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always" defaultThemeVersion="124226"/>
  <mc:AlternateContent xmlns:mc="http://schemas.openxmlformats.org/markup-compatibility/2006">
    <mc:Choice Requires="x15">
      <x15ac:absPath xmlns:x15ac="http://schemas.microsoft.com/office/spreadsheetml/2010/11/ac" url="\\homeserver\Users$\agroat\Desktop\"/>
    </mc:Choice>
  </mc:AlternateContent>
  <bookViews>
    <workbookView xWindow="240" yWindow="150" windowWidth="12510" windowHeight="7020" tabRatio="804" activeTab="1"/>
  </bookViews>
  <sheets>
    <sheet name="Dashboard" sheetId="1" r:id="rId1"/>
    <sheet name="Template" sheetId="2" r:id="rId2"/>
    <sheet name="PopAge" sheetId="3" r:id="rId3"/>
    <sheet name="Tenure" sheetId="4" r:id="rId4"/>
    <sheet name="Acctype" sheetId="5" r:id="rId5"/>
    <sheet name="Beds" sheetId="6" r:id="rId6"/>
    <sheet name="Empty2nds" sheetId="7" r:id="rId7"/>
    <sheet name="Stock" sheetId="8" r:id="rId8"/>
    <sheet name="Prices" sheetId="9" r:id="rId9"/>
    <sheet name="Register lettings" sheetId="10" r:id="rId10"/>
    <sheet name="Sustainability" sheetId="11" r:id="rId11"/>
    <sheet name="Income" sheetId="12" r:id="rId12"/>
    <sheet name="Sheet1" sheetId="13" r:id="rId13"/>
  </sheets>
  <externalReferences>
    <externalReference r:id="rId14"/>
  </externalReferences>
  <definedNames>
    <definedName name="SelectedComparatorCode" localSheetId="0">Dashboard!$L$3</definedName>
    <definedName name="SelectedDistrictCode" localSheetId="0">Dashboard!$I$3</definedName>
    <definedName name="SelectedParishCode" localSheetId="0">Dashboard!$B$3</definedName>
  </definedNames>
  <calcPr calcId="162913"/>
</workbook>
</file>

<file path=xl/calcChain.xml><?xml version="1.0" encoding="utf-8"?>
<calcChain xmlns="http://schemas.openxmlformats.org/spreadsheetml/2006/main">
  <c r="I81" i="1" l="1"/>
  <c r="H81" i="1"/>
  <c r="G81" i="1"/>
  <c r="F81" i="1"/>
  <c r="E81" i="1"/>
  <c r="E79" i="1"/>
  <c r="D703" i="8" l="1"/>
  <c r="E703" i="8"/>
  <c r="F703" i="8"/>
  <c r="G703" i="8"/>
  <c r="H703" i="8"/>
  <c r="I703" i="8"/>
  <c r="J703" i="8"/>
  <c r="G552" i="8"/>
  <c r="K550" i="8"/>
  <c r="K553" i="8"/>
  <c r="K551" i="8"/>
  <c r="K549" i="8"/>
  <c r="K548" i="8"/>
  <c r="K547" i="8"/>
  <c r="J552" i="8"/>
  <c r="I552" i="8"/>
  <c r="H552" i="8"/>
  <c r="F552" i="8"/>
  <c r="E552" i="8"/>
  <c r="D552" i="8"/>
  <c r="K545" i="8"/>
  <c r="K546" i="8"/>
  <c r="K555" i="8"/>
  <c r="K556" i="8"/>
  <c r="K557" i="8"/>
  <c r="K558" i="8"/>
  <c r="D559" i="8"/>
  <c r="E559" i="8"/>
  <c r="F559" i="8"/>
  <c r="G559" i="8"/>
  <c r="H559" i="8"/>
  <c r="I559" i="8"/>
  <c r="J559" i="8"/>
  <c r="J320" i="8"/>
  <c r="I320" i="8"/>
  <c r="H320" i="8"/>
  <c r="G320" i="8"/>
  <c r="F320" i="8"/>
  <c r="E320" i="8"/>
  <c r="D320" i="8"/>
  <c r="K320" i="8"/>
  <c r="D240" i="8"/>
  <c r="E240" i="8"/>
  <c r="F240" i="8"/>
  <c r="G240" i="8"/>
  <c r="H240" i="8"/>
  <c r="I240" i="8"/>
  <c r="J240" i="8"/>
  <c r="K15" i="8"/>
  <c r="D15" i="8"/>
  <c r="E15" i="8"/>
  <c r="F15" i="8"/>
  <c r="G15" i="8"/>
  <c r="H15" i="8"/>
  <c r="I15" i="8"/>
  <c r="J15" i="8"/>
  <c r="K8" i="8"/>
  <c r="D8" i="8"/>
  <c r="E8" i="8"/>
  <c r="F8" i="8"/>
  <c r="G8" i="8"/>
  <c r="H8" i="8"/>
  <c r="I8" i="8"/>
  <c r="J8" i="8"/>
  <c r="K16" i="8"/>
  <c r="D24" i="8"/>
  <c r="E24" i="8"/>
  <c r="F24" i="8"/>
  <c r="G24" i="8"/>
  <c r="H24" i="8"/>
  <c r="I24" i="8"/>
  <c r="J24" i="8"/>
  <c r="D32" i="8"/>
  <c r="E32" i="8"/>
  <c r="F32" i="8"/>
  <c r="G32" i="8"/>
  <c r="H32" i="8"/>
  <c r="I32" i="8"/>
  <c r="J32" i="8"/>
  <c r="D40" i="8"/>
  <c r="E40" i="8"/>
  <c r="F40" i="8"/>
  <c r="G40" i="8"/>
  <c r="H40" i="8"/>
  <c r="I40" i="8"/>
  <c r="J40" i="8"/>
  <c r="D48" i="8"/>
  <c r="E48" i="8"/>
  <c r="F48" i="8"/>
  <c r="G48" i="8"/>
  <c r="H48" i="8"/>
  <c r="I48" i="8"/>
  <c r="J48" i="8"/>
  <c r="D56" i="8"/>
  <c r="E56" i="8"/>
  <c r="F56" i="8"/>
  <c r="G56" i="8"/>
  <c r="H56" i="8"/>
  <c r="I56" i="8"/>
  <c r="J56" i="8"/>
  <c r="K56" i="8"/>
  <c r="D64" i="8"/>
  <c r="E64" i="8"/>
  <c r="F64" i="8"/>
  <c r="G64" i="8"/>
  <c r="H64" i="8"/>
  <c r="I64" i="8"/>
  <c r="J64" i="8"/>
  <c r="D72" i="8"/>
  <c r="E72" i="8"/>
  <c r="F72" i="8"/>
  <c r="G72" i="8"/>
  <c r="H72" i="8"/>
  <c r="I72" i="8"/>
  <c r="J72" i="8"/>
  <c r="D80" i="8"/>
  <c r="E80" i="8"/>
  <c r="F80" i="8"/>
  <c r="G80" i="8"/>
  <c r="H80" i="8"/>
  <c r="I80" i="8"/>
  <c r="J80" i="8"/>
  <c r="D88" i="8"/>
  <c r="E88" i="8"/>
  <c r="F88" i="8"/>
  <c r="G88" i="8"/>
  <c r="H88" i="8"/>
  <c r="I88" i="8"/>
  <c r="J88" i="8"/>
  <c r="K88" i="8"/>
  <c r="D96" i="8"/>
  <c r="E96" i="8"/>
  <c r="F96" i="8"/>
  <c r="G96" i="8"/>
  <c r="H96" i="8"/>
  <c r="I96" i="8"/>
  <c r="J96" i="8"/>
  <c r="D104" i="8"/>
  <c r="E104" i="8"/>
  <c r="F104" i="8"/>
  <c r="G104" i="8"/>
  <c r="H104" i="8"/>
  <c r="I104" i="8"/>
  <c r="J104" i="8"/>
  <c r="D112" i="8"/>
  <c r="E112" i="8"/>
  <c r="F112" i="8"/>
  <c r="G112" i="8"/>
  <c r="H112" i="8"/>
  <c r="I112" i="8"/>
  <c r="J112" i="8"/>
  <c r="K120" i="8"/>
  <c r="D120" i="8"/>
  <c r="E120" i="8"/>
  <c r="F120" i="8"/>
  <c r="G120" i="8"/>
  <c r="H120" i="8"/>
  <c r="I120" i="8"/>
  <c r="J120" i="8"/>
  <c r="D128" i="8"/>
  <c r="E128" i="8"/>
  <c r="F128" i="8"/>
  <c r="G128" i="8"/>
  <c r="H128" i="8"/>
  <c r="I128" i="8"/>
  <c r="J128" i="8"/>
  <c r="D136" i="8"/>
  <c r="E136" i="8"/>
  <c r="F136" i="8"/>
  <c r="G136" i="8"/>
  <c r="H136" i="8"/>
  <c r="I136" i="8"/>
  <c r="J136" i="8"/>
  <c r="K137" i="8"/>
  <c r="K138" i="8"/>
  <c r="K139" i="8"/>
  <c r="K140" i="8"/>
  <c r="K141" i="8"/>
  <c r="K142" i="8"/>
  <c r="D143" i="8"/>
  <c r="E143" i="8"/>
  <c r="F143" i="8"/>
  <c r="G143" i="8"/>
  <c r="H143" i="8"/>
  <c r="I143" i="8"/>
  <c r="J143" i="8"/>
  <c r="K144" i="8"/>
  <c r="D152" i="8"/>
  <c r="E152" i="8"/>
  <c r="F152" i="8"/>
  <c r="G152" i="8"/>
  <c r="H152" i="8"/>
  <c r="I152" i="8"/>
  <c r="J152" i="8"/>
  <c r="K160" i="8"/>
  <c r="D160" i="8"/>
  <c r="E160" i="8"/>
  <c r="F160" i="8"/>
  <c r="G160" i="8"/>
  <c r="H160" i="8"/>
  <c r="I160" i="8"/>
  <c r="J160" i="8"/>
  <c r="D168" i="8"/>
  <c r="E168" i="8"/>
  <c r="F168" i="8"/>
  <c r="G168" i="8"/>
  <c r="H168" i="8"/>
  <c r="I168" i="8"/>
  <c r="J168" i="8"/>
  <c r="D176" i="8"/>
  <c r="E176" i="8"/>
  <c r="F176" i="8"/>
  <c r="G176" i="8"/>
  <c r="H176" i="8"/>
  <c r="I176" i="8"/>
  <c r="J176" i="8"/>
  <c r="D184" i="8"/>
  <c r="E184" i="8"/>
  <c r="F184" i="8"/>
  <c r="G184" i="8"/>
  <c r="H184" i="8"/>
  <c r="I184" i="8"/>
  <c r="J184" i="8"/>
  <c r="D192" i="8"/>
  <c r="E192" i="8"/>
  <c r="F192" i="8"/>
  <c r="G192" i="8"/>
  <c r="H192" i="8"/>
  <c r="I192" i="8"/>
  <c r="J192" i="8"/>
  <c r="D200" i="8"/>
  <c r="E200" i="8"/>
  <c r="F200" i="8"/>
  <c r="G200" i="8"/>
  <c r="H200" i="8"/>
  <c r="I200" i="8"/>
  <c r="J200" i="8"/>
  <c r="D208" i="8"/>
  <c r="E208" i="8"/>
  <c r="F208" i="8"/>
  <c r="G208" i="8"/>
  <c r="H208" i="8"/>
  <c r="I208" i="8"/>
  <c r="J208" i="8"/>
  <c r="D216" i="8"/>
  <c r="E216" i="8"/>
  <c r="F216" i="8"/>
  <c r="G216" i="8"/>
  <c r="H216" i="8"/>
  <c r="I216" i="8"/>
  <c r="J216" i="8"/>
  <c r="D224" i="8"/>
  <c r="E224" i="8"/>
  <c r="F224" i="8"/>
  <c r="G224" i="8"/>
  <c r="H224" i="8"/>
  <c r="I224" i="8"/>
  <c r="J224" i="8"/>
  <c r="K232" i="8"/>
  <c r="D232" i="8"/>
  <c r="E232" i="8"/>
  <c r="F232" i="8"/>
  <c r="G232" i="8"/>
  <c r="H232" i="8"/>
  <c r="I232" i="8"/>
  <c r="J232" i="8"/>
  <c r="K239" i="8"/>
  <c r="K240" i="8" s="1"/>
  <c r="D247" i="8"/>
  <c r="E247" i="8"/>
  <c r="F247" i="8"/>
  <c r="G247" i="8"/>
  <c r="H247" i="8"/>
  <c r="I247" i="8"/>
  <c r="J247" i="8"/>
  <c r="K248" i="8"/>
  <c r="D256" i="8"/>
  <c r="E256" i="8"/>
  <c r="F256" i="8"/>
  <c r="G256" i="8"/>
  <c r="H256" i="8"/>
  <c r="I256" i="8"/>
  <c r="J256" i="8"/>
  <c r="D264" i="8"/>
  <c r="E264" i="8"/>
  <c r="F264" i="8"/>
  <c r="G264" i="8"/>
  <c r="H264" i="8"/>
  <c r="I264" i="8"/>
  <c r="J264" i="8"/>
  <c r="D272" i="8"/>
  <c r="E272" i="8"/>
  <c r="F272" i="8"/>
  <c r="G272" i="8"/>
  <c r="H272" i="8"/>
  <c r="I272" i="8"/>
  <c r="J272" i="8"/>
  <c r="K273" i="8"/>
  <c r="K274" i="8"/>
  <c r="K275" i="8"/>
  <c r="K276" i="8"/>
  <c r="K277" i="8"/>
  <c r="K278" i="8"/>
  <c r="K279" i="8"/>
  <c r="D280" i="8"/>
  <c r="E280" i="8"/>
  <c r="F280" i="8"/>
  <c r="G280" i="8"/>
  <c r="H280" i="8"/>
  <c r="I280" i="8"/>
  <c r="J280" i="8"/>
  <c r="D288" i="8"/>
  <c r="E288" i="8"/>
  <c r="F288" i="8"/>
  <c r="G288" i="8"/>
  <c r="H288" i="8"/>
  <c r="I288" i="8"/>
  <c r="J288" i="8"/>
  <c r="K296" i="8"/>
  <c r="D296" i="8"/>
  <c r="E296" i="8"/>
  <c r="F296" i="8"/>
  <c r="G296" i="8"/>
  <c r="H296" i="8"/>
  <c r="I296" i="8"/>
  <c r="J296" i="8"/>
  <c r="K304" i="8"/>
  <c r="D304" i="8"/>
  <c r="E304" i="8"/>
  <c r="F304" i="8"/>
  <c r="G304" i="8"/>
  <c r="H304" i="8"/>
  <c r="I304" i="8"/>
  <c r="J304" i="8"/>
  <c r="D312" i="8"/>
  <c r="E312" i="8"/>
  <c r="F312" i="8"/>
  <c r="G312" i="8"/>
  <c r="H312" i="8"/>
  <c r="I312" i="8"/>
  <c r="J312" i="8"/>
  <c r="K312" i="8"/>
  <c r="D328" i="8"/>
  <c r="E328" i="8"/>
  <c r="F328" i="8"/>
  <c r="G328" i="8"/>
  <c r="H328" i="8"/>
  <c r="I328" i="8"/>
  <c r="J328" i="8"/>
  <c r="D336" i="8"/>
  <c r="E336" i="8"/>
  <c r="F336" i="8"/>
  <c r="G336" i="8"/>
  <c r="H336" i="8"/>
  <c r="I336" i="8"/>
  <c r="J336" i="8"/>
  <c r="D344" i="8"/>
  <c r="E344" i="8"/>
  <c r="F344" i="8"/>
  <c r="G344" i="8"/>
  <c r="H344" i="8"/>
  <c r="I344" i="8"/>
  <c r="J344" i="8"/>
  <c r="D352" i="8"/>
  <c r="E352" i="8"/>
  <c r="F352" i="8"/>
  <c r="G352" i="8"/>
  <c r="H352" i="8"/>
  <c r="I352" i="8"/>
  <c r="J352" i="8"/>
  <c r="D360" i="8"/>
  <c r="E360" i="8"/>
  <c r="F360" i="8"/>
  <c r="G360" i="8"/>
  <c r="H360" i="8"/>
  <c r="I360" i="8"/>
  <c r="J360" i="8"/>
  <c r="D368" i="8"/>
  <c r="E368" i="8"/>
  <c r="F368" i="8"/>
  <c r="G368" i="8"/>
  <c r="H368" i="8"/>
  <c r="I368" i="8"/>
  <c r="J368" i="8"/>
  <c r="D376" i="8"/>
  <c r="E376" i="8"/>
  <c r="F376" i="8"/>
  <c r="G376" i="8"/>
  <c r="H376" i="8"/>
  <c r="I376" i="8"/>
  <c r="J376" i="8"/>
  <c r="K384" i="8"/>
  <c r="D384" i="8"/>
  <c r="E384" i="8"/>
  <c r="F384" i="8"/>
  <c r="G384" i="8"/>
  <c r="H384" i="8"/>
  <c r="I384" i="8"/>
  <c r="J384" i="8"/>
  <c r="D392" i="8"/>
  <c r="E392" i="8"/>
  <c r="F392" i="8"/>
  <c r="G392" i="8"/>
  <c r="H392" i="8"/>
  <c r="I392" i="8"/>
  <c r="J392" i="8"/>
  <c r="D400" i="8"/>
  <c r="E400" i="8"/>
  <c r="F400" i="8"/>
  <c r="G400" i="8"/>
  <c r="H400" i="8"/>
  <c r="I400" i="8"/>
  <c r="J400" i="8"/>
  <c r="D408" i="8"/>
  <c r="E408" i="8"/>
  <c r="F408" i="8"/>
  <c r="G408" i="8"/>
  <c r="H408" i="8"/>
  <c r="I408" i="8"/>
  <c r="J408" i="8"/>
  <c r="K416" i="8"/>
  <c r="D416" i="8"/>
  <c r="E416" i="8"/>
  <c r="F416" i="8"/>
  <c r="G416" i="8"/>
  <c r="H416" i="8"/>
  <c r="I416" i="8"/>
  <c r="J416" i="8"/>
  <c r="D424" i="8"/>
  <c r="E424" i="8"/>
  <c r="F424" i="8"/>
  <c r="G424" i="8"/>
  <c r="H424" i="8"/>
  <c r="I424" i="8"/>
  <c r="J424" i="8"/>
  <c r="D432" i="8"/>
  <c r="E432" i="8"/>
  <c r="F432" i="8"/>
  <c r="G432" i="8"/>
  <c r="H432" i="8"/>
  <c r="I432" i="8"/>
  <c r="J432" i="8"/>
  <c r="K440" i="8"/>
  <c r="D448" i="8"/>
  <c r="E448" i="8"/>
  <c r="F448" i="8"/>
  <c r="G448" i="8"/>
  <c r="H448" i="8"/>
  <c r="I448" i="8"/>
  <c r="J448" i="8"/>
  <c r="D456" i="8"/>
  <c r="E456" i="8"/>
  <c r="F456" i="8"/>
  <c r="G456" i="8"/>
  <c r="H456" i="8"/>
  <c r="I456" i="8"/>
  <c r="J456" i="8"/>
  <c r="K464" i="8"/>
  <c r="D464" i="8"/>
  <c r="E464" i="8"/>
  <c r="F464" i="8"/>
  <c r="G464" i="8"/>
  <c r="H464" i="8"/>
  <c r="I464" i="8"/>
  <c r="J464" i="8"/>
  <c r="D472" i="8"/>
  <c r="E472" i="8"/>
  <c r="F472" i="8"/>
  <c r="G472" i="8"/>
  <c r="H472" i="8"/>
  <c r="I472" i="8"/>
  <c r="J472" i="8"/>
  <c r="D480" i="8"/>
  <c r="E480" i="8"/>
  <c r="F480" i="8"/>
  <c r="G480" i="8"/>
  <c r="H480" i="8"/>
  <c r="I480" i="8"/>
  <c r="J480" i="8"/>
  <c r="D488" i="8"/>
  <c r="E488" i="8"/>
  <c r="F488" i="8"/>
  <c r="G488" i="8"/>
  <c r="H488" i="8"/>
  <c r="I488" i="8"/>
  <c r="J488" i="8"/>
  <c r="D496" i="8"/>
  <c r="E496" i="8"/>
  <c r="F496" i="8"/>
  <c r="G496" i="8"/>
  <c r="H496" i="8"/>
  <c r="I496" i="8"/>
  <c r="J496" i="8"/>
  <c r="D504" i="8"/>
  <c r="E504" i="8"/>
  <c r="F504" i="8"/>
  <c r="G504" i="8"/>
  <c r="H504" i="8"/>
  <c r="I504" i="8"/>
  <c r="J504" i="8"/>
  <c r="D512" i="8"/>
  <c r="E512" i="8"/>
  <c r="F512" i="8"/>
  <c r="G512" i="8"/>
  <c r="H512" i="8"/>
  <c r="I512" i="8"/>
  <c r="J512" i="8"/>
  <c r="D520" i="8"/>
  <c r="E520" i="8"/>
  <c r="F520" i="8"/>
  <c r="G520" i="8"/>
  <c r="H520" i="8"/>
  <c r="I520" i="8"/>
  <c r="J520" i="8"/>
  <c r="D528" i="8"/>
  <c r="E528" i="8"/>
  <c r="F528" i="8"/>
  <c r="G528" i="8"/>
  <c r="H528" i="8"/>
  <c r="I528" i="8"/>
  <c r="J528" i="8"/>
  <c r="K536" i="8"/>
  <c r="D536" i="8"/>
  <c r="E536" i="8"/>
  <c r="F536" i="8"/>
  <c r="G536" i="8"/>
  <c r="H536" i="8"/>
  <c r="I536" i="8"/>
  <c r="J536" i="8"/>
  <c r="D544" i="8"/>
  <c r="E544" i="8"/>
  <c r="F544" i="8"/>
  <c r="G544" i="8"/>
  <c r="H544" i="8"/>
  <c r="I544" i="8"/>
  <c r="J544" i="8"/>
  <c r="K560" i="8"/>
  <c r="D568" i="8"/>
  <c r="E568" i="8"/>
  <c r="F568" i="8"/>
  <c r="G568" i="8"/>
  <c r="H568" i="8"/>
  <c r="I568" i="8"/>
  <c r="J568" i="8"/>
  <c r="D576" i="8"/>
  <c r="E576" i="8"/>
  <c r="F576" i="8"/>
  <c r="G576" i="8"/>
  <c r="H576" i="8"/>
  <c r="I576" i="8"/>
  <c r="J576" i="8"/>
  <c r="D584" i="8"/>
  <c r="E584" i="8"/>
  <c r="F584" i="8"/>
  <c r="G584" i="8"/>
  <c r="H584" i="8"/>
  <c r="I584" i="8"/>
  <c r="J584" i="8"/>
  <c r="D592" i="8"/>
  <c r="E592" i="8"/>
  <c r="F592" i="8"/>
  <c r="G592" i="8"/>
  <c r="H592" i="8"/>
  <c r="I592" i="8"/>
  <c r="J592" i="8"/>
  <c r="D600" i="8"/>
  <c r="E600" i="8"/>
  <c r="F600" i="8"/>
  <c r="G600" i="8"/>
  <c r="H600" i="8"/>
  <c r="I600" i="8"/>
  <c r="J600" i="8"/>
  <c r="D608" i="8"/>
  <c r="E608" i="8"/>
  <c r="F608" i="8"/>
  <c r="G608" i="8"/>
  <c r="H608" i="8"/>
  <c r="I608" i="8"/>
  <c r="J608" i="8"/>
  <c r="K616" i="8"/>
  <c r="D616" i="8"/>
  <c r="E616" i="8"/>
  <c r="F616" i="8"/>
  <c r="G616" i="8"/>
  <c r="H616" i="8"/>
  <c r="I616" i="8"/>
  <c r="J616" i="8"/>
  <c r="D624" i="8"/>
  <c r="E624" i="8"/>
  <c r="F624" i="8"/>
  <c r="G624" i="8"/>
  <c r="H624" i="8"/>
  <c r="I624" i="8"/>
  <c r="J624" i="8"/>
  <c r="D632" i="8"/>
  <c r="E632" i="8"/>
  <c r="F632" i="8"/>
  <c r="G632" i="8"/>
  <c r="H632" i="8"/>
  <c r="I632" i="8"/>
  <c r="J632" i="8"/>
  <c r="D640" i="8"/>
  <c r="E640" i="8"/>
  <c r="F640" i="8"/>
  <c r="G640" i="8"/>
  <c r="H640" i="8"/>
  <c r="I640" i="8"/>
  <c r="J640" i="8"/>
  <c r="K648" i="8"/>
  <c r="D648" i="8"/>
  <c r="E648" i="8"/>
  <c r="F648" i="8"/>
  <c r="G648" i="8"/>
  <c r="H648" i="8"/>
  <c r="I648" i="8"/>
  <c r="J648" i="8"/>
  <c r="D656" i="8"/>
  <c r="E656" i="8"/>
  <c r="F656" i="8"/>
  <c r="G656" i="8"/>
  <c r="H656" i="8"/>
  <c r="I656" i="8"/>
  <c r="J656" i="8"/>
  <c r="D664" i="8"/>
  <c r="E664" i="8"/>
  <c r="F664" i="8"/>
  <c r="G664" i="8"/>
  <c r="H664" i="8"/>
  <c r="I664" i="8"/>
  <c r="J664" i="8"/>
  <c r="D672" i="8"/>
  <c r="E672" i="8"/>
  <c r="F672" i="8"/>
  <c r="G672" i="8"/>
  <c r="H672" i="8"/>
  <c r="I672" i="8"/>
  <c r="J672" i="8"/>
  <c r="D680" i="8"/>
  <c r="E680" i="8"/>
  <c r="F680" i="8"/>
  <c r="G680" i="8"/>
  <c r="H680" i="8"/>
  <c r="I680" i="8"/>
  <c r="J680" i="8"/>
  <c r="D688" i="8"/>
  <c r="E688" i="8"/>
  <c r="F688" i="8"/>
  <c r="G688" i="8"/>
  <c r="H688" i="8"/>
  <c r="I688" i="8"/>
  <c r="J688" i="8"/>
  <c r="K552" i="8" l="1"/>
  <c r="K680" i="8"/>
  <c r="K672" i="8"/>
  <c r="K656" i="8"/>
  <c r="K559" i="8"/>
  <c r="K600" i="8"/>
  <c r="K584" i="8"/>
  <c r="K544" i="8"/>
  <c r="K512" i="8"/>
  <c r="K520" i="8"/>
  <c r="K480" i="8"/>
  <c r="K448" i="8"/>
  <c r="K424" i="8"/>
  <c r="K640" i="8"/>
  <c r="K408" i="8"/>
  <c r="K688" i="8"/>
  <c r="K632" i="8"/>
  <c r="K576" i="8"/>
  <c r="K496" i="8"/>
  <c r="K400" i="8"/>
  <c r="K624" i="8"/>
  <c r="K568" i="8"/>
  <c r="K504" i="8"/>
  <c r="K488" i="8"/>
  <c r="K392" i="8"/>
  <c r="K664" i="8"/>
  <c r="K608" i="8"/>
  <c r="K592" i="8"/>
  <c r="K528" i="8"/>
  <c r="K472" i="8"/>
  <c r="K456" i="8"/>
  <c r="K432" i="8"/>
  <c r="K376" i="8"/>
  <c r="K360" i="8"/>
  <c r="K368" i="8"/>
  <c r="K352" i="8"/>
  <c r="K280" i="8"/>
  <c r="K344" i="8"/>
  <c r="K336" i="8"/>
  <c r="K328" i="8"/>
  <c r="K288" i="8"/>
  <c r="K272" i="8"/>
  <c r="K256" i="8"/>
  <c r="K264" i="8"/>
  <c r="K247" i="8"/>
  <c r="K216" i="8"/>
  <c r="K224" i="8"/>
  <c r="K208" i="8"/>
  <c r="K192" i="8"/>
  <c r="K200" i="8"/>
  <c r="K184" i="8"/>
  <c r="K176" i="8"/>
  <c r="K168" i="8"/>
  <c r="K152" i="8"/>
  <c r="K143" i="8"/>
  <c r="K136" i="8"/>
  <c r="K128" i="8"/>
  <c r="K112" i="8"/>
  <c r="K104" i="8"/>
  <c r="K96" i="8"/>
  <c r="K80" i="8"/>
  <c r="K72" i="8"/>
  <c r="K64" i="8"/>
  <c r="K40" i="8"/>
  <c r="K48" i="8"/>
  <c r="K32" i="8"/>
  <c r="K24" i="8"/>
  <c r="F95" i="1"/>
  <c r="E95" i="1"/>
  <c r="D95" i="1"/>
  <c r="C95" i="1"/>
  <c r="B95" i="1"/>
  <c r="I107" i="4" l="1"/>
  <c r="H107" i="4"/>
  <c r="G107" i="4"/>
  <c r="F107" i="4"/>
  <c r="E107" i="4"/>
  <c r="D107" i="4"/>
  <c r="J1432" i="8" l="1"/>
  <c r="I1432" i="8"/>
  <c r="H1432" i="8"/>
  <c r="G1432" i="8"/>
  <c r="F1432" i="8"/>
  <c r="E1432" i="8"/>
  <c r="D1432" i="8"/>
  <c r="J1424" i="8"/>
  <c r="I1424" i="8"/>
  <c r="H1424" i="8"/>
  <c r="G1424" i="8"/>
  <c r="F1424" i="8"/>
  <c r="E1424" i="8"/>
  <c r="D1424" i="8"/>
  <c r="J1416" i="8"/>
  <c r="I1416" i="8"/>
  <c r="H1416" i="8"/>
  <c r="G1416" i="8"/>
  <c r="F1416" i="8"/>
  <c r="E1416" i="8"/>
  <c r="D1416" i="8"/>
  <c r="J1408" i="8"/>
  <c r="I1408" i="8"/>
  <c r="H1408" i="8"/>
  <c r="G1408" i="8"/>
  <c r="F1408" i="8"/>
  <c r="E1408" i="8"/>
  <c r="D1408" i="8"/>
  <c r="J1400" i="8"/>
  <c r="I1400" i="8"/>
  <c r="H1400" i="8"/>
  <c r="G1400" i="8"/>
  <c r="F1400" i="8"/>
  <c r="E1400" i="8"/>
  <c r="D1400" i="8"/>
  <c r="J1392" i="8"/>
  <c r="I1392" i="8"/>
  <c r="H1392" i="8"/>
  <c r="G1392" i="8"/>
  <c r="F1392" i="8"/>
  <c r="E1392" i="8"/>
  <c r="D1392" i="8"/>
  <c r="J1384" i="8"/>
  <c r="I1384" i="8"/>
  <c r="H1384" i="8"/>
  <c r="G1384" i="8"/>
  <c r="F1384" i="8"/>
  <c r="E1384" i="8"/>
  <c r="D1384" i="8"/>
  <c r="J1376" i="8"/>
  <c r="I1376" i="8"/>
  <c r="H1376" i="8"/>
  <c r="G1376" i="8"/>
  <c r="F1376" i="8"/>
  <c r="E1376" i="8"/>
  <c r="D1376" i="8"/>
  <c r="J1368" i="8"/>
  <c r="I1368" i="8"/>
  <c r="H1368" i="8"/>
  <c r="G1368" i="8"/>
  <c r="F1368" i="8"/>
  <c r="E1368" i="8"/>
  <c r="D1368" i="8"/>
  <c r="J1360" i="8"/>
  <c r="I1360" i="8"/>
  <c r="H1360" i="8"/>
  <c r="G1360" i="8"/>
  <c r="F1360" i="8"/>
  <c r="E1360" i="8"/>
  <c r="D1360" i="8"/>
  <c r="J1352" i="8"/>
  <c r="I1352" i="8"/>
  <c r="H1352" i="8"/>
  <c r="G1352" i="8"/>
  <c r="F1352" i="8"/>
  <c r="E1352" i="8"/>
  <c r="D1352" i="8"/>
  <c r="J1344" i="8"/>
  <c r="I1344" i="8"/>
  <c r="H1344" i="8"/>
  <c r="G1344" i="8"/>
  <c r="F1344" i="8"/>
  <c r="E1344" i="8"/>
  <c r="D1344" i="8"/>
  <c r="J1336" i="8"/>
  <c r="I1336" i="8"/>
  <c r="H1336" i="8"/>
  <c r="G1336" i="8"/>
  <c r="F1336" i="8"/>
  <c r="E1336" i="8"/>
  <c r="D1336" i="8"/>
  <c r="J1328" i="8"/>
  <c r="I1328" i="8"/>
  <c r="H1328" i="8"/>
  <c r="G1328" i="8"/>
  <c r="F1328" i="8"/>
  <c r="E1328" i="8"/>
  <c r="D1328" i="8"/>
  <c r="J1320" i="8"/>
  <c r="I1320" i="8"/>
  <c r="H1320" i="8"/>
  <c r="G1320" i="8"/>
  <c r="F1320" i="8"/>
  <c r="E1320" i="8"/>
  <c r="D1320" i="8"/>
  <c r="J1312" i="8"/>
  <c r="I1312" i="8"/>
  <c r="H1312" i="8"/>
  <c r="G1312" i="8"/>
  <c r="F1312" i="8"/>
  <c r="E1312" i="8"/>
  <c r="D1312" i="8"/>
  <c r="J1304" i="8"/>
  <c r="I1304" i="8"/>
  <c r="H1304" i="8"/>
  <c r="G1304" i="8"/>
  <c r="F1304" i="8"/>
  <c r="E1304" i="8"/>
  <c r="D1304" i="8"/>
  <c r="J1296" i="8"/>
  <c r="I1296" i="8"/>
  <c r="H1296" i="8"/>
  <c r="G1296" i="8"/>
  <c r="F1296" i="8"/>
  <c r="E1296" i="8"/>
  <c r="D1296" i="8"/>
  <c r="J1288" i="8"/>
  <c r="I1288" i="8"/>
  <c r="H1288" i="8"/>
  <c r="G1288" i="8"/>
  <c r="F1288" i="8"/>
  <c r="E1288" i="8"/>
  <c r="D1288" i="8"/>
  <c r="J1280" i="8"/>
  <c r="I1280" i="8"/>
  <c r="H1280" i="8"/>
  <c r="G1280" i="8"/>
  <c r="F1280" i="8"/>
  <c r="E1280" i="8"/>
  <c r="D1280" i="8"/>
  <c r="J1272" i="8"/>
  <c r="I1272" i="8"/>
  <c r="H1272" i="8"/>
  <c r="G1272" i="8"/>
  <c r="F1272" i="8"/>
  <c r="E1272" i="8"/>
  <c r="D1272" i="8"/>
  <c r="J1264" i="8"/>
  <c r="I1264" i="8"/>
  <c r="H1264" i="8"/>
  <c r="G1264" i="8"/>
  <c r="F1264" i="8"/>
  <c r="E1264" i="8"/>
  <c r="D1264" i="8"/>
  <c r="J1256" i="8"/>
  <c r="I1256" i="8"/>
  <c r="H1256" i="8"/>
  <c r="G1256" i="8"/>
  <c r="F1256" i="8"/>
  <c r="E1256" i="8"/>
  <c r="D1256" i="8"/>
  <c r="J1248" i="8" l="1"/>
  <c r="I1248" i="8"/>
  <c r="H1248" i="8"/>
  <c r="G1248" i="8"/>
  <c r="F1248" i="8"/>
  <c r="E1248" i="8"/>
  <c r="D1248" i="8"/>
  <c r="J1240" i="8"/>
  <c r="I1240" i="8"/>
  <c r="H1240" i="8"/>
  <c r="G1240" i="8"/>
  <c r="F1240" i="8"/>
  <c r="E1240" i="8"/>
  <c r="D1240" i="8"/>
  <c r="J1232" i="8"/>
  <c r="I1232" i="8"/>
  <c r="H1232" i="8"/>
  <c r="G1232" i="8"/>
  <c r="F1232" i="8"/>
  <c r="E1232" i="8"/>
  <c r="D1232" i="8"/>
  <c r="J1224" i="8"/>
  <c r="I1224" i="8"/>
  <c r="H1224" i="8"/>
  <c r="G1224" i="8"/>
  <c r="F1224" i="8"/>
  <c r="E1224" i="8"/>
  <c r="D1224" i="8"/>
  <c r="J1216" i="8"/>
  <c r="I1216" i="8"/>
  <c r="H1216" i="8"/>
  <c r="G1216" i="8"/>
  <c r="F1216" i="8"/>
  <c r="E1216" i="8"/>
  <c r="D1216" i="8"/>
  <c r="J1208" i="8"/>
  <c r="I1208" i="8"/>
  <c r="H1208" i="8"/>
  <c r="G1208" i="8"/>
  <c r="F1208" i="8"/>
  <c r="E1208" i="8"/>
  <c r="D1208" i="8"/>
  <c r="J1200" i="8"/>
  <c r="I1200" i="8"/>
  <c r="H1200" i="8"/>
  <c r="G1200" i="8"/>
  <c r="F1200" i="8"/>
  <c r="E1200" i="8"/>
  <c r="D1200" i="8"/>
  <c r="J1192" i="8"/>
  <c r="I1192" i="8"/>
  <c r="H1192" i="8"/>
  <c r="G1192" i="8"/>
  <c r="F1192" i="8"/>
  <c r="E1192" i="8"/>
  <c r="D1192" i="8"/>
  <c r="J1184" i="8"/>
  <c r="I1184" i="8"/>
  <c r="H1184" i="8"/>
  <c r="G1184" i="8"/>
  <c r="F1184" i="8"/>
  <c r="E1184" i="8"/>
  <c r="D1184" i="8"/>
  <c r="J1175" i="8"/>
  <c r="I1175" i="8"/>
  <c r="H1175" i="8"/>
  <c r="G1175" i="8"/>
  <c r="F1175" i="8"/>
  <c r="E1175" i="8"/>
  <c r="D1175" i="8"/>
  <c r="J1168" i="8"/>
  <c r="I1168" i="8"/>
  <c r="H1168" i="8"/>
  <c r="G1168" i="8"/>
  <c r="F1168" i="8"/>
  <c r="E1168" i="8"/>
  <c r="D1168" i="8"/>
  <c r="J1160" i="8"/>
  <c r="I1160" i="8"/>
  <c r="H1160" i="8"/>
  <c r="G1160" i="8"/>
  <c r="F1160" i="8"/>
  <c r="E1160" i="8"/>
  <c r="D1160" i="8"/>
  <c r="J1152" i="8"/>
  <c r="I1152" i="8"/>
  <c r="H1152" i="8"/>
  <c r="G1152" i="8"/>
  <c r="F1152" i="8"/>
  <c r="E1152" i="8"/>
  <c r="D1152" i="8"/>
  <c r="J1143" i="8"/>
  <c r="I1143" i="8"/>
  <c r="H1143" i="8"/>
  <c r="G1143" i="8"/>
  <c r="F1143" i="8"/>
  <c r="E1143" i="8"/>
  <c r="D1143" i="8"/>
  <c r="J1136" i="8"/>
  <c r="I1136" i="8"/>
  <c r="H1136" i="8"/>
  <c r="G1136" i="8"/>
  <c r="F1136" i="8"/>
  <c r="E1136" i="8"/>
  <c r="D1136" i="8"/>
  <c r="J1128" i="8"/>
  <c r="I1128" i="8"/>
  <c r="H1128" i="8"/>
  <c r="G1128" i="8"/>
  <c r="F1128" i="8"/>
  <c r="E1128" i="8"/>
  <c r="D1128" i="8"/>
  <c r="J1120" i="8"/>
  <c r="I1120" i="8"/>
  <c r="H1120" i="8"/>
  <c r="G1120" i="8"/>
  <c r="F1120" i="8"/>
  <c r="E1120" i="8"/>
  <c r="D1120" i="8"/>
  <c r="J1112" i="8"/>
  <c r="I1112" i="8"/>
  <c r="H1112" i="8"/>
  <c r="G1112" i="8"/>
  <c r="F1112" i="8"/>
  <c r="E1112" i="8"/>
  <c r="D1112" i="8"/>
  <c r="J1104" i="8"/>
  <c r="I1104" i="8"/>
  <c r="H1104" i="8"/>
  <c r="G1104" i="8"/>
  <c r="F1104" i="8"/>
  <c r="E1104" i="8"/>
  <c r="D1104" i="8"/>
  <c r="J1096" i="8"/>
  <c r="I1096" i="8"/>
  <c r="H1096" i="8"/>
  <c r="G1096" i="8"/>
  <c r="F1096" i="8"/>
  <c r="E1096" i="8"/>
  <c r="D1096" i="8"/>
  <c r="J1088" i="8"/>
  <c r="I1088" i="8"/>
  <c r="H1088" i="8"/>
  <c r="G1088" i="8"/>
  <c r="F1088" i="8"/>
  <c r="E1088" i="8"/>
  <c r="D1088" i="8"/>
  <c r="J1080" i="8"/>
  <c r="I1080" i="8"/>
  <c r="H1080" i="8"/>
  <c r="G1080" i="8"/>
  <c r="F1080" i="8"/>
  <c r="E1080" i="8"/>
  <c r="D1080" i="8"/>
  <c r="J1072" i="8"/>
  <c r="I1072" i="8"/>
  <c r="H1072" i="8"/>
  <c r="G1072" i="8"/>
  <c r="F1072" i="8"/>
  <c r="E1072" i="8"/>
  <c r="D1072" i="8"/>
  <c r="J1064" i="8"/>
  <c r="I1064" i="8"/>
  <c r="H1064" i="8"/>
  <c r="G1064" i="8"/>
  <c r="F1064" i="8"/>
  <c r="E1064" i="8"/>
  <c r="D1064" i="8"/>
  <c r="J1056" i="8"/>
  <c r="I1056" i="8"/>
  <c r="H1056" i="8"/>
  <c r="G1056" i="8"/>
  <c r="F1056" i="8"/>
  <c r="E1056" i="8"/>
  <c r="D1056" i="8"/>
  <c r="J1048" i="8"/>
  <c r="I1048" i="8"/>
  <c r="H1048" i="8"/>
  <c r="G1048" i="8"/>
  <c r="F1048" i="8"/>
  <c r="E1048" i="8"/>
  <c r="D1048" i="8"/>
  <c r="J1040" i="8"/>
  <c r="I1040" i="8"/>
  <c r="H1040" i="8"/>
  <c r="G1040" i="8"/>
  <c r="F1040" i="8"/>
  <c r="E1040" i="8"/>
  <c r="D1040" i="8"/>
  <c r="J1032" i="8"/>
  <c r="I1032" i="8"/>
  <c r="H1032" i="8"/>
  <c r="G1032" i="8"/>
  <c r="F1032" i="8"/>
  <c r="E1032" i="8"/>
  <c r="D1032" i="8"/>
  <c r="J1024" i="8"/>
  <c r="I1024" i="8"/>
  <c r="H1024" i="8"/>
  <c r="G1024" i="8"/>
  <c r="F1024" i="8"/>
  <c r="E1024" i="8"/>
  <c r="D1024" i="8"/>
  <c r="J1016" i="8"/>
  <c r="I1016" i="8"/>
  <c r="H1016" i="8"/>
  <c r="G1016" i="8"/>
  <c r="F1016" i="8"/>
  <c r="E1016" i="8"/>
  <c r="D1016" i="8"/>
  <c r="J1008" i="8"/>
  <c r="I1008" i="8"/>
  <c r="H1008" i="8"/>
  <c r="G1008" i="8"/>
  <c r="F1008" i="8"/>
  <c r="E1008" i="8"/>
  <c r="D1008" i="8"/>
  <c r="J1000" i="8"/>
  <c r="I1000" i="8"/>
  <c r="H1000" i="8"/>
  <c r="G1000" i="8"/>
  <c r="F1000" i="8"/>
  <c r="E1000" i="8"/>
  <c r="D1000" i="8"/>
  <c r="J992" i="8"/>
  <c r="I992" i="8"/>
  <c r="H992" i="8"/>
  <c r="G992" i="8"/>
  <c r="F992" i="8"/>
  <c r="E992" i="8"/>
  <c r="D992" i="8"/>
  <c r="J984" i="8"/>
  <c r="I984" i="8"/>
  <c r="H984" i="8"/>
  <c r="G984" i="8"/>
  <c r="F984" i="8"/>
  <c r="E984" i="8"/>
  <c r="D984" i="8"/>
  <c r="J976" i="8"/>
  <c r="I976" i="8"/>
  <c r="H976" i="8"/>
  <c r="G976" i="8"/>
  <c r="F976" i="8"/>
  <c r="E976" i="8"/>
  <c r="D976" i="8"/>
  <c r="J968" i="8"/>
  <c r="I968" i="8"/>
  <c r="H968" i="8"/>
  <c r="G968" i="8"/>
  <c r="F968" i="8"/>
  <c r="E968" i="8"/>
  <c r="D968" i="8"/>
  <c r="J960" i="8"/>
  <c r="I960" i="8"/>
  <c r="H960" i="8"/>
  <c r="G960" i="8"/>
  <c r="F960" i="8"/>
  <c r="E960" i="8"/>
  <c r="D960" i="8"/>
  <c r="J952" i="8"/>
  <c r="I952" i="8"/>
  <c r="H952" i="8"/>
  <c r="G952" i="8"/>
  <c r="F952" i="8"/>
  <c r="E952" i="8"/>
  <c r="D952" i="8"/>
  <c r="J944" i="8"/>
  <c r="I944" i="8"/>
  <c r="H944" i="8"/>
  <c r="G944" i="8"/>
  <c r="F944" i="8"/>
  <c r="E944" i="8"/>
  <c r="D944" i="8"/>
  <c r="J936" i="8"/>
  <c r="I936" i="8"/>
  <c r="H936" i="8"/>
  <c r="G936" i="8"/>
  <c r="F936" i="8"/>
  <c r="E936" i="8"/>
  <c r="D936" i="8"/>
  <c r="J928" i="8"/>
  <c r="I928" i="8"/>
  <c r="H928" i="8"/>
  <c r="G928" i="8"/>
  <c r="F928" i="8"/>
  <c r="E928" i="8"/>
  <c r="D928" i="8"/>
  <c r="J920" i="8"/>
  <c r="I920" i="8"/>
  <c r="H920" i="8"/>
  <c r="G920" i="8"/>
  <c r="F920" i="8"/>
  <c r="E920" i="8"/>
  <c r="D920" i="8"/>
  <c r="J912" i="8"/>
  <c r="I912" i="8"/>
  <c r="H912" i="8"/>
  <c r="G912" i="8"/>
  <c r="F912" i="8"/>
  <c r="E912" i="8"/>
  <c r="D912" i="8"/>
  <c r="J904" i="8"/>
  <c r="I904" i="8"/>
  <c r="H904" i="8"/>
  <c r="G904" i="8"/>
  <c r="F904" i="8"/>
  <c r="E904" i="8"/>
  <c r="D904" i="8"/>
  <c r="J896" i="8"/>
  <c r="I896" i="8"/>
  <c r="H896" i="8"/>
  <c r="G896" i="8"/>
  <c r="F896" i="8"/>
  <c r="E896" i="8"/>
  <c r="D896" i="8"/>
  <c r="J887" i="8"/>
  <c r="I887" i="8"/>
  <c r="H887" i="8"/>
  <c r="G887" i="8"/>
  <c r="F887" i="8"/>
  <c r="E887" i="8"/>
  <c r="D887" i="8"/>
  <c r="J880" i="8"/>
  <c r="I880" i="8"/>
  <c r="H880" i="8"/>
  <c r="G880" i="8"/>
  <c r="F880" i="8"/>
  <c r="E880" i="8"/>
  <c r="D880" i="8"/>
  <c r="J872" i="8"/>
  <c r="I872" i="8"/>
  <c r="H872" i="8"/>
  <c r="G872" i="8"/>
  <c r="F872" i="8"/>
  <c r="E872" i="8"/>
  <c r="D872" i="8"/>
  <c r="J864" i="8"/>
  <c r="I864" i="8"/>
  <c r="H864" i="8"/>
  <c r="G864" i="8"/>
  <c r="F864" i="8"/>
  <c r="E864" i="8"/>
  <c r="D864" i="8"/>
  <c r="J856" i="8"/>
  <c r="I856" i="8"/>
  <c r="H856" i="8"/>
  <c r="G856" i="8"/>
  <c r="F856" i="8"/>
  <c r="E856" i="8"/>
  <c r="D856" i="8"/>
  <c r="J848" i="8"/>
  <c r="I848" i="8"/>
  <c r="H848" i="8"/>
  <c r="G848" i="8"/>
  <c r="F848" i="8"/>
  <c r="E848" i="8"/>
  <c r="D848" i="8"/>
  <c r="J840" i="8"/>
  <c r="I840" i="8"/>
  <c r="H840" i="8"/>
  <c r="G840" i="8"/>
  <c r="F840" i="8"/>
  <c r="E840" i="8"/>
  <c r="D840" i="8"/>
  <c r="J832" i="8"/>
  <c r="I832" i="8"/>
  <c r="H832" i="8"/>
  <c r="G832" i="8"/>
  <c r="F832" i="8"/>
  <c r="E832" i="8"/>
  <c r="D832" i="8"/>
  <c r="J824" i="8"/>
  <c r="I824" i="8"/>
  <c r="H824" i="8"/>
  <c r="G824" i="8"/>
  <c r="F824" i="8"/>
  <c r="E824" i="8"/>
  <c r="D824" i="8"/>
  <c r="J816" i="8"/>
  <c r="I816" i="8"/>
  <c r="H816" i="8"/>
  <c r="G816" i="8"/>
  <c r="F816" i="8"/>
  <c r="E816" i="8"/>
  <c r="D816" i="8"/>
  <c r="J808" i="8"/>
  <c r="I808" i="8"/>
  <c r="H808" i="8"/>
  <c r="G808" i="8"/>
  <c r="F808" i="8"/>
  <c r="E808" i="8"/>
  <c r="D808" i="8"/>
  <c r="J800" i="8"/>
  <c r="I800" i="8"/>
  <c r="H800" i="8"/>
  <c r="G800" i="8"/>
  <c r="F800" i="8"/>
  <c r="E800" i="8"/>
  <c r="D800" i="8"/>
  <c r="J792" i="8"/>
  <c r="I792" i="8"/>
  <c r="H792" i="8"/>
  <c r="G792" i="8"/>
  <c r="F792" i="8"/>
  <c r="E792" i="8"/>
  <c r="D792" i="8"/>
  <c r="J784" i="8"/>
  <c r="I784" i="8"/>
  <c r="H784" i="8"/>
  <c r="G784" i="8"/>
  <c r="F784" i="8"/>
  <c r="E784" i="8"/>
  <c r="D784" i="8"/>
  <c r="J776" i="8"/>
  <c r="I776" i="8"/>
  <c r="H776" i="8"/>
  <c r="G776" i="8"/>
  <c r="F776" i="8"/>
  <c r="E776" i="8"/>
  <c r="D776" i="8"/>
  <c r="J768" i="8"/>
  <c r="I768" i="8"/>
  <c r="H768" i="8"/>
  <c r="G768" i="8"/>
  <c r="F768" i="8"/>
  <c r="E768" i="8"/>
  <c r="D768" i="8"/>
  <c r="J760" i="8"/>
  <c r="I760" i="8"/>
  <c r="H760" i="8"/>
  <c r="G760" i="8"/>
  <c r="F760" i="8"/>
  <c r="E760" i="8"/>
  <c r="D760" i="8"/>
  <c r="J752" i="8"/>
  <c r="I752" i="8"/>
  <c r="H752" i="8"/>
  <c r="G752" i="8"/>
  <c r="F752" i="8"/>
  <c r="E752" i="8"/>
  <c r="D752" i="8"/>
  <c r="J744" i="8"/>
  <c r="I744" i="8"/>
  <c r="H744" i="8"/>
  <c r="G744" i="8"/>
  <c r="F744" i="8"/>
  <c r="E744" i="8"/>
  <c r="D744" i="8"/>
  <c r="J736" i="8"/>
  <c r="I736" i="8"/>
  <c r="H736" i="8"/>
  <c r="G736" i="8"/>
  <c r="F736" i="8"/>
  <c r="E736" i="8"/>
  <c r="D736" i="8"/>
  <c r="J728" i="8"/>
  <c r="I728" i="8"/>
  <c r="H728" i="8"/>
  <c r="G728" i="8"/>
  <c r="F728" i="8"/>
  <c r="E728" i="8"/>
  <c r="D728" i="8"/>
  <c r="J720" i="8"/>
  <c r="I720" i="8"/>
  <c r="H720" i="8"/>
  <c r="G720" i="8"/>
  <c r="F720" i="8"/>
  <c r="E720" i="8"/>
  <c r="D720" i="8"/>
  <c r="J712" i="8"/>
  <c r="I712" i="8"/>
  <c r="H712" i="8"/>
  <c r="G712" i="8"/>
  <c r="F712" i="8"/>
  <c r="E712" i="8"/>
  <c r="D712" i="8"/>
  <c r="J696" i="8"/>
  <c r="I696" i="8"/>
  <c r="H696" i="8"/>
  <c r="G696" i="8"/>
  <c r="F696" i="8"/>
  <c r="E696" i="8"/>
  <c r="D696" i="8"/>
  <c r="L87" i="1" l="1"/>
  <c r="K87" i="1"/>
  <c r="J87" i="1"/>
  <c r="I87" i="1"/>
  <c r="H87" i="1"/>
  <c r="G87" i="1"/>
  <c r="F87" i="1"/>
  <c r="E87" i="1"/>
  <c r="D87" i="1"/>
  <c r="C87" i="1"/>
  <c r="B87" i="1"/>
  <c r="B81" i="1"/>
  <c r="B80" i="1"/>
  <c r="B82" i="1"/>
  <c r="K74" i="1"/>
  <c r="J74" i="1"/>
  <c r="I74" i="1"/>
  <c r="H74" i="1"/>
  <c r="G74" i="1"/>
  <c r="F74" i="1"/>
  <c r="E74" i="1"/>
  <c r="D74" i="1"/>
  <c r="C74" i="1"/>
  <c r="B74" i="1"/>
  <c r="A1432" i="8"/>
  <c r="A1424" i="8"/>
  <c r="A1416" i="8"/>
  <c r="A1408" i="8"/>
  <c r="A1400" i="8"/>
  <c r="A1392" i="8"/>
  <c r="A1384" i="8"/>
  <c r="A1376" i="8"/>
  <c r="A1368" i="8"/>
  <c r="A1360" i="8"/>
  <c r="A1352" i="8"/>
  <c r="A1344" i="8"/>
  <c r="A1336" i="8"/>
  <c r="A1328" i="8"/>
  <c r="A1320" i="8" l="1"/>
  <c r="A1312" i="8"/>
  <c r="A1304" i="8"/>
  <c r="A1296" i="8"/>
  <c r="A1288" i="8"/>
  <c r="A1280" i="8"/>
  <c r="A1272" i="8"/>
  <c r="A1264" i="8"/>
  <c r="A1256" i="8"/>
  <c r="A1248" i="8"/>
  <c r="A1240" i="8"/>
  <c r="A1232" i="8"/>
  <c r="A1224" i="8"/>
  <c r="A1216" i="8"/>
  <c r="A1208" i="8"/>
  <c r="A1200" i="8"/>
  <c r="A1192" i="8"/>
  <c r="A1184" i="8"/>
  <c r="A1175" i="8"/>
  <c r="A1168" i="8"/>
  <c r="A1160" i="8"/>
  <c r="A1152" i="8"/>
  <c r="A1143" i="8"/>
  <c r="A1136" i="8"/>
  <c r="A1128" i="8"/>
  <c r="A1120" i="8"/>
  <c r="A1112" i="8"/>
  <c r="A1104" i="8"/>
  <c r="A1096" i="8"/>
  <c r="A1088" i="8"/>
  <c r="A1080" i="8"/>
  <c r="A1072" i="8"/>
  <c r="A1064" i="8"/>
  <c r="A1056" i="8"/>
  <c r="A1048" i="8"/>
  <c r="A1040" i="8"/>
  <c r="A1032" i="8"/>
  <c r="A1024" i="8"/>
  <c r="A1016" i="8"/>
  <c r="A1008" i="8"/>
  <c r="A1000" i="8"/>
  <c r="A992" i="8"/>
  <c r="A984" i="8"/>
  <c r="A976" i="8"/>
  <c r="A968" i="8"/>
  <c r="A960" i="8"/>
  <c r="A952" i="8"/>
  <c r="A944" i="8"/>
  <c r="A936" i="8"/>
  <c r="A928" i="8"/>
  <c r="A920" i="8"/>
  <c r="A912" i="8"/>
  <c r="A904" i="8"/>
  <c r="A896" i="8"/>
  <c r="A887" i="8"/>
  <c r="A880" i="8"/>
  <c r="A872" i="8"/>
  <c r="A864" i="8"/>
  <c r="A856" i="8"/>
  <c r="A848" i="8"/>
  <c r="A840" i="8"/>
  <c r="A832" i="8"/>
  <c r="A824" i="8"/>
  <c r="A816" i="8"/>
  <c r="A808" i="8"/>
  <c r="A800" i="8"/>
  <c r="A792" i="8"/>
  <c r="A784" i="8"/>
  <c r="A776" i="8"/>
  <c r="A768" i="8"/>
  <c r="A760" i="8"/>
  <c r="A752" i="8"/>
  <c r="A744" i="8"/>
  <c r="A736" i="8"/>
  <c r="A728" i="8"/>
  <c r="A720" i="8"/>
  <c r="A712" i="8"/>
  <c r="A703" i="8"/>
  <c r="A696" i="8"/>
  <c r="A688" i="8"/>
  <c r="A680" i="8"/>
  <c r="A672" i="8"/>
  <c r="A664" i="8"/>
  <c r="A656" i="8"/>
  <c r="A648" i="8"/>
  <c r="A640" i="8"/>
  <c r="A632" i="8"/>
  <c r="A624" i="8"/>
  <c r="A616" i="8"/>
  <c r="A608" i="8"/>
  <c r="A600" i="8"/>
  <c r="A592" i="8"/>
  <c r="A584" i="8"/>
  <c r="A576" i="8"/>
  <c r="A568" i="8"/>
  <c r="A559" i="8"/>
  <c r="A544" i="8"/>
  <c r="A536" i="8"/>
  <c r="A528" i="8"/>
  <c r="A520" i="8"/>
  <c r="A512" i="8"/>
  <c r="A504" i="8"/>
  <c r="A496" i="8"/>
  <c r="A488" i="8"/>
  <c r="A480" i="8"/>
  <c r="A472" i="8"/>
  <c r="A464" i="8"/>
  <c r="A456" i="8"/>
  <c r="A448" i="8"/>
  <c r="A439" i="8"/>
  <c r="A432" i="8"/>
  <c r="A424" i="8"/>
  <c r="A416" i="8"/>
  <c r="A408" i="8"/>
  <c r="A414" i="8"/>
  <c r="A400" i="8"/>
  <c r="A392" i="8"/>
  <c r="A384" i="8"/>
  <c r="A376" i="8"/>
  <c r="A368" i="8"/>
  <c r="A360" i="8"/>
  <c r="A352" i="8"/>
  <c r="A344" i="8"/>
  <c r="A336" i="8"/>
  <c r="A328" i="8"/>
  <c r="A312" i="8"/>
  <c r="A304" i="8"/>
  <c r="A296" i="8"/>
  <c r="A288" i="8"/>
  <c r="A280" i="8"/>
  <c r="A272" i="8"/>
  <c r="A264" i="8"/>
  <c r="A256" i="8"/>
  <c r="A247" i="8" l="1"/>
  <c r="A240" i="8"/>
  <c r="A231" i="8"/>
  <c r="A224" i="8"/>
  <c r="A216" i="8"/>
  <c r="A208" i="8"/>
  <c r="A200" i="8"/>
  <c r="A192" i="8"/>
  <c r="A184" i="8"/>
  <c r="A176" i="8"/>
  <c r="A168" i="8"/>
  <c r="A160" i="8"/>
  <c r="A152" i="8"/>
  <c r="A143" i="8"/>
  <c r="A136" i="8"/>
  <c r="A128" i="8"/>
  <c r="A120" i="8"/>
  <c r="A112" i="8"/>
  <c r="A104" i="8"/>
  <c r="A96" i="8"/>
  <c r="A88" i="8"/>
  <c r="A80" i="8"/>
  <c r="A72" i="8"/>
  <c r="A64" i="8"/>
  <c r="A56" i="8"/>
  <c r="A48" i="8"/>
  <c r="A40" i="8"/>
  <c r="A32" i="8"/>
  <c r="A24" i="8"/>
  <c r="A15" i="8"/>
  <c r="A8" i="8"/>
  <c r="A1453" i="8"/>
  <c r="A1452" i="8"/>
  <c r="A1451" i="8"/>
  <c r="A1450" i="8"/>
  <c r="A1449" i="8"/>
  <c r="A1448" i="8"/>
  <c r="A1447" i="8"/>
  <c r="A1446" i="8"/>
  <c r="A1445" i="8"/>
  <c r="A1444" i="8"/>
  <c r="K1443" i="8"/>
  <c r="A1443" i="8"/>
  <c r="K1442" i="8"/>
  <c r="A1442" i="8"/>
  <c r="K1441" i="8"/>
  <c r="A1441" i="8"/>
  <c r="K1440" i="8"/>
  <c r="A1440" i="8"/>
  <c r="K1439" i="8"/>
  <c r="A1439" i="8"/>
  <c r="K1438" i="8"/>
  <c r="A1438" i="8"/>
  <c r="K1437" i="8"/>
  <c r="A1437" i="8"/>
  <c r="K1436" i="8"/>
  <c r="A1436" i="8"/>
  <c r="K1435" i="8"/>
  <c r="A1435" i="8"/>
  <c r="K1434" i="8"/>
  <c r="A1434" i="8"/>
  <c r="K1433" i="8"/>
  <c r="A1433" i="8"/>
  <c r="K1431" i="8"/>
  <c r="A1431" i="8"/>
  <c r="K1430" i="8"/>
  <c r="A1430" i="8"/>
  <c r="K1429" i="8"/>
  <c r="A1429" i="8"/>
  <c r="K1428" i="8"/>
  <c r="A1428" i="8"/>
  <c r="K1427" i="8"/>
  <c r="A1427" i="8"/>
  <c r="K1426" i="8"/>
  <c r="A1426" i="8"/>
  <c r="K1425" i="8"/>
  <c r="A1425" i="8"/>
  <c r="K1423" i="8"/>
  <c r="A1423" i="8"/>
  <c r="K1422" i="8"/>
  <c r="A1422" i="8"/>
  <c r="K1421" i="8"/>
  <c r="A1421" i="8"/>
  <c r="K1420" i="8"/>
  <c r="A1420" i="8"/>
  <c r="K1419" i="8"/>
  <c r="A1419" i="8"/>
  <c r="K1418" i="8"/>
  <c r="A1418" i="8"/>
  <c r="K1417" i="8"/>
  <c r="A1417" i="8"/>
  <c r="K1415" i="8"/>
  <c r="A1415" i="8"/>
  <c r="K1414" i="8"/>
  <c r="A1414" i="8"/>
  <c r="K1413" i="8"/>
  <c r="A1413" i="8"/>
  <c r="K1412" i="8"/>
  <c r="A1412" i="8"/>
  <c r="K1411" i="8"/>
  <c r="A1411" i="8"/>
  <c r="K1410" i="8"/>
  <c r="A1410" i="8"/>
  <c r="K1409" i="8"/>
  <c r="A1409" i="8"/>
  <c r="K1407" i="8"/>
  <c r="A1407" i="8"/>
  <c r="K1406" i="8"/>
  <c r="A1406" i="8"/>
  <c r="K1405" i="8"/>
  <c r="A1405" i="8"/>
  <c r="K1404" i="8"/>
  <c r="A1404" i="8"/>
  <c r="K1403" i="8"/>
  <c r="A1403" i="8"/>
  <c r="K1402" i="8"/>
  <c r="A1402" i="8"/>
  <c r="K1401" i="8"/>
  <c r="A1401" i="8"/>
  <c r="K1399" i="8"/>
  <c r="A1399" i="8"/>
  <c r="K1398" i="8"/>
  <c r="A1398" i="8"/>
  <c r="K1397" i="8"/>
  <c r="A1397" i="8"/>
  <c r="K1396" i="8"/>
  <c r="A1396" i="8"/>
  <c r="K1395" i="8"/>
  <c r="A1395" i="8"/>
  <c r="K1394" i="8"/>
  <c r="A1394" i="8"/>
  <c r="K1393" i="8"/>
  <c r="A1393" i="8"/>
  <c r="K1391" i="8"/>
  <c r="A1391" i="8"/>
  <c r="K1390" i="8"/>
  <c r="A1390" i="8"/>
  <c r="K1389" i="8"/>
  <c r="A1389" i="8"/>
  <c r="K1388" i="8"/>
  <c r="A1388" i="8"/>
  <c r="K1387" i="8"/>
  <c r="A1387" i="8"/>
  <c r="K1386" i="8"/>
  <c r="A1386" i="8"/>
  <c r="K1385" i="8"/>
  <c r="A1385" i="8"/>
  <c r="K1383" i="8"/>
  <c r="A1383" i="8"/>
  <c r="K1382" i="8"/>
  <c r="A1382" i="8"/>
  <c r="K1381" i="8"/>
  <c r="A1381" i="8"/>
  <c r="K1380" i="8"/>
  <c r="A1380" i="8"/>
  <c r="K1379" i="8"/>
  <c r="A1379" i="8"/>
  <c r="K1378" i="8"/>
  <c r="A1378" i="8"/>
  <c r="K1377" i="8"/>
  <c r="A1377" i="8"/>
  <c r="K1375" i="8"/>
  <c r="A1375" i="8"/>
  <c r="K1374" i="8"/>
  <c r="A1374" i="8"/>
  <c r="K1373" i="8"/>
  <c r="A1373" i="8"/>
  <c r="K1372" i="8"/>
  <c r="A1372" i="8"/>
  <c r="K1371" i="8"/>
  <c r="A1371" i="8"/>
  <c r="K1370" i="8"/>
  <c r="A1370" i="8"/>
  <c r="K1369" i="8"/>
  <c r="A1369" i="8"/>
  <c r="K1367" i="8"/>
  <c r="A1367" i="8"/>
  <c r="K1366" i="8"/>
  <c r="A1366" i="8"/>
  <c r="K1365" i="8"/>
  <c r="A1365" i="8"/>
  <c r="K1364" i="8"/>
  <c r="A1364" i="8"/>
  <c r="K1363" i="8"/>
  <c r="A1363" i="8"/>
  <c r="K1362" i="8"/>
  <c r="A1362" i="8"/>
  <c r="K1361" i="8"/>
  <c r="A1361" i="8"/>
  <c r="K1359" i="8"/>
  <c r="A1359" i="8"/>
  <c r="K1358" i="8"/>
  <c r="A1358" i="8"/>
  <c r="K1357" i="8"/>
  <c r="A1357" i="8"/>
  <c r="K1356" i="8"/>
  <c r="A1356" i="8"/>
  <c r="K1355" i="8"/>
  <c r="A1355" i="8"/>
  <c r="K1354" i="8"/>
  <c r="A1354" i="8"/>
  <c r="K1353" i="8"/>
  <c r="A1353" i="8"/>
  <c r="K1351" i="8"/>
  <c r="A1351" i="8"/>
  <c r="K1350" i="8"/>
  <c r="A1350" i="8"/>
  <c r="K1349" i="8"/>
  <c r="A1349" i="8"/>
  <c r="K1348" i="8"/>
  <c r="A1348" i="8"/>
  <c r="K1347" i="8"/>
  <c r="A1347" i="8"/>
  <c r="K1346" i="8"/>
  <c r="A1346" i="8"/>
  <c r="K1345" i="8"/>
  <c r="A1345" i="8"/>
  <c r="K1343" i="8"/>
  <c r="A1343" i="8"/>
  <c r="K1342" i="8"/>
  <c r="A1342" i="8"/>
  <c r="K1341" i="8"/>
  <c r="A1341" i="8"/>
  <c r="K1340" i="8"/>
  <c r="A1340" i="8"/>
  <c r="K1339" i="8"/>
  <c r="A1339" i="8"/>
  <c r="K1338" i="8"/>
  <c r="A1338" i="8"/>
  <c r="K1337" i="8"/>
  <c r="A1337" i="8"/>
  <c r="K1335" i="8"/>
  <c r="A1335" i="8"/>
  <c r="K1334" i="8"/>
  <c r="A1334" i="8"/>
  <c r="K1333" i="8"/>
  <c r="A1333" i="8"/>
  <c r="K1332" i="8"/>
  <c r="A1332" i="8"/>
  <c r="K1331" i="8"/>
  <c r="A1331" i="8"/>
  <c r="K1330" i="8"/>
  <c r="A1330" i="8"/>
  <c r="K1329" i="8"/>
  <c r="A1329" i="8"/>
  <c r="K1327" i="8"/>
  <c r="A1327" i="8"/>
  <c r="K1326" i="8"/>
  <c r="A1326" i="8"/>
  <c r="K1325" i="8"/>
  <c r="A1325" i="8"/>
  <c r="K1324" i="8"/>
  <c r="A1324" i="8"/>
  <c r="K1323" i="8"/>
  <c r="A1323" i="8"/>
  <c r="K1322" i="8"/>
  <c r="A1322" i="8"/>
  <c r="K1321" i="8"/>
  <c r="A1321" i="8"/>
  <c r="K1319" i="8"/>
  <c r="A1319" i="8"/>
  <c r="K1318" i="8"/>
  <c r="A1318" i="8"/>
  <c r="K1317" i="8"/>
  <c r="A1317" i="8"/>
  <c r="K1316" i="8"/>
  <c r="A1316" i="8"/>
  <c r="K1315" i="8"/>
  <c r="A1315" i="8"/>
  <c r="K1314" i="8"/>
  <c r="A1314" i="8"/>
  <c r="K1313" i="8"/>
  <c r="A1313" i="8"/>
  <c r="K1311" i="8"/>
  <c r="A1311" i="8"/>
  <c r="K1310" i="8"/>
  <c r="A1310" i="8"/>
  <c r="K1309" i="8"/>
  <c r="A1309" i="8"/>
  <c r="K1308" i="8"/>
  <c r="A1308" i="8"/>
  <c r="K1307" i="8"/>
  <c r="A1307" i="8"/>
  <c r="K1306" i="8"/>
  <c r="A1306" i="8"/>
  <c r="K1305" i="8"/>
  <c r="A1305" i="8"/>
  <c r="K1303" i="8"/>
  <c r="A1303" i="8"/>
  <c r="K1302" i="8"/>
  <c r="A1302" i="8"/>
  <c r="K1301" i="8"/>
  <c r="A1301" i="8"/>
  <c r="K1300" i="8"/>
  <c r="A1300" i="8"/>
  <c r="K1299" i="8"/>
  <c r="A1299" i="8"/>
  <c r="K1298" i="8"/>
  <c r="A1298" i="8"/>
  <c r="K1297" i="8"/>
  <c r="A1297" i="8"/>
  <c r="K1295" i="8"/>
  <c r="A1295" i="8"/>
  <c r="K1294" i="8"/>
  <c r="A1294" i="8"/>
  <c r="K1293" i="8"/>
  <c r="A1293" i="8"/>
  <c r="K1292" i="8"/>
  <c r="A1292" i="8"/>
  <c r="K1291" i="8"/>
  <c r="A1291" i="8"/>
  <c r="K1290" i="8"/>
  <c r="A1290" i="8"/>
  <c r="K1289" i="8"/>
  <c r="A1289" i="8"/>
  <c r="K1287" i="8"/>
  <c r="A1287" i="8"/>
  <c r="K1286" i="8"/>
  <c r="A1286" i="8"/>
  <c r="K1285" i="8"/>
  <c r="A1285" i="8"/>
  <c r="K1284" i="8"/>
  <c r="A1284" i="8"/>
  <c r="K1283" i="8"/>
  <c r="A1283" i="8"/>
  <c r="K1282" i="8"/>
  <c r="A1282" i="8"/>
  <c r="K1281" i="8"/>
  <c r="A1281" i="8"/>
  <c r="K1279" i="8"/>
  <c r="A1279" i="8"/>
  <c r="K1278" i="8"/>
  <c r="A1278" i="8"/>
  <c r="K1277" i="8"/>
  <c r="A1277" i="8"/>
  <c r="K1276" i="8"/>
  <c r="A1276" i="8"/>
  <c r="K1275" i="8"/>
  <c r="A1275" i="8"/>
  <c r="K1274" i="8"/>
  <c r="A1274" i="8"/>
  <c r="K1273" i="8"/>
  <c r="A1273" i="8"/>
  <c r="K1271" i="8"/>
  <c r="A1271" i="8"/>
  <c r="K1270" i="8"/>
  <c r="A1270" i="8"/>
  <c r="K1269" i="8"/>
  <c r="A1269" i="8"/>
  <c r="K1268" i="8"/>
  <c r="A1268" i="8"/>
  <c r="K1267" i="8"/>
  <c r="A1267" i="8"/>
  <c r="K1266" i="8"/>
  <c r="A1266" i="8"/>
  <c r="K1265" i="8"/>
  <c r="A1265" i="8"/>
  <c r="K1263" i="8"/>
  <c r="A1263" i="8"/>
  <c r="K1262" i="8"/>
  <c r="A1262" i="8"/>
  <c r="K1261" i="8"/>
  <c r="A1261" i="8"/>
  <c r="K1260" i="8"/>
  <c r="A1260" i="8"/>
  <c r="K1259" i="8"/>
  <c r="A1259" i="8"/>
  <c r="K1258" i="8"/>
  <c r="A1258" i="8"/>
  <c r="K1257" i="8"/>
  <c r="A1257" i="8"/>
  <c r="K1255" i="8"/>
  <c r="A1255" i="8"/>
  <c r="K1254" i="8"/>
  <c r="A1254" i="8"/>
  <c r="K1253" i="8"/>
  <c r="A1253" i="8"/>
  <c r="K1252" i="8"/>
  <c r="A1252" i="8"/>
  <c r="K1251" i="8"/>
  <c r="A1251" i="8"/>
  <c r="K1250" i="8"/>
  <c r="A1250" i="8"/>
  <c r="K1249" i="8"/>
  <c r="A1249" i="8"/>
  <c r="K1247" i="8"/>
  <c r="A1247" i="8"/>
  <c r="K1246" i="8"/>
  <c r="A1246" i="8"/>
  <c r="K1245" i="8"/>
  <c r="A1245" i="8"/>
  <c r="K1244" i="8"/>
  <c r="A1244" i="8"/>
  <c r="K1243" i="8"/>
  <c r="A1243" i="8"/>
  <c r="K1242" i="8"/>
  <c r="A1242" i="8"/>
  <c r="K1241" i="8"/>
  <c r="A1241" i="8"/>
  <c r="K1239" i="8"/>
  <c r="A1239" i="8"/>
  <c r="K1238" i="8"/>
  <c r="A1238" i="8"/>
  <c r="K1237" i="8"/>
  <c r="A1237" i="8"/>
  <c r="K1236" i="8"/>
  <c r="A1236" i="8"/>
  <c r="K1235" i="8"/>
  <c r="A1235" i="8"/>
  <c r="K1234" i="8"/>
  <c r="A1234" i="8"/>
  <c r="K1233" i="8"/>
  <c r="A1233" i="8"/>
  <c r="K1231" i="8"/>
  <c r="A1231" i="8"/>
  <c r="K1230" i="8"/>
  <c r="A1230" i="8"/>
  <c r="K1229" i="8"/>
  <c r="A1229" i="8"/>
  <c r="K1228" i="8"/>
  <c r="A1228" i="8"/>
  <c r="K1227" i="8"/>
  <c r="A1227" i="8"/>
  <c r="K1226" i="8"/>
  <c r="A1226" i="8"/>
  <c r="K1225" i="8"/>
  <c r="A1225" i="8"/>
  <c r="K1223" i="8"/>
  <c r="A1223" i="8"/>
  <c r="K1222" i="8"/>
  <c r="A1222" i="8"/>
  <c r="K1221" i="8"/>
  <c r="A1221" i="8"/>
  <c r="K1220" i="8"/>
  <c r="A1220" i="8"/>
  <c r="K1219" i="8"/>
  <c r="A1219" i="8"/>
  <c r="K1218" i="8"/>
  <c r="A1218" i="8"/>
  <c r="K1217" i="8"/>
  <c r="A1217" i="8"/>
  <c r="K1215" i="8"/>
  <c r="A1215" i="8"/>
  <c r="K1214" i="8"/>
  <c r="A1214" i="8"/>
  <c r="K1213" i="8"/>
  <c r="A1213" i="8"/>
  <c r="K1212" i="8"/>
  <c r="A1212" i="8"/>
  <c r="K1211" i="8"/>
  <c r="A1211" i="8"/>
  <c r="K1210" i="8"/>
  <c r="A1210" i="8"/>
  <c r="K1209" i="8"/>
  <c r="A1209" i="8"/>
  <c r="K1207" i="8"/>
  <c r="A1207" i="8"/>
  <c r="K1206" i="8"/>
  <c r="A1206" i="8"/>
  <c r="K1205" i="8"/>
  <c r="A1205" i="8"/>
  <c r="K1204" i="8"/>
  <c r="A1204" i="8"/>
  <c r="K1203" i="8"/>
  <c r="A1203" i="8"/>
  <c r="K1202" i="8"/>
  <c r="A1202" i="8"/>
  <c r="K1201" i="8"/>
  <c r="A1201" i="8"/>
  <c r="K1199" i="8"/>
  <c r="A1199" i="8"/>
  <c r="K1198" i="8"/>
  <c r="A1198" i="8"/>
  <c r="K1197" i="8"/>
  <c r="A1197" i="8"/>
  <c r="K1196" i="8"/>
  <c r="A1196" i="8"/>
  <c r="K1195" i="8"/>
  <c r="A1195" i="8"/>
  <c r="K1194" i="8"/>
  <c r="A1194" i="8"/>
  <c r="K1193" i="8"/>
  <c r="A1193" i="8"/>
  <c r="K1191" i="8"/>
  <c r="A1191" i="8"/>
  <c r="K1190" i="8"/>
  <c r="A1190" i="8"/>
  <c r="K1189" i="8"/>
  <c r="A1189" i="8"/>
  <c r="K1188" i="8"/>
  <c r="A1188" i="8"/>
  <c r="K1187" i="8"/>
  <c r="A1187" i="8"/>
  <c r="K1186" i="8"/>
  <c r="A1186" i="8"/>
  <c r="K1185" i="8"/>
  <c r="A1185" i="8"/>
  <c r="K1183" i="8"/>
  <c r="A1183" i="8"/>
  <c r="K1182" i="8"/>
  <c r="A1182" i="8"/>
  <c r="K1181" i="8"/>
  <c r="A1181" i="8"/>
  <c r="K1180" i="8"/>
  <c r="A1180" i="8"/>
  <c r="K1179" i="8"/>
  <c r="A1179" i="8"/>
  <c r="K1178" i="8"/>
  <c r="A1178" i="8"/>
  <c r="K1177" i="8"/>
  <c r="A1177" i="8"/>
  <c r="K1176" i="8"/>
  <c r="A1176" i="8"/>
  <c r="K1174" i="8"/>
  <c r="A1174" i="8"/>
  <c r="K1173" i="8"/>
  <c r="A1173" i="8"/>
  <c r="K1172" i="8"/>
  <c r="A1172" i="8"/>
  <c r="K1171" i="8"/>
  <c r="A1171" i="8"/>
  <c r="K1170" i="8"/>
  <c r="A1170" i="8"/>
  <c r="K1169" i="8"/>
  <c r="A1169" i="8"/>
  <c r="K1167" i="8"/>
  <c r="A1167" i="8"/>
  <c r="K1166" i="8"/>
  <c r="A1166" i="8"/>
  <c r="K1165" i="8"/>
  <c r="A1165" i="8"/>
  <c r="K1164" i="8"/>
  <c r="A1164" i="8"/>
  <c r="K1163" i="8"/>
  <c r="A1163" i="8"/>
  <c r="K1162" i="8"/>
  <c r="A1162" i="8"/>
  <c r="K1161" i="8"/>
  <c r="A1161" i="8"/>
  <c r="K1159" i="8"/>
  <c r="A1159" i="8"/>
  <c r="K1158" i="8"/>
  <c r="A1158" i="8"/>
  <c r="K1157" i="8"/>
  <c r="A1157" i="8"/>
  <c r="K1156" i="8"/>
  <c r="A1156" i="8"/>
  <c r="K1155" i="8"/>
  <c r="A1155" i="8"/>
  <c r="K1154" i="8"/>
  <c r="A1154" i="8"/>
  <c r="K1153" i="8"/>
  <c r="A1153" i="8"/>
  <c r="K1151" i="8"/>
  <c r="A1151" i="8"/>
  <c r="K1150" i="8"/>
  <c r="A1150" i="8"/>
  <c r="K1149" i="8"/>
  <c r="A1149" i="8"/>
  <c r="K1148" i="8"/>
  <c r="A1148" i="8"/>
  <c r="K1147" i="8"/>
  <c r="A1147" i="8"/>
  <c r="K1146" i="8"/>
  <c r="A1146" i="8"/>
  <c r="K1145" i="8"/>
  <c r="A1145" i="8"/>
  <c r="K1144" i="8"/>
  <c r="A1144" i="8"/>
  <c r="K1142" i="8"/>
  <c r="A1142" i="8"/>
  <c r="K1141" i="8"/>
  <c r="A1141" i="8"/>
  <c r="K1140" i="8"/>
  <c r="A1140" i="8"/>
  <c r="K1139" i="8"/>
  <c r="A1139" i="8"/>
  <c r="K1138" i="8"/>
  <c r="A1138" i="8"/>
  <c r="K1137" i="8"/>
  <c r="A1137" i="8"/>
  <c r="K1135" i="8"/>
  <c r="A1135" i="8"/>
  <c r="K1134" i="8"/>
  <c r="A1134" i="8"/>
  <c r="K1133" i="8"/>
  <c r="A1133" i="8"/>
  <c r="K1132" i="8"/>
  <c r="A1132" i="8"/>
  <c r="K1131" i="8"/>
  <c r="A1131" i="8"/>
  <c r="K1130" i="8"/>
  <c r="A1130" i="8"/>
  <c r="K1129" i="8"/>
  <c r="A1129" i="8"/>
  <c r="K1127" i="8"/>
  <c r="A1127" i="8"/>
  <c r="K1126" i="8"/>
  <c r="A1126" i="8"/>
  <c r="K1125" i="8"/>
  <c r="A1125" i="8"/>
  <c r="K1124" i="8"/>
  <c r="A1124" i="8"/>
  <c r="K1123" i="8"/>
  <c r="A1123" i="8"/>
  <c r="K1122" i="8"/>
  <c r="A1122" i="8"/>
  <c r="K1121" i="8"/>
  <c r="A1121" i="8"/>
  <c r="K1119" i="8"/>
  <c r="A1119" i="8"/>
  <c r="K1118" i="8"/>
  <c r="A1118" i="8"/>
  <c r="K1117" i="8"/>
  <c r="A1117" i="8"/>
  <c r="K1116" i="8"/>
  <c r="A1116" i="8"/>
  <c r="K1115" i="8"/>
  <c r="A1115" i="8"/>
  <c r="K1114" i="8"/>
  <c r="A1114" i="8"/>
  <c r="K1113" i="8"/>
  <c r="A1113" i="8"/>
  <c r="K1111" i="8"/>
  <c r="A1111" i="8"/>
  <c r="K1110" i="8"/>
  <c r="A1110" i="8"/>
  <c r="K1109" i="8"/>
  <c r="A1109" i="8"/>
  <c r="K1108" i="8"/>
  <c r="A1108" i="8"/>
  <c r="K1107" i="8"/>
  <c r="A1107" i="8"/>
  <c r="K1106" i="8"/>
  <c r="A1106" i="8"/>
  <c r="K1105" i="8"/>
  <c r="A1105" i="8"/>
  <c r="K1103" i="8"/>
  <c r="A1103" i="8"/>
  <c r="K1102" i="8"/>
  <c r="A1102" i="8"/>
  <c r="K1101" i="8"/>
  <c r="A1101" i="8"/>
  <c r="K1100" i="8"/>
  <c r="A1100" i="8"/>
  <c r="K1099" i="8"/>
  <c r="A1099" i="8"/>
  <c r="K1098" i="8"/>
  <c r="A1098" i="8"/>
  <c r="K1097" i="8"/>
  <c r="A1097" i="8"/>
  <c r="K1095" i="8"/>
  <c r="A1095" i="8"/>
  <c r="K1094" i="8"/>
  <c r="A1094" i="8"/>
  <c r="K1093" i="8"/>
  <c r="A1093" i="8"/>
  <c r="K1092" i="8"/>
  <c r="A1092" i="8"/>
  <c r="K1091" i="8"/>
  <c r="A1091" i="8"/>
  <c r="K1090" i="8"/>
  <c r="A1090" i="8"/>
  <c r="K1089" i="8"/>
  <c r="A1089" i="8"/>
  <c r="K1087" i="8"/>
  <c r="A1087" i="8"/>
  <c r="K1086" i="8"/>
  <c r="A1086" i="8"/>
  <c r="K1085" i="8"/>
  <c r="A1085" i="8"/>
  <c r="K1084" i="8"/>
  <c r="A1084" i="8"/>
  <c r="K1083" i="8"/>
  <c r="A1083" i="8"/>
  <c r="K1082" i="8"/>
  <c r="A1082" i="8"/>
  <c r="K1081" i="8"/>
  <c r="A1081" i="8"/>
  <c r="K1079" i="8"/>
  <c r="A1079" i="8"/>
  <c r="K1078" i="8"/>
  <c r="A1078" i="8"/>
  <c r="K1077" i="8"/>
  <c r="A1077" i="8"/>
  <c r="K1076" i="8"/>
  <c r="A1076" i="8"/>
  <c r="K1075" i="8"/>
  <c r="A1075" i="8"/>
  <c r="K1074" i="8"/>
  <c r="A1074" i="8"/>
  <c r="K1073" i="8"/>
  <c r="A1073" i="8"/>
  <c r="K1071" i="8"/>
  <c r="A1071" i="8"/>
  <c r="K1070" i="8"/>
  <c r="A1070" i="8"/>
  <c r="K1069" i="8"/>
  <c r="A1069" i="8"/>
  <c r="K1068" i="8"/>
  <c r="A1068" i="8"/>
  <c r="K1067" i="8"/>
  <c r="A1067" i="8"/>
  <c r="K1066" i="8"/>
  <c r="A1066" i="8"/>
  <c r="K1065" i="8"/>
  <c r="A1065" i="8"/>
  <c r="K1063" i="8"/>
  <c r="A1063" i="8"/>
  <c r="K1062" i="8"/>
  <c r="A1062" i="8"/>
  <c r="K1061" i="8"/>
  <c r="A1061" i="8"/>
  <c r="K1060" i="8"/>
  <c r="A1060" i="8"/>
  <c r="K1059" i="8"/>
  <c r="A1059" i="8"/>
  <c r="K1058" i="8"/>
  <c r="A1058" i="8"/>
  <c r="K1057" i="8"/>
  <c r="A1057" i="8"/>
  <c r="K1055" i="8"/>
  <c r="A1055" i="8"/>
  <c r="K1054" i="8"/>
  <c r="A1054" i="8"/>
  <c r="K1053" i="8"/>
  <c r="A1053" i="8"/>
  <c r="K1052" i="8"/>
  <c r="A1052" i="8"/>
  <c r="K1051" i="8"/>
  <c r="A1051" i="8"/>
  <c r="K1050" i="8"/>
  <c r="A1050" i="8"/>
  <c r="K1049" i="8"/>
  <c r="A1049" i="8"/>
  <c r="K1047" i="8"/>
  <c r="A1047" i="8"/>
  <c r="K1046" i="8"/>
  <c r="A1046" i="8"/>
  <c r="K1045" i="8"/>
  <c r="A1045" i="8"/>
  <c r="K1044" i="8"/>
  <c r="A1044" i="8"/>
  <c r="K1043" i="8"/>
  <c r="A1043" i="8"/>
  <c r="K1042" i="8"/>
  <c r="A1042" i="8"/>
  <c r="K1041" i="8"/>
  <c r="A1041" i="8"/>
  <c r="K1039" i="8"/>
  <c r="A1039" i="8"/>
  <c r="K1038" i="8"/>
  <c r="A1038" i="8"/>
  <c r="K1037" i="8"/>
  <c r="A1037" i="8"/>
  <c r="K1036" i="8"/>
  <c r="A1036" i="8"/>
  <c r="K1035" i="8"/>
  <c r="A1035" i="8"/>
  <c r="K1034" i="8"/>
  <c r="A1034" i="8"/>
  <c r="K1033" i="8"/>
  <c r="A1033" i="8"/>
  <c r="K1031" i="8"/>
  <c r="A1031" i="8"/>
  <c r="K1030" i="8"/>
  <c r="A1030" i="8"/>
  <c r="K1029" i="8"/>
  <c r="A1029" i="8"/>
  <c r="K1028" i="8"/>
  <c r="A1028" i="8"/>
  <c r="K1027" i="8"/>
  <c r="A1027" i="8"/>
  <c r="K1026" i="8"/>
  <c r="A1026" i="8"/>
  <c r="K1025" i="8"/>
  <c r="A1025" i="8"/>
  <c r="K1023" i="8"/>
  <c r="A1023" i="8"/>
  <c r="K1022" i="8"/>
  <c r="A1022" i="8"/>
  <c r="K1021" i="8"/>
  <c r="A1021" i="8"/>
  <c r="K1020" i="8"/>
  <c r="A1020" i="8"/>
  <c r="K1019" i="8"/>
  <c r="A1019" i="8"/>
  <c r="K1018" i="8"/>
  <c r="A1018" i="8"/>
  <c r="K1017" i="8"/>
  <c r="A1017" i="8"/>
  <c r="K1015" i="8"/>
  <c r="A1015" i="8"/>
  <c r="K1014" i="8"/>
  <c r="A1014" i="8"/>
  <c r="K1013" i="8"/>
  <c r="A1013" i="8"/>
  <c r="K1012" i="8"/>
  <c r="A1012" i="8"/>
  <c r="K1011" i="8"/>
  <c r="A1011" i="8"/>
  <c r="K1010" i="8"/>
  <c r="A1010" i="8"/>
  <c r="K1009" i="8"/>
  <c r="A1009" i="8"/>
  <c r="K1007" i="8"/>
  <c r="A1007" i="8"/>
  <c r="K1006" i="8"/>
  <c r="A1006" i="8"/>
  <c r="K1005" i="8"/>
  <c r="A1005" i="8"/>
  <c r="K1004" i="8"/>
  <c r="A1004" i="8"/>
  <c r="K1003" i="8"/>
  <c r="A1003" i="8"/>
  <c r="K1002" i="8"/>
  <c r="A1002" i="8"/>
  <c r="K1001" i="8"/>
  <c r="A1001" i="8"/>
  <c r="K999" i="8"/>
  <c r="A999" i="8"/>
  <c r="K998" i="8"/>
  <c r="A998" i="8"/>
  <c r="K997" i="8"/>
  <c r="A997" i="8"/>
  <c r="K996" i="8"/>
  <c r="A996" i="8"/>
  <c r="K995" i="8"/>
  <c r="A995" i="8"/>
  <c r="K994" i="8"/>
  <c r="A994" i="8"/>
  <c r="K993" i="8"/>
  <c r="A993" i="8"/>
  <c r="K991" i="8"/>
  <c r="A991" i="8"/>
  <c r="K990" i="8"/>
  <c r="A990" i="8"/>
  <c r="K989" i="8"/>
  <c r="A989" i="8"/>
  <c r="K988" i="8"/>
  <c r="A988" i="8"/>
  <c r="K987" i="8"/>
  <c r="A987" i="8"/>
  <c r="K986" i="8"/>
  <c r="A986" i="8"/>
  <c r="K985" i="8"/>
  <c r="A985" i="8"/>
  <c r="K983" i="8"/>
  <c r="A983" i="8"/>
  <c r="K982" i="8"/>
  <c r="A982" i="8"/>
  <c r="K981" i="8"/>
  <c r="A981" i="8"/>
  <c r="K980" i="8"/>
  <c r="A980" i="8"/>
  <c r="K979" i="8"/>
  <c r="A979" i="8"/>
  <c r="K978" i="8"/>
  <c r="A978" i="8"/>
  <c r="K977" i="8"/>
  <c r="A977" i="8"/>
  <c r="K975" i="8"/>
  <c r="A975" i="8"/>
  <c r="K974" i="8"/>
  <c r="A974" i="8"/>
  <c r="K973" i="8"/>
  <c r="A973" i="8"/>
  <c r="K972" i="8"/>
  <c r="A972" i="8"/>
  <c r="K971" i="8"/>
  <c r="A971" i="8"/>
  <c r="K970" i="8"/>
  <c r="A970" i="8"/>
  <c r="K969" i="8"/>
  <c r="A969" i="8"/>
  <c r="K967" i="8"/>
  <c r="A967" i="8"/>
  <c r="K966" i="8"/>
  <c r="A966" i="8"/>
  <c r="K965" i="8"/>
  <c r="A965" i="8"/>
  <c r="K964" i="8"/>
  <c r="A964" i="8"/>
  <c r="K963" i="8"/>
  <c r="A963" i="8"/>
  <c r="K962" i="8"/>
  <c r="A962" i="8"/>
  <c r="K961" i="8"/>
  <c r="A961" i="8"/>
  <c r="K959" i="8"/>
  <c r="A959" i="8"/>
  <c r="K958" i="8"/>
  <c r="A958" i="8"/>
  <c r="K957" i="8"/>
  <c r="A957" i="8"/>
  <c r="K956" i="8"/>
  <c r="A956" i="8"/>
  <c r="K955" i="8"/>
  <c r="A955" i="8"/>
  <c r="K954" i="8"/>
  <c r="A954" i="8"/>
  <c r="K953" i="8"/>
  <c r="A953" i="8"/>
  <c r="K951" i="8"/>
  <c r="A951" i="8"/>
  <c r="K950" i="8"/>
  <c r="A950" i="8"/>
  <c r="K949" i="8"/>
  <c r="A949" i="8"/>
  <c r="K948" i="8"/>
  <c r="A948" i="8"/>
  <c r="K947" i="8"/>
  <c r="A947" i="8"/>
  <c r="K946" i="8"/>
  <c r="A946" i="8"/>
  <c r="K945" i="8"/>
  <c r="A945" i="8"/>
  <c r="K943" i="8"/>
  <c r="A943" i="8"/>
  <c r="K942" i="8"/>
  <c r="A942" i="8"/>
  <c r="K941" i="8"/>
  <c r="A941" i="8"/>
  <c r="K940" i="8"/>
  <c r="A940" i="8"/>
  <c r="K939" i="8"/>
  <c r="A939" i="8"/>
  <c r="K938" i="8"/>
  <c r="A938" i="8"/>
  <c r="K937" i="8"/>
  <c r="A937" i="8"/>
  <c r="K935" i="8"/>
  <c r="A935" i="8"/>
  <c r="K934" i="8"/>
  <c r="A934" i="8"/>
  <c r="K933" i="8"/>
  <c r="A933" i="8"/>
  <c r="K932" i="8"/>
  <c r="A932" i="8"/>
  <c r="K931" i="8"/>
  <c r="A931" i="8"/>
  <c r="K930" i="8"/>
  <c r="A930" i="8"/>
  <c r="K929" i="8"/>
  <c r="A929" i="8"/>
  <c r="K927" i="8"/>
  <c r="A927" i="8"/>
  <c r="K926" i="8"/>
  <c r="A926" i="8"/>
  <c r="K925" i="8"/>
  <c r="A925" i="8"/>
  <c r="K924" i="8"/>
  <c r="A924" i="8"/>
  <c r="K923" i="8"/>
  <c r="A923" i="8"/>
  <c r="K922" i="8"/>
  <c r="A922" i="8"/>
  <c r="K921" i="8"/>
  <c r="A921" i="8"/>
  <c r="K919" i="8"/>
  <c r="A919" i="8"/>
  <c r="K918" i="8"/>
  <c r="A918" i="8"/>
  <c r="K917" i="8"/>
  <c r="A917" i="8"/>
  <c r="K916" i="8"/>
  <c r="A916" i="8"/>
  <c r="K915" i="8"/>
  <c r="A915" i="8"/>
  <c r="K914" i="8"/>
  <c r="A914" i="8"/>
  <c r="K913" i="8"/>
  <c r="A913" i="8"/>
  <c r="K911" i="8"/>
  <c r="A911" i="8"/>
  <c r="K910" i="8"/>
  <c r="A910" i="8"/>
  <c r="K909" i="8"/>
  <c r="A909" i="8"/>
  <c r="K908" i="8"/>
  <c r="A908" i="8"/>
  <c r="K907" i="8"/>
  <c r="A907" i="8"/>
  <c r="K906" i="8"/>
  <c r="A906" i="8"/>
  <c r="K905" i="8"/>
  <c r="A905" i="8"/>
  <c r="K903" i="8"/>
  <c r="A903" i="8"/>
  <c r="K902" i="8"/>
  <c r="A902" i="8"/>
  <c r="K901" i="8"/>
  <c r="A901" i="8"/>
  <c r="K900" i="8"/>
  <c r="A900" i="8"/>
  <c r="K899" i="8"/>
  <c r="A899" i="8"/>
  <c r="K898" i="8"/>
  <c r="A898" i="8"/>
  <c r="K897" i="8"/>
  <c r="A897" i="8"/>
  <c r="K895" i="8"/>
  <c r="A895" i="8"/>
  <c r="K894" i="8"/>
  <c r="A894" i="8"/>
  <c r="K893" i="8"/>
  <c r="A893" i="8"/>
  <c r="K892" i="8"/>
  <c r="A892" i="8"/>
  <c r="K891" i="8"/>
  <c r="A891" i="8"/>
  <c r="K890" i="8"/>
  <c r="A890" i="8"/>
  <c r="K889" i="8"/>
  <c r="A889" i="8"/>
  <c r="K888" i="8"/>
  <c r="A888" i="8"/>
  <c r="K886" i="8"/>
  <c r="A886" i="8"/>
  <c r="K885" i="8"/>
  <c r="A885" i="8"/>
  <c r="K884" i="8"/>
  <c r="A884" i="8"/>
  <c r="K883" i="8"/>
  <c r="A883" i="8"/>
  <c r="K882" i="8"/>
  <c r="A882" i="8"/>
  <c r="K881" i="8"/>
  <c r="A881" i="8"/>
  <c r="K879" i="8"/>
  <c r="A879" i="8"/>
  <c r="K878" i="8"/>
  <c r="A878" i="8"/>
  <c r="K877" i="8"/>
  <c r="A877" i="8"/>
  <c r="K876" i="8"/>
  <c r="A876" i="8"/>
  <c r="K875" i="8"/>
  <c r="A875" i="8"/>
  <c r="K874" i="8"/>
  <c r="A874" i="8"/>
  <c r="K873" i="8"/>
  <c r="A873" i="8"/>
  <c r="K871" i="8"/>
  <c r="A871" i="8"/>
  <c r="K870" i="8"/>
  <c r="A870" i="8"/>
  <c r="K869" i="8"/>
  <c r="A869" i="8"/>
  <c r="K868" i="8"/>
  <c r="A868" i="8"/>
  <c r="K867" i="8"/>
  <c r="A867" i="8"/>
  <c r="K866" i="8"/>
  <c r="A866" i="8"/>
  <c r="K865" i="8"/>
  <c r="A865" i="8"/>
  <c r="K863" i="8"/>
  <c r="A863" i="8"/>
  <c r="K862" i="8"/>
  <c r="A862" i="8"/>
  <c r="K861" i="8"/>
  <c r="A861" i="8"/>
  <c r="K860" i="8"/>
  <c r="A860" i="8"/>
  <c r="K859" i="8"/>
  <c r="A859" i="8"/>
  <c r="K858" i="8"/>
  <c r="A858" i="8"/>
  <c r="K857" i="8"/>
  <c r="A857" i="8"/>
  <c r="K855" i="8"/>
  <c r="A855" i="8"/>
  <c r="K854" i="8"/>
  <c r="A854" i="8"/>
  <c r="K853" i="8"/>
  <c r="A853" i="8"/>
  <c r="K852" i="8"/>
  <c r="A852" i="8"/>
  <c r="K851" i="8"/>
  <c r="A851" i="8"/>
  <c r="K850" i="8"/>
  <c r="A850" i="8"/>
  <c r="K849" i="8"/>
  <c r="A849" i="8"/>
  <c r="K847" i="8"/>
  <c r="A847" i="8"/>
  <c r="K846" i="8"/>
  <c r="A846" i="8"/>
  <c r="K845" i="8"/>
  <c r="A845" i="8"/>
  <c r="K844" i="8"/>
  <c r="A844" i="8"/>
  <c r="K843" i="8"/>
  <c r="A843" i="8"/>
  <c r="K842" i="8"/>
  <c r="A842" i="8"/>
  <c r="K841" i="8"/>
  <c r="A841" i="8"/>
  <c r="K839" i="8"/>
  <c r="A839" i="8"/>
  <c r="K838" i="8"/>
  <c r="A838" i="8"/>
  <c r="K837" i="8"/>
  <c r="A837" i="8"/>
  <c r="K836" i="8"/>
  <c r="A836" i="8"/>
  <c r="K835" i="8"/>
  <c r="A835" i="8"/>
  <c r="K834" i="8"/>
  <c r="A834" i="8"/>
  <c r="K833" i="8"/>
  <c r="A833" i="8"/>
  <c r="K831" i="8"/>
  <c r="A831" i="8"/>
  <c r="K830" i="8"/>
  <c r="A830" i="8"/>
  <c r="K829" i="8"/>
  <c r="A829" i="8"/>
  <c r="K828" i="8"/>
  <c r="A828" i="8"/>
  <c r="K827" i="8"/>
  <c r="A827" i="8"/>
  <c r="K826" i="8"/>
  <c r="A826" i="8"/>
  <c r="K825" i="8"/>
  <c r="A825" i="8"/>
  <c r="K823" i="8"/>
  <c r="A823" i="8"/>
  <c r="K822" i="8"/>
  <c r="A822" i="8"/>
  <c r="K821" i="8"/>
  <c r="A821" i="8"/>
  <c r="K820" i="8"/>
  <c r="A820" i="8"/>
  <c r="K819" i="8"/>
  <c r="A819" i="8"/>
  <c r="K818" i="8"/>
  <c r="A818" i="8"/>
  <c r="K817" i="8"/>
  <c r="A817" i="8"/>
  <c r="K815" i="8"/>
  <c r="A815" i="8"/>
  <c r="K814" i="8"/>
  <c r="A814" i="8"/>
  <c r="K813" i="8"/>
  <c r="A813" i="8"/>
  <c r="K812" i="8"/>
  <c r="A812" i="8"/>
  <c r="K811" i="8"/>
  <c r="A811" i="8"/>
  <c r="K810" i="8"/>
  <c r="A810" i="8"/>
  <c r="K809" i="8"/>
  <c r="A809" i="8"/>
  <c r="K807" i="8"/>
  <c r="A807" i="8"/>
  <c r="K806" i="8"/>
  <c r="A806" i="8"/>
  <c r="K805" i="8"/>
  <c r="A805" i="8"/>
  <c r="K804" i="8"/>
  <c r="A804" i="8"/>
  <c r="K803" i="8"/>
  <c r="A803" i="8"/>
  <c r="K802" i="8"/>
  <c r="A802" i="8"/>
  <c r="K801" i="8"/>
  <c r="A801" i="8"/>
  <c r="K799" i="8"/>
  <c r="A799" i="8"/>
  <c r="K798" i="8"/>
  <c r="A798" i="8"/>
  <c r="K797" i="8"/>
  <c r="A797" i="8"/>
  <c r="K796" i="8"/>
  <c r="A796" i="8"/>
  <c r="K795" i="8"/>
  <c r="A795" i="8"/>
  <c r="A794" i="8"/>
  <c r="A793" i="8"/>
  <c r="A791" i="8"/>
  <c r="A790" i="8"/>
  <c r="A789" i="8"/>
  <c r="K788" i="8"/>
  <c r="A788" i="8"/>
  <c r="K787" i="8"/>
  <c r="K792" i="8" s="1"/>
  <c r="A787" i="8"/>
  <c r="K786" i="8"/>
  <c r="A786" i="8"/>
  <c r="A785" i="8"/>
  <c r="A783" i="8"/>
  <c r="A782" i="8"/>
  <c r="A781" i="8"/>
  <c r="K780" i="8"/>
  <c r="A780" i="8"/>
  <c r="K779" i="8"/>
  <c r="A779" i="8"/>
  <c r="K778" i="8"/>
  <c r="A778" i="8"/>
  <c r="K777" i="8"/>
  <c r="A777" i="8"/>
  <c r="K775" i="8"/>
  <c r="A775" i="8"/>
  <c r="K774" i="8"/>
  <c r="A774" i="8"/>
  <c r="K773" i="8"/>
  <c r="A773" i="8"/>
  <c r="K772" i="8"/>
  <c r="A772" i="8"/>
  <c r="K771" i="8"/>
  <c r="A771" i="8"/>
  <c r="A770" i="8"/>
  <c r="A769" i="8"/>
  <c r="A767" i="8"/>
  <c r="A766" i="8"/>
  <c r="A765" i="8"/>
  <c r="A764" i="8"/>
  <c r="A763" i="8"/>
  <c r="A762" i="8"/>
  <c r="A761" i="8"/>
  <c r="A759" i="8"/>
  <c r="A758" i="8"/>
  <c r="A757" i="8"/>
  <c r="A756" i="8"/>
  <c r="K760" i="8"/>
  <c r="A755" i="8"/>
  <c r="A754" i="8"/>
  <c r="A753" i="8"/>
  <c r="A751" i="8"/>
  <c r="A750" i="8"/>
  <c r="A749" i="8"/>
  <c r="A748" i="8"/>
  <c r="A747" i="8"/>
  <c r="A746" i="8"/>
  <c r="A745" i="8"/>
  <c r="A743" i="8"/>
  <c r="A742" i="8"/>
  <c r="A741" i="8"/>
  <c r="A740" i="8"/>
  <c r="K744" i="8"/>
  <c r="A739" i="8"/>
  <c r="A738" i="8"/>
  <c r="A737" i="8"/>
  <c r="A735" i="8"/>
  <c r="A734" i="8"/>
  <c r="A733" i="8"/>
  <c r="A732" i="8"/>
  <c r="A731" i="8"/>
  <c r="A730" i="8"/>
  <c r="A729" i="8"/>
  <c r="A727" i="8"/>
  <c r="A726" i="8"/>
  <c r="A725" i="8"/>
  <c r="A724" i="8"/>
  <c r="K728" i="8"/>
  <c r="A723" i="8"/>
  <c r="A722" i="8"/>
  <c r="A721" i="8"/>
  <c r="A719" i="8"/>
  <c r="A718" i="8"/>
  <c r="A717" i="8"/>
  <c r="A716" i="8"/>
  <c r="A715" i="8"/>
  <c r="A714" i="8"/>
  <c r="A713" i="8"/>
  <c r="A711" i="8"/>
  <c r="A710" i="8"/>
  <c r="A709" i="8"/>
  <c r="A708" i="8"/>
  <c r="A707" i="8"/>
  <c r="A706" i="8"/>
  <c r="A705" i="8"/>
  <c r="K704" i="8"/>
  <c r="K703" i="8" s="1"/>
  <c r="A704" i="8"/>
  <c r="A702" i="8"/>
  <c r="A701" i="8"/>
  <c r="A700" i="8"/>
  <c r="A699" i="8"/>
  <c r="A698" i="8"/>
  <c r="A697" i="8"/>
  <c r="A695" i="8"/>
  <c r="A694" i="8"/>
  <c r="A693" i="8"/>
  <c r="A692" i="8"/>
  <c r="A691" i="8"/>
  <c r="A690" i="8"/>
  <c r="A689" i="8"/>
  <c r="A687" i="8"/>
  <c r="A686" i="8"/>
  <c r="A685" i="8"/>
  <c r="A684" i="8"/>
  <c r="A683" i="8"/>
  <c r="A682" i="8"/>
  <c r="A681" i="8"/>
  <c r="A679" i="8"/>
  <c r="A678" i="8"/>
  <c r="A677" i="8"/>
  <c r="A676" i="8"/>
  <c r="A675" i="8"/>
  <c r="A674" i="8"/>
  <c r="A673" i="8"/>
  <c r="A671" i="8"/>
  <c r="A670" i="8"/>
  <c r="A669" i="8"/>
  <c r="A668" i="8"/>
  <c r="A667" i="8"/>
  <c r="A666" i="8"/>
  <c r="A665" i="8"/>
  <c r="A663" i="8"/>
  <c r="A662" i="8"/>
  <c r="A661" i="8"/>
  <c r="A660" i="8"/>
  <c r="A659" i="8"/>
  <c r="A658" i="8"/>
  <c r="A657" i="8"/>
  <c r="A655" i="8"/>
  <c r="A654" i="8"/>
  <c r="A653" i="8"/>
  <c r="A652" i="8"/>
  <c r="A651" i="8"/>
  <c r="A650" i="8"/>
  <c r="A649" i="8"/>
  <c r="A647" i="8"/>
  <c r="A646" i="8"/>
  <c r="A645" i="8"/>
  <c r="A644" i="8"/>
  <c r="A643" i="8"/>
  <c r="A642" i="8"/>
  <c r="A641" i="8"/>
  <c r="A639" i="8"/>
  <c r="A638" i="8"/>
  <c r="A637" i="8"/>
  <c r="A636" i="8"/>
  <c r="A635" i="8"/>
  <c r="A634" i="8"/>
  <c r="A633" i="8"/>
  <c r="A631" i="8"/>
  <c r="A630" i="8"/>
  <c r="A629" i="8"/>
  <c r="A628" i="8"/>
  <c r="A627" i="8"/>
  <c r="A626" i="8"/>
  <c r="A625" i="8"/>
  <c r="A623" i="8"/>
  <c r="A622" i="8"/>
  <c r="A621" i="8"/>
  <c r="A620" i="8"/>
  <c r="A619" i="8"/>
  <c r="A618" i="8"/>
  <c r="A617" i="8"/>
  <c r="A615" i="8"/>
  <c r="A614" i="8"/>
  <c r="A613" i="8"/>
  <c r="A612" i="8"/>
  <c r="A611" i="8"/>
  <c r="A610" i="8"/>
  <c r="A609" i="8"/>
  <c r="A607" i="8"/>
  <c r="A606" i="8"/>
  <c r="A605" i="8"/>
  <c r="A604" i="8"/>
  <c r="A603" i="8"/>
  <c r="A602" i="8"/>
  <c r="A601" i="8"/>
  <c r="A599" i="8"/>
  <c r="A598" i="8"/>
  <c r="A597" i="8"/>
  <c r="A596" i="8"/>
  <c r="A595" i="8"/>
  <c r="A594" i="8"/>
  <c r="A593" i="8"/>
  <c r="A591" i="8"/>
  <c r="A590" i="8"/>
  <c r="A589" i="8"/>
  <c r="A588" i="8"/>
  <c r="A587" i="8"/>
  <c r="A586" i="8"/>
  <c r="A585" i="8"/>
  <c r="A583" i="8"/>
  <c r="A582" i="8"/>
  <c r="A581" i="8"/>
  <c r="A580" i="8"/>
  <c r="A579" i="8"/>
  <c r="A578" i="8"/>
  <c r="A577" i="8"/>
  <c r="A575" i="8"/>
  <c r="A574" i="8"/>
  <c r="A573" i="8"/>
  <c r="A572" i="8"/>
  <c r="A571" i="8"/>
  <c r="A570" i="8"/>
  <c r="A569" i="8"/>
  <c r="A567" i="8"/>
  <c r="A566" i="8"/>
  <c r="A565" i="8"/>
  <c r="A564" i="8"/>
  <c r="A563" i="8"/>
  <c r="A562" i="8"/>
  <c r="A561" i="8"/>
  <c r="A560" i="8"/>
  <c r="A558" i="8"/>
  <c r="A557" i="8"/>
  <c r="A556" i="8"/>
  <c r="A555" i="8"/>
  <c r="A546" i="8"/>
  <c r="A545" i="8"/>
  <c r="A543" i="8"/>
  <c r="A542" i="8"/>
  <c r="A541" i="8"/>
  <c r="A540" i="8"/>
  <c r="A539" i="8"/>
  <c r="A538" i="8"/>
  <c r="A537" i="8"/>
  <c r="A535" i="8"/>
  <c r="A534" i="8"/>
  <c r="A533" i="8"/>
  <c r="A532" i="8"/>
  <c r="A531" i="8"/>
  <c r="A530" i="8"/>
  <c r="A529" i="8"/>
  <c r="A527" i="8"/>
  <c r="A526" i="8"/>
  <c r="A525" i="8"/>
  <c r="A524" i="8"/>
  <c r="A523" i="8"/>
  <c r="A522" i="8"/>
  <c r="A521" i="8"/>
  <c r="A519" i="8"/>
  <c r="A518" i="8"/>
  <c r="A517" i="8"/>
  <c r="A516" i="8"/>
  <c r="A515" i="8"/>
  <c r="A514" i="8"/>
  <c r="A513" i="8"/>
  <c r="A511" i="8"/>
  <c r="A510" i="8"/>
  <c r="A509" i="8"/>
  <c r="A508" i="8"/>
  <c r="A507" i="8"/>
  <c r="A506" i="8"/>
  <c r="A505" i="8"/>
  <c r="A503" i="8"/>
  <c r="A502" i="8"/>
  <c r="A501" i="8"/>
  <c r="A500" i="8"/>
  <c r="A499" i="8"/>
  <c r="A498" i="8"/>
  <c r="A497" i="8"/>
  <c r="A495" i="8"/>
  <c r="A494" i="8"/>
  <c r="A493" i="8"/>
  <c r="A492" i="8"/>
  <c r="A491" i="8"/>
  <c r="A490" i="8"/>
  <c r="A489" i="8"/>
  <c r="A487" i="8"/>
  <c r="A486" i="8"/>
  <c r="A485" i="8"/>
  <c r="A484" i="8"/>
  <c r="A483" i="8"/>
  <c r="A482" i="8"/>
  <c r="A481" i="8"/>
  <c r="A479" i="8"/>
  <c r="A478" i="8"/>
  <c r="A477" i="8"/>
  <c r="A476" i="8"/>
  <c r="A475" i="8"/>
  <c r="A474" i="8"/>
  <c r="A473" i="8"/>
  <c r="A471" i="8"/>
  <c r="A470" i="8"/>
  <c r="A469" i="8"/>
  <c r="A468" i="8"/>
  <c r="A467" i="8"/>
  <c r="A466" i="8"/>
  <c r="A465" i="8"/>
  <c r="A463" i="8"/>
  <c r="A462" i="8"/>
  <c r="A461" i="8"/>
  <c r="A460" i="8"/>
  <c r="A459" i="8"/>
  <c r="A458" i="8"/>
  <c r="A457" i="8"/>
  <c r="A455" i="8"/>
  <c r="A454" i="8"/>
  <c r="A453" i="8"/>
  <c r="A452" i="8"/>
  <c r="A451" i="8"/>
  <c r="A450" i="8"/>
  <c r="A449" i="8"/>
  <c r="A447" i="8"/>
  <c r="A446" i="8"/>
  <c r="A445" i="8"/>
  <c r="A444" i="8"/>
  <c r="A443" i="8"/>
  <c r="A442" i="8"/>
  <c r="A441" i="8"/>
  <c r="A440" i="8"/>
  <c r="A438" i="8"/>
  <c r="A437" i="8"/>
  <c r="A436" i="8"/>
  <c r="A435" i="8"/>
  <c r="A434" i="8"/>
  <c r="A433" i="8"/>
  <c r="A431" i="8"/>
  <c r="A430" i="8"/>
  <c r="A429" i="8"/>
  <c r="A428" i="8"/>
  <c r="A427" i="8"/>
  <c r="A426" i="8"/>
  <c r="A425" i="8"/>
  <c r="A423" i="8"/>
  <c r="A422" i="8"/>
  <c r="A421" i="8"/>
  <c r="A420" i="8"/>
  <c r="A419" i="8"/>
  <c r="A418" i="8"/>
  <c r="A417" i="8"/>
  <c r="A415" i="8"/>
  <c r="A413" i="8"/>
  <c r="A412" i="8"/>
  <c r="A411" i="8"/>
  <c r="A410" i="8"/>
  <c r="A409" i="8"/>
  <c r="A407" i="8"/>
  <c r="A406" i="8"/>
  <c r="A405" i="8"/>
  <c r="A404" i="8"/>
  <c r="A403" i="8"/>
  <c r="A402" i="8"/>
  <c r="A401" i="8"/>
  <c r="A399" i="8"/>
  <c r="A398" i="8"/>
  <c r="A397" i="8"/>
  <c r="A396" i="8"/>
  <c r="A395" i="8"/>
  <c r="A394" i="8"/>
  <c r="A393" i="8"/>
  <c r="A391" i="8"/>
  <c r="A390" i="8"/>
  <c r="A389" i="8"/>
  <c r="A388" i="8"/>
  <c r="A387" i="8"/>
  <c r="A386" i="8"/>
  <c r="A385" i="8"/>
  <c r="A383" i="8"/>
  <c r="A382" i="8"/>
  <c r="A381" i="8"/>
  <c r="A380" i="8"/>
  <c r="A379" i="8"/>
  <c r="A378" i="8"/>
  <c r="A377" i="8"/>
  <c r="A375" i="8"/>
  <c r="A374" i="8"/>
  <c r="A373" i="8"/>
  <c r="A372" i="8"/>
  <c r="A371" i="8"/>
  <c r="A370" i="8"/>
  <c r="A369" i="8"/>
  <c r="A367" i="8"/>
  <c r="A366" i="8"/>
  <c r="A365" i="8"/>
  <c r="A364" i="8"/>
  <c r="A363" i="8"/>
  <c r="A362" i="8"/>
  <c r="A361" i="8"/>
  <c r="A359" i="8"/>
  <c r="A358" i="8"/>
  <c r="A357" i="8"/>
  <c r="A356" i="8"/>
  <c r="A355" i="8"/>
  <c r="A354" i="8"/>
  <c r="A353" i="8"/>
  <c r="A351" i="8"/>
  <c r="A350" i="8"/>
  <c r="A349" i="8"/>
  <c r="A348" i="8"/>
  <c r="A347" i="8"/>
  <c r="A346" i="8"/>
  <c r="A345" i="8"/>
  <c r="A343" i="8"/>
  <c r="A342" i="8"/>
  <c r="A341" i="8"/>
  <c r="A340" i="8"/>
  <c r="A339" i="8"/>
  <c r="A338" i="8"/>
  <c r="A337" i="8"/>
  <c r="A335" i="8"/>
  <c r="A334" i="8"/>
  <c r="A333" i="8"/>
  <c r="A332" i="8"/>
  <c r="A331" i="8"/>
  <c r="A330" i="8"/>
  <c r="A329" i="8"/>
  <c r="A327" i="8"/>
  <c r="A326" i="8"/>
  <c r="A325" i="8"/>
  <c r="A324" i="8"/>
  <c r="A323" i="8"/>
  <c r="A314" i="8"/>
  <c r="A313" i="8"/>
  <c r="A311" i="8"/>
  <c r="A310" i="8"/>
  <c r="A309" i="8"/>
  <c r="A308" i="8"/>
  <c r="A307" i="8"/>
  <c r="A306" i="8"/>
  <c r="A305" i="8"/>
  <c r="A303" i="8"/>
  <c r="A302" i="8"/>
  <c r="A301" i="8"/>
  <c r="A300" i="8"/>
  <c r="A299" i="8"/>
  <c r="A298" i="8"/>
  <c r="A297" i="8"/>
  <c r="A295" i="8"/>
  <c r="A294" i="8"/>
  <c r="A293" i="8"/>
  <c r="A292" i="8"/>
  <c r="A291" i="8"/>
  <c r="A290" i="8"/>
  <c r="A289" i="8"/>
  <c r="A287" i="8"/>
  <c r="A286" i="8"/>
  <c r="A285" i="8"/>
  <c r="A284" i="8"/>
  <c r="A283" i="8"/>
  <c r="A282" i="8"/>
  <c r="A281" i="8"/>
  <c r="A279" i="8"/>
  <c r="A278" i="8"/>
  <c r="A277" i="8"/>
  <c r="A276" i="8"/>
  <c r="A275" i="8"/>
  <c r="A274" i="8"/>
  <c r="A273" i="8"/>
  <c r="A271" i="8"/>
  <c r="A270" i="8"/>
  <c r="A269" i="8"/>
  <c r="A268" i="8"/>
  <c r="A267" i="8"/>
  <c r="A266" i="8"/>
  <c r="A265" i="8"/>
  <c r="A263" i="8"/>
  <c r="A262" i="8"/>
  <c r="A261" i="8"/>
  <c r="A260" i="8"/>
  <c r="A259" i="8"/>
  <c r="A258" i="8"/>
  <c r="A257" i="8"/>
  <c r="A255" i="8"/>
  <c r="A254" i="8"/>
  <c r="A253" i="8"/>
  <c r="A252" i="8"/>
  <c r="A251" i="8"/>
  <c r="A250" i="8"/>
  <c r="A249" i="8"/>
  <c r="A248" i="8"/>
  <c r="A246" i="8"/>
  <c r="A245" i="8"/>
  <c r="A244" i="8"/>
  <c r="A243" i="8"/>
  <c r="A242" i="8"/>
  <c r="A241" i="8"/>
  <c r="A239" i="8"/>
  <c r="A238" i="8"/>
  <c r="A237" i="8"/>
  <c r="A236" i="8"/>
  <c r="A235" i="8"/>
  <c r="A234" i="8"/>
  <c r="A233" i="8"/>
  <c r="A230" i="8"/>
  <c r="A229" i="8"/>
  <c r="A228" i="8"/>
  <c r="A227" i="8"/>
  <c r="A226" i="8"/>
  <c r="A225" i="8"/>
  <c r="A223" i="8"/>
  <c r="A222" i="8"/>
  <c r="A221" i="8"/>
  <c r="A220" i="8"/>
  <c r="A219" i="8"/>
  <c r="A218" i="8"/>
  <c r="A217" i="8"/>
  <c r="A215" i="8"/>
  <c r="A214" i="8"/>
  <c r="A213" i="8"/>
  <c r="A212" i="8"/>
  <c r="A211" i="8"/>
  <c r="A210" i="8"/>
  <c r="A209" i="8"/>
  <c r="A207" i="8"/>
  <c r="A206" i="8"/>
  <c r="A205" i="8"/>
  <c r="A204" i="8"/>
  <c r="A203" i="8"/>
  <c r="A202" i="8"/>
  <c r="A201" i="8"/>
  <c r="A199" i="8"/>
  <c r="A198" i="8"/>
  <c r="A197" i="8"/>
  <c r="A196" i="8"/>
  <c r="A195" i="8"/>
  <c r="A194" i="8"/>
  <c r="A193" i="8"/>
  <c r="A191" i="8"/>
  <c r="A190" i="8"/>
  <c r="A189" i="8"/>
  <c r="A188" i="8"/>
  <c r="A187" i="8"/>
  <c r="A186" i="8"/>
  <c r="A185" i="8"/>
  <c r="A183" i="8"/>
  <c r="A182" i="8"/>
  <c r="A181" i="8"/>
  <c r="A180" i="8"/>
  <c r="A179" i="8"/>
  <c r="A178" i="8"/>
  <c r="A177" i="8"/>
  <c r="A175" i="8"/>
  <c r="A174" i="8"/>
  <c r="A173" i="8"/>
  <c r="A172" i="8"/>
  <c r="A171" i="8"/>
  <c r="A170" i="8"/>
  <c r="A169" i="8"/>
  <c r="A167" i="8"/>
  <c r="A166" i="8"/>
  <c r="A165" i="8"/>
  <c r="A164" i="8"/>
  <c r="A163" i="8"/>
  <c r="A162" i="8"/>
  <c r="A161" i="8"/>
  <c r="A159" i="8"/>
  <c r="A158" i="8"/>
  <c r="A157" i="8"/>
  <c r="A156" i="8"/>
  <c r="A155" i="8"/>
  <c r="A154" i="8"/>
  <c r="A153" i="8"/>
  <c r="A151" i="8"/>
  <c r="A150" i="8"/>
  <c r="A149" i="8"/>
  <c r="A148" i="8"/>
  <c r="A147" i="8"/>
  <c r="A146" i="8"/>
  <c r="A145" i="8"/>
  <c r="A144" i="8"/>
  <c r="A142" i="8"/>
  <c r="A141" i="8"/>
  <c r="A140" i="8"/>
  <c r="A139" i="8"/>
  <c r="A138" i="8"/>
  <c r="A137" i="8"/>
  <c r="A135" i="8"/>
  <c r="A134" i="8"/>
  <c r="A133" i="8"/>
  <c r="A132" i="8"/>
  <c r="A131" i="8"/>
  <c r="A130" i="8"/>
  <c r="A129" i="8"/>
  <c r="A127" i="8"/>
  <c r="A126" i="8"/>
  <c r="A125" i="8"/>
  <c r="A124" i="8"/>
  <c r="A123" i="8"/>
  <c r="A122" i="8"/>
  <c r="A121" i="8"/>
  <c r="A119" i="8"/>
  <c r="A118" i="8"/>
  <c r="A117" i="8"/>
  <c r="A116" i="8"/>
  <c r="A115" i="8"/>
  <c r="A114" i="8"/>
  <c r="A113" i="8"/>
  <c r="A111" i="8"/>
  <c r="A110" i="8"/>
  <c r="A109" i="8"/>
  <c r="A108" i="8"/>
  <c r="A107" i="8"/>
  <c r="A106" i="8"/>
  <c r="A105" i="8"/>
  <c r="A103" i="8"/>
  <c r="A102" i="8"/>
  <c r="A101" i="8"/>
  <c r="A100" i="8"/>
  <c r="A99" i="8"/>
  <c r="A98" i="8"/>
  <c r="A97" i="8"/>
  <c r="A95" i="8"/>
  <c r="A94" i="8"/>
  <c r="A93" i="8"/>
  <c r="A92" i="8"/>
  <c r="A91" i="8"/>
  <c r="A90" i="8"/>
  <c r="A89" i="8"/>
  <c r="A87" i="8"/>
  <c r="A86" i="8"/>
  <c r="A85" i="8"/>
  <c r="A84" i="8"/>
  <c r="A83" i="8"/>
  <c r="A82" i="8"/>
  <c r="A81" i="8"/>
  <c r="A79" i="8"/>
  <c r="A78" i="8"/>
  <c r="A77" i="8"/>
  <c r="A76" i="8"/>
  <c r="A75" i="8"/>
  <c r="A74" i="8"/>
  <c r="A73" i="8"/>
  <c r="A71" i="8"/>
  <c r="A70" i="8"/>
  <c r="A69" i="8"/>
  <c r="A68" i="8"/>
  <c r="A67" i="8"/>
  <c r="A66" i="8"/>
  <c r="A65" i="8"/>
  <c r="A63" i="8"/>
  <c r="A62" i="8"/>
  <c r="A61" i="8"/>
  <c r="A60" i="8"/>
  <c r="A59" i="8"/>
  <c r="A58" i="8"/>
  <c r="A57" i="8"/>
  <c r="A55" i="8"/>
  <c r="A54" i="8"/>
  <c r="A53" i="8"/>
  <c r="A52" i="8"/>
  <c r="A51" i="8"/>
  <c r="A50" i="8"/>
  <c r="A49" i="8"/>
  <c r="A47" i="8"/>
  <c r="A46" i="8"/>
  <c r="A45" i="8"/>
  <c r="A44" i="8"/>
  <c r="A43" i="8"/>
  <c r="A42" i="8"/>
  <c r="A41" i="8"/>
  <c r="A39" i="8"/>
  <c r="A38" i="8"/>
  <c r="A37" i="8"/>
  <c r="A36" i="8"/>
  <c r="A35" i="8"/>
  <c r="A34" i="8"/>
  <c r="A33" i="8"/>
  <c r="A31" i="8"/>
  <c r="A30" i="8"/>
  <c r="A29" i="8"/>
  <c r="A28" i="8"/>
  <c r="A27" i="8"/>
  <c r="A26" i="8"/>
  <c r="A25" i="8"/>
  <c r="A23" i="8"/>
  <c r="A22" i="8"/>
  <c r="A21" i="8"/>
  <c r="A20" i="8"/>
  <c r="A19" i="8"/>
  <c r="A18" i="8"/>
  <c r="A17" i="8"/>
  <c r="A16" i="8"/>
  <c r="A14" i="8"/>
  <c r="A13" i="8"/>
  <c r="A12" i="8"/>
  <c r="A11" i="8"/>
  <c r="A10" i="8"/>
  <c r="A9" i="8"/>
  <c r="A7" i="8"/>
  <c r="A6" i="8"/>
  <c r="A5" i="8"/>
  <c r="A4" i="8"/>
  <c r="A3" i="8"/>
  <c r="K800" i="8" l="1"/>
  <c r="K816" i="8"/>
  <c r="K832" i="8"/>
  <c r="K848" i="8"/>
  <c r="K864" i="8"/>
  <c r="K880" i="8"/>
  <c r="K896" i="8"/>
  <c r="K912" i="8"/>
  <c r="K928" i="8"/>
  <c r="K960" i="8"/>
  <c r="K976" i="8"/>
  <c r="K992" i="8"/>
  <c r="K1008" i="8"/>
  <c r="K1024" i="8"/>
  <c r="K1040" i="8"/>
  <c r="K1056" i="8"/>
  <c r="K1072" i="8"/>
  <c r="K1088" i="8"/>
  <c r="K1104" i="8"/>
  <c r="K1120" i="8"/>
  <c r="K1136" i="8"/>
  <c r="K1152" i="8"/>
  <c r="K1168" i="8"/>
  <c r="K1175" i="8"/>
  <c r="K1184" i="8"/>
  <c r="K1200" i="8"/>
  <c r="K1216" i="8"/>
  <c r="K1232" i="8"/>
  <c r="K1248" i="8"/>
  <c r="K1264" i="8"/>
  <c r="K1280" i="8"/>
  <c r="K1296" i="8"/>
  <c r="K1312" i="8"/>
  <c r="K1328" i="8"/>
  <c r="K1344" i="8"/>
  <c r="K1360" i="8"/>
  <c r="K1376" i="8"/>
  <c r="K1392" i="8"/>
  <c r="K1408" i="8"/>
  <c r="K1424" i="8"/>
  <c r="K776" i="8"/>
  <c r="K712" i="8"/>
  <c r="K696" i="8"/>
  <c r="K808" i="8"/>
  <c r="K824" i="8"/>
  <c r="K840" i="8"/>
  <c r="K856" i="8"/>
  <c r="K872" i="8"/>
  <c r="K887" i="8"/>
  <c r="K904" i="8"/>
  <c r="K920" i="8"/>
  <c r="K936" i="8"/>
  <c r="K944" i="8"/>
  <c r="K952" i="8"/>
  <c r="K968" i="8"/>
  <c r="K984" i="8"/>
  <c r="K1000" i="8"/>
  <c r="K1016" i="8"/>
  <c r="K1032" i="8"/>
  <c r="K1048" i="8"/>
  <c r="K1064" i="8"/>
  <c r="K1080" i="8"/>
  <c r="K1096" i="8"/>
  <c r="K1112" i="8"/>
  <c r="K1128" i="8"/>
  <c r="K1143" i="8"/>
  <c r="K1160" i="8"/>
  <c r="K1192" i="8"/>
  <c r="K1208" i="8"/>
  <c r="K1224" i="8"/>
  <c r="K1240" i="8"/>
  <c r="K1256" i="8"/>
  <c r="K1272" i="8"/>
  <c r="K1288" i="8"/>
  <c r="K1304" i="8"/>
  <c r="K1320" i="8"/>
  <c r="K1336" i="8"/>
  <c r="K1352" i="8"/>
  <c r="K1368" i="8"/>
  <c r="K1384" i="8"/>
  <c r="K1400" i="8"/>
  <c r="K1416" i="8"/>
  <c r="K1432" i="8"/>
  <c r="K720" i="8"/>
  <c r="K736" i="8"/>
  <c r="K752" i="8"/>
  <c r="K768" i="8"/>
  <c r="K784" i="8"/>
  <c r="C63" i="1"/>
  <c r="F63" i="1"/>
  <c r="G64" i="1"/>
  <c r="C64" i="1"/>
  <c r="H65" i="1"/>
  <c r="D65" i="1"/>
  <c r="C65" i="1"/>
  <c r="E63" i="1"/>
  <c r="F64" i="1"/>
  <c r="G65" i="1"/>
  <c r="I63" i="1"/>
  <c r="D63" i="1"/>
  <c r="E64" i="1"/>
  <c r="F65" i="1"/>
  <c r="H63" i="1"/>
  <c r="I64" i="1"/>
  <c r="D64" i="1"/>
  <c r="E65" i="1"/>
  <c r="G63" i="1"/>
  <c r="H64" i="1"/>
  <c r="I65" i="1"/>
  <c r="D53" i="1" l="1"/>
  <c r="B54" i="1"/>
  <c r="C53" i="1"/>
  <c r="B53" i="1"/>
  <c r="C54" i="1"/>
  <c r="E46" i="1"/>
  <c r="E45" i="1"/>
  <c r="E44" i="1"/>
  <c r="E43" i="1"/>
  <c r="E42" i="1"/>
  <c r="E41" i="1"/>
  <c r="D42" i="1"/>
  <c r="J555" i="6"/>
  <c r="D47" i="1" s="1"/>
  <c r="I555" i="6"/>
  <c r="D46" i="1" s="1"/>
  <c r="H555" i="6"/>
  <c r="D45" i="1" s="1"/>
  <c r="G555" i="6"/>
  <c r="D44" i="1" s="1"/>
  <c r="F555" i="6"/>
  <c r="D43" i="1" s="1"/>
  <c r="E555" i="6"/>
  <c r="D555" i="6"/>
  <c r="D41" i="1" s="1"/>
  <c r="J554" i="6"/>
  <c r="I554" i="6"/>
  <c r="H554" i="6"/>
  <c r="G554" i="6"/>
  <c r="F554" i="6"/>
  <c r="E554" i="6"/>
  <c r="D554" i="6"/>
  <c r="J553" i="6"/>
  <c r="I553" i="6"/>
  <c r="H553" i="6"/>
  <c r="G553" i="6"/>
  <c r="F553" i="6"/>
  <c r="E553" i="6"/>
  <c r="D553" i="6"/>
  <c r="J552" i="6"/>
  <c r="I552" i="6"/>
  <c r="H552" i="6"/>
  <c r="G552" i="6"/>
  <c r="F552" i="6"/>
  <c r="E552" i="6"/>
  <c r="D552" i="6"/>
  <c r="J551" i="6"/>
  <c r="I551" i="6"/>
  <c r="H551" i="6"/>
  <c r="G551" i="6"/>
  <c r="F551" i="6"/>
  <c r="E551" i="6"/>
  <c r="D551" i="6"/>
  <c r="J550" i="6"/>
  <c r="I550" i="6"/>
  <c r="H550" i="6"/>
  <c r="G550" i="6"/>
  <c r="F550" i="6"/>
  <c r="E550" i="6"/>
  <c r="D550" i="6"/>
  <c r="J549" i="6"/>
  <c r="I549" i="6"/>
  <c r="H549" i="6"/>
  <c r="G549" i="6"/>
  <c r="F549" i="6"/>
  <c r="E549" i="6"/>
  <c r="D549" i="6"/>
  <c r="J548" i="6"/>
  <c r="I548" i="6"/>
  <c r="H548" i="6"/>
  <c r="G548" i="6"/>
  <c r="F548" i="6"/>
  <c r="E548" i="6"/>
  <c r="D548" i="6"/>
  <c r="J547" i="6"/>
  <c r="I547" i="6"/>
  <c r="H547" i="6"/>
  <c r="G547" i="6"/>
  <c r="F547" i="6"/>
  <c r="E547" i="6"/>
  <c r="D547" i="6"/>
  <c r="J546" i="6"/>
  <c r="I546" i="6"/>
  <c r="H546" i="6"/>
  <c r="G546" i="6"/>
  <c r="F546" i="6"/>
  <c r="E546" i="6"/>
  <c r="D546" i="6"/>
  <c r="J545" i="6"/>
  <c r="I545" i="6"/>
  <c r="H545" i="6"/>
  <c r="G545" i="6"/>
  <c r="F545" i="6"/>
  <c r="E545" i="6"/>
  <c r="D545" i="6"/>
  <c r="J544" i="6"/>
  <c r="I544" i="6"/>
  <c r="H544" i="6"/>
  <c r="G544" i="6"/>
  <c r="F544" i="6"/>
  <c r="E544" i="6"/>
  <c r="D544" i="6"/>
  <c r="J543" i="6"/>
  <c r="I543" i="6"/>
  <c r="H543" i="6"/>
  <c r="G543" i="6"/>
  <c r="F543" i="6"/>
  <c r="E543" i="6"/>
  <c r="D543" i="6"/>
  <c r="J542" i="6"/>
  <c r="I542" i="6"/>
  <c r="H542" i="6"/>
  <c r="G542" i="6"/>
  <c r="F542" i="6"/>
  <c r="E542" i="6"/>
  <c r="D542" i="6"/>
  <c r="J541" i="6"/>
  <c r="I541" i="6"/>
  <c r="H541" i="6"/>
  <c r="G541" i="6"/>
  <c r="F541" i="6"/>
  <c r="E541" i="6"/>
  <c r="D541" i="6"/>
  <c r="J540" i="6"/>
  <c r="I540" i="6"/>
  <c r="H540" i="6"/>
  <c r="G540" i="6"/>
  <c r="F540" i="6"/>
  <c r="E540" i="6"/>
  <c r="D540" i="6"/>
  <c r="J539" i="6"/>
  <c r="I539" i="6"/>
  <c r="H539" i="6"/>
  <c r="G539" i="6"/>
  <c r="F539" i="6"/>
  <c r="E539" i="6"/>
  <c r="D539" i="6"/>
  <c r="J538" i="6"/>
  <c r="I538" i="6"/>
  <c r="H538" i="6"/>
  <c r="G538" i="6"/>
  <c r="F538" i="6"/>
  <c r="E538" i="6"/>
  <c r="D538" i="6"/>
  <c r="J537" i="6"/>
  <c r="I537" i="6"/>
  <c r="H537" i="6"/>
  <c r="G537" i="6"/>
  <c r="F537" i="6"/>
  <c r="E537" i="6"/>
  <c r="D537" i="6"/>
  <c r="J536" i="6"/>
  <c r="I536" i="6"/>
  <c r="H536" i="6"/>
  <c r="G536" i="6"/>
  <c r="F536" i="6"/>
  <c r="E536" i="6"/>
  <c r="D536" i="6"/>
  <c r="J535" i="6"/>
  <c r="I535" i="6"/>
  <c r="H535" i="6"/>
  <c r="G535" i="6"/>
  <c r="F535" i="6"/>
  <c r="E535" i="6"/>
  <c r="D535" i="6"/>
  <c r="J534" i="6"/>
  <c r="I534" i="6"/>
  <c r="H534" i="6"/>
  <c r="G534" i="6"/>
  <c r="F534" i="6"/>
  <c r="E534" i="6"/>
  <c r="D534" i="6"/>
  <c r="J533" i="6"/>
  <c r="I533" i="6"/>
  <c r="H533" i="6"/>
  <c r="G533" i="6"/>
  <c r="F533" i="6"/>
  <c r="E533" i="6"/>
  <c r="D533" i="6"/>
  <c r="J532" i="6"/>
  <c r="I532" i="6"/>
  <c r="H532" i="6"/>
  <c r="G532" i="6"/>
  <c r="F532" i="6"/>
  <c r="E532" i="6"/>
  <c r="D532" i="6"/>
  <c r="J531" i="6"/>
  <c r="I531" i="6"/>
  <c r="H531" i="6"/>
  <c r="G531" i="6"/>
  <c r="F531" i="6"/>
  <c r="E531" i="6"/>
  <c r="D531" i="6"/>
  <c r="J530" i="6"/>
  <c r="I530" i="6"/>
  <c r="H530" i="6"/>
  <c r="G530" i="6"/>
  <c r="F530" i="6"/>
  <c r="E530" i="6"/>
  <c r="D530" i="6"/>
  <c r="J529" i="6"/>
  <c r="I529" i="6"/>
  <c r="H529" i="6"/>
  <c r="G529" i="6"/>
  <c r="F529" i="6"/>
  <c r="E529" i="6"/>
  <c r="D529" i="6"/>
  <c r="J528" i="6"/>
  <c r="I528" i="6"/>
  <c r="H528" i="6"/>
  <c r="G528" i="6"/>
  <c r="F528" i="6"/>
  <c r="E528" i="6"/>
  <c r="D528" i="6"/>
  <c r="J527" i="6"/>
  <c r="I527" i="6"/>
  <c r="H527" i="6"/>
  <c r="G527" i="6"/>
  <c r="F527" i="6"/>
  <c r="E527" i="6"/>
  <c r="D527" i="6"/>
  <c r="J526" i="6"/>
  <c r="I526" i="6"/>
  <c r="H526" i="6"/>
  <c r="G526" i="6"/>
  <c r="F526" i="6"/>
  <c r="E526" i="6"/>
  <c r="D526" i="6"/>
  <c r="J525" i="6"/>
  <c r="I525" i="6"/>
  <c r="H525" i="6"/>
  <c r="G525" i="6"/>
  <c r="F525" i="6"/>
  <c r="E525" i="6"/>
  <c r="D525" i="6"/>
  <c r="J524" i="6"/>
  <c r="I524" i="6"/>
  <c r="H524" i="6"/>
  <c r="G524" i="6"/>
  <c r="F524" i="6"/>
  <c r="E524" i="6"/>
  <c r="D524" i="6"/>
  <c r="J523" i="6"/>
  <c r="I523" i="6"/>
  <c r="H523" i="6"/>
  <c r="G523" i="6"/>
  <c r="F523" i="6"/>
  <c r="E523" i="6"/>
  <c r="D523" i="6"/>
  <c r="J522" i="6"/>
  <c r="I522" i="6"/>
  <c r="H522" i="6"/>
  <c r="G522" i="6"/>
  <c r="F522" i="6"/>
  <c r="E522" i="6"/>
  <c r="D522" i="6"/>
  <c r="J521" i="6"/>
  <c r="I521" i="6"/>
  <c r="H521" i="6"/>
  <c r="G521" i="6"/>
  <c r="F521" i="6"/>
  <c r="E521" i="6"/>
  <c r="D521" i="6"/>
  <c r="J520" i="6"/>
  <c r="I520" i="6"/>
  <c r="H520" i="6"/>
  <c r="G520" i="6"/>
  <c r="F520" i="6"/>
  <c r="E520" i="6"/>
  <c r="D520" i="6"/>
  <c r="J519" i="6"/>
  <c r="I519" i="6"/>
  <c r="H519" i="6"/>
  <c r="G519" i="6"/>
  <c r="F519" i="6"/>
  <c r="E519" i="6"/>
  <c r="D519" i="6"/>
  <c r="J518" i="6"/>
  <c r="I518" i="6"/>
  <c r="H518" i="6"/>
  <c r="G518" i="6"/>
  <c r="F518" i="6"/>
  <c r="E518" i="6"/>
  <c r="D518" i="6"/>
  <c r="J517" i="6"/>
  <c r="I517" i="6"/>
  <c r="H517" i="6"/>
  <c r="G517" i="6"/>
  <c r="F517" i="6"/>
  <c r="E517" i="6"/>
  <c r="D517" i="6"/>
  <c r="J516" i="6"/>
  <c r="I516" i="6"/>
  <c r="H516" i="6"/>
  <c r="G516" i="6"/>
  <c r="F516" i="6"/>
  <c r="E516" i="6"/>
  <c r="D516" i="6"/>
  <c r="J515" i="6"/>
  <c r="I515" i="6"/>
  <c r="H515" i="6"/>
  <c r="G515" i="6"/>
  <c r="F515" i="6"/>
  <c r="E515" i="6"/>
  <c r="D515" i="6"/>
  <c r="J514" i="6"/>
  <c r="I514" i="6"/>
  <c r="H514" i="6"/>
  <c r="G514" i="6"/>
  <c r="F514" i="6"/>
  <c r="E514" i="6"/>
  <c r="D514" i="6"/>
  <c r="J513" i="6"/>
  <c r="I513" i="6"/>
  <c r="H513" i="6"/>
  <c r="G513" i="6"/>
  <c r="F513" i="6"/>
  <c r="E513" i="6"/>
  <c r="D513" i="6"/>
  <c r="J512" i="6"/>
  <c r="I512" i="6"/>
  <c r="H512" i="6"/>
  <c r="G512" i="6"/>
  <c r="F512" i="6"/>
  <c r="E512" i="6"/>
  <c r="D512" i="6"/>
  <c r="J511" i="6"/>
  <c r="I511" i="6"/>
  <c r="H511" i="6"/>
  <c r="G511" i="6"/>
  <c r="F511" i="6"/>
  <c r="E511" i="6"/>
  <c r="D511" i="6"/>
  <c r="J510" i="6"/>
  <c r="I510" i="6"/>
  <c r="H510" i="6"/>
  <c r="G510" i="6"/>
  <c r="F510" i="6"/>
  <c r="E510" i="6"/>
  <c r="D510" i="6"/>
  <c r="J509" i="6"/>
  <c r="I509" i="6"/>
  <c r="H509" i="6"/>
  <c r="G509" i="6"/>
  <c r="F509" i="6"/>
  <c r="E509" i="6"/>
  <c r="D509" i="6"/>
  <c r="J508" i="6"/>
  <c r="I508" i="6"/>
  <c r="H508" i="6"/>
  <c r="G508" i="6"/>
  <c r="F508" i="6"/>
  <c r="E508" i="6"/>
  <c r="D508" i="6"/>
  <c r="J507" i="6"/>
  <c r="I507" i="6"/>
  <c r="H507" i="6"/>
  <c r="G507" i="6"/>
  <c r="F507" i="6"/>
  <c r="E507" i="6"/>
  <c r="D507" i="6"/>
  <c r="J506" i="6"/>
  <c r="I506" i="6"/>
  <c r="H506" i="6"/>
  <c r="G506" i="6"/>
  <c r="F506" i="6"/>
  <c r="E506" i="6"/>
  <c r="D506" i="6"/>
  <c r="J505" i="6"/>
  <c r="I505" i="6"/>
  <c r="H505" i="6"/>
  <c r="G505" i="6"/>
  <c r="F505" i="6"/>
  <c r="E505" i="6"/>
  <c r="D505" i="6"/>
  <c r="J504" i="6"/>
  <c r="I504" i="6"/>
  <c r="H504" i="6"/>
  <c r="G504" i="6"/>
  <c r="F504" i="6"/>
  <c r="E504" i="6"/>
  <c r="D504" i="6"/>
  <c r="J503" i="6"/>
  <c r="I503" i="6"/>
  <c r="H503" i="6"/>
  <c r="G503" i="6"/>
  <c r="F503" i="6"/>
  <c r="E503" i="6"/>
  <c r="D503" i="6"/>
  <c r="J502" i="6"/>
  <c r="I502" i="6"/>
  <c r="H502" i="6"/>
  <c r="G502" i="6"/>
  <c r="F502" i="6"/>
  <c r="E502" i="6"/>
  <c r="D502" i="6"/>
  <c r="J501" i="6"/>
  <c r="I501" i="6"/>
  <c r="H501" i="6"/>
  <c r="G501" i="6"/>
  <c r="F501" i="6"/>
  <c r="E501" i="6"/>
  <c r="D501" i="6"/>
  <c r="J500" i="6"/>
  <c r="I500" i="6"/>
  <c r="H500" i="6"/>
  <c r="G500" i="6"/>
  <c r="F500" i="6"/>
  <c r="E500" i="6"/>
  <c r="D500" i="6"/>
  <c r="J499" i="6"/>
  <c r="I499" i="6"/>
  <c r="H499" i="6"/>
  <c r="G499" i="6"/>
  <c r="F499" i="6"/>
  <c r="E499" i="6"/>
  <c r="D499" i="6"/>
  <c r="J498" i="6"/>
  <c r="I498" i="6"/>
  <c r="H498" i="6"/>
  <c r="G498" i="6"/>
  <c r="F498" i="6"/>
  <c r="E498" i="6"/>
  <c r="D498" i="6"/>
  <c r="J497" i="6"/>
  <c r="I497" i="6"/>
  <c r="H497" i="6"/>
  <c r="G497" i="6"/>
  <c r="F497" i="6"/>
  <c r="E497" i="6"/>
  <c r="D497" i="6"/>
  <c r="J496" i="6"/>
  <c r="I496" i="6"/>
  <c r="H496" i="6"/>
  <c r="G496" i="6"/>
  <c r="F496" i="6"/>
  <c r="E496" i="6"/>
  <c r="D496" i="6"/>
  <c r="J495" i="6"/>
  <c r="I495" i="6"/>
  <c r="H495" i="6"/>
  <c r="G495" i="6"/>
  <c r="F495" i="6"/>
  <c r="E495" i="6"/>
  <c r="D495" i="6"/>
  <c r="J494" i="6"/>
  <c r="I494" i="6"/>
  <c r="H494" i="6"/>
  <c r="G494" i="6"/>
  <c r="F494" i="6"/>
  <c r="E494" i="6"/>
  <c r="D494" i="6"/>
  <c r="J493" i="6"/>
  <c r="I493" i="6"/>
  <c r="H493" i="6"/>
  <c r="G493" i="6"/>
  <c r="F493" i="6"/>
  <c r="E493" i="6"/>
  <c r="D493" i="6"/>
  <c r="J492" i="6"/>
  <c r="I492" i="6"/>
  <c r="H492" i="6"/>
  <c r="G492" i="6"/>
  <c r="F492" i="6"/>
  <c r="E492" i="6"/>
  <c r="D492" i="6"/>
  <c r="J491" i="6"/>
  <c r="I491" i="6"/>
  <c r="H491" i="6"/>
  <c r="G491" i="6"/>
  <c r="F491" i="6"/>
  <c r="E491" i="6"/>
  <c r="D491" i="6"/>
  <c r="J490" i="6"/>
  <c r="I490" i="6"/>
  <c r="H490" i="6"/>
  <c r="G490" i="6"/>
  <c r="F490" i="6"/>
  <c r="E490" i="6"/>
  <c r="D490" i="6"/>
  <c r="J489" i="6"/>
  <c r="I489" i="6"/>
  <c r="H489" i="6"/>
  <c r="G489" i="6"/>
  <c r="F489" i="6"/>
  <c r="E489" i="6"/>
  <c r="D489" i="6"/>
  <c r="J488" i="6"/>
  <c r="I488" i="6"/>
  <c r="H488" i="6"/>
  <c r="G488" i="6"/>
  <c r="F488" i="6"/>
  <c r="E488" i="6"/>
  <c r="D488" i="6"/>
  <c r="J487" i="6"/>
  <c r="I487" i="6"/>
  <c r="H487" i="6"/>
  <c r="G487" i="6"/>
  <c r="F487" i="6"/>
  <c r="E487" i="6"/>
  <c r="D487" i="6"/>
  <c r="J486" i="6"/>
  <c r="I486" i="6"/>
  <c r="H486" i="6"/>
  <c r="G486" i="6"/>
  <c r="F486" i="6"/>
  <c r="E486" i="6"/>
  <c r="D486" i="6"/>
  <c r="J485" i="6"/>
  <c r="I485" i="6"/>
  <c r="H485" i="6"/>
  <c r="G485" i="6"/>
  <c r="F485" i="6"/>
  <c r="E485" i="6"/>
  <c r="D485" i="6"/>
  <c r="J484" i="6"/>
  <c r="I484" i="6"/>
  <c r="H484" i="6"/>
  <c r="G484" i="6"/>
  <c r="F484" i="6"/>
  <c r="E484" i="6"/>
  <c r="D484" i="6"/>
  <c r="J483" i="6"/>
  <c r="I483" i="6"/>
  <c r="H483" i="6"/>
  <c r="G483" i="6"/>
  <c r="F483" i="6"/>
  <c r="E483" i="6"/>
  <c r="D483" i="6"/>
  <c r="J482" i="6"/>
  <c r="I482" i="6"/>
  <c r="H482" i="6"/>
  <c r="G482" i="6"/>
  <c r="F482" i="6"/>
  <c r="E482" i="6"/>
  <c r="D482" i="6"/>
  <c r="J481" i="6"/>
  <c r="I481" i="6"/>
  <c r="H481" i="6"/>
  <c r="G481" i="6"/>
  <c r="F481" i="6"/>
  <c r="E481" i="6"/>
  <c r="D481" i="6"/>
  <c r="J480" i="6"/>
  <c r="I480" i="6"/>
  <c r="H480" i="6"/>
  <c r="G480" i="6"/>
  <c r="F480" i="6"/>
  <c r="E480" i="6"/>
  <c r="D480" i="6"/>
  <c r="J479" i="6"/>
  <c r="I479" i="6"/>
  <c r="H479" i="6"/>
  <c r="G479" i="6"/>
  <c r="F479" i="6"/>
  <c r="E479" i="6"/>
  <c r="D479" i="6"/>
  <c r="J478" i="6"/>
  <c r="I478" i="6"/>
  <c r="H478" i="6"/>
  <c r="G478" i="6"/>
  <c r="F478" i="6"/>
  <c r="E478" i="6"/>
  <c r="D478" i="6"/>
  <c r="J477" i="6"/>
  <c r="I477" i="6"/>
  <c r="H477" i="6"/>
  <c r="G477" i="6"/>
  <c r="F477" i="6"/>
  <c r="E477" i="6"/>
  <c r="D477" i="6"/>
  <c r="J476" i="6"/>
  <c r="I476" i="6"/>
  <c r="H476" i="6"/>
  <c r="G476" i="6"/>
  <c r="F476" i="6"/>
  <c r="E476" i="6"/>
  <c r="D476" i="6"/>
  <c r="J475" i="6"/>
  <c r="I475" i="6"/>
  <c r="H475" i="6"/>
  <c r="G475" i="6"/>
  <c r="F475" i="6"/>
  <c r="E475" i="6"/>
  <c r="D475" i="6"/>
  <c r="J474" i="6"/>
  <c r="I474" i="6"/>
  <c r="H474" i="6"/>
  <c r="G474" i="6"/>
  <c r="F474" i="6"/>
  <c r="E474" i="6"/>
  <c r="D474" i="6"/>
  <c r="J473" i="6"/>
  <c r="I473" i="6"/>
  <c r="H473" i="6"/>
  <c r="G473" i="6"/>
  <c r="F473" i="6"/>
  <c r="E473" i="6"/>
  <c r="D473" i="6"/>
  <c r="J472" i="6"/>
  <c r="I472" i="6"/>
  <c r="H472" i="6"/>
  <c r="G472" i="6"/>
  <c r="F472" i="6"/>
  <c r="E472" i="6"/>
  <c r="D472" i="6"/>
  <c r="J471" i="6"/>
  <c r="I471" i="6"/>
  <c r="H471" i="6"/>
  <c r="G471" i="6"/>
  <c r="F471" i="6"/>
  <c r="E471" i="6"/>
  <c r="D471" i="6"/>
  <c r="J470" i="6"/>
  <c r="I470" i="6"/>
  <c r="H470" i="6"/>
  <c r="G470" i="6"/>
  <c r="F470" i="6"/>
  <c r="E470" i="6"/>
  <c r="D470" i="6"/>
  <c r="J469" i="6"/>
  <c r="I469" i="6"/>
  <c r="H469" i="6"/>
  <c r="G469" i="6"/>
  <c r="F469" i="6"/>
  <c r="E469" i="6"/>
  <c r="D469" i="6"/>
  <c r="J468" i="6"/>
  <c r="I468" i="6"/>
  <c r="H468" i="6"/>
  <c r="G468" i="6"/>
  <c r="F468" i="6"/>
  <c r="E468" i="6"/>
  <c r="D468" i="6"/>
  <c r="J467" i="6"/>
  <c r="I467" i="6"/>
  <c r="H467" i="6"/>
  <c r="G467" i="6"/>
  <c r="F467" i="6"/>
  <c r="E467" i="6"/>
  <c r="D467" i="6"/>
  <c r="J466" i="6"/>
  <c r="I466" i="6"/>
  <c r="H466" i="6"/>
  <c r="G466" i="6"/>
  <c r="F466" i="6"/>
  <c r="E466" i="6"/>
  <c r="D466" i="6"/>
  <c r="J465" i="6"/>
  <c r="I465" i="6"/>
  <c r="H465" i="6"/>
  <c r="G465" i="6"/>
  <c r="F465" i="6"/>
  <c r="E465" i="6"/>
  <c r="D465" i="6"/>
  <c r="J464" i="6"/>
  <c r="I464" i="6"/>
  <c r="H464" i="6"/>
  <c r="G464" i="6"/>
  <c r="F464" i="6"/>
  <c r="E464" i="6"/>
  <c r="D464" i="6"/>
  <c r="J463" i="6"/>
  <c r="I463" i="6"/>
  <c r="H463" i="6"/>
  <c r="G463" i="6"/>
  <c r="F463" i="6"/>
  <c r="E463" i="6"/>
  <c r="D463" i="6"/>
  <c r="J462" i="6"/>
  <c r="I462" i="6"/>
  <c r="H462" i="6"/>
  <c r="G462" i="6"/>
  <c r="F462" i="6"/>
  <c r="E462" i="6"/>
  <c r="D462" i="6"/>
  <c r="J461" i="6"/>
  <c r="I461" i="6"/>
  <c r="H461" i="6"/>
  <c r="G461" i="6"/>
  <c r="F461" i="6"/>
  <c r="E461" i="6"/>
  <c r="D461" i="6"/>
  <c r="J460" i="6"/>
  <c r="I460" i="6"/>
  <c r="H460" i="6"/>
  <c r="G460" i="6"/>
  <c r="F460" i="6"/>
  <c r="E460" i="6"/>
  <c r="D460" i="6"/>
  <c r="J459" i="6"/>
  <c r="I459" i="6"/>
  <c r="H459" i="6"/>
  <c r="G459" i="6"/>
  <c r="F459" i="6"/>
  <c r="E459" i="6"/>
  <c r="D459" i="6"/>
  <c r="J458" i="6"/>
  <c r="I458" i="6"/>
  <c r="H458" i="6"/>
  <c r="G458" i="6"/>
  <c r="F458" i="6"/>
  <c r="E458" i="6"/>
  <c r="D458" i="6"/>
  <c r="J457" i="6"/>
  <c r="I457" i="6"/>
  <c r="H457" i="6"/>
  <c r="G457" i="6"/>
  <c r="F457" i="6"/>
  <c r="E457" i="6"/>
  <c r="D457" i="6"/>
  <c r="J456" i="6"/>
  <c r="I456" i="6"/>
  <c r="H456" i="6"/>
  <c r="G456" i="6"/>
  <c r="F456" i="6"/>
  <c r="E456" i="6"/>
  <c r="D456" i="6"/>
  <c r="J455" i="6"/>
  <c r="I455" i="6"/>
  <c r="H455" i="6"/>
  <c r="G455" i="6"/>
  <c r="F455" i="6"/>
  <c r="E455" i="6"/>
  <c r="D455" i="6"/>
  <c r="J454" i="6"/>
  <c r="I454" i="6"/>
  <c r="H454" i="6"/>
  <c r="G454" i="6"/>
  <c r="F454" i="6"/>
  <c r="E454" i="6"/>
  <c r="D454" i="6"/>
  <c r="J453" i="6"/>
  <c r="I453" i="6"/>
  <c r="H453" i="6"/>
  <c r="G453" i="6"/>
  <c r="F453" i="6"/>
  <c r="E453" i="6"/>
  <c r="D453" i="6"/>
  <c r="J452" i="6"/>
  <c r="I452" i="6"/>
  <c r="H452" i="6"/>
  <c r="G452" i="6"/>
  <c r="F452" i="6"/>
  <c r="E452" i="6"/>
  <c r="D452" i="6"/>
  <c r="J451" i="6"/>
  <c r="I451" i="6"/>
  <c r="H451" i="6"/>
  <c r="G451" i="6"/>
  <c r="F451" i="6"/>
  <c r="E451" i="6"/>
  <c r="D451" i="6"/>
  <c r="J450" i="6"/>
  <c r="I450" i="6"/>
  <c r="H450" i="6"/>
  <c r="G450" i="6"/>
  <c r="F450" i="6"/>
  <c r="E450" i="6"/>
  <c r="D450" i="6"/>
  <c r="J449" i="6"/>
  <c r="I449" i="6"/>
  <c r="H449" i="6"/>
  <c r="G449" i="6"/>
  <c r="F449" i="6"/>
  <c r="E449" i="6"/>
  <c r="D449" i="6"/>
  <c r="J448" i="6"/>
  <c r="I448" i="6"/>
  <c r="H448" i="6"/>
  <c r="G448" i="6"/>
  <c r="F448" i="6"/>
  <c r="E448" i="6"/>
  <c r="D448" i="6"/>
  <c r="J447" i="6"/>
  <c r="I447" i="6"/>
  <c r="H447" i="6"/>
  <c r="G447" i="6"/>
  <c r="F447" i="6"/>
  <c r="E447" i="6"/>
  <c r="D447" i="6"/>
  <c r="J446" i="6"/>
  <c r="I446" i="6"/>
  <c r="H446" i="6"/>
  <c r="G446" i="6"/>
  <c r="F446" i="6"/>
  <c r="E446" i="6"/>
  <c r="D446" i="6"/>
  <c r="J445" i="6"/>
  <c r="I445" i="6"/>
  <c r="H445" i="6"/>
  <c r="G445" i="6"/>
  <c r="F445" i="6"/>
  <c r="E445" i="6"/>
  <c r="D445" i="6"/>
  <c r="J444" i="6"/>
  <c r="I444" i="6"/>
  <c r="H444" i="6"/>
  <c r="G444" i="6"/>
  <c r="F444" i="6"/>
  <c r="E444" i="6"/>
  <c r="D444" i="6"/>
  <c r="J443" i="6"/>
  <c r="I443" i="6"/>
  <c r="H443" i="6"/>
  <c r="G443" i="6"/>
  <c r="F443" i="6"/>
  <c r="E443" i="6"/>
  <c r="D443" i="6"/>
  <c r="J442" i="6"/>
  <c r="I442" i="6"/>
  <c r="H442" i="6"/>
  <c r="G442" i="6"/>
  <c r="F442" i="6"/>
  <c r="E442" i="6"/>
  <c r="D442" i="6"/>
  <c r="J441" i="6"/>
  <c r="I441" i="6"/>
  <c r="H441" i="6"/>
  <c r="G441" i="6"/>
  <c r="F441" i="6"/>
  <c r="E441" i="6"/>
  <c r="D441" i="6"/>
  <c r="J440" i="6"/>
  <c r="I440" i="6"/>
  <c r="H440" i="6"/>
  <c r="G440" i="6"/>
  <c r="F440" i="6"/>
  <c r="E440" i="6"/>
  <c r="D440" i="6"/>
  <c r="J439" i="6"/>
  <c r="I439" i="6"/>
  <c r="H439" i="6"/>
  <c r="G439" i="6"/>
  <c r="F439" i="6"/>
  <c r="E439" i="6"/>
  <c r="D439" i="6"/>
  <c r="J438" i="6"/>
  <c r="I438" i="6"/>
  <c r="H438" i="6"/>
  <c r="G438" i="6"/>
  <c r="F438" i="6"/>
  <c r="E438" i="6"/>
  <c r="D438" i="6"/>
  <c r="J437" i="6"/>
  <c r="I437" i="6"/>
  <c r="H437" i="6"/>
  <c r="G437" i="6"/>
  <c r="F437" i="6"/>
  <c r="E437" i="6"/>
  <c r="D437" i="6"/>
  <c r="J436" i="6"/>
  <c r="I436" i="6"/>
  <c r="H436" i="6"/>
  <c r="G436" i="6"/>
  <c r="F436" i="6"/>
  <c r="E436" i="6"/>
  <c r="D436" i="6"/>
  <c r="J435" i="6"/>
  <c r="I435" i="6"/>
  <c r="H435" i="6"/>
  <c r="G435" i="6"/>
  <c r="F435" i="6"/>
  <c r="E435" i="6"/>
  <c r="D435" i="6"/>
  <c r="J434" i="6"/>
  <c r="I434" i="6"/>
  <c r="H434" i="6"/>
  <c r="G434" i="6"/>
  <c r="F434" i="6"/>
  <c r="E434" i="6"/>
  <c r="D434" i="6"/>
  <c r="J433" i="6"/>
  <c r="I433" i="6"/>
  <c r="H433" i="6"/>
  <c r="G433" i="6"/>
  <c r="F433" i="6"/>
  <c r="E433" i="6"/>
  <c r="D433" i="6"/>
  <c r="J432" i="6"/>
  <c r="I432" i="6"/>
  <c r="H432" i="6"/>
  <c r="G432" i="6"/>
  <c r="F432" i="6"/>
  <c r="E432" i="6"/>
  <c r="D432" i="6"/>
  <c r="J431" i="6"/>
  <c r="I431" i="6"/>
  <c r="H431" i="6"/>
  <c r="G431" i="6"/>
  <c r="F431" i="6"/>
  <c r="E431" i="6"/>
  <c r="D431" i="6"/>
  <c r="J430" i="6"/>
  <c r="I430" i="6"/>
  <c r="H430" i="6"/>
  <c r="G430" i="6"/>
  <c r="F430" i="6"/>
  <c r="E430" i="6"/>
  <c r="D430" i="6"/>
  <c r="J429" i="6"/>
  <c r="I429" i="6"/>
  <c r="H429" i="6"/>
  <c r="G429" i="6"/>
  <c r="F429" i="6"/>
  <c r="E429" i="6"/>
  <c r="D429" i="6"/>
  <c r="J428" i="6"/>
  <c r="I428" i="6"/>
  <c r="H428" i="6"/>
  <c r="G428" i="6"/>
  <c r="F428" i="6"/>
  <c r="E428" i="6"/>
  <c r="D428" i="6"/>
  <c r="J427" i="6"/>
  <c r="I427" i="6"/>
  <c r="H427" i="6"/>
  <c r="G427" i="6"/>
  <c r="F427" i="6"/>
  <c r="E427" i="6"/>
  <c r="D427" i="6"/>
  <c r="J426" i="6"/>
  <c r="I426" i="6"/>
  <c r="H426" i="6"/>
  <c r="G426" i="6"/>
  <c r="F426" i="6"/>
  <c r="E426" i="6"/>
  <c r="D426" i="6"/>
  <c r="J425" i="6"/>
  <c r="I425" i="6"/>
  <c r="H425" i="6"/>
  <c r="G425" i="6"/>
  <c r="F425" i="6"/>
  <c r="E425" i="6"/>
  <c r="D425" i="6"/>
  <c r="J424" i="6"/>
  <c r="I424" i="6"/>
  <c r="H424" i="6"/>
  <c r="G424" i="6"/>
  <c r="F424" i="6"/>
  <c r="E424" i="6"/>
  <c r="D424" i="6"/>
  <c r="J423" i="6"/>
  <c r="I423" i="6"/>
  <c r="H423" i="6"/>
  <c r="G423" i="6"/>
  <c r="F423" i="6"/>
  <c r="E423" i="6"/>
  <c r="D423" i="6"/>
  <c r="J422" i="6"/>
  <c r="I422" i="6"/>
  <c r="H422" i="6"/>
  <c r="G422" i="6"/>
  <c r="F422" i="6"/>
  <c r="E422" i="6"/>
  <c r="D422" i="6"/>
  <c r="J421" i="6"/>
  <c r="I421" i="6"/>
  <c r="H421" i="6"/>
  <c r="G421" i="6"/>
  <c r="F421" i="6"/>
  <c r="E421" i="6"/>
  <c r="D421" i="6"/>
  <c r="J420" i="6"/>
  <c r="I420" i="6"/>
  <c r="H420" i="6"/>
  <c r="G420" i="6"/>
  <c r="F420" i="6"/>
  <c r="E420" i="6"/>
  <c r="D420" i="6"/>
  <c r="J419" i="6"/>
  <c r="I419" i="6"/>
  <c r="H419" i="6"/>
  <c r="G419" i="6"/>
  <c r="F419" i="6"/>
  <c r="E419" i="6"/>
  <c r="D419" i="6"/>
  <c r="J418" i="6"/>
  <c r="I418" i="6"/>
  <c r="H418" i="6"/>
  <c r="G418" i="6"/>
  <c r="F418" i="6"/>
  <c r="E418" i="6"/>
  <c r="D418" i="6"/>
  <c r="J417" i="6"/>
  <c r="I417" i="6"/>
  <c r="H417" i="6"/>
  <c r="G417" i="6"/>
  <c r="F417" i="6"/>
  <c r="E417" i="6"/>
  <c r="D417" i="6"/>
  <c r="J416" i="6"/>
  <c r="I416" i="6"/>
  <c r="H416" i="6"/>
  <c r="G416" i="6"/>
  <c r="F416" i="6"/>
  <c r="E416" i="6"/>
  <c r="D416" i="6"/>
  <c r="J415" i="6"/>
  <c r="I415" i="6"/>
  <c r="H415" i="6"/>
  <c r="G415" i="6"/>
  <c r="F415" i="6"/>
  <c r="E415" i="6"/>
  <c r="D415" i="6"/>
  <c r="J414" i="6"/>
  <c r="I414" i="6"/>
  <c r="H414" i="6"/>
  <c r="G414" i="6"/>
  <c r="F414" i="6"/>
  <c r="E414" i="6"/>
  <c r="D414" i="6"/>
  <c r="J413" i="6"/>
  <c r="I413" i="6"/>
  <c r="H413" i="6"/>
  <c r="G413" i="6"/>
  <c r="F413" i="6"/>
  <c r="E413" i="6"/>
  <c r="D413" i="6"/>
  <c r="J412" i="6"/>
  <c r="I412" i="6"/>
  <c r="H412" i="6"/>
  <c r="G412" i="6"/>
  <c r="F412" i="6"/>
  <c r="E412" i="6"/>
  <c r="D412" i="6"/>
  <c r="J411" i="6"/>
  <c r="I411" i="6"/>
  <c r="H411" i="6"/>
  <c r="G411" i="6"/>
  <c r="F411" i="6"/>
  <c r="E411" i="6"/>
  <c r="D411" i="6"/>
  <c r="J410" i="6"/>
  <c r="I410" i="6"/>
  <c r="H410" i="6"/>
  <c r="G410" i="6"/>
  <c r="F410" i="6"/>
  <c r="E410" i="6"/>
  <c r="D410" i="6"/>
  <c r="J409" i="6"/>
  <c r="I409" i="6"/>
  <c r="H409" i="6"/>
  <c r="G409" i="6"/>
  <c r="F409" i="6"/>
  <c r="E409" i="6"/>
  <c r="D409" i="6"/>
  <c r="J408" i="6"/>
  <c r="I408" i="6"/>
  <c r="H408" i="6"/>
  <c r="G408" i="6"/>
  <c r="F408" i="6"/>
  <c r="E408" i="6"/>
  <c r="D408" i="6"/>
  <c r="J407" i="6"/>
  <c r="I407" i="6"/>
  <c r="H407" i="6"/>
  <c r="G407" i="6"/>
  <c r="F407" i="6"/>
  <c r="E407" i="6"/>
  <c r="D407" i="6"/>
  <c r="J406" i="6"/>
  <c r="I406" i="6"/>
  <c r="H406" i="6"/>
  <c r="G406" i="6"/>
  <c r="F406" i="6"/>
  <c r="E406" i="6"/>
  <c r="D406" i="6"/>
  <c r="J405" i="6"/>
  <c r="I405" i="6"/>
  <c r="H405" i="6"/>
  <c r="G405" i="6"/>
  <c r="F405" i="6"/>
  <c r="E405" i="6"/>
  <c r="D405" i="6"/>
  <c r="J404" i="6"/>
  <c r="I404" i="6"/>
  <c r="H404" i="6"/>
  <c r="G404" i="6"/>
  <c r="F404" i="6"/>
  <c r="E404" i="6"/>
  <c r="D404" i="6"/>
  <c r="J403" i="6"/>
  <c r="I403" i="6"/>
  <c r="H403" i="6"/>
  <c r="G403" i="6"/>
  <c r="F403" i="6"/>
  <c r="E403" i="6"/>
  <c r="D403" i="6"/>
  <c r="J402" i="6"/>
  <c r="I402" i="6"/>
  <c r="H402" i="6"/>
  <c r="G402" i="6"/>
  <c r="F402" i="6"/>
  <c r="E402" i="6"/>
  <c r="D402" i="6"/>
  <c r="J401" i="6"/>
  <c r="I401" i="6"/>
  <c r="H401" i="6"/>
  <c r="G401" i="6"/>
  <c r="F401" i="6"/>
  <c r="E401" i="6"/>
  <c r="D401" i="6"/>
  <c r="J400" i="6"/>
  <c r="I400" i="6"/>
  <c r="H400" i="6"/>
  <c r="G400" i="6"/>
  <c r="F400" i="6"/>
  <c r="E400" i="6"/>
  <c r="D400" i="6"/>
  <c r="J399" i="6"/>
  <c r="I399" i="6"/>
  <c r="H399" i="6"/>
  <c r="G399" i="6"/>
  <c r="F399" i="6"/>
  <c r="E399" i="6"/>
  <c r="D399" i="6"/>
  <c r="J398" i="6"/>
  <c r="I398" i="6"/>
  <c r="H398" i="6"/>
  <c r="G398" i="6"/>
  <c r="F398" i="6"/>
  <c r="E398" i="6"/>
  <c r="D398" i="6"/>
  <c r="J397" i="6"/>
  <c r="I397" i="6"/>
  <c r="H397" i="6"/>
  <c r="G397" i="6"/>
  <c r="F397" i="6"/>
  <c r="E397" i="6"/>
  <c r="D397" i="6"/>
  <c r="J396" i="6"/>
  <c r="I396" i="6"/>
  <c r="H396" i="6"/>
  <c r="G396" i="6"/>
  <c r="F396" i="6"/>
  <c r="E396" i="6"/>
  <c r="D396" i="6"/>
  <c r="J395" i="6"/>
  <c r="I395" i="6"/>
  <c r="H395" i="6"/>
  <c r="G395" i="6"/>
  <c r="F395" i="6"/>
  <c r="E395" i="6"/>
  <c r="D395" i="6"/>
  <c r="J394" i="6"/>
  <c r="I394" i="6"/>
  <c r="H394" i="6"/>
  <c r="G394" i="6"/>
  <c r="F394" i="6"/>
  <c r="E394" i="6"/>
  <c r="D394" i="6"/>
  <c r="J393" i="6"/>
  <c r="I393" i="6"/>
  <c r="H393" i="6"/>
  <c r="G393" i="6"/>
  <c r="F393" i="6"/>
  <c r="E393" i="6"/>
  <c r="D393" i="6"/>
  <c r="J392" i="6"/>
  <c r="I392" i="6"/>
  <c r="H392" i="6"/>
  <c r="G392" i="6"/>
  <c r="F392" i="6"/>
  <c r="E392" i="6"/>
  <c r="D392" i="6"/>
  <c r="J391" i="6"/>
  <c r="I391" i="6"/>
  <c r="H391" i="6"/>
  <c r="G391" i="6"/>
  <c r="F391" i="6"/>
  <c r="E391" i="6"/>
  <c r="D391" i="6"/>
  <c r="J390" i="6"/>
  <c r="I390" i="6"/>
  <c r="H390" i="6"/>
  <c r="G390" i="6"/>
  <c r="F390" i="6"/>
  <c r="E390" i="6"/>
  <c r="D390" i="6"/>
  <c r="J389" i="6"/>
  <c r="I389" i="6"/>
  <c r="H389" i="6"/>
  <c r="G389" i="6"/>
  <c r="F389" i="6"/>
  <c r="E389" i="6"/>
  <c r="D389" i="6"/>
  <c r="J388" i="6"/>
  <c r="I388" i="6"/>
  <c r="H388" i="6"/>
  <c r="G388" i="6"/>
  <c r="F388" i="6"/>
  <c r="E388" i="6"/>
  <c r="D388" i="6"/>
  <c r="J387" i="6"/>
  <c r="I387" i="6"/>
  <c r="H387" i="6"/>
  <c r="G387" i="6"/>
  <c r="F387" i="6"/>
  <c r="E387" i="6"/>
  <c r="D387" i="6"/>
  <c r="J386" i="6"/>
  <c r="I386" i="6"/>
  <c r="H386" i="6"/>
  <c r="G386" i="6"/>
  <c r="F386" i="6"/>
  <c r="E386" i="6"/>
  <c r="D386" i="6"/>
  <c r="J385" i="6"/>
  <c r="I385" i="6"/>
  <c r="H385" i="6"/>
  <c r="G385" i="6"/>
  <c r="F385" i="6"/>
  <c r="E385" i="6"/>
  <c r="D385" i="6"/>
  <c r="J384" i="6"/>
  <c r="I384" i="6"/>
  <c r="H384" i="6"/>
  <c r="G384" i="6"/>
  <c r="F384" i="6"/>
  <c r="E384" i="6"/>
  <c r="D384" i="6"/>
  <c r="J383" i="6"/>
  <c r="I383" i="6"/>
  <c r="H383" i="6"/>
  <c r="G383" i="6"/>
  <c r="F383" i="6"/>
  <c r="E383" i="6"/>
  <c r="D383" i="6"/>
  <c r="J382" i="6"/>
  <c r="I382" i="6"/>
  <c r="H382" i="6"/>
  <c r="G382" i="6"/>
  <c r="F382" i="6"/>
  <c r="E382" i="6"/>
  <c r="D382" i="6"/>
  <c r="J381" i="6"/>
  <c r="I381" i="6"/>
  <c r="H381" i="6"/>
  <c r="G381" i="6"/>
  <c r="F381" i="6"/>
  <c r="E381" i="6"/>
  <c r="D381" i="6"/>
  <c r="J380" i="6"/>
  <c r="I380" i="6"/>
  <c r="H380" i="6"/>
  <c r="G380" i="6"/>
  <c r="F380" i="6"/>
  <c r="E380" i="6"/>
  <c r="D380" i="6"/>
  <c r="J379" i="6"/>
  <c r="I379" i="6"/>
  <c r="H379" i="6"/>
  <c r="G379" i="6"/>
  <c r="F379" i="6"/>
  <c r="E379" i="6"/>
  <c r="D379" i="6"/>
  <c r="J378" i="6"/>
  <c r="I378" i="6"/>
  <c r="H378" i="6"/>
  <c r="G378" i="6"/>
  <c r="F378" i="6"/>
  <c r="E378" i="6"/>
  <c r="D378" i="6"/>
  <c r="J377" i="6"/>
  <c r="I377" i="6"/>
  <c r="H377" i="6"/>
  <c r="G377" i="6"/>
  <c r="F377" i="6"/>
  <c r="E377" i="6"/>
  <c r="D377" i="6"/>
  <c r="J376" i="6"/>
  <c r="I376" i="6"/>
  <c r="H376" i="6"/>
  <c r="G376" i="6"/>
  <c r="F376" i="6"/>
  <c r="E376" i="6"/>
  <c r="D376" i="6"/>
  <c r="J375" i="6"/>
  <c r="I375" i="6"/>
  <c r="H375" i="6"/>
  <c r="G375" i="6"/>
  <c r="F375" i="6"/>
  <c r="E375" i="6"/>
  <c r="D375" i="6"/>
  <c r="J374" i="6"/>
  <c r="I374" i="6"/>
  <c r="H374" i="6"/>
  <c r="G374" i="6"/>
  <c r="F374" i="6"/>
  <c r="E374" i="6"/>
  <c r="D374" i="6"/>
  <c r="J373" i="6"/>
  <c r="I373" i="6"/>
  <c r="H373" i="6"/>
  <c r="G373" i="6"/>
  <c r="F373" i="6"/>
  <c r="E373" i="6"/>
  <c r="D373" i="6"/>
  <c r="J372" i="6"/>
  <c r="I372" i="6"/>
  <c r="H372" i="6"/>
  <c r="G372" i="6"/>
  <c r="F372" i="6"/>
  <c r="E372" i="6"/>
  <c r="D372" i="6"/>
  <c r="J371" i="6"/>
  <c r="I371" i="6"/>
  <c r="H371" i="6"/>
  <c r="G371" i="6"/>
  <c r="F371" i="6"/>
  <c r="E371" i="6"/>
  <c r="D371" i="6"/>
  <c r="J370" i="6"/>
  <c r="I370" i="6"/>
  <c r="H370" i="6"/>
  <c r="G370" i="6"/>
  <c r="F370" i="6"/>
  <c r="E370" i="6"/>
  <c r="D370" i="6"/>
  <c r="J369" i="6"/>
  <c r="I369" i="6"/>
  <c r="H369" i="6"/>
  <c r="G369" i="6"/>
  <c r="F369" i="6"/>
  <c r="E369" i="6"/>
  <c r="D369" i="6"/>
  <c r="J368" i="6"/>
  <c r="I368" i="6"/>
  <c r="H368" i="6"/>
  <c r="G368" i="6"/>
  <c r="F368" i="6"/>
  <c r="E368" i="6"/>
  <c r="D368" i="6"/>
  <c r="J367" i="6"/>
  <c r="I367" i="6"/>
  <c r="H367" i="6"/>
  <c r="G367" i="6"/>
  <c r="F367" i="6"/>
  <c r="E367" i="6"/>
  <c r="D367" i="6"/>
  <c r="J366" i="6"/>
  <c r="I366" i="6"/>
  <c r="H366" i="6"/>
  <c r="G366" i="6"/>
  <c r="F366" i="6"/>
  <c r="E366" i="6"/>
  <c r="D366" i="6"/>
  <c r="J365" i="6"/>
  <c r="I365" i="6"/>
  <c r="H365" i="6"/>
  <c r="G365" i="6"/>
  <c r="F365" i="6"/>
  <c r="E365" i="6"/>
  <c r="D365" i="6"/>
  <c r="J364" i="6"/>
  <c r="I364" i="6"/>
  <c r="H364" i="6"/>
  <c r="G364" i="6"/>
  <c r="F364" i="6"/>
  <c r="E364" i="6"/>
  <c r="D364" i="6"/>
  <c r="J363" i="6"/>
  <c r="I363" i="6"/>
  <c r="H363" i="6"/>
  <c r="G363" i="6"/>
  <c r="F363" i="6"/>
  <c r="E363" i="6"/>
  <c r="D363" i="6"/>
  <c r="J362" i="6"/>
  <c r="I362" i="6"/>
  <c r="H362" i="6"/>
  <c r="G362" i="6"/>
  <c r="F362" i="6"/>
  <c r="E362" i="6"/>
  <c r="D362" i="6"/>
  <c r="J361" i="6"/>
  <c r="I361" i="6"/>
  <c r="H361" i="6"/>
  <c r="G361" i="6"/>
  <c r="F361" i="6"/>
  <c r="E361" i="6"/>
  <c r="D361" i="6"/>
  <c r="J360" i="6"/>
  <c r="I360" i="6"/>
  <c r="H360" i="6"/>
  <c r="G360" i="6"/>
  <c r="F360" i="6"/>
  <c r="E360" i="6"/>
  <c r="D360" i="6"/>
  <c r="J359" i="6"/>
  <c r="I359" i="6"/>
  <c r="H359" i="6"/>
  <c r="G359" i="6"/>
  <c r="F359" i="6"/>
  <c r="E359" i="6"/>
  <c r="D359" i="6"/>
  <c r="J358" i="6"/>
  <c r="I358" i="6"/>
  <c r="H358" i="6"/>
  <c r="G358" i="6"/>
  <c r="F358" i="6"/>
  <c r="E358" i="6"/>
  <c r="D358" i="6"/>
  <c r="J357" i="6"/>
  <c r="I357" i="6"/>
  <c r="H357" i="6"/>
  <c r="G357" i="6"/>
  <c r="F357" i="6"/>
  <c r="E357" i="6"/>
  <c r="D357" i="6"/>
  <c r="J356" i="6"/>
  <c r="I356" i="6"/>
  <c r="H356" i="6"/>
  <c r="G356" i="6"/>
  <c r="F356" i="6"/>
  <c r="E356" i="6"/>
  <c r="D356" i="6"/>
  <c r="J355" i="6"/>
  <c r="I355" i="6"/>
  <c r="H355" i="6"/>
  <c r="G355" i="6"/>
  <c r="F355" i="6"/>
  <c r="E355" i="6"/>
  <c r="D355" i="6"/>
  <c r="J354" i="6"/>
  <c r="I354" i="6"/>
  <c r="H354" i="6"/>
  <c r="G354" i="6"/>
  <c r="F354" i="6"/>
  <c r="E354" i="6"/>
  <c r="D354" i="6"/>
  <c r="J353" i="6"/>
  <c r="I353" i="6"/>
  <c r="H353" i="6"/>
  <c r="G353" i="6"/>
  <c r="F353" i="6"/>
  <c r="E353" i="6"/>
  <c r="D353" i="6"/>
  <c r="J352" i="6"/>
  <c r="I352" i="6"/>
  <c r="H352" i="6"/>
  <c r="G352" i="6"/>
  <c r="F352" i="6"/>
  <c r="E352" i="6"/>
  <c r="D352" i="6"/>
  <c r="J351" i="6"/>
  <c r="I351" i="6"/>
  <c r="H351" i="6"/>
  <c r="G351" i="6"/>
  <c r="F351" i="6"/>
  <c r="E351" i="6"/>
  <c r="D351" i="6"/>
  <c r="J350" i="6"/>
  <c r="I350" i="6"/>
  <c r="H350" i="6"/>
  <c r="G350" i="6"/>
  <c r="F350" i="6"/>
  <c r="E350" i="6"/>
  <c r="D350" i="6"/>
  <c r="J349" i="6"/>
  <c r="I349" i="6"/>
  <c r="H349" i="6"/>
  <c r="G349" i="6"/>
  <c r="F349" i="6"/>
  <c r="E349" i="6"/>
  <c r="D349" i="6"/>
  <c r="J348" i="6"/>
  <c r="I348" i="6"/>
  <c r="H348" i="6"/>
  <c r="G348" i="6"/>
  <c r="F348" i="6"/>
  <c r="E348" i="6"/>
  <c r="D348" i="6"/>
  <c r="J347" i="6"/>
  <c r="I347" i="6"/>
  <c r="H347" i="6"/>
  <c r="G347" i="6"/>
  <c r="F347" i="6"/>
  <c r="E347" i="6"/>
  <c r="D347" i="6"/>
  <c r="J346" i="6"/>
  <c r="I346" i="6"/>
  <c r="H346" i="6"/>
  <c r="G346" i="6"/>
  <c r="F346" i="6"/>
  <c r="E346" i="6"/>
  <c r="D346" i="6"/>
  <c r="J345" i="6"/>
  <c r="I345" i="6"/>
  <c r="H345" i="6"/>
  <c r="G345" i="6"/>
  <c r="F345" i="6"/>
  <c r="E345" i="6"/>
  <c r="D345" i="6"/>
  <c r="J344" i="6"/>
  <c r="I344" i="6"/>
  <c r="H344" i="6"/>
  <c r="G344" i="6"/>
  <c r="F344" i="6"/>
  <c r="E344" i="6"/>
  <c r="D344" i="6"/>
  <c r="J343" i="6"/>
  <c r="I343" i="6"/>
  <c r="H343" i="6"/>
  <c r="G343" i="6"/>
  <c r="F343" i="6"/>
  <c r="E343" i="6"/>
  <c r="D343" i="6"/>
  <c r="J342" i="6"/>
  <c r="I342" i="6"/>
  <c r="H342" i="6"/>
  <c r="G342" i="6"/>
  <c r="F342" i="6"/>
  <c r="E342" i="6"/>
  <c r="D342" i="6"/>
  <c r="J341" i="6"/>
  <c r="I341" i="6"/>
  <c r="H341" i="6"/>
  <c r="G341" i="6"/>
  <c r="F341" i="6"/>
  <c r="E341" i="6"/>
  <c r="D341" i="6"/>
  <c r="J340" i="6"/>
  <c r="I340" i="6"/>
  <c r="H340" i="6"/>
  <c r="G340" i="6"/>
  <c r="F340" i="6"/>
  <c r="E340" i="6"/>
  <c r="D340" i="6"/>
  <c r="J339" i="6"/>
  <c r="I339" i="6"/>
  <c r="H339" i="6"/>
  <c r="G339" i="6"/>
  <c r="F339" i="6"/>
  <c r="E339" i="6"/>
  <c r="D339" i="6"/>
  <c r="J338" i="6"/>
  <c r="I338" i="6"/>
  <c r="H338" i="6"/>
  <c r="G338" i="6"/>
  <c r="F338" i="6"/>
  <c r="E338" i="6"/>
  <c r="D338" i="6"/>
  <c r="J337" i="6"/>
  <c r="I337" i="6"/>
  <c r="H337" i="6"/>
  <c r="G337" i="6"/>
  <c r="F337" i="6"/>
  <c r="E337" i="6"/>
  <c r="D337" i="6"/>
  <c r="J336" i="6"/>
  <c r="I336" i="6"/>
  <c r="H336" i="6"/>
  <c r="G336" i="6"/>
  <c r="F336" i="6"/>
  <c r="E336" i="6"/>
  <c r="D336" i="6"/>
  <c r="J335" i="6"/>
  <c r="I335" i="6"/>
  <c r="H335" i="6"/>
  <c r="G335" i="6"/>
  <c r="F335" i="6"/>
  <c r="E335" i="6"/>
  <c r="D335" i="6"/>
  <c r="J334" i="6"/>
  <c r="I334" i="6"/>
  <c r="H334" i="6"/>
  <c r="G334" i="6"/>
  <c r="F334" i="6"/>
  <c r="E334" i="6"/>
  <c r="D334" i="6"/>
  <c r="J333" i="6"/>
  <c r="I333" i="6"/>
  <c r="H333" i="6"/>
  <c r="G333" i="6"/>
  <c r="F333" i="6"/>
  <c r="E333" i="6"/>
  <c r="D333" i="6"/>
  <c r="J332" i="6"/>
  <c r="I332" i="6"/>
  <c r="H332" i="6"/>
  <c r="G332" i="6"/>
  <c r="F332" i="6"/>
  <c r="E332" i="6"/>
  <c r="D332" i="6"/>
  <c r="J331" i="6"/>
  <c r="I331" i="6"/>
  <c r="H331" i="6"/>
  <c r="G331" i="6"/>
  <c r="F331" i="6"/>
  <c r="E331" i="6"/>
  <c r="D331" i="6"/>
  <c r="J330" i="6"/>
  <c r="I330" i="6"/>
  <c r="H330" i="6"/>
  <c r="G330" i="6"/>
  <c r="F330" i="6"/>
  <c r="E330" i="6"/>
  <c r="D330" i="6"/>
  <c r="J329" i="6"/>
  <c r="I329" i="6"/>
  <c r="H329" i="6"/>
  <c r="G329" i="6"/>
  <c r="F329" i="6"/>
  <c r="E329" i="6"/>
  <c r="D329" i="6"/>
  <c r="J328" i="6"/>
  <c r="I328" i="6"/>
  <c r="H328" i="6"/>
  <c r="G328" i="6"/>
  <c r="F328" i="6"/>
  <c r="E328" i="6"/>
  <c r="D328" i="6"/>
  <c r="J327" i="6"/>
  <c r="I327" i="6"/>
  <c r="H327" i="6"/>
  <c r="G327" i="6"/>
  <c r="F327" i="6"/>
  <c r="E327" i="6"/>
  <c r="D327" i="6"/>
  <c r="J326" i="6"/>
  <c r="I326" i="6"/>
  <c r="H326" i="6"/>
  <c r="G326" i="6"/>
  <c r="F326" i="6"/>
  <c r="E326" i="6"/>
  <c r="D326" i="6"/>
  <c r="J325" i="6"/>
  <c r="I325" i="6"/>
  <c r="H325" i="6"/>
  <c r="G325" i="6"/>
  <c r="F325" i="6"/>
  <c r="E325" i="6"/>
  <c r="D325" i="6"/>
  <c r="J324" i="6"/>
  <c r="I324" i="6"/>
  <c r="H324" i="6"/>
  <c r="G324" i="6"/>
  <c r="F324" i="6"/>
  <c r="E324" i="6"/>
  <c r="D324" i="6"/>
  <c r="J323" i="6"/>
  <c r="I323" i="6"/>
  <c r="H323" i="6"/>
  <c r="G323" i="6"/>
  <c r="F323" i="6"/>
  <c r="E323" i="6"/>
  <c r="D323" i="6"/>
  <c r="J322" i="6"/>
  <c r="I322" i="6"/>
  <c r="H322" i="6"/>
  <c r="G322" i="6"/>
  <c r="F322" i="6"/>
  <c r="E322" i="6"/>
  <c r="D322" i="6"/>
  <c r="J321" i="6"/>
  <c r="I321" i="6"/>
  <c r="H321" i="6"/>
  <c r="G321" i="6"/>
  <c r="F321" i="6"/>
  <c r="E321" i="6"/>
  <c r="D321" i="6"/>
  <c r="J320" i="6"/>
  <c r="I320" i="6"/>
  <c r="H320" i="6"/>
  <c r="G320" i="6"/>
  <c r="F320" i="6"/>
  <c r="E320" i="6"/>
  <c r="D320" i="6"/>
  <c r="J319" i="6"/>
  <c r="I319" i="6"/>
  <c r="H319" i="6"/>
  <c r="G319" i="6"/>
  <c r="F319" i="6"/>
  <c r="E319" i="6"/>
  <c r="D319" i="6"/>
  <c r="J318" i="6"/>
  <c r="I318" i="6"/>
  <c r="H318" i="6"/>
  <c r="G318" i="6"/>
  <c r="F318" i="6"/>
  <c r="E318" i="6"/>
  <c r="D318" i="6"/>
  <c r="J317" i="6"/>
  <c r="I317" i="6"/>
  <c r="H317" i="6"/>
  <c r="G317" i="6"/>
  <c r="F317" i="6"/>
  <c r="E317" i="6"/>
  <c r="D317" i="6"/>
  <c r="J316" i="6"/>
  <c r="I316" i="6"/>
  <c r="H316" i="6"/>
  <c r="G316" i="6"/>
  <c r="F316" i="6"/>
  <c r="E316" i="6"/>
  <c r="D316" i="6"/>
  <c r="J315" i="6"/>
  <c r="I315" i="6"/>
  <c r="H315" i="6"/>
  <c r="G315" i="6"/>
  <c r="F315" i="6"/>
  <c r="E315" i="6"/>
  <c r="D315" i="6"/>
  <c r="J314" i="6"/>
  <c r="I314" i="6"/>
  <c r="H314" i="6"/>
  <c r="G314" i="6"/>
  <c r="F314" i="6"/>
  <c r="E314" i="6"/>
  <c r="D314" i="6"/>
  <c r="J313" i="6"/>
  <c r="I313" i="6"/>
  <c r="H313" i="6"/>
  <c r="G313" i="6"/>
  <c r="F313" i="6"/>
  <c r="E313" i="6"/>
  <c r="D313" i="6"/>
  <c r="J312" i="6"/>
  <c r="I312" i="6"/>
  <c r="H312" i="6"/>
  <c r="G312" i="6"/>
  <c r="F312" i="6"/>
  <c r="E312" i="6"/>
  <c r="D312" i="6"/>
  <c r="J311" i="6"/>
  <c r="I311" i="6"/>
  <c r="H311" i="6"/>
  <c r="G311" i="6"/>
  <c r="F311" i="6"/>
  <c r="E311" i="6"/>
  <c r="D311" i="6"/>
  <c r="J310" i="6"/>
  <c r="I310" i="6"/>
  <c r="H310" i="6"/>
  <c r="G310" i="6"/>
  <c r="F310" i="6"/>
  <c r="E310" i="6"/>
  <c r="D310" i="6"/>
  <c r="J309" i="6"/>
  <c r="I309" i="6"/>
  <c r="H309" i="6"/>
  <c r="G309" i="6"/>
  <c r="F309" i="6"/>
  <c r="E309" i="6"/>
  <c r="D309" i="6"/>
  <c r="J308" i="6"/>
  <c r="I308" i="6"/>
  <c r="H308" i="6"/>
  <c r="G308" i="6"/>
  <c r="F308" i="6"/>
  <c r="E308" i="6"/>
  <c r="D308" i="6"/>
  <c r="J307" i="6"/>
  <c r="I307" i="6"/>
  <c r="H307" i="6"/>
  <c r="G307" i="6"/>
  <c r="F307" i="6"/>
  <c r="E307" i="6"/>
  <c r="D307" i="6"/>
  <c r="J306" i="6"/>
  <c r="I306" i="6"/>
  <c r="H306" i="6"/>
  <c r="G306" i="6"/>
  <c r="F306" i="6"/>
  <c r="E306" i="6"/>
  <c r="D306" i="6"/>
  <c r="J305" i="6"/>
  <c r="I305" i="6"/>
  <c r="H305" i="6"/>
  <c r="G305" i="6"/>
  <c r="F305" i="6"/>
  <c r="E305" i="6"/>
  <c r="D305" i="6"/>
  <c r="J304" i="6"/>
  <c r="I304" i="6"/>
  <c r="H304" i="6"/>
  <c r="G304" i="6"/>
  <c r="F304" i="6"/>
  <c r="E304" i="6"/>
  <c r="D304" i="6"/>
  <c r="J303" i="6"/>
  <c r="I303" i="6"/>
  <c r="H303" i="6"/>
  <c r="G303" i="6"/>
  <c r="F303" i="6"/>
  <c r="E303" i="6"/>
  <c r="D303" i="6"/>
  <c r="J302" i="6"/>
  <c r="I302" i="6"/>
  <c r="H302" i="6"/>
  <c r="G302" i="6"/>
  <c r="F302" i="6"/>
  <c r="E302" i="6"/>
  <c r="D302" i="6"/>
  <c r="J301" i="6"/>
  <c r="I301" i="6"/>
  <c r="H301" i="6"/>
  <c r="G301" i="6"/>
  <c r="F301" i="6"/>
  <c r="E301" i="6"/>
  <c r="D301" i="6"/>
  <c r="J300" i="6"/>
  <c r="I300" i="6"/>
  <c r="H300" i="6"/>
  <c r="G300" i="6"/>
  <c r="F300" i="6"/>
  <c r="E300" i="6"/>
  <c r="D300" i="6"/>
  <c r="J299" i="6"/>
  <c r="I299" i="6"/>
  <c r="H299" i="6"/>
  <c r="G299" i="6"/>
  <c r="F299" i="6"/>
  <c r="E299" i="6"/>
  <c r="D299" i="6"/>
  <c r="J298" i="6"/>
  <c r="I298" i="6"/>
  <c r="H298" i="6"/>
  <c r="G298" i="6"/>
  <c r="F298" i="6"/>
  <c r="E298" i="6"/>
  <c r="D298" i="6"/>
  <c r="J297" i="6"/>
  <c r="I297" i="6"/>
  <c r="H297" i="6"/>
  <c r="G297" i="6"/>
  <c r="F297" i="6"/>
  <c r="E297" i="6"/>
  <c r="D297" i="6"/>
  <c r="J296" i="6"/>
  <c r="I296" i="6"/>
  <c r="H296" i="6"/>
  <c r="G296" i="6"/>
  <c r="F296" i="6"/>
  <c r="E296" i="6"/>
  <c r="D296" i="6"/>
  <c r="J295" i="6"/>
  <c r="I295" i="6"/>
  <c r="H295" i="6"/>
  <c r="G295" i="6"/>
  <c r="F295" i="6"/>
  <c r="E295" i="6"/>
  <c r="D295" i="6"/>
  <c r="J294" i="6"/>
  <c r="I294" i="6"/>
  <c r="H294" i="6"/>
  <c r="G294" i="6"/>
  <c r="F294" i="6"/>
  <c r="E294" i="6"/>
  <c r="D294" i="6"/>
  <c r="J293" i="6"/>
  <c r="I293" i="6"/>
  <c r="H293" i="6"/>
  <c r="G293" i="6"/>
  <c r="F293" i="6"/>
  <c r="E293" i="6"/>
  <c r="D293" i="6"/>
  <c r="J292" i="6"/>
  <c r="I292" i="6"/>
  <c r="H292" i="6"/>
  <c r="G292" i="6"/>
  <c r="F292" i="6"/>
  <c r="E292" i="6"/>
  <c r="D292" i="6"/>
  <c r="J291" i="6"/>
  <c r="I291" i="6"/>
  <c r="H291" i="6"/>
  <c r="G291" i="6"/>
  <c r="F291" i="6"/>
  <c r="E291" i="6"/>
  <c r="D291" i="6"/>
  <c r="J290" i="6"/>
  <c r="I290" i="6"/>
  <c r="H290" i="6"/>
  <c r="G290" i="6"/>
  <c r="F290" i="6"/>
  <c r="E290" i="6"/>
  <c r="D290" i="6"/>
  <c r="J289" i="6"/>
  <c r="I289" i="6"/>
  <c r="H289" i="6"/>
  <c r="G289" i="6"/>
  <c r="F289" i="6"/>
  <c r="E289" i="6"/>
  <c r="D289" i="6"/>
  <c r="J288" i="6"/>
  <c r="I288" i="6"/>
  <c r="H288" i="6"/>
  <c r="G288" i="6"/>
  <c r="F288" i="6"/>
  <c r="E288" i="6"/>
  <c r="D288" i="6"/>
  <c r="J287" i="6"/>
  <c r="I287" i="6"/>
  <c r="H287" i="6"/>
  <c r="G287" i="6"/>
  <c r="F287" i="6"/>
  <c r="E287" i="6"/>
  <c r="D287" i="6"/>
  <c r="J286" i="6"/>
  <c r="I286" i="6"/>
  <c r="H286" i="6"/>
  <c r="G286" i="6"/>
  <c r="F286" i="6"/>
  <c r="E286" i="6"/>
  <c r="D286" i="6"/>
  <c r="J285" i="6"/>
  <c r="I285" i="6"/>
  <c r="H285" i="6"/>
  <c r="G285" i="6"/>
  <c r="F285" i="6"/>
  <c r="E285" i="6"/>
  <c r="D285" i="6"/>
  <c r="J284" i="6"/>
  <c r="I284" i="6"/>
  <c r="H284" i="6"/>
  <c r="G284" i="6"/>
  <c r="F284" i="6"/>
  <c r="E284" i="6"/>
  <c r="D284" i="6"/>
  <c r="J283" i="6"/>
  <c r="I283" i="6"/>
  <c r="H283" i="6"/>
  <c r="G283" i="6"/>
  <c r="F283" i="6"/>
  <c r="E283" i="6"/>
  <c r="D283" i="6"/>
  <c r="J282" i="6"/>
  <c r="I282" i="6"/>
  <c r="H282" i="6"/>
  <c r="G282" i="6"/>
  <c r="F282" i="6"/>
  <c r="E282" i="6"/>
  <c r="D282" i="6"/>
  <c r="J281" i="6"/>
  <c r="I281" i="6"/>
  <c r="H281" i="6"/>
  <c r="G281" i="6"/>
  <c r="F281" i="6"/>
  <c r="E281" i="6"/>
  <c r="D281" i="6"/>
  <c r="J280" i="6"/>
  <c r="I280" i="6"/>
  <c r="H280" i="6"/>
  <c r="G280" i="6"/>
  <c r="F280" i="6"/>
  <c r="E280" i="6"/>
  <c r="D280" i="6"/>
  <c r="J279" i="6"/>
  <c r="I279" i="6"/>
  <c r="H279" i="6"/>
  <c r="G279" i="6"/>
  <c r="F279" i="6"/>
  <c r="E279" i="6"/>
  <c r="D279" i="6"/>
  <c r="J278" i="6"/>
  <c r="I278" i="6"/>
  <c r="H278" i="6"/>
  <c r="G278" i="6"/>
  <c r="F278" i="6"/>
  <c r="E278" i="6"/>
  <c r="D278" i="6"/>
  <c r="J277" i="6"/>
  <c r="I277" i="6"/>
  <c r="H277" i="6"/>
  <c r="G277" i="6"/>
  <c r="F277" i="6"/>
  <c r="E277" i="6"/>
  <c r="D277" i="6"/>
  <c r="J276" i="6"/>
  <c r="I276" i="6"/>
  <c r="H276" i="6"/>
  <c r="G276" i="6"/>
  <c r="F276" i="6"/>
  <c r="E276" i="6"/>
  <c r="D276" i="6"/>
  <c r="J275" i="6"/>
  <c r="I275" i="6"/>
  <c r="H275" i="6"/>
  <c r="G275" i="6"/>
  <c r="F275" i="6"/>
  <c r="E275" i="6"/>
  <c r="D275" i="6"/>
  <c r="J274" i="6"/>
  <c r="I274" i="6"/>
  <c r="H274" i="6"/>
  <c r="G274" i="6"/>
  <c r="F274" i="6"/>
  <c r="E274" i="6"/>
  <c r="D274" i="6"/>
  <c r="J273" i="6"/>
  <c r="I273" i="6"/>
  <c r="H273" i="6"/>
  <c r="G273" i="6"/>
  <c r="F273" i="6"/>
  <c r="E273" i="6"/>
  <c r="D273" i="6"/>
  <c r="J272" i="6"/>
  <c r="I272" i="6"/>
  <c r="H272" i="6"/>
  <c r="G272" i="6"/>
  <c r="F272" i="6"/>
  <c r="E272" i="6"/>
  <c r="D272" i="6"/>
  <c r="J271" i="6"/>
  <c r="I271" i="6"/>
  <c r="H271" i="6"/>
  <c r="G271" i="6"/>
  <c r="F271" i="6"/>
  <c r="E271" i="6"/>
  <c r="D271" i="6"/>
  <c r="J270" i="6"/>
  <c r="I270" i="6"/>
  <c r="H270" i="6"/>
  <c r="G270" i="6"/>
  <c r="F270" i="6"/>
  <c r="E270" i="6"/>
  <c r="D270" i="6"/>
  <c r="J269" i="6"/>
  <c r="I269" i="6"/>
  <c r="H269" i="6"/>
  <c r="G269" i="6"/>
  <c r="F269" i="6"/>
  <c r="E269" i="6"/>
  <c r="D269" i="6"/>
  <c r="J268" i="6"/>
  <c r="I268" i="6"/>
  <c r="H268" i="6"/>
  <c r="G268" i="6"/>
  <c r="F268" i="6"/>
  <c r="E268" i="6"/>
  <c r="D268" i="6"/>
  <c r="J267" i="6"/>
  <c r="I267" i="6"/>
  <c r="H267" i="6"/>
  <c r="G267" i="6"/>
  <c r="F267" i="6"/>
  <c r="E267" i="6"/>
  <c r="D267" i="6"/>
  <c r="J266" i="6"/>
  <c r="I266" i="6"/>
  <c r="H266" i="6"/>
  <c r="G266" i="6"/>
  <c r="F266" i="6"/>
  <c r="E266" i="6"/>
  <c r="D266" i="6"/>
  <c r="J265" i="6"/>
  <c r="I265" i="6"/>
  <c r="H265" i="6"/>
  <c r="G265" i="6"/>
  <c r="F265" i="6"/>
  <c r="E265" i="6"/>
  <c r="D265" i="6"/>
  <c r="J264" i="6"/>
  <c r="I264" i="6"/>
  <c r="H264" i="6"/>
  <c r="G264" i="6"/>
  <c r="F264" i="6"/>
  <c r="E264" i="6"/>
  <c r="D264" i="6"/>
  <c r="J263" i="6"/>
  <c r="I263" i="6"/>
  <c r="H263" i="6"/>
  <c r="G263" i="6"/>
  <c r="F263" i="6"/>
  <c r="E263" i="6"/>
  <c r="D263" i="6"/>
  <c r="J262" i="6"/>
  <c r="I262" i="6"/>
  <c r="H262" i="6"/>
  <c r="G262" i="6"/>
  <c r="F262" i="6"/>
  <c r="E262" i="6"/>
  <c r="D262" i="6"/>
  <c r="J261" i="6"/>
  <c r="I261" i="6"/>
  <c r="H261" i="6"/>
  <c r="G261" i="6"/>
  <c r="F261" i="6"/>
  <c r="E261" i="6"/>
  <c r="D261" i="6"/>
  <c r="J260" i="6"/>
  <c r="I260" i="6"/>
  <c r="H260" i="6"/>
  <c r="G260" i="6"/>
  <c r="F260" i="6"/>
  <c r="E260" i="6"/>
  <c r="D260" i="6"/>
  <c r="J259" i="6"/>
  <c r="B47" i="1" s="1"/>
  <c r="I259" i="6"/>
  <c r="B46" i="1" s="1"/>
  <c r="H259" i="6"/>
  <c r="B45" i="1" s="1"/>
  <c r="G259" i="6"/>
  <c r="B44" i="1" s="1"/>
  <c r="F259" i="6"/>
  <c r="B43" i="1" s="1"/>
  <c r="E259" i="6"/>
  <c r="B42" i="1" s="1"/>
  <c r="D259" i="6"/>
  <c r="B41" i="1" s="1"/>
  <c r="J258" i="6"/>
  <c r="I258" i="6"/>
  <c r="H258" i="6"/>
  <c r="G258" i="6"/>
  <c r="F258" i="6"/>
  <c r="E258" i="6"/>
  <c r="D258" i="6"/>
  <c r="J257" i="6"/>
  <c r="I257" i="6"/>
  <c r="H257" i="6"/>
  <c r="G257" i="6"/>
  <c r="F257" i="6"/>
  <c r="E257" i="6"/>
  <c r="D257" i="6"/>
  <c r="J256" i="6"/>
  <c r="I256" i="6"/>
  <c r="H256" i="6"/>
  <c r="G256" i="6"/>
  <c r="F256" i="6"/>
  <c r="E256" i="6"/>
  <c r="D256" i="6"/>
  <c r="J255" i="6"/>
  <c r="I255" i="6"/>
  <c r="H255" i="6"/>
  <c r="G255" i="6"/>
  <c r="F255" i="6"/>
  <c r="E255" i="6"/>
  <c r="D255" i="6"/>
  <c r="J254" i="6"/>
  <c r="I254" i="6"/>
  <c r="H254" i="6"/>
  <c r="G254" i="6"/>
  <c r="F254" i="6"/>
  <c r="E254" i="6"/>
  <c r="D254" i="6"/>
  <c r="J253" i="6"/>
  <c r="I253" i="6"/>
  <c r="H253" i="6"/>
  <c r="G253" i="6"/>
  <c r="F253" i="6"/>
  <c r="E253" i="6"/>
  <c r="D253" i="6"/>
  <c r="J252" i="6"/>
  <c r="I252" i="6"/>
  <c r="H252" i="6"/>
  <c r="G252" i="6"/>
  <c r="F252" i="6"/>
  <c r="E252" i="6"/>
  <c r="D252" i="6"/>
  <c r="J251" i="6"/>
  <c r="I251" i="6"/>
  <c r="H251" i="6"/>
  <c r="G251" i="6"/>
  <c r="F251" i="6"/>
  <c r="E251" i="6"/>
  <c r="D251" i="6"/>
  <c r="J250" i="6"/>
  <c r="I250" i="6"/>
  <c r="H250" i="6"/>
  <c r="G250" i="6"/>
  <c r="F250" i="6"/>
  <c r="E250" i="6"/>
  <c r="D250" i="6"/>
  <c r="J249" i="6"/>
  <c r="I249" i="6"/>
  <c r="H249" i="6"/>
  <c r="G249" i="6"/>
  <c r="F249" i="6"/>
  <c r="E249" i="6"/>
  <c r="D249" i="6"/>
  <c r="J248" i="6"/>
  <c r="I248" i="6"/>
  <c r="H248" i="6"/>
  <c r="G248" i="6"/>
  <c r="F248" i="6"/>
  <c r="E248" i="6"/>
  <c r="D248" i="6"/>
  <c r="J247" i="6"/>
  <c r="I247" i="6"/>
  <c r="H247" i="6"/>
  <c r="G247" i="6"/>
  <c r="F247" i="6"/>
  <c r="E247" i="6"/>
  <c r="D247" i="6"/>
  <c r="J246" i="6"/>
  <c r="I246" i="6"/>
  <c r="H246" i="6"/>
  <c r="G246" i="6"/>
  <c r="F246" i="6"/>
  <c r="E246" i="6"/>
  <c r="D246" i="6"/>
  <c r="J245" i="6"/>
  <c r="I245" i="6"/>
  <c r="H245" i="6"/>
  <c r="G245" i="6"/>
  <c r="F245" i="6"/>
  <c r="E245" i="6"/>
  <c r="D245" i="6"/>
  <c r="J244" i="6"/>
  <c r="I244" i="6"/>
  <c r="H244" i="6"/>
  <c r="G244" i="6"/>
  <c r="F244" i="6"/>
  <c r="E244" i="6"/>
  <c r="D244" i="6"/>
  <c r="J243" i="6"/>
  <c r="I243" i="6"/>
  <c r="H243" i="6"/>
  <c r="G243" i="6"/>
  <c r="F243" i="6"/>
  <c r="E243" i="6"/>
  <c r="D243" i="6"/>
  <c r="J242" i="6"/>
  <c r="I242" i="6"/>
  <c r="H242" i="6"/>
  <c r="G242" i="6"/>
  <c r="F242" i="6"/>
  <c r="E242" i="6"/>
  <c r="D242" i="6"/>
  <c r="J241" i="6"/>
  <c r="I241" i="6"/>
  <c r="H241" i="6"/>
  <c r="G241" i="6"/>
  <c r="F241" i="6"/>
  <c r="E241" i="6"/>
  <c r="D241" i="6"/>
  <c r="J240" i="6"/>
  <c r="I240" i="6"/>
  <c r="H240" i="6"/>
  <c r="G240" i="6"/>
  <c r="F240" i="6"/>
  <c r="E240" i="6"/>
  <c r="D240" i="6"/>
  <c r="J239" i="6"/>
  <c r="I239" i="6"/>
  <c r="H239" i="6"/>
  <c r="G239" i="6"/>
  <c r="F239" i="6"/>
  <c r="E239" i="6"/>
  <c r="D239" i="6"/>
  <c r="J238" i="6"/>
  <c r="I238" i="6"/>
  <c r="H238" i="6"/>
  <c r="G238" i="6"/>
  <c r="F238" i="6"/>
  <c r="E238" i="6"/>
  <c r="D238" i="6"/>
  <c r="J237" i="6"/>
  <c r="I237" i="6"/>
  <c r="H237" i="6"/>
  <c r="G237" i="6"/>
  <c r="F237" i="6"/>
  <c r="E237" i="6"/>
  <c r="D237" i="6"/>
  <c r="J236" i="6"/>
  <c r="I236" i="6"/>
  <c r="H236" i="6"/>
  <c r="G236" i="6"/>
  <c r="F236" i="6"/>
  <c r="E236" i="6"/>
  <c r="D236" i="6"/>
  <c r="J235" i="6"/>
  <c r="I235" i="6"/>
  <c r="H235" i="6"/>
  <c r="G235" i="6"/>
  <c r="F235" i="6"/>
  <c r="E235" i="6"/>
  <c r="D235" i="6"/>
  <c r="J234" i="6"/>
  <c r="I234" i="6"/>
  <c r="H234" i="6"/>
  <c r="G234" i="6"/>
  <c r="F234" i="6"/>
  <c r="E234" i="6"/>
  <c r="D234" i="6"/>
  <c r="J233" i="6"/>
  <c r="I233" i="6"/>
  <c r="H233" i="6"/>
  <c r="G233" i="6"/>
  <c r="F233" i="6"/>
  <c r="E233" i="6"/>
  <c r="D233" i="6"/>
  <c r="J232" i="6"/>
  <c r="I232" i="6"/>
  <c r="H232" i="6"/>
  <c r="G232" i="6"/>
  <c r="F232" i="6"/>
  <c r="E232" i="6"/>
  <c r="D232" i="6"/>
  <c r="J231" i="6"/>
  <c r="I231" i="6"/>
  <c r="H231" i="6"/>
  <c r="G231" i="6"/>
  <c r="F231" i="6"/>
  <c r="E231" i="6"/>
  <c r="D231" i="6"/>
  <c r="J230" i="6"/>
  <c r="I230" i="6"/>
  <c r="H230" i="6"/>
  <c r="G230" i="6"/>
  <c r="F230" i="6"/>
  <c r="E230" i="6"/>
  <c r="D230" i="6"/>
  <c r="J229" i="6"/>
  <c r="I229" i="6"/>
  <c r="H229" i="6"/>
  <c r="G229" i="6"/>
  <c r="F229" i="6"/>
  <c r="E229" i="6"/>
  <c r="D229" i="6"/>
  <c r="J228" i="6"/>
  <c r="I228" i="6"/>
  <c r="H228" i="6"/>
  <c r="G228" i="6"/>
  <c r="F228" i="6"/>
  <c r="E228" i="6"/>
  <c r="D228" i="6"/>
  <c r="J227" i="6"/>
  <c r="I227" i="6"/>
  <c r="H227" i="6"/>
  <c r="G227" i="6"/>
  <c r="F227" i="6"/>
  <c r="E227" i="6"/>
  <c r="D227" i="6"/>
  <c r="J226" i="6"/>
  <c r="I226" i="6"/>
  <c r="H226" i="6"/>
  <c r="G226" i="6"/>
  <c r="F226" i="6"/>
  <c r="E226" i="6"/>
  <c r="D226" i="6"/>
  <c r="J225" i="6"/>
  <c r="I225" i="6"/>
  <c r="H225" i="6"/>
  <c r="G225" i="6"/>
  <c r="F225" i="6"/>
  <c r="E225" i="6"/>
  <c r="D225" i="6"/>
  <c r="J224" i="6"/>
  <c r="I224" i="6"/>
  <c r="H224" i="6"/>
  <c r="G224" i="6"/>
  <c r="F224" i="6"/>
  <c r="E224" i="6"/>
  <c r="D224" i="6"/>
  <c r="J223" i="6"/>
  <c r="I223" i="6"/>
  <c r="H223" i="6"/>
  <c r="G223" i="6"/>
  <c r="F223" i="6"/>
  <c r="E223" i="6"/>
  <c r="D223" i="6"/>
  <c r="J222" i="6"/>
  <c r="I222" i="6"/>
  <c r="H222" i="6"/>
  <c r="G222" i="6"/>
  <c r="F222" i="6"/>
  <c r="E222" i="6"/>
  <c r="D222" i="6"/>
  <c r="J221" i="6"/>
  <c r="I221" i="6"/>
  <c r="H221" i="6"/>
  <c r="G221" i="6"/>
  <c r="F221" i="6"/>
  <c r="E221" i="6"/>
  <c r="D221" i="6"/>
  <c r="J220" i="6"/>
  <c r="I220" i="6"/>
  <c r="H220" i="6"/>
  <c r="G220" i="6"/>
  <c r="F220" i="6"/>
  <c r="E220" i="6"/>
  <c r="D220" i="6"/>
  <c r="J219" i="6"/>
  <c r="I219" i="6"/>
  <c r="H219" i="6"/>
  <c r="G219" i="6"/>
  <c r="F219" i="6"/>
  <c r="E219" i="6"/>
  <c r="D219" i="6"/>
  <c r="J218" i="6"/>
  <c r="I218" i="6"/>
  <c r="H218" i="6"/>
  <c r="G218" i="6"/>
  <c r="F218" i="6"/>
  <c r="E218" i="6"/>
  <c r="D218" i="6"/>
  <c r="J217" i="6"/>
  <c r="I217" i="6"/>
  <c r="H217" i="6"/>
  <c r="G217" i="6"/>
  <c r="F217" i="6"/>
  <c r="E217" i="6"/>
  <c r="D217" i="6"/>
  <c r="J216" i="6"/>
  <c r="I216" i="6"/>
  <c r="H216" i="6"/>
  <c r="G216" i="6"/>
  <c r="F216" i="6"/>
  <c r="E216" i="6"/>
  <c r="D216" i="6"/>
  <c r="J215" i="6"/>
  <c r="I215" i="6"/>
  <c r="H215" i="6"/>
  <c r="G215" i="6"/>
  <c r="F215" i="6"/>
  <c r="E215" i="6"/>
  <c r="D215" i="6"/>
  <c r="J214" i="6"/>
  <c r="I214" i="6"/>
  <c r="H214" i="6"/>
  <c r="G214" i="6"/>
  <c r="F214" i="6"/>
  <c r="E214" i="6"/>
  <c r="D214" i="6"/>
  <c r="J213" i="6"/>
  <c r="I213" i="6"/>
  <c r="H213" i="6"/>
  <c r="G213" i="6"/>
  <c r="F213" i="6"/>
  <c r="E213" i="6"/>
  <c r="D213" i="6"/>
  <c r="J212" i="6"/>
  <c r="I212" i="6"/>
  <c r="H212" i="6"/>
  <c r="G212" i="6"/>
  <c r="F212" i="6"/>
  <c r="E212" i="6"/>
  <c r="D212" i="6"/>
  <c r="J211" i="6"/>
  <c r="I211" i="6"/>
  <c r="H211" i="6"/>
  <c r="G211" i="6"/>
  <c r="F211" i="6"/>
  <c r="E211" i="6"/>
  <c r="D211" i="6"/>
  <c r="J210" i="6"/>
  <c r="I210" i="6"/>
  <c r="H210" i="6"/>
  <c r="G210" i="6"/>
  <c r="F210" i="6"/>
  <c r="E210" i="6"/>
  <c r="D210" i="6"/>
  <c r="J209" i="6"/>
  <c r="I209" i="6"/>
  <c r="H209" i="6"/>
  <c r="G209" i="6"/>
  <c r="F209" i="6"/>
  <c r="E209" i="6"/>
  <c r="D209" i="6"/>
  <c r="J208" i="6"/>
  <c r="I208" i="6"/>
  <c r="H208" i="6"/>
  <c r="G208" i="6"/>
  <c r="F208" i="6"/>
  <c r="E208" i="6"/>
  <c r="D208" i="6"/>
  <c r="J207" i="6"/>
  <c r="I207" i="6"/>
  <c r="H207" i="6"/>
  <c r="G207" i="6"/>
  <c r="F207" i="6"/>
  <c r="E207" i="6"/>
  <c r="D207" i="6"/>
  <c r="J206" i="6"/>
  <c r="I206" i="6"/>
  <c r="H206" i="6"/>
  <c r="G206" i="6"/>
  <c r="F206" i="6"/>
  <c r="E206" i="6"/>
  <c r="D206" i="6"/>
  <c r="J205" i="6"/>
  <c r="I205" i="6"/>
  <c r="H205" i="6"/>
  <c r="G205" i="6"/>
  <c r="F205" i="6"/>
  <c r="E205" i="6"/>
  <c r="D205" i="6"/>
  <c r="J204" i="6"/>
  <c r="I204" i="6"/>
  <c r="H204" i="6"/>
  <c r="G204" i="6"/>
  <c r="F204" i="6"/>
  <c r="E204" i="6"/>
  <c r="D204" i="6"/>
  <c r="J203" i="6"/>
  <c r="I203" i="6"/>
  <c r="H203" i="6"/>
  <c r="G203" i="6"/>
  <c r="F203" i="6"/>
  <c r="E203" i="6"/>
  <c r="D203" i="6"/>
  <c r="J202" i="6"/>
  <c r="I202" i="6"/>
  <c r="H202" i="6"/>
  <c r="G202" i="6"/>
  <c r="F202" i="6"/>
  <c r="E202" i="6"/>
  <c r="D202" i="6"/>
  <c r="J201" i="6"/>
  <c r="I201" i="6"/>
  <c r="H201" i="6"/>
  <c r="G201" i="6"/>
  <c r="F201" i="6"/>
  <c r="E201" i="6"/>
  <c r="D201" i="6"/>
  <c r="J200" i="6"/>
  <c r="I200" i="6"/>
  <c r="H200" i="6"/>
  <c r="G200" i="6"/>
  <c r="F200" i="6"/>
  <c r="E200" i="6"/>
  <c r="D200" i="6"/>
  <c r="J199" i="6"/>
  <c r="I199" i="6"/>
  <c r="H199" i="6"/>
  <c r="G199" i="6"/>
  <c r="F199" i="6"/>
  <c r="E199" i="6"/>
  <c r="D199" i="6"/>
  <c r="J198" i="6"/>
  <c r="I198" i="6"/>
  <c r="H198" i="6"/>
  <c r="G198" i="6"/>
  <c r="F198" i="6"/>
  <c r="E198" i="6"/>
  <c r="D198" i="6"/>
  <c r="J197" i="6"/>
  <c r="I197" i="6"/>
  <c r="H197" i="6"/>
  <c r="G197" i="6"/>
  <c r="F197" i="6"/>
  <c r="E197" i="6"/>
  <c r="D197" i="6"/>
  <c r="J196" i="6"/>
  <c r="I196" i="6"/>
  <c r="H196" i="6"/>
  <c r="G196" i="6"/>
  <c r="F196" i="6"/>
  <c r="E196" i="6"/>
  <c r="D196" i="6"/>
  <c r="J195" i="6"/>
  <c r="I195" i="6"/>
  <c r="H195" i="6"/>
  <c r="G195" i="6"/>
  <c r="F195" i="6"/>
  <c r="E195" i="6"/>
  <c r="D195" i="6"/>
  <c r="J194" i="6"/>
  <c r="I194" i="6"/>
  <c r="H194" i="6"/>
  <c r="G194" i="6"/>
  <c r="F194" i="6"/>
  <c r="E194" i="6"/>
  <c r="D194" i="6"/>
  <c r="J193" i="6"/>
  <c r="I193" i="6"/>
  <c r="H193" i="6"/>
  <c r="G193" i="6"/>
  <c r="F193" i="6"/>
  <c r="E193" i="6"/>
  <c r="D193" i="6"/>
  <c r="J192" i="6"/>
  <c r="I192" i="6"/>
  <c r="H192" i="6"/>
  <c r="G192" i="6"/>
  <c r="F192" i="6"/>
  <c r="E192" i="6"/>
  <c r="D192" i="6"/>
  <c r="J191" i="6"/>
  <c r="I191" i="6"/>
  <c r="H191" i="6"/>
  <c r="G191" i="6"/>
  <c r="F191" i="6"/>
  <c r="E191" i="6"/>
  <c r="D191" i="6"/>
  <c r="J190" i="6"/>
  <c r="I190" i="6"/>
  <c r="H190" i="6"/>
  <c r="G190" i="6"/>
  <c r="F190" i="6"/>
  <c r="E190" i="6"/>
  <c r="D190" i="6"/>
  <c r="J189" i="6"/>
  <c r="I189" i="6"/>
  <c r="H189" i="6"/>
  <c r="G189" i="6"/>
  <c r="F189" i="6"/>
  <c r="E189" i="6"/>
  <c r="D189" i="6"/>
  <c r="J188" i="6"/>
  <c r="I188" i="6"/>
  <c r="H188" i="6"/>
  <c r="G188" i="6"/>
  <c r="F188" i="6"/>
  <c r="E188" i="6"/>
  <c r="D188" i="6"/>
  <c r="J187" i="6"/>
  <c r="I187" i="6"/>
  <c r="H187" i="6"/>
  <c r="G187" i="6"/>
  <c r="F187" i="6"/>
  <c r="E187" i="6"/>
  <c r="D187" i="6"/>
  <c r="J186" i="6"/>
  <c r="I186" i="6"/>
  <c r="H186" i="6"/>
  <c r="G186" i="6"/>
  <c r="F186" i="6"/>
  <c r="E186" i="6"/>
  <c r="D186" i="6"/>
  <c r="J185" i="6"/>
  <c r="I185" i="6"/>
  <c r="H185" i="6"/>
  <c r="G185" i="6"/>
  <c r="F185" i="6"/>
  <c r="E185" i="6"/>
  <c r="D185" i="6"/>
  <c r="J184" i="6"/>
  <c r="I184" i="6"/>
  <c r="H184" i="6"/>
  <c r="G184" i="6"/>
  <c r="F184" i="6"/>
  <c r="E184" i="6"/>
  <c r="D184" i="6"/>
  <c r="J183" i="6"/>
  <c r="I183" i="6"/>
  <c r="H183" i="6"/>
  <c r="G183" i="6"/>
  <c r="F183" i="6"/>
  <c r="E183" i="6"/>
  <c r="D183" i="6"/>
  <c r="J182" i="6"/>
  <c r="I182" i="6"/>
  <c r="H182" i="6"/>
  <c r="G182" i="6"/>
  <c r="F182" i="6"/>
  <c r="E182" i="6"/>
  <c r="D182" i="6"/>
  <c r="J181" i="6"/>
  <c r="I181" i="6"/>
  <c r="H181" i="6"/>
  <c r="G181" i="6"/>
  <c r="F181" i="6"/>
  <c r="E181" i="6"/>
  <c r="D181" i="6"/>
  <c r="J180" i="6"/>
  <c r="I180" i="6"/>
  <c r="H180" i="6"/>
  <c r="G180" i="6"/>
  <c r="F180" i="6"/>
  <c r="E180" i="6"/>
  <c r="D180" i="6"/>
  <c r="J179" i="6"/>
  <c r="I179" i="6"/>
  <c r="H179" i="6"/>
  <c r="G179" i="6"/>
  <c r="F179" i="6"/>
  <c r="E179" i="6"/>
  <c r="D179" i="6"/>
  <c r="J178" i="6"/>
  <c r="I178" i="6"/>
  <c r="H178" i="6"/>
  <c r="G178" i="6"/>
  <c r="F178" i="6"/>
  <c r="E178" i="6"/>
  <c r="D178" i="6"/>
  <c r="J177" i="6"/>
  <c r="I177" i="6"/>
  <c r="H177" i="6"/>
  <c r="G177" i="6"/>
  <c r="F177" i="6"/>
  <c r="E177" i="6"/>
  <c r="D177" i="6"/>
  <c r="J176" i="6"/>
  <c r="I176" i="6"/>
  <c r="H176" i="6"/>
  <c r="G176" i="6"/>
  <c r="F176" i="6"/>
  <c r="E176" i="6"/>
  <c r="D176" i="6"/>
  <c r="J175" i="6"/>
  <c r="I175" i="6"/>
  <c r="H175" i="6"/>
  <c r="G175" i="6"/>
  <c r="F175" i="6"/>
  <c r="E175" i="6"/>
  <c r="D175" i="6"/>
  <c r="J174" i="6"/>
  <c r="I174" i="6"/>
  <c r="H174" i="6"/>
  <c r="G174" i="6"/>
  <c r="F174" i="6"/>
  <c r="E174" i="6"/>
  <c r="D174" i="6"/>
  <c r="J173" i="6"/>
  <c r="I173" i="6"/>
  <c r="H173" i="6"/>
  <c r="G173" i="6"/>
  <c r="F173" i="6"/>
  <c r="E173" i="6"/>
  <c r="D173" i="6"/>
  <c r="J172" i="6"/>
  <c r="I172" i="6"/>
  <c r="H172" i="6"/>
  <c r="G172" i="6"/>
  <c r="F172" i="6"/>
  <c r="E172" i="6"/>
  <c r="D172" i="6"/>
  <c r="J171" i="6"/>
  <c r="I171" i="6"/>
  <c r="H171" i="6"/>
  <c r="G171" i="6"/>
  <c r="F171" i="6"/>
  <c r="E171" i="6"/>
  <c r="D171" i="6"/>
  <c r="J170" i="6"/>
  <c r="I170" i="6"/>
  <c r="H170" i="6"/>
  <c r="G170" i="6"/>
  <c r="F170" i="6"/>
  <c r="E170" i="6"/>
  <c r="D170" i="6"/>
  <c r="J169" i="6"/>
  <c r="I169" i="6"/>
  <c r="H169" i="6"/>
  <c r="G169" i="6"/>
  <c r="F169" i="6"/>
  <c r="E169" i="6"/>
  <c r="D169" i="6"/>
  <c r="J168" i="6"/>
  <c r="I168" i="6"/>
  <c r="H168" i="6"/>
  <c r="G168" i="6"/>
  <c r="F168" i="6"/>
  <c r="E168" i="6"/>
  <c r="D168" i="6"/>
  <c r="J167" i="6"/>
  <c r="I167" i="6"/>
  <c r="H167" i="6"/>
  <c r="G167" i="6"/>
  <c r="F167" i="6"/>
  <c r="E167" i="6"/>
  <c r="D167" i="6"/>
  <c r="J166" i="6"/>
  <c r="I166" i="6"/>
  <c r="H166" i="6"/>
  <c r="G166" i="6"/>
  <c r="F166" i="6"/>
  <c r="E166" i="6"/>
  <c r="D166" i="6"/>
  <c r="J165" i="6"/>
  <c r="I165" i="6"/>
  <c r="H165" i="6"/>
  <c r="G165" i="6"/>
  <c r="F165" i="6"/>
  <c r="E165" i="6"/>
  <c r="D165" i="6"/>
  <c r="J164" i="6"/>
  <c r="I164" i="6"/>
  <c r="H164" i="6"/>
  <c r="G164" i="6"/>
  <c r="F164" i="6"/>
  <c r="E164" i="6"/>
  <c r="D164" i="6"/>
  <c r="J163" i="6"/>
  <c r="I163" i="6"/>
  <c r="H163" i="6"/>
  <c r="G163" i="6"/>
  <c r="F163" i="6"/>
  <c r="E163" i="6"/>
  <c r="D163" i="6"/>
  <c r="J162" i="6"/>
  <c r="I162" i="6"/>
  <c r="H162" i="6"/>
  <c r="G162" i="6"/>
  <c r="F162" i="6"/>
  <c r="E162" i="6"/>
  <c r="D162" i="6"/>
  <c r="J161" i="6"/>
  <c r="I161" i="6"/>
  <c r="H161" i="6"/>
  <c r="G161" i="6"/>
  <c r="F161" i="6"/>
  <c r="E161" i="6"/>
  <c r="D161" i="6"/>
  <c r="J160" i="6"/>
  <c r="I160" i="6"/>
  <c r="H160" i="6"/>
  <c r="G160" i="6"/>
  <c r="F160" i="6"/>
  <c r="E160" i="6"/>
  <c r="D160" i="6"/>
  <c r="J159" i="6"/>
  <c r="I159" i="6"/>
  <c r="H159" i="6"/>
  <c r="G159" i="6"/>
  <c r="F159" i="6"/>
  <c r="E159" i="6"/>
  <c r="D159" i="6"/>
  <c r="J158" i="6"/>
  <c r="I158" i="6"/>
  <c r="H158" i="6"/>
  <c r="G158" i="6"/>
  <c r="F158" i="6"/>
  <c r="E158" i="6"/>
  <c r="D158" i="6"/>
  <c r="J157" i="6"/>
  <c r="I157" i="6"/>
  <c r="H157" i="6"/>
  <c r="G157" i="6"/>
  <c r="F157" i="6"/>
  <c r="E157" i="6"/>
  <c r="D157" i="6"/>
  <c r="J156" i="6"/>
  <c r="I156" i="6"/>
  <c r="H156" i="6"/>
  <c r="G156" i="6"/>
  <c r="F156" i="6"/>
  <c r="E156" i="6"/>
  <c r="D156" i="6"/>
  <c r="J155" i="6"/>
  <c r="I155" i="6"/>
  <c r="H155" i="6"/>
  <c r="G155" i="6"/>
  <c r="F155" i="6"/>
  <c r="E155" i="6"/>
  <c r="D155" i="6"/>
  <c r="J154" i="6"/>
  <c r="I154" i="6"/>
  <c r="H154" i="6"/>
  <c r="G154" i="6"/>
  <c r="F154" i="6"/>
  <c r="E154" i="6"/>
  <c r="D154" i="6"/>
  <c r="J153" i="6"/>
  <c r="I153" i="6"/>
  <c r="H153" i="6"/>
  <c r="G153" i="6"/>
  <c r="F153" i="6"/>
  <c r="E153" i="6"/>
  <c r="D153" i="6"/>
  <c r="J152" i="6"/>
  <c r="I152" i="6"/>
  <c r="H152" i="6"/>
  <c r="G152" i="6"/>
  <c r="F152" i="6"/>
  <c r="E152" i="6"/>
  <c r="D152" i="6"/>
  <c r="J151" i="6"/>
  <c r="I151" i="6"/>
  <c r="H151" i="6"/>
  <c r="G151" i="6"/>
  <c r="F151" i="6"/>
  <c r="E151" i="6"/>
  <c r="D151" i="6"/>
  <c r="J150" i="6"/>
  <c r="I150" i="6"/>
  <c r="H150" i="6"/>
  <c r="G150" i="6"/>
  <c r="F150" i="6"/>
  <c r="E150" i="6"/>
  <c r="D150" i="6"/>
  <c r="J149" i="6"/>
  <c r="I149" i="6"/>
  <c r="H149" i="6"/>
  <c r="G149" i="6"/>
  <c r="F149" i="6"/>
  <c r="E149" i="6"/>
  <c r="D149" i="6"/>
  <c r="J148" i="6"/>
  <c r="I148" i="6"/>
  <c r="H148" i="6"/>
  <c r="G148" i="6"/>
  <c r="F148" i="6"/>
  <c r="E148" i="6"/>
  <c r="D148" i="6"/>
  <c r="J147" i="6"/>
  <c r="I147" i="6"/>
  <c r="H147" i="6"/>
  <c r="G147" i="6"/>
  <c r="F147" i="6"/>
  <c r="E147" i="6"/>
  <c r="D147" i="6"/>
  <c r="J146" i="6"/>
  <c r="I146" i="6"/>
  <c r="H146" i="6"/>
  <c r="G146" i="6"/>
  <c r="F146" i="6"/>
  <c r="E146" i="6"/>
  <c r="D146" i="6"/>
  <c r="J145" i="6"/>
  <c r="I145" i="6"/>
  <c r="H145" i="6"/>
  <c r="G145" i="6"/>
  <c r="F145" i="6"/>
  <c r="E145" i="6"/>
  <c r="D145" i="6"/>
  <c r="J144" i="6"/>
  <c r="I144" i="6"/>
  <c r="H144" i="6"/>
  <c r="G144" i="6"/>
  <c r="F144" i="6"/>
  <c r="E144" i="6"/>
  <c r="D144" i="6"/>
  <c r="J143" i="6"/>
  <c r="I143" i="6"/>
  <c r="H143" i="6"/>
  <c r="G143" i="6"/>
  <c r="F143" i="6"/>
  <c r="E143" i="6"/>
  <c r="D143" i="6"/>
  <c r="J142" i="6"/>
  <c r="I142" i="6"/>
  <c r="H142" i="6"/>
  <c r="G142" i="6"/>
  <c r="F142" i="6"/>
  <c r="E142" i="6"/>
  <c r="D142" i="6"/>
  <c r="J141" i="6"/>
  <c r="I141" i="6"/>
  <c r="H141" i="6"/>
  <c r="G141" i="6"/>
  <c r="F141" i="6"/>
  <c r="E141" i="6"/>
  <c r="D141" i="6"/>
  <c r="J140" i="6"/>
  <c r="I140" i="6"/>
  <c r="H140" i="6"/>
  <c r="G140" i="6"/>
  <c r="F140" i="6"/>
  <c r="E140" i="6"/>
  <c r="D140" i="6"/>
  <c r="J139" i="6"/>
  <c r="I139" i="6"/>
  <c r="H139" i="6"/>
  <c r="G139" i="6"/>
  <c r="F139" i="6"/>
  <c r="E139" i="6"/>
  <c r="D139" i="6"/>
  <c r="J138" i="6"/>
  <c r="I138" i="6"/>
  <c r="H138" i="6"/>
  <c r="G138" i="6"/>
  <c r="F138" i="6"/>
  <c r="E138" i="6"/>
  <c r="D138" i="6"/>
  <c r="J137" i="6"/>
  <c r="I137" i="6"/>
  <c r="H137" i="6"/>
  <c r="G137" i="6"/>
  <c r="F137" i="6"/>
  <c r="E137" i="6"/>
  <c r="D137" i="6"/>
  <c r="J136" i="6"/>
  <c r="I136" i="6"/>
  <c r="H136" i="6"/>
  <c r="G136" i="6"/>
  <c r="F136" i="6"/>
  <c r="E136" i="6"/>
  <c r="D136" i="6"/>
  <c r="J135" i="6"/>
  <c r="I135" i="6"/>
  <c r="H135" i="6"/>
  <c r="G135" i="6"/>
  <c r="F135" i="6"/>
  <c r="E135" i="6"/>
  <c r="D135" i="6"/>
  <c r="J134" i="6"/>
  <c r="I134" i="6"/>
  <c r="H134" i="6"/>
  <c r="G134" i="6"/>
  <c r="F134" i="6"/>
  <c r="E134" i="6"/>
  <c r="D134" i="6"/>
  <c r="J133" i="6"/>
  <c r="I133" i="6"/>
  <c r="H133" i="6"/>
  <c r="G133" i="6"/>
  <c r="F133" i="6"/>
  <c r="E133" i="6"/>
  <c r="D133" i="6"/>
  <c r="J132" i="6"/>
  <c r="I132" i="6"/>
  <c r="H132" i="6"/>
  <c r="G132" i="6"/>
  <c r="F132" i="6"/>
  <c r="E132" i="6"/>
  <c r="D132" i="6"/>
  <c r="J131" i="6"/>
  <c r="I131" i="6"/>
  <c r="H131" i="6"/>
  <c r="G131" i="6"/>
  <c r="F131" i="6"/>
  <c r="E131" i="6"/>
  <c r="D131" i="6"/>
  <c r="J130" i="6"/>
  <c r="I130" i="6"/>
  <c r="H130" i="6"/>
  <c r="G130" i="6"/>
  <c r="F130" i="6"/>
  <c r="E130" i="6"/>
  <c r="D130" i="6"/>
  <c r="J129" i="6"/>
  <c r="I129" i="6"/>
  <c r="H129" i="6"/>
  <c r="G129" i="6"/>
  <c r="F129" i="6"/>
  <c r="E129" i="6"/>
  <c r="D129" i="6"/>
  <c r="J128" i="6"/>
  <c r="I128" i="6"/>
  <c r="H128" i="6"/>
  <c r="G128" i="6"/>
  <c r="F128" i="6"/>
  <c r="E128" i="6"/>
  <c r="D128" i="6"/>
  <c r="J127" i="6"/>
  <c r="I127" i="6"/>
  <c r="H127" i="6"/>
  <c r="G127" i="6"/>
  <c r="F127" i="6"/>
  <c r="E127" i="6"/>
  <c r="D127" i="6"/>
  <c r="J126" i="6"/>
  <c r="I126" i="6"/>
  <c r="H126" i="6"/>
  <c r="G126" i="6"/>
  <c r="F126" i="6"/>
  <c r="E126" i="6"/>
  <c r="D126" i="6"/>
  <c r="J125" i="6"/>
  <c r="I125" i="6"/>
  <c r="H125" i="6"/>
  <c r="G125" i="6"/>
  <c r="F125" i="6"/>
  <c r="E125" i="6"/>
  <c r="D125" i="6"/>
  <c r="J124" i="6"/>
  <c r="I124" i="6"/>
  <c r="H124" i="6"/>
  <c r="G124" i="6"/>
  <c r="F124" i="6"/>
  <c r="E124" i="6"/>
  <c r="D124" i="6"/>
  <c r="J123" i="6"/>
  <c r="I123" i="6"/>
  <c r="H123" i="6"/>
  <c r="G123" i="6"/>
  <c r="F123" i="6"/>
  <c r="E123" i="6"/>
  <c r="D123" i="6"/>
  <c r="J122" i="6"/>
  <c r="I122" i="6"/>
  <c r="H122" i="6"/>
  <c r="G122" i="6"/>
  <c r="F122" i="6"/>
  <c r="E122" i="6"/>
  <c r="D122" i="6"/>
  <c r="J121" i="6"/>
  <c r="I121" i="6"/>
  <c r="H121" i="6"/>
  <c r="G121" i="6"/>
  <c r="F121" i="6"/>
  <c r="E121" i="6"/>
  <c r="D121" i="6"/>
  <c r="J120" i="6"/>
  <c r="I120" i="6"/>
  <c r="H120" i="6"/>
  <c r="G120" i="6"/>
  <c r="F120" i="6"/>
  <c r="E120" i="6"/>
  <c r="D120" i="6"/>
  <c r="J119" i="6"/>
  <c r="I119" i="6"/>
  <c r="H119" i="6"/>
  <c r="G119" i="6"/>
  <c r="F119" i="6"/>
  <c r="E119" i="6"/>
  <c r="D119" i="6"/>
  <c r="J118" i="6"/>
  <c r="I118" i="6"/>
  <c r="H118" i="6"/>
  <c r="G118" i="6"/>
  <c r="F118" i="6"/>
  <c r="E118" i="6"/>
  <c r="D118" i="6"/>
  <c r="J117" i="6"/>
  <c r="I117" i="6"/>
  <c r="H117" i="6"/>
  <c r="G117" i="6"/>
  <c r="F117" i="6"/>
  <c r="E117" i="6"/>
  <c r="D117" i="6"/>
  <c r="J116" i="6"/>
  <c r="I116" i="6"/>
  <c r="H116" i="6"/>
  <c r="G116" i="6"/>
  <c r="F116" i="6"/>
  <c r="E116" i="6"/>
  <c r="D116" i="6"/>
  <c r="J115" i="6"/>
  <c r="I115" i="6"/>
  <c r="H115" i="6"/>
  <c r="G115" i="6"/>
  <c r="F115" i="6"/>
  <c r="E115" i="6"/>
  <c r="D115" i="6"/>
  <c r="J114" i="6"/>
  <c r="I114" i="6"/>
  <c r="H114" i="6"/>
  <c r="G114" i="6"/>
  <c r="F114" i="6"/>
  <c r="E114" i="6"/>
  <c r="D114" i="6"/>
  <c r="J113" i="6"/>
  <c r="I113" i="6"/>
  <c r="H113" i="6"/>
  <c r="G113" i="6"/>
  <c r="F113" i="6"/>
  <c r="E113" i="6"/>
  <c r="D113" i="6"/>
  <c r="J112" i="6"/>
  <c r="I112" i="6"/>
  <c r="H112" i="6"/>
  <c r="G112" i="6"/>
  <c r="F112" i="6"/>
  <c r="E112" i="6"/>
  <c r="D112" i="6"/>
  <c r="J111" i="6"/>
  <c r="I111" i="6"/>
  <c r="H111" i="6"/>
  <c r="G111" i="6"/>
  <c r="F111" i="6"/>
  <c r="E111" i="6"/>
  <c r="D111" i="6"/>
  <c r="J110" i="6"/>
  <c r="I110" i="6"/>
  <c r="H110" i="6"/>
  <c r="G110" i="6"/>
  <c r="F110" i="6"/>
  <c r="E110" i="6"/>
  <c r="D110" i="6"/>
  <c r="J109" i="6"/>
  <c r="I109" i="6"/>
  <c r="H109" i="6"/>
  <c r="G109" i="6"/>
  <c r="F109" i="6"/>
  <c r="E109" i="6"/>
  <c r="D109" i="6"/>
  <c r="J108" i="6"/>
  <c r="I108" i="6"/>
  <c r="H108" i="6"/>
  <c r="G108" i="6"/>
  <c r="F108" i="6"/>
  <c r="E108" i="6"/>
  <c r="D108" i="6"/>
  <c r="J107" i="6"/>
  <c r="I107" i="6"/>
  <c r="H107" i="6"/>
  <c r="G107" i="6"/>
  <c r="F107" i="6"/>
  <c r="E107" i="6"/>
  <c r="D107" i="6"/>
  <c r="J106" i="6"/>
  <c r="I106" i="6"/>
  <c r="H106" i="6"/>
  <c r="G106" i="6"/>
  <c r="F106" i="6"/>
  <c r="E106" i="6"/>
  <c r="D106" i="6"/>
  <c r="J105" i="6"/>
  <c r="I105" i="6"/>
  <c r="H105" i="6"/>
  <c r="G105" i="6"/>
  <c r="F105" i="6"/>
  <c r="E105" i="6"/>
  <c r="D105" i="6"/>
  <c r="J104" i="6"/>
  <c r="I104" i="6"/>
  <c r="H104" i="6"/>
  <c r="G104" i="6"/>
  <c r="F104" i="6"/>
  <c r="E104" i="6"/>
  <c r="D104" i="6"/>
  <c r="J103" i="6"/>
  <c r="I103" i="6"/>
  <c r="H103" i="6"/>
  <c r="G103" i="6"/>
  <c r="F103" i="6"/>
  <c r="E103" i="6"/>
  <c r="D103" i="6"/>
  <c r="J102" i="6"/>
  <c r="I102" i="6"/>
  <c r="H102" i="6"/>
  <c r="G102" i="6"/>
  <c r="F102" i="6"/>
  <c r="E102" i="6"/>
  <c r="D102" i="6"/>
  <c r="J101" i="6"/>
  <c r="I101" i="6"/>
  <c r="H101" i="6"/>
  <c r="G101" i="6"/>
  <c r="F101" i="6"/>
  <c r="E101" i="6"/>
  <c r="D101" i="6"/>
  <c r="J100" i="6"/>
  <c r="I100" i="6"/>
  <c r="H100" i="6"/>
  <c r="G100" i="6"/>
  <c r="F100" i="6"/>
  <c r="E100" i="6"/>
  <c r="D100" i="6"/>
  <c r="J99" i="6"/>
  <c r="I99" i="6"/>
  <c r="H99" i="6"/>
  <c r="G99" i="6"/>
  <c r="F99" i="6"/>
  <c r="E99" i="6"/>
  <c r="D99" i="6"/>
  <c r="J98" i="6"/>
  <c r="I98" i="6"/>
  <c r="H98" i="6"/>
  <c r="G98" i="6"/>
  <c r="F98" i="6"/>
  <c r="E98" i="6"/>
  <c r="D98" i="6"/>
  <c r="J97" i="6"/>
  <c r="I97" i="6"/>
  <c r="H97" i="6"/>
  <c r="G97" i="6"/>
  <c r="F97" i="6"/>
  <c r="E97" i="6"/>
  <c r="D97" i="6"/>
  <c r="J96" i="6"/>
  <c r="I96" i="6"/>
  <c r="H96" i="6"/>
  <c r="G96" i="6"/>
  <c r="F96" i="6"/>
  <c r="E96" i="6"/>
  <c r="D96" i="6"/>
  <c r="J95" i="6"/>
  <c r="I95" i="6"/>
  <c r="H95" i="6"/>
  <c r="G95" i="6"/>
  <c r="F95" i="6"/>
  <c r="E95" i="6"/>
  <c r="D95" i="6"/>
  <c r="J94" i="6"/>
  <c r="I94" i="6"/>
  <c r="H94" i="6"/>
  <c r="G94" i="6"/>
  <c r="F94" i="6"/>
  <c r="E94" i="6"/>
  <c r="D94" i="6"/>
  <c r="J93" i="6"/>
  <c r="I93" i="6"/>
  <c r="H93" i="6"/>
  <c r="G93" i="6"/>
  <c r="F93" i="6"/>
  <c r="E93" i="6"/>
  <c r="D93" i="6"/>
  <c r="J92" i="6"/>
  <c r="I92" i="6"/>
  <c r="H92" i="6"/>
  <c r="G92" i="6"/>
  <c r="F92" i="6"/>
  <c r="E92" i="6"/>
  <c r="D92" i="6"/>
  <c r="J91" i="6"/>
  <c r="I91" i="6"/>
  <c r="H91" i="6"/>
  <c r="G91" i="6"/>
  <c r="F91" i="6"/>
  <c r="E91" i="6"/>
  <c r="D91" i="6"/>
  <c r="J90" i="6"/>
  <c r="I90" i="6"/>
  <c r="H90" i="6"/>
  <c r="G90" i="6"/>
  <c r="F90" i="6"/>
  <c r="E90" i="6"/>
  <c r="D90" i="6"/>
  <c r="J89" i="6"/>
  <c r="I89" i="6"/>
  <c r="H89" i="6"/>
  <c r="G89" i="6"/>
  <c r="F89" i="6"/>
  <c r="E89" i="6"/>
  <c r="D89" i="6"/>
  <c r="J88" i="6"/>
  <c r="I88" i="6"/>
  <c r="H88" i="6"/>
  <c r="G88" i="6"/>
  <c r="F88" i="6"/>
  <c r="E88" i="6"/>
  <c r="D88" i="6"/>
  <c r="J87" i="6"/>
  <c r="I87" i="6"/>
  <c r="H87" i="6"/>
  <c r="G87" i="6"/>
  <c r="F87" i="6"/>
  <c r="E87" i="6"/>
  <c r="D87" i="6"/>
  <c r="J86" i="6"/>
  <c r="I86" i="6"/>
  <c r="H86" i="6"/>
  <c r="G86" i="6"/>
  <c r="F86" i="6"/>
  <c r="E86" i="6"/>
  <c r="D86" i="6"/>
  <c r="J85" i="6"/>
  <c r="I85" i="6"/>
  <c r="H85" i="6"/>
  <c r="G85" i="6"/>
  <c r="F85" i="6"/>
  <c r="E85" i="6"/>
  <c r="D85" i="6"/>
  <c r="J84" i="6"/>
  <c r="I84" i="6"/>
  <c r="H84" i="6"/>
  <c r="G84" i="6"/>
  <c r="F84" i="6"/>
  <c r="E84" i="6"/>
  <c r="D84" i="6"/>
  <c r="J83" i="6"/>
  <c r="I83" i="6"/>
  <c r="H83" i="6"/>
  <c r="G83" i="6"/>
  <c r="F83" i="6"/>
  <c r="E83" i="6"/>
  <c r="D83" i="6"/>
  <c r="J82" i="6"/>
  <c r="I82" i="6"/>
  <c r="H82" i="6"/>
  <c r="G82" i="6"/>
  <c r="F82" i="6"/>
  <c r="E82" i="6"/>
  <c r="D82" i="6"/>
  <c r="J81" i="6"/>
  <c r="I81" i="6"/>
  <c r="H81" i="6"/>
  <c r="G81" i="6"/>
  <c r="F81" i="6"/>
  <c r="E81" i="6"/>
  <c r="D81" i="6"/>
  <c r="J80" i="6"/>
  <c r="I80" i="6"/>
  <c r="H80" i="6"/>
  <c r="G80" i="6"/>
  <c r="F80" i="6"/>
  <c r="E80" i="6"/>
  <c r="D80" i="6"/>
  <c r="J79" i="6"/>
  <c r="I79" i="6"/>
  <c r="H79" i="6"/>
  <c r="G79" i="6"/>
  <c r="F79" i="6"/>
  <c r="E79" i="6"/>
  <c r="D79" i="6"/>
  <c r="J78" i="6"/>
  <c r="I78" i="6"/>
  <c r="H78" i="6"/>
  <c r="G78" i="6"/>
  <c r="F78" i="6"/>
  <c r="E78" i="6"/>
  <c r="D78" i="6"/>
  <c r="J77" i="6"/>
  <c r="I77" i="6"/>
  <c r="H77" i="6"/>
  <c r="G77" i="6"/>
  <c r="F77" i="6"/>
  <c r="E77" i="6"/>
  <c r="D77" i="6"/>
  <c r="J76" i="6"/>
  <c r="I76" i="6"/>
  <c r="H76" i="6"/>
  <c r="G76" i="6"/>
  <c r="F76" i="6"/>
  <c r="E76" i="6"/>
  <c r="D76" i="6"/>
  <c r="J75" i="6"/>
  <c r="I75" i="6"/>
  <c r="H75" i="6"/>
  <c r="G75" i="6"/>
  <c r="F75" i="6"/>
  <c r="E75" i="6"/>
  <c r="D75" i="6"/>
  <c r="J74" i="6"/>
  <c r="I74" i="6"/>
  <c r="H74" i="6"/>
  <c r="G74" i="6"/>
  <c r="F74" i="6"/>
  <c r="E74" i="6"/>
  <c r="D74" i="6"/>
  <c r="J73" i="6"/>
  <c r="I73" i="6"/>
  <c r="H73" i="6"/>
  <c r="G73" i="6"/>
  <c r="F73" i="6"/>
  <c r="E73" i="6"/>
  <c r="D73" i="6"/>
  <c r="J72" i="6"/>
  <c r="I72" i="6"/>
  <c r="H72" i="6"/>
  <c r="G72" i="6"/>
  <c r="F72" i="6"/>
  <c r="E72" i="6"/>
  <c r="D72" i="6"/>
  <c r="J71" i="6"/>
  <c r="I71" i="6"/>
  <c r="H71" i="6"/>
  <c r="G71" i="6"/>
  <c r="F71" i="6"/>
  <c r="E71" i="6"/>
  <c r="D71" i="6"/>
  <c r="J70" i="6"/>
  <c r="I70" i="6"/>
  <c r="H70" i="6"/>
  <c r="G70" i="6"/>
  <c r="F70" i="6"/>
  <c r="E70" i="6"/>
  <c r="D70" i="6"/>
  <c r="J69" i="6"/>
  <c r="I69" i="6"/>
  <c r="H69" i="6"/>
  <c r="G69" i="6"/>
  <c r="F69" i="6"/>
  <c r="E69" i="6"/>
  <c r="D69" i="6"/>
  <c r="J68" i="6"/>
  <c r="I68" i="6"/>
  <c r="H68" i="6"/>
  <c r="G68" i="6"/>
  <c r="F68" i="6"/>
  <c r="E68" i="6"/>
  <c r="D68" i="6"/>
  <c r="J67" i="6"/>
  <c r="I67" i="6"/>
  <c r="H67" i="6"/>
  <c r="G67" i="6"/>
  <c r="F67" i="6"/>
  <c r="E67" i="6"/>
  <c r="D67" i="6"/>
  <c r="J66" i="6"/>
  <c r="I66" i="6"/>
  <c r="H66" i="6"/>
  <c r="G66" i="6"/>
  <c r="F66" i="6"/>
  <c r="E66" i="6"/>
  <c r="D66" i="6"/>
  <c r="J65" i="6"/>
  <c r="I65" i="6"/>
  <c r="H65" i="6"/>
  <c r="G65" i="6"/>
  <c r="F65" i="6"/>
  <c r="E65" i="6"/>
  <c r="D65" i="6"/>
  <c r="J64" i="6"/>
  <c r="I64" i="6"/>
  <c r="H64" i="6"/>
  <c r="G64" i="6"/>
  <c r="F64" i="6"/>
  <c r="E64" i="6"/>
  <c r="D64" i="6"/>
  <c r="J63" i="6"/>
  <c r="I63" i="6"/>
  <c r="H63" i="6"/>
  <c r="G63" i="6"/>
  <c r="F63" i="6"/>
  <c r="E63" i="6"/>
  <c r="D63" i="6"/>
  <c r="J62" i="6"/>
  <c r="I62" i="6"/>
  <c r="H62" i="6"/>
  <c r="G62" i="6"/>
  <c r="F62" i="6"/>
  <c r="E62" i="6"/>
  <c r="D62" i="6"/>
  <c r="J61" i="6"/>
  <c r="I61" i="6"/>
  <c r="H61" i="6"/>
  <c r="G61" i="6"/>
  <c r="F61" i="6"/>
  <c r="E61" i="6"/>
  <c r="D61" i="6"/>
  <c r="J60" i="6"/>
  <c r="I60" i="6"/>
  <c r="H60" i="6"/>
  <c r="G60" i="6"/>
  <c r="F60" i="6"/>
  <c r="E60" i="6"/>
  <c r="D60" i="6"/>
  <c r="J59" i="6"/>
  <c r="I59" i="6"/>
  <c r="H59" i="6"/>
  <c r="G59" i="6"/>
  <c r="F59" i="6"/>
  <c r="E59" i="6"/>
  <c r="D59" i="6"/>
  <c r="J58" i="6"/>
  <c r="I58" i="6"/>
  <c r="H58" i="6"/>
  <c r="G58" i="6"/>
  <c r="F58" i="6"/>
  <c r="E58" i="6"/>
  <c r="D58" i="6"/>
  <c r="J57" i="6"/>
  <c r="I57" i="6"/>
  <c r="H57" i="6"/>
  <c r="G57" i="6"/>
  <c r="F57" i="6"/>
  <c r="E57" i="6"/>
  <c r="D57" i="6"/>
  <c r="J56" i="6"/>
  <c r="I56" i="6"/>
  <c r="H56" i="6"/>
  <c r="G56" i="6"/>
  <c r="F56" i="6"/>
  <c r="E56" i="6"/>
  <c r="D56" i="6"/>
  <c r="J55" i="6"/>
  <c r="I55" i="6"/>
  <c r="H55" i="6"/>
  <c r="G55" i="6"/>
  <c r="F55" i="6"/>
  <c r="E55" i="6"/>
  <c r="D55" i="6"/>
  <c r="J54" i="6"/>
  <c r="I54" i="6"/>
  <c r="H54" i="6"/>
  <c r="G54" i="6"/>
  <c r="F54" i="6"/>
  <c r="E54" i="6"/>
  <c r="D54" i="6"/>
  <c r="J53" i="6"/>
  <c r="I53" i="6"/>
  <c r="H53" i="6"/>
  <c r="G53" i="6"/>
  <c r="F53" i="6"/>
  <c r="E53" i="6"/>
  <c r="D53" i="6"/>
  <c r="J52" i="6"/>
  <c r="I52" i="6"/>
  <c r="H52" i="6"/>
  <c r="G52" i="6"/>
  <c r="F52" i="6"/>
  <c r="E52" i="6"/>
  <c r="D52" i="6"/>
  <c r="J51" i="6"/>
  <c r="I51" i="6"/>
  <c r="H51" i="6"/>
  <c r="G51" i="6"/>
  <c r="F51" i="6"/>
  <c r="E51" i="6"/>
  <c r="D51" i="6"/>
  <c r="J50" i="6"/>
  <c r="I50" i="6"/>
  <c r="H50" i="6"/>
  <c r="G50" i="6"/>
  <c r="F50" i="6"/>
  <c r="E50" i="6"/>
  <c r="D50" i="6"/>
  <c r="J49" i="6"/>
  <c r="I49" i="6"/>
  <c r="H49" i="6"/>
  <c r="G49" i="6"/>
  <c r="F49" i="6"/>
  <c r="E49" i="6"/>
  <c r="D49" i="6"/>
  <c r="J48" i="6"/>
  <c r="I48" i="6"/>
  <c r="H48" i="6"/>
  <c r="G48" i="6"/>
  <c r="F48" i="6"/>
  <c r="E48" i="6"/>
  <c r="D48" i="6"/>
  <c r="J47" i="6"/>
  <c r="I47" i="6"/>
  <c r="H47" i="6"/>
  <c r="G47" i="6"/>
  <c r="F47" i="6"/>
  <c r="E47" i="6"/>
  <c r="D47" i="6"/>
  <c r="J46" i="6"/>
  <c r="I46" i="6"/>
  <c r="H46" i="6"/>
  <c r="G46" i="6"/>
  <c r="F46" i="6"/>
  <c r="E46" i="6"/>
  <c r="D46" i="6"/>
  <c r="J45" i="6"/>
  <c r="I45" i="6"/>
  <c r="H45" i="6"/>
  <c r="G45" i="6"/>
  <c r="F45" i="6"/>
  <c r="E45" i="6"/>
  <c r="D45" i="6"/>
  <c r="J44" i="6"/>
  <c r="I44" i="6"/>
  <c r="H44" i="6"/>
  <c r="G44" i="6"/>
  <c r="F44" i="6"/>
  <c r="E44" i="6"/>
  <c r="D44" i="6"/>
  <c r="J43" i="6"/>
  <c r="I43" i="6"/>
  <c r="H43" i="6"/>
  <c r="G43" i="6"/>
  <c r="F43" i="6"/>
  <c r="E43" i="6"/>
  <c r="D43" i="6"/>
  <c r="J42" i="6"/>
  <c r="I42" i="6"/>
  <c r="H42" i="6"/>
  <c r="G42" i="6"/>
  <c r="F42" i="6"/>
  <c r="E42" i="6"/>
  <c r="D42" i="6"/>
  <c r="J41" i="6"/>
  <c r="I41" i="6"/>
  <c r="H41" i="6"/>
  <c r="G41" i="6"/>
  <c r="F41" i="6"/>
  <c r="E41" i="6"/>
  <c r="D41" i="6"/>
  <c r="J40" i="6"/>
  <c r="I40" i="6"/>
  <c r="H40" i="6"/>
  <c r="G40" i="6"/>
  <c r="F40" i="6"/>
  <c r="E40" i="6"/>
  <c r="D40" i="6"/>
  <c r="J39" i="6"/>
  <c r="I39" i="6"/>
  <c r="H39" i="6"/>
  <c r="G39" i="6"/>
  <c r="F39" i="6"/>
  <c r="E39" i="6"/>
  <c r="D39" i="6"/>
  <c r="J38" i="6"/>
  <c r="I38" i="6"/>
  <c r="H38" i="6"/>
  <c r="G38" i="6"/>
  <c r="F38" i="6"/>
  <c r="E38" i="6"/>
  <c r="D38" i="6"/>
  <c r="J37" i="6"/>
  <c r="I37" i="6"/>
  <c r="H37" i="6"/>
  <c r="G37" i="6"/>
  <c r="F37" i="6"/>
  <c r="E37" i="6"/>
  <c r="D37" i="6"/>
  <c r="J36" i="6"/>
  <c r="I36" i="6"/>
  <c r="H36" i="6"/>
  <c r="G36" i="6"/>
  <c r="F36" i="6"/>
  <c r="E36" i="6"/>
  <c r="D36" i="6"/>
  <c r="J35" i="6"/>
  <c r="I35" i="6"/>
  <c r="H35" i="6"/>
  <c r="G35" i="6"/>
  <c r="F35" i="6"/>
  <c r="E35" i="6"/>
  <c r="D35" i="6"/>
  <c r="J34" i="6"/>
  <c r="I34" i="6"/>
  <c r="H34" i="6"/>
  <c r="G34" i="6"/>
  <c r="F34" i="6"/>
  <c r="E34" i="6"/>
  <c r="D34" i="6"/>
  <c r="J33" i="6"/>
  <c r="I33" i="6"/>
  <c r="H33" i="6"/>
  <c r="G33" i="6"/>
  <c r="F33" i="6"/>
  <c r="E33" i="6"/>
  <c r="D33" i="6"/>
  <c r="J32" i="6"/>
  <c r="I32" i="6"/>
  <c r="H32" i="6"/>
  <c r="G32" i="6"/>
  <c r="F32" i="6"/>
  <c r="E32" i="6"/>
  <c r="D32" i="6"/>
  <c r="J31" i="6"/>
  <c r="I31" i="6"/>
  <c r="H31" i="6"/>
  <c r="G31" i="6"/>
  <c r="F31" i="6"/>
  <c r="E31" i="6"/>
  <c r="D31" i="6"/>
  <c r="J30" i="6"/>
  <c r="I30" i="6"/>
  <c r="H30" i="6"/>
  <c r="G30" i="6"/>
  <c r="F30" i="6"/>
  <c r="E30" i="6"/>
  <c r="D30" i="6"/>
  <c r="J29" i="6"/>
  <c r="I29" i="6"/>
  <c r="H29" i="6"/>
  <c r="G29" i="6"/>
  <c r="F29" i="6"/>
  <c r="E29" i="6"/>
  <c r="D29" i="6"/>
  <c r="J28" i="6"/>
  <c r="I28" i="6"/>
  <c r="H28" i="6"/>
  <c r="G28" i="6"/>
  <c r="F28" i="6"/>
  <c r="E28" i="6"/>
  <c r="D28" i="6"/>
  <c r="J27" i="6"/>
  <c r="I27" i="6"/>
  <c r="H27" i="6"/>
  <c r="G27" i="6"/>
  <c r="F27" i="6"/>
  <c r="E27" i="6"/>
  <c r="D27" i="6"/>
  <c r="J26" i="6"/>
  <c r="I26" i="6"/>
  <c r="H26" i="6"/>
  <c r="G26" i="6"/>
  <c r="F26" i="6"/>
  <c r="E26" i="6"/>
  <c r="D26" i="6"/>
  <c r="J25" i="6"/>
  <c r="I25" i="6"/>
  <c r="H25" i="6"/>
  <c r="G25" i="6"/>
  <c r="F25" i="6"/>
  <c r="E25" i="6"/>
  <c r="D25" i="6"/>
  <c r="J24" i="6"/>
  <c r="I24" i="6"/>
  <c r="H24" i="6"/>
  <c r="G24" i="6"/>
  <c r="F24" i="6"/>
  <c r="E24" i="6"/>
  <c r="D24" i="6"/>
  <c r="J23" i="6"/>
  <c r="I23" i="6"/>
  <c r="H23" i="6"/>
  <c r="G23" i="6"/>
  <c r="F23" i="6"/>
  <c r="E23" i="6"/>
  <c r="D23" i="6"/>
  <c r="J22" i="6"/>
  <c r="I22" i="6"/>
  <c r="H22" i="6"/>
  <c r="G22" i="6"/>
  <c r="F22" i="6"/>
  <c r="E22" i="6"/>
  <c r="D22" i="6"/>
  <c r="J21" i="6"/>
  <c r="I21" i="6"/>
  <c r="H21" i="6"/>
  <c r="G21" i="6"/>
  <c r="F21" i="6"/>
  <c r="E21" i="6"/>
  <c r="D21" i="6"/>
  <c r="J20" i="6"/>
  <c r="I20" i="6"/>
  <c r="H20" i="6"/>
  <c r="G20" i="6"/>
  <c r="F20" i="6"/>
  <c r="E20" i="6"/>
  <c r="D20" i="6"/>
  <c r="J19" i="6"/>
  <c r="I19" i="6"/>
  <c r="H19" i="6"/>
  <c r="G19" i="6"/>
  <c r="F19" i="6"/>
  <c r="E19" i="6"/>
  <c r="D19" i="6"/>
  <c r="J18" i="6"/>
  <c r="I18" i="6"/>
  <c r="H18" i="6"/>
  <c r="G18" i="6"/>
  <c r="F18" i="6"/>
  <c r="E18" i="6"/>
  <c r="D18" i="6"/>
  <c r="J17" i="6"/>
  <c r="I17" i="6"/>
  <c r="H17" i="6"/>
  <c r="G17" i="6"/>
  <c r="F17" i="6"/>
  <c r="E17" i="6"/>
  <c r="D17" i="6"/>
  <c r="J16" i="6"/>
  <c r="I16" i="6"/>
  <c r="H16" i="6"/>
  <c r="G16" i="6"/>
  <c r="F16" i="6"/>
  <c r="E16" i="6"/>
  <c r="D16" i="6"/>
  <c r="J15" i="6"/>
  <c r="I15" i="6"/>
  <c r="H15" i="6"/>
  <c r="G15" i="6"/>
  <c r="F15" i="6"/>
  <c r="E15" i="6"/>
  <c r="D15" i="6"/>
  <c r="J14" i="6"/>
  <c r="I14" i="6"/>
  <c r="H14" i="6"/>
  <c r="G14" i="6"/>
  <c r="F14" i="6"/>
  <c r="E14" i="6"/>
  <c r="D14" i="6"/>
  <c r="J13" i="6"/>
  <c r="I13" i="6"/>
  <c r="H13" i="6"/>
  <c r="G13" i="6"/>
  <c r="F13" i="6"/>
  <c r="E13" i="6"/>
  <c r="D13" i="6"/>
  <c r="J12" i="6"/>
  <c r="I12" i="6"/>
  <c r="H12" i="6"/>
  <c r="G12" i="6"/>
  <c r="F12" i="6"/>
  <c r="E12" i="6"/>
  <c r="D12" i="6"/>
  <c r="J11" i="6"/>
  <c r="I11" i="6"/>
  <c r="H11" i="6"/>
  <c r="G11" i="6"/>
  <c r="F11" i="6"/>
  <c r="E11" i="6"/>
  <c r="D11" i="6"/>
  <c r="J10" i="6"/>
  <c r="I10" i="6"/>
  <c r="H10" i="6"/>
  <c r="G10" i="6"/>
  <c r="F10" i="6"/>
  <c r="E10" i="6"/>
  <c r="D10" i="6"/>
  <c r="J9" i="6"/>
  <c r="I9" i="6"/>
  <c r="H9" i="6"/>
  <c r="G9" i="6"/>
  <c r="F9" i="6"/>
  <c r="E9" i="6"/>
  <c r="D9" i="6"/>
  <c r="J8" i="6"/>
  <c r="I8" i="6"/>
  <c r="H8" i="6"/>
  <c r="G8" i="6"/>
  <c r="F8" i="6"/>
  <c r="E8" i="6"/>
  <c r="D8" i="6"/>
  <c r="J7" i="6"/>
  <c r="I7" i="6"/>
  <c r="H7" i="6"/>
  <c r="G7" i="6"/>
  <c r="F7" i="6"/>
  <c r="E7" i="6"/>
  <c r="D7" i="6"/>
  <c r="J6" i="6"/>
  <c r="I6" i="6"/>
  <c r="H6" i="6"/>
  <c r="G6" i="6"/>
  <c r="F6" i="6"/>
  <c r="E6" i="6"/>
  <c r="D6" i="6"/>
  <c r="J5" i="6"/>
  <c r="I5" i="6"/>
  <c r="H5" i="6"/>
  <c r="G5" i="6"/>
  <c r="F5" i="6"/>
  <c r="E5" i="6"/>
  <c r="D5" i="6"/>
  <c r="J4" i="6"/>
  <c r="I4" i="6"/>
  <c r="H4" i="6"/>
  <c r="G4" i="6"/>
  <c r="F4" i="6"/>
  <c r="E4" i="6"/>
  <c r="D4" i="6"/>
  <c r="E33" i="1" l="1"/>
  <c r="E34" i="1"/>
  <c r="E32" i="1"/>
  <c r="E31" i="1"/>
  <c r="E30" i="1"/>
  <c r="P555" i="5"/>
  <c r="I555" i="5" s="1"/>
  <c r="J555" i="5"/>
  <c r="H555" i="5"/>
  <c r="D34" i="1" s="1"/>
  <c r="G555" i="5"/>
  <c r="D33" i="1" s="1"/>
  <c r="F555" i="5"/>
  <c r="D32" i="1" s="1"/>
  <c r="E555" i="5"/>
  <c r="D31" i="1" s="1"/>
  <c r="D555" i="5"/>
  <c r="D30" i="1" s="1"/>
  <c r="P554" i="5"/>
  <c r="I554" i="5" s="1"/>
  <c r="J554" i="5"/>
  <c r="H554" i="5"/>
  <c r="G554" i="5"/>
  <c r="F554" i="5"/>
  <c r="E554" i="5"/>
  <c r="D554" i="5"/>
  <c r="J553" i="5"/>
  <c r="I553" i="5"/>
  <c r="H553" i="5"/>
  <c r="G553" i="5"/>
  <c r="F553" i="5"/>
  <c r="E553" i="5"/>
  <c r="D553" i="5"/>
  <c r="J552" i="5"/>
  <c r="I552" i="5"/>
  <c r="H552" i="5"/>
  <c r="G552" i="5"/>
  <c r="F552" i="5"/>
  <c r="E552" i="5"/>
  <c r="D552" i="5"/>
  <c r="J551" i="5"/>
  <c r="I551" i="5"/>
  <c r="H551" i="5"/>
  <c r="G551" i="5"/>
  <c r="F551" i="5"/>
  <c r="E551" i="5"/>
  <c r="D551" i="5"/>
  <c r="J550" i="5"/>
  <c r="I550" i="5"/>
  <c r="H550" i="5"/>
  <c r="G550" i="5"/>
  <c r="F550" i="5"/>
  <c r="E550" i="5"/>
  <c r="D550" i="5"/>
  <c r="J549" i="5"/>
  <c r="I549" i="5"/>
  <c r="H549" i="5"/>
  <c r="G549" i="5"/>
  <c r="F549" i="5"/>
  <c r="E549" i="5"/>
  <c r="D549" i="5"/>
  <c r="J548" i="5"/>
  <c r="I548" i="5"/>
  <c r="H548" i="5"/>
  <c r="G548" i="5"/>
  <c r="F548" i="5"/>
  <c r="E548" i="5"/>
  <c r="D548" i="5"/>
  <c r="J547" i="5"/>
  <c r="I547" i="5"/>
  <c r="H547" i="5"/>
  <c r="G547" i="5"/>
  <c r="F547" i="5"/>
  <c r="E547" i="5"/>
  <c r="D547" i="5"/>
  <c r="J546" i="5"/>
  <c r="I546" i="5"/>
  <c r="H546" i="5"/>
  <c r="G546" i="5"/>
  <c r="F546" i="5"/>
  <c r="E546" i="5"/>
  <c r="D546" i="5"/>
  <c r="J545" i="5"/>
  <c r="I545" i="5"/>
  <c r="H545" i="5"/>
  <c r="G545" i="5"/>
  <c r="F545" i="5"/>
  <c r="E545" i="5"/>
  <c r="D545" i="5"/>
  <c r="J544" i="5"/>
  <c r="I544" i="5"/>
  <c r="H544" i="5"/>
  <c r="G544" i="5"/>
  <c r="F544" i="5"/>
  <c r="E544" i="5"/>
  <c r="D544" i="5"/>
  <c r="J543" i="5"/>
  <c r="I543" i="5"/>
  <c r="H543" i="5"/>
  <c r="G543" i="5"/>
  <c r="F543" i="5"/>
  <c r="E543" i="5"/>
  <c r="D543" i="5"/>
  <c r="J542" i="5"/>
  <c r="I542" i="5"/>
  <c r="H542" i="5"/>
  <c r="G542" i="5"/>
  <c r="F542" i="5"/>
  <c r="E542" i="5"/>
  <c r="D542" i="5"/>
  <c r="J541" i="5"/>
  <c r="I541" i="5"/>
  <c r="H541" i="5"/>
  <c r="G541" i="5"/>
  <c r="F541" i="5"/>
  <c r="E541" i="5"/>
  <c r="D541" i="5"/>
  <c r="J540" i="5"/>
  <c r="I540" i="5"/>
  <c r="H540" i="5"/>
  <c r="G540" i="5"/>
  <c r="F540" i="5"/>
  <c r="E540" i="5"/>
  <c r="D540" i="5"/>
  <c r="J539" i="5"/>
  <c r="I539" i="5"/>
  <c r="H539" i="5"/>
  <c r="G539" i="5"/>
  <c r="F539" i="5"/>
  <c r="E539" i="5"/>
  <c r="D539" i="5"/>
  <c r="J538" i="5"/>
  <c r="I538" i="5"/>
  <c r="H538" i="5"/>
  <c r="G538" i="5"/>
  <c r="F538" i="5"/>
  <c r="E538" i="5"/>
  <c r="D538" i="5"/>
  <c r="J537" i="5"/>
  <c r="I537" i="5"/>
  <c r="H537" i="5"/>
  <c r="G537" i="5"/>
  <c r="F537" i="5"/>
  <c r="E537" i="5"/>
  <c r="D537" i="5"/>
  <c r="J536" i="5"/>
  <c r="I536" i="5"/>
  <c r="H536" i="5"/>
  <c r="G536" i="5"/>
  <c r="F536" i="5"/>
  <c r="E536" i="5"/>
  <c r="D536" i="5"/>
  <c r="J535" i="5"/>
  <c r="I535" i="5"/>
  <c r="H535" i="5"/>
  <c r="G535" i="5"/>
  <c r="F535" i="5"/>
  <c r="E535" i="5"/>
  <c r="D535" i="5"/>
  <c r="J534" i="5"/>
  <c r="I534" i="5"/>
  <c r="H534" i="5"/>
  <c r="G534" i="5"/>
  <c r="F534" i="5"/>
  <c r="E534" i="5"/>
  <c r="D534" i="5"/>
  <c r="J533" i="5"/>
  <c r="I533" i="5"/>
  <c r="H533" i="5"/>
  <c r="G533" i="5"/>
  <c r="F533" i="5"/>
  <c r="E533" i="5"/>
  <c r="D533" i="5"/>
  <c r="J532" i="5"/>
  <c r="I532" i="5"/>
  <c r="H532" i="5"/>
  <c r="G532" i="5"/>
  <c r="F532" i="5"/>
  <c r="E532" i="5"/>
  <c r="D532" i="5"/>
  <c r="J531" i="5"/>
  <c r="I531" i="5"/>
  <c r="H531" i="5"/>
  <c r="G531" i="5"/>
  <c r="F531" i="5"/>
  <c r="E531" i="5"/>
  <c r="D531" i="5"/>
  <c r="J530" i="5"/>
  <c r="I530" i="5"/>
  <c r="H530" i="5"/>
  <c r="G530" i="5"/>
  <c r="F530" i="5"/>
  <c r="E530" i="5"/>
  <c r="D530" i="5"/>
  <c r="J529" i="5"/>
  <c r="I529" i="5"/>
  <c r="H529" i="5"/>
  <c r="G529" i="5"/>
  <c r="F529" i="5"/>
  <c r="E529" i="5"/>
  <c r="D529" i="5"/>
  <c r="J528" i="5"/>
  <c r="I528" i="5"/>
  <c r="H528" i="5"/>
  <c r="G528" i="5"/>
  <c r="F528" i="5"/>
  <c r="E528" i="5"/>
  <c r="D528" i="5"/>
  <c r="J527" i="5"/>
  <c r="I527" i="5"/>
  <c r="H527" i="5"/>
  <c r="G527" i="5"/>
  <c r="F527" i="5"/>
  <c r="E527" i="5"/>
  <c r="D527" i="5"/>
  <c r="J526" i="5"/>
  <c r="I526" i="5"/>
  <c r="H526" i="5"/>
  <c r="G526" i="5"/>
  <c r="F526" i="5"/>
  <c r="E526" i="5"/>
  <c r="D526" i="5"/>
  <c r="J525" i="5"/>
  <c r="I525" i="5"/>
  <c r="H525" i="5"/>
  <c r="G525" i="5"/>
  <c r="F525" i="5"/>
  <c r="E525" i="5"/>
  <c r="D525" i="5"/>
  <c r="J524" i="5"/>
  <c r="I524" i="5"/>
  <c r="H524" i="5"/>
  <c r="G524" i="5"/>
  <c r="F524" i="5"/>
  <c r="E524" i="5"/>
  <c r="D524" i="5"/>
  <c r="J523" i="5"/>
  <c r="I523" i="5"/>
  <c r="H523" i="5"/>
  <c r="G523" i="5"/>
  <c r="F523" i="5"/>
  <c r="E523" i="5"/>
  <c r="D523" i="5"/>
  <c r="J522" i="5"/>
  <c r="I522" i="5"/>
  <c r="H522" i="5"/>
  <c r="G522" i="5"/>
  <c r="F522" i="5"/>
  <c r="E522" i="5"/>
  <c r="D522" i="5"/>
  <c r="J521" i="5"/>
  <c r="I521" i="5"/>
  <c r="H521" i="5"/>
  <c r="G521" i="5"/>
  <c r="F521" i="5"/>
  <c r="E521" i="5"/>
  <c r="D521" i="5"/>
  <c r="J520" i="5"/>
  <c r="I520" i="5"/>
  <c r="H520" i="5"/>
  <c r="G520" i="5"/>
  <c r="F520" i="5"/>
  <c r="E520" i="5"/>
  <c r="D520" i="5"/>
  <c r="J519" i="5"/>
  <c r="I519" i="5"/>
  <c r="H519" i="5"/>
  <c r="G519" i="5"/>
  <c r="F519" i="5"/>
  <c r="E519" i="5"/>
  <c r="D519" i="5"/>
  <c r="J518" i="5"/>
  <c r="I518" i="5"/>
  <c r="H518" i="5"/>
  <c r="G518" i="5"/>
  <c r="F518" i="5"/>
  <c r="E518" i="5"/>
  <c r="D518" i="5"/>
  <c r="J517" i="5"/>
  <c r="I517" i="5"/>
  <c r="H517" i="5"/>
  <c r="G517" i="5"/>
  <c r="F517" i="5"/>
  <c r="E517" i="5"/>
  <c r="D517" i="5"/>
  <c r="J516" i="5"/>
  <c r="I516" i="5"/>
  <c r="H516" i="5"/>
  <c r="G516" i="5"/>
  <c r="F516" i="5"/>
  <c r="E516" i="5"/>
  <c r="D516" i="5"/>
  <c r="J515" i="5"/>
  <c r="I515" i="5"/>
  <c r="H515" i="5"/>
  <c r="G515" i="5"/>
  <c r="F515" i="5"/>
  <c r="E515" i="5"/>
  <c r="D515" i="5"/>
  <c r="J514" i="5"/>
  <c r="I514" i="5"/>
  <c r="H514" i="5"/>
  <c r="G514" i="5"/>
  <c r="F514" i="5"/>
  <c r="E514" i="5"/>
  <c r="D514" i="5"/>
  <c r="J513" i="5"/>
  <c r="I513" i="5"/>
  <c r="H513" i="5"/>
  <c r="G513" i="5"/>
  <c r="F513" i="5"/>
  <c r="E513" i="5"/>
  <c r="D513" i="5"/>
  <c r="J512" i="5"/>
  <c r="I512" i="5"/>
  <c r="H512" i="5"/>
  <c r="G512" i="5"/>
  <c r="F512" i="5"/>
  <c r="E512" i="5"/>
  <c r="D512" i="5"/>
  <c r="J511" i="5"/>
  <c r="I511" i="5"/>
  <c r="H511" i="5"/>
  <c r="G511" i="5"/>
  <c r="F511" i="5"/>
  <c r="E511" i="5"/>
  <c r="D511" i="5"/>
  <c r="J510" i="5"/>
  <c r="I510" i="5"/>
  <c r="H510" i="5"/>
  <c r="G510" i="5"/>
  <c r="F510" i="5"/>
  <c r="E510" i="5"/>
  <c r="D510" i="5"/>
  <c r="J509" i="5"/>
  <c r="I509" i="5"/>
  <c r="H509" i="5"/>
  <c r="G509" i="5"/>
  <c r="F509" i="5"/>
  <c r="E509" i="5"/>
  <c r="D509" i="5"/>
  <c r="J508" i="5"/>
  <c r="I508" i="5"/>
  <c r="H508" i="5"/>
  <c r="G508" i="5"/>
  <c r="F508" i="5"/>
  <c r="E508" i="5"/>
  <c r="D508" i="5"/>
  <c r="J507" i="5"/>
  <c r="I507" i="5"/>
  <c r="H507" i="5"/>
  <c r="G507" i="5"/>
  <c r="F507" i="5"/>
  <c r="E507" i="5"/>
  <c r="D507" i="5"/>
  <c r="J506" i="5"/>
  <c r="I506" i="5"/>
  <c r="H506" i="5"/>
  <c r="G506" i="5"/>
  <c r="F506" i="5"/>
  <c r="E506" i="5"/>
  <c r="D506" i="5"/>
  <c r="J505" i="5"/>
  <c r="I505" i="5"/>
  <c r="H505" i="5"/>
  <c r="G505" i="5"/>
  <c r="F505" i="5"/>
  <c r="E505" i="5"/>
  <c r="D505" i="5"/>
  <c r="J504" i="5"/>
  <c r="I504" i="5"/>
  <c r="H504" i="5"/>
  <c r="G504" i="5"/>
  <c r="F504" i="5"/>
  <c r="E504" i="5"/>
  <c r="D504" i="5"/>
  <c r="J503" i="5"/>
  <c r="I503" i="5"/>
  <c r="H503" i="5"/>
  <c r="G503" i="5"/>
  <c r="F503" i="5"/>
  <c r="E503" i="5"/>
  <c r="D503" i="5"/>
  <c r="J502" i="5"/>
  <c r="I502" i="5"/>
  <c r="H502" i="5"/>
  <c r="G502" i="5"/>
  <c r="F502" i="5"/>
  <c r="E502" i="5"/>
  <c r="D502" i="5"/>
  <c r="J501" i="5"/>
  <c r="I501" i="5"/>
  <c r="H501" i="5"/>
  <c r="G501" i="5"/>
  <c r="F501" i="5"/>
  <c r="E501" i="5"/>
  <c r="D501" i="5"/>
  <c r="J500" i="5"/>
  <c r="I500" i="5"/>
  <c r="H500" i="5"/>
  <c r="G500" i="5"/>
  <c r="F500" i="5"/>
  <c r="E500" i="5"/>
  <c r="D500" i="5"/>
  <c r="J499" i="5"/>
  <c r="I499" i="5"/>
  <c r="H499" i="5"/>
  <c r="G499" i="5"/>
  <c r="F499" i="5"/>
  <c r="E499" i="5"/>
  <c r="D499" i="5"/>
  <c r="J498" i="5"/>
  <c r="I498" i="5"/>
  <c r="H498" i="5"/>
  <c r="G498" i="5"/>
  <c r="F498" i="5"/>
  <c r="E498" i="5"/>
  <c r="D498" i="5"/>
  <c r="J497" i="5"/>
  <c r="I497" i="5"/>
  <c r="H497" i="5"/>
  <c r="G497" i="5"/>
  <c r="F497" i="5"/>
  <c r="E497" i="5"/>
  <c r="D497" i="5"/>
  <c r="J496" i="5"/>
  <c r="I496" i="5"/>
  <c r="H496" i="5"/>
  <c r="G496" i="5"/>
  <c r="F496" i="5"/>
  <c r="E496" i="5"/>
  <c r="D496" i="5"/>
  <c r="J495" i="5"/>
  <c r="I495" i="5"/>
  <c r="H495" i="5"/>
  <c r="G495" i="5"/>
  <c r="F495" i="5"/>
  <c r="E495" i="5"/>
  <c r="D495" i="5"/>
  <c r="J494" i="5"/>
  <c r="I494" i="5"/>
  <c r="H494" i="5"/>
  <c r="G494" i="5"/>
  <c r="F494" i="5"/>
  <c r="E494" i="5"/>
  <c r="D494" i="5"/>
  <c r="J493" i="5"/>
  <c r="I493" i="5"/>
  <c r="H493" i="5"/>
  <c r="G493" i="5"/>
  <c r="F493" i="5"/>
  <c r="E493" i="5"/>
  <c r="D493" i="5"/>
  <c r="J492" i="5"/>
  <c r="I492" i="5"/>
  <c r="H492" i="5"/>
  <c r="G492" i="5"/>
  <c r="F492" i="5"/>
  <c r="E492" i="5"/>
  <c r="D492" i="5"/>
  <c r="J491" i="5"/>
  <c r="I491" i="5"/>
  <c r="H491" i="5"/>
  <c r="G491" i="5"/>
  <c r="F491" i="5"/>
  <c r="E491" i="5"/>
  <c r="D491" i="5"/>
  <c r="J490" i="5"/>
  <c r="I490" i="5"/>
  <c r="H490" i="5"/>
  <c r="G490" i="5"/>
  <c r="F490" i="5"/>
  <c r="E490" i="5"/>
  <c r="D490" i="5"/>
  <c r="J489" i="5"/>
  <c r="I489" i="5"/>
  <c r="H489" i="5"/>
  <c r="G489" i="5"/>
  <c r="F489" i="5"/>
  <c r="E489" i="5"/>
  <c r="D489" i="5"/>
  <c r="J488" i="5"/>
  <c r="I488" i="5"/>
  <c r="H488" i="5"/>
  <c r="G488" i="5"/>
  <c r="F488" i="5"/>
  <c r="E488" i="5"/>
  <c r="D488" i="5"/>
  <c r="J487" i="5"/>
  <c r="I487" i="5"/>
  <c r="H487" i="5"/>
  <c r="G487" i="5"/>
  <c r="F487" i="5"/>
  <c r="E487" i="5"/>
  <c r="D487" i="5"/>
  <c r="J486" i="5"/>
  <c r="I486" i="5"/>
  <c r="H486" i="5"/>
  <c r="G486" i="5"/>
  <c r="F486" i="5"/>
  <c r="E486" i="5"/>
  <c r="D486" i="5"/>
  <c r="J485" i="5"/>
  <c r="I485" i="5"/>
  <c r="H485" i="5"/>
  <c r="G485" i="5"/>
  <c r="F485" i="5"/>
  <c r="E485" i="5"/>
  <c r="D485" i="5"/>
  <c r="J484" i="5"/>
  <c r="I484" i="5"/>
  <c r="H484" i="5"/>
  <c r="G484" i="5"/>
  <c r="F484" i="5"/>
  <c r="E484" i="5"/>
  <c r="D484" i="5"/>
  <c r="J483" i="5"/>
  <c r="I483" i="5"/>
  <c r="H483" i="5"/>
  <c r="G483" i="5"/>
  <c r="F483" i="5"/>
  <c r="E483" i="5"/>
  <c r="D483" i="5"/>
  <c r="J482" i="5"/>
  <c r="I482" i="5"/>
  <c r="H482" i="5"/>
  <c r="G482" i="5"/>
  <c r="F482" i="5"/>
  <c r="E482" i="5"/>
  <c r="D482" i="5"/>
  <c r="J481" i="5"/>
  <c r="I481" i="5"/>
  <c r="H481" i="5"/>
  <c r="G481" i="5"/>
  <c r="F481" i="5"/>
  <c r="E481" i="5"/>
  <c r="D481" i="5"/>
  <c r="J480" i="5"/>
  <c r="I480" i="5"/>
  <c r="H480" i="5"/>
  <c r="G480" i="5"/>
  <c r="F480" i="5"/>
  <c r="E480" i="5"/>
  <c r="D480" i="5"/>
  <c r="J479" i="5"/>
  <c r="I479" i="5"/>
  <c r="H479" i="5"/>
  <c r="G479" i="5"/>
  <c r="F479" i="5"/>
  <c r="E479" i="5"/>
  <c r="D479" i="5"/>
  <c r="J478" i="5"/>
  <c r="I478" i="5"/>
  <c r="H478" i="5"/>
  <c r="G478" i="5"/>
  <c r="F478" i="5"/>
  <c r="E478" i="5"/>
  <c r="D478" i="5"/>
  <c r="J477" i="5"/>
  <c r="I477" i="5"/>
  <c r="H477" i="5"/>
  <c r="G477" i="5"/>
  <c r="F477" i="5"/>
  <c r="E477" i="5"/>
  <c r="D477" i="5"/>
  <c r="J476" i="5"/>
  <c r="I476" i="5"/>
  <c r="H476" i="5"/>
  <c r="G476" i="5"/>
  <c r="F476" i="5"/>
  <c r="E476" i="5"/>
  <c r="D476" i="5"/>
  <c r="J475" i="5"/>
  <c r="I475" i="5"/>
  <c r="H475" i="5"/>
  <c r="G475" i="5"/>
  <c r="F475" i="5"/>
  <c r="E475" i="5"/>
  <c r="D475" i="5"/>
  <c r="J474" i="5"/>
  <c r="I474" i="5"/>
  <c r="H474" i="5"/>
  <c r="G474" i="5"/>
  <c r="F474" i="5"/>
  <c r="E474" i="5"/>
  <c r="D474" i="5"/>
  <c r="J473" i="5"/>
  <c r="I473" i="5"/>
  <c r="H473" i="5"/>
  <c r="G473" i="5"/>
  <c r="F473" i="5"/>
  <c r="E473" i="5"/>
  <c r="D473" i="5"/>
  <c r="J472" i="5"/>
  <c r="I472" i="5"/>
  <c r="H472" i="5"/>
  <c r="G472" i="5"/>
  <c r="F472" i="5"/>
  <c r="E472" i="5"/>
  <c r="D472" i="5"/>
  <c r="J471" i="5"/>
  <c r="I471" i="5"/>
  <c r="H471" i="5"/>
  <c r="G471" i="5"/>
  <c r="F471" i="5"/>
  <c r="E471" i="5"/>
  <c r="D471" i="5"/>
  <c r="J470" i="5"/>
  <c r="I470" i="5"/>
  <c r="H470" i="5"/>
  <c r="G470" i="5"/>
  <c r="F470" i="5"/>
  <c r="E470" i="5"/>
  <c r="D470" i="5"/>
  <c r="J469" i="5"/>
  <c r="I469" i="5"/>
  <c r="H469" i="5"/>
  <c r="G469" i="5"/>
  <c r="F469" i="5"/>
  <c r="E469" i="5"/>
  <c r="D469" i="5"/>
  <c r="J468" i="5"/>
  <c r="I468" i="5"/>
  <c r="H468" i="5"/>
  <c r="G468" i="5"/>
  <c r="F468" i="5"/>
  <c r="E468" i="5"/>
  <c r="D468" i="5"/>
  <c r="J467" i="5"/>
  <c r="I467" i="5"/>
  <c r="H467" i="5"/>
  <c r="G467" i="5"/>
  <c r="F467" i="5"/>
  <c r="E467" i="5"/>
  <c r="D467" i="5"/>
  <c r="J466" i="5"/>
  <c r="I466" i="5"/>
  <c r="H466" i="5"/>
  <c r="G466" i="5"/>
  <c r="F466" i="5"/>
  <c r="E466" i="5"/>
  <c r="D466" i="5"/>
  <c r="J465" i="5"/>
  <c r="I465" i="5"/>
  <c r="H465" i="5"/>
  <c r="G465" i="5"/>
  <c r="F465" i="5"/>
  <c r="E465" i="5"/>
  <c r="D465" i="5"/>
  <c r="J464" i="5"/>
  <c r="I464" i="5"/>
  <c r="H464" i="5"/>
  <c r="G464" i="5"/>
  <c r="F464" i="5"/>
  <c r="E464" i="5"/>
  <c r="D464" i="5"/>
  <c r="J463" i="5"/>
  <c r="I463" i="5"/>
  <c r="H463" i="5"/>
  <c r="G463" i="5"/>
  <c r="F463" i="5"/>
  <c r="E463" i="5"/>
  <c r="D463" i="5"/>
  <c r="J462" i="5"/>
  <c r="I462" i="5"/>
  <c r="H462" i="5"/>
  <c r="G462" i="5"/>
  <c r="F462" i="5"/>
  <c r="E462" i="5"/>
  <c r="D462" i="5"/>
  <c r="J461" i="5"/>
  <c r="I461" i="5"/>
  <c r="H461" i="5"/>
  <c r="G461" i="5"/>
  <c r="F461" i="5"/>
  <c r="E461" i="5"/>
  <c r="D461" i="5"/>
  <c r="J460" i="5"/>
  <c r="I460" i="5"/>
  <c r="H460" i="5"/>
  <c r="G460" i="5"/>
  <c r="F460" i="5"/>
  <c r="E460" i="5"/>
  <c r="D460" i="5"/>
  <c r="J459" i="5"/>
  <c r="I459" i="5"/>
  <c r="H459" i="5"/>
  <c r="G459" i="5"/>
  <c r="F459" i="5"/>
  <c r="E459" i="5"/>
  <c r="D459" i="5"/>
  <c r="J458" i="5"/>
  <c r="I458" i="5"/>
  <c r="H458" i="5"/>
  <c r="G458" i="5"/>
  <c r="F458" i="5"/>
  <c r="E458" i="5"/>
  <c r="D458" i="5"/>
  <c r="J457" i="5"/>
  <c r="I457" i="5"/>
  <c r="H457" i="5"/>
  <c r="G457" i="5"/>
  <c r="F457" i="5"/>
  <c r="E457" i="5"/>
  <c r="D457" i="5"/>
  <c r="J456" i="5"/>
  <c r="I456" i="5"/>
  <c r="H456" i="5"/>
  <c r="G456" i="5"/>
  <c r="F456" i="5"/>
  <c r="E456" i="5"/>
  <c r="D456" i="5"/>
  <c r="J455" i="5"/>
  <c r="I455" i="5"/>
  <c r="H455" i="5"/>
  <c r="G455" i="5"/>
  <c r="F455" i="5"/>
  <c r="E455" i="5"/>
  <c r="D455" i="5"/>
  <c r="J454" i="5"/>
  <c r="I454" i="5"/>
  <c r="H454" i="5"/>
  <c r="G454" i="5"/>
  <c r="F454" i="5"/>
  <c r="E454" i="5"/>
  <c r="D454" i="5"/>
  <c r="J453" i="5"/>
  <c r="I453" i="5"/>
  <c r="H453" i="5"/>
  <c r="G453" i="5"/>
  <c r="F453" i="5"/>
  <c r="E453" i="5"/>
  <c r="D453" i="5"/>
  <c r="J452" i="5"/>
  <c r="I452" i="5"/>
  <c r="H452" i="5"/>
  <c r="G452" i="5"/>
  <c r="F452" i="5"/>
  <c r="E452" i="5"/>
  <c r="D452" i="5"/>
  <c r="J451" i="5"/>
  <c r="I451" i="5"/>
  <c r="H451" i="5"/>
  <c r="G451" i="5"/>
  <c r="F451" i="5"/>
  <c r="E451" i="5"/>
  <c r="D451" i="5"/>
  <c r="J450" i="5"/>
  <c r="I450" i="5"/>
  <c r="H450" i="5"/>
  <c r="G450" i="5"/>
  <c r="F450" i="5"/>
  <c r="E450" i="5"/>
  <c r="D450" i="5"/>
  <c r="J449" i="5"/>
  <c r="I449" i="5"/>
  <c r="H449" i="5"/>
  <c r="G449" i="5"/>
  <c r="F449" i="5"/>
  <c r="E449" i="5"/>
  <c r="D449" i="5"/>
  <c r="J448" i="5"/>
  <c r="I448" i="5"/>
  <c r="H448" i="5"/>
  <c r="G448" i="5"/>
  <c r="F448" i="5"/>
  <c r="E448" i="5"/>
  <c r="D448" i="5"/>
  <c r="J447" i="5"/>
  <c r="I447" i="5"/>
  <c r="H447" i="5"/>
  <c r="G447" i="5"/>
  <c r="F447" i="5"/>
  <c r="E447" i="5"/>
  <c r="D447" i="5"/>
  <c r="J446" i="5"/>
  <c r="I446" i="5"/>
  <c r="H446" i="5"/>
  <c r="G446" i="5"/>
  <c r="F446" i="5"/>
  <c r="E446" i="5"/>
  <c r="D446" i="5"/>
  <c r="J445" i="5"/>
  <c r="I445" i="5"/>
  <c r="H445" i="5"/>
  <c r="G445" i="5"/>
  <c r="F445" i="5"/>
  <c r="E445" i="5"/>
  <c r="D445" i="5"/>
  <c r="J444" i="5"/>
  <c r="I444" i="5"/>
  <c r="H444" i="5"/>
  <c r="G444" i="5"/>
  <c r="F444" i="5"/>
  <c r="E444" i="5"/>
  <c r="D444" i="5"/>
  <c r="J443" i="5"/>
  <c r="I443" i="5"/>
  <c r="H443" i="5"/>
  <c r="G443" i="5"/>
  <c r="F443" i="5"/>
  <c r="E443" i="5"/>
  <c r="D443" i="5"/>
  <c r="J442" i="5"/>
  <c r="I442" i="5"/>
  <c r="H442" i="5"/>
  <c r="G442" i="5"/>
  <c r="F442" i="5"/>
  <c r="E442" i="5"/>
  <c r="D442" i="5"/>
  <c r="J441" i="5"/>
  <c r="I441" i="5"/>
  <c r="H441" i="5"/>
  <c r="G441" i="5"/>
  <c r="F441" i="5"/>
  <c r="E441" i="5"/>
  <c r="D441" i="5"/>
  <c r="J440" i="5"/>
  <c r="I440" i="5"/>
  <c r="H440" i="5"/>
  <c r="G440" i="5"/>
  <c r="F440" i="5"/>
  <c r="E440" i="5"/>
  <c r="D440" i="5"/>
  <c r="J439" i="5"/>
  <c r="I439" i="5"/>
  <c r="H439" i="5"/>
  <c r="G439" i="5"/>
  <c r="F439" i="5"/>
  <c r="E439" i="5"/>
  <c r="D439" i="5"/>
  <c r="J438" i="5"/>
  <c r="I438" i="5"/>
  <c r="H438" i="5"/>
  <c r="G438" i="5"/>
  <c r="F438" i="5"/>
  <c r="E438" i="5"/>
  <c r="D438" i="5"/>
  <c r="J437" i="5"/>
  <c r="I437" i="5"/>
  <c r="H437" i="5"/>
  <c r="G437" i="5"/>
  <c r="F437" i="5"/>
  <c r="E437" i="5"/>
  <c r="D437" i="5"/>
  <c r="J436" i="5"/>
  <c r="I436" i="5"/>
  <c r="H436" i="5"/>
  <c r="G436" i="5"/>
  <c r="F436" i="5"/>
  <c r="E436" i="5"/>
  <c r="D436" i="5"/>
  <c r="J435" i="5"/>
  <c r="I435" i="5"/>
  <c r="H435" i="5"/>
  <c r="G435" i="5"/>
  <c r="F435" i="5"/>
  <c r="E435" i="5"/>
  <c r="D435" i="5"/>
  <c r="J434" i="5"/>
  <c r="I434" i="5"/>
  <c r="H434" i="5"/>
  <c r="G434" i="5"/>
  <c r="F434" i="5"/>
  <c r="E434" i="5"/>
  <c r="D434" i="5"/>
  <c r="J433" i="5"/>
  <c r="I433" i="5"/>
  <c r="H433" i="5"/>
  <c r="G433" i="5"/>
  <c r="F433" i="5"/>
  <c r="E433" i="5"/>
  <c r="D433" i="5"/>
  <c r="J432" i="5"/>
  <c r="I432" i="5"/>
  <c r="H432" i="5"/>
  <c r="G432" i="5"/>
  <c r="F432" i="5"/>
  <c r="E432" i="5"/>
  <c r="D432" i="5"/>
  <c r="J431" i="5"/>
  <c r="I431" i="5"/>
  <c r="H431" i="5"/>
  <c r="G431" i="5"/>
  <c r="F431" i="5"/>
  <c r="E431" i="5"/>
  <c r="D431" i="5"/>
  <c r="J430" i="5"/>
  <c r="I430" i="5"/>
  <c r="H430" i="5"/>
  <c r="G430" i="5"/>
  <c r="F430" i="5"/>
  <c r="E430" i="5"/>
  <c r="D430" i="5"/>
  <c r="J429" i="5"/>
  <c r="I429" i="5"/>
  <c r="H429" i="5"/>
  <c r="G429" i="5"/>
  <c r="F429" i="5"/>
  <c r="E429" i="5"/>
  <c r="D429" i="5"/>
  <c r="J428" i="5"/>
  <c r="I428" i="5"/>
  <c r="H428" i="5"/>
  <c r="G428" i="5"/>
  <c r="F428" i="5"/>
  <c r="E428" i="5"/>
  <c r="D428" i="5"/>
  <c r="J427" i="5"/>
  <c r="I427" i="5"/>
  <c r="H427" i="5"/>
  <c r="G427" i="5"/>
  <c r="F427" i="5"/>
  <c r="E427" i="5"/>
  <c r="D427" i="5"/>
  <c r="J426" i="5"/>
  <c r="I426" i="5"/>
  <c r="H426" i="5"/>
  <c r="G426" i="5"/>
  <c r="F426" i="5"/>
  <c r="E426" i="5"/>
  <c r="D426" i="5"/>
  <c r="J425" i="5"/>
  <c r="I425" i="5"/>
  <c r="H425" i="5"/>
  <c r="G425" i="5"/>
  <c r="F425" i="5"/>
  <c r="E425" i="5"/>
  <c r="D425" i="5"/>
  <c r="J424" i="5"/>
  <c r="I424" i="5"/>
  <c r="H424" i="5"/>
  <c r="G424" i="5"/>
  <c r="F424" i="5"/>
  <c r="E424" i="5"/>
  <c r="D424" i="5"/>
  <c r="J423" i="5"/>
  <c r="I423" i="5"/>
  <c r="H423" i="5"/>
  <c r="G423" i="5"/>
  <c r="F423" i="5"/>
  <c r="E423" i="5"/>
  <c r="D423" i="5"/>
  <c r="J422" i="5"/>
  <c r="I422" i="5"/>
  <c r="H422" i="5"/>
  <c r="G422" i="5"/>
  <c r="F422" i="5"/>
  <c r="E422" i="5"/>
  <c r="D422" i="5"/>
  <c r="J421" i="5"/>
  <c r="I421" i="5"/>
  <c r="H421" i="5"/>
  <c r="G421" i="5"/>
  <c r="F421" i="5"/>
  <c r="E421" i="5"/>
  <c r="D421" i="5"/>
  <c r="J420" i="5"/>
  <c r="I420" i="5"/>
  <c r="H420" i="5"/>
  <c r="G420" i="5"/>
  <c r="F420" i="5"/>
  <c r="E420" i="5"/>
  <c r="D420" i="5"/>
  <c r="J419" i="5"/>
  <c r="I419" i="5"/>
  <c r="H419" i="5"/>
  <c r="G419" i="5"/>
  <c r="F419" i="5"/>
  <c r="E419" i="5"/>
  <c r="D419" i="5"/>
  <c r="J418" i="5"/>
  <c r="I418" i="5"/>
  <c r="H418" i="5"/>
  <c r="G418" i="5"/>
  <c r="F418" i="5"/>
  <c r="E418" i="5"/>
  <c r="D418" i="5"/>
  <c r="J417" i="5"/>
  <c r="I417" i="5"/>
  <c r="H417" i="5"/>
  <c r="G417" i="5"/>
  <c r="F417" i="5"/>
  <c r="E417" i="5"/>
  <c r="D417" i="5"/>
  <c r="J416" i="5"/>
  <c r="I416" i="5"/>
  <c r="H416" i="5"/>
  <c r="G416" i="5"/>
  <c r="F416" i="5"/>
  <c r="E416" i="5"/>
  <c r="D416" i="5"/>
  <c r="J415" i="5"/>
  <c r="I415" i="5"/>
  <c r="H415" i="5"/>
  <c r="G415" i="5"/>
  <c r="F415" i="5"/>
  <c r="E415" i="5"/>
  <c r="D415" i="5"/>
  <c r="J414" i="5"/>
  <c r="I414" i="5"/>
  <c r="H414" i="5"/>
  <c r="G414" i="5"/>
  <c r="F414" i="5"/>
  <c r="E414" i="5"/>
  <c r="D414" i="5"/>
  <c r="J413" i="5"/>
  <c r="I413" i="5"/>
  <c r="H413" i="5"/>
  <c r="G413" i="5"/>
  <c r="F413" i="5"/>
  <c r="E413" i="5"/>
  <c r="D413" i="5"/>
  <c r="J412" i="5"/>
  <c r="I412" i="5"/>
  <c r="H412" i="5"/>
  <c r="G412" i="5"/>
  <c r="F412" i="5"/>
  <c r="E412" i="5"/>
  <c r="D412" i="5"/>
  <c r="J411" i="5"/>
  <c r="I411" i="5"/>
  <c r="H411" i="5"/>
  <c r="G411" i="5"/>
  <c r="F411" i="5"/>
  <c r="E411" i="5"/>
  <c r="D411" i="5"/>
  <c r="J410" i="5"/>
  <c r="I410" i="5"/>
  <c r="H410" i="5"/>
  <c r="G410" i="5"/>
  <c r="F410" i="5"/>
  <c r="E410" i="5"/>
  <c r="D410" i="5"/>
  <c r="J409" i="5"/>
  <c r="I409" i="5"/>
  <c r="H409" i="5"/>
  <c r="G409" i="5"/>
  <c r="F409" i="5"/>
  <c r="E409" i="5"/>
  <c r="D409" i="5"/>
  <c r="J408" i="5"/>
  <c r="I408" i="5"/>
  <c r="H408" i="5"/>
  <c r="G408" i="5"/>
  <c r="F408" i="5"/>
  <c r="E408" i="5"/>
  <c r="D408" i="5"/>
  <c r="J407" i="5"/>
  <c r="I407" i="5"/>
  <c r="H407" i="5"/>
  <c r="G407" i="5"/>
  <c r="F407" i="5"/>
  <c r="E407" i="5"/>
  <c r="D407" i="5"/>
  <c r="J406" i="5"/>
  <c r="I406" i="5"/>
  <c r="H406" i="5"/>
  <c r="G406" i="5"/>
  <c r="F406" i="5"/>
  <c r="E406" i="5"/>
  <c r="D406" i="5"/>
  <c r="J405" i="5"/>
  <c r="I405" i="5"/>
  <c r="H405" i="5"/>
  <c r="G405" i="5"/>
  <c r="F405" i="5"/>
  <c r="E405" i="5"/>
  <c r="D405" i="5"/>
  <c r="J404" i="5"/>
  <c r="I404" i="5"/>
  <c r="H404" i="5"/>
  <c r="G404" i="5"/>
  <c r="F404" i="5"/>
  <c r="E404" i="5"/>
  <c r="D404" i="5"/>
  <c r="J403" i="5"/>
  <c r="I403" i="5"/>
  <c r="H403" i="5"/>
  <c r="G403" i="5"/>
  <c r="F403" i="5"/>
  <c r="E403" i="5"/>
  <c r="D403" i="5"/>
  <c r="J402" i="5"/>
  <c r="I402" i="5"/>
  <c r="H402" i="5"/>
  <c r="G402" i="5"/>
  <c r="F402" i="5"/>
  <c r="E402" i="5"/>
  <c r="D402" i="5"/>
  <c r="J401" i="5"/>
  <c r="I401" i="5"/>
  <c r="H401" i="5"/>
  <c r="G401" i="5"/>
  <c r="F401" i="5"/>
  <c r="E401" i="5"/>
  <c r="D401" i="5"/>
  <c r="J400" i="5"/>
  <c r="I400" i="5"/>
  <c r="H400" i="5"/>
  <c r="G400" i="5"/>
  <c r="F400" i="5"/>
  <c r="E400" i="5"/>
  <c r="D400" i="5"/>
  <c r="J399" i="5"/>
  <c r="I399" i="5"/>
  <c r="H399" i="5"/>
  <c r="G399" i="5"/>
  <c r="F399" i="5"/>
  <c r="E399" i="5"/>
  <c r="D399" i="5"/>
  <c r="J398" i="5"/>
  <c r="I398" i="5"/>
  <c r="H398" i="5"/>
  <c r="G398" i="5"/>
  <c r="F398" i="5"/>
  <c r="E398" i="5"/>
  <c r="D398" i="5"/>
  <c r="J397" i="5"/>
  <c r="I397" i="5"/>
  <c r="H397" i="5"/>
  <c r="G397" i="5"/>
  <c r="F397" i="5"/>
  <c r="E397" i="5"/>
  <c r="D397" i="5"/>
  <c r="J396" i="5"/>
  <c r="I396" i="5"/>
  <c r="H396" i="5"/>
  <c r="G396" i="5"/>
  <c r="F396" i="5"/>
  <c r="E396" i="5"/>
  <c r="D396" i="5"/>
  <c r="J395" i="5"/>
  <c r="I395" i="5"/>
  <c r="H395" i="5"/>
  <c r="G395" i="5"/>
  <c r="F395" i="5"/>
  <c r="E395" i="5"/>
  <c r="D395" i="5"/>
  <c r="J394" i="5"/>
  <c r="I394" i="5"/>
  <c r="H394" i="5"/>
  <c r="G394" i="5"/>
  <c r="F394" i="5"/>
  <c r="E394" i="5"/>
  <c r="D394" i="5"/>
  <c r="J393" i="5"/>
  <c r="I393" i="5"/>
  <c r="H393" i="5"/>
  <c r="G393" i="5"/>
  <c r="F393" i="5"/>
  <c r="E393" i="5"/>
  <c r="D393" i="5"/>
  <c r="J392" i="5"/>
  <c r="I392" i="5"/>
  <c r="H392" i="5"/>
  <c r="G392" i="5"/>
  <c r="F392" i="5"/>
  <c r="E392" i="5"/>
  <c r="D392" i="5"/>
  <c r="J391" i="5"/>
  <c r="I391" i="5"/>
  <c r="H391" i="5"/>
  <c r="G391" i="5"/>
  <c r="F391" i="5"/>
  <c r="E391" i="5"/>
  <c r="D391" i="5"/>
  <c r="J390" i="5"/>
  <c r="I390" i="5"/>
  <c r="H390" i="5"/>
  <c r="G390" i="5"/>
  <c r="F390" i="5"/>
  <c r="E390" i="5"/>
  <c r="D390" i="5"/>
  <c r="J389" i="5"/>
  <c r="I389" i="5"/>
  <c r="H389" i="5"/>
  <c r="G389" i="5"/>
  <c r="F389" i="5"/>
  <c r="E389" i="5"/>
  <c r="D389" i="5"/>
  <c r="J388" i="5"/>
  <c r="I388" i="5"/>
  <c r="H388" i="5"/>
  <c r="G388" i="5"/>
  <c r="F388" i="5"/>
  <c r="E388" i="5"/>
  <c r="D388" i="5"/>
  <c r="J387" i="5"/>
  <c r="I387" i="5"/>
  <c r="H387" i="5"/>
  <c r="G387" i="5"/>
  <c r="F387" i="5"/>
  <c r="E387" i="5"/>
  <c r="D387" i="5"/>
  <c r="J386" i="5"/>
  <c r="I386" i="5"/>
  <c r="H386" i="5"/>
  <c r="G386" i="5"/>
  <c r="F386" i="5"/>
  <c r="E386" i="5"/>
  <c r="D386" i="5"/>
  <c r="J385" i="5"/>
  <c r="I385" i="5"/>
  <c r="H385" i="5"/>
  <c r="G385" i="5"/>
  <c r="F385" i="5"/>
  <c r="E385" i="5"/>
  <c r="D385" i="5"/>
  <c r="J384" i="5"/>
  <c r="I384" i="5"/>
  <c r="H384" i="5"/>
  <c r="G384" i="5"/>
  <c r="F384" i="5"/>
  <c r="E384" i="5"/>
  <c r="D384" i="5"/>
  <c r="J383" i="5"/>
  <c r="I383" i="5"/>
  <c r="H383" i="5"/>
  <c r="G383" i="5"/>
  <c r="F383" i="5"/>
  <c r="E383" i="5"/>
  <c r="D383" i="5"/>
  <c r="J382" i="5"/>
  <c r="I382" i="5"/>
  <c r="H382" i="5"/>
  <c r="G382" i="5"/>
  <c r="F382" i="5"/>
  <c r="E382" i="5"/>
  <c r="D382" i="5"/>
  <c r="J381" i="5"/>
  <c r="I381" i="5"/>
  <c r="H381" i="5"/>
  <c r="G381" i="5"/>
  <c r="F381" i="5"/>
  <c r="E381" i="5"/>
  <c r="D381" i="5"/>
  <c r="J380" i="5"/>
  <c r="I380" i="5"/>
  <c r="H380" i="5"/>
  <c r="G380" i="5"/>
  <c r="F380" i="5"/>
  <c r="E380" i="5"/>
  <c r="D380" i="5"/>
  <c r="J379" i="5"/>
  <c r="I379" i="5"/>
  <c r="H379" i="5"/>
  <c r="G379" i="5"/>
  <c r="F379" i="5"/>
  <c r="E379" i="5"/>
  <c r="D379" i="5"/>
  <c r="J378" i="5"/>
  <c r="I378" i="5"/>
  <c r="H378" i="5"/>
  <c r="G378" i="5"/>
  <c r="F378" i="5"/>
  <c r="E378" i="5"/>
  <c r="D378" i="5"/>
  <c r="J377" i="5"/>
  <c r="I377" i="5"/>
  <c r="H377" i="5"/>
  <c r="G377" i="5"/>
  <c r="F377" i="5"/>
  <c r="E377" i="5"/>
  <c r="D377" i="5"/>
  <c r="J376" i="5"/>
  <c r="I376" i="5"/>
  <c r="H376" i="5"/>
  <c r="G376" i="5"/>
  <c r="F376" i="5"/>
  <c r="E376" i="5"/>
  <c r="D376" i="5"/>
  <c r="J375" i="5"/>
  <c r="I375" i="5"/>
  <c r="H375" i="5"/>
  <c r="G375" i="5"/>
  <c r="F375" i="5"/>
  <c r="E375" i="5"/>
  <c r="D375" i="5"/>
  <c r="J374" i="5"/>
  <c r="I374" i="5"/>
  <c r="H374" i="5"/>
  <c r="G374" i="5"/>
  <c r="F374" i="5"/>
  <c r="E374" i="5"/>
  <c r="D374" i="5"/>
  <c r="J373" i="5"/>
  <c r="I373" i="5"/>
  <c r="H373" i="5"/>
  <c r="G373" i="5"/>
  <c r="F373" i="5"/>
  <c r="E373" i="5"/>
  <c r="D373" i="5"/>
  <c r="J372" i="5"/>
  <c r="I372" i="5"/>
  <c r="H372" i="5"/>
  <c r="G372" i="5"/>
  <c r="F372" i="5"/>
  <c r="E372" i="5"/>
  <c r="D372" i="5"/>
  <c r="J371" i="5"/>
  <c r="I371" i="5"/>
  <c r="H371" i="5"/>
  <c r="G371" i="5"/>
  <c r="F371" i="5"/>
  <c r="E371" i="5"/>
  <c r="D371" i="5"/>
  <c r="J370" i="5"/>
  <c r="I370" i="5"/>
  <c r="H370" i="5"/>
  <c r="G370" i="5"/>
  <c r="F370" i="5"/>
  <c r="E370" i="5"/>
  <c r="D370" i="5"/>
  <c r="J369" i="5"/>
  <c r="I369" i="5"/>
  <c r="H369" i="5"/>
  <c r="G369" i="5"/>
  <c r="F369" i="5"/>
  <c r="E369" i="5"/>
  <c r="D369" i="5"/>
  <c r="J368" i="5"/>
  <c r="I368" i="5"/>
  <c r="H368" i="5"/>
  <c r="G368" i="5"/>
  <c r="F368" i="5"/>
  <c r="E368" i="5"/>
  <c r="D368" i="5"/>
  <c r="J367" i="5"/>
  <c r="I367" i="5"/>
  <c r="H367" i="5"/>
  <c r="G367" i="5"/>
  <c r="F367" i="5"/>
  <c r="E367" i="5"/>
  <c r="D367" i="5"/>
  <c r="J366" i="5"/>
  <c r="I366" i="5"/>
  <c r="H366" i="5"/>
  <c r="G366" i="5"/>
  <c r="F366" i="5"/>
  <c r="E366" i="5"/>
  <c r="D366" i="5"/>
  <c r="J365" i="5"/>
  <c r="I365" i="5"/>
  <c r="H365" i="5"/>
  <c r="G365" i="5"/>
  <c r="F365" i="5"/>
  <c r="E365" i="5"/>
  <c r="D365" i="5"/>
  <c r="J364" i="5"/>
  <c r="I364" i="5"/>
  <c r="H364" i="5"/>
  <c r="G364" i="5"/>
  <c r="F364" i="5"/>
  <c r="E364" i="5"/>
  <c r="D364" i="5"/>
  <c r="J363" i="5"/>
  <c r="I363" i="5"/>
  <c r="H363" i="5"/>
  <c r="G363" i="5"/>
  <c r="F363" i="5"/>
  <c r="E363" i="5"/>
  <c r="D363" i="5"/>
  <c r="J362" i="5"/>
  <c r="I362" i="5"/>
  <c r="H362" i="5"/>
  <c r="G362" i="5"/>
  <c r="F362" i="5"/>
  <c r="E362" i="5"/>
  <c r="D362" i="5"/>
  <c r="J361" i="5"/>
  <c r="I361" i="5"/>
  <c r="H361" i="5"/>
  <c r="G361" i="5"/>
  <c r="F361" i="5"/>
  <c r="E361" i="5"/>
  <c r="D361" i="5"/>
  <c r="J360" i="5"/>
  <c r="I360" i="5"/>
  <c r="H360" i="5"/>
  <c r="G360" i="5"/>
  <c r="F360" i="5"/>
  <c r="E360" i="5"/>
  <c r="D360" i="5"/>
  <c r="J359" i="5"/>
  <c r="I359" i="5"/>
  <c r="H359" i="5"/>
  <c r="G359" i="5"/>
  <c r="F359" i="5"/>
  <c r="E359" i="5"/>
  <c r="D359" i="5"/>
  <c r="J358" i="5"/>
  <c r="I358" i="5"/>
  <c r="H358" i="5"/>
  <c r="G358" i="5"/>
  <c r="F358" i="5"/>
  <c r="E358" i="5"/>
  <c r="D358" i="5"/>
  <c r="J357" i="5"/>
  <c r="I357" i="5"/>
  <c r="H357" i="5"/>
  <c r="G357" i="5"/>
  <c r="F357" i="5"/>
  <c r="E357" i="5"/>
  <c r="D357" i="5"/>
  <c r="J356" i="5"/>
  <c r="I356" i="5"/>
  <c r="H356" i="5"/>
  <c r="G356" i="5"/>
  <c r="F356" i="5"/>
  <c r="E356" i="5"/>
  <c r="D356" i="5"/>
  <c r="J355" i="5"/>
  <c r="I355" i="5"/>
  <c r="H355" i="5"/>
  <c r="G355" i="5"/>
  <c r="F355" i="5"/>
  <c r="E355" i="5"/>
  <c r="D355" i="5"/>
  <c r="J354" i="5"/>
  <c r="I354" i="5"/>
  <c r="H354" i="5"/>
  <c r="G354" i="5"/>
  <c r="F354" i="5"/>
  <c r="E354" i="5"/>
  <c r="D354" i="5"/>
  <c r="J353" i="5"/>
  <c r="I353" i="5"/>
  <c r="H353" i="5"/>
  <c r="G353" i="5"/>
  <c r="F353" i="5"/>
  <c r="E353" i="5"/>
  <c r="D353" i="5"/>
  <c r="J352" i="5"/>
  <c r="I352" i="5"/>
  <c r="H352" i="5"/>
  <c r="G352" i="5"/>
  <c r="F352" i="5"/>
  <c r="E352" i="5"/>
  <c r="D352" i="5"/>
  <c r="J351" i="5"/>
  <c r="I351" i="5"/>
  <c r="H351" i="5"/>
  <c r="G351" i="5"/>
  <c r="F351" i="5"/>
  <c r="E351" i="5"/>
  <c r="D351" i="5"/>
  <c r="J350" i="5"/>
  <c r="I350" i="5"/>
  <c r="H350" i="5"/>
  <c r="G350" i="5"/>
  <c r="F350" i="5"/>
  <c r="E350" i="5"/>
  <c r="D350" i="5"/>
  <c r="J349" i="5"/>
  <c r="I349" i="5"/>
  <c r="H349" i="5"/>
  <c r="G349" i="5"/>
  <c r="F349" i="5"/>
  <c r="E349" i="5"/>
  <c r="D349" i="5"/>
  <c r="J348" i="5"/>
  <c r="I348" i="5"/>
  <c r="H348" i="5"/>
  <c r="G348" i="5"/>
  <c r="F348" i="5"/>
  <c r="E348" i="5"/>
  <c r="D348" i="5"/>
  <c r="J347" i="5"/>
  <c r="I347" i="5"/>
  <c r="H347" i="5"/>
  <c r="G347" i="5"/>
  <c r="F347" i="5"/>
  <c r="E347" i="5"/>
  <c r="D347" i="5"/>
  <c r="J346" i="5"/>
  <c r="I346" i="5"/>
  <c r="H346" i="5"/>
  <c r="G346" i="5"/>
  <c r="F346" i="5"/>
  <c r="E346" i="5"/>
  <c r="D346" i="5"/>
  <c r="J345" i="5"/>
  <c r="I345" i="5"/>
  <c r="H345" i="5"/>
  <c r="G345" i="5"/>
  <c r="F345" i="5"/>
  <c r="E345" i="5"/>
  <c r="D345" i="5"/>
  <c r="J344" i="5"/>
  <c r="I344" i="5"/>
  <c r="H344" i="5"/>
  <c r="G344" i="5"/>
  <c r="F344" i="5"/>
  <c r="E344" i="5"/>
  <c r="D344" i="5"/>
  <c r="J343" i="5"/>
  <c r="I343" i="5"/>
  <c r="H343" i="5"/>
  <c r="G343" i="5"/>
  <c r="F343" i="5"/>
  <c r="E343" i="5"/>
  <c r="D343" i="5"/>
  <c r="J342" i="5"/>
  <c r="I342" i="5"/>
  <c r="H342" i="5"/>
  <c r="G342" i="5"/>
  <c r="F342" i="5"/>
  <c r="E342" i="5"/>
  <c r="D342" i="5"/>
  <c r="J341" i="5"/>
  <c r="I341" i="5"/>
  <c r="H341" i="5"/>
  <c r="G341" i="5"/>
  <c r="F341" i="5"/>
  <c r="E341" i="5"/>
  <c r="D341" i="5"/>
  <c r="J340" i="5"/>
  <c r="I340" i="5"/>
  <c r="H340" i="5"/>
  <c r="G340" i="5"/>
  <c r="F340" i="5"/>
  <c r="E340" i="5"/>
  <c r="D340" i="5"/>
  <c r="J339" i="5"/>
  <c r="I339" i="5"/>
  <c r="H339" i="5"/>
  <c r="G339" i="5"/>
  <c r="F339" i="5"/>
  <c r="E339" i="5"/>
  <c r="D339" i="5"/>
  <c r="J338" i="5"/>
  <c r="I338" i="5"/>
  <c r="H338" i="5"/>
  <c r="G338" i="5"/>
  <c r="F338" i="5"/>
  <c r="E338" i="5"/>
  <c r="D338" i="5"/>
  <c r="J337" i="5"/>
  <c r="I337" i="5"/>
  <c r="H337" i="5"/>
  <c r="G337" i="5"/>
  <c r="F337" i="5"/>
  <c r="E337" i="5"/>
  <c r="D337" i="5"/>
  <c r="J336" i="5"/>
  <c r="I336" i="5"/>
  <c r="H336" i="5"/>
  <c r="G336" i="5"/>
  <c r="F336" i="5"/>
  <c r="E336" i="5"/>
  <c r="D336" i="5"/>
  <c r="J335" i="5"/>
  <c r="I335" i="5"/>
  <c r="H335" i="5"/>
  <c r="G335" i="5"/>
  <c r="F335" i="5"/>
  <c r="E335" i="5"/>
  <c r="D335" i="5"/>
  <c r="J334" i="5"/>
  <c r="I334" i="5"/>
  <c r="H334" i="5"/>
  <c r="G334" i="5"/>
  <c r="F334" i="5"/>
  <c r="E334" i="5"/>
  <c r="D334" i="5"/>
  <c r="J333" i="5"/>
  <c r="I333" i="5"/>
  <c r="H333" i="5"/>
  <c r="G333" i="5"/>
  <c r="F333" i="5"/>
  <c r="E333" i="5"/>
  <c r="D333" i="5"/>
  <c r="J332" i="5"/>
  <c r="I332" i="5"/>
  <c r="H332" i="5"/>
  <c r="G332" i="5"/>
  <c r="F332" i="5"/>
  <c r="E332" i="5"/>
  <c r="D332" i="5"/>
  <c r="J331" i="5"/>
  <c r="I331" i="5"/>
  <c r="H331" i="5"/>
  <c r="G331" i="5"/>
  <c r="F331" i="5"/>
  <c r="E331" i="5"/>
  <c r="D331" i="5"/>
  <c r="J330" i="5"/>
  <c r="I330" i="5"/>
  <c r="H330" i="5"/>
  <c r="G330" i="5"/>
  <c r="F330" i="5"/>
  <c r="E330" i="5"/>
  <c r="D330" i="5"/>
  <c r="J329" i="5"/>
  <c r="I329" i="5"/>
  <c r="H329" i="5"/>
  <c r="G329" i="5"/>
  <c r="F329" i="5"/>
  <c r="E329" i="5"/>
  <c r="D329" i="5"/>
  <c r="J328" i="5"/>
  <c r="I328" i="5"/>
  <c r="H328" i="5"/>
  <c r="G328" i="5"/>
  <c r="F328" i="5"/>
  <c r="E328" i="5"/>
  <c r="D328" i="5"/>
  <c r="J327" i="5"/>
  <c r="I327" i="5"/>
  <c r="H327" i="5"/>
  <c r="G327" i="5"/>
  <c r="F327" i="5"/>
  <c r="E327" i="5"/>
  <c r="D327" i="5"/>
  <c r="J326" i="5"/>
  <c r="I326" i="5"/>
  <c r="H326" i="5"/>
  <c r="G326" i="5"/>
  <c r="F326" i="5"/>
  <c r="E326" i="5"/>
  <c r="D326" i="5"/>
  <c r="J325" i="5"/>
  <c r="I325" i="5"/>
  <c r="H325" i="5"/>
  <c r="G325" i="5"/>
  <c r="F325" i="5"/>
  <c r="E325" i="5"/>
  <c r="D325" i="5"/>
  <c r="J324" i="5"/>
  <c r="I324" i="5"/>
  <c r="H324" i="5"/>
  <c r="G324" i="5"/>
  <c r="F324" i="5"/>
  <c r="E324" i="5"/>
  <c r="D324" i="5"/>
  <c r="J323" i="5"/>
  <c r="I323" i="5"/>
  <c r="H323" i="5"/>
  <c r="G323" i="5"/>
  <c r="F323" i="5"/>
  <c r="E323" i="5"/>
  <c r="D323" i="5"/>
  <c r="J322" i="5"/>
  <c r="I322" i="5"/>
  <c r="H322" i="5"/>
  <c r="G322" i="5"/>
  <c r="F322" i="5"/>
  <c r="E322" i="5"/>
  <c r="D322" i="5"/>
  <c r="J321" i="5"/>
  <c r="I321" i="5"/>
  <c r="H321" i="5"/>
  <c r="G321" i="5"/>
  <c r="F321" i="5"/>
  <c r="E321" i="5"/>
  <c r="D321" i="5"/>
  <c r="J320" i="5"/>
  <c r="I320" i="5"/>
  <c r="H320" i="5"/>
  <c r="G320" i="5"/>
  <c r="F320" i="5"/>
  <c r="E320" i="5"/>
  <c r="D320" i="5"/>
  <c r="J319" i="5"/>
  <c r="I319" i="5"/>
  <c r="H319" i="5"/>
  <c r="G319" i="5"/>
  <c r="F319" i="5"/>
  <c r="E319" i="5"/>
  <c r="D319" i="5"/>
  <c r="J318" i="5"/>
  <c r="I318" i="5"/>
  <c r="H318" i="5"/>
  <c r="G318" i="5"/>
  <c r="F318" i="5"/>
  <c r="E318" i="5"/>
  <c r="D318" i="5"/>
  <c r="J317" i="5"/>
  <c r="I317" i="5"/>
  <c r="H317" i="5"/>
  <c r="G317" i="5"/>
  <c r="F317" i="5"/>
  <c r="E317" i="5"/>
  <c r="D317" i="5"/>
  <c r="J316" i="5"/>
  <c r="I316" i="5"/>
  <c r="H316" i="5"/>
  <c r="G316" i="5"/>
  <c r="F316" i="5"/>
  <c r="E316" i="5"/>
  <c r="D316" i="5"/>
  <c r="J315" i="5"/>
  <c r="I315" i="5"/>
  <c r="H315" i="5"/>
  <c r="G315" i="5"/>
  <c r="F315" i="5"/>
  <c r="E315" i="5"/>
  <c r="D315" i="5"/>
  <c r="J314" i="5"/>
  <c r="I314" i="5"/>
  <c r="H314" i="5"/>
  <c r="G314" i="5"/>
  <c r="F314" i="5"/>
  <c r="E314" i="5"/>
  <c r="D314" i="5"/>
  <c r="J313" i="5"/>
  <c r="I313" i="5"/>
  <c r="H313" i="5"/>
  <c r="G313" i="5"/>
  <c r="F313" i="5"/>
  <c r="E313" i="5"/>
  <c r="D313" i="5"/>
  <c r="J312" i="5"/>
  <c r="I312" i="5"/>
  <c r="H312" i="5"/>
  <c r="G312" i="5"/>
  <c r="F312" i="5"/>
  <c r="E312" i="5"/>
  <c r="D312" i="5"/>
  <c r="J311" i="5"/>
  <c r="I311" i="5"/>
  <c r="H311" i="5"/>
  <c r="G311" i="5"/>
  <c r="F311" i="5"/>
  <c r="E311" i="5"/>
  <c r="D311" i="5"/>
  <c r="J310" i="5"/>
  <c r="I310" i="5"/>
  <c r="H310" i="5"/>
  <c r="G310" i="5"/>
  <c r="F310" i="5"/>
  <c r="E310" i="5"/>
  <c r="D310" i="5"/>
  <c r="J309" i="5"/>
  <c r="I309" i="5"/>
  <c r="H309" i="5"/>
  <c r="G309" i="5"/>
  <c r="F309" i="5"/>
  <c r="E309" i="5"/>
  <c r="D309" i="5"/>
  <c r="J308" i="5"/>
  <c r="I308" i="5"/>
  <c r="H308" i="5"/>
  <c r="G308" i="5"/>
  <c r="F308" i="5"/>
  <c r="E308" i="5"/>
  <c r="D308" i="5"/>
  <c r="J307" i="5"/>
  <c r="I307" i="5"/>
  <c r="H307" i="5"/>
  <c r="G307" i="5"/>
  <c r="F307" i="5"/>
  <c r="E307" i="5"/>
  <c r="D307" i="5"/>
  <c r="J306" i="5"/>
  <c r="I306" i="5"/>
  <c r="H306" i="5"/>
  <c r="G306" i="5"/>
  <c r="F306" i="5"/>
  <c r="E306" i="5"/>
  <c r="D306" i="5"/>
  <c r="J305" i="5"/>
  <c r="I305" i="5"/>
  <c r="H305" i="5"/>
  <c r="G305" i="5"/>
  <c r="F305" i="5"/>
  <c r="E305" i="5"/>
  <c r="D305" i="5"/>
  <c r="J304" i="5"/>
  <c r="I304" i="5"/>
  <c r="H304" i="5"/>
  <c r="G304" i="5"/>
  <c r="F304" i="5"/>
  <c r="E304" i="5"/>
  <c r="D304" i="5"/>
  <c r="J303" i="5"/>
  <c r="I303" i="5"/>
  <c r="H303" i="5"/>
  <c r="G303" i="5"/>
  <c r="F303" i="5"/>
  <c r="E303" i="5"/>
  <c r="D303" i="5"/>
  <c r="J302" i="5"/>
  <c r="I302" i="5"/>
  <c r="H302" i="5"/>
  <c r="G302" i="5"/>
  <c r="F302" i="5"/>
  <c r="E302" i="5"/>
  <c r="D302" i="5"/>
  <c r="J301" i="5"/>
  <c r="I301" i="5"/>
  <c r="H301" i="5"/>
  <c r="G301" i="5"/>
  <c r="F301" i="5"/>
  <c r="E301" i="5"/>
  <c r="D301" i="5"/>
  <c r="J300" i="5"/>
  <c r="I300" i="5"/>
  <c r="H300" i="5"/>
  <c r="G300" i="5"/>
  <c r="F300" i="5"/>
  <c r="E300" i="5"/>
  <c r="D300" i="5"/>
  <c r="J299" i="5"/>
  <c r="I299" i="5"/>
  <c r="H299" i="5"/>
  <c r="G299" i="5"/>
  <c r="F299" i="5"/>
  <c r="E299" i="5"/>
  <c r="D299" i="5"/>
  <c r="J298" i="5"/>
  <c r="I298" i="5"/>
  <c r="H298" i="5"/>
  <c r="G298" i="5"/>
  <c r="F298" i="5"/>
  <c r="E298" i="5"/>
  <c r="D298" i="5"/>
  <c r="J297" i="5"/>
  <c r="I297" i="5"/>
  <c r="H297" i="5"/>
  <c r="G297" i="5"/>
  <c r="F297" i="5"/>
  <c r="E297" i="5"/>
  <c r="D297" i="5"/>
  <c r="J296" i="5"/>
  <c r="I296" i="5"/>
  <c r="H296" i="5"/>
  <c r="G296" i="5"/>
  <c r="F296" i="5"/>
  <c r="E296" i="5"/>
  <c r="D296" i="5"/>
  <c r="J295" i="5"/>
  <c r="I295" i="5"/>
  <c r="H295" i="5"/>
  <c r="G295" i="5"/>
  <c r="F295" i="5"/>
  <c r="E295" i="5"/>
  <c r="D295" i="5"/>
  <c r="J294" i="5"/>
  <c r="I294" i="5"/>
  <c r="H294" i="5"/>
  <c r="G294" i="5"/>
  <c r="F294" i="5"/>
  <c r="E294" i="5"/>
  <c r="D294" i="5"/>
  <c r="J293" i="5"/>
  <c r="I293" i="5"/>
  <c r="H293" i="5"/>
  <c r="G293" i="5"/>
  <c r="F293" i="5"/>
  <c r="E293" i="5"/>
  <c r="D293" i="5"/>
  <c r="J292" i="5"/>
  <c r="I292" i="5"/>
  <c r="H292" i="5"/>
  <c r="G292" i="5"/>
  <c r="F292" i="5"/>
  <c r="E292" i="5"/>
  <c r="D292" i="5"/>
  <c r="J291" i="5"/>
  <c r="I291" i="5"/>
  <c r="H291" i="5"/>
  <c r="G291" i="5"/>
  <c r="F291" i="5"/>
  <c r="E291" i="5"/>
  <c r="D291" i="5"/>
  <c r="J290" i="5"/>
  <c r="I290" i="5"/>
  <c r="H290" i="5"/>
  <c r="G290" i="5"/>
  <c r="F290" i="5"/>
  <c r="E290" i="5"/>
  <c r="D290" i="5"/>
  <c r="J289" i="5"/>
  <c r="I289" i="5"/>
  <c r="H289" i="5"/>
  <c r="G289" i="5"/>
  <c r="F289" i="5"/>
  <c r="E289" i="5"/>
  <c r="D289" i="5"/>
  <c r="J288" i="5"/>
  <c r="I288" i="5"/>
  <c r="H288" i="5"/>
  <c r="G288" i="5"/>
  <c r="F288" i="5"/>
  <c r="E288" i="5"/>
  <c r="D288" i="5"/>
  <c r="J287" i="5"/>
  <c r="I287" i="5"/>
  <c r="H287" i="5"/>
  <c r="G287" i="5"/>
  <c r="F287" i="5"/>
  <c r="E287" i="5"/>
  <c r="D287" i="5"/>
  <c r="J286" i="5"/>
  <c r="I286" i="5"/>
  <c r="H286" i="5"/>
  <c r="G286" i="5"/>
  <c r="F286" i="5"/>
  <c r="E286" i="5"/>
  <c r="D286" i="5"/>
  <c r="J285" i="5"/>
  <c r="I285" i="5"/>
  <c r="H285" i="5"/>
  <c r="G285" i="5"/>
  <c r="F285" i="5"/>
  <c r="E285" i="5"/>
  <c r="D285" i="5"/>
  <c r="J284" i="5"/>
  <c r="I284" i="5"/>
  <c r="H284" i="5"/>
  <c r="G284" i="5"/>
  <c r="F284" i="5"/>
  <c r="E284" i="5"/>
  <c r="D284" i="5"/>
  <c r="J283" i="5"/>
  <c r="I283" i="5"/>
  <c r="H283" i="5"/>
  <c r="G283" i="5"/>
  <c r="F283" i="5"/>
  <c r="E283" i="5"/>
  <c r="D283" i="5"/>
  <c r="J282" i="5"/>
  <c r="I282" i="5"/>
  <c r="H282" i="5"/>
  <c r="G282" i="5"/>
  <c r="F282" i="5"/>
  <c r="E282" i="5"/>
  <c r="D282" i="5"/>
  <c r="J281" i="5"/>
  <c r="I281" i="5"/>
  <c r="H281" i="5"/>
  <c r="G281" i="5"/>
  <c r="F281" i="5"/>
  <c r="E281" i="5"/>
  <c r="D281" i="5"/>
  <c r="J280" i="5"/>
  <c r="I280" i="5"/>
  <c r="H280" i="5"/>
  <c r="G280" i="5"/>
  <c r="F280" i="5"/>
  <c r="E280" i="5"/>
  <c r="D280" i="5"/>
  <c r="J279" i="5"/>
  <c r="I279" i="5"/>
  <c r="H279" i="5"/>
  <c r="G279" i="5"/>
  <c r="F279" i="5"/>
  <c r="E279" i="5"/>
  <c r="D279" i="5"/>
  <c r="J278" i="5"/>
  <c r="I278" i="5"/>
  <c r="H278" i="5"/>
  <c r="G278" i="5"/>
  <c r="F278" i="5"/>
  <c r="E278" i="5"/>
  <c r="D278" i="5"/>
  <c r="J277" i="5"/>
  <c r="I277" i="5"/>
  <c r="H277" i="5"/>
  <c r="G277" i="5"/>
  <c r="F277" i="5"/>
  <c r="E277" i="5"/>
  <c r="D277" i="5"/>
  <c r="J276" i="5"/>
  <c r="I276" i="5"/>
  <c r="H276" i="5"/>
  <c r="G276" i="5"/>
  <c r="F276" i="5"/>
  <c r="E276" i="5"/>
  <c r="D276" i="5"/>
  <c r="J275" i="5"/>
  <c r="I275" i="5"/>
  <c r="H275" i="5"/>
  <c r="G275" i="5"/>
  <c r="F275" i="5"/>
  <c r="E275" i="5"/>
  <c r="D275" i="5"/>
  <c r="J274" i="5"/>
  <c r="I274" i="5"/>
  <c r="H274" i="5"/>
  <c r="G274" i="5"/>
  <c r="F274" i="5"/>
  <c r="E274" i="5"/>
  <c r="D274" i="5"/>
  <c r="J273" i="5"/>
  <c r="I273" i="5"/>
  <c r="H273" i="5"/>
  <c r="G273" i="5"/>
  <c r="F273" i="5"/>
  <c r="E273" i="5"/>
  <c r="D273" i="5"/>
  <c r="J272" i="5"/>
  <c r="I272" i="5"/>
  <c r="H272" i="5"/>
  <c r="G272" i="5"/>
  <c r="F272" i="5"/>
  <c r="E272" i="5"/>
  <c r="D272" i="5"/>
  <c r="J271" i="5"/>
  <c r="I271" i="5"/>
  <c r="H271" i="5"/>
  <c r="G271" i="5"/>
  <c r="F271" i="5"/>
  <c r="E271" i="5"/>
  <c r="D271" i="5"/>
  <c r="J270" i="5"/>
  <c r="I270" i="5"/>
  <c r="H270" i="5"/>
  <c r="G270" i="5"/>
  <c r="F270" i="5"/>
  <c r="E270" i="5"/>
  <c r="D270" i="5"/>
  <c r="J269" i="5"/>
  <c r="I269" i="5"/>
  <c r="H269" i="5"/>
  <c r="G269" i="5"/>
  <c r="F269" i="5"/>
  <c r="E269" i="5"/>
  <c r="D269" i="5"/>
  <c r="J268" i="5"/>
  <c r="I268" i="5"/>
  <c r="H268" i="5"/>
  <c r="G268" i="5"/>
  <c r="F268" i="5"/>
  <c r="E268" i="5"/>
  <c r="D268" i="5"/>
  <c r="J267" i="5"/>
  <c r="I267" i="5"/>
  <c r="H267" i="5"/>
  <c r="G267" i="5"/>
  <c r="F267" i="5"/>
  <c r="E267" i="5"/>
  <c r="D267" i="5"/>
  <c r="J266" i="5"/>
  <c r="I266" i="5"/>
  <c r="H266" i="5"/>
  <c r="G266" i="5"/>
  <c r="F266" i="5"/>
  <c r="E266" i="5"/>
  <c r="D266" i="5"/>
  <c r="J265" i="5"/>
  <c r="I265" i="5"/>
  <c r="H265" i="5"/>
  <c r="G265" i="5"/>
  <c r="F265" i="5"/>
  <c r="E265" i="5"/>
  <c r="D265" i="5"/>
  <c r="J264" i="5"/>
  <c r="I264" i="5"/>
  <c r="H264" i="5"/>
  <c r="G264" i="5"/>
  <c r="F264" i="5"/>
  <c r="E264" i="5"/>
  <c r="D264" i="5"/>
  <c r="J263" i="5"/>
  <c r="I263" i="5"/>
  <c r="H263" i="5"/>
  <c r="G263" i="5"/>
  <c r="F263" i="5"/>
  <c r="E263" i="5"/>
  <c r="D263" i="5"/>
  <c r="J262" i="5"/>
  <c r="I262" i="5"/>
  <c r="H262" i="5"/>
  <c r="G262" i="5"/>
  <c r="F262" i="5"/>
  <c r="E262" i="5"/>
  <c r="D262" i="5"/>
  <c r="J261" i="5"/>
  <c r="I261" i="5"/>
  <c r="H261" i="5"/>
  <c r="G261" i="5"/>
  <c r="F261" i="5"/>
  <c r="E261" i="5"/>
  <c r="D261" i="5"/>
  <c r="J260" i="5"/>
  <c r="I260" i="5"/>
  <c r="H260" i="5"/>
  <c r="G260" i="5"/>
  <c r="F260" i="5"/>
  <c r="E260" i="5"/>
  <c r="D260" i="5"/>
  <c r="J259" i="5"/>
  <c r="I259" i="5"/>
  <c r="H259" i="5"/>
  <c r="B34" i="1" s="1"/>
  <c r="G259" i="5"/>
  <c r="B33" i="1" s="1"/>
  <c r="F259" i="5"/>
  <c r="B32" i="1" s="1"/>
  <c r="E259" i="5"/>
  <c r="B31" i="1" s="1"/>
  <c r="D259" i="5"/>
  <c r="B30" i="1" s="1"/>
  <c r="J258" i="5"/>
  <c r="I258" i="5"/>
  <c r="H258" i="5"/>
  <c r="G258" i="5"/>
  <c r="F258" i="5"/>
  <c r="E258" i="5"/>
  <c r="D258" i="5"/>
  <c r="J257" i="5"/>
  <c r="I257" i="5"/>
  <c r="H257" i="5"/>
  <c r="G257" i="5"/>
  <c r="F257" i="5"/>
  <c r="E257" i="5"/>
  <c r="D257" i="5"/>
  <c r="J256" i="5"/>
  <c r="I256" i="5"/>
  <c r="H256" i="5"/>
  <c r="G256" i="5"/>
  <c r="F256" i="5"/>
  <c r="E256" i="5"/>
  <c r="D256" i="5"/>
  <c r="J255" i="5"/>
  <c r="I255" i="5"/>
  <c r="H255" i="5"/>
  <c r="G255" i="5"/>
  <c r="F255" i="5"/>
  <c r="E255" i="5"/>
  <c r="D255" i="5"/>
  <c r="J254" i="5"/>
  <c r="I254" i="5"/>
  <c r="H254" i="5"/>
  <c r="G254" i="5"/>
  <c r="F254" i="5"/>
  <c r="E254" i="5"/>
  <c r="D254" i="5"/>
  <c r="J253" i="5"/>
  <c r="I253" i="5"/>
  <c r="H253" i="5"/>
  <c r="G253" i="5"/>
  <c r="F253" i="5"/>
  <c r="E253" i="5"/>
  <c r="D253" i="5"/>
  <c r="J252" i="5"/>
  <c r="I252" i="5"/>
  <c r="H252" i="5"/>
  <c r="G252" i="5"/>
  <c r="F252" i="5"/>
  <c r="E252" i="5"/>
  <c r="D252" i="5"/>
  <c r="J251" i="5"/>
  <c r="I251" i="5"/>
  <c r="H251" i="5"/>
  <c r="G251" i="5"/>
  <c r="F251" i="5"/>
  <c r="E251" i="5"/>
  <c r="D251" i="5"/>
  <c r="J250" i="5"/>
  <c r="I250" i="5"/>
  <c r="H250" i="5"/>
  <c r="G250" i="5"/>
  <c r="F250" i="5"/>
  <c r="E250" i="5"/>
  <c r="D250" i="5"/>
  <c r="J249" i="5"/>
  <c r="I249" i="5"/>
  <c r="H249" i="5"/>
  <c r="G249" i="5"/>
  <c r="F249" i="5"/>
  <c r="E249" i="5"/>
  <c r="D249" i="5"/>
  <c r="J248" i="5"/>
  <c r="I248" i="5"/>
  <c r="H248" i="5"/>
  <c r="G248" i="5"/>
  <c r="F248" i="5"/>
  <c r="E248" i="5"/>
  <c r="D248" i="5"/>
  <c r="J247" i="5"/>
  <c r="I247" i="5"/>
  <c r="H247" i="5"/>
  <c r="G247" i="5"/>
  <c r="F247" i="5"/>
  <c r="E247" i="5"/>
  <c r="D247" i="5"/>
  <c r="J246" i="5"/>
  <c r="I246" i="5"/>
  <c r="H246" i="5"/>
  <c r="G246" i="5"/>
  <c r="F246" i="5"/>
  <c r="E246" i="5"/>
  <c r="D246" i="5"/>
  <c r="J245" i="5"/>
  <c r="I245" i="5"/>
  <c r="H245" i="5"/>
  <c r="G245" i="5"/>
  <c r="F245" i="5"/>
  <c r="E245" i="5"/>
  <c r="D245" i="5"/>
  <c r="J244" i="5"/>
  <c r="I244" i="5"/>
  <c r="H244" i="5"/>
  <c r="G244" i="5"/>
  <c r="F244" i="5"/>
  <c r="E244" i="5"/>
  <c r="D244" i="5"/>
  <c r="J243" i="5"/>
  <c r="I243" i="5"/>
  <c r="H243" i="5"/>
  <c r="G243" i="5"/>
  <c r="F243" i="5"/>
  <c r="E243" i="5"/>
  <c r="D243" i="5"/>
  <c r="J242" i="5"/>
  <c r="I242" i="5"/>
  <c r="H242" i="5"/>
  <c r="G242" i="5"/>
  <c r="F242" i="5"/>
  <c r="E242" i="5"/>
  <c r="D242" i="5"/>
  <c r="J241" i="5"/>
  <c r="I241" i="5"/>
  <c r="H241" i="5"/>
  <c r="G241" i="5"/>
  <c r="F241" i="5"/>
  <c r="E241" i="5"/>
  <c r="D241" i="5"/>
  <c r="J240" i="5"/>
  <c r="I240" i="5"/>
  <c r="H240" i="5"/>
  <c r="G240" i="5"/>
  <c r="F240" i="5"/>
  <c r="E240" i="5"/>
  <c r="D240" i="5"/>
  <c r="J239" i="5"/>
  <c r="I239" i="5"/>
  <c r="H239" i="5"/>
  <c r="G239" i="5"/>
  <c r="F239" i="5"/>
  <c r="E239" i="5"/>
  <c r="D239" i="5"/>
  <c r="J238" i="5"/>
  <c r="I238" i="5"/>
  <c r="H238" i="5"/>
  <c r="G238" i="5"/>
  <c r="F238" i="5"/>
  <c r="E238" i="5"/>
  <c r="D238" i="5"/>
  <c r="J237" i="5"/>
  <c r="I237" i="5"/>
  <c r="H237" i="5"/>
  <c r="G237" i="5"/>
  <c r="F237" i="5"/>
  <c r="E237" i="5"/>
  <c r="D237" i="5"/>
  <c r="J236" i="5"/>
  <c r="I236" i="5"/>
  <c r="H236" i="5"/>
  <c r="G236" i="5"/>
  <c r="F236" i="5"/>
  <c r="E236" i="5"/>
  <c r="D236" i="5"/>
  <c r="J235" i="5"/>
  <c r="I235" i="5"/>
  <c r="H235" i="5"/>
  <c r="G235" i="5"/>
  <c r="F235" i="5"/>
  <c r="E235" i="5"/>
  <c r="D235" i="5"/>
  <c r="J234" i="5"/>
  <c r="I234" i="5"/>
  <c r="H234" i="5"/>
  <c r="G234" i="5"/>
  <c r="F234" i="5"/>
  <c r="E234" i="5"/>
  <c r="D234" i="5"/>
  <c r="J233" i="5"/>
  <c r="I233" i="5"/>
  <c r="H233" i="5"/>
  <c r="G233" i="5"/>
  <c r="F233" i="5"/>
  <c r="E233" i="5"/>
  <c r="D233" i="5"/>
  <c r="J232" i="5"/>
  <c r="I232" i="5"/>
  <c r="H232" i="5"/>
  <c r="G232" i="5"/>
  <c r="F232" i="5"/>
  <c r="E232" i="5"/>
  <c r="D232" i="5"/>
  <c r="J231" i="5"/>
  <c r="I231" i="5"/>
  <c r="H231" i="5"/>
  <c r="G231" i="5"/>
  <c r="F231" i="5"/>
  <c r="E231" i="5"/>
  <c r="D231" i="5"/>
  <c r="J230" i="5"/>
  <c r="I230" i="5"/>
  <c r="H230" i="5"/>
  <c r="G230" i="5"/>
  <c r="F230" i="5"/>
  <c r="E230" i="5"/>
  <c r="D230" i="5"/>
  <c r="J229" i="5"/>
  <c r="I229" i="5"/>
  <c r="H229" i="5"/>
  <c r="G229" i="5"/>
  <c r="F229" i="5"/>
  <c r="E229" i="5"/>
  <c r="D229" i="5"/>
  <c r="J228" i="5"/>
  <c r="I228" i="5"/>
  <c r="H228" i="5"/>
  <c r="G228" i="5"/>
  <c r="F228" i="5"/>
  <c r="E228" i="5"/>
  <c r="D228" i="5"/>
  <c r="J227" i="5"/>
  <c r="I227" i="5"/>
  <c r="H227" i="5"/>
  <c r="G227" i="5"/>
  <c r="F227" i="5"/>
  <c r="E227" i="5"/>
  <c r="D227" i="5"/>
  <c r="J226" i="5"/>
  <c r="I226" i="5"/>
  <c r="H226" i="5"/>
  <c r="G226" i="5"/>
  <c r="F226" i="5"/>
  <c r="E226" i="5"/>
  <c r="D226" i="5"/>
  <c r="J225" i="5"/>
  <c r="I225" i="5"/>
  <c r="H225" i="5"/>
  <c r="G225" i="5"/>
  <c r="F225" i="5"/>
  <c r="E225" i="5"/>
  <c r="D225" i="5"/>
  <c r="J224" i="5"/>
  <c r="I224" i="5"/>
  <c r="H224" i="5"/>
  <c r="G224" i="5"/>
  <c r="F224" i="5"/>
  <c r="E224" i="5"/>
  <c r="D224" i="5"/>
  <c r="J223" i="5"/>
  <c r="I223" i="5"/>
  <c r="H223" i="5"/>
  <c r="G223" i="5"/>
  <c r="F223" i="5"/>
  <c r="E223" i="5"/>
  <c r="D223" i="5"/>
  <c r="J222" i="5"/>
  <c r="I222" i="5"/>
  <c r="H222" i="5"/>
  <c r="G222" i="5"/>
  <c r="F222" i="5"/>
  <c r="E222" i="5"/>
  <c r="D222" i="5"/>
  <c r="J221" i="5"/>
  <c r="I221" i="5"/>
  <c r="H221" i="5"/>
  <c r="G221" i="5"/>
  <c r="F221" i="5"/>
  <c r="E221" i="5"/>
  <c r="D221" i="5"/>
  <c r="J220" i="5"/>
  <c r="I220" i="5"/>
  <c r="H220" i="5"/>
  <c r="G220" i="5"/>
  <c r="F220" i="5"/>
  <c r="E220" i="5"/>
  <c r="D220" i="5"/>
  <c r="J219" i="5"/>
  <c r="I219" i="5"/>
  <c r="H219" i="5"/>
  <c r="G219" i="5"/>
  <c r="F219" i="5"/>
  <c r="E219" i="5"/>
  <c r="D219" i="5"/>
  <c r="J218" i="5"/>
  <c r="I218" i="5"/>
  <c r="H218" i="5"/>
  <c r="G218" i="5"/>
  <c r="F218" i="5"/>
  <c r="E218" i="5"/>
  <c r="D218" i="5"/>
  <c r="J217" i="5"/>
  <c r="I217" i="5"/>
  <c r="H217" i="5"/>
  <c r="G217" i="5"/>
  <c r="F217" i="5"/>
  <c r="E217" i="5"/>
  <c r="D217" i="5"/>
  <c r="J216" i="5"/>
  <c r="I216" i="5"/>
  <c r="H216" i="5"/>
  <c r="G216" i="5"/>
  <c r="F216" i="5"/>
  <c r="E216" i="5"/>
  <c r="D216" i="5"/>
  <c r="J215" i="5"/>
  <c r="I215" i="5"/>
  <c r="H215" i="5"/>
  <c r="G215" i="5"/>
  <c r="F215" i="5"/>
  <c r="E215" i="5"/>
  <c r="D215" i="5"/>
  <c r="J214" i="5"/>
  <c r="I214" i="5"/>
  <c r="H214" i="5"/>
  <c r="G214" i="5"/>
  <c r="F214" i="5"/>
  <c r="E214" i="5"/>
  <c r="D214" i="5"/>
  <c r="J213" i="5"/>
  <c r="I213" i="5"/>
  <c r="H213" i="5"/>
  <c r="G213" i="5"/>
  <c r="F213" i="5"/>
  <c r="E213" i="5"/>
  <c r="D213" i="5"/>
  <c r="J212" i="5"/>
  <c r="I212" i="5"/>
  <c r="H212" i="5"/>
  <c r="G212" i="5"/>
  <c r="F212" i="5"/>
  <c r="E212" i="5"/>
  <c r="D212" i="5"/>
  <c r="J211" i="5"/>
  <c r="I211" i="5"/>
  <c r="H211" i="5"/>
  <c r="G211" i="5"/>
  <c r="F211" i="5"/>
  <c r="E211" i="5"/>
  <c r="D211" i="5"/>
  <c r="J210" i="5"/>
  <c r="I210" i="5"/>
  <c r="H210" i="5"/>
  <c r="G210" i="5"/>
  <c r="F210" i="5"/>
  <c r="E210" i="5"/>
  <c r="D210" i="5"/>
  <c r="J209" i="5"/>
  <c r="I209" i="5"/>
  <c r="H209" i="5"/>
  <c r="G209" i="5"/>
  <c r="F209" i="5"/>
  <c r="E209" i="5"/>
  <c r="D209" i="5"/>
  <c r="J208" i="5"/>
  <c r="I208" i="5"/>
  <c r="H208" i="5"/>
  <c r="G208" i="5"/>
  <c r="F208" i="5"/>
  <c r="E208" i="5"/>
  <c r="D208" i="5"/>
  <c r="J207" i="5"/>
  <c r="I207" i="5"/>
  <c r="H207" i="5"/>
  <c r="G207" i="5"/>
  <c r="F207" i="5"/>
  <c r="E207" i="5"/>
  <c r="D207" i="5"/>
  <c r="J206" i="5"/>
  <c r="I206" i="5"/>
  <c r="H206" i="5"/>
  <c r="G206" i="5"/>
  <c r="F206" i="5"/>
  <c r="E206" i="5"/>
  <c r="D206" i="5"/>
  <c r="J205" i="5"/>
  <c r="I205" i="5"/>
  <c r="H205" i="5"/>
  <c r="G205" i="5"/>
  <c r="F205" i="5"/>
  <c r="E205" i="5"/>
  <c r="D205" i="5"/>
  <c r="J204" i="5"/>
  <c r="I204" i="5"/>
  <c r="H204" i="5"/>
  <c r="G204" i="5"/>
  <c r="F204" i="5"/>
  <c r="E204" i="5"/>
  <c r="D204" i="5"/>
  <c r="J203" i="5"/>
  <c r="I203" i="5"/>
  <c r="H203" i="5"/>
  <c r="G203" i="5"/>
  <c r="F203" i="5"/>
  <c r="E203" i="5"/>
  <c r="D203" i="5"/>
  <c r="J202" i="5"/>
  <c r="I202" i="5"/>
  <c r="H202" i="5"/>
  <c r="G202" i="5"/>
  <c r="F202" i="5"/>
  <c r="E202" i="5"/>
  <c r="D202" i="5"/>
  <c r="J201" i="5"/>
  <c r="I201" i="5"/>
  <c r="H201" i="5"/>
  <c r="G201" i="5"/>
  <c r="F201" i="5"/>
  <c r="E201" i="5"/>
  <c r="D201" i="5"/>
  <c r="J200" i="5"/>
  <c r="I200" i="5"/>
  <c r="H200" i="5"/>
  <c r="G200" i="5"/>
  <c r="F200" i="5"/>
  <c r="E200" i="5"/>
  <c r="D200" i="5"/>
  <c r="J199" i="5"/>
  <c r="I199" i="5"/>
  <c r="H199" i="5"/>
  <c r="G199" i="5"/>
  <c r="F199" i="5"/>
  <c r="E199" i="5"/>
  <c r="D199" i="5"/>
  <c r="J198" i="5"/>
  <c r="I198" i="5"/>
  <c r="H198" i="5"/>
  <c r="G198" i="5"/>
  <c r="F198" i="5"/>
  <c r="E198" i="5"/>
  <c r="D198" i="5"/>
  <c r="J197" i="5"/>
  <c r="I197" i="5"/>
  <c r="H197" i="5"/>
  <c r="G197" i="5"/>
  <c r="F197" i="5"/>
  <c r="E197" i="5"/>
  <c r="D197" i="5"/>
  <c r="J196" i="5"/>
  <c r="I196" i="5"/>
  <c r="H196" i="5"/>
  <c r="G196" i="5"/>
  <c r="F196" i="5"/>
  <c r="E196" i="5"/>
  <c r="D196" i="5"/>
  <c r="J195" i="5"/>
  <c r="I195" i="5"/>
  <c r="H195" i="5"/>
  <c r="G195" i="5"/>
  <c r="F195" i="5"/>
  <c r="E195" i="5"/>
  <c r="D195" i="5"/>
  <c r="J194" i="5"/>
  <c r="I194" i="5"/>
  <c r="H194" i="5"/>
  <c r="G194" i="5"/>
  <c r="F194" i="5"/>
  <c r="E194" i="5"/>
  <c r="D194" i="5"/>
  <c r="J193" i="5"/>
  <c r="I193" i="5"/>
  <c r="H193" i="5"/>
  <c r="G193" i="5"/>
  <c r="F193" i="5"/>
  <c r="E193" i="5"/>
  <c r="D193" i="5"/>
  <c r="J192" i="5"/>
  <c r="I192" i="5"/>
  <c r="H192" i="5"/>
  <c r="G192" i="5"/>
  <c r="F192" i="5"/>
  <c r="E192" i="5"/>
  <c r="D192" i="5"/>
  <c r="J191" i="5"/>
  <c r="I191" i="5"/>
  <c r="H191" i="5"/>
  <c r="G191" i="5"/>
  <c r="F191" i="5"/>
  <c r="E191" i="5"/>
  <c r="D191" i="5"/>
  <c r="J190" i="5"/>
  <c r="I190" i="5"/>
  <c r="H190" i="5"/>
  <c r="G190" i="5"/>
  <c r="F190" i="5"/>
  <c r="E190" i="5"/>
  <c r="D190" i="5"/>
  <c r="J189" i="5"/>
  <c r="I189" i="5"/>
  <c r="H189" i="5"/>
  <c r="G189" i="5"/>
  <c r="F189" i="5"/>
  <c r="E189" i="5"/>
  <c r="D189" i="5"/>
  <c r="J188" i="5"/>
  <c r="I188" i="5"/>
  <c r="H188" i="5"/>
  <c r="G188" i="5"/>
  <c r="F188" i="5"/>
  <c r="E188" i="5"/>
  <c r="D188" i="5"/>
  <c r="J187" i="5"/>
  <c r="I187" i="5"/>
  <c r="H187" i="5"/>
  <c r="G187" i="5"/>
  <c r="F187" i="5"/>
  <c r="E187" i="5"/>
  <c r="D187" i="5"/>
  <c r="J186" i="5"/>
  <c r="I186" i="5"/>
  <c r="H186" i="5"/>
  <c r="G186" i="5"/>
  <c r="F186" i="5"/>
  <c r="E186" i="5"/>
  <c r="D186" i="5"/>
  <c r="J185" i="5"/>
  <c r="I185" i="5"/>
  <c r="H185" i="5"/>
  <c r="G185" i="5"/>
  <c r="F185" i="5"/>
  <c r="E185" i="5"/>
  <c r="D185" i="5"/>
  <c r="J184" i="5"/>
  <c r="I184" i="5"/>
  <c r="H184" i="5"/>
  <c r="G184" i="5"/>
  <c r="F184" i="5"/>
  <c r="E184" i="5"/>
  <c r="D184" i="5"/>
  <c r="J183" i="5"/>
  <c r="I183" i="5"/>
  <c r="H183" i="5"/>
  <c r="G183" i="5"/>
  <c r="F183" i="5"/>
  <c r="E183" i="5"/>
  <c r="D183" i="5"/>
  <c r="J182" i="5"/>
  <c r="I182" i="5"/>
  <c r="H182" i="5"/>
  <c r="G182" i="5"/>
  <c r="F182" i="5"/>
  <c r="E182" i="5"/>
  <c r="D182" i="5"/>
  <c r="J181" i="5"/>
  <c r="I181" i="5"/>
  <c r="H181" i="5"/>
  <c r="G181" i="5"/>
  <c r="F181" i="5"/>
  <c r="E181" i="5"/>
  <c r="D181" i="5"/>
  <c r="J180" i="5"/>
  <c r="I180" i="5"/>
  <c r="H180" i="5"/>
  <c r="G180" i="5"/>
  <c r="F180" i="5"/>
  <c r="E180" i="5"/>
  <c r="D180" i="5"/>
  <c r="J179" i="5"/>
  <c r="I179" i="5"/>
  <c r="H179" i="5"/>
  <c r="G179" i="5"/>
  <c r="F179" i="5"/>
  <c r="E179" i="5"/>
  <c r="D179" i="5"/>
  <c r="J178" i="5"/>
  <c r="I178" i="5"/>
  <c r="H178" i="5"/>
  <c r="G178" i="5"/>
  <c r="F178" i="5"/>
  <c r="E178" i="5"/>
  <c r="D178" i="5"/>
  <c r="J177" i="5"/>
  <c r="I177" i="5"/>
  <c r="H177" i="5"/>
  <c r="G177" i="5"/>
  <c r="F177" i="5"/>
  <c r="E177" i="5"/>
  <c r="D177" i="5"/>
  <c r="J176" i="5"/>
  <c r="I176" i="5"/>
  <c r="H176" i="5"/>
  <c r="G176" i="5"/>
  <c r="F176" i="5"/>
  <c r="E176" i="5"/>
  <c r="D176" i="5"/>
  <c r="J175" i="5"/>
  <c r="I175" i="5"/>
  <c r="H175" i="5"/>
  <c r="G175" i="5"/>
  <c r="F175" i="5"/>
  <c r="E175" i="5"/>
  <c r="D175" i="5"/>
  <c r="J174" i="5"/>
  <c r="I174" i="5"/>
  <c r="H174" i="5"/>
  <c r="G174" i="5"/>
  <c r="F174" i="5"/>
  <c r="E174" i="5"/>
  <c r="D174" i="5"/>
  <c r="J173" i="5"/>
  <c r="I173" i="5"/>
  <c r="H173" i="5"/>
  <c r="G173" i="5"/>
  <c r="F173" i="5"/>
  <c r="E173" i="5"/>
  <c r="D173" i="5"/>
  <c r="J172" i="5"/>
  <c r="I172" i="5"/>
  <c r="H172" i="5"/>
  <c r="G172" i="5"/>
  <c r="F172" i="5"/>
  <c r="E172" i="5"/>
  <c r="D172" i="5"/>
  <c r="J171" i="5"/>
  <c r="I171" i="5"/>
  <c r="H171" i="5"/>
  <c r="G171" i="5"/>
  <c r="F171" i="5"/>
  <c r="E171" i="5"/>
  <c r="D171" i="5"/>
  <c r="J170" i="5"/>
  <c r="I170" i="5"/>
  <c r="H170" i="5"/>
  <c r="G170" i="5"/>
  <c r="F170" i="5"/>
  <c r="E170" i="5"/>
  <c r="D170" i="5"/>
  <c r="J169" i="5"/>
  <c r="I169" i="5"/>
  <c r="H169" i="5"/>
  <c r="G169" i="5"/>
  <c r="F169" i="5"/>
  <c r="E169" i="5"/>
  <c r="D169" i="5"/>
  <c r="J168" i="5"/>
  <c r="I168" i="5"/>
  <c r="H168" i="5"/>
  <c r="G168" i="5"/>
  <c r="F168" i="5"/>
  <c r="E168" i="5"/>
  <c r="D168" i="5"/>
  <c r="J167" i="5"/>
  <c r="I167" i="5"/>
  <c r="H167" i="5"/>
  <c r="G167" i="5"/>
  <c r="F167" i="5"/>
  <c r="E167" i="5"/>
  <c r="D167" i="5"/>
  <c r="J166" i="5"/>
  <c r="I166" i="5"/>
  <c r="H166" i="5"/>
  <c r="G166" i="5"/>
  <c r="F166" i="5"/>
  <c r="E166" i="5"/>
  <c r="D166" i="5"/>
  <c r="J165" i="5"/>
  <c r="I165" i="5"/>
  <c r="H165" i="5"/>
  <c r="G165" i="5"/>
  <c r="F165" i="5"/>
  <c r="E165" i="5"/>
  <c r="D165" i="5"/>
  <c r="J164" i="5"/>
  <c r="I164" i="5"/>
  <c r="H164" i="5"/>
  <c r="G164" i="5"/>
  <c r="F164" i="5"/>
  <c r="E164" i="5"/>
  <c r="D164" i="5"/>
  <c r="J163" i="5"/>
  <c r="I163" i="5"/>
  <c r="H163" i="5"/>
  <c r="G163" i="5"/>
  <c r="F163" i="5"/>
  <c r="E163" i="5"/>
  <c r="D163" i="5"/>
  <c r="J162" i="5"/>
  <c r="I162" i="5"/>
  <c r="H162" i="5"/>
  <c r="G162" i="5"/>
  <c r="F162" i="5"/>
  <c r="E162" i="5"/>
  <c r="D162" i="5"/>
  <c r="J161" i="5"/>
  <c r="I161" i="5"/>
  <c r="H161" i="5"/>
  <c r="G161" i="5"/>
  <c r="F161" i="5"/>
  <c r="E161" i="5"/>
  <c r="D161" i="5"/>
  <c r="J160" i="5"/>
  <c r="I160" i="5"/>
  <c r="H160" i="5"/>
  <c r="G160" i="5"/>
  <c r="F160" i="5"/>
  <c r="E160" i="5"/>
  <c r="D160" i="5"/>
  <c r="J159" i="5"/>
  <c r="I159" i="5"/>
  <c r="H159" i="5"/>
  <c r="G159" i="5"/>
  <c r="F159" i="5"/>
  <c r="E159" i="5"/>
  <c r="D159" i="5"/>
  <c r="J158" i="5"/>
  <c r="I158" i="5"/>
  <c r="H158" i="5"/>
  <c r="G158" i="5"/>
  <c r="F158" i="5"/>
  <c r="E158" i="5"/>
  <c r="D158" i="5"/>
  <c r="J157" i="5"/>
  <c r="I157" i="5"/>
  <c r="H157" i="5"/>
  <c r="G157" i="5"/>
  <c r="F157" i="5"/>
  <c r="E157" i="5"/>
  <c r="D157" i="5"/>
  <c r="J156" i="5"/>
  <c r="I156" i="5"/>
  <c r="H156" i="5"/>
  <c r="G156" i="5"/>
  <c r="F156" i="5"/>
  <c r="E156" i="5"/>
  <c r="D156" i="5"/>
  <c r="J155" i="5"/>
  <c r="I155" i="5"/>
  <c r="H155" i="5"/>
  <c r="G155" i="5"/>
  <c r="F155" i="5"/>
  <c r="E155" i="5"/>
  <c r="D155" i="5"/>
  <c r="J154" i="5"/>
  <c r="I154" i="5"/>
  <c r="H154" i="5"/>
  <c r="G154" i="5"/>
  <c r="F154" i="5"/>
  <c r="E154" i="5"/>
  <c r="D154" i="5"/>
  <c r="J153" i="5"/>
  <c r="I153" i="5"/>
  <c r="H153" i="5"/>
  <c r="G153" i="5"/>
  <c r="F153" i="5"/>
  <c r="E153" i="5"/>
  <c r="D153" i="5"/>
  <c r="J152" i="5"/>
  <c r="I152" i="5"/>
  <c r="H152" i="5"/>
  <c r="G152" i="5"/>
  <c r="F152" i="5"/>
  <c r="E152" i="5"/>
  <c r="D152" i="5"/>
  <c r="J151" i="5"/>
  <c r="I151" i="5"/>
  <c r="H151" i="5"/>
  <c r="G151" i="5"/>
  <c r="F151" i="5"/>
  <c r="E151" i="5"/>
  <c r="D151" i="5"/>
  <c r="J150" i="5"/>
  <c r="I150" i="5"/>
  <c r="H150" i="5"/>
  <c r="G150" i="5"/>
  <c r="F150" i="5"/>
  <c r="E150" i="5"/>
  <c r="D150" i="5"/>
  <c r="J149" i="5"/>
  <c r="I149" i="5"/>
  <c r="H149" i="5"/>
  <c r="G149" i="5"/>
  <c r="F149" i="5"/>
  <c r="E149" i="5"/>
  <c r="D149" i="5"/>
  <c r="J148" i="5"/>
  <c r="I148" i="5"/>
  <c r="H148" i="5"/>
  <c r="G148" i="5"/>
  <c r="F148" i="5"/>
  <c r="E148" i="5"/>
  <c r="D148" i="5"/>
  <c r="J147" i="5"/>
  <c r="I147" i="5"/>
  <c r="H147" i="5"/>
  <c r="G147" i="5"/>
  <c r="F147" i="5"/>
  <c r="E147" i="5"/>
  <c r="D147" i="5"/>
  <c r="J146" i="5"/>
  <c r="I146" i="5"/>
  <c r="H146" i="5"/>
  <c r="G146" i="5"/>
  <c r="F146" i="5"/>
  <c r="E146" i="5"/>
  <c r="D146" i="5"/>
  <c r="J145" i="5"/>
  <c r="I145" i="5"/>
  <c r="H145" i="5"/>
  <c r="G145" i="5"/>
  <c r="F145" i="5"/>
  <c r="E145" i="5"/>
  <c r="D145" i="5"/>
  <c r="J144" i="5"/>
  <c r="I144" i="5"/>
  <c r="H144" i="5"/>
  <c r="G144" i="5"/>
  <c r="F144" i="5"/>
  <c r="E144" i="5"/>
  <c r="D144" i="5"/>
  <c r="J143" i="5"/>
  <c r="I143" i="5"/>
  <c r="H143" i="5"/>
  <c r="G143" i="5"/>
  <c r="F143" i="5"/>
  <c r="E143" i="5"/>
  <c r="D143" i="5"/>
  <c r="J142" i="5"/>
  <c r="I142" i="5"/>
  <c r="H142" i="5"/>
  <c r="G142" i="5"/>
  <c r="F142" i="5"/>
  <c r="E142" i="5"/>
  <c r="D142" i="5"/>
  <c r="J141" i="5"/>
  <c r="I141" i="5"/>
  <c r="H141" i="5"/>
  <c r="G141" i="5"/>
  <c r="F141" i="5"/>
  <c r="E141" i="5"/>
  <c r="D141" i="5"/>
  <c r="J140" i="5"/>
  <c r="I140" i="5"/>
  <c r="H140" i="5"/>
  <c r="G140" i="5"/>
  <c r="F140" i="5"/>
  <c r="E140" i="5"/>
  <c r="D140" i="5"/>
  <c r="J139" i="5"/>
  <c r="I139" i="5"/>
  <c r="H139" i="5"/>
  <c r="G139" i="5"/>
  <c r="F139" i="5"/>
  <c r="E139" i="5"/>
  <c r="D139" i="5"/>
  <c r="J138" i="5"/>
  <c r="I138" i="5"/>
  <c r="H138" i="5"/>
  <c r="G138" i="5"/>
  <c r="F138" i="5"/>
  <c r="E138" i="5"/>
  <c r="D138" i="5"/>
  <c r="J137" i="5"/>
  <c r="I137" i="5"/>
  <c r="H137" i="5"/>
  <c r="G137" i="5"/>
  <c r="F137" i="5"/>
  <c r="E137" i="5"/>
  <c r="D137" i="5"/>
  <c r="J136" i="5"/>
  <c r="I136" i="5"/>
  <c r="H136" i="5"/>
  <c r="G136" i="5"/>
  <c r="F136" i="5"/>
  <c r="E136" i="5"/>
  <c r="D136" i="5"/>
  <c r="J135" i="5"/>
  <c r="I135" i="5"/>
  <c r="H135" i="5"/>
  <c r="G135" i="5"/>
  <c r="F135" i="5"/>
  <c r="E135" i="5"/>
  <c r="D135" i="5"/>
  <c r="J134" i="5"/>
  <c r="I134" i="5"/>
  <c r="H134" i="5"/>
  <c r="G134" i="5"/>
  <c r="F134" i="5"/>
  <c r="E134" i="5"/>
  <c r="D134" i="5"/>
  <c r="J133" i="5"/>
  <c r="I133" i="5"/>
  <c r="H133" i="5"/>
  <c r="G133" i="5"/>
  <c r="F133" i="5"/>
  <c r="E133" i="5"/>
  <c r="D133" i="5"/>
  <c r="J132" i="5"/>
  <c r="I132" i="5"/>
  <c r="H132" i="5"/>
  <c r="G132" i="5"/>
  <c r="F132" i="5"/>
  <c r="E132" i="5"/>
  <c r="D132" i="5"/>
  <c r="J131" i="5"/>
  <c r="I131" i="5"/>
  <c r="H131" i="5"/>
  <c r="G131" i="5"/>
  <c r="F131" i="5"/>
  <c r="E131" i="5"/>
  <c r="D131" i="5"/>
  <c r="J130" i="5"/>
  <c r="I130" i="5"/>
  <c r="H130" i="5"/>
  <c r="G130" i="5"/>
  <c r="F130" i="5"/>
  <c r="E130" i="5"/>
  <c r="D130" i="5"/>
  <c r="J129" i="5"/>
  <c r="I129" i="5"/>
  <c r="H129" i="5"/>
  <c r="G129" i="5"/>
  <c r="F129" i="5"/>
  <c r="E129" i="5"/>
  <c r="D129" i="5"/>
  <c r="J128" i="5"/>
  <c r="I128" i="5"/>
  <c r="H128" i="5"/>
  <c r="G128" i="5"/>
  <c r="F128" i="5"/>
  <c r="E128" i="5"/>
  <c r="D128" i="5"/>
  <c r="J127" i="5"/>
  <c r="I127" i="5"/>
  <c r="H127" i="5"/>
  <c r="G127" i="5"/>
  <c r="F127" i="5"/>
  <c r="E127" i="5"/>
  <c r="D127" i="5"/>
  <c r="J126" i="5"/>
  <c r="I126" i="5"/>
  <c r="H126" i="5"/>
  <c r="G126" i="5"/>
  <c r="F126" i="5"/>
  <c r="E126" i="5"/>
  <c r="D126" i="5"/>
  <c r="J125" i="5"/>
  <c r="I125" i="5"/>
  <c r="H125" i="5"/>
  <c r="G125" i="5"/>
  <c r="F125" i="5"/>
  <c r="E125" i="5"/>
  <c r="D125" i="5"/>
  <c r="J124" i="5"/>
  <c r="I124" i="5"/>
  <c r="H124" i="5"/>
  <c r="G124" i="5"/>
  <c r="F124" i="5"/>
  <c r="E124" i="5"/>
  <c r="D124" i="5"/>
  <c r="J123" i="5"/>
  <c r="I123" i="5"/>
  <c r="H123" i="5"/>
  <c r="G123" i="5"/>
  <c r="F123" i="5"/>
  <c r="E123" i="5"/>
  <c r="D123" i="5"/>
  <c r="J122" i="5"/>
  <c r="I122" i="5"/>
  <c r="H122" i="5"/>
  <c r="G122" i="5"/>
  <c r="F122" i="5"/>
  <c r="E122" i="5"/>
  <c r="D122" i="5"/>
  <c r="J121" i="5"/>
  <c r="I121" i="5"/>
  <c r="H121" i="5"/>
  <c r="G121" i="5"/>
  <c r="F121" i="5"/>
  <c r="E121" i="5"/>
  <c r="D121" i="5"/>
  <c r="J120" i="5"/>
  <c r="I120" i="5"/>
  <c r="H120" i="5"/>
  <c r="G120" i="5"/>
  <c r="F120" i="5"/>
  <c r="E120" i="5"/>
  <c r="D120" i="5"/>
  <c r="J119" i="5"/>
  <c r="I119" i="5"/>
  <c r="H119" i="5"/>
  <c r="G119" i="5"/>
  <c r="F119" i="5"/>
  <c r="E119" i="5"/>
  <c r="D119" i="5"/>
  <c r="J118" i="5"/>
  <c r="I118" i="5"/>
  <c r="H118" i="5"/>
  <c r="G118" i="5"/>
  <c r="F118" i="5"/>
  <c r="E118" i="5"/>
  <c r="D118" i="5"/>
  <c r="J117" i="5"/>
  <c r="I117" i="5"/>
  <c r="H117" i="5"/>
  <c r="G117" i="5"/>
  <c r="F117" i="5"/>
  <c r="E117" i="5"/>
  <c r="D117" i="5"/>
  <c r="J116" i="5"/>
  <c r="I116" i="5"/>
  <c r="H116" i="5"/>
  <c r="G116" i="5"/>
  <c r="F116" i="5"/>
  <c r="E116" i="5"/>
  <c r="D116" i="5"/>
  <c r="J115" i="5"/>
  <c r="I115" i="5"/>
  <c r="H115" i="5"/>
  <c r="G115" i="5"/>
  <c r="F115" i="5"/>
  <c r="E115" i="5"/>
  <c r="D115" i="5"/>
  <c r="J114" i="5"/>
  <c r="I114" i="5"/>
  <c r="H114" i="5"/>
  <c r="G114" i="5"/>
  <c r="F114" i="5"/>
  <c r="E114" i="5"/>
  <c r="D114" i="5"/>
  <c r="J113" i="5"/>
  <c r="I113" i="5"/>
  <c r="H113" i="5"/>
  <c r="G113" i="5"/>
  <c r="F113" i="5"/>
  <c r="E113" i="5"/>
  <c r="D113" i="5"/>
  <c r="J112" i="5"/>
  <c r="I112" i="5"/>
  <c r="H112" i="5"/>
  <c r="G112" i="5"/>
  <c r="F112" i="5"/>
  <c r="E112" i="5"/>
  <c r="D112" i="5"/>
  <c r="J111" i="5"/>
  <c r="I111" i="5"/>
  <c r="H111" i="5"/>
  <c r="G111" i="5"/>
  <c r="F111" i="5"/>
  <c r="E111" i="5"/>
  <c r="D111" i="5"/>
  <c r="J110" i="5"/>
  <c r="I110" i="5"/>
  <c r="H110" i="5"/>
  <c r="G110" i="5"/>
  <c r="F110" i="5"/>
  <c r="E110" i="5"/>
  <c r="D110" i="5"/>
  <c r="J109" i="5"/>
  <c r="I109" i="5"/>
  <c r="H109" i="5"/>
  <c r="G109" i="5"/>
  <c r="F109" i="5"/>
  <c r="E109" i="5"/>
  <c r="D109" i="5"/>
  <c r="J108" i="5"/>
  <c r="I108" i="5"/>
  <c r="H108" i="5"/>
  <c r="G108" i="5"/>
  <c r="F108" i="5"/>
  <c r="E108" i="5"/>
  <c r="D108" i="5"/>
  <c r="J107" i="5"/>
  <c r="I107" i="5"/>
  <c r="H107" i="5"/>
  <c r="G107" i="5"/>
  <c r="F107" i="5"/>
  <c r="E107" i="5"/>
  <c r="D107" i="5"/>
  <c r="J106" i="5"/>
  <c r="I106" i="5"/>
  <c r="H106" i="5"/>
  <c r="G106" i="5"/>
  <c r="F106" i="5"/>
  <c r="E106" i="5"/>
  <c r="D106" i="5"/>
  <c r="J105" i="5"/>
  <c r="I105" i="5"/>
  <c r="H105" i="5"/>
  <c r="G105" i="5"/>
  <c r="F105" i="5"/>
  <c r="E105" i="5"/>
  <c r="D105" i="5"/>
  <c r="J104" i="5"/>
  <c r="I104" i="5"/>
  <c r="H104" i="5"/>
  <c r="G104" i="5"/>
  <c r="F104" i="5"/>
  <c r="E104" i="5"/>
  <c r="D104" i="5"/>
  <c r="J103" i="5"/>
  <c r="I103" i="5"/>
  <c r="H103" i="5"/>
  <c r="G103" i="5"/>
  <c r="F103" i="5"/>
  <c r="E103" i="5"/>
  <c r="D103" i="5"/>
  <c r="J102" i="5"/>
  <c r="I102" i="5"/>
  <c r="H102" i="5"/>
  <c r="G102" i="5"/>
  <c r="F102" i="5"/>
  <c r="E102" i="5"/>
  <c r="D102" i="5"/>
  <c r="J101" i="5"/>
  <c r="I101" i="5"/>
  <c r="H101" i="5"/>
  <c r="G101" i="5"/>
  <c r="F101" i="5"/>
  <c r="E101" i="5"/>
  <c r="D101" i="5"/>
  <c r="J100" i="5"/>
  <c r="I100" i="5"/>
  <c r="H100" i="5"/>
  <c r="G100" i="5"/>
  <c r="F100" i="5"/>
  <c r="E100" i="5"/>
  <c r="D100" i="5"/>
  <c r="J99" i="5"/>
  <c r="I99" i="5"/>
  <c r="H99" i="5"/>
  <c r="G99" i="5"/>
  <c r="F99" i="5"/>
  <c r="E99" i="5"/>
  <c r="D99" i="5"/>
  <c r="J98" i="5"/>
  <c r="I98" i="5"/>
  <c r="H98" i="5"/>
  <c r="G98" i="5"/>
  <c r="F98" i="5"/>
  <c r="E98" i="5"/>
  <c r="D98" i="5"/>
  <c r="J97" i="5"/>
  <c r="I97" i="5"/>
  <c r="H97" i="5"/>
  <c r="G97" i="5"/>
  <c r="F97" i="5"/>
  <c r="E97" i="5"/>
  <c r="D97" i="5"/>
  <c r="J96" i="5"/>
  <c r="I96" i="5"/>
  <c r="H96" i="5"/>
  <c r="G96" i="5"/>
  <c r="F96" i="5"/>
  <c r="E96" i="5"/>
  <c r="D96" i="5"/>
  <c r="J95" i="5"/>
  <c r="I95" i="5"/>
  <c r="H95" i="5"/>
  <c r="G95" i="5"/>
  <c r="F95" i="5"/>
  <c r="E95" i="5"/>
  <c r="D95" i="5"/>
  <c r="J94" i="5"/>
  <c r="I94" i="5"/>
  <c r="H94" i="5"/>
  <c r="G94" i="5"/>
  <c r="F94" i="5"/>
  <c r="E94" i="5"/>
  <c r="D94" i="5"/>
  <c r="J93" i="5"/>
  <c r="I93" i="5"/>
  <c r="H93" i="5"/>
  <c r="G93" i="5"/>
  <c r="F93" i="5"/>
  <c r="E93" i="5"/>
  <c r="D93" i="5"/>
  <c r="J92" i="5"/>
  <c r="I92" i="5"/>
  <c r="H92" i="5"/>
  <c r="G92" i="5"/>
  <c r="F92" i="5"/>
  <c r="E92" i="5"/>
  <c r="D92" i="5"/>
  <c r="J91" i="5"/>
  <c r="I91" i="5"/>
  <c r="H91" i="5"/>
  <c r="G91" i="5"/>
  <c r="F91" i="5"/>
  <c r="E91" i="5"/>
  <c r="D91" i="5"/>
  <c r="J90" i="5"/>
  <c r="I90" i="5"/>
  <c r="H90" i="5"/>
  <c r="G90" i="5"/>
  <c r="F90" i="5"/>
  <c r="E90" i="5"/>
  <c r="D90" i="5"/>
  <c r="J89" i="5"/>
  <c r="I89" i="5"/>
  <c r="H89" i="5"/>
  <c r="G89" i="5"/>
  <c r="F89" i="5"/>
  <c r="E89" i="5"/>
  <c r="D89" i="5"/>
  <c r="J88" i="5"/>
  <c r="I88" i="5"/>
  <c r="H88" i="5"/>
  <c r="G88" i="5"/>
  <c r="F88" i="5"/>
  <c r="E88" i="5"/>
  <c r="D88" i="5"/>
  <c r="J87" i="5"/>
  <c r="I87" i="5"/>
  <c r="H87" i="5"/>
  <c r="G87" i="5"/>
  <c r="F87" i="5"/>
  <c r="E87" i="5"/>
  <c r="D87" i="5"/>
  <c r="J86" i="5"/>
  <c r="I86" i="5"/>
  <c r="H86" i="5"/>
  <c r="G86" i="5"/>
  <c r="F86" i="5"/>
  <c r="E86" i="5"/>
  <c r="D86" i="5"/>
  <c r="J85" i="5"/>
  <c r="I85" i="5"/>
  <c r="H85" i="5"/>
  <c r="G85" i="5"/>
  <c r="F85" i="5"/>
  <c r="E85" i="5"/>
  <c r="D85" i="5"/>
  <c r="J84" i="5"/>
  <c r="I84" i="5"/>
  <c r="H84" i="5"/>
  <c r="G84" i="5"/>
  <c r="F84" i="5"/>
  <c r="E84" i="5"/>
  <c r="D84" i="5"/>
  <c r="J83" i="5"/>
  <c r="I83" i="5"/>
  <c r="H83" i="5"/>
  <c r="G83" i="5"/>
  <c r="F83" i="5"/>
  <c r="E83" i="5"/>
  <c r="D83" i="5"/>
  <c r="J82" i="5"/>
  <c r="I82" i="5"/>
  <c r="H82" i="5"/>
  <c r="G82" i="5"/>
  <c r="F82" i="5"/>
  <c r="E82" i="5"/>
  <c r="D82" i="5"/>
  <c r="J81" i="5"/>
  <c r="I81" i="5"/>
  <c r="H81" i="5"/>
  <c r="G81" i="5"/>
  <c r="F81" i="5"/>
  <c r="E81" i="5"/>
  <c r="D81" i="5"/>
  <c r="J80" i="5"/>
  <c r="I80" i="5"/>
  <c r="H80" i="5"/>
  <c r="G80" i="5"/>
  <c r="F80" i="5"/>
  <c r="E80" i="5"/>
  <c r="D80" i="5"/>
  <c r="J79" i="5"/>
  <c r="I79" i="5"/>
  <c r="H79" i="5"/>
  <c r="G79" i="5"/>
  <c r="F79" i="5"/>
  <c r="E79" i="5"/>
  <c r="D79" i="5"/>
  <c r="J78" i="5"/>
  <c r="I78" i="5"/>
  <c r="H78" i="5"/>
  <c r="G78" i="5"/>
  <c r="F78" i="5"/>
  <c r="E78" i="5"/>
  <c r="D78" i="5"/>
  <c r="J77" i="5"/>
  <c r="I77" i="5"/>
  <c r="H77" i="5"/>
  <c r="G77" i="5"/>
  <c r="F77" i="5"/>
  <c r="E77" i="5"/>
  <c r="D77" i="5"/>
  <c r="J76" i="5"/>
  <c r="I76" i="5"/>
  <c r="H76" i="5"/>
  <c r="G76" i="5"/>
  <c r="F76" i="5"/>
  <c r="E76" i="5"/>
  <c r="D76" i="5"/>
  <c r="J75" i="5"/>
  <c r="I75" i="5"/>
  <c r="H75" i="5"/>
  <c r="G75" i="5"/>
  <c r="F75" i="5"/>
  <c r="E75" i="5"/>
  <c r="D75" i="5"/>
  <c r="J74" i="5"/>
  <c r="I74" i="5"/>
  <c r="H74" i="5"/>
  <c r="G74" i="5"/>
  <c r="F74" i="5"/>
  <c r="E74" i="5"/>
  <c r="D74" i="5"/>
  <c r="J73" i="5"/>
  <c r="I73" i="5"/>
  <c r="H73" i="5"/>
  <c r="G73" i="5"/>
  <c r="F73" i="5"/>
  <c r="E73" i="5"/>
  <c r="D73" i="5"/>
  <c r="J72" i="5"/>
  <c r="I72" i="5"/>
  <c r="H72" i="5"/>
  <c r="G72" i="5"/>
  <c r="F72" i="5"/>
  <c r="E72" i="5"/>
  <c r="D72" i="5"/>
  <c r="J71" i="5"/>
  <c r="I71" i="5"/>
  <c r="H71" i="5"/>
  <c r="G71" i="5"/>
  <c r="F71" i="5"/>
  <c r="E71" i="5"/>
  <c r="D71" i="5"/>
  <c r="J70" i="5"/>
  <c r="I70" i="5"/>
  <c r="H70" i="5"/>
  <c r="G70" i="5"/>
  <c r="F70" i="5"/>
  <c r="E70" i="5"/>
  <c r="D70" i="5"/>
  <c r="J69" i="5"/>
  <c r="I69" i="5"/>
  <c r="H69" i="5"/>
  <c r="G69" i="5"/>
  <c r="F69" i="5"/>
  <c r="E69" i="5"/>
  <c r="D69" i="5"/>
  <c r="J68" i="5"/>
  <c r="I68" i="5"/>
  <c r="H68" i="5"/>
  <c r="G68" i="5"/>
  <c r="F68" i="5"/>
  <c r="E68" i="5"/>
  <c r="D68" i="5"/>
  <c r="J67" i="5"/>
  <c r="I67" i="5"/>
  <c r="H67" i="5"/>
  <c r="G67" i="5"/>
  <c r="F67" i="5"/>
  <c r="E67" i="5"/>
  <c r="D67" i="5"/>
  <c r="J65" i="5"/>
  <c r="I65" i="5"/>
  <c r="H65" i="5"/>
  <c r="G65" i="5"/>
  <c r="F65" i="5"/>
  <c r="E65" i="5"/>
  <c r="D65" i="5"/>
  <c r="J64" i="5"/>
  <c r="I64" i="5"/>
  <c r="H64" i="5"/>
  <c r="G64" i="5"/>
  <c r="F64" i="5"/>
  <c r="E64" i="5"/>
  <c r="D64" i="5"/>
  <c r="J62" i="5"/>
  <c r="I62" i="5"/>
  <c r="H62" i="5"/>
  <c r="G62" i="5"/>
  <c r="F62" i="5"/>
  <c r="E62" i="5"/>
  <c r="D62" i="5"/>
  <c r="J61" i="5"/>
  <c r="I61" i="5"/>
  <c r="H61" i="5"/>
  <c r="G61" i="5"/>
  <c r="F61" i="5"/>
  <c r="E61" i="5"/>
  <c r="D61" i="5"/>
  <c r="J59" i="5"/>
  <c r="I59" i="5"/>
  <c r="H59" i="5"/>
  <c r="G59" i="5"/>
  <c r="F59" i="5"/>
  <c r="E59" i="5"/>
  <c r="D59" i="5"/>
  <c r="J58" i="5"/>
  <c r="I58" i="5"/>
  <c r="H58" i="5"/>
  <c r="G58" i="5"/>
  <c r="F58" i="5"/>
  <c r="E58" i="5"/>
  <c r="D58" i="5"/>
  <c r="J57" i="5"/>
  <c r="I57" i="5"/>
  <c r="H57" i="5"/>
  <c r="G57" i="5"/>
  <c r="F57" i="5"/>
  <c r="E57" i="5"/>
  <c r="D57" i="5"/>
  <c r="J56" i="5"/>
  <c r="I56" i="5"/>
  <c r="H56" i="5"/>
  <c r="G56" i="5"/>
  <c r="F56" i="5"/>
  <c r="E56" i="5"/>
  <c r="D56" i="5"/>
  <c r="J55" i="5"/>
  <c r="I55" i="5"/>
  <c r="H55" i="5"/>
  <c r="G55" i="5"/>
  <c r="F55" i="5"/>
  <c r="E55" i="5"/>
  <c r="D55" i="5"/>
  <c r="J54" i="5"/>
  <c r="I54" i="5"/>
  <c r="H54" i="5"/>
  <c r="G54" i="5"/>
  <c r="F54" i="5"/>
  <c r="E54" i="5"/>
  <c r="D54" i="5"/>
  <c r="J53" i="5"/>
  <c r="I53" i="5"/>
  <c r="H53" i="5"/>
  <c r="G53" i="5"/>
  <c r="F53" i="5"/>
  <c r="E53" i="5"/>
  <c r="D53" i="5"/>
  <c r="J52" i="5"/>
  <c r="I52" i="5"/>
  <c r="H52" i="5"/>
  <c r="G52" i="5"/>
  <c r="F52" i="5"/>
  <c r="E52" i="5"/>
  <c r="D52" i="5"/>
  <c r="J51" i="5"/>
  <c r="I51" i="5"/>
  <c r="H51" i="5"/>
  <c r="G51" i="5"/>
  <c r="F51" i="5"/>
  <c r="E51" i="5"/>
  <c r="D51" i="5"/>
  <c r="J50" i="5"/>
  <c r="I50" i="5"/>
  <c r="H50" i="5"/>
  <c r="G50" i="5"/>
  <c r="F50" i="5"/>
  <c r="E50" i="5"/>
  <c r="D50" i="5"/>
  <c r="J49" i="5"/>
  <c r="I49" i="5"/>
  <c r="H49" i="5"/>
  <c r="G49" i="5"/>
  <c r="F49" i="5"/>
  <c r="E49" i="5"/>
  <c r="D49" i="5"/>
  <c r="J48" i="5"/>
  <c r="I48" i="5"/>
  <c r="H48" i="5"/>
  <c r="G48" i="5"/>
  <c r="F48" i="5"/>
  <c r="E48" i="5"/>
  <c r="D48" i="5"/>
  <c r="J47" i="5"/>
  <c r="I47" i="5"/>
  <c r="H47" i="5"/>
  <c r="G47" i="5"/>
  <c r="F47" i="5"/>
  <c r="E47" i="5"/>
  <c r="D47" i="5"/>
  <c r="J46" i="5"/>
  <c r="I46" i="5"/>
  <c r="H46" i="5"/>
  <c r="G46" i="5"/>
  <c r="F46" i="5"/>
  <c r="E46" i="5"/>
  <c r="D46" i="5"/>
  <c r="J45" i="5"/>
  <c r="I45" i="5"/>
  <c r="H45" i="5"/>
  <c r="G45" i="5"/>
  <c r="F45" i="5"/>
  <c r="E45" i="5"/>
  <c r="D45" i="5"/>
  <c r="J44" i="5"/>
  <c r="I44" i="5"/>
  <c r="H44" i="5"/>
  <c r="G44" i="5"/>
  <c r="F44" i="5"/>
  <c r="E44" i="5"/>
  <c r="D44" i="5"/>
  <c r="J43" i="5"/>
  <c r="I43" i="5"/>
  <c r="H43" i="5"/>
  <c r="G43" i="5"/>
  <c r="F43" i="5"/>
  <c r="E43" i="5"/>
  <c r="D43" i="5"/>
  <c r="J42" i="5"/>
  <c r="I42" i="5"/>
  <c r="H42" i="5"/>
  <c r="G42" i="5"/>
  <c r="F42" i="5"/>
  <c r="E42" i="5"/>
  <c r="D42" i="5"/>
  <c r="J41" i="5"/>
  <c r="I41" i="5"/>
  <c r="H41" i="5"/>
  <c r="G41" i="5"/>
  <c r="F41" i="5"/>
  <c r="E41" i="5"/>
  <c r="D41" i="5"/>
  <c r="J40" i="5"/>
  <c r="I40" i="5"/>
  <c r="H40" i="5"/>
  <c r="G40" i="5"/>
  <c r="F40" i="5"/>
  <c r="E40" i="5"/>
  <c r="D40" i="5"/>
  <c r="J39" i="5"/>
  <c r="I39" i="5"/>
  <c r="H39" i="5"/>
  <c r="G39" i="5"/>
  <c r="F39" i="5"/>
  <c r="E39" i="5"/>
  <c r="D39" i="5"/>
  <c r="J38" i="5"/>
  <c r="I38" i="5"/>
  <c r="H38" i="5"/>
  <c r="G38" i="5"/>
  <c r="F38" i="5"/>
  <c r="E38" i="5"/>
  <c r="D38" i="5"/>
  <c r="J36" i="5"/>
  <c r="I36" i="5"/>
  <c r="H36" i="5"/>
  <c r="G36" i="5"/>
  <c r="F36" i="5"/>
  <c r="E36" i="5"/>
  <c r="D36" i="5"/>
  <c r="J35" i="5"/>
  <c r="I35" i="5"/>
  <c r="H35" i="5"/>
  <c r="G35" i="5"/>
  <c r="F35" i="5"/>
  <c r="E35" i="5"/>
  <c r="D35" i="5"/>
  <c r="J34" i="5"/>
  <c r="I34" i="5"/>
  <c r="H34" i="5"/>
  <c r="G34" i="5"/>
  <c r="F34" i="5"/>
  <c r="E34" i="5"/>
  <c r="D34" i="5"/>
  <c r="J33" i="5"/>
  <c r="I33" i="5"/>
  <c r="H33" i="5"/>
  <c r="G33" i="5"/>
  <c r="F33" i="5"/>
  <c r="E33" i="5"/>
  <c r="D33" i="5"/>
  <c r="J32" i="5"/>
  <c r="I32" i="5"/>
  <c r="H32" i="5"/>
  <c r="G32" i="5"/>
  <c r="F32" i="5"/>
  <c r="E32" i="5"/>
  <c r="D32" i="5"/>
  <c r="J31" i="5"/>
  <c r="I31" i="5"/>
  <c r="H31" i="5"/>
  <c r="G31" i="5"/>
  <c r="F31" i="5"/>
  <c r="E31" i="5"/>
  <c r="D31" i="5"/>
  <c r="J30" i="5"/>
  <c r="I30" i="5"/>
  <c r="H30" i="5"/>
  <c r="G30" i="5"/>
  <c r="F30" i="5"/>
  <c r="E30" i="5"/>
  <c r="D30" i="5"/>
  <c r="J29" i="5"/>
  <c r="I29" i="5"/>
  <c r="H29" i="5"/>
  <c r="G29" i="5"/>
  <c r="F29" i="5"/>
  <c r="E29" i="5"/>
  <c r="D29" i="5"/>
  <c r="J28" i="5"/>
  <c r="I28" i="5"/>
  <c r="H28" i="5"/>
  <c r="G28" i="5"/>
  <c r="F28" i="5"/>
  <c r="E28" i="5"/>
  <c r="D28" i="5"/>
  <c r="J27" i="5"/>
  <c r="I27" i="5"/>
  <c r="H27" i="5"/>
  <c r="G27" i="5"/>
  <c r="F27" i="5"/>
  <c r="E27" i="5"/>
  <c r="D27" i="5"/>
  <c r="J26" i="5"/>
  <c r="I26" i="5"/>
  <c r="H26" i="5"/>
  <c r="G26" i="5"/>
  <c r="F26" i="5"/>
  <c r="E26" i="5"/>
  <c r="D26" i="5"/>
  <c r="J25" i="5"/>
  <c r="I25" i="5"/>
  <c r="H25" i="5"/>
  <c r="G25" i="5"/>
  <c r="F25" i="5"/>
  <c r="E25" i="5"/>
  <c r="D25" i="5"/>
  <c r="J24" i="5"/>
  <c r="I24" i="5"/>
  <c r="H24" i="5"/>
  <c r="G24" i="5"/>
  <c r="F24" i="5"/>
  <c r="E24" i="5"/>
  <c r="D24" i="5"/>
  <c r="J23" i="5"/>
  <c r="I23" i="5"/>
  <c r="H23" i="5"/>
  <c r="G23" i="5"/>
  <c r="F23" i="5"/>
  <c r="E23" i="5"/>
  <c r="D23" i="5"/>
  <c r="J22" i="5"/>
  <c r="I22" i="5"/>
  <c r="H22" i="5"/>
  <c r="G22" i="5"/>
  <c r="F22" i="5"/>
  <c r="E22" i="5"/>
  <c r="D22" i="5"/>
  <c r="J21" i="5"/>
  <c r="I21" i="5"/>
  <c r="H21" i="5"/>
  <c r="G21" i="5"/>
  <c r="F21" i="5"/>
  <c r="E21" i="5"/>
  <c r="D21" i="5"/>
  <c r="J20" i="5"/>
  <c r="I20" i="5"/>
  <c r="H20" i="5"/>
  <c r="G20" i="5"/>
  <c r="F20" i="5"/>
  <c r="E20" i="5"/>
  <c r="D20" i="5"/>
  <c r="J19" i="5"/>
  <c r="I19" i="5"/>
  <c r="H19" i="5"/>
  <c r="G19" i="5"/>
  <c r="F19" i="5"/>
  <c r="E19" i="5"/>
  <c r="D19" i="5"/>
  <c r="J18" i="5"/>
  <c r="I18" i="5"/>
  <c r="H18" i="5"/>
  <c r="G18" i="5"/>
  <c r="F18" i="5"/>
  <c r="E18" i="5"/>
  <c r="D18" i="5"/>
  <c r="J17" i="5"/>
  <c r="I17" i="5"/>
  <c r="H17" i="5"/>
  <c r="G17" i="5"/>
  <c r="F17" i="5"/>
  <c r="E17" i="5"/>
  <c r="D17" i="5"/>
  <c r="J16" i="5"/>
  <c r="I16" i="5"/>
  <c r="H16" i="5"/>
  <c r="G16" i="5"/>
  <c r="F16" i="5"/>
  <c r="E16" i="5"/>
  <c r="D16" i="5"/>
  <c r="J15" i="5"/>
  <c r="I15" i="5"/>
  <c r="H15" i="5"/>
  <c r="G15" i="5"/>
  <c r="F15" i="5"/>
  <c r="E15" i="5"/>
  <c r="D15" i="5"/>
  <c r="J14" i="5"/>
  <c r="I14" i="5"/>
  <c r="H14" i="5"/>
  <c r="G14" i="5"/>
  <c r="F14" i="5"/>
  <c r="E14" i="5"/>
  <c r="D14" i="5"/>
  <c r="J13" i="5"/>
  <c r="I13" i="5"/>
  <c r="H13" i="5"/>
  <c r="G13" i="5"/>
  <c r="F13" i="5"/>
  <c r="E13" i="5"/>
  <c r="D13" i="5"/>
  <c r="J12" i="5"/>
  <c r="I12" i="5"/>
  <c r="H12" i="5"/>
  <c r="G12" i="5"/>
  <c r="F12" i="5"/>
  <c r="E12" i="5"/>
  <c r="D12" i="5"/>
  <c r="J11" i="5"/>
  <c r="I11" i="5"/>
  <c r="H11" i="5"/>
  <c r="G11" i="5"/>
  <c r="F11" i="5"/>
  <c r="E11" i="5"/>
  <c r="D11" i="5"/>
  <c r="J10" i="5"/>
  <c r="I10" i="5"/>
  <c r="H10" i="5"/>
  <c r="G10" i="5"/>
  <c r="F10" i="5"/>
  <c r="E10" i="5"/>
  <c r="D10" i="5"/>
  <c r="J9" i="5"/>
  <c r="I9" i="5"/>
  <c r="H9" i="5"/>
  <c r="G9" i="5"/>
  <c r="F9" i="5"/>
  <c r="E9" i="5"/>
  <c r="D9" i="5"/>
  <c r="J8" i="5"/>
  <c r="I8" i="5"/>
  <c r="H8" i="5"/>
  <c r="G8" i="5"/>
  <c r="F8" i="5"/>
  <c r="E8" i="5"/>
  <c r="D8" i="5"/>
  <c r="J7" i="5"/>
  <c r="I7" i="5"/>
  <c r="H7" i="5"/>
  <c r="G7" i="5"/>
  <c r="F7" i="5"/>
  <c r="E7" i="5"/>
  <c r="D7" i="5"/>
  <c r="J6" i="5"/>
  <c r="I6" i="5"/>
  <c r="H6" i="5"/>
  <c r="G6" i="5"/>
  <c r="F6" i="5"/>
  <c r="E6" i="5"/>
  <c r="D6" i="5"/>
  <c r="J5" i="5"/>
  <c r="I5" i="5"/>
  <c r="H5" i="5"/>
  <c r="G5" i="5"/>
  <c r="F5" i="5"/>
  <c r="E5" i="5"/>
  <c r="D5" i="5"/>
  <c r="J4" i="5"/>
  <c r="I4" i="5"/>
  <c r="H4" i="5"/>
  <c r="G4" i="5"/>
  <c r="F4" i="5"/>
  <c r="E4" i="5"/>
  <c r="D4" i="5"/>
  <c r="E24" i="1"/>
  <c r="E23" i="1"/>
  <c r="E22" i="1"/>
  <c r="E21" i="1"/>
  <c r="E20" i="1"/>
  <c r="E19" i="1"/>
  <c r="D19" i="1"/>
  <c r="I554" i="4"/>
  <c r="D24" i="1" s="1"/>
  <c r="H554" i="4"/>
  <c r="D23" i="1" s="1"/>
  <c r="G554" i="4"/>
  <c r="D22" i="1" s="1"/>
  <c r="F554" i="4"/>
  <c r="D21" i="1" s="1"/>
  <c r="E554" i="4"/>
  <c r="D20" i="1" s="1"/>
  <c r="D554" i="4"/>
  <c r="I553" i="4"/>
  <c r="H553" i="4"/>
  <c r="G553" i="4"/>
  <c r="F553" i="4"/>
  <c r="E553" i="4"/>
  <c r="D553" i="4"/>
  <c r="I552" i="4"/>
  <c r="H552" i="4"/>
  <c r="G552" i="4"/>
  <c r="F552" i="4"/>
  <c r="E552" i="4"/>
  <c r="D552" i="4"/>
  <c r="I551" i="4"/>
  <c r="H551" i="4"/>
  <c r="G551" i="4"/>
  <c r="F551" i="4"/>
  <c r="E551" i="4"/>
  <c r="D551" i="4"/>
  <c r="I550" i="4"/>
  <c r="H550" i="4"/>
  <c r="G550" i="4"/>
  <c r="F550" i="4"/>
  <c r="E550" i="4"/>
  <c r="D550" i="4"/>
  <c r="I549" i="4"/>
  <c r="H549" i="4"/>
  <c r="G549" i="4"/>
  <c r="F549" i="4"/>
  <c r="E549" i="4"/>
  <c r="D549" i="4"/>
  <c r="I548" i="4"/>
  <c r="H548" i="4"/>
  <c r="G548" i="4"/>
  <c r="F548" i="4"/>
  <c r="E548" i="4"/>
  <c r="D548" i="4"/>
  <c r="I547" i="4"/>
  <c r="H547" i="4"/>
  <c r="G547" i="4"/>
  <c r="F547" i="4"/>
  <c r="E547" i="4"/>
  <c r="D547" i="4"/>
  <c r="I546" i="4"/>
  <c r="H546" i="4"/>
  <c r="G546" i="4"/>
  <c r="F546" i="4"/>
  <c r="E546" i="4"/>
  <c r="D546" i="4"/>
  <c r="I545" i="4"/>
  <c r="H545" i="4"/>
  <c r="G545" i="4"/>
  <c r="F545" i="4"/>
  <c r="E545" i="4"/>
  <c r="D545" i="4"/>
  <c r="I544" i="4"/>
  <c r="H544" i="4"/>
  <c r="G544" i="4"/>
  <c r="F544" i="4"/>
  <c r="E544" i="4"/>
  <c r="D544" i="4"/>
  <c r="I543" i="4"/>
  <c r="H543" i="4"/>
  <c r="G543" i="4"/>
  <c r="F543" i="4"/>
  <c r="E543" i="4"/>
  <c r="D543" i="4"/>
  <c r="I542" i="4"/>
  <c r="H542" i="4"/>
  <c r="G542" i="4"/>
  <c r="F542" i="4"/>
  <c r="E542" i="4"/>
  <c r="D542" i="4"/>
  <c r="I541" i="4"/>
  <c r="H541" i="4"/>
  <c r="G541" i="4"/>
  <c r="F541" i="4"/>
  <c r="E541" i="4"/>
  <c r="D541" i="4"/>
  <c r="I540" i="4"/>
  <c r="H540" i="4"/>
  <c r="G540" i="4"/>
  <c r="F540" i="4"/>
  <c r="E540" i="4"/>
  <c r="D540" i="4"/>
  <c r="I539" i="4"/>
  <c r="H539" i="4"/>
  <c r="G539" i="4"/>
  <c r="F539" i="4"/>
  <c r="E539" i="4"/>
  <c r="D539" i="4"/>
  <c r="I538" i="4"/>
  <c r="H538" i="4"/>
  <c r="G538" i="4"/>
  <c r="F538" i="4"/>
  <c r="E538" i="4"/>
  <c r="D538" i="4"/>
  <c r="I537" i="4"/>
  <c r="H537" i="4"/>
  <c r="G537" i="4"/>
  <c r="F537" i="4"/>
  <c r="E537" i="4"/>
  <c r="D537" i="4"/>
  <c r="I536" i="4"/>
  <c r="H536" i="4"/>
  <c r="G536" i="4"/>
  <c r="F536" i="4"/>
  <c r="E536" i="4"/>
  <c r="D536" i="4"/>
  <c r="I535" i="4"/>
  <c r="H535" i="4"/>
  <c r="G535" i="4"/>
  <c r="F535" i="4"/>
  <c r="E535" i="4"/>
  <c r="D535" i="4"/>
  <c r="I534" i="4"/>
  <c r="H534" i="4"/>
  <c r="G534" i="4"/>
  <c r="F534" i="4"/>
  <c r="E534" i="4"/>
  <c r="D534" i="4"/>
  <c r="I533" i="4"/>
  <c r="H533" i="4"/>
  <c r="G533" i="4"/>
  <c r="F533" i="4"/>
  <c r="E533" i="4"/>
  <c r="D533" i="4"/>
  <c r="I532" i="4"/>
  <c r="H532" i="4"/>
  <c r="G532" i="4"/>
  <c r="F532" i="4"/>
  <c r="E532" i="4"/>
  <c r="D532" i="4"/>
  <c r="I531" i="4"/>
  <c r="H531" i="4"/>
  <c r="G531" i="4"/>
  <c r="F531" i="4"/>
  <c r="E531" i="4"/>
  <c r="D531" i="4"/>
  <c r="I530" i="4"/>
  <c r="H530" i="4"/>
  <c r="G530" i="4"/>
  <c r="F530" i="4"/>
  <c r="E530" i="4"/>
  <c r="D530" i="4"/>
  <c r="I529" i="4"/>
  <c r="H529" i="4"/>
  <c r="G529" i="4"/>
  <c r="F529" i="4"/>
  <c r="E529" i="4"/>
  <c r="D529" i="4"/>
  <c r="I528" i="4"/>
  <c r="H528" i="4"/>
  <c r="G528" i="4"/>
  <c r="F528" i="4"/>
  <c r="E528" i="4"/>
  <c r="D528" i="4"/>
  <c r="I527" i="4"/>
  <c r="H527" i="4"/>
  <c r="G527" i="4"/>
  <c r="F527" i="4"/>
  <c r="E527" i="4"/>
  <c r="D527" i="4"/>
  <c r="I526" i="4"/>
  <c r="H526" i="4"/>
  <c r="G526" i="4"/>
  <c r="F526" i="4"/>
  <c r="E526" i="4"/>
  <c r="D526" i="4"/>
  <c r="I525" i="4"/>
  <c r="H525" i="4"/>
  <c r="G525" i="4"/>
  <c r="F525" i="4"/>
  <c r="E525" i="4"/>
  <c r="D525" i="4"/>
  <c r="I524" i="4"/>
  <c r="H524" i="4"/>
  <c r="G524" i="4"/>
  <c r="F524" i="4"/>
  <c r="E524" i="4"/>
  <c r="D524" i="4"/>
  <c r="I523" i="4"/>
  <c r="H523" i="4"/>
  <c r="G523" i="4"/>
  <c r="F523" i="4"/>
  <c r="E523" i="4"/>
  <c r="D523" i="4"/>
  <c r="I522" i="4"/>
  <c r="H522" i="4"/>
  <c r="G522" i="4"/>
  <c r="F522" i="4"/>
  <c r="E522" i="4"/>
  <c r="D522" i="4"/>
  <c r="I521" i="4"/>
  <c r="H521" i="4"/>
  <c r="G521" i="4"/>
  <c r="F521" i="4"/>
  <c r="E521" i="4"/>
  <c r="D521" i="4"/>
  <c r="I520" i="4"/>
  <c r="H520" i="4"/>
  <c r="G520" i="4"/>
  <c r="F520" i="4"/>
  <c r="E520" i="4"/>
  <c r="D520" i="4"/>
  <c r="I519" i="4"/>
  <c r="H519" i="4"/>
  <c r="G519" i="4"/>
  <c r="F519" i="4"/>
  <c r="E519" i="4"/>
  <c r="D519" i="4"/>
  <c r="I518" i="4"/>
  <c r="H518" i="4"/>
  <c r="G518" i="4"/>
  <c r="F518" i="4"/>
  <c r="E518" i="4"/>
  <c r="D518" i="4"/>
  <c r="I517" i="4"/>
  <c r="H517" i="4"/>
  <c r="G517" i="4"/>
  <c r="F517" i="4"/>
  <c r="E517" i="4"/>
  <c r="D517" i="4"/>
  <c r="I516" i="4"/>
  <c r="H516" i="4"/>
  <c r="G516" i="4"/>
  <c r="F516" i="4"/>
  <c r="E516" i="4"/>
  <c r="D516" i="4"/>
  <c r="I515" i="4"/>
  <c r="H515" i="4"/>
  <c r="G515" i="4"/>
  <c r="F515" i="4"/>
  <c r="E515" i="4"/>
  <c r="D515" i="4"/>
  <c r="I514" i="4"/>
  <c r="H514" i="4"/>
  <c r="G514" i="4"/>
  <c r="F514" i="4"/>
  <c r="E514" i="4"/>
  <c r="D514" i="4"/>
  <c r="I513" i="4"/>
  <c r="H513" i="4"/>
  <c r="G513" i="4"/>
  <c r="F513" i="4"/>
  <c r="E513" i="4"/>
  <c r="D513" i="4"/>
  <c r="I512" i="4"/>
  <c r="H512" i="4"/>
  <c r="G512" i="4"/>
  <c r="F512" i="4"/>
  <c r="E512" i="4"/>
  <c r="D512" i="4"/>
  <c r="I511" i="4"/>
  <c r="H511" i="4"/>
  <c r="G511" i="4"/>
  <c r="F511" i="4"/>
  <c r="E511" i="4"/>
  <c r="D511" i="4"/>
  <c r="I510" i="4"/>
  <c r="H510" i="4"/>
  <c r="G510" i="4"/>
  <c r="F510" i="4"/>
  <c r="E510" i="4"/>
  <c r="D510" i="4"/>
  <c r="I509" i="4"/>
  <c r="H509" i="4"/>
  <c r="G509" i="4"/>
  <c r="F509" i="4"/>
  <c r="E509" i="4"/>
  <c r="D509" i="4"/>
  <c r="I508" i="4"/>
  <c r="H508" i="4"/>
  <c r="G508" i="4"/>
  <c r="F508" i="4"/>
  <c r="E508" i="4"/>
  <c r="D508" i="4"/>
  <c r="I507" i="4"/>
  <c r="H507" i="4"/>
  <c r="G507" i="4"/>
  <c r="F507" i="4"/>
  <c r="E507" i="4"/>
  <c r="D507" i="4"/>
  <c r="I506" i="4"/>
  <c r="H506" i="4"/>
  <c r="G506" i="4"/>
  <c r="F506" i="4"/>
  <c r="E506" i="4"/>
  <c r="D506" i="4"/>
  <c r="I505" i="4"/>
  <c r="H505" i="4"/>
  <c r="G505" i="4"/>
  <c r="F505" i="4"/>
  <c r="E505" i="4"/>
  <c r="D505" i="4"/>
  <c r="I504" i="4"/>
  <c r="H504" i="4"/>
  <c r="G504" i="4"/>
  <c r="F504" i="4"/>
  <c r="E504" i="4"/>
  <c r="D504" i="4"/>
  <c r="I503" i="4"/>
  <c r="H503" i="4"/>
  <c r="G503" i="4"/>
  <c r="F503" i="4"/>
  <c r="E503" i="4"/>
  <c r="D503" i="4"/>
  <c r="I502" i="4"/>
  <c r="H502" i="4"/>
  <c r="G502" i="4"/>
  <c r="F502" i="4"/>
  <c r="E502" i="4"/>
  <c r="D502" i="4"/>
  <c r="I501" i="4"/>
  <c r="H501" i="4"/>
  <c r="G501" i="4"/>
  <c r="F501" i="4"/>
  <c r="E501" i="4"/>
  <c r="D501" i="4"/>
  <c r="I500" i="4"/>
  <c r="H500" i="4"/>
  <c r="G500" i="4"/>
  <c r="F500" i="4"/>
  <c r="E500" i="4"/>
  <c r="D500" i="4"/>
  <c r="I499" i="4"/>
  <c r="H499" i="4"/>
  <c r="G499" i="4"/>
  <c r="F499" i="4"/>
  <c r="E499" i="4"/>
  <c r="D499" i="4"/>
  <c r="I498" i="4"/>
  <c r="H498" i="4"/>
  <c r="G498" i="4"/>
  <c r="F498" i="4"/>
  <c r="E498" i="4"/>
  <c r="D498" i="4"/>
  <c r="I497" i="4"/>
  <c r="H497" i="4"/>
  <c r="G497" i="4"/>
  <c r="F497" i="4"/>
  <c r="E497" i="4"/>
  <c r="D497" i="4"/>
  <c r="I496" i="4"/>
  <c r="H496" i="4"/>
  <c r="G496" i="4"/>
  <c r="F496" i="4"/>
  <c r="E496" i="4"/>
  <c r="D496" i="4"/>
  <c r="I495" i="4"/>
  <c r="H495" i="4"/>
  <c r="G495" i="4"/>
  <c r="F495" i="4"/>
  <c r="E495" i="4"/>
  <c r="D495" i="4"/>
  <c r="I494" i="4"/>
  <c r="H494" i="4"/>
  <c r="G494" i="4"/>
  <c r="F494" i="4"/>
  <c r="E494" i="4"/>
  <c r="D494" i="4"/>
  <c r="I493" i="4"/>
  <c r="H493" i="4"/>
  <c r="G493" i="4"/>
  <c r="F493" i="4"/>
  <c r="E493" i="4"/>
  <c r="D493" i="4"/>
  <c r="I492" i="4"/>
  <c r="H492" i="4"/>
  <c r="G492" i="4"/>
  <c r="F492" i="4"/>
  <c r="E492" i="4"/>
  <c r="D492" i="4"/>
  <c r="I491" i="4"/>
  <c r="H491" i="4"/>
  <c r="G491" i="4"/>
  <c r="F491" i="4"/>
  <c r="E491" i="4"/>
  <c r="D491" i="4"/>
  <c r="I490" i="4"/>
  <c r="H490" i="4"/>
  <c r="G490" i="4"/>
  <c r="F490" i="4"/>
  <c r="E490" i="4"/>
  <c r="D490" i="4"/>
  <c r="I489" i="4"/>
  <c r="H489" i="4"/>
  <c r="G489" i="4"/>
  <c r="F489" i="4"/>
  <c r="E489" i="4"/>
  <c r="D489" i="4"/>
  <c r="I488" i="4"/>
  <c r="H488" i="4"/>
  <c r="G488" i="4"/>
  <c r="F488" i="4"/>
  <c r="E488" i="4"/>
  <c r="D488" i="4"/>
  <c r="I487" i="4"/>
  <c r="H487" i="4"/>
  <c r="G487" i="4"/>
  <c r="F487" i="4"/>
  <c r="E487" i="4"/>
  <c r="D487" i="4"/>
  <c r="I486" i="4"/>
  <c r="H486" i="4"/>
  <c r="G486" i="4"/>
  <c r="F486" i="4"/>
  <c r="E486" i="4"/>
  <c r="D486" i="4"/>
  <c r="I485" i="4"/>
  <c r="H485" i="4"/>
  <c r="G485" i="4"/>
  <c r="F485" i="4"/>
  <c r="E485" i="4"/>
  <c r="D485" i="4"/>
  <c r="I484" i="4"/>
  <c r="H484" i="4"/>
  <c r="G484" i="4"/>
  <c r="F484" i="4"/>
  <c r="E484" i="4"/>
  <c r="D484" i="4"/>
  <c r="I483" i="4"/>
  <c r="H483" i="4"/>
  <c r="G483" i="4"/>
  <c r="F483" i="4"/>
  <c r="E483" i="4"/>
  <c r="D483" i="4"/>
  <c r="I482" i="4"/>
  <c r="H482" i="4"/>
  <c r="G482" i="4"/>
  <c r="F482" i="4"/>
  <c r="E482" i="4"/>
  <c r="D482" i="4"/>
  <c r="I481" i="4"/>
  <c r="H481" i="4"/>
  <c r="G481" i="4"/>
  <c r="F481" i="4"/>
  <c r="E481" i="4"/>
  <c r="D481" i="4"/>
  <c r="I480" i="4"/>
  <c r="H480" i="4"/>
  <c r="G480" i="4"/>
  <c r="F480" i="4"/>
  <c r="E480" i="4"/>
  <c r="D480" i="4"/>
  <c r="I479" i="4"/>
  <c r="H479" i="4"/>
  <c r="G479" i="4"/>
  <c r="F479" i="4"/>
  <c r="E479" i="4"/>
  <c r="D479" i="4"/>
  <c r="I478" i="4"/>
  <c r="H478" i="4"/>
  <c r="G478" i="4"/>
  <c r="F478" i="4"/>
  <c r="E478" i="4"/>
  <c r="D478" i="4"/>
  <c r="I477" i="4"/>
  <c r="H477" i="4"/>
  <c r="G477" i="4"/>
  <c r="F477" i="4"/>
  <c r="E477" i="4"/>
  <c r="D477" i="4"/>
  <c r="I476" i="4"/>
  <c r="H476" i="4"/>
  <c r="G476" i="4"/>
  <c r="F476" i="4"/>
  <c r="E476" i="4"/>
  <c r="D476" i="4"/>
  <c r="I475" i="4"/>
  <c r="H475" i="4"/>
  <c r="G475" i="4"/>
  <c r="F475" i="4"/>
  <c r="E475" i="4"/>
  <c r="D475" i="4"/>
  <c r="I474" i="4"/>
  <c r="H474" i="4"/>
  <c r="G474" i="4"/>
  <c r="F474" i="4"/>
  <c r="E474" i="4"/>
  <c r="D474" i="4"/>
  <c r="I473" i="4"/>
  <c r="H473" i="4"/>
  <c r="G473" i="4"/>
  <c r="F473" i="4"/>
  <c r="E473" i="4"/>
  <c r="D473" i="4"/>
  <c r="I472" i="4"/>
  <c r="H472" i="4"/>
  <c r="G472" i="4"/>
  <c r="F472" i="4"/>
  <c r="E472" i="4"/>
  <c r="D472" i="4"/>
  <c r="I471" i="4"/>
  <c r="H471" i="4"/>
  <c r="G471" i="4"/>
  <c r="F471" i="4"/>
  <c r="E471" i="4"/>
  <c r="D471" i="4"/>
  <c r="I470" i="4"/>
  <c r="H470" i="4"/>
  <c r="G470" i="4"/>
  <c r="F470" i="4"/>
  <c r="E470" i="4"/>
  <c r="D470" i="4"/>
  <c r="I469" i="4"/>
  <c r="H469" i="4"/>
  <c r="G469" i="4"/>
  <c r="F469" i="4"/>
  <c r="E469" i="4"/>
  <c r="D469" i="4"/>
  <c r="I468" i="4"/>
  <c r="H468" i="4"/>
  <c r="G468" i="4"/>
  <c r="F468" i="4"/>
  <c r="E468" i="4"/>
  <c r="D468" i="4"/>
  <c r="I467" i="4"/>
  <c r="H467" i="4"/>
  <c r="G467" i="4"/>
  <c r="F467" i="4"/>
  <c r="E467" i="4"/>
  <c r="D467" i="4"/>
  <c r="I466" i="4"/>
  <c r="H466" i="4"/>
  <c r="G466" i="4"/>
  <c r="F466" i="4"/>
  <c r="E466" i="4"/>
  <c r="D466" i="4"/>
  <c r="I465" i="4"/>
  <c r="H465" i="4"/>
  <c r="G465" i="4"/>
  <c r="F465" i="4"/>
  <c r="E465" i="4"/>
  <c r="D465" i="4"/>
  <c r="I464" i="4"/>
  <c r="H464" i="4"/>
  <c r="G464" i="4"/>
  <c r="F464" i="4"/>
  <c r="E464" i="4"/>
  <c r="D464" i="4"/>
  <c r="I463" i="4"/>
  <c r="H463" i="4"/>
  <c r="G463" i="4"/>
  <c r="F463" i="4"/>
  <c r="E463" i="4"/>
  <c r="D463" i="4"/>
  <c r="I462" i="4"/>
  <c r="H462" i="4"/>
  <c r="G462" i="4"/>
  <c r="F462" i="4"/>
  <c r="E462" i="4"/>
  <c r="D462" i="4"/>
  <c r="I461" i="4"/>
  <c r="H461" i="4"/>
  <c r="G461" i="4"/>
  <c r="F461" i="4"/>
  <c r="E461" i="4"/>
  <c r="D461" i="4"/>
  <c r="I460" i="4"/>
  <c r="H460" i="4"/>
  <c r="G460" i="4"/>
  <c r="F460" i="4"/>
  <c r="E460" i="4"/>
  <c r="D460" i="4"/>
  <c r="I459" i="4"/>
  <c r="H459" i="4"/>
  <c r="G459" i="4"/>
  <c r="F459" i="4"/>
  <c r="E459" i="4"/>
  <c r="D459" i="4"/>
  <c r="I458" i="4"/>
  <c r="H458" i="4"/>
  <c r="G458" i="4"/>
  <c r="F458" i="4"/>
  <c r="E458" i="4"/>
  <c r="D458" i="4"/>
  <c r="I457" i="4"/>
  <c r="H457" i="4"/>
  <c r="G457" i="4"/>
  <c r="F457" i="4"/>
  <c r="E457" i="4"/>
  <c r="D457" i="4"/>
  <c r="I456" i="4"/>
  <c r="H456" i="4"/>
  <c r="G456" i="4"/>
  <c r="F456" i="4"/>
  <c r="E456" i="4"/>
  <c r="D456" i="4"/>
  <c r="I455" i="4"/>
  <c r="H455" i="4"/>
  <c r="G455" i="4"/>
  <c r="F455" i="4"/>
  <c r="E455" i="4"/>
  <c r="D455" i="4"/>
  <c r="I454" i="4"/>
  <c r="H454" i="4"/>
  <c r="G454" i="4"/>
  <c r="F454" i="4"/>
  <c r="E454" i="4"/>
  <c r="D454" i="4"/>
  <c r="I453" i="4"/>
  <c r="H453" i="4"/>
  <c r="G453" i="4"/>
  <c r="F453" i="4"/>
  <c r="E453" i="4"/>
  <c r="D453" i="4"/>
  <c r="I452" i="4"/>
  <c r="H452" i="4"/>
  <c r="G452" i="4"/>
  <c r="F452" i="4"/>
  <c r="E452" i="4"/>
  <c r="D452" i="4"/>
  <c r="I451" i="4"/>
  <c r="H451" i="4"/>
  <c r="G451" i="4"/>
  <c r="F451" i="4"/>
  <c r="E451" i="4"/>
  <c r="D451" i="4"/>
  <c r="I450" i="4"/>
  <c r="H450" i="4"/>
  <c r="G450" i="4"/>
  <c r="F450" i="4"/>
  <c r="E450" i="4"/>
  <c r="D450" i="4"/>
  <c r="I449" i="4"/>
  <c r="H449" i="4"/>
  <c r="G449" i="4"/>
  <c r="F449" i="4"/>
  <c r="E449" i="4"/>
  <c r="D449" i="4"/>
  <c r="I448" i="4"/>
  <c r="H448" i="4"/>
  <c r="G448" i="4"/>
  <c r="F448" i="4"/>
  <c r="E448" i="4"/>
  <c r="D448" i="4"/>
  <c r="I447" i="4"/>
  <c r="H447" i="4"/>
  <c r="G447" i="4"/>
  <c r="F447" i="4"/>
  <c r="E447" i="4"/>
  <c r="D447" i="4"/>
  <c r="I446" i="4"/>
  <c r="H446" i="4"/>
  <c r="G446" i="4"/>
  <c r="F446" i="4"/>
  <c r="E446" i="4"/>
  <c r="D446" i="4"/>
  <c r="I445" i="4"/>
  <c r="H445" i="4"/>
  <c r="G445" i="4"/>
  <c r="F445" i="4"/>
  <c r="E445" i="4"/>
  <c r="D445" i="4"/>
  <c r="I444" i="4"/>
  <c r="H444" i="4"/>
  <c r="G444" i="4"/>
  <c r="F444" i="4"/>
  <c r="E444" i="4"/>
  <c r="D444" i="4"/>
  <c r="I443" i="4"/>
  <c r="H443" i="4"/>
  <c r="G443" i="4"/>
  <c r="F443" i="4"/>
  <c r="E443" i="4"/>
  <c r="D443" i="4"/>
  <c r="I442" i="4"/>
  <c r="H442" i="4"/>
  <c r="G442" i="4"/>
  <c r="F442" i="4"/>
  <c r="E442" i="4"/>
  <c r="D442" i="4"/>
  <c r="I441" i="4"/>
  <c r="H441" i="4"/>
  <c r="G441" i="4"/>
  <c r="F441" i="4"/>
  <c r="E441" i="4"/>
  <c r="D441" i="4"/>
  <c r="I440" i="4"/>
  <c r="H440" i="4"/>
  <c r="G440" i="4"/>
  <c r="F440" i="4"/>
  <c r="E440" i="4"/>
  <c r="D440" i="4"/>
  <c r="I439" i="4"/>
  <c r="H439" i="4"/>
  <c r="G439" i="4"/>
  <c r="F439" i="4"/>
  <c r="E439" i="4"/>
  <c r="D439" i="4"/>
  <c r="I438" i="4"/>
  <c r="H438" i="4"/>
  <c r="G438" i="4"/>
  <c r="F438" i="4"/>
  <c r="E438" i="4"/>
  <c r="D438" i="4"/>
  <c r="I437" i="4"/>
  <c r="H437" i="4"/>
  <c r="G437" i="4"/>
  <c r="F437" i="4"/>
  <c r="E437" i="4"/>
  <c r="D437" i="4"/>
  <c r="I436" i="4"/>
  <c r="H436" i="4"/>
  <c r="G436" i="4"/>
  <c r="F436" i="4"/>
  <c r="E436" i="4"/>
  <c r="D436" i="4"/>
  <c r="I435" i="4"/>
  <c r="H435" i="4"/>
  <c r="G435" i="4"/>
  <c r="F435" i="4"/>
  <c r="E435" i="4"/>
  <c r="D435" i="4"/>
  <c r="I434" i="4"/>
  <c r="H434" i="4"/>
  <c r="G434" i="4"/>
  <c r="F434" i="4"/>
  <c r="E434" i="4"/>
  <c r="D434" i="4"/>
  <c r="I433" i="4"/>
  <c r="H433" i="4"/>
  <c r="G433" i="4"/>
  <c r="F433" i="4"/>
  <c r="E433" i="4"/>
  <c r="D433" i="4"/>
  <c r="I432" i="4"/>
  <c r="H432" i="4"/>
  <c r="G432" i="4"/>
  <c r="F432" i="4"/>
  <c r="E432" i="4"/>
  <c r="D432" i="4"/>
  <c r="I431" i="4"/>
  <c r="H431" i="4"/>
  <c r="G431" i="4"/>
  <c r="F431" i="4"/>
  <c r="E431" i="4"/>
  <c r="D431" i="4"/>
  <c r="I430" i="4"/>
  <c r="H430" i="4"/>
  <c r="G430" i="4"/>
  <c r="F430" i="4"/>
  <c r="E430" i="4"/>
  <c r="D430" i="4"/>
  <c r="I429" i="4"/>
  <c r="H429" i="4"/>
  <c r="G429" i="4"/>
  <c r="F429" i="4"/>
  <c r="E429" i="4"/>
  <c r="D429" i="4"/>
  <c r="I428" i="4"/>
  <c r="H428" i="4"/>
  <c r="G428" i="4"/>
  <c r="F428" i="4"/>
  <c r="E428" i="4"/>
  <c r="D428" i="4"/>
  <c r="I427" i="4"/>
  <c r="H427" i="4"/>
  <c r="G427" i="4"/>
  <c r="F427" i="4"/>
  <c r="E427" i="4"/>
  <c r="D427" i="4"/>
  <c r="I426" i="4"/>
  <c r="H426" i="4"/>
  <c r="G426" i="4"/>
  <c r="F426" i="4"/>
  <c r="E426" i="4"/>
  <c r="D426" i="4"/>
  <c r="I425" i="4"/>
  <c r="H425" i="4"/>
  <c r="G425" i="4"/>
  <c r="F425" i="4"/>
  <c r="E425" i="4"/>
  <c r="D425" i="4"/>
  <c r="I424" i="4"/>
  <c r="H424" i="4"/>
  <c r="G424" i="4"/>
  <c r="F424" i="4"/>
  <c r="E424" i="4"/>
  <c r="D424" i="4"/>
  <c r="I423" i="4"/>
  <c r="H423" i="4"/>
  <c r="G423" i="4"/>
  <c r="F423" i="4"/>
  <c r="E423" i="4"/>
  <c r="D423" i="4"/>
  <c r="I422" i="4"/>
  <c r="H422" i="4"/>
  <c r="G422" i="4"/>
  <c r="F422" i="4"/>
  <c r="E422" i="4"/>
  <c r="D422" i="4"/>
  <c r="I421" i="4"/>
  <c r="H421" i="4"/>
  <c r="G421" i="4"/>
  <c r="F421" i="4"/>
  <c r="E421" i="4"/>
  <c r="D421" i="4"/>
  <c r="I420" i="4"/>
  <c r="H420" i="4"/>
  <c r="G420" i="4"/>
  <c r="F420" i="4"/>
  <c r="E420" i="4"/>
  <c r="D420" i="4"/>
  <c r="I419" i="4"/>
  <c r="H419" i="4"/>
  <c r="G419" i="4"/>
  <c r="F419" i="4"/>
  <c r="E419" i="4"/>
  <c r="D419" i="4"/>
  <c r="I418" i="4"/>
  <c r="H418" i="4"/>
  <c r="G418" i="4"/>
  <c r="F418" i="4"/>
  <c r="E418" i="4"/>
  <c r="D418" i="4"/>
  <c r="I417" i="4"/>
  <c r="H417" i="4"/>
  <c r="G417" i="4"/>
  <c r="F417" i="4"/>
  <c r="E417" i="4"/>
  <c r="D417" i="4"/>
  <c r="I416" i="4"/>
  <c r="H416" i="4"/>
  <c r="G416" i="4"/>
  <c r="F416" i="4"/>
  <c r="E416" i="4"/>
  <c r="D416" i="4"/>
  <c r="I415" i="4"/>
  <c r="H415" i="4"/>
  <c r="G415" i="4"/>
  <c r="F415" i="4"/>
  <c r="E415" i="4"/>
  <c r="D415" i="4"/>
  <c r="I414" i="4"/>
  <c r="H414" i="4"/>
  <c r="G414" i="4"/>
  <c r="F414" i="4"/>
  <c r="E414" i="4"/>
  <c r="D414" i="4"/>
  <c r="I413" i="4"/>
  <c r="H413" i="4"/>
  <c r="G413" i="4"/>
  <c r="F413" i="4"/>
  <c r="E413" i="4"/>
  <c r="D413" i="4"/>
  <c r="I412" i="4"/>
  <c r="H412" i="4"/>
  <c r="G412" i="4"/>
  <c r="F412" i="4"/>
  <c r="E412" i="4"/>
  <c r="D412" i="4"/>
  <c r="I411" i="4"/>
  <c r="H411" i="4"/>
  <c r="G411" i="4"/>
  <c r="F411" i="4"/>
  <c r="E411" i="4"/>
  <c r="D411" i="4"/>
  <c r="I410" i="4"/>
  <c r="H410" i="4"/>
  <c r="G410" i="4"/>
  <c r="F410" i="4"/>
  <c r="E410" i="4"/>
  <c r="D410" i="4"/>
  <c r="I409" i="4"/>
  <c r="H409" i="4"/>
  <c r="G409" i="4"/>
  <c r="F409" i="4"/>
  <c r="E409" i="4"/>
  <c r="D409" i="4"/>
  <c r="I408" i="4"/>
  <c r="H408" i="4"/>
  <c r="G408" i="4"/>
  <c r="F408" i="4"/>
  <c r="E408" i="4"/>
  <c r="D408" i="4"/>
  <c r="I407" i="4"/>
  <c r="H407" i="4"/>
  <c r="G407" i="4"/>
  <c r="F407" i="4"/>
  <c r="E407" i="4"/>
  <c r="D407" i="4"/>
  <c r="I406" i="4"/>
  <c r="H406" i="4"/>
  <c r="G406" i="4"/>
  <c r="F406" i="4"/>
  <c r="E406" i="4"/>
  <c r="D406" i="4"/>
  <c r="I405" i="4"/>
  <c r="H405" i="4"/>
  <c r="G405" i="4"/>
  <c r="F405" i="4"/>
  <c r="E405" i="4"/>
  <c r="D405" i="4"/>
  <c r="I404" i="4"/>
  <c r="H404" i="4"/>
  <c r="G404" i="4"/>
  <c r="F404" i="4"/>
  <c r="E404" i="4"/>
  <c r="D404" i="4"/>
  <c r="I403" i="4"/>
  <c r="H403" i="4"/>
  <c r="G403" i="4"/>
  <c r="F403" i="4"/>
  <c r="E403" i="4"/>
  <c r="D403" i="4"/>
  <c r="I402" i="4"/>
  <c r="H402" i="4"/>
  <c r="G402" i="4"/>
  <c r="F402" i="4"/>
  <c r="E402" i="4"/>
  <c r="D402" i="4"/>
  <c r="I401" i="4"/>
  <c r="H401" i="4"/>
  <c r="G401" i="4"/>
  <c r="F401" i="4"/>
  <c r="E401" i="4"/>
  <c r="D401" i="4"/>
  <c r="I400" i="4"/>
  <c r="H400" i="4"/>
  <c r="G400" i="4"/>
  <c r="F400" i="4"/>
  <c r="E400" i="4"/>
  <c r="D400" i="4"/>
  <c r="I399" i="4"/>
  <c r="H399" i="4"/>
  <c r="G399" i="4"/>
  <c r="F399" i="4"/>
  <c r="E399" i="4"/>
  <c r="D399" i="4"/>
  <c r="I398" i="4"/>
  <c r="H398" i="4"/>
  <c r="G398" i="4"/>
  <c r="F398" i="4"/>
  <c r="E398" i="4"/>
  <c r="D398" i="4"/>
  <c r="I397" i="4"/>
  <c r="H397" i="4"/>
  <c r="G397" i="4"/>
  <c r="F397" i="4"/>
  <c r="E397" i="4"/>
  <c r="D397" i="4"/>
  <c r="I396" i="4"/>
  <c r="H396" i="4"/>
  <c r="G396" i="4"/>
  <c r="F396" i="4"/>
  <c r="E396" i="4"/>
  <c r="D396" i="4"/>
  <c r="I395" i="4"/>
  <c r="H395" i="4"/>
  <c r="G395" i="4"/>
  <c r="F395" i="4"/>
  <c r="E395" i="4"/>
  <c r="D395" i="4"/>
  <c r="I394" i="4"/>
  <c r="H394" i="4"/>
  <c r="G394" i="4"/>
  <c r="F394" i="4"/>
  <c r="E394" i="4"/>
  <c r="D394" i="4"/>
  <c r="I393" i="4"/>
  <c r="H393" i="4"/>
  <c r="G393" i="4"/>
  <c r="F393" i="4"/>
  <c r="E393" i="4"/>
  <c r="D393" i="4"/>
  <c r="I392" i="4"/>
  <c r="H392" i="4"/>
  <c r="G392" i="4"/>
  <c r="F392" i="4"/>
  <c r="E392" i="4"/>
  <c r="D392" i="4"/>
  <c r="I391" i="4"/>
  <c r="H391" i="4"/>
  <c r="G391" i="4"/>
  <c r="F391" i="4"/>
  <c r="E391" i="4"/>
  <c r="D391" i="4"/>
  <c r="I390" i="4"/>
  <c r="H390" i="4"/>
  <c r="G390" i="4"/>
  <c r="F390" i="4"/>
  <c r="E390" i="4"/>
  <c r="D390" i="4"/>
  <c r="I389" i="4"/>
  <c r="H389" i="4"/>
  <c r="G389" i="4"/>
  <c r="F389" i="4"/>
  <c r="E389" i="4"/>
  <c r="D389" i="4"/>
  <c r="I388" i="4"/>
  <c r="H388" i="4"/>
  <c r="G388" i="4"/>
  <c r="F388" i="4"/>
  <c r="E388" i="4"/>
  <c r="D388" i="4"/>
  <c r="I387" i="4"/>
  <c r="H387" i="4"/>
  <c r="G387" i="4"/>
  <c r="F387" i="4"/>
  <c r="E387" i="4"/>
  <c r="D387" i="4"/>
  <c r="I386" i="4"/>
  <c r="H386" i="4"/>
  <c r="G386" i="4"/>
  <c r="F386" i="4"/>
  <c r="E386" i="4"/>
  <c r="D386" i="4"/>
  <c r="I385" i="4"/>
  <c r="H385" i="4"/>
  <c r="G385" i="4"/>
  <c r="F385" i="4"/>
  <c r="E385" i="4"/>
  <c r="D385" i="4"/>
  <c r="I384" i="4"/>
  <c r="H384" i="4"/>
  <c r="G384" i="4"/>
  <c r="F384" i="4"/>
  <c r="E384" i="4"/>
  <c r="D384" i="4"/>
  <c r="I383" i="4"/>
  <c r="H383" i="4"/>
  <c r="G383" i="4"/>
  <c r="F383" i="4"/>
  <c r="E383" i="4"/>
  <c r="D383" i="4"/>
  <c r="I382" i="4"/>
  <c r="H382" i="4"/>
  <c r="G382" i="4"/>
  <c r="F382" i="4"/>
  <c r="E382" i="4"/>
  <c r="D382" i="4"/>
  <c r="I381" i="4"/>
  <c r="H381" i="4"/>
  <c r="G381" i="4"/>
  <c r="F381" i="4"/>
  <c r="E381" i="4"/>
  <c r="D381" i="4"/>
  <c r="I380" i="4"/>
  <c r="H380" i="4"/>
  <c r="G380" i="4"/>
  <c r="F380" i="4"/>
  <c r="E380" i="4"/>
  <c r="D380" i="4"/>
  <c r="I379" i="4"/>
  <c r="H379" i="4"/>
  <c r="G379" i="4"/>
  <c r="F379" i="4"/>
  <c r="E379" i="4"/>
  <c r="D379" i="4"/>
  <c r="I378" i="4"/>
  <c r="H378" i="4"/>
  <c r="G378" i="4"/>
  <c r="F378" i="4"/>
  <c r="E378" i="4"/>
  <c r="D378" i="4"/>
  <c r="I377" i="4"/>
  <c r="H377" i="4"/>
  <c r="G377" i="4"/>
  <c r="F377" i="4"/>
  <c r="E377" i="4"/>
  <c r="D377" i="4"/>
  <c r="I376" i="4"/>
  <c r="H376" i="4"/>
  <c r="G376" i="4"/>
  <c r="F376" i="4"/>
  <c r="E376" i="4"/>
  <c r="D376" i="4"/>
  <c r="I375" i="4"/>
  <c r="H375" i="4"/>
  <c r="G375" i="4"/>
  <c r="F375" i="4"/>
  <c r="E375" i="4"/>
  <c r="D375" i="4"/>
  <c r="I374" i="4"/>
  <c r="H374" i="4"/>
  <c r="G374" i="4"/>
  <c r="F374" i="4"/>
  <c r="E374" i="4"/>
  <c r="D374" i="4"/>
  <c r="I373" i="4"/>
  <c r="H373" i="4"/>
  <c r="G373" i="4"/>
  <c r="F373" i="4"/>
  <c r="E373" i="4"/>
  <c r="D373" i="4"/>
  <c r="I372" i="4"/>
  <c r="H372" i="4"/>
  <c r="G372" i="4"/>
  <c r="F372" i="4"/>
  <c r="E372" i="4"/>
  <c r="D372" i="4"/>
  <c r="I371" i="4"/>
  <c r="H371" i="4"/>
  <c r="G371" i="4"/>
  <c r="F371" i="4"/>
  <c r="E371" i="4"/>
  <c r="D371" i="4"/>
  <c r="I370" i="4"/>
  <c r="H370" i="4"/>
  <c r="G370" i="4"/>
  <c r="F370" i="4"/>
  <c r="E370" i="4"/>
  <c r="D370" i="4"/>
  <c r="I369" i="4"/>
  <c r="H369" i="4"/>
  <c r="G369" i="4"/>
  <c r="F369" i="4"/>
  <c r="E369" i="4"/>
  <c r="D369" i="4"/>
  <c r="I368" i="4"/>
  <c r="H368" i="4"/>
  <c r="G368" i="4"/>
  <c r="F368" i="4"/>
  <c r="E368" i="4"/>
  <c r="D368" i="4"/>
  <c r="I367" i="4"/>
  <c r="H367" i="4"/>
  <c r="G367" i="4"/>
  <c r="F367" i="4"/>
  <c r="E367" i="4"/>
  <c r="D367" i="4"/>
  <c r="I366" i="4"/>
  <c r="H366" i="4"/>
  <c r="G366" i="4"/>
  <c r="F366" i="4"/>
  <c r="E366" i="4"/>
  <c r="D366" i="4"/>
  <c r="I365" i="4"/>
  <c r="H365" i="4"/>
  <c r="G365" i="4"/>
  <c r="F365" i="4"/>
  <c r="E365" i="4"/>
  <c r="D365" i="4"/>
  <c r="I364" i="4"/>
  <c r="H364" i="4"/>
  <c r="G364" i="4"/>
  <c r="F364" i="4"/>
  <c r="E364" i="4"/>
  <c r="D364" i="4"/>
  <c r="I363" i="4"/>
  <c r="H363" i="4"/>
  <c r="G363" i="4"/>
  <c r="F363" i="4"/>
  <c r="E363" i="4"/>
  <c r="D363" i="4"/>
  <c r="I362" i="4"/>
  <c r="H362" i="4"/>
  <c r="G362" i="4"/>
  <c r="F362" i="4"/>
  <c r="E362" i="4"/>
  <c r="D362" i="4"/>
  <c r="I361" i="4"/>
  <c r="H361" i="4"/>
  <c r="G361" i="4"/>
  <c r="F361" i="4"/>
  <c r="E361" i="4"/>
  <c r="D361" i="4"/>
  <c r="I360" i="4"/>
  <c r="H360" i="4"/>
  <c r="G360" i="4"/>
  <c r="F360" i="4"/>
  <c r="E360" i="4"/>
  <c r="D360" i="4"/>
  <c r="I359" i="4"/>
  <c r="H359" i="4"/>
  <c r="G359" i="4"/>
  <c r="F359" i="4"/>
  <c r="E359" i="4"/>
  <c r="D359" i="4"/>
  <c r="I358" i="4"/>
  <c r="H358" i="4"/>
  <c r="G358" i="4"/>
  <c r="F358" i="4"/>
  <c r="E358" i="4"/>
  <c r="D358" i="4"/>
  <c r="I357" i="4"/>
  <c r="H357" i="4"/>
  <c r="G357" i="4"/>
  <c r="F357" i="4"/>
  <c r="E357" i="4"/>
  <c r="D357" i="4"/>
  <c r="I356" i="4"/>
  <c r="H356" i="4"/>
  <c r="G356" i="4"/>
  <c r="F356" i="4"/>
  <c r="E356" i="4"/>
  <c r="D356" i="4"/>
  <c r="I355" i="4"/>
  <c r="H355" i="4"/>
  <c r="G355" i="4"/>
  <c r="F355" i="4"/>
  <c r="E355" i="4"/>
  <c r="D355" i="4"/>
  <c r="I354" i="4"/>
  <c r="H354" i="4"/>
  <c r="G354" i="4"/>
  <c r="F354" i="4"/>
  <c r="E354" i="4"/>
  <c r="D354" i="4"/>
  <c r="I353" i="4"/>
  <c r="H353" i="4"/>
  <c r="G353" i="4"/>
  <c r="F353" i="4"/>
  <c r="E353" i="4"/>
  <c r="D353" i="4"/>
  <c r="I352" i="4"/>
  <c r="H352" i="4"/>
  <c r="G352" i="4"/>
  <c r="F352" i="4"/>
  <c r="E352" i="4"/>
  <c r="D352" i="4"/>
  <c r="I351" i="4"/>
  <c r="H351" i="4"/>
  <c r="G351" i="4"/>
  <c r="F351" i="4"/>
  <c r="E351" i="4"/>
  <c r="D351" i="4"/>
  <c r="I350" i="4"/>
  <c r="H350" i="4"/>
  <c r="G350" i="4"/>
  <c r="F350" i="4"/>
  <c r="E350" i="4"/>
  <c r="D350" i="4"/>
  <c r="I349" i="4"/>
  <c r="H349" i="4"/>
  <c r="G349" i="4"/>
  <c r="F349" i="4"/>
  <c r="E349" i="4"/>
  <c r="D349" i="4"/>
  <c r="I348" i="4"/>
  <c r="H348" i="4"/>
  <c r="G348" i="4"/>
  <c r="F348" i="4"/>
  <c r="E348" i="4"/>
  <c r="D348" i="4"/>
  <c r="I347" i="4"/>
  <c r="H347" i="4"/>
  <c r="G347" i="4"/>
  <c r="F347" i="4"/>
  <c r="E347" i="4"/>
  <c r="D347" i="4"/>
  <c r="I346" i="4"/>
  <c r="H346" i="4"/>
  <c r="G346" i="4"/>
  <c r="F346" i="4"/>
  <c r="E346" i="4"/>
  <c r="D346" i="4"/>
  <c r="I345" i="4"/>
  <c r="H345" i="4"/>
  <c r="G345" i="4"/>
  <c r="F345" i="4"/>
  <c r="E345" i="4"/>
  <c r="D345" i="4"/>
  <c r="I344" i="4"/>
  <c r="H344" i="4"/>
  <c r="G344" i="4"/>
  <c r="F344" i="4"/>
  <c r="E344" i="4"/>
  <c r="D344" i="4"/>
  <c r="I343" i="4"/>
  <c r="H343" i="4"/>
  <c r="G343" i="4"/>
  <c r="F343" i="4"/>
  <c r="E343" i="4"/>
  <c r="D343" i="4"/>
  <c r="I342" i="4"/>
  <c r="H342" i="4"/>
  <c r="G342" i="4"/>
  <c r="F342" i="4"/>
  <c r="E342" i="4"/>
  <c r="D342" i="4"/>
  <c r="I341" i="4"/>
  <c r="H341" i="4"/>
  <c r="G341" i="4"/>
  <c r="F341" i="4"/>
  <c r="E341" i="4"/>
  <c r="D341" i="4"/>
  <c r="I340" i="4"/>
  <c r="H340" i="4"/>
  <c r="G340" i="4"/>
  <c r="F340" i="4"/>
  <c r="E340" i="4"/>
  <c r="D340" i="4"/>
  <c r="I339" i="4"/>
  <c r="H339" i="4"/>
  <c r="G339" i="4"/>
  <c r="F339" i="4"/>
  <c r="E339" i="4"/>
  <c r="D339" i="4"/>
  <c r="I338" i="4"/>
  <c r="H338" i="4"/>
  <c r="G338" i="4"/>
  <c r="F338" i="4"/>
  <c r="E338" i="4"/>
  <c r="D338" i="4"/>
  <c r="I337" i="4"/>
  <c r="H337" i="4"/>
  <c r="G337" i="4"/>
  <c r="F337" i="4"/>
  <c r="E337" i="4"/>
  <c r="D337" i="4"/>
  <c r="I336" i="4"/>
  <c r="H336" i="4"/>
  <c r="G336" i="4"/>
  <c r="F336" i="4"/>
  <c r="E336" i="4"/>
  <c r="D336" i="4"/>
  <c r="I335" i="4"/>
  <c r="H335" i="4"/>
  <c r="G335" i="4"/>
  <c r="F335" i="4"/>
  <c r="E335" i="4"/>
  <c r="D335" i="4"/>
  <c r="I334" i="4"/>
  <c r="H334" i="4"/>
  <c r="G334" i="4"/>
  <c r="F334" i="4"/>
  <c r="E334" i="4"/>
  <c r="D334" i="4"/>
  <c r="I333" i="4"/>
  <c r="H333" i="4"/>
  <c r="G333" i="4"/>
  <c r="F333" i="4"/>
  <c r="E333" i="4"/>
  <c r="D333" i="4"/>
  <c r="I332" i="4"/>
  <c r="H332" i="4"/>
  <c r="G332" i="4"/>
  <c r="F332" i="4"/>
  <c r="E332" i="4"/>
  <c r="D332" i="4"/>
  <c r="I331" i="4"/>
  <c r="H331" i="4"/>
  <c r="G331" i="4"/>
  <c r="F331" i="4"/>
  <c r="E331" i="4"/>
  <c r="D331" i="4"/>
  <c r="I330" i="4"/>
  <c r="H330" i="4"/>
  <c r="G330" i="4"/>
  <c r="F330" i="4"/>
  <c r="E330" i="4"/>
  <c r="D330" i="4"/>
  <c r="I329" i="4"/>
  <c r="H329" i="4"/>
  <c r="G329" i="4"/>
  <c r="F329" i="4"/>
  <c r="E329" i="4"/>
  <c r="D329" i="4"/>
  <c r="I328" i="4"/>
  <c r="H328" i="4"/>
  <c r="G328" i="4"/>
  <c r="F328" i="4"/>
  <c r="E328" i="4"/>
  <c r="D328" i="4"/>
  <c r="I327" i="4"/>
  <c r="H327" i="4"/>
  <c r="G327" i="4"/>
  <c r="F327" i="4"/>
  <c r="E327" i="4"/>
  <c r="D327" i="4"/>
  <c r="I326" i="4"/>
  <c r="H326" i="4"/>
  <c r="G326" i="4"/>
  <c r="F326" i="4"/>
  <c r="E326" i="4"/>
  <c r="D326" i="4"/>
  <c r="I325" i="4"/>
  <c r="H325" i="4"/>
  <c r="G325" i="4"/>
  <c r="F325" i="4"/>
  <c r="E325" i="4"/>
  <c r="D325" i="4"/>
  <c r="I324" i="4"/>
  <c r="H324" i="4"/>
  <c r="G324" i="4"/>
  <c r="F324" i="4"/>
  <c r="E324" i="4"/>
  <c r="D324" i="4"/>
  <c r="I323" i="4"/>
  <c r="H323" i="4"/>
  <c r="G323" i="4"/>
  <c r="F323" i="4"/>
  <c r="E323" i="4"/>
  <c r="D323" i="4"/>
  <c r="I322" i="4"/>
  <c r="H322" i="4"/>
  <c r="G322" i="4"/>
  <c r="F322" i="4"/>
  <c r="E322" i="4"/>
  <c r="D322" i="4"/>
  <c r="I321" i="4"/>
  <c r="H321" i="4"/>
  <c r="G321" i="4"/>
  <c r="F321" i="4"/>
  <c r="E321" i="4"/>
  <c r="D321" i="4"/>
  <c r="I320" i="4"/>
  <c r="H320" i="4"/>
  <c r="G320" i="4"/>
  <c r="F320" i="4"/>
  <c r="E320" i="4"/>
  <c r="D320" i="4"/>
  <c r="I319" i="4"/>
  <c r="H319" i="4"/>
  <c r="G319" i="4"/>
  <c r="F319" i="4"/>
  <c r="E319" i="4"/>
  <c r="D319" i="4"/>
  <c r="I318" i="4"/>
  <c r="H318" i="4"/>
  <c r="G318" i="4"/>
  <c r="F318" i="4"/>
  <c r="E318" i="4"/>
  <c r="D318" i="4"/>
  <c r="I317" i="4"/>
  <c r="H317" i="4"/>
  <c r="G317" i="4"/>
  <c r="F317" i="4"/>
  <c r="E317" i="4"/>
  <c r="D317" i="4"/>
  <c r="I316" i="4"/>
  <c r="H316" i="4"/>
  <c r="G316" i="4"/>
  <c r="F316" i="4"/>
  <c r="E316" i="4"/>
  <c r="D316" i="4"/>
  <c r="I315" i="4"/>
  <c r="H315" i="4"/>
  <c r="G315" i="4"/>
  <c r="F315" i="4"/>
  <c r="E315" i="4"/>
  <c r="D315" i="4"/>
  <c r="I314" i="4"/>
  <c r="H314" i="4"/>
  <c r="G314" i="4"/>
  <c r="F314" i="4"/>
  <c r="E314" i="4"/>
  <c r="D314" i="4"/>
  <c r="I313" i="4"/>
  <c r="H313" i="4"/>
  <c r="G313" i="4"/>
  <c r="F313" i="4"/>
  <c r="E313" i="4"/>
  <c r="D313" i="4"/>
  <c r="I312" i="4"/>
  <c r="H312" i="4"/>
  <c r="G312" i="4"/>
  <c r="F312" i="4"/>
  <c r="E312" i="4"/>
  <c r="D312" i="4"/>
  <c r="I311" i="4"/>
  <c r="H311" i="4"/>
  <c r="G311" i="4"/>
  <c r="F311" i="4"/>
  <c r="E311" i="4"/>
  <c r="D311" i="4"/>
  <c r="I310" i="4"/>
  <c r="H310" i="4"/>
  <c r="G310" i="4"/>
  <c r="F310" i="4"/>
  <c r="E310" i="4"/>
  <c r="D310" i="4"/>
  <c r="I309" i="4"/>
  <c r="H309" i="4"/>
  <c r="G309" i="4"/>
  <c r="F309" i="4"/>
  <c r="E309" i="4"/>
  <c r="D309" i="4"/>
  <c r="I308" i="4"/>
  <c r="H308" i="4"/>
  <c r="G308" i="4"/>
  <c r="F308" i="4"/>
  <c r="E308" i="4"/>
  <c r="D308" i="4"/>
  <c r="I307" i="4"/>
  <c r="H307" i="4"/>
  <c r="G307" i="4"/>
  <c r="F307" i="4"/>
  <c r="E307" i="4"/>
  <c r="D307" i="4"/>
  <c r="I306" i="4"/>
  <c r="H306" i="4"/>
  <c r="G306" i="4"/>
  <c r="F306" i="4"/>
  <c r="E306" i="4"/>
  <c r="D306" i="4"/>
  <c r="I305" i="4"/>
  <c r="H305" i="4"/>
  <c r="G305" i="4"/>
  <c r="F305" i="4"/>
  <c r="E305" i="4"/>
  <c r="D305" i="4"/>
  <c r="I304" i="4"/>
  <c r="H304" i="4"/>
  <c r="G304" i="4"/>
  <c r="F304" i="4"/>
  <c r="E304" i="4"/>
  <c r="D304" i="4"/>
  <c r="I303" i="4"/>
  <c r="H303" i="4"/>
  <c r="G303" i="4"/>
  <c r="F303" i="4"/>
  <c r="E303" i="4"/>
  <c r="D303" i="4"/>
  <c r="I302" i="4"/>
  <c r="H302" i="4"/>
  <c r="G302" i="4"/>
  <c r="F302" i="4"/>
  <c r="E302" i="4"/>
  <c r="D302" i="4"/>
  <c r="I301" i="4"/>
  <c r="H301" i="4"/>
  <c r="G301" i="4"/>
  <c r="F301" i="4"/>
  <c r="E301" i="4"/>
  <c r="D301" i="4"/>
  <c r="I300" i="4"/>
  <c r="H300" i="4"/>
  <c r="G300" i="4"/>
  <c r="F300" i="4"/>
  <c r="E300" i="4"/>
  <c r="D300" i="4"/>
  <c r="I299" i="4"/>
  <c r="H299" i="4"/>
  <c r="G299" i="4"/>
  <c r="F299" i="4"/>
  <c r="E299" i="4"/>
  <c r="D299" i="4"/>
  <c r="I298" i="4"/>
  <c r="H298" i="4"/>
  <c r="G298" i="4"/>
  <c r="F298" i="4"/>
  <c r="E298" i="4"/>
  <c r="D298" i="4"/>
  <c r="I297" i="4"/>
  <c r="H297" i="4"/>
  <c r="G297" i="4"/>
  <c r="F297" i="4"/>
  <c r="E297" i="4"/>
  <c r="D297" i="4"/>
  <c r="I296" i="4"/>
  <c r="H296" i="4"/>
  <c r="G296" i="4"/>
  <c r="F296" i="4"/>
  <c r="E296" i="4"/>
  <c r="D296" i="4"/>
  <c r="I295" i="4"/>
  <c r="H295" i="4"/>
  <c r="G295" i="4"/>
  <c r="F295" i="4"/>
  <c r="E295" i="4"/>
  <c r="D295" i="4"/>
  <c r="I294" i="4"/>
  <c r="H294" i="4"/>
  <c r="G294" i="4"/>
  <c r="F294" i="4"/>
  <c r="E294" i="4"/>
  <c r="D294" i="4"/>
  <c r="I293" i="4"/>
  <c r="H293" i="4"/>
  <c r="G293" i="4"/>
  <c r="F293" i="4"/>
  <c r="E293" i="4"/>
  <c r="D293" i="4"/>
  <c r="I292" i="4"/>
  <c r="H292" i="4"/>
  <c r="G292" i="4"/>
  <c r="F292" i="4"/>
  <c r="E292" i="4"/>
  <c r="D292" i="4"/>
  <c r="I291" i="4"/>
  <c r="H291" i="4"/>
  <c r="G291" i="4"/>
  <c r="F291" i="4"/>
  <c r="E291" i="4"/>
  <c r="D291" i="4"/>
  <c r="I290" i="4"/>
  <c r="H290" i="4"/>
  <c r="G290" i="4"/>
  <c r="F290" i="4"/>
  <c r="E290" i="4"/>
  <c r="D290" i="4"/>
  <c r="I289" i="4"/>
  <c r="H289" i="4"/>
  <c r="G289" i="4"/>
  <c r="F289" i="4"/>
  <c r="E289" i="4"/>
  <c r="D289" i="4"/>
  <c r="I288" i="4"/>
  <c r="H288" i="4"/>
  <c r="G288" i="4"/>
  <c r="F288" i="4"/>
  <c r="E288" i="4"/>
  <c r="D288" i="4"/>
  <c r="I287" i="4"/>
  <c r="H287" i="4"/>
  <c r="G287" i="4"/>
  <c r="F287" i="4"/>
  <c r="E287" i="4"/>
  <c r="D287" i="4"/>
  <c r="I286" i="4"/>
  <c r="H286" i="4"/>
  <c r="G286" i="4"/>
  <c r="F286" i="4"/>
  <c r="E286" i="4"/>
  <c r="D286" i="4"/>
  <c r="I285" i="4"/>
  <c r="H285" i="4"/>
  <c r="G285" i="4"/>
  <c r="F285" i="4"/>
  <c r="E285" i="4"/>
  <c r="D285" i="4"/>
  <c r="I284" i="4"/>
  <c r="H284" i="4"/>
  <c r="G284" i="4"/>
  <c r="F284" i="4"/>
  <c r="E284" i="4"/>
  <c r="D284" i="4"/>
  <c r="I283" i="4"/>
  <c r="H283" i="4"/>
  <c r="G283" i="4"/>
  <c r="F283" i="4"/>
  <c r="E283" i="4"/>
  <c r="D283" i="4"/>
  <c r="I282" i="4"/>
  <c r="H282" i="4"/>
  <c r="G282" i="4"/>
  <c r="F282" i="4"/>
  <c r="E282" i="4"/>
  <c r="D282" i="4"/>
  <c r="I281" i="4"/>
  <c r="H281" i="4"/>
  <c r="G281" i="4"/>
  <c r="F281" i="4"/>
  <c r="E281" i="4"/>
  <c r="D281" i="4"/>
  <c r="I280" i="4"/>
  <c r="H280" i="4"/>
  <c r="G280" i="4"/>
  <c r="F280" i="4"/>
  <c r="E280" i="4"/>
  <c r="D280" i="4"/>
  <c r="I279" i="4"/>
  <c r="H279" i="4"/>
  <c r="G279" i="4"/>
  <c r="F279" i="4"/>
  <c r="E279" i="4"/>
  <c r="D279" i="4"/>
  <c r="I278" i="4"/>
  <c r="H278" i="4"/>
  <c r="G278" i="4"/>
  <c r="F278" i="4"/>
  <c r="E278" i="4"/>
  <c r="D278" i="4"/>
  <c r="I277" i="4"/>
  <c r="H277" i="4"/>
  <c r="G277" i="4"/>
  <c r="F277" i="4"/>
  <c r="E277" i="4"/>
  <c r="D277" i="4"/>
  <c r="I276" i="4"/>
  <c r="H276" i="4"/>
  <c r="G276" i="4"/>
  <c r="F276" i="4"/>
  <c r="E276" i="4"/>
  <c r="D276" i="4"/>
  <c r="I275" i="4"/>
  <c r="H275" i="4"/>
  <c r="G275" i="4"/>
  <c r="F275" i="4"/>
  <c r="E275" i="4"/>
  <c r="D275" i="4"/>
  <c r="I274" i="4"/>
  <c r="H274" i="4"/>
  <c r="G274" i="4"/>
  <c r="F274" i="4"/>
  <c r="E274" i="4"/>
  <c r="D274" i="4"/>
  <c r="I273" i="4"/>
  <c r="H273" i="4"/>
  <c r="G273" i="4"/>
  <c r="F273" i="4"/>
  <c r="E273" i="4"/>
  <c r="D273" i="4"/>
  <c r="I272" i="4"/>
  <c r="H272" i="4"/>
  <c r="G272" i="4"/>
  <c r="F272" i="4"/>
  <c r="E272" i="4"/>
  <c r="D272" i="4"/>
  <c r="I271" i="4"/>
  <c r="H271" i="4"/>
  <c r="G271" i="4"/>
  <c r="F271" i="4"/>
  <c r="E271" i="4"/>
  <c r="D271" i="4"/>
  <c r="I270" i="4"/>
  <c r="H270" i="4"/>
  <c r="G270" i="4"/>
  <c r="F270" i="4"/>
  <c r="E270" i="4"/>
  <c r="D270" i="4"/>
  <c r="I269" i="4"/>
  <c r="H269" i="4"/>
  <c r="G269" i="4"/>
  <c r="F269" i="4"/>
  <c r="E269" i="4"/>
  <c r="D269" i="4"/>
  <c r="I268" i="4"/>
  <c r="H268" i="4"/>
  <c r="G268" i="4"/>
  <c r="F268" i="4"/>
  <c r="E268" i="4"/>
  <c r="D268" i="4"/>
  <c r="I267" i="4"/>
  <c r="H267" i="4"/>
  <c r="G267" i="4"/>
  <c r="F267" i="4"/>
  <c r="E267" i="4"/>
  <c r="D267" i="4"/>
  <c r="I266" i="4"/>
  <c r="H266" i="4"/>
  <c r="G266" i="4"/>
  <c r="F266" i="4"/>
  <c r="E266" i="4"/>
  <c r="D266" i="4"/>
  <c r="I265" i="4"/>
  <c r="H265" i="4"/>
  <c r="G265" i="4"/>
  <c r="F265" i="4"/>
  <c r="E265" i="4"/>
  <c r="D265" i="4"/>
  <c r="I264" i="4"/>
  <c r="H264" i="4"/>
  <c r="G264" i="4"/>
  <c r="F264" i="4"/>
  <c r="E264" i="4"/>
  <c r="D264" i="4"/>
  <c r="I263" i="4"/>
  <c r="H263" i="4"/>
  <c r="G263" i="4"/>
  <c r="F263" i="4"/>
  <c r="E263" i="4"/>
  <c r="D263" i="4"/>
  <c r="I262" i="4"/>
  <c r="H262" i="4"/>
  <c r="G262" i="4"/>
  <c r="F262" i="4"/>
  <c r="E262" i="4"/>
  <c r="D262" i="4"/>
  <c r="I261" i="4"/>
  <c r="H261" i="4"/>
  <c r="G261" i="4"/>
  <c r="F261" i="4"/>
  <c r="E261" i="4"/>
  <c r="D261" i="4"/>
  <c r="I260" i="4"/>
  <c r="H260" i="4"/>
  <c r="G260" i="4"/>
  <c r="F260" i="4"/>
  <c r="E260" i="4"/>
  <c r="D260" i="4"/>
  <c r="I259" i="4"/>
  <c r="H259" i="4"/>
  <c r="G259" i="4"/>
  <c r="F259" i="4"/>
  <c r="E259" i="4"/>
  <c r="D259" i="4"/>
  <c r="I258" i="4"/>
  <c r="H258" i="4"/>
  <c r="G258" i="4"/>
  <c r="F258" i="4"/>
  <c r="E258" i="4"/>
  <c r="D258" i="4"/>
  <c r="I257" i="4"/>
  <c r="H257" i="4"/>
  <c r="G257" i="4"/>
  <c r="F257" i="4"/>
  <c r="E257" i="4"/>
  <c r="D257" i="4"/>
  <c r="I256" i="4"/>
  <c r="H256" i="4"/>
  <c r="G256" i="4"/>
  <c r="F256" i="4"/>
  <c r="E256" i="4"/>
  <c r="D256" i="4"/>
  <c r="I255" i="4"/>
  <c r="H255" i="4"/>
  <c r="G255" i="4"/>
  <c r="F255" i="4"/>
  <c r="E255" i="4"/>
  <c r="D255" i="4"/>
  <c r="I254" i="4"/>
  <c r="H254" i="4"/>
  <c r="G254" i="4"/>
  <c r="F254" i="4"/>
  <c r="E254" i="4"/>
  <c r="D254" i="4"/>
  <c r="I253" i="4"/>
  <c r="H253" i="4"/>
  <c r="G253" i="4"/>
  <c r="F253" i="4"/>
  <c r="E253" i="4"/>
  <c r="D253" i="4"/>
  <c r="I252" i="4"/>
  <c r="H252" i="4"/>
  <c r="G252" i="4"/>
  <c r="F252" i="4"/>
  <c r="E252" i="4"/>
  <c r="D252" i="4"/>
  <c r="I251" i="4"/>
  <c r="H251" i="4"/>
  <c r="G251" i="4"/>
  <c r="F251" i="4"/>
  <c r="E251" i="4"/>
  <c r="D251" i="4"/>
  <c r="I250" i="4"/>
  <c r="H250" i="4"/>
  <c r="G250" i="4"/>
  <c r="F250" i="4"/>
  <c r="E250" i="4"/>
  <c r="D250" i="4"/>
  <c r="I249" i="4"/>
  <c r="H249" i="4"/>
  <c r="G249" i="4"/>
  <c r="F249" i="4"/>
  <c r="E249" i="4"/>
  <c r="D249" i="4"/>
  <c r="I248" i="4"/>
  <c r="H248" i="4"/>
  <c r="G248" i="4"/>
  <c r="F248" i="4"/>
  <c r="E248" i="4"/>
  <c r="D248" i="4"/>
  <c r="I247" i="4"/>
  <c r="H247" i="4"/>
  <c r="G247" i="4"/>
  <c r="F247" i="4"/>
  <c r="E247" i="4"/>
  <c r="D247" i="4"/>
  <c r="I246" i="4"/>
  <c r="H246" i="4"/>
  <c r="G246" i="4"/>
  <c r="F246" i="4"/>
  <c r="E246" i="4"/>
  <c r="D246" i="4"/>
  <c r="I245" i="4"/>
  <c r="H245" i="4"/>
  <c r="G245" i="4"/>
  <c r="F245" i="4"/>
  <c r="E245" i="4"/>
  <c r="D245" i="4"/>
  <c r="I244" i="4"/>
  <c r="H244" i="4"/>
  <c r="G244" i="4"/>
  <c r="F244" i="4"/>
  <c r="E244" i="4"/>
  <c r="D244" i="4"/>
  <c r="I243" i="4"/>
  <c r="H243" i="4"/>
  <c r="G243" i="4"/>
  <c r="F243" i="4"/>
  <c r="E243" i="4"/>
  <c r="D243" i="4"/>
  <c r="I242" i="4"/>
  <c r="H242" i="4"/>
  <c r="G242" i="4"/>
  <c r="F242" i="4"/>
  <c r="E242" i="4"/>
  <c r="D242" i="4"/>
  <c r="I241" i="4"/>
  <c r="H241" i="4"/>
  <c r="G241" i="4"/>
  <c r="F241" i="4"/>
  <c r="E241" i="4"/>
  <c r="D241" i="4"/>
  <c r="I240" i="4"/>
  <c r="H240" i="4"/>
  <c r="G240" i="4"/>
  <c r="F240" i="4"/>
  <c r="E240" i="4"/>
  <c r="D240" i="4"/>
  <c r="I239" i="4"/>
  <c r="H239" i="4"/>
  <c r="G239" i="4"/>
  <c r="F239" i="4"/>
  <c r="E239" i="4"/>
  <c r="D239" i="4"/>
  <c r="I238" i="4"/>
  <c r="H238" i="4"/>
  <c r="G238" i="4"/>
  <c r="F238" i="4"/>
  <c r="E238" i="4"/>
  <c r="D238" i="4"/>
  <c r="I237" i="4"/>
  <c r="H237" i="4"/>
  <c r="G237" i="4"/>
  <c r="F237" i="4"/>
  <c r="E237" i="4"/>
  <c r="D237" i="4"/>
  <c r="I236" i="4"/>
  <c r="H236" i="4"/>
  <c r="G236" i="4"/>
  <c r="F236" i="4"/>
  <c r="E236" i="4"/>
  <c r="D236" i="4"/>
  <c r="I235" i="4"/>
  <c r="H235" i="4"/>
  <c r="G235" i="4"/>
  <c r="F235" i="4"/>
  <c r="E235" i="4"/>
  <c r="D235" i="4"/>
  <c r="I234" i="4"/>
  <c r="H234" i="4"/>
  <c r="G234" i="4"/>
  <c r="F234" i="4"/>
  <c r="E234" i="4"/>
  <c r="D234" i="4"/>
  <c r="I233" i="4"/>
  <c r="H233" i="4"/>
  <c r="G233" i="4"/>
  <c r="F233" i="4"/>
  <c r="E233" i="4"/>
  <c r="D233" i="4"/>
  <c r="I232" i="4"/>
  <c r="H232" i="4"/>
  <c r="G232" i="4"/>
  <c r="F232" i="4"/>
  <c r="E232" i="4"/>
  <c r="D232" i="4"/>
  <c r="I231" i="4"/>
  <c r="H231" i="4"/>
  <c r="G231" i="4"/>
  <c r="F231" i="4"/>
  <c r="E231" i="4"/>
  <c r="D231" i="4"/>
  <c r="I230" i="4"/>
  <c r="H230" i="4"/>
  <c r="G230" i="4"/>
  <c r="F230" i="4"/>
  <c r="E230" i="4"/>
  <c r="D230" i="4"/>
  <c r="I229" i="4"/>
  <c r="H229" i="4"/>
  <c r="G229" i="4"/>
  <c r="F229" i="4"/>
  <c r="E229" i="4"/>
  <c r="D229" i="4"/>
  <c r="I228" i="4"/>
  <c r="H228" i="4"/>
  <c r="G228" i="4"/>
  <c r="F228" i="4"/>
  <c r="E228" i="4"/>
  <c r="D228" i="4"/>
  <c r="I227" i="4"/>
  <c r="H227" i="4"/>
  <c r="G227" i="4"/>
  <c r="F227" i="4"/>
  <c r="E227" i="4"/>
  <c r="D227" i="4"/>
  <c r="I226" i="4"/>
  <c r="H226" i="4"/>
  <c r="G226" i="4"/>
  <c r="F226" i="4"/>
  <c r="E226" i="4"/>
  <c r="D226" i="4"/>
  <c r="I225" i="4"/>
  <c r="H225" i="4"/>
  <c r="G225" i="4"/>
  <c r="F225" i="4"/>
  <c r="E225" i="4"/>
  <c r="D225" i="4"/>
  <c r="I224" i="4"/>
  <c r="H224" i="4"/>
  <c r="G224" i="4"/>
  <c r="F224" i="4"/>
  <c r="E224" i="4"/>
  <c r="D224" i="4"/>
  <c r="I223" i="4"/>
  <c r="H223" i="4"/>
  <c r="G223" i="4"/>
  <c r="F223" i="4"/>
  <c r="E223" i="4"/>
  <c r="D223" i="4"/>
  <c r="I222" i="4"/>
  <c r="H222" i="4"/>
  <c r="G222" i="4"/>
  <c r="F222" i="4"/>
  <c r="E222" i="4"/>
  <c r="D222" i="4"/>
  <c r="I221" i="4"/>
  <c r="H221" i="4"/>
  <c r="G221" i="4"/>
  <c r="F221" i="4"/>
  <c r="E221" i="4"/>
  <c r="D221" i="4"/>
  <c r="I220" i="4"/>
  <c r="H220" i="4"/>
  <c r="G220" i="4"/>
  <c r="F220" i="4"/>
  <c r="E220" i="4"/>
  <c r="D220" i="4"/>
  <c r="I219" i="4"/>
  <c r="H219" i="4"/>
  <c r="G219" i="4"/>
  <c r="F219" i="4"/>
  <c r="E219" i="4"/>
  <c r="D219" i="4"/>
  <c r="I218" i="4"/>
  <c r="H218" i="4"/>
  <c r="G218" i="4"/>
  <c r="F218" i="4"/>
  <c r="E218" i="4"/>
  <c r="D218" i="4"/>
  <c r="I217" i="4"/>
  <c r="H217" i="4"/>
  <c r="G217" i="4"/>
  <c r="F217" i="4"/>
  <c r="E217" i="4"/>
  <c r="D217" i="4"/>
  <c r="I216" i="4"/>
  <c r="H216" i="4"/>
  <c r="G216" i="4"/>
  <c r="F216" i="4"/>
  <c r="E216" i="4"/>
  <c r="D216" i="4"/>
  <c r="I215" i="4"/>
  <c r="H215" i="4"/>
  <c r="G215" i="4"/>
  <c r="F215" i="4"/>
  <c r="E215" i="4"/>
  <c r="D215" i="4"/>
  <c r="I214" i="4"/>
  <c r="H214" i="4"/>
  <c r="G214" i="4"/>
  <c r="F214" i="4"/>
  <c r="E214" i="4"/>
  <c r="D214" i="4"/>
  <c r="I213" i="4"/>
  <c r="H213" i="4"/>
  <c r="G213" i="4"/>
  <c r="F213" i="4"/>
  <c r="E213" i="4"/>
  <c r="D213" i="4"/>
  <c r="I212" i="4"/>
  <c r="H212" i="4"/>
  <c r="G212" i="4"/>
  <c r="F212" i="4"/>
  <c r="E212" i="4"/>
  <c r="D212" i="4"/>
  <c r="I211" i="4"/>
  <c r="H211" i="4"/>
  <c r="G211" i="4"/>
  <c r="F211" i="4"/>
  <c r="E211" i="4"/>
  <c r="D211" i="4"/>
  <c r="I210" i="4"/>
  <c r="H210" i="4"/>
  <c r="G210" i="4"/>
  <c r="F210" i="4"/>
  <c r="E210" i="4"/>
  <c r="D210" i="4"/>
  <c r="I209" i="4"/>
  <c r="H209" i="4"/>
  <c r="G209" i="4"/>
  <c r="F209" i="4"/>
  <c r="E209" i="4"/>
  <c r="D209" i="4"/>
  <c r="I208" i="4"/>
  <c r="H208" i="4"/>
  <c r="G208" i="4"/>
  <c r="F208" i="4"/>
  <c r="E208" i="4"/>
  <c r="D208" i="4"/>
  <c r="I207" i="4"/>
  <c r="H207" i="4"/>
  <c r="G207" i="4"/>
  <c r="F207" i="4"/>
  <c r="E207" i="4"/>
  <c r="D207" i="4"/>
  <c r="I206" i="4"/>
  <c r="H206" i="4"/>
  <c r="G206" i="4"/>
  <c r="F206" i="4"/>
  <c r="E206" i="4"/>
  <c r="D206" i="4"/>
  <c r="I205" i="4"/>
  <c r="H205" i="4"/>
  <c r="G205" i="4"/>
  <c r="F205" i="4"/>
  <c r="E205" i="4"/>
  <c r="D205" i="4"/>
  <c r="I204" i="4"/>
  <c r="H204" i="4"/>
  <c r="G204" i="4"/>
  <c r="F204" i="4"/>
  <c r="E204" i="4"/>
  <c r="D204" i="4"/>
  <c r="I203" i="4"/>
  <c r="H203" i="4"/>
  <c r="G203" i="4"/>
  <c r="F203" i="4"/>
  <c r="E203" i="4"/>
  <c r="D203" i="4"/>
  <c r="I202" i="4"/>
  <c r="H202" i="4"/>
  <c r="G202" i="4"/>
  <c r="F202" i="4"/>
  <c r="E202" i="4"/>
  <c r="D202" i="4"/>
  <c r="I201" i="4"/>
  <c r="H201" i="4"/>
  <c r="G201" i="4"/>
  <c r="F201" i="4"/>
  <c r="E201" i="4"/>
  <c r="D201" i="4"/>
  <c r="I200" i="4"/>
  <c r="H200" i="4"/>
  <c r="G200" i="4"/>
  <c r="F200" i="4"/>
  <c r="E200" i="4"/>
  <c r="D200" i="4"/>
  <c r="I199" i="4"/>
  <c r="H199" i="4"/>
  <c r="G199" i="4"/>
  <c r="F199" i="4"/>
  <c r="E199" i="4"/>
  <c r="D199" i="4"/>
  <c r="I198" i="4"/>
  <c r="H198" i="4"/>
  <c r="G198" i="4"/>
  <c r="F198" i="4"/>
  <c r="E198" i="4"/>
  <c r="D198" i="4"/>
  <c r="I197" i="4"/>
  <c r="H197" i="4"/>
  <c r="G197" i="4"/>
  <c r="F197" i="4"/>
  <c r="E197" i="4"/>
  <c r="D197" i="4"/>
  <c r="I196" i="4"/>
  <c r="H196" i="4"/>
  <c r="G196" i="4"/>
  <c r="F196" i="4"/>
  <c r="E196" i="4"/>
  <c r="D196" i="4"/>
  <c r="I195" i="4"/>
  <c r="H195" i="4"/>
  <c r="G195" i="4"/>
  <c r="F195" i="4"/>
  <c r="E195" i="4"/>
  <c r="D195" i="4"/>
  <c r="I194" i="4"/>
  <c r="H194" i="4"/>
  <c r="G194" i="4"/>
  <c r="F194" i="4"/>
  <c r="E194" i="4"/>
  <c r="D194" i="4"/>
  <c r="I193" i="4"/>
  <c r="H193" i="4"/>
  <c r="G193" i="4"/>
  <c r="F193" i="4"/>
  <c r="E193" i="4"/>
  <c r="D193" i="4"/>
  <c r="I192" i="4"/>
  <c r="H192" i="4"/>
  <c r="G192" i="4"/>
  <c r="F192" i="4"/>
  <c r="E192" i="4"/>
  <c r="D192" i="4"/>
  <c r="I191" i="4"/>
  <c r="H191" i="4"/>
  <c r="G191" i="4"/>
  <c r="F191" i="4"/>
  <c r="E191" i="4"/>
  <c r="D191" i="4"/>
  <c r="I190" i="4"/>
  <c r="H190" i="4"/>
  <c r="G190" i="4"/>
  <c r="F190" i="4"/>
  <c r="E190" i="4"/>
  <c r="D190" i="4"/>
  <c r="I189" i="4"/>
  <c r="H189" i="4"/>
  <c r="G189" i="4"/>
  <c r="F189" i="4"/>
  <c r="E189" i="4"/>
  <c r="D189" i="4"/>
  <c r="I188" i="4"/>
  <c r="H188" i="4"/>
  <c r="G188" i="4"/>
  <c r="F188" i="4"/>
  <c r="E188" i="4"/>
  <c r="D188" i="4"/>
  <c r="I187" i="4"/>
  <c r="H187" i="4"/>
  <c r="G187" i="4"/>
  <c r="F187" i="4"/>
  <c r="E187" i="4"/>
  <c r="D187" i="4"/>
  <c r="I186" i="4"/>
  <c r="H186" i="4"/>
  <c r="G186" i="4"/>
  <c r="F186" i="4"/>
  <c r="E186" i="4"/>
  <c r="D186" i="4"/>
  <c r="I185" i="4"/>
  <c r="H185" i="4"/>
  <c r="G185" i="4"/>
  <c r="F185" i="4"/>
  <c r="E185" i="4"/>
  <c r="D185" i="4"/>
  <c r="I184" i="4"/>
  <c r="H184" i="4"/>
  <c r="G184" i="4"/>
  <c r="F184" i="4"/>
  <c r="E184" i="4"/>
  <c r="D184" i="4"/>
  <c r="I183" i="4"/>
  <c r="H183" i="4"/>
  <c r="G183" i="4"/>
  <c r="F183" i="4"/>
  <c r="E183" i="4"/>
  <c r="D183" i="4"/>
  <c r="I182" i="4"/>
  <c r="H182" i="4"/>
  <c r="G182" i="4"/>
  <c r="F182" i="4"/>
  <c r="E182" i="4"/>
  <c r="D182" i="4"/>
  <c r="I181" i="4"/>
  <c r="H181" i="4"/>
  <c r="G181" i="4"/>
  <c r="F181" i="4"/>
  <c r="E181" i="4"/>
  <c r="D181" i="4"/>
  <c r="I180" i="4"/>
  <c r="H180" i="4"/>
  <c r="G180" i="4"/>
  <c r="F180" i="4"/>
  <c r="E180" i="4"/>
  <c r="D180" i="4"/>
  <c r="I179" i="4"/>
  <c r="H179" i="4"/>
  <c r="G179" i="4"/>
  <c r="F179" i="4"/>
  <c r="E179" i="4"/>
  <c r="D179" i="4"/>
  <c r="I178" i="4"/>
  <c r="H178" i="4"/>
  <c r="G178" i="4"/>
  <c r="F178" i="4"/>
  <c r="E178" i="4"/>
  <c r="D178" i="4"/>
  <c r="I177" i="4"/>
  <c r="H177" i="4"/>
  <c r="G177" i="4"/>
  <c r="F177" i="4"/>
  <c r="E177" i="4"/>
  <c r="D177" i="4"/>
  <c r="I176" i="4"/>
  <c r="H176" i="4"/>
  <c r="G176" i="4"/>
  <c r="F176" i="4"/>
  <c r="E176" i="4"/>
  <c r="D176" i="4"/>
  <c r="I175" i="4"/>
  <c r="H175" i="4"/>
  <c r="G175" i="4"/>
  <c r="F175" i="4"/>
  <c r="E175" i="4"/>
  <c r="D175" i="4"/>
  <c r="I174" i="4"/>
  <c r="H174" i="4"/>
  <c r="G174" i="4"/>
  <c r="F174" i="4"/>
  <c r="E174" i="4"/>
  <c r="D174" i="4"/>
  <c r="I173" i="4"/>
  <c r="H173" i="4"/>
  <c r="G173" i="4"/>
  <c r="F173" i="4"/>
  <c r="E173" i="4"/>
  <c r="D173" i="4"/>
  <c r="I172" i="4"/>
  <c r="H172" i="4"/>
  <c r="G172" i="4"/>
  <c r="F172" i="4"/>
  <c r="E172" i="4"/>
  <c r="D172" i="4"/>
  <c r="I171" i="4"/>
  <c r="H171" i="4"/>
  <c r="G171" i="4"/>
  <c r="F171" i="4"/>
  <c r="E171" i="4"/>
  <c r="D171" i="4"/>
  <c r="I170" i="4"/>
  <c r="H170" i="4"/>
  <c r="G170" i="4"/>
  <c r="F170" i="4"/>
  <c r="E170" i="4"/>
  <c r="D170" i="4"/>
  <c r="I169" i="4"/>
  <c r="H169" i="4"/>
  <c r="G169" i="4"/>
  <c r="F169" i="4"/>
  <c r="E169" i="4"/>
  <c r="D169" i="4"/>
  <c r="I168" i="4"/>
  <c r="H168" i="4"/>
  <c r="G168" i="4"/>
  <c r="F168" i="4"/>
  <c r="E168" i="4"/>
  <c r="D168" i="4"/>
  <c r="I167" i="4"/>
  <c r="H167" i="4"/>
  <c r="G167" i="4"/>
  <c r="F167" i="4"/>
  <c r="E167" i="4"/>
  <c r="D167" i="4"/>
  <c r="I166" i="4"/>
  <c r="H166" i="4"/>
  <c r="G166" i="4"/>
  <c r="F166" i="4"/>
  <c r="E166" i="4"/>
  <c r="D166" i="4"/>
  <c r="I165" i="4"/>
  <c r="H165" i="4"/>
  <c r="G165" i="4"/>
  <c r="F165" i="4"/>
  <c r="E165" i="4"/>
  <c r="D165" i="4"/>
  <c r="I164" i="4"/>
  <c r="H164" i="4"/>
  <c r="G164" i="4"/>
  <c r="F164" i="4"/>
  <c r="E164" i="4"/>
  <c r="D164" i="4"/>
  <c r="I163" i="4"/>
  <c r="H163" i="4"/>
  <c r="G163" i="4"/>
  <c r="F163" i="4"/>
  <c r="E163" i="4"/>
  <c r="D163" i="4"/>
  <c r="I162" i="4"/>
  <c r="H162" i="4"/>
  <c r="G162" i="4"/>
  <c r="F162" i="4"/>
  <c r="E162" i="4"/>
  <c r="D162" i="4"/>
  <c r="I161" i="4"/>
  <c r="H161" i="4"/>
  <c r="G161" i="4"/>
  <c r="F161" i="4"/>
  <c r="E161" i="4"/>
  <c r="D161" i="4"/>
  <c r="I160" i="4"/>
  <c r="H160" i="4"/>
  <c r="G160" i="4"/>
  <c r="F160" i="4"/>
  <c r="E160" i="4"/>
  <c r="D160" i="4"/>
  <c r="I159" i="4"/>
  <c r="H159" i="4"/>
  <c r="G159" i="4"/>
  <c r="F159" i="4"/>
  <c r="E159" i="4"/>
  <c r="D159" i="4"/>
  <c r="I158" i="4"/>
  <c r="H158" i="4"/>
  <c r="G158" i="4"/>
  <c r="F158" i="4"/>
  <c r="E158" i="4"/>
  <c r="D158" i="4"/>
  <c r="I157" i="4"/>
  <c r="H157" i="4"/>
  <c r="G157" i="4"/>
  <c r="F157" i="4"/>
  <c r="E157" i="4"/>
  <c r="D157" i="4"/>
  <c r="I156" i="4"/>
  <c r="H156" i="4"/>
  <c r="G156" i="4"/>
  <c r="F156" i="4"/>
  <c r="E156" i="4"/>
  <c r="D156" i="4"/>
  <c r="I155" i="4"/>
  <c r="H155" i="4"/>
  <c r="G155" i="4"/>
  <c r="F155" i="4"/>
  <c r="E155" i="4"/>
  <c r="D155" i="4"/>
  <c r="I154" i="4"/>
  <c r="H154" i="4"/>
  <c r="G154" i="4"/>
  <c r="F154" i="4"/>
  <c r="E154" i="4"/>
  <c r="D154" i="4"/>
  <c r="I153" i="4"/>
  <c r="H153" i="4"/>
  <c r="G153" i="4"/>
  <c r="F153" i="4"/>
  <c r="E153" i="4"/>
  <c r="D153" i="4"/>
  <c r="I152" i="4"/>
  <c r="H152" i="4"/>
  <c r="G152" i="4"/>
  <c r="F152" i="4"/>
  <c r="E152" i="4"/>
  <c r="D152" i="4"/>
  <c r="I151" i="4"/>
  <c r="H151" i="4"/>
  <c r="G151" i="4"/>
  <c r="F151" i="4"/>
  <c r="E151" i="4"/>
  <c r="D151" i="4"/>
  <c r="I150" i="4"/>
  <c r="H150" i="4"/>
  <c r="G150" i="4"/>
  <c r="F150" i="4"/>
  <c r="E150" i="4"/>
  <c r="D150" i="4"/>
  <c r="I149" i="4"/>
  <c r="H149" i="4"/>
  <c r="G149" i="4"/>
  <c r="F149" i="4"/>
  <c r="E149" i="4"/>
  <c r="D149" i="4"/>
  <c r="I148" i="4"/>
  <c r="H148" i="4"/>
  <c r="G148" i="4"/>
  <c r="F148" i="4"/>
  <c r="E148" i="4"/>
  <c r="D148" i="4"/>
  <c r="I147" i="4"/>
  <c r="H147" i="4"/>
  <c r="G147" i="4"/>
  <c r="F147" i="4"/>
  <c r="E147" i="4"/>
  <c r="D147" i="4"/>
  <c r="I146" i="4"/>
  <c r="H146" i="4"/>
  <c r="G146" i="4"/>
  <c r="F146" i="4"/>
  <c r="E146" i="4"/>
  <c r="D146" i="4"/>
  <c r="I145" i="4"/>
  <c r="H145" i="4"/>
  <c r="G145" i="4"/>
  <c r="F145" i="4"/>
  <c r="E145" i="4"/>
  <c r="D145" i="4"/>
  <c r="I144" i="4"/>
  <c r="H144" i="4"/>
  <c r="G144" i="4"/>
  <c r="F144" i="4"/>
  <c r="E144" i="4"/>
  <c r="D144" i="4"/>
  <c r="I143" i="4"/>
  <c r="H143" i="4"/>
  <c r="G143" i="4"/>
  <c r="F143" i="4"/>
  <c r="E143" i="4"/>
  <c r="D143" i="4"/>
  <c r="I142" i="4"/>
  <c r="H142" i="4"/>
  <c r="G142" i="4"/>
  <c r="F142" i="4"/>
  <c r="E142" i="4"/>
  <c r="D142" i="4"/>
  <c r="I141" i="4"/>
  <c r="H141" i="4"/>
  <c r="G141" i="4"/>
  <c r="F141" i="4"/>
  <c r="E141" i="4"/>
  <c r="D141" i="4"/>
  <c r="I140" i="4"/>
  <c r="H140" i="4"/>
  <c r="G140" i="4"/>
  <c r="F140" i="4"/>
  <c r="E140" i="4"/>
  <c r="D140" i="4"/>
  <c r="I139" i="4"/>
  <c r="H139" i="4"/>
  <c r="G139" i="4"/>
  <c r="F139" i="4"/>
  <c r="E139" i="4"/>
  <c r="D139" i="4"/>
  <c r="I138" i="4"/>
  <c r="H138" i="4"/>
  <c r="G138" i="4"/>
  <c r="F138" i="4"/>
  <c r="E138" i="4"/>
  <c r="D138" i="4"/>
  <c r="I137" i="4"/>
  <c r="H137" i="4"/>
  <c r="G137" i="4"/>
  <c r="F137" i="4"/>
  <c r="E137" i="4"/>
  <c r="D137" i="4"/>
  <c r="I136" i="4"/>
  <c r="H136" i="4"/>
  <c r="G136" i="4"/>
  <c r="F136" i="4"/>
  <c r="E136" i="4"/>
  <c r="D136" i="4"/>
  <c r="I135" i="4"/>
  <c r="H135" i="4"/>
  <c r="G135" i="4"/>
  <c r="F135" i="4"/>
  <c r="E135" i="4"/>
  <c r="D135" i="4"/>
  <c r="I134" i="4"/>
  <c r="H134" i="4"/>
  <c r="G134" i="4"/>
  <c r="F134" i="4"/>
  <c r="E134" i="4"/>
  <c r="D134" i="4"/>
  <c r="I133" i="4"/>
  <c r="H133" i="4"/>
  <c r="G133" i="4"/>
  <c r="F133" i="4"/>
  <c r="E133" i="4"/>
  <c r="D133" i="4"/>
  <c r="I132" i="4"/>
  <c r="H132" i="4"/>
  <c r="G132" i="4"/>
  <c r="F132" i="4"/>
  <c r="E132" i="4"/>
  <c r="D132" i="4"/>
  <c r="I131" i="4"/>
  <c r="H131" i="4"/>
  <c r="G131" i="4"/>
  <c r="F131" i="4"/>
  <c r="E131" i="4"/>
  <c r="D131" i="4"/>
  <c r="I130" i="4"/>
  <c r="H130" i="4"/>
  <c r="G130" i="4"/>
  <c r="F130" i="4"/>
  <c r="E130" i="4"/>
  <c r="D130" i="4"/>
  <c r="I129" i="4"/>
  <c r="H129" i="4"/>
  <c r="G129" i="4"/>
  <c r="F129" i="4"/>
  <c r="E129" i="4"/>
  <c r="D129" i="4"/>
  <c r="I128" i="4"/>
  <c r="H128" i="4"/>
  <c r="G128" i="4"/>
  <c r="F128" i="4"/>
  <c r="E128" i="4"/>
  <c r="D128" i="4"/>
  <c r="I127" i="4"/>
  <c r="H127" i="4"/>
  <c r="G127" i="4"/>
  <c r="F127" i="4"/>
  <c r="E127" i="4"/>
  <c r="D127" i="4"/>
  <c r="I126" i="4"/>
  <c r="H126" i="4"/>
  <c r="G126" i="4"/>
  <c r="F126" i="4"/>
  <c r="E126" i="4"/>
  <c r="D126" i="4"/>
  <c r="I125" i="4"/>
  <c r="H125" i="4"/>
  <c r="G125" i="4"/>
  <c r="F125" i="4"/>
  <c r="E125" i="4"/>
  <c r="D125" i="4"/>
  <c r="I124" i="4"/>
  <c r="H124" i="4"/>
  <c r="G124" i="4"/>
  <c r="F124" i="4"/>
  <c r="E124" i="4"/>
  <c r="D124" i="4"/>
  <c r="I123" i="4"/>
  <c r="H123" i="4"/>
  <c r="G123" i="4"/>
  <c r="F123" i="4"/>
  <c r="E123" i="4"/>
  <c r="D123" i="4"/>
  <c r="I122" i="4"/>
  <c r="H122" i="4"/>
  <c r="G122" i="4"/>
  <c r="F122" i="4"/>
  <c r="E122" i="4"/>
  <c r="D122" i="4"/>
  <c r="I121" i="4"/>
  <c r="H121" i="4"/>
  <c r="G121" i="4"/>
  <c r="F121" i="4"/>
  <c r="E121" i="4"/>
  <c r="D121" i="4"/>
  <c r="I120" i="4"/>
  <c r="H120" i="4"/>
  <c r="G120" i="4"/>
  <c r="F120" i="4"/>
  <c r="E120" i="4"/>
  <c r="D120" i="4"/>
  <c r="I119" i="4"/>
  <c r="H119" i="4"/>
  <c r="G119" i="4"/>
  <c r="F119" i="4"/>
  <c r="E119" i="4"/>
  <c r="D119" i="4"/>
  <c r="I118" i="4"/>
  <c r="H118" i="4"/>
  <c r="G118" i="4"/>
  <c r="F118" i="4"/>
  <c r="E118" i="4"/>
  <c r="D118" i="4"/>
  <c r="I117" i="4"/>
  <c r="H117" i="4"/>
  <c r="G117" i="4"/>
  <c r="F117" i="4"/>
  <c r="E117" i="4"/>
  <c r="D117" i="4"/>
  <c r="I116" i="4"/>
  <c r="H116" i="4"/>
  <c r="G116" i="4"/>
  <c r="F116" i="4"/>
  <c r="E116" i="4"/>
  <c r="D116" i="4"/>
  <c r="I115" i="4"/>
  <c r="H115" i="4"/>
  <c r="G115" i="4"/>
  <c r="F115" i="4"/>
  <c r="E115" i="4"/>
  <c r="D115" i="4"/>
  <c r="I114" i="4"/>
  <c r="H114" i="4"/>
  <c r="G114" i="4"/>
  <c r="F114" i="4"/>
  <c r="E114" i="4"/>
  <c r="D114" i="4"/>
  <c r="I113" i="4"/>
  <c r="H113" i="4"/>
  <c r="G113" i="4"/>
  <c r="F113" i="4"/>
  <c r="E113" i="4"/>
  <c r="D113" i="4"/>
  <c r="I112" i="4"/>
  <c r="H112" i="4"/>
  <c r="G112" i="4"/>
  <c r="F112" i="4"/>
  <c r="E112" i="4"/>
  <c r="D112" i="4"/>
  <c r="I111" i="4"/>
  <c r="H111" i="4"/>
  <c r="G111" i="4"/>
  <c r="F111" i="4"/>
  <c r="E111" i="4"/>
  <c r="D111" i="4"/>
  <c r="I110" i="4"/>
  <c r="H110" i="4"/>
  <c r="G110" i="4"/>
  <c r="F110" i="4"/>
  <c r="E110" i="4"/>
  <c r="D110" i="4"/>
  <c r="I109" i="4"/>
  <c r="H109" i="4"/>
  <c r="G109" i="4"/>
  <c r="F109" i="4"/>
  <c r="E109" i="4"/>
  <c r="D109" i="4"/>
  <c r="I108" i="4"/>
  <c r="H108" i="4"/>
  <c r="G108" i="4"/>
  <c r="F108" i="4"/>
  <c r="E108" i="4"/>
  <c r="D108" i="4"/>
  <c r="I106" i="4"/>
  <c r="H106" i="4"/>
  <c r="G106" i="4"/>
  <c r="F106" i="4"/>
  <c r="E106" i="4"/>
  <c r="D106" i="4"/>
  <c r="I104" i="4"/>
  <c r="H104" i="4"/>
  <c r="G104" i="4"/>
  <c r="F104" i="4"/>
  <c r="E104" i="4"/>
  <c r="D104" i="4"/>
  <c r="I103" i="4"/>
  <c r="H103" i="4"/>
  <c r="G103" i="4"/>
  <c r="F103" i="4"/>
  <c r="E103" i="4"/>
  <c r="D103" i="4"/>
  <c r="I102" i="4"/>
  <c r="H102" i="4"/>
  <c r="G102" i="4"/>
  <c r="F102" i="4"/>
  <c r="E102" i="4"/>
  <c r="D102" i="4"/>
  <c r="I101" i="4"/>
  <c r="H101" i="4"/>
  <c r="G101" i="4"/>
  <c r="F101" i="4"/>
  <c r="E101" i="4"/>
  <c r="D101" i="4"/>
  <c r="I100" i="4"/>
  <c r="H100" i="4"/>
  <c r="G100" i="4"/>
  <c r="F100" i="4"/>
  <c r="E100" i="4"/>
  <c r="D100" i="4"/>
  <c r="I99" i="4"/>
  <c r="H99" i="4"/>
  <c r="G99" i="4"/>
  <c r="F99" i="4"/>
  <c r="E99" i="4"/>
  <c r="D99" i="4"/>
  <c r="I97" i="4"/>
  <c r="H97" i="4"/>
  <c r="G97" i="4"/>
  <c r="F97" i="4"/>
  <c r="E97" i="4"/>
  <c r="D97" i="4"/>
  <c r="I96" i="4"/>
  <c r="H96" i="4"/>
  <c r="G96" i="4"/>
  <c r="F96" i="4"/>
  <c r="E96" i="4"/>
  <c r="D96" i="4"/>
  <c r="I94" i="4"/>
  <c r="H94" i="4"/>
  <c r="G94" i="4"/>
  <c r="F94" i="4"/>
  <c r="E94" i="4"/>
  <c r="D94" i="4"/>
  <c r="I93" i="4"/>
  <c r="H93" i="4"/>
  <c r="G93" i="4"/>
  <c r="F93" i="4"/>
  <c r="E93" i="4"/>
  <c r="D93" i="4"/>
  <c r="I92" i="4"/>
  <c r="H92" i="4"/>
  <c r="G92" i="4"/>
  <c r="F92" i="4"/>
  <c r="E92" i="4"/>
  <c r="D92" i="4"/>
  <c r="I91" i="4"/>
  <c r="H91" i="4"/>
  <c r="G91" i="4"/>
  <c r="F91" i="4"/>
  <c r="E91" i="4"/>
  <c r="D91" i="4"/>
  <c r="I90" i="4"/>
  <c r="H90" i="4"/>
  <c r="G90" i="4"/>
  <c r="F90" i="4"/>
  <c r="E90" i="4"/>
  <c r="D90" i="4"/>
  <c r="I89" i="4"/>
  <c r="H89" i="4"/>
  <c r="G89" i="4"/>
  <c r="F89" i="4"/>
  <c r="E89" i="4"/>
  <c r="D89" i="4"/>
  <c r="I88" i="4"/>
  <c r="H88" i="4"/>
  <c r="G88" i="4"/>
  <c r="F88" i="4"/>
  <c r="E88" i="4"/>
  <c r="D88" i="4"/>
  <c r="I87" i="4"/>
  <c r="H87" i="4"/>
  <c r="G87" i="4"/>
  <c r="F87" i="4"/>
  <c r="E87" i="4"/>
  <c r="D87" i="4"/>
  <c r="I86" i="4"/>
  <c r="H86" i="4"/>
  <c r="G86" i="4"/>
  <c r="F86" i="4"/>
  <c r="E86" i="4"/>
  <c r="D86" i="4"/>
  <c r="I85" i="4"/>
  <c r="H85" i="4"/>
  <c r="G85" i="4"/>
  <c r="F85" i="4"/>
  <c r="E85" i="4"/>
  <c r="D85" i="4"/>
  <c r="I84" i="4"/>
  <c r="H84" i="4"/>
  <c r="G84" i="4"/>
  <c r="F84" i="4"/>
  <c r="E84" i="4"/>
  <c r="D84" i="4"/>
  <c r="I83" i="4"/>
  <c r="H83" i="4"/>
  <c r="G83" i="4"/>
  <c r="F83" i="4"/>
  <c r="E83" i="4"/>
  <c r="D83" i="4"/>
  <c r="I82" i="4"/>
  <c r="H82" i="4"/>
  <c r="G82" i="4"/>
  <c r="F82" i="4"/>
  <c r="E82" i="4"/>
  <c r="D82" i="4"/>
  <c r="I81" i="4"/>
  <c r="H81" i="4"/>
  <c r="G81" i="4"/>
  <c r="F81" i="4"/>
  <c r="E81" i="4"/>
  <c r="D81" i="4"/>
  <c r="I80" i="4"/>
  <c r="H80" i="4"/>
  <c r="G80" i="4"/>
  <c r="F80" i="4"/>
  <c r="E80" i="4"/>
  <c r="D80" i="4"/>
  <c r="I79" i="4"/>
  <c r="H79" i="4"/>
  <c r="G79" i="4"/>
  <c r="F79" i="4"/>
  <c r="E79" i="4"/>
  <c r="D79" i="4"/>
  <c r="I78" i="4"/>
  <c r="H78" i="4"/>
  <c r="G78" i="4"/>
  <c r="F78" i="4"/>
  <c r="E78" i="4"/>
  <c r="D78" i="4"/>
  <c r="I77" i="4"/>
  <c r="H77" i="4"/>
  <c r="G77" i="4"/>
  <c r="F77" i="4"/>
  <c r="E77" i="4"/>
  <c r="D77" i="4"/>
  <c r="I76" i="4"/>
  <c r="H76" i="4"/>
  <c r="G76" i="4"/>
  <c r="F76" i="4"/>
  <c r="E76" i="4"/>
  <c r="D76" i="4"/>
  <c r="I75" i="4"/>
  <c r="H75" i="4"/>
  <c r="G75" i="4"/>
  <c r="F75" i="4"/>
  <c r="E75" i="4"/>
  <c r="D75" i="4"/>
  <c r="I74" i="4"/>
  <c r="H74" i="4"/>
  <c r="G74" i="4"/>
  <c r="F74" i="4"/>
  <c r="E74" i="4"/>
  <c r="D74" i="4"/>
  <c r="I73" i="4"/>
  <c r="H73" i="4"/>
  <c r="G73" i="4"/>
  <c r="F73" i="4"/>
  <c r="E73" i="4"/>
  <c r="D73" i="4"/>
  <c r="I72" i="4"/>
  <c r="H72" i="4"/>
  <c r="G72" i="4"/>
  <c r="F72" i="4"/>
  <c r="E72" i="4"/>
  <c r="D72" i="4"/>
  <c r="I69" i="4"/>
  <c r="H69" i="4"/>
  <c r="G69" i="4"/>
  <c r="F69" i="4"/>
  <c r="E69" i="4"/>
  <c r="D69" i="4"/>
  <c r="I68" i="4"/>
  <c r="H68" i="4"/>
  <c r="G68" i="4"/>
  <c r="F68" i="4"/>
  <c r="E68" i="4"/>
  <c r="D68" i="4"/>
  <c r="I67" i="4"/>
  <c r="H67" i="4"/>
  <c r="G67" i="4"/>
  <c r="F67" i="4"/>
  <c r="E67" i="4"/>
  <c r="D67" i="4"/>
  <c r="I65" i="4"/>
  <c r="H65" i="4"/>
  <c r="G65" i="4"/>
  <c r="F65" i="4"/>
  <c r="E65" i="4"/>
  <c r="D65" i="4"/>
  <c r="I64" i="4"/>
  <c r="H64" i="4"/>
  <c r="G64" i="4"/>
  <c r="F64" i="4"/>
  <c r="E64" i="4"/>
  <c r="D64" i="4"/>
  <c r="I62" i="4"/>
  <c r="H62" i="4"/>
  <c r="G62" i="4"/>
  <c r="F62" i="4"/>
  <c r="E62" i="4"/>
  <c r="D62" i="4"/>
  <c r="I61" i="4"/>
  <c r="H61" i="4"/>
  <c r="G61" i="4"/>
  <c r="F61" i="4"/>
  <c r="E61" i="4"/>
  <c r="D61" i="4"/>
  <c r="I59" i="4"/>
  <c r="H59" i="4"/>
  <c r="G59" i="4"/>
  <c r="F59" i="4"/>
  <c r="E59" i="4"/>
  <c r="D59" i="4"/>
  <c r="I58" i="4"/>
  <c r="H58" i="4"/>
  <c r="G58" i="4"/>
  <c r="F58" i="4"/>
  <c r="E58" i="4"/>
  <c r="D58" i="4"/>
  <c r="I57" i="4"/>
  <c r="H57" i="4"/>
  <c r="G57" i="4"/>
  <c r="F57" i="4"/>
  <c r="E57" i="4"/>
  <c r="D57" i="4"/>
  <c r="I56" i="4"/>
  <c r="H56" i="4"/>
  <c r="G56" i="4"/>
  <c r="F56" i="4"/>
  <c r="E56" i="4"/>
  <c r="D56" i="4"/>
  <c r="I55" i="4"/>
  <c r="H55" i="4"/>
  <c r="G55" i="4"/>
  <c r="F55" i="4"/>
  <c r="E55" i="4"/>
  <c r="D55" i="4"/>
  <c r="I54" i="4"/>
  <c r="H54" i="4"/>
  <c r="G54" i="4"/>
  <c r="F54" i="4"/>
  <c r="E54" i="4"/>
  <c r="D54" i="4"/>
  <c r="I53" i="4"/>
  <c r="H53" i="4"/>
  <c r="G53" i="4"/>
  <c r="F53" i="4"/>
  <c r="E53" i="4"/>
  <c r="D53" i="4"/>
  <c r="I52" i="4"/>
  <c r="H52" i="4"/>
  <c r="G52" i="4"/>
  <c r="F52" i="4"/>
  <c r="E52" i="4"/>
  <c r="D52" i="4"/>
  <c r="I51" i="4"/>
  <c r="H51" i="4"/>
  <c r="G51" i="4"/>
  <c r="F51" i="4"/>
  <c r="E51" i="4"/>
  <c r="D51" i="4"/>
  <c r="I50" i="4"/>
  <c r="H50" i="4"/>
  <c r="G50" i="4"/>
  <c r="F50" i="4"/>
  <c r="E50" i="4"/>
  <c r="D50" i="4"/>
  <c r="I49" i="4"/>
  <c r="H49" i="4"/>
  <c r="G49" i="4"/>
  <c r="F49" i="4"/>
  <c r="E49" i="4"/>
  <c r="D49" i="4"/>
  <c r="I48" i="4"/>
  <c r="H48" i="4"/>
  <c r="G48" i="4"/>
  <c r="F48" i="4"/>
  <c r="E48" i="4"/>
  <c r="D48" i="4"/>
  <c r="I47" i="4"/>
  <c r="H47" i="4"/>
  <c r="G47" i="4"/>
  <c r="F47" i="4"/>
  <c r="E47" i="4"/>
  <c r="D47" i="4"/>
  <c r="I46" i="4"/>
  <c r="H46" i="4"/>
  <c r="G46" i="4"/>
  <c r="F46" i="4"/>
  <c r="E46" i="4"/>
  <c r="D46" i="4"/>
  <c r="I45" i="4"/>
  <c r="H45" i="4"/>
  <c r="G45" i="4"/>
  <c r="F45" i="4"/>
  <c r="E45" i="4"/>
  <c r="D45" i="4"/>
  <c r="I44" i="4"/>
  <c r="H44" i="4"/>
  <c r="G44" i="4"/>
  <c r="F44" i="4"/>
  <c r="E44" i="4"/>
  <c r="D44" i="4"/>
  <c r="I43" i="4"/>
  <c r="H43" i="4"/>
  <c r="G43" i="4"/>
  <c r="F43" i="4"/>
  <c r="E43" i="4"/>
  <c r="D43" i="4"/>
  <c r="I42" i="4"/>
  <c r="H42" i="4"/>
  <c r="G42" i="4"/>
  <c r="F42" i="4"/>
  <c r="E42" i="4"/>
  <c r="D42" i="4"/>
  <c r="I41" i="4"/>
  <c r="H41" i="4"/>
  <c r="G41" i="4"/>
  <c r="F41" i="4"/>
  <c r="E41" i="4"/>
  <c r="D41" i="4"/>
  <c r="I40" i="4"/>
  <c r="H40" i="4"/>
  <c r="G40" i="4"/>
  <c r="F40" i="4"/>
  <c r="E40" i="4"/>
  <c r="D40" i="4"/>
  <c r="I39" i="4"/>
  <c r="H39" i="4"/>
  <c r="G39" i="4"/>
  <c r="F39" i="4"/>
  <c r="E39" i="4"/>
  <c r="D39" i="4"/>
  <c r="I38" i="4"/>
  <c r="H38" i="4"/>
  <c r="G38" i="4"/>
  <c r="F38" i="4"/>
  <c r="E38" i="4"/>
  <c r="D38" i="4"/>
  <c r="I37" i="4"/>
  <c r="H37" i="4"/>
  <c r="G37" i="4"/>
  <c r="F37" i="4"/>
  <c r="E37" i="4"/>
  <c r="D37" i="4"/>
  <c r="I35" i="4"/>
  <c r="H35" i="4"/>
  <c r="G35" i="4"/>
  <c r="F35" i="4"/>
  <c r="E35" i="4"/>
  <c r="D35" i="4"/>
  <c r="I34" i="4"/>
  <c r="H34" i="4"/>
  <c r="G34" i="4"/>
  <c r="F34" i="4"/>
  <c r="E34" i="4"/>
  <c r="D34" i="4"/>
  <c r="I33" i="4"/>
  <c r="H33" i="4"/>
  <c r="G33" i="4"/>
  <c r="F33" i="4"/>
  <c r="E33" i="4"/>
  <c r="D33" i="4"/>
  <c r="I32" i="4"/>
  <c r="H32" i="4"/>
  <c r="G32" i="4"/>
  <c r="F32" i="4"/>
  <c r="E32" i="4"/>
  <c r="D32" i="4"/>
  <c r="I31" i="4"/>
  <c r="H31" i="4"/>
  <c r="G31" i="4"/>
  <c r="F31" i="4"/>
  <c r="E31" i="4"/>
  <c r="D31" i="4"/>
  <c r="I30" i="4"/>
  <c r="H30" i="4"/>
  <c r="G30" i="4"/>
  <c r="F30" i="4"/>
  <c r="E30" i="4"/>
  <c r="D30" i="4"/>
  <c r="I29" i="4"/>
  <c r="H29" i="4"/>
  <c r="G29" i="4"/>
  <c r="F29" i="4"/>
  <c r="E29" i="4"/>
  <c r="D29" i="4"/>
  <c r="I28" i="4"/>
  <c r="H28" i="4"/>
  <c r="G28" i="4"/>
  <c r="F28" i="4"/>
  <c r="E28" i="4"/>
  <c r="D28" i="4"/>
  <c r="I27" i="4"/>
  <c r="H27" i="4"/>
  <c r="G27" i="4"/>
  <c r="F27" i="4"/>
  <c r="E27" i="4"/>
  <c r="D27" i="4"/>
  <c r="I26" i="4"/>
  <c r="H26" i="4"/>
  <c r="G26" i="4"/>
  <c r="F26" i="4"/>
  <c r="E26" i="4"/>
  <c r="D26" i="4"/>
  <c r="I25" i="4"/>
  <c r="H25" i="4"/>
  <c r="G25" i="4"/>
  <c r="F25" i="4"/>
  <c r="E25" i="4"/>
  <c r="D25" i="4"/>
  <c r="I24" i="4"/>
  <c r="H24" i="4"/>
  <c r="G24" i="4"/>
  <c r="F24" i="4"/>
  <c r="E24" i="4"/>
  <c r="D24" i="4"/>
  <c r="I23" i="4"/>
  <c r="H23" i="4"/>
  <c r="G23" i="4"/>
  <c r="F23" i="4"/>
  <c r="E23" i="4"/>
  <c r="D23" i="4"/>
  <c r="I22" i="4"/>
  <c r="H22" i="4"/>
  <c r="G22" i="4"/>
  <c r="F22" i="4"/>
  <c r="E22" i="4"/>
  <c r="D22" i="4"/>
  <c r="I21" i="4"/>
  <c r="H21" i="4"/>
  <c r="G21" i="4"/>
  <c r="F21" i="4"/>
  <c r="E21" i="4"/>
  <c r="D21" i="4"/>
  <c r="I20" i="4"/>
  <c r="H20" i="4"/>
  <c r="G20" i="4"/>
  <c r="F20" i="4"/>
  <c r="E20" i="4"/>
  <c r="D20" i="4"/>
  <c r="I19" i="4"/>
  <c r="H19" i="4"/>
  <c r="G19" i="4"/>
  <c r="F19" i="4"/>
  <c r="E19" i="4"/>
  <c r="D19" i="4"/>
  <c r="I18" i="4"/>
  <c r="H18" i="4"/>
  <c r="G18" i="4"/>
  <c r="F18" i="4"/>
  <c r="E18" i="4"/>
  <c r="D18" i="4"/>
  <c r="I17" i="4"/>
  <c r="H17" i="4"/>
  <c r="G17" i="4"/>
  <c r="F17" i="4"/>
  <c r="E17" i="4"/>
  <c r="D17" i="4"/>
  <c r="I16" i="4"/>
  <c r="H16" i="4"/>
  <c r="G16" i="4"/>
  <c r="F16" i="4"/>
  <c r="E16" i="4"/>
  <c r="D16" i="4"/>
  <c r="I15" i="4"/>
  <c r="H15" i="4"/>
  <c r="G15" i="4"/>
  <c r="F15" i="4"/>
  <c r="E15" i="4"/>
  <c r="D15" i="4"/>
  <c r="I14" i="4"/>
  <c r="H14" i="4"/>
  <c r="G14" i="4"/>
  <c r="F14" i="4"/>
  <c r="E14" i="4"/>
  <c r="D14" i="4"/>
  <c r="I13" i="4"/>
  <c r="H13" i="4"/>
  <c r="G13" i="4"/>
  <c r="F13" i="4"/>
  <c r="E13" i="4"/>
  <c r="D13" i="4"/>
  <c r="I12" i="4"/>
  <c r="H12" i="4"/>
  <c r="G12" i="4"/>
  <c r="F12" i="4"/>
  <c r="E12" i="4"/>
  <c r="D12" i="4"/>
  <c r="I11" i="4"/>
  <c r="H11" i="4"/>
  <c r="G11" i="4"/>
  <c r="F11" i="4"/>
  <c r="E11" i="4"/>
  <c r="D11" i="4"/>
  <c r="I10" i="4"/>
  <c r="H10" i="4"/>
  <c r="G10" i="4"/>
  <c r="F10" i="4"/>
  <c r="E10" i="4"/>
  <c r="D10" i="4"/>
  <c r="I9" i="4"/>
  <c r="H9" i="4"/>
  <c r="G9" i="4"/>
  <c r="F9" i="4"/>
  <c r="E9" i="4"/>
  <c r="D9" i="4"/>
  <c r="I8" i="4"/>
  <c r="H8" i="4"/>
  <c r="G8" i="4"/>
  <c r="F8" i="4"/>
  <c r="E8" i="4"/>
  <c r="D8" i="4"/>
  <c r="I7" i="4"/>
  <c r="H7" i="4"/>
  <c r="G7" i="4"/>
  <c r="F7" i="4"/>
  <c r="E7" i="4"/>
  <c r="D7" i="4"/>
  <c r="I6" i="4"/>
  <c r="H6" i="4"/>
  <c r="G6" i="4"/>
  <c r="F6" i="4"/>
  <c r="E6" i="4"/>
  <c r="D6" i="4"/>
  <c r="I5" i="4"/>
  <c r="H5" i="4"/>
  <c r="G5" i="4"/>
  <c r="F5" i="4"/>
  <c r="E5" i="4"/>
  <c r="D5" i="4"/>
  <c r="I4" i="4"/>
  <c r="H4" i="4"/>
  <c r="G4" i="4"/>
  <c r="F4" i="4"/>
  <c r="E4" i="4"/>
  <c r="D4" i="4"/>
  <c r="I3" i="4"/>
  <c r="B24" i="1" s="1"/>
  <c r="H3" i="4"/>
  <c r="B23" i="1" s="1"/>
  <c r="G3" i="4"/>
  <c r="B22" i="1" s="1"/>
  <c r="F3" i="4"/>
  <c r="B21" i="1" s="1"/>
  <c r="E3" i="4"/>
  <c r="B20" i="1" s="1"/>
  <c r="D3" i="4"/>
  <c r="B19" i="1" s="1"/>
  <c r="Y554" i="3" l="1"/>
  <c r="X554" i="3"/>
  <c r="W554" i="3"/>
  <c r="V554" i="3"/>
  <c r="E11" i="1" s="1"/>
  <c r="U554" i="3"/>
  <c r="E10" i="1" s="1"/>
  <c r="T554" i="3"/>
  <c r="E9" i="1" s="1"/>
  <c r="S554" i="3"/>
  <c r="R554" i="3"/>
  <c r="Q554" i="3"/>
  <c r="P554" i="3"/>
  <c r="O554" i="3"/>
  <c r="N554" i="3"/>
  <c r="M554" i="3"/>
  <c r="L554" i="3"/>
  <c r="K554" i="3"/>
  <c r="J554" i="3"/>
  <c r="I554" i="3"/>
  <c r="H554" i="3"/>
  <c r="G554" i="3"/>
  <c r="F554" i="3"/>
  <c r="E554" i="3"/>
  <c r="D554" i="3"/>
  <c r="Y553" i="3"/>
  <c r="X553" i="3"/>
  <c r="U553" i="3" s="1"/>
  <c r="W553" i="3"/>
  <c r="V553" i="3"/>
  <c r="T553" i="3"/>
  <c r="S553" i="3"/>
  <c r="R553" i="3"/>
  <c r="Q553" i="3"/>
  <c r="P553" i="3"/>
  <c r="O553" i="3"/>
  <c r="N553" i="3"/>
  <c r="M553" i="3"/>
  <c r="L553" i="3"/>
  <c r="K553" i="3"/>
  <c r="J553" i="3"/>
  <c r="I553" i="3"/>
  <c r="H553" i="3"/>
  <c r="G553" i="3"/>
  <c r="F553" i="3"/>
  <c r="E553" i="3"/>
  <c r="D553" i="3"/>
  <c r="Y552" i="3"/>
  <c r="X552" i="3"/>
  <c r="W552" i="3"/>
  <c r="V552" i="3"/>
  <c r="U552" i="3"/>
  <c r="T552" i="3"/>
  <c r="S552" i="3"/>
  <c r="R552" i="3"/>
  <c r="Q552" i="3"/>
  <c r="P552" i="3"/>
  <c r="O552" i="3"/>
  <c r="N552" i="3"/>
  <c r="M552" i="3"/>
  <c r="L552" i="3"/>
  <c r="K552" i="3"/>
  <c r="J552" i="3"/>
  <c r="I552" i="3"/>
  <c r="H552" i="3"/>
  <c r="G552" i="3"/>
  <c r="F552" i="3"/>
  <c r="E552" i="3"/>
  <c r="D552" i="3"/>
  <c r="Y551" i="3"/>
  <c r="X551" i="3"/>
  <c r="U551" i="3" s="1"/>
  <c r="W551" i="3"/>
  <c r="T551" i="3" s="1"/>
  <c r="V551" i="3"/>
  <c r="S551" i="3"/>
  <c r="R551" i="3"/>
  <c r="Q551" i="3"/>
  <c r="P551" i="3"/>
  <c r="O551" i="3"/>
  <c r="N551" i="3"/>
  <c r="M551" i="3"/>
  <c r="L551" i="3"/>
  <c r="K551" i="3"/>
  <c r="J551" i="3"/>
  <c r="I551" i="3"/>
  <c r="H551" i="3"/>
  <c r="G551" i="3"/>
  <c r="F551" i="3"/>
  <c r="E551" i="3"/>
  <c r="D551" i="3"/>
  <c r="Y550" i="3"/>
  <c r="V550" i="3" s="1"/>
  <c r="X550" i="3"/>
  <c r="W550" i="3"/>
  <c r="U550" i="3"/>
  <c r="T550" i="3"/>
  <c r="S550" i="3"/>
  <c r="R550" i="3"/>
  <c r="Q550" i="3"/>
  <c r="P550" i="3"/>
  <c r="O550" i="3"/>
  <c r="N550" i="3"/>
  <c r="M550" i="3"/>
  <c r="L550" i="3"/>
  <c r="K550" i="3"/>
  <c r="J550" i="3"/>
  <c r="I550" i="3"/>
  <c r="H550" i="3"/>
  <c r="G550" i="3"/>
  <c r="F550" i="3"/>
  <c r="E550" i="3"/>
  <c r="D550" i="3"/>
  <c r="Y549" i="3"/>
  <c r="X549" i="3"/>
  <c r="W549" i="3"/>
  <c r="T549" i="3" s="1"/>
  <c r="V549" i="3"/>
  <c r="U549" i="3"/>
  <c r="S549" i="3"/>
  <c r="R549" i="3"/>
  <c r="Q549" i="3"/>
  <c r="P549" i="3"/>
  <c r="O549" i="3"/>
  <c r="N549" i="3"/>
  <c r="M549" i="3"/>
  <c r="L549" i="3"/>
  <c r="K549" i="3"/>
  <c r="J549" i="3"/>
  <c r="I549" i="3"/>
  <c r="H549" i="3"/>
  <c r="G549" i="3"/>
  <c r="F549" i="3"/>
  <c r="E549" i="3"/>
  <c r="D549" i="3"/>
  <c r="Y548" i="3"/>
  <c r="V548" i="3" s="1"/>
  <c r="X548" i="3"/>
  <c r="U548" i="3" s="1"/>
  <c r="W548" i="3"/>
  <c r="T548" i="3" s="1"/>
  <c r="S548" i="3"/>
  <c r="R548" i="3"/>
  <c r="Q548" i="3"/>
  <c r="P548" i="3"/>
  <c r="O548" i="3"/>
  <c r="N548" i="3"/>
  <c r="M548" i="3"/>
  <c r="L548" i="3"/>
  <c r="K548" i="3"/>
  <c r="J548" i="3"/>
  <c r="I548" i="3"/>
  <c r="H548" i="3"/>
  <c r="G548" i="3"/>
  <c r="F548" i="3"/>
  <c r="E548" i="3"/>
  <c r="D548" i="3"/>
  <c r="Y547" i="3"/>
  <c r="V547" i="3" s="1"/>
  <c r="X547" i="3"/>
  <c r="U547" i="3" s="1"/>
  <c r="W547" i="3"/>
  <c r="T547" i="3" s="1"/>
  <c r="S547" i="3"/>
  <c r="R547" i="3"/>
  <c r="Q547" i="3"/>
  <c r="P547" i="3"/>
  <c r="O547" i="3"/>
  <c r="N547" i="3"/>
  <c r="M547" i="3"/>
  <c r="L547" i="3"/>
  <c r="K547" i="3"/>
  <c r="J547" i="3"/>
  <c r="I547" i="3"/>
  <c r="H547" i="3"/>
  <c r="G547" i="3"/>
  <c r="F547" i="3"/>
  <c r="E547" i="3"/>
  <c r="D547" i="3"/>
  <c r="Y546" i="3"/>
  <c r="V546" i="3" s="1"/>
  <c r="X546" i="3"/>
  <c r="U546" i="3" s="1"/>
  <c r="W546" i="3"/>
  <c r="T546" i="3" s="1"/>
  <c r="S546" i="3"/>
  <c r="R546" i="3"/>
  <c r="Q546" i="3"/>
  <c r="P546" i="3"/>
  <c r="O546" i="3"/>
  <c r="N546" i="3"/>
  <c r="M546" i="3"/>
  <c r="L546" i="3"/>
  <c r="K546" i="3"/>
  <c r="J546" i="3"/>
  <c r="I546" i="3"/>
  <c r="H546" i="3"/>
  <c r="G546" i="3"/>
  <c r="F546" i="3"/>
  <c r="E546" i="3"/>
  <c r="D546" i="3"/>
  <c r="Y545" i="3"/>
  <c r="V545" i="3" s="1"/>
  <c r="X545" i="3"/>
  <c r="U545" i="3" s="1"/>
  <c r="W545" i="3"/>
  <c r="T545" i="3" s="1"/>
  <c r="S545" i="3"/>
  <c r="R545" i="3"/>
  <c r="Q545" i="3"/>
  <c r="P545" i="3"/>
  <c r="O545" i="3"/>
  <c r="N545" i="3"/>
  <c r="M545" i="3"/>
  <c r="L545" i="3"/>
  <c r="K545" i="3"/>
  <c r="J545" i="3"/>
  <c r="I545" i="3"/>
  <c r="H545" i="3"/>
  <c r="G545" i="3"/>
  <c r="F545" i="3"/>
  <c r="E545" i="3"/>
  <c r="D545" i="3"/>
  <c r="Y544" i="3"/>
  <c r="V544" i="3" s="1"/>
  <c r="X544" i="3"/>
  <c r="U544" i="3" s="1"/>
  <c r="W544" i="3"/>
  <c r="T544" i="3" s="1"/>
  <c r="S544" i="3"/>
  <c r="R544" i="3"/>
  <c r="Q544" i="3"/>
  <c r="P544" i="3"/>
  <c r="O544" i="3"/>
  <c r="N544" i="3"/>
  <c r="M544" i="3"/>
  <c r="L544" i="3"/>
  <c r="K544" i="3"/>
  <c r="J544" i="3"/>
  <c r="I544" i="3"/>
  <c r="H544" i="3"/>
  <c r="G544" i="3"/>
  <c r="F544" i="3"/>
  <c r="E544" i="3"/>
  <c r="D544" i="3"/>
  <c r="Y543" i="3"/>
  <c r="V543" i="3" s="1"/>
  <c r="X543" i="3"/>
  <c r="U543" i="3" s="1"/>
  <c r="W543" i="3"/>
  <c r="T543" i="3" s="1"/>
  <c r="S543" i="3"/>
  <c r="R543" i="3"/>
  <c r="Q543" i="3"/>
  <c r="P543" i="3"/>
  <c r="O543" i="3"/>
  <c r="N543" i="3"/>
  <c r="M543" i="3"/>
  <c r="L543" i="3"/>
  <c r="K543" i="3"/>
  <c r="J543" i="3"/>
  <c r="I543" i="3"/>
  <c r="H543" i="3"/>
  <c r="G543" i="3"/>
  <c r="F543" i="3"/>
  <c r="E543" i="3"/>
  <c r="D543" i="3"/>
  <c r="Y542" i="3"/>
  <c r="V542" i="3" s="1"/>
  <c r="X542" i="3"/>
  <c r="U542" i="3" s="1"/>
  <c r="W542" i="3"/>
  <c r="T542" i="3" s="1"/>
  <c r="S542" i="3"/>
  <c r="R542" i="3"/>
  <c r="Q542" i="3"/>
  <c r="P542" i="3"/>
  <c r="O542" i="3"/>
  <c r="N542" i="3"/>
  <c r="M542" i="3"/>
  <c r="L542" i="3"/>
  <c r="K542" i="3"/>
  <c r="J542" i="3"/>
  <c r="I542" i="3"/>
  <c r="H542" i="3"/>
  <c r="G542" i="3"/>
  <c r="F542" i="3"/>
  <c r="E542" i="3"/>
  <c r="D542" i="3"/>
  <c r="Y541" i="3"/>
  <c r="V541" i="3" s="1"/>
  <c r="X541" i="3"/>
  <c r="U541" i="3" s="1"/>
  <c r="W541" i="3"/>
  <c r="T541" i="3" s="1"/>
  <c r="S541" i="3"/>
  <c r="R541" i="3"/>
  <c r="Q541" i="3"/>
  <c r="P541" i="3"/>
  <c r="O541" i="3"/>
  <c r="N541" i="3"/>
  <c r="M541" i="3"/>
  <c r="L541" i="3"/>
  <c r="K541" i="3"/>
  <c r="J541" i="3"/>
  <c r="I541" i="3"/>
  <c r="H541" i="3"/>
  <c r="G541" i="3"/>
  <c r="F541" i="3"/>
  <c r="E541" i="3"/>
  <c r="D541" i="3"/>
  <c r="Y540" i="3"/>
  <c r="V540" i="3" s="1"/>
  <c r="X540" i="3"/>
  <c r="U540" i="3" s="1"/>
  <c r="W540" i="3"/>
  <c r="T540" i="3" s="1"/>
  <c r="S540" i="3"/>
  <c r="R540" i="3"/>
  <c r="Q540" i="3"/>
  <c r="P540" i="3"/>
  <c r="O540" i="3"/>
  <c r="N540" i="3"/>
  <c r="M540" i="3"/>
  <c r="L540" i="3"/>
  <c r="K540" i="3"/>
  <c r="J540" i="3"/>
  <c r="I540" i="3"/>
  <c r="H540" i="3"/>
  <c r="G540" i="3"/>
  <c r="F540" i="3"/>
  <c r="E540" i="3"/>
  <c r="D540" i="3"/>
  <c r="Y539" i="3"/>
  <c r="V539" i="3" s="1"/>
  <c r="X539" i="3"/>
  <c r="U539" i="3" s="1"/>
  <c r="W539" i="3"/>
  <c r="T539" i="3" s="1"/>
  <c r="S539" i="3"/>
  <c r="R539" i="3"/>
  <c r="Q539" i="3"/>
  <c r="P539" i="3"/>
  <c r="O539" i="3"/>
  <c r="N539" i="3"/>
  <c r="M539" i="3"/>
  <c r="L539" i="3"/>
  <c r="K539" i="3"/>
  <c r="J539" i="3"/>
  <c r="I539" i="3"/>
  <c r="H539" i="3"/>
  <c r="G539" i="3"/>
  <c r="F539" i="3"/>
  <c r="E539" i="3"/>
  <c r="D539" i="3"/>
  <c r="Y538" i="3"/>
  <c r="V538" i="3" s="1"/>
  <c r="X538" i="3"/>
  <c r="U538" i="3" s="1"/>
  <c r="W538" i="3"/>
  <c r="T538" i="3" s="1"/>
  <c r="S538" i="3"/>
  <c r="R538" i="3"/>
  <c r="Q538" i="3"/>
  <c r="P538" i="3"/>
  <c r="O538" i="3"/>
  <c r="N538" i="3"/>
  <c r="M538" i="3"/>
  <c r="L538" i="3"/>
  <c r="K538" i="3"/>
  <c r="J538" i="3"/>
  <c r="I538" i="3"/>
  <c r="H538" i="3"/>
  <c r="G538" i="3"/>
  <c r="F538" i="3"/>
  <c r="E538" i="3"/>
  <c r="D538" i="3"/>
  <c r="Y537" i="3"/>
  <c r="V537" i="3" s="1"/>
  <c r="X537" i="3"/>
  <c r="U537" i="3" s="1"/>
  <c r="W537" i="3"/>
  <c r="T537" i="3" s="1"/>
  <c r="S537" i="3"/>
  <c r="R537" i="3"/>
  <c r="Q537" i="3"/>
  <c r="P537" i="3"/>
  <c r="O537" i="3"/>
  <c r="N537" i="3"/>
  <c r="M537" i="3"/>
  <c r="L537" i="3"/>
  <c r="K537" i="3"/>
  <c r="J537" i="3"/>
  <c r="I537" i="3"/>
  <c r="H537" i="3"/>
  <c r="G537" i="3"/>
  <c r="F537" i="3"/>
  <c r="E537" i="3"/>
  <c r="D537" i="3"/>
  <c r="Y536" i="3"/>
  <c r="V536" i="3" s="1"/>
  <c r="X536" i="3"/>
  <c r="U536" i="3" s="1"/>
  <c r="W536" i="3"/>
  <c r="T536" i="3" s="1"/>
  <c r="S536" i="3"/>
  <c r="R536" i="3"/>
  <c r="Q536" i="3"/>
  <c r="P536" i="3"/>
  <c r="O536" i="3"/>
  <c r="N536" i="3"/>
  <c r="M536" i="3"/>
  <c r="L536" i="3"/>
  <c r="K536" i="3"/>
  <c r="J536" i="3"/>
  <c r="I536" i="3"/>
  <c r="H536" i="3"/>
  <c r="G536" i="3"/>
  <c r="F536" i="3"/>
  <c r="E536" i="3"/>
  <c r="D536" i="3"/>
  <c r="Y535" i="3"/>
  <c r="V535" i="3" s="1"/>
  <c r="X535" i="3"/>
  <c r="U535" i="3" s="1"/>
  <c r="W535" i="3"/>
  <c r="T535" i="3" s="1"/>
  <c r="S535" i="3"/>
  <c r="R535" i="3"/>
  <c r="Q535" i="3"/>
  <c r="P535" i="3"/>
  <c r="O535" i="3"/>
  <c r="N535" i="3"/>
  <c r="M535" i="3"/>
  <c r="L535" i="3"/>
  <c r="K535" i="3"/>
  <c r="J535" i="3"/>
  <c r="I535" i="3"/>
  <c r="H535" i="3"/>
  <c r="G535" i="3"/>
  <c r="F535" i="3"/>
  <c r="E535" i="3"/>
  <c r="D535" i="3"/>
  <c r="Y534" i="3"/>
  <c r="V534" i="3" s="1"/>
  <c r="X534" i="3"/>
  <c r="U534" i="3" s="1"/>
  <c r="W534" i="3"/>
  <c r="T534" i="3" s="1"/>
  <c r="S534" i="3"/>
  <c r="R534" i="3"/>
  <c r="Q534" i="3"/>
  <c r="P534" i="3"/>
  <c r="O534" i="3"/>
  <c r="N534" i="3"/>
  <c r="M534" i="3"/>
  <c r="L534" i="3"/>
  <c r="K534" i="3"/>
  <c r="J534" i="3"/>
  <c r="I534" i="3"/>
  <c r="H534" i="3"/>
  <c r="G534" i="3"/>
  <c r="F534" i="3"/>
  <c r="E534" i="3"/>
  <c r="D534" i="3"/>
  <c r="Y533" i="3"/>
  <c r="V533" i="3" s="1"/>
  <c r="X533" i="3"/>
  <c r="U533" i="3" s="1"/>
  <c r="W533" i="3"/>
  <c r="T533" i="3" s="1"/>
  <c r="S533" i="3"/>
  <c r="R533" i="3"/>
  <c r="Q533" i="3"/>
  <c r="P533" i="3"/>
  <c r="O533" i="3"/>
  <c r="N533" i="3"/>
  <c r="M533" i="3"/>
  <c r="L533" i="3"/>
  <c r="K533" i="3"/>
  <c r="J533" i="3"/>
  <c r="I533" i="3"/>
  <c r="H533" i="3"/>
  <c r="G533" i="3"/>
  <c r="F533" i="3"/>
  <c r="E533" i="3"/>
  <c r="D533" i="3"/>
  <c r="Y532" i="3"/>
  <c r="V532" i="3" s="1"/>
  <c r="X532" i="3"/>
  <c r="U532" i="3" s="1"/>
  <c r="W532" i="3"/>
  <c r="T532" i="3" s="1"/>
  <c r="S532" i="3"/>
  <c r="R532" i="3"/>
  <c r="Q532" i="3"/>
  <c r="P532" i="3"/>
  <c r="O532" i="3"/>
  <c r="N532" i="3"/>
  <c r="M532" i="3"/>
  <c r="L532" i="3"/>
  <c r="K532" i="3"/>
  <c r="J532" i="3"/>
  <c r="I532" i="3"/>
  <c r="H532" i="3"/>
  <c r="G532" i="3"/>
  <c r="F532" i="3"/>
  <c r="E532" i="3"/>
  <c r="D532" i="3"/>
  <c r="Y531" i="3"/>
  <c r="V531" i="3" s="1"/>
  <c r="X531" i="3"/>
  <c r="U531" i="3" s="1"/>
  <c r="W531" i="3"/>
  <c r="T531" i="3" s="1"/>
  <c r="S531" i="3"/>
  <c r="R531" i="3"/>
  <c r="Q531" i="3"/>
  <c r="P531" i="3"/>
  <c r="O531" i="3"/>
  <c r="N531" i="3"/>
  <c r="M531" i="3"/>
  <c r="L531" i="3"/>
  <c r="K531" i="3"/>
  <c r="J531" i="3"/>
  <c r="I531" i="3"/>
  <c r="H531" i="3"/>
  <c r="G531" i="3"/>
  <c r="F531" i="3"/>
  <c r="E531" i="3"/>
  <c r="D531" i="3"/>
  <c r="Y530" i="3"/>
  <c r="V530" i="3" s="1"/>
  <c r="X530" i="3"/>
  <c r="U530" i="3" s="1"/>
  <c r="W530" i="3"/>
  <c r="T530" i="3" s="1"/>
  <c r="S530" i="3"/>
  <c r="R530" i="3"/>
  <c r="Q530" i="3"/>
  <c r="P530" i="3"/>
  <c r="O530" i="3"/>
  <c r="N530" i="3"/>
  <c r="M530" i="3"/>
  <c r="L530" i="3"/>
  <c r="K530" i="3"/>
  <c r="J530" i="3"/>
  <c r="I530" i="3"/>
  <c r="H530" i="3"/>
  <c r="G530" i="3"/>
  <c r="F530" i="3"/>
  <c r="E530" i="3"/>
  <c r="D530" i="3"/>
  <c r="Y529" i="3"/>
  <c r="V529" i="3" s="1"/>
  <c r="X529" i="3"/>
  <c r="U529" i="3" s="1"/>
  <c r="W529" i="3"/>
  <c r="T529" i="3" s="1"/>
  <c r="S529" i="3"/>
  <c r="R529" i="3"/>
  <c r="Q529" i="3"/>
  <c r="P529" i="3"/>
  <c r="O529" i="3"/>
  <c r="N529" i="3"/>
  <c r="M529" i="3"/>
  <c r="L529" i="3"/>
  <c r="K529" i="3"/>
  <c r="J529" i="3"/>
  <c r="I529" i="3"/>
  <c r="H529" i="3"/>
  <c r="G529" i="3"/>
  <c r="F529" i="3"/>
  <c r="E529" i="3"/>
  <c r="D529" i="3"/>
  <c r="Y528" i="3"/>
  <c r="V528" i="3" s="1"/>
  <c r="X528" i="3"/>
  <c r="U528" i="3" s="1"/>
  <c r="W528" i="3"/>
  <c r="T528" i="3" s="1"/>
  <c r="S528" i="3"/>
  <c r="R528" i="3"/>
  <c r="Q528" i="3"/>
  <c r="P528" i="3"/>
  <c r="O528" i="3"/>
  <c r="N528" i="3"/>
  <c r="M528" i="3"/>
  <c r="L528" i="3"/>
  <c r="K528" i="3"/>
  <c r="J528" i="3"/>
  <c r="I528" i="3"/>
  <c r="H528" i="3"/>
  <c r="G528" i="3"/>
  <c r="F528" i="3"/>
  <c r="E528" i="3"/>
  <c r="D528" i="3"/>
  <c r="Y527" i="3"/>
  <c r="V527" i="3" s="1"/>
  <c r="X527" i="3"/>
  <c r="U527" i="3" s="1"/>
  <c r="W527" i="3"/>
  <c r="T527" i="3" s="1"/>
  <c r="S527" i="3"/>
  <c r="R527" i="3"/>
  <c r="Q527" i="3"/>
  <c r="P527" i="3"/>
  <c r="O527" i="3"/>
  <c r="N527" i="3"/>
  <c r="M527" i="3"/>
  <c r="L527" i="3"/>
  <c r="K527" i="3"/>
  <c r="J527" i="3"/>
  <c r="I527" i="3"/>
  <c r="H527" i="3"/>
  <c r="G527" i="3"/>
  <c r="F527" i="3"/>
  <c r="E527" i="3"/>
  <c r="D527" i="3"/>
  <c r="Y526" i="3"/>
  <c r="V526" i="3" s="1"/>
  <c r="X526" i="3"/>
  <c r="U526" i="3" s="1"/>
  <c r="W526" i="3"/>
  <c r="T526" i="3" s="1"/>
  <c r="S526" i="3"/>
  <c r="R526" i="3"/>
  <c r="Q526" i="3"/>
  <c r="P526" i="3"/>
  <c r="O526" i="3"/>
  <c r="N526" i="3"/>
  <c r="M526" i="3"/>
  <c r="L526" i="3"/>
  <c r="K526" i="3"/>
  <c r="J526" i="3"/>
  <c r="I526" i="3"/>
  <c r="H526" i="3"/>
  <c r="G526" i="3"/>
  <c r="F526" i="3"/>
  <c r="E526" i="3"/>
  <c r="D526" i="3"/>
  <c r="Y525" i="3"/>
  <c r="V525" i="3" s="1"/>
  <c r="X525" i="3"/>
  <c r="U525" i="3" s="1"/>
  <c r="W525" i="3"/>
  <c r="T525" i="3" s="1"/>
  <c r="S525" i="3"/>
  <c r="R525" i="3"/>
  <c r="Q525" i="3"/>
  <c r="P525" i="3"/>
  <c r="O525" i="3"/>
  <c r="N525" i="3"/>
  <c r="M525" i="3"/>
  <c r="L525" i="3"/>
  <c r="K525" i="3"/>
  <c r="J525" i="3"/>
  <c r="I525" i="3"/>
  <c r="H525" i="3"/>
  <c r="G525" i="3"/>
  <c r="F525" i="3"/>
  <c r="E525" i="3"/>
  <c r="D525" i="3"/>
  <c r="Y524" i="3"/>
  <c r="V524" i="3" s="1"/>
  <c r="X524" i="3"/>
  <c r="U524" i="3" s="1"/>
  <c r="W524" i="3"/>
  <c r="T524" i="3" s="1"/>
  <c r="S524" i="3"/>
  <c r="R524" i="3"/>
  <c r="Q524" i="3"/>
  <c r="P524" i="3"/>
  <c r="O524" i="3"/>
  <c r="N524" i="3"/>
  <c r="M524" i="3"/>
  <c r="L524" i="3"/>
  <c r="K524" i="3"/>
  <c r="J524" i="3"/>
  <c r="I524" i="3"/>
  <c r="H524" i="3"/>
  <c r="G524" i="3"/>
  <c r="F524" i="3"/>
  <c r="E524" i="3"/>
  <c r="D524" i="3"/>
  <c r="Y523" i="3"/>
  <c r="V523" i="3" s="1"/>
  <c r="X523" i="3"/>
  <c r="U523" i="3" s="1"/>
  <c r="W523" i="3"/>
  <c r="T523" i="3" s="1"/>
  <c r="S523" i="3"/>
  <c r="R523" i="3"/>
  <c r="Q523" i="3"/>
  <c r="P523" i="3"/>
  <c r="O523" i="3"/>
  <c r="N523" i="3"/>
  <c r="M523" i="3"/>
  <c r="L523" i="3"/>
  <c r="K523" i="3"/>
  <c r="J523" i="3"/>
  <c r="I523" i="3"/>
  <c r="H523" i="3"/>
  <c r="G523" i="3"/>
  <c r="F523" i="3"/>
  <c r="E523" i="3"/>
  <c r="D523" i="3"/>
  <c r="Y522" i="3"/>
  <c r="V522" i="3" s="1"/>
  <c r="X522" i="3"/>
  <c r="U522" i="3" s="1"/>
  <c r="W522" i="3"/>
  <c r="T522" i="3" s="1"/>
  <c r="S522" i="3"/>
  <c r="R522" i="3"/>
  <c r="Q522" i="3"/>
  <c r="P522" i="3"/>
  <c r="O522" i="3"/>
  <c r="N522" i="3"/>
  <c r="M522" i="3"/>
  <c r="L522" i="3"/>
  <c r="K522" i="3"/>
  <c r="J522" i="3"/>
  <c r="I522" i="3"/>
  <c r="H522" i="3"/>
  <c r="G522" i="3"/>
  <c r="F522" i="3"/>
  <c r="E522" i="3"/>
  <c r="D522" i="3"/>
  <c r="Y521" i="3"/>
  <c r="V521" i="3" s="1"/>
  <c r="X521" i="3"/>
  <c r="U521" i="3" s="1"/>
  <c r="W521" i="3"/>
  <c r="T521" i="3" s="1"/>
  <c r="S521" i="3"/>
  <c r="R521" i="3"/>
  <c r="Q521" i="3"/>
  <c r="P521" i="3"/>
  <c r="O521" i="3"/>
  <c r="N521" i="3"/>
  <c r="M521" i="3"/>
  <c r="L521" i="3"/>
  <c r="K521" i="3"/>
  <c r="J521" i="3"/>
  <c r="I521" i="3"/>
  <c r="H521" i="3"/>
  <c r="G521" i="3"/>
  <c r="F521" i="3"/>
  <c r="E521" i="3"/>
  <c r="D521" i="3"/>
  <c r="Y520" i="3"/>
  <c r="V520" i="3" s="1"/>
  <c r="X520" i="3"/>
  <c r="U520" i="3" s="1"/>
  <c r="W520" i="3"/>
  <c r="T520" i="3" s="1"/>
  <c r="S520" i="3"/>
  <c r="R520" i="3"/>
  <c r="Q520" i="3"/>
  <c r="P520" i="3"/>
  <c r="O520" i="3"/>
  <c r="N520" i="3"/>
  <c r="M520" i="3"/>
  <c r="L520" i="3"/>
  <c r="K520" i="3"/>
  <c r="J520" i="3"/>
  <c r="I520" i="3"/>
  <c r="H520" i="3"/>
  <c r="G520" i="3"/>
  <c r="F520" i="3"/>
  <c r="E520" i="3"/>
  <c r="D520" i="3"/>
  <c r="Y519" i="3"/>
  <c r="V519" i="3" s="1"/>
  <c r="X519" i="3"/>
  <c r="U519" i="3" s="1"/>
  <c r="W519" i="3"/>
  <c r="T519" i="3" s="1"/>
  <c r="S519" i="3"/>
  <c r="R519" i="3"/>
  <c r="Q519" i="3"/>
  <c r="P519" i="3"/>
  <c r="O519" i="3"/>
  <c r="N519" i="3"/>
  <c r="M519" i="3"/>
  <c r="L519" i="3"/>
  <c r="K519" i="3"/>
  <c r="J519" i="3"/>
  <c r="I519" i="3"/>
  <c r="H519" i="3"/>
  <c r="G519" i="3"/>
  <c r="F519" i="3"/>
  <c r="E519" i="3"/>
  <c r="D519" i="3"/>
  <c r="Y518" i="3"/>
  <c r="V518" i="3" s="1"/>
  <c r="X518" i="3"/>
  <c r="U518" i="3" s="1"/>
  <c r="W518" i="3"/>
  <c r="T518" i="3" s="1"/>
  <c r="S518" i="3"/>
  <c r="R518" i="3"/>
  <c r="Q518" i="3"/>
  <c r="P518" i="3"/>
  <c r="O518" i="3"/>
  <c r="N518" i="3"/>
  <c r="M518" i="3"/>
  <c r="L518" i="3"/>
  <c r="K518" i="3"/>
  <c r="J518" i="3"/>
  <c r="I518" i="3"/>
  <c r="H518" i="3"/>
  <c r="G518" i="3"/>
  <c r="F518" i="3"/>
  <c r="E518" i="3"/>
  <c r="D518" i="3"/>
  <c r="Y517" i="3"/>
  <c r="V517" i="3" s="1"/>
  <c r="X517" i="3"/>
  <c r="U517" i="3" s="1"/>
  <c r="W517" i="3"/>
  <c r="T517" i="3" s="1"/>
  <c r="S517" i="3"/>
  <c r="R517" i="3"/>
  <c r="Q517" i="3"/>
  <c r="P517" i="3"/>
  <c r="O517" i="3"/>
  <c r="N517" i="3"/>
  <c r="M517" i="3"/>
  <c r="L517" i="3"/>
  <c r="K517" i="3"/>
  <c r="J517" i="3"/>
  <c r="I517" i="3"/>
  <c r="H517" i="3"/>
  <c r="G517" i="3"/>
  <c r="F517" i="3"/>
  <c r="E517" i="3"/>
  <c r="D517" i="3"/>
  <c r="Y516" i="3"/>
  <c r="V516" i="3" s="1"/>
  <c r="X516" i="3"/>
  <c r="U516" i="3" s="1"/>
  <c r="W516" i="3"/>
  <c r="T516" i="3" s="1"/>
  <c r="S516" i="3"/>
  <c r="R516" i="3"/>
  <c r="Q516" i="3"/>
  <c r="P516" i="3"/>
  <c r="O516" i="3"/>
  <c r="N516" i="3"/>
  <c r="M516" i="3"/>
  <c r="L516" i="3"/>
  <c r="K516" i="3"/>
  <c r="J516" i="3"/>
  <c r="I516" i="3"/>
  <c r="H516" i="3"/>
  <c r="G516" i="3"/>
  <c r="F516" i="3"/>
  <c r="E516" i="3"/>
  <c r="D516" i="3"/>
  <c r="Y514" i="3"/>
  <c r="V514" i="3" s="1"/>
  <c r="X514" i="3"/>
  <c r="U514" i="3" s="1"/>
  <c r="W514" i="3"/>
  <c r="T514" i="3" s="1"/>
  <c r="S514" i="3"/>
  <c r="R514" i="3"/>
  <c r="Q514" i="3"/>
  <c r="P514" i="3"/>
  <c r="O514" i="3"/>
  <c r="N514" i="3"/>
  <c r="M514" i="3"/>
  <c r="L514" i="3"/>
  <c r="K514" i="3"/>
  <c r="J514" i="3"/>
  <c r="I514" i="3"/>
  <c r="H514" i="3"/>
  <c r="G514" i="3"/>
  <c r="F514" i="3"/>
  <c r="E514" i="3"/>
  <c r="D514" i="3"/>
  <c r="Y513" i="3"/>
  <c r="V513" i="3" s="1"/>
  <c r="X513" i="3"/>
  <c r="U513" i="3" s="1"/>
  <c r="W513" i="3"/>
  <c r="T513" i="3" s="1"/>
  <c r="S513" i="3"/>
  <c r="R513" i="3"/>
  <c r="Q513" i="3"/>
  <c r="P513" i="3"/>
  <c r="O513" i="3"/>
  <c r="N513" i="3"/>
  <c r="M513" i="3"/>
  <c r="L513" i="3"/>
  <c r="K513" i="3"/>
  <c r="J513" i="3"/>
  <c r="I513" i="3"/>
  <c r="H513" i="3"/>
  <c r="G513" i="3"/>
  <c r="F513" i="3"/>
  <c r="E513" i="3"/>
  <c r="D513" i="3"/>
  <c r="Y512" i="3"/>
  <c r="V512" i="3" s="1"/>
  <c r="X512" i="3"/>
  <c r="U512" i="3" s="1"/>
  <c r="W512" i="3"/>
  <c r="T512" i="3" s="1"/>
  <c r="S512" i="3"/>
  <c r="R512" i="3"/>
  <c r="Q512" i="3"/>
  <c r="P512" i="3"/>
  <c r="O512" i="3"/>
  <c r="N512" i="3"/>
  <c r="M512" i="3"/>
  <c r="L512" i="3"/>
  <c r="K512" i="3"/>
  <c r="J512" i="3"/>
  <c r="I512" i="3"/>
  <c r="H512" i="3"/>
  <c r="G512" i="3"/>
  <c r="F512" i="3"/>
  <c r="E512" i="3"/>
  <c r="D512" i="3"/>
  <c r="Y511" i="3"/>
  <c r="V511" i="3" s="1"/>
  <c r="X511" i="3"/>
  <c r="U511" i="3" s="1"/>
  <c r="W511" i="3"/>
  <c r="T511" i="3" s="1"/>
  <c r="S511" i="3"/>
  <c r="R511" i="3"/>
  <c r="Q511" i="3"/>
  <c r="P511" i="3"/>
  <c r="O511" i="3"/>
  <c r="N511" i="3"/>
  <c r="M511" i="3"/>
  <c r="L511" i="3"/>
  <c r="K511" i="3"/>
  <c r="J511" i="3"/>
  <c r="I511" i="3"/>
  <c r="H511" i="3"/>
  <c r="G511" i="3"/>
  <c r="F511" i="3"/>
  <c r="E511" i="3"/>
  <c r="D511" i="3"/>
  <c r="Y510" i="3"/>
  <c r="V510" i="3" s="1"/>
  <c r="X510" i="3"/>
  <c r="U510" i="3" s="1"/>
  <c r="W510" i="3"/>
  <c r="T510" i="3" s="1"/>
  <c r="S510" i="3"/>
  <c r="R510" i="3"/>
  <c r="Q510" i="3"/>
  <c r="P510" i="3"/>
  <c r="O510" i="3"/>
  <c r="N510" i="3"/>
  <c r="M510" i="3"/>
  <c r="L510" i="3"/>
  <c r="K510" i="3"/>
  <c r="J510" i="3"/>
  <c r="I510" i="3"/>
  <c r="H510" i="3"/>
  <c r="G510" i="3"/>
  <c r="F510" i="3"/>
  <c r="E510" i="3"/>
  <c r="D510" i="3"/>
  <c r="Y509" i="3"/>
  <c r="V509" i="3" s="1"/>
  <c r="X509" i="3"/>
  <c r="U509" i="3" s="1"/>
  <c r="W509" i="3"/>
  <c r="T509" i="3" s="1"/>
  <c r="S509" i="3"/>
  <c r="R509" i="3"/>
  <c r="Q509" i="3"/>
  <c r="P509" i="3"/>
  <c r="O509" i="3"/>
  <c r="N509" i="3"/>
  <c r="M509" i="3"/>
  <c r="L509" i="3"/>
  <c r="K509" i="3"/>
  <c r="J509" i="3"/>
  <c r="I509" i="3"/>
  <c r="H509" i="3"/>
  <c r="G509" i="3"/>
  <c r="F509" i="3"/>
  <c r="E509" i="3"/>
  <c r="D509" i="3"/>
  <c r="Y508" i="3"/>
  <c r="V508" i="3" s="1"/>
  <c r="X508" i="3"/>
  <c r="U508" i="3" s="1"/>
  <c r="W508" i="3"/>
  <c r="T508" i="3" s="1"/>
  <c r="S508" i="3"/>
  <c r="R508" i="3"/>
  <c r="Q508" i="3"/>
  <c r="P508" i="3"/>
  <c r="O508" i="3"/>
  <c r="N508" i="3"/>
  <c r="M508" i="3"/>
  <c r="L508" i="3"/>
  <c r="K508" i="3"/>
  <c r="J508" i="3"/>
  <c r="I508" i="3"/>
  <c r="H508" i="3"/>
  <c r="G508" i="3"/>
  <c r="F508" i="3"/>
  <c r="E508" i="3"/>
  <c r="D508" i="3"/>
  <c r="Y507" i="3"/>
  <c r="V507" i="3" s="1"/>
  <c r="X507" i="3"/>
  <c r="U507" i="3" s="1"/>
  <c r="W507" i="3"/>
  <c r="T507" i="3" s="1"/>
  <c r="S507" i="3"/>
  <c r="R507" i="3"/>
  <c r="Q507" i="3"/>
  <c r="P507" i="3"/>
  <c r="O507" i="3"/>
  <c r="N507" i="3"/>
  <c r="M507" i="3"/>
  <c r="L507" i="3"/>
  <c r="K507" i="3"/>
  <c r="J507" i="3"/>
  <c r="I507" i="3"/>
  <c r="H507" i="3"/>
  <c r="G507" i="3"/>
  <c r="F507" i="3"/>
  <c r="E507" i="3"/>
  <c r="D507" i="3"/>
  <c r="Y506" i="3"/>
  <c r="V506" i="3" s="1"/>
  <c r="X506" i="3"/>
  <c r="U506" i="3" s="1"/>
  <c r="W506" i="3"/>
  <c r="T506" i="3" s="1"/>
  <c r="S506" i="3"/>
  <c r="R506" i="3"/>
  <c r="Q506" i="3"/>
  <c r="P506" i="3"/>
  <c r="O506" i="3"/>
  <c r="N506" i="3"/>
  <c r="M506" i="3"/>
  <c r="L506" i="3"/>
  <c r="K506" i="3"/>
  <c r="J506" i="3"/>
  <c r="I506" i="3"/>
  <c r="H506" i="3"/>
  <c r="G506" i="3"/>
  <c r="F506" i="3"/>
  <c r="E506" i="3"/>
  <c r="D506" i="3"/>
  <c r="Y505" i="3"/>
  <c r="V505" i="3" s="1"/>
  <c r="X505" i="3"/>
  <c r="U505" i="3" s="1"/>
  <c r="W505" i="3"/>
  <c r="T505" i="3" s="1"/>
  <c r="S505" i="3"/>
  <c r="R505" i="3"/>
  <c r="Q505" i="3"/>
  <c r="P505" i="3"/>
  <c r="O505" i="3"/>
  <c r="N505" i="3"/>
  <c r="M505" i="3"/>
  <c r="L505" i="3"/>
  <c r="K505" i="3"/>
  <c r="J505" i="3"/>
  <c r="I505" i="3"/>
  <c r="H505" i="3"/>
  <c r="G505" i="3"/>
  <c r="F505" i="3"/>
  <c r="E505" i="3"/>
  <c r="D505" i="3"/>
  <c r="Y504" i="3"/>
  <c r="V504" i="3" s="1"/>
  <c r="X504" i="3"/>
  <c r="U504" i="3" s="1"/>
  <c r="W504" i="3"/>
  <c r="T504" i="3" s="1"/>
  <c r="S504" i="3"/>
  <c r="R504" i="3"/>
  <c r="Q504" i="3"/>
  <c r="P504" i="3"/>
  <c r="O504" i="3"/>
  <c r="N504" i="3"/>
  <c r="M504" i="3"/>
  <c r="L504" i="3"/>
  <c r="K504" i="3"/>
  <c r="J504" i="3"/>
  <c r="I504" i="3"/>
  <c r="H504" i="3"/>
  <c r="G504" i="3"/>
  <c r="F504" i="3"/>
  <c r="E504" i="3"/>
  <c r="D504" i="3"/>
  <c r="Y503" i="3"/>
  <c r="V503" i="3" s="1"/>
  <c r="X503" i="3"/>
  <c r="U503" i="3" s="1"/>
  <c r="W503" i="3"/>
  <c r="T503" i="3" s="1"/>
  <c r="S503" i="3"/>
  <c r="R503" i="3"/>
  <c r="Q503" i="3"/>
  <c r="P503" i="3"/>
  <c r="O503" i="3"/>
  <c r="N503" i="3"/>
  <c r="M503" i="3"/>
  <c r="L503" i="3"/>
  <c r="K503" i="3"/>
  <c r="J503" i="3"/>
  <c r="I503" i="3"/>
  <c r="H503" i="3"/>
  <c r="G503" i="3"/>
  <c r="F503" i="3"/>
  <c r="E503" i="3"/>
  <c r="D503" i="3"/>
  <c r="Y501" i="3"/>
  <c r="V501" i="3" s="1"/>
  <c r="X501" i="3"/>
  <c r="U501" i="3" s="1"/>
  <c r="W501" i="3"/>
  <c r="T501" i="3" s="1"/>
  <c r="S501" i="3"/>
  <c r="R501" i="3"/>
  <c r="Q501" i="3"/>
  <c r="P501" i="3"/>
  <c r="O501" i="3"/>
  <c r="N501" i="3"/>
  <c r="M501" i="3"/>
  <c r="L501" i="3"/>
  <c r="K501" i="3"/>
  <c r="J501" i="3"/>
  <c r="I501" i="3"/>
  <c r="H501" i="3"/>
  <c r="G501" i="3"/>
  <c r="F501" i="3"/>
  <c r="E501" i="3"/>
  <c r="D501" i="3"/>
  <c r="Y500" i="3"/>
  <c r="V500" i="3" s="1"/>
  <c r="X500" i="3"/>
  <c r="U500" i="3" s="1"/>
  <c r="W500" i="3"/>
  <c r="T500" i="3" s="1"/>
  <c r="S500" i="3"/>
  <c r="R500" i="3"/>
  <c r="Q500" i="3"/>
  <c r="P500" i="3"/>
  <c r="O500" i="3"/>
  <c r="N500" i="3"/>
  <c r="M500" i="3"/>
  <c r="L500" i="3"/>
  <c r="K500" i="3"/>
  <c r="J500" i="3"/>
  <c r="I500" i="3"/>
  <c r="H500" i="3"/>
  <c r="G500" i="3"/>
  <c r="F500" i="3"/>
  <c r="E500" i="3"/>
  <c r="D500" i="3"/>
  <c r="Y499" i="3"/>
  <c r="V499" i="3" s="1"/>
  <c r="X499" i="3"/>
  <c r="U499" i="3" s="1"/>
  <c r="W499" i="3"/>
  <c r="T499" i="3" s="1"/>
  <c r="S499" i="3"/>
  <c r="R499" i="3"/>
  <c r="Q499" i="3"/>
  <c r="P499" i="3"/>
  <c r="O499" i="3"/>
  <c r="N499" i="3"/>
  <c r="M499" i="3"/>
  <c r="L499" i="3"/>
  <c r="K499" i="3"/>
  <c r="J499" i="3"/>
  <c r="I499" i="3"/>
  <c r="H499" i="3"/>
  <c r="G499" i="3"/>
  <c r="F499" i="3"/>
  <c r="E499" i="3"/>
  <c r="D499" i="3"/>
  <c r="Y498" i="3"/>
  <c r="V498" i="3" s="1"/>
  <c r="X498" i="3"/>
  <c r="U498" i="3" s="1"/>
  <c r="W498" i="3"/>
  <c r="T498" i="3" s="1"/>
  <c r="S498" i="3"/>
  <c r="R498" i="3"/>
  <c r="Q498" i="3"/>
  <c r="P498" i="3"/>
  <c r="O498" i="3"/>
  <c r="N498" i="3"/>
  <c r="M498" i="3"/>
  <c r="L498" i="3"/>
  <c r="K498" i="3"/>
  <c r="J498" i="3"/>
  <c r="I498" i="3"/>
  <c r="H498" i="3"/>
  <c r="G498" i="3"/>
  <c r="F498" i="3"/>
  <c r="E498" i="3"/>
  <c r="D498" i="3"/>
  <c r="Y497" i="3"/>
  <c r="V497" i="3" s="1"/>
  <c r="X497" i="3"/>
  <c r="U497" i="3" s="1"/>
  <c r="W497" i="3"/>
  <c r="T497" i="3" s="1"/>
  <c r="S497" i="3"/>
  <c r="R497" i="3"/>
  <c r="Q497" i="3"/>
  <c r="P497" i="3"/>
  <c r="O497" i="3"/>
  <c r="N497" i="3"/>
  <c r="M497" i="3"/>
  <c r="L497" i="3"/>
  <c r="K497" i="3"/>
  <c r="J497" i="3"/>
  <c r="I497" i="3"/>
  <c r="H497" i="3"/>
  <c r="G497" i="3"/>
  <c r="F497" i="3"/>
  <c r="E497" i="3"/>
  <c r="D497" i="3"/>
  <c r="Y496" i="3"/>
  <c r="V496" i="3" s="1"/>
  <c r="X496" i="3"/>
  <c r="U496" i="3" s="1"/>
  <c r="W496" i="3"/>
  <c r="T496" i="3" s="1"/>
  <c r="S496" i="3"/>
  <c r="R496" i="3"/>
  <c r="Q496" i="3"/>
  <c r="P496" i="3"/>
  <c r="O496" i="3"/>
  <c r="N496" i="3"/>
  <c r="M496" i="3"/>
  <c r="L496" i="3"/>
  <c r="K496" i="3"/>
  <c r="J496" i="3"/>
  <c r="I496" i="3"/>
  <c r="H496" i="3"/>
  <c r="G496" i="3"/>
  <c r="F496" i="3"/>
  <c r="E496" i="3"/>
  <c r="D496" i="3"/>
  <c r="Y495" i="3"/>
  <c r="V495" i="3" s="1"/>
  <c r="X495" i="3"/>
  <c r="U495" i="3" s="1"/>
  <c r="W495" i="3"/>
  <c r="T495" i="3" s="1"/>
  <c r="S495" i="3"/>
  <c r="R495" i="3"/>
  <c r="Q495" i="3"/>
  <c r="P495" i="3"/>
  <c r="O495" i="3"/>
  <c r="N495" i="3"/>
  <c r="M495" i="3"/>
  <c r="L495" i="3"/>
  <c r="K495" i="3"/>
  <c r="J495" i="3"/>
  <c r="I495" i="3"/>
  <c r="H495" i="3"/>
  <c r="G495" i="3"/>
  <c r="F495" i="3"/>
  <c r="E495" i="3"/>
  <c r="D495" i="3"/>
  <c r="Y494" i="3"/>
  <c r="V494" i="3" s="1"/>
  <c r="X494" i="3"/>
  <c r="U494" i="3" s="1"/>
  <c r="W494" i="3"/>
  <c r="T494" i="3" s="1"/>
  <c r="S494" i="3"/>
  <c r="R494" i="3"/>
  <c r="Q494" i="3"/>
  <c r="P494" i="3"/>
  <c r="O494" i="3"/>
  <c r="N494" i="3"/>
  <c r="M494" i="3"/>
  <c r="L494" i="3"/>
  <c r="K494" i="3"/>
  <c r="J494" i="3"/>
  <c r="I494" i="3"/>
  <c r="H494" i="3"/>
  <c r="G494" i="3"/>
  <c r="F494" i="3"/>
  <c r="E494" i="3"/>
  <c r="D494" i="3"/>
  <c r="Y493" i="3"/>
  <c r="V493" i="3" s="1"/>
  <c r="X493" i="3"/>
  <c r="U493" i="3" s="1"/>
  <c r="W493" i="3"/>
  <c r="T493" i="3" s="1"/>
  <c r="S493" i="3"/>
  <c r="R493" i="3"/>
  <c r="Q493" i="3"/>
  <c r="P493" i="3"/>
  <c r="O493" i="3"/>
  <c r="N493" i="3"/>
  <c r="M493" i="3"/>
  <c r="L493" i="3"/>
  <c r="K493" i="3"/>
  <c r="J493" i="3"/>
  <c r="I493" i="3"/>
  <c r="H493" i="3"/>
  <c r="G493" i="3"/>
  <c r="F493" i="3"/>
  <c r="E493" i="3"/>
  <c r="D493" i="3"/>
  <c r="Y492" i="3"/>
  <c r="V492" i="3" s="1"/>
  <c r="X492" i="3"/>
  <c r="U492" i="3" s="1"/>
  <c r="W492" i="3"/>
  <c r="T492" i="3" s="1"/>
  <c r="S492" i="3"/>
  <c r="R492" i="3"/>
  <c r="Q492" i="3"/>
  <c r="P492" i="3"/>
  <c r="O492" i="3"/>
  <c r="N492" i="3"/>
  <c r="M492" i="3"/>
  <c r="L492" i="3"/>
  <c r="K492" i="3"/>
  <c r="J492" i="3"/>
  <c r="I492" i="3"/>
  <c r="H492" i="3"/>
  <c r="G492" i="3"/>
  <c r="F492" i="3"/>
  <c r="E492" i="3"/>
  <c r="D492" i="3"/>
  <c r="Y491" i="3"/>
  <c r="V491" i="3" s="1"/>
  <c r="X491" i="3"/>
  <c r="U491" i="3" s="1"/>
  <c r="W491" i="3"/>
  <c r="T491" i="3" s="1"/>
  <c r="S491" i="3"/>
  <c r="R491" i="3"/>
  <c r="Q491" i="3"/>
  <c r="P491" i="3"/>
  <c r="O491" i="3"/>
  <c r="N491" i="3"/>
  <c r="M491" i="3"/>
  <c r="L491" i="3"/>
  <c r="K491" i="3"/>
  <c r="J491" i="3"/>
  <c r="I491" i="3"/>
  <c r="H491" i="3"/>
  <c r="G491" i="3"/>
  <c r="F491" i="3"/>
  <c r="E491" i="3"/>
  <c r="D491" i="3"/>
  <c r="Y490" i="3"/>
  <c r="V490" i="3" s="1"/>
  <c r="X490" i="3"/>
  <c r="U490" i="3" s="1"/>
  <c r="W490" i="3"/>
  <c r="T490" i="3" s="1"/>
  <c r="S490" i="3"/>
  <c r="R490" i="3"/>
  <c r="Q490" i="3"/>
  <c r="P490" i="3"/>
  <c r="O490" i="3"/>
  <c r="N490" i="3"/>
  <c r="M490" i="3"/>
  <c r="L490" i="3"/>
  <c r="K490" i="3"/>
  <c r="J490" i="3"/>
  <c r="I490" i="3"/>
  <c r="H490" i="3"/>
  <c r="G490" i="3"/>
  <c r="F490" i="3"/>
  <c r="E490" i="3"/>
  <c r="D490" i="3"/>
  <c r="Y489" i="3"/>
  <c r="V489" i="3" s="1"/>
  <c r="X489" i="3"/>
  <c r="U489" i="3" s="1"/>
  <c r="W489" i="3"/>
  <c r="T489" i="3" s="1"/>
  <c r="S489" i="3"/>
  <c r="R489" i="3"/>
  <c r="Q489" i="3"/>
  <c r="P489" i="3"/>
  <c r="O489" i="3"/>
  <c r="N489" i="3"/>
  <c r="M489" i="3"/>
  <c r="L489" i="3"/>
  <c r="K489" i="3"/>
  <c r="J489" i="3"/>
  <c r="I489" i="3"/>
  <c r="H489" i="3"/>
  <c r="G489" i="3"/>
  <c r="F489" i="3"/>
  <c r="E489" i="3"/>
  <c r="D489" i="3"/>
  <c r="Y488" i="3"/>
  <c r="V488" i="3" s="1"/>
  <c r="X488" i="3"/>
  <c r="U488" i="3" s="1"/>
  <c r="W488" i="3"/>
  <c r="T488" i="3" s="1"/>
  <c r="S488" i="3"/>
  <c r="R488" i="3"/>
  <c r="Q488" i="3"/>
  <c r="P488" i="3"/>
  <c r="O488" i="3"/>
  <c r="N488" i="3"/>
  <c r="M488" i="3"/>
  <c r="L488" i="3"/>
  <c r="K488" i="3"/>
  <c r="J488" i="3"/>
  <c r="I488" i="3"/>
  <c r="H488" i="3"/>
  <c r="G488" i="3"/>
  <c r="F488" i="3"/>
  <c r="E488" i="3"/>
  <c r="D488" i="3"/>
  <c r="Y487" i="3"/>
  <c r="V487" i="3" s="1"/>
  <c r="X487" i="3"/>
  <c r="U487" i="3" s="1"/>
  <c r="W487" i="3"/>
  <c r="T487" i="3" s="1"/>
  <c r="S487" i="3"/>
  <c r="R487" i="3"/>
  <c r="Q487" i="3"/>
  <c r="P487" i="3"/>
  <c r="O487" i="3"/>
  <c r="N487" i="3"/>
  <c r="M487" i="3"/>
  <c r="L487" i="3"/>
  <c r="K487" i="3"/>
  <c r="J487" i="3"/>
  <c r="I487" i="3"/>
  <c r="H487" i="3"/>
  <c r="G487" i="3"/>
  <c r="F487" i="3"/>
  <c r="E487" i="3"/>
  <c r="D487" i="3"/>
  <c r="Y486" i="3"/>
  <c r="V486" i="3" s="1"/>
  <c r="X486" i="3"/>
  <c r="U486" i="3" s="1"/>
  <c r="W486" i="3"/>
  <c r="T486" i="3" s="1"/>
  <c r="S486" i="3"/>
  <c r="R486" i="3"/>
  <c r="Q486" i="3"/>
  <c r="P486" i="3"/>
  <c r="O486" i="3"/>
  <c r="N486" i="3"/>
  <c r="M486" i="3"/>
  <c r="L486" i="3"/>
  <c r="K486" i="3"/>
  <c r="J486" i="3"/>
  <c r="I486" i="3"/>
  <c r="H486" i="3"/>
  <c r="G486" i="3"/>
  <c r="F486" i="3"/>
  <c r="E486" i="3"/>
  <c r="D486" i="3"/>
  <c r="Y484" i="3"/>
  <c r="V484" i="3" s="1"/>
  <c r="X484" i="3"/>
  <c r="U484" i="3" s="1"/>
  <c r="W484" i="3"/>
  <c r="T484" i="3" s="1"/>
  <c r="S484" i="3"/>
  <c r="R484" i="3"/>
  <c r="Q484" i="3"/>
  <c r="P484" i="3"/>
  <c r="O484" i="3"/>
  <c r="N484" i="3"/>
  <c r="M484" i="3"/>
  <c r="L484" i="3"/>
  <c r="K484" i="3"/>
  <c r="J484" i="3"/>
  <c r="I484" i="3"/>
  <c r="H484" i="3"/>
  <c r="G484" i="3"/>
  <c r="F484" i="3"/>
  <c r="E484" i="3"/>
  <c r="D484" i="3"/>
  <c r="Y483" i="3"/>
  <c r="V483" i="3" s="1"/>
  <c r="X483" i="3"/>
  <c r="U483" i="3" s="1"/>
  <c r="W483" i="3"/>
  <c r="T483" i="3" s="1"/>
  <c r="S483" i="3"/>
  <c r="R483" i="3"/>
  <c r="Q483" i="3"/>
  <c r="P483" i="3"/>
  <c r="O483" i="3"/>
  <c r="N483" i="3"/>
  <c r="M483" i="3"/>
  <c r="L483" i="3"/>
  <c r="K483" i="3"/>
  <c r="J483" i="3"/>
  <c r="I483" i="3"/>
  <c r="H483" i="3"/>
  <c r="G483" i="3"/>
  <c r="F483" i="3"/>
  <c r="E483" i="3"/>
  <c r="D483" i="3"/>
  <c r="Y482" i="3"/>
  <c r="V482" i="3" s="1"/>
  <c r="X482" i="3"/>
  <c r="U482" i="3" s="1"/>
  <c r="W482" i="3"/>
  <c r="T482" i="3" s="1"/>
  <c r="S482" i="3"/>
  <c r="R482" i="3"/>
  <c r="Q482" i="3"/>
  <c r="P482" i="3"/>
  <c r="O482" i="3"/>
  <c r="N482" i="3"/>
  <c r="M482" i="3"/>
  <c r="L482" i="3"/>
  <c r="K482" i="3"/>
  <c r="J482" i="3"/>
  <c r="I482" i="3"/>
  <c r="H482" i="3"/>
  <c r="G482" i="3"/>
  <c r="F482" i="3"/>
  <c r="E482" i="3"/>
  <c r="D482" i="3"/>
  <c r="Y481" i="3"/>
  <c r="V481" i="3" s="1"/>
  <c r="X481" i="3"/>
  <c r="U481" i="3" s="1"/>
  <c r="W481" i="3"/>
  <c r="T481" i="3" s="1"/>
  <c r="S481" i="3"/>
  <c r="R481" i="3"/>
  <c r="Q481" i="3"/>
  <c r="P481" i="3"/>
  <c r="O481" i="3"/>
  <c r="N481" i="3"/>
  <c r="M481" i="3"/>
  <c r="L481" i="3"/>
  <c r="K481" i="3"/>
  <c r="J481" i="3"/>
  <c r="I481" i="3"/>
  <c r="H481" i="3"/>
  <c r="G481" i="3"/>
  <c r="F481" i="3"/>
  <c r="E481" i="3"/>
  <c r="D481" i="3"/>
  <c r="Y479" i="3"/>
  <c r="V479" i="3" s="1"/>
  <c r="X479" i="3"/>
  <c r="U479" i="3" s="1"/>
  <c r="W479" i="3"/>
  <c r="T479" i="3" s="1"/>
  <c r="S479" i="3"/>
  <c r="R479" i="3"/>
  <c r="Q479" i="3"/>
  <c r="P479" i="3"/>
  <c r="O479" i="3"/>
  <c r="N479" i="3"/>
  <c r="M479" i="3"/>
  <c r="L479" i="3"/>
  <c r="K479" i="3"/>
  <c r="J479" i="3"/>
  <c r="I479" i="3"/>
  <c r="H479" i="3"/>
  <c r="G479" i="3"/>
  <c r="F479" i="3"/>
  <c r="E479" i="3"/>
  <c r="D479" i="3"/>
  <c r="Y478" i="3"/>
  <c r="V478" i="3" s="1"/>
  <c r="X478" i="3"/>
  <c r="U478" i="3" s="1"/>
  <c r="W478" i="3"/>
  <c r="T478" i="3" s="1"/>
  <c r="S478" i="3"/>
  <c r="R478" i="3"/>
  <c r="Q478" i="3"/>
  <c r="P478" i="3"/>
  <c r="O478" i="3"/>
  <c r="N478" i="3"/>
  <c r="M478" i="3"/>
  <c r="L478" i="3"/>
  <c r="K478" i="3"/>
  <c r="J478" i="3"/>
  <c r="I478" i="3"/>
  <c r="H478" i="3"/>
  <c r="G478" i="3"/>
  <c r="F478" i="3"/>
  <c r="E478" i="3"/>
  <c r="D478" i="3"/>
  <c r="Y477" i="3"/>
  <c r="V477" i="3" s="1"/>
  <c r="X477" i="3"/>
  <c r="U477" i="3" s="1"/>
  <c r="W477" i="3"/>
  <c r="T477" i="3" s="1"/>
  <c r="S477" i="3"/>
  <c r="R477" i="3"/>
  <c r="Q477" i="3"/>
  <c r="P477" i="3"/>
  <c r="O477" i="3"/>
  <c r="N477" i="3"/>
  <c r="M477" i="3"/>
  <c r="L477" i="3"/>
  <c r="K477" i="3"/>
  <c r="J477" i="3"/>
  <c r="I477" i="3"/>
  <c r="H477" i="3"/>
  <c r="G477" i="3"/>
  <c r="F477" i="3"/>
  <c r="E477" i="3"/>
  <c r="D477" i="3"/>
  <c r="Y476" i="3"/>
  <c r="V476" i="3" s="1"/>
  <c r="X476" i="3"/>
  <c r="U476" i="3" s="1"/>
  <c r="W476" i="3"/>
  <c r="T476" i="3" s="1"/>
  <c r="S476" i="3"/>
  <c r="R476" i="3"/>
  <c r="Q476" i="3"/>
  <c r="P476" i="3"/>
  <c r="O476" i="3"/>
  <c r="N476" i="3"/>
  <c r="M476" i="3"/>
  <c r="L476" i="3"/>
  <c r="K476" i="3"/>
  <c r="J476" i="3"/>
  <c r="I476" i="3"/>
  <c r="H476" i="3"/>
  <c r="G476" i="3"/>
  <c r="F476" i="3"/>
  <c r="E476" i="3"/>
  <c r="D476" i="3"/>
  <c r="Y475" i="3"/>
  <c r="V475" i="3" s="1"/>
  <c r="X475" i="3"/>
  <c r="U475" i="3" s="1"/>
  <c r="W475" i="3"/>
  <c r="T475" i="3" s="1"/>
  <c r="S475" i="3"/>
  <c r="R475" i="3"/>
  <c r="Q475" i="3"/>
  <c r="P475" i="3"/>
  <c r="O475" i="3"/>
  <c r="N475" i="3"/>
  <c r="M475" i="3"/>
  <c r="L475" i="3"/>
  <c r="K475" i="3"/>
  <c r="J475" i="3"/>
  <c r="I475" i="3"/>
  <c r="H475" i="3"/>
  <c r="G475" i="3"/>
  <c r="F475" i="3"/>
  <c r="E475" i="3"/>
  <c r="D475" i="3"/>
  <c r="Y474" i="3"/>
  <c r="V474" i="3" s="1"/>
  <c r="X474" i="3"/>
  <c r="U474" i="3" s="1"/>
  <c r="W474" i="3"/>
  <c r="T474" i="3" s="1"/>
  <c r="S474" i="3"/>
  <c r="R474" i="3"/>
  <c r="Q474" i="3"/>
  <c r="P474" i="3"/>
  <c r="O474" i="3"/>
  <c r="N474" i="3"/>
  <c r="M474" i="3"/>
  <c r="L474" i="3"/>
  <c r="K474" i="3"/>
  <c r="J474" i="3"/>
  <c r="I474" i="3"/>
  <c r="H474" i="3"/>
  <c r="G474" i="3"/>
  <c r="F474" i="3"/>
  <c r="E474" i="3"/>
  <c r="D474" i="3"/>
  <c r="Y472" i="3"/>
  <c r="V472" i="3" s="1"/>
  <c r="X472" i="3"/>
  <c r="U472" i="3" s="1"/>
  <c r="W472" i="3"/>
  <c r="T472" i="3" s="1"/>
  <c r="S472" i="3"/>
  <c r="R472" i="3"/>
  <c r="Q472" i="3"/>
  <c r="P472" i="3"/>
  <c r="O472" i="3"/>
  <c r="N472" i="3"/>
  <c r="M472" i="3"/>
  <c r="L472" i="3"/>
  <c r="K472" i="3"/>
  <c r="J472" i="3"/>
  <c r="I472" i="3"/>
  <c r="H472" i="3"/>
  <c r="G472" i="3"/>
  <c r="F472" i="3"/>
  <c r="E472" i="3"/>
  <c r="D472" i="3"/>
  <c r="Y471" i="3"/>
  <c r="V471" i="3" s="1"/>
  <c r="X471" i="3"/>
  <c r="U471" i="3" s="1"/>
  <c r="W471" i="3"/>
  <c r="T471" i="3" s="1"/>
  <c r="S471" i="3"/>
  <c r="R471" i="3"/>
  <c r="Q471" i="3"/>
  <c r="P471" i="3"/>
  <c r="O471" i="3"/>
  <c r="N471" i="3"/>
  <c r="M471" i="3"/>
  <c r="L471" i="3"/>
  <c r="K471" i="3"/>
  <c r="J471" i="3"/>
  <c r="I471" i="3"/>
  <c r="H471" i="3"/>
  <c r="G471" i="3"/>
  <c r="F471" i="3"/>
  <c r="E471" i="3"/>
  <c r="D471" i="3"/>
  <c r="Y470" i="3"/>
  <c r="V470" i="3" s="1"/>
  <c r="X470" i="3"/>
  <c r="U470" i="3" s="1"/>
  <c r="W470" i="3"/>
  <c r="T470" i="3" s="1"/>
  <c r="S470" i="3"/>
  <c r="R470" i="3"/>
  <c r="Q470" i="3"/>
  <c r="P470" i="3"/>
  <c r="O470" i="3"/>
  <c r="N470" i="3"/>
  <c r="M470" i="3"/>
  <c r="L470" i="3"/>
  <c r="K470" i="3"/>
  <c r="J470" i="3"/>
  <c r="I470" i="3"/>
  <c r="H470" i="3"/>
  <c r="G470" i="3"/>
  <c r="F470" i="3"/>
  <c r="E470" i="3"/>
  <c r="D470" i="3"/>
  <c r="Y468" i="3"/>
  <c r="V468" i="3" s="1"/>
  <c r="X468" i="3"/>
  <c r="U468" i="3" s="1"/>
  <c r="W468" i="3"/>
  <c r="T468" i="3" s="1"/>
  <c r="S468" i="3"/>
  <c r="R468" i="3"/>
  <c r="Q468" i="3"/>
  <c r="P468" i="3"/>
  <c r="O468" i="3"/>
  <c r="N468" i="3"/>
  <c r="M468" i="3"/>
  <c r="L468" i="3"/>
  <c r="K468" i="3"/>
  <c r="J468" i="3"/>
  <c r="I468" i="3"/>
  <c r="H468" i="3"/>
  <c r="G468" i="3"/>
  <c r="F468" i="3"/>
  <c r="E468" i="3"/>
  <c r="D468" i="3"/>
  <c r="Y467" i="3"/>
  <c r="V467" i="3" s="1"/>
  <c r="X467" i="3"/>
  <c r="U467" i="3" s="1"/>
  <c r="W467" i="3"/>
  <c r="T467" i="3" s="1"/>
  <c r="S467" i="3"/>
  <c r="R467" i="3"/>
  <c r="Q467" i="3"/>
  <c r="P467" i="3"/>
  <c r="O467" i="3"/>
  <c r="N467" i="3"/>
  <c r="M467" i="3"/>
  <c r="L467" i="3"/>
  <c r="K467" i="3"/>
  <c r="J467" i="3"/>
  <c r="I467" i="3"/>
  <c r="H467" i="3"/>
  <c r="G467" i="3"/>
  <c r="F467" i="3"/>
  <c r="E467" i="3"/>
  <c r="D467" i="3"/>
  <c r="Y465" i="3"/>
  <c r="V465" i="3" s="1"/>
  <c r="X465" i="3"/>
  <c r="U465" i="3" s="1"/>
  <c r="W465" i="3"/>
  <c r="T465" i="3" s="1"/>
  <c r="S465" i="3"/>
  <c r="R465" i="3"/>
  <c r="Q465" i="3"/>
  <c r="P465" i="3"/>
  <c r="O465" i="3"/>
  <c r="N465" i="3"/>
  <c r="M465" i="3"/>
  <c r="L465" i="3"/>
  <c r="K465" i="3"/>
  <c r="J465" i="3"/>
  <c r="I465" i="3"/>
  <c r="H465" i="3"/>
  <c r="G465" i="3"/>
  <c r="F465" i="3"/>
  <c r="E465" i="3"/>
  <c r="D465" i="3"/>
  <c r="Y464" i="3"/>
  <c r="V464" i="3" s="1"/>
  <c r="X464" i="3"/>
  <c r="U464" i="3" s="1"/>
  <c r="W464" i="3"/>
  <c r="T464" i="3" s="1"/>
  <c r="S464" i="3"/>
  <c r="R464" i="3"/>
  <c r="Q464" i="3"/>
  <c r="P464" i="3"/>
  <c r="O464" i="3"/>
  <c r="N464" i="3"/>
  <c r="M464" i="3"/>
  <c r="L464" i="3"/>
  <c r="K464" i="3"/>
  <c r="J464" i="3"/>
  <c r="I464" i="3"/>
  <c r="H464" i="3"/>
  <c r="G464" i="3"/>
  <c r="F464" i="3"/>
  <c r="E464" i="3"/>
  <c r="D464" i="3"/>
  <c r="Y463" i="3"/>
  <c r="V463" i="3" s="1"/>
  <c r="X463" i="3"/>
  <c r="U463" i="3" s="1"/>
  <c r="W463" i="3"/>
  <c r="T463" i="3" s="1"/>
  <c r="S463" i="3"/>
  <c r="R463" i="3"/>
  <c r="Q463" i="3"/>
  <c r="P463" i="3"/>
  <c r="O463" i="3"/>
  <c r="N463" i="3"/>
  <c r="M463" i="3"/>
  <c r="L463" i="3"/>
  <c r="K463" i="3"/>
  <c r="J463" i="3"/>
  <c r="I463" i="3"/>
  <c r="H463" i="3"/>
  <c r="G463" i="3"/>
  <c r="F463" i="3"/>
  <c r="E463" i="3"/>
  <c r="D463" i="3"/>
  <c r="Y462" i="3"/>
  <c r="V462" i="3" s="1"/>
  <c r="X462" i="3"/>
  <c r="W462" i="3"/>
  <c r="T462" i="3" s="1"/>
  <c r="U462" i="3"/>
  <c r="S462" i="3"/>
  <c r="R462" i="3"/>
  <c r="Q462" i="3"/>
  <c r="P462" i="3"/>
  <c r="O462" i="3"/>
  <c r="N462" i="3"/>
  <c r="M462" i="3"/>
  <c r="L462" i="3"/>
  <c r="K462" i="3"/>
  <c r="J462" i="3"/>
  <c r="I462" i="3"/>
  <c r="H462" i="3"/>
  <c r="G462" i="3"/>
  <c r="F462" i="3"/>
  <c r="E462" i="3"/>
  <c r="D462" i="3"/>
  <c r="Y461" i="3"/>
  <c r="V461" i="3" s="1"/>
  <c r="X461" i="3"/>
  <c r="U461" i="3" s="1"/>
  <c r="W461" i="3"/>
  <c r="T461" i="3" s="1"/>
  <c r="S461" i="3"/>
  <c r="R461" i="3"/>
  <c r="Q461" i="3"/>
  <c r="P461" i="3"/>
  <c r="O461" i="3"/>
  <c r="N461" i="3"/>
  <c r="M461" i="3"/>
  <c r="L461" i="3"/>
  <c r="K461" i="3"/>
  <c r="J461" i="3"/>
  <c r="I461" i="3"/>
  <c r="H461" i="3"/>
  <c r="G461" i="3"/>
  <c r="F461" i="3"/>
  <c r="E461" i="3"/>
  <c r="D461" i="3"/>
  <c r="Y460" i="3"/>
  <c r="V460" i="3" s="1"/>
  <c r="X460" i="3"/>
  <c r="U460" i="3" s="1"/>
  <c r="W460" i="3"/>
  <c r="T460" i="3" s="1"/>
  <c r="S460" i="3"/>
  <c r="R460" i="3"/>
  <c r="Q460" i="3"/>
  <c r="P460" i="3"/>
  <c r="O460" i="3"/>
  <c r="N460" i="3"/>
  <c r="M460" i="3"/>
  <c r="L460" i="3"/>
  <c r="K460" i="3"/>
  <c r="J460" i="3"/>
  <c r="I460" i="3"/>
  <c r="H460" i="3"/>
  <c r="G460" i="3"/>
  <c r="F460" i="3"/>
  <c r="E460" i="3"/>
  <c r="D460" i="3"/>
  <c r="Y459" i="3"/>
  <c r="V459" i="3" s="1"/>
  <c r="X459" i="3"/>
  <c r="U459" i="3" s="1"/>
  <c r="W459" i="3"/>
  <c r="T459" i="3" s="1"/>
  <c r="S459" i="3"/>
  <c r="R459" i="3"/>
  <c r="Q459" i="3"/>
  <c r="P459" i="3"/>
  <c r="O459" i="3"/>
  <c r="N459" i="3"/>
  <c r="M459" i="3"/>
  <c r="L459" i="3"/>
  <c r="K459" i="3"/>
  <c r="J459" i="3"/>
  <c r="I459" i="3"/>
  <c r="H459" i="3"/>
  <c r="G459" i="3"/>
  <c r="F459" i="3"/>
  <c r="E459" i="3"/>
  <c r="D459" i="3"/>
  <c r="Y458" i="3"/>
  <c r="V458" i="3" s="1"/>
  <c r="X458" i="3"/>
  <c r="U458" i="3" s="1"/>
  <c r="W458" i="3"/>
  <c r="T458" i="3" s="1"/>
  <c r="S458" i="3"/>
  <c r="R458" i="3"/>
  <c r="Q458" i="3"/>
  <c r="P458" i="3"/>
  <c r="O458" i="3"/>
  <c r="N458" i="3"/>
  <c r="M458" i="3"/>
  <c r="L458" i="3"/>
  <c r="K458" i="3"/>
  <c r="J458" i="3"/>
  <c r="I458" i="3"/>
  <c r="H458" i="3"/>
  <c r="G458" i="3"/>
  <c r="F458" i="3"/>
  <c r="E458" i="3"/>
  <c r="D458" i="3"/>
  <c r="Y456" i="3"/>
  <c r="V456" i="3" s="1"/>
  <c r="X456" i="3"/>
  <c r="U456" i="3" s="1"/>
  <c r="W456" i="3"/>
  <c r="T456" i="3"/>
  <c r="S456" i="3"/>
  <c r="R456" i="3"/>
  <c r="Q456" i="3"/>
  <c r="P456" i="3"/>
  <c r="O456" i="3"/>
  <c r="N456" i="3"/>
  <c r="M456" i="3"/>
  <c r="L456" i="3"/>
  <c r="K456" i="3"/>
  <c r="J456" i="3"/>
  <c r="I456" i="3"/>
  <c r="H456" i="3"/>
  <c r="G456" i="3"/>
  <c r="F456" i="3"/>
  <c r="E456" i="3"/>
  <c r="D456" i="3"/>
  <c r="Y455" i="3"/>
  <c r="X455" i="3"/>
  <c r="U455" i="3" s="1"/>
  <c r="W455" i="3"/>
  <c r="V455" i="3"/>
  <c r="T455" i="3"/>
  <c r="S455" i="3"/>
  <c r="R455" i="3"/>
  <c r="Q455" i="3"/>
  <c r="P455" i="3"/>
  <c r="O455" i="3"/>
  <c r="N455" i="3"/>
  <c r="M455" i="3"/>
  <c r="L455" i="3"/>
  <c r="K455" i="3"/>
  <c r="J455" i="3"/>
  <c r="I455" i="3"/>
  <c r="H455" i="3"/>
  <c r="G455" i="3"/>
  <c r="F455" i="3"/>
  <c r="E455" i="3"/>
  <c r="D455" i="3"/>
  <c r="Y454" i="3"/>
  <c r="X454" i="3"/>
  <c r="U454" i="3" s="1"/>
  <c r="W454" i="3"/>
  <c r="T454" i="3" s="1"/>
  <c r="V454" i="3"/>
  <c r="S454" i="3"/>
  <c r="R454" i="3"/>
  <c r="Q454" i="3"/>
  <c r="P454" i="3"/>
  <c r="O454" i="3"/>
  <c r="N454" i="3"/>
  <c r="M454" i="3"/>
  <c r="L454" i="3"/>
  <c r="K454" i="3"/>
  <c r="J454" i="3"/>
  <c r="I454" i="3"/>
  <c r="H454" i="3"/>
  <c r="G454" i="3"/>
  <c r="F454" i="3"/>
  <c r="E454" i="3"/>
  <c r="D454" i="3"/>
  <c r="Y453" i="3"/>
  <c r="V453" i="3" s="1"/>
  <c r="X453" i="3"/>
  <c r="U453" i="3" s="1"/>
  <c r="W453" i="3"/>
  <c r="T453" i="3" s="1"/>
  <c r="S453" i="3"/>
  <c r="R453" i="3"/>
  <c r="Q453" i="3"/>
  <c r="P453" i="3"/>
  <c r="O453" i="3"/>
  <c r="N453" i="3"/>
  <c r="M453" i="3"/>
  <c r="L453" i="3"/>
  <c r="K453" i="3"/>
  <c r="J453" i="3"/>
  <c r="I453" i="3"/>
  <c r="H453" i="3"/>
  <c r="G453" i="3"/>
  <c r="F453" i="3"/>
  <c r="E453" i="3"/>
  <c r="D453" i="3"/>
  <c r="Y452" i="3"/>
  <c r="V452" i="3" s="1"/>
  <c r="X452" i="3"/>
  <c r="U452" i="3" s="1"/>
  <c r="W452" i="3"/>
  <c r="T452" i="3"/>
  <c r="S452" i="3"/>
  <c r="R452" i="3"/>
  <c r="Q452" i="3"/>
  <c r="P452" i="3"/>
  <c r="O452" i="3"/>
  <c r="N452" i="3"/>
  <c r="M452" i="3"/>
  <c r="L452" i="3"/>
  <c r="K452" i="3"/>
  <c r="J452" i="3"/>
  <c r="I452" i="3"/>
  <c r="H452" i="3"/>
  <c r="G452" i="3"/>
  <c r="F452" i="3"/>
  <c r="E452" i="3"/>
  <c r="D452" i="3"/>
  <c r="Y451" i="3"/>
  <c r="X451" i="3"/>
  <c r="U451" i="3" s="1"/>
  <c r="W451" i="3"/>
  <c r="V451" i="3"/>
  <c r="T451" i="3"/>
  <c r="S451" i="3"/>
  <c r="R451" i="3"/>
  <c r="Q451" i="3"/>
  <c r="P451" i="3"/>
  <c r="O451" i="3"/>
  <c r="N451" i="3"/>
  <c r="M451" i="3"/>
  <c r="L451" i="3"/>
  <c r="K451" i="3"/>
  <c r="J451" i="3"/>
  <c r="I451" i="3"/>
  <c r="H451" i="3"/>
  <c r="G451" i="3"/>
  <c r="F451" i="3"/>
  <c r="E451" i="3"/>
  <c r="D451" i="3"/>
  <c r="Y450" i="3"/>
  <c r="X450" i="3"/>
  <c r="U450" i="3" s="1"/>
  <c r="W450" i="3"/>
  <c r="T450" i="3" s="1"/>
  <c r="V450" i="3"/>
  <c r="S450" i="3"/>
  <c r="R450" i="3"/>
  <c r="Q450" i="3"/>
  <c r="P450" i="3"/>
  <c r="O450" i="3"/>
  <c r="N450" i="3"/>
  <c r="M450" i="3"/>
  <c r="L450" i="3"/>
  <c r="K450" i="3"/>
  <c r="J450" i="3"/>
  <c r="I450" i="3"/>
  <c r="H450" i="3"/>
  <c r="G450" i="3"/>
  <c r="F450" i="3"/>
  <c r="E450" i="3"/>
  <c r="D450" i="3"/>
  <c r="Y449" i="3"/>
  <c r="V449" i="3" s="1"/>
  <c r="X449" i="3"/>
  <c r="U449" i="3" s="1"/>
  <c r="W449" i="3"/>
  <c r="T449" i="3" s="1"/>
  <c r="S449" i="3"/>
  <c r="R449" i="3"/>
  <c r="Q449" i="3"/>
  <c r="P449" i="3"/>
  <c r="O449" i="3"/>
  <c r="N449" i="3"/>
  <c r="M449" i="3"/>
  <c r="L449" i="3"/>
  <c r="K449" i="3"/>
  <c r="J449" i="3"/>
  <c r="I449" i="3"/>
  <c r="H449" i="3"/>
  <c r="G449" i="3"/>
  <c r="F449" i="3"/>
  <c r="E449" i="3"/>
  <c r="D449" i="3"/>
  <c r="Y448" i="3"/>
  <c r="V448" i="3" s="1"/>
  <c r="X448" i="3"/>
  <c r="U448" i="3" s="1"/>
  <c r="W448" i="3"/>
  <c r="T448" i="3"/>
  <c r="S448" i="3"/>
  <c r="R448" i="3"/>
  <c r="Q448" i="3"/>
  <c r="P448" i="3"/>
  <c r="O448" i="3"/>
  <c r="N448" i="3"/>
  <c r="M448" i="3"/>
  <c r="L448" i="3"/>
  <c r="K448" i="3"/>
  <c r="J448" i="3"/>
  <c r="I448" i="3"/>
  <c r="H448" i="3"/>
  <c r="G448" i="3"/>
  <c r="F448" i="3"/>
  <c r="E448" i="3"/>
  <c r="D448" i="3"/>
  <c r="Y447" i="3"/>
  <c r="X447" i="3"/>
  <c r="U447" i="3" s="1"/>
  <c r="W447" i="3"/>
  <c r="V447" i="3"/>
  <c r="T447" i="3"/>
  <c r="S447" i="3"/>
  <c r="R447" i="3"/>
  <c r="Q447" i="3"/>
  <c r="P447" i="3"/>
  <c r="O447" i="3"/>
  <c r="N447" i="3"/>
  <c r="M447" i="3"/>
  <c r="L447" i="3"/>
  <c r="K447" i="3"/>
  <c r="J447" i="3"/>
  <c r="I447" i="3"/>
  <c r="H447" i="3"/>
  <c r="G447" i="3"/>
  <c r="F447" i="3"/>
  <c r="E447" i="3"/>
  <c r="D447" i="3"/>
  <c r="Y446" i="3"/>
  <c r="X446" i="3"/>
  <c r="U446" i="3" s="1"/>
  <c r="W446" i="3"/>
  <c r="T446" i="3" s="1"/>
  <c r="V446" i="3"/>
  <c r="S446" i="3"/>
  <c r="R446" i="3"/>
  <c r="Q446" i="3"/>
  <c r="P446" i="3"/>
  <c r="O446" i="3"/>
  <c r="N446" i="3"/>
  <c r="M446" i="3"/>
  <c r="L446" i="3"/>
  <c r="K446" i="3"/>
  <c r="J446" i="3"/>
  <c r="I446" i="3"/>
  <c r="H446" i="3"/>
  <c r="G446" i="3"/>
  <c r="F446" i="3"/>
  <c r="E446" i="3"/>
  <c r="D446" i="3"/>
  <c r="Y445" i="3"/>
  <c r="V445" i="3" s="1"/>
  <c r="X445" i="3"/>
  <c r="U445" i="3" s="1"/>
  <c r="W445" i="3"/>
  <c r="T445" i="3" s="1"/>
  <c r="S445" i="3"/>
  <c r="R445" i="3"/>
  <c r="Q445" i="3"/>
  <c r="P445" i="3"/>
  <c r="O445" i="3"/>
  <c r="N445" i="3"/>
  <c r="M445" i="3"/>
  <c r="L445" i="3"/>
  <c r="K445" i="3"/>
  <c r="J445" i="3"/>
  <c r="I445" i="3"/>
  <c r="H445" i="3"/>
  <c r="G445" i="3"/>
  <c r="F445" i="3"/>
  <c r="E445" i="3"/>
  <c r="D445" i="3"/>
  <c r="Y444" i="3"/>
  <c r="V444" i="3" s="1"/>
  <c r="X444" i="3"/>
  <c r="U444" i="3" s="1"/>
  <c r="W444" i="3"/>
  <c r="T444" i="3"/>
  <c r="S444" i="3"/>
  <c r="R444" i="3"/>
  <c r="Q444" i="3"/>
  <c r="P444" i="3"/>
  <c r="O444" i="3"/>
  <c r="N444" i="3"/>
  <c r="M444" i="3"/>
  <c r="L444" i="3"/>
  <c r="K444" i="3"/>
  <c r="J444" i="3"/>
  <c r="I444" i="3"/>
  <c r="H444" i="3"/>
  <c r="G444" i="3"/>
  <c r="F444" i="3"/>
  <c r="E444" i="3"/>
  <c r="D444" i="3"/>
  <c r="Y443" i="3"/>
  <c r="X443" i="3"/>
  <c r="U443" i="3" s="1"/>
  <c r="W443" i="3"/>
  <c r="V443" i="3"/>
  <c r="T443" i="3"/>
  <c r="S443" i="3"/>
  <c r="R443" i="3"/>
  <c r="Q443" i="3"/>
  <c r="P443" i="3"/>
  <c r="O443" i="3"/>
  <c r="N443" i="3"/>
  <c r="M443" i="3"/>
  <c r="L443" i="3"/>
  <c r="K443" i="3"/>
  <c r="J443" i="3"/>
  <c r="I443" i="3"/>
  <c r="H443" i="3"/>
  <c r="G443" i="3"/>
  <c r="F443" i="3"/>
  <c r="E443" i="3"/>
  <c r="D443" i="3"/>
  <c r="Y442" i="3"/>
  <c r="X442" i="3"/>
  <c r="U442" i="3" s="1"/>
  <c r="W442" i="3"/>
  <c r="T442" i="3" s="1"/>
  <c r="V442" i="3"/>
  <c r="S442" i="3"/>
  <c r="R442" i="3"/>
  <c r="Q442" i="3"/>
  <c r="P442" i="3"/>
  <c r="O442" i="3"/>
  <c r="N442" i="3"/>
  <c r="M442" i="3"/>
  <c r="L442" i="3"/>
  <c r="K442" i="3"/>
  <c r="J442" i="3"/>
  <c r="I442" i="3"/>
  <c r="H442" i="3"/>
  <c r="G442" i="3"/>
  <c r="F442" i="3"/>
  <c r="E442" i="3"/>
  <c r="D442" i="3"/>
  <c r="Y441" i="3"/>
  <c r="V441" i="3" s="1"/>
  <c r="X441" i="3"/>
  <c r="U441" i="3" s="1"/>
  <c r="W441" i="3"/>
  <c r="T441" i="3" s="1"/>
  <c r="S441" i="3"/>
  <c r="R441" i="3"/>
  <c r="Q441" i="3"/>
  <c r="P441" i="3"/>
  <c r="O441" i="3"/>
  <c r="N441" i="3"/>
  <c r="M441" i="3"/>
  <c r="L441" i="3"/>
  <c r="K441" i="3"/>
  <c r="J441" i="3"/>
  <c r="I441" i="3"/>
  <c r="H441" i="3"/>
  <c r="G441" i="3"/>
  <c r="F441" i="3"/>
  <c r="E441" i="3"/>
  <c r="D441" i="3"/>
  <c r="Y440" i="3"/>
  <c r="V440" i="3" s="1"/>
  <c r="X440" i="3"/>
  <c r="U440" i="3" s="1"/>
  <c r="W440" i="3"/>
  <c r="T440" i="3"/>
  <c r="S440" i="3"/>
  <c r="R440" i="3"/>
  <c r="Q440" i="3"/>
  <c r="P440" i="3"/>
  <c r="O440" i="3"/>
  <c r="N440" i="3"/>
  <c r="M440" i="3"/>
  <c r="L440" i="3"/>
  <c r="K440" i="3"/>
  <c r="J440" i="3"/>
  <c r="I440" i="3"/>
  <c r="H440" i="3"/>
  <c r="G440" i="3"/>
  <c r="F440" i="3"/>
  <c r="E440" i="3"/>
  <c r="D440" i="3"/>
  <c r="Y439" i="3"/>
  <c r="X439" i="3"/>
  <c r="U439" i="3" s="1"/>
  <c r="W439" i="3"/>
  <c r="V439" i="3"/>
  <c r="T439" i="3"/>
  <c r="S439" i="3"/>
  <c r="R439" i="3"/>
  <c r="Q439" i="3"/>
  <c r="P439" i="3"/>
  <c r="O439" i="3"/>
  <c r="N439" i="3"/>
  <c r="M439" i="3"/>
  <c r="L439" i="3"/>
  <c r="K439" i="3"/>
  <c r="J439" i="3"/>
  <c r="I439" i="3"/>
  <c r="H439" i="3"/>
  <c r="G439" i="3"/>
  <c r="F439" i="3"/>
  <c r="E439" i="3"/>
  <c r="D439" i="3"/>
  <c r="Y438" i="3"/>
  <c r="X438" i="3"/>
  <c r="U438" i="3" s="1"/>
  <c r="W438" i="3"/>
  <c r="T438" i="3" s="1"/>
  <c r="V438" i="3"/>
  <c r="S438" i="3"/>
  <c r="R438" i="3"/>
  <c r="Q438" i="3"/>
  <c r="P438" i="3"/>
  <c r="O438" i="3"/>
  <c r="N438" i="3"/>
  <c r="M438" i="3"/>
  <c r="L438" i="3"/>
  <c r="K438" i="3"/>
  <c r="J438" i="3"/>
  <c r="I438" i="3"/>
  <c r="H438" i="3"/>
  <c r="G438" i="3"/>
  <c r="F438" i="3"/>
  <c r="E438" i="3"/>
  <c r="D438" i="3"/>
  <c r="Y437" i="3"/>
  <c r="V437" i="3" s="1"/>
  <c r="X437" i="3"/>
  <c r="U437" i="3" s="1"/>
  <c r="W437" i="3"/>
  <c r="T437" i="3" s="1"/>
  <c r="S437" i="3"/>
  <c r="R437" i="3"/>
  <c r="Q437" i="3"/>
  <c r="P437" i="3"/>
  <c r="O437" i="3"/>
  <c r="N437" i="3"/>
  <c r="M437" i="3"/>
  <c r="L437" i="3"/>
  <c r="K437" i="3"/>
  <c r="J437" i="3"/>
  <c r="I437" i="3"/>
  <c r="H437" i="3"/>
  <c r="G437" i="3"/>
  <c r="F437" i="3"/>
  <c r="E437" i="3"/>
  <c r="D437" i="3"/>
  <c r="Y435" i="3"/>
  <c r="V435" i="3" s="1"/>
  <c r="X435" i="3"/>
  <c r="U435" i="3" s="1"/>
  <c r="W435" i="3"/>
  <c r="T435" i="3"/>
  <c r="S435" i="3"/>
  <c r="R435" i="3"/>
  <c r="Q435" i="3"/>
  <c r="P435" i="3"/>
  <c r="O435" i="3"/>
  <c r="N435" i="3"/>
  <c r="M435" i="3"/>
  <c r="L435" i="3"/>
  <c r="K435" i="3"/>
  <c r="J435" i="3"/>
  <c r="I435" i="3"/>
  <c r="H435" i="3"/>
  <c r="G435" i="3"/>
  <c r="F435" i="3"/>
  <c r="E435" i="3"/>
  <c r="D435" i="3"/>
  <c r="Y434" i="3"/>
  <c r="X434" i="3"/>
  <c r="U434" i="3" s="1"/>
  <c r="W434" i="3"/>
  <c r="V434" i="3"/>
  <c r="T434" i="3"/>
  <c r="S434" i="3"/>
  <c r="R434" i="3"/>
  <c r="Q434" i="3"/>
  <c r="P434" i="3"/>
  <c r="O434" i="3"/>
  <c r="N434" i="3"/>
  <c r="M434" i="3"/>
  <c r="L434" i="3"/>
  <c r="K434" i="3"/>
  <c r="J434" i="3"/>
  <c r="I434" i="3"/>
  <c r="H434" i="3"/>
  <c r="G434" i="3"/>
  <c r="F434" i="3"/>
  <c r="E434" i="3"/>
  <c r="D434" i="3"/>
  <c r="Y432" i="3"/>
  <c r="X432" i="3"/>
  <c r="U432" i="3" s="1"/>
  <c r="W432" i="3"/>
  <c r="T432" i="3" s="1"/>
  <c r="V432" i="3"/>
  <c r="S432" i="3"/>
  <c r="R432" i="3"/>
  <c r="Q432" i="3"/>
  <c r="P432" i="3"/>
  <c r="O432" i="3"/>
  <c r="N432" i="3"/>
  <c r="M432" i="3"/>
  <c r="L432" i="3"/>
  <c r="K432" i="3"/>
  <c r="J432" i="3"/>
  <c r="I432" i="3"/>
  <c r="H432" i="3"/>
  <c r="G432" i="3"/>
  <c r="F432" i="3"/>
  <c r="E432" i="3"/>
  <c r="D432" i="3"/>
  <c r="Y431" i="3"/>
  <c r="V431" i="3" s="1"/>
  <c r="X431" i="3"/>
  <c r="U431" i="3" s="1"/>
  <c r="W431" i="3"/>
  <c r="T431" i="3" s="1"/>
  <c r="S431" i="3"/>
  <c r="R431" i="3"/>
  <c r="Q431" i="3"/>
  <c r="P431" i="3"/>
  <c r="O431" i="3"/>
  <c r="N431" i="3"/>
  <c r="M431" i="3"/>
  <c r="L431" i="3"/>
  <c r="K431" i="3"/>
  <c r="J431" i="3"/>
  <c r="I431" i="3"/>
  <c r="H431" i="3"/>
  <c r="G431" i="3"/>
  <c r="F431" i="3"/>
  <c r="E431" i="3"/>
  <c r="D431" i="3"/>
  <c r="Y430" i="3"/>
  <c r="V430" i="3" s="1"/>
  <c r="X430" i="3"/>
  <c r="U430" i="3" s="1"/>
  <c r="W430" i="3"/>
  <c r="T430" i="3"/>
  <c r="S430" i="3"/>
  <c r="R430" i="3"/>
  <c r="Q430" i="3"/>
  <c r="P430" i="3"/>
  <c r="O430" i="3"/>
  <c r="N430" i="3"/>
  <c r="M430" i="3"/>
  <c r="L430" i="3"/>
  <c r="K430" i="3"/>
  <c r="J430" i="3"/>
  <c r="I430" i="3"/>
  <c r="H430" i="3"/>
  <c r="G430" i="3"/>
  <c r="F430" i="3"/>
  <c r="E430" i="3"/>
  <c r="D430" i="3"/>
  <c r="Y429" i="3"/>
  <c r="X429" i="3"/>
  <c r="U429" i="3" s="1"/>
  <c r="W429" i="3"/>
  <c r="V429" i="3"/>
  <c r="T429" i="3"/>
  <c r="S429" i="3"/>
  <c r="R429" i="3"/>
  <c r="Q429" i="3"/>
  <c r="P429" i="3"/>
  <c r="O429" i="3"/>
  <c r="N429" i="3"/>
  <c r="M429" i="3"/>
  <c r="L429" i="3"/>
  <c r="K429" i="3"/>
  <c r="J429" i="3"/>
  <c r="I429" i="3"/>
  <c r="H429" i="3"/>
  <c r="G429" i="3"/>
  <c r="F429" i="3"/>
  <c r="E429" i="3"/>
  <c r="D429" i="3"/>
  <c r="Y428" i="3"/>
  <c r="X428" i="3"/>
  <c r="U428" i="3" s="1"/>
  <c r="W428" i="3"/>
  <c r="T428" i="3" s="1"/>
  <c r="V428" i="3"/>
  <c r="S428" i="3"/>
  <c r="R428" i="3"/>
  <c r="Q428" i="3"/>
  <c r="P428" i="3"/>
  <c r="O428" i="3"/>
  <c r="N428" i="3"/>
  <c r="M428" i="3"/>
  <c r="L428" i="3"/>
  <c r="K428" i="3"/>
  <c r="J428" i="3"/>
  <c r="I428" i="3"/>
  <c r="H428" i="3"/>
  <c r="G428" i="3"/>
  <c r="F428" i="3"/>
  <c r="E428" i="3"/>
  <c r="D428" i="3"/>
  <c r="Y427" i="3"/>
  <c r="V427" i="3" s="1"/>
  <c r="X427" i="3"/>
  <c r="U427" i="3" s="1"/>
  <c r="W427" i="3"/>
  <c r="T427" i="3" s="1"/>
  <c r="S427" i="3"/>
  <c r="R427" i="3"/>
  <c r="Q427" i="3"/>
  <c r="P427" i="3"/>
  <c r="O427" i="3"/>
  <c r="N427" i="3"/>
  <c r="M427" i="3"/>
  <c r="L427" i="3"/>
  <c r="K427" i="3"/>
  <c r="J427" i="3"/>
  <c r="I427" i="3"/>
  <c r="H427" i="3"/>
  <c r="G427" i="3"/>
  <c r="F427" i="3"/>
  <c r="E427" i="3"/>
  <c r="D427" i="3"/>
  <c r="Y425" i="3"/>
  <c r="V425" i="3" s="1"/>
  <c r="X425" i="3"/>
  <c r="U425" i="3" s="1"/>
  <c r="W425" i="3"/>
  <c r="T425" i="3"/>
  <c r="S425" i="3"/>
  <c r="R425" i="3"/>
  <c r="Q425" i="3"/>
  <c r="P425" i="3"/>
  <c r="O425" i="3"/>
  <c r="N425" i="3"/>
  <c r="M425" i="3"/>
  <c r="L425" i="3"/>
  <c r="K425" i="3"/>
  <c r="J425" i="3"/>
  <c r="I425" i="3"/>
  <c r="H425" i="3"/>
  <c r="G425" i="3"/>
  <c r="F425" i="3"/>
  <c r="E425" i="3"/>
  <c r="D425" i="3"/>
  <c r="Y424" i="3"/>
  <c r="X424" i="3"/>
  <c r="U424" i="3" s="1"/>
  <c r="W424" i="3"/>
  <c r="V424" i="3"/>
  <c r="T424" i="3"/>
  <c r="S424" i="3"/>
  <c r="R424" i="3"/>
  <c r="Q424" i="3"/>
  <c r="P424" i="3"/>
  <c r="O424" i="3"/>
  <c r="N424" i="3"/>
  <c r="M424" i="3"/>
  <c r="L424" i="3"/>
  <c r="K424" i="3"/>
  <c r="J424" i="3"/>
  <c r="I424" i="3"/>
  <c r="H424" i="3"/>
  <c r="G424" i="3"/>
  <c r="F424" i="3"/>
  <c r="E424" i="3"/>
  <c r="D424" i="3"/>
  <c r="Y423" i="3"/>
  <c r="X423" i="3"/>
  <c r="U423" i="3" s="1"/>
  <c r="W423" i="3"/>
  <c r="T423" i="3" s="1"/>
  <c r="V423" i="3"/>
  <c r="S423" i="3"/>
  <c r="R423" i="3"/>
  <c r="Q423" i="3"/>
  <c r="P423" i="3"/>
  <c r="O423" i="3"/>
  <c r="N423" i="3"/>
  <c r="M423" i="3"/>
  <c r="L423" i="3"/>
  <c r="K423" i="3"/>
  <c r="J423" i="3"/>
  <c r="I423" i="3"/>
  <c r="H423" i="3"/>
  <c r="G423" i="3"/>
  <c r="F423" i="3"/>
  <c r="E423" i="3"/>
  <c r="D423" i="3"/>
  <c r="Y422" i="3"/>
  <c r="V422" i="3" s="1"/>
  <c r="X422" i="3"/>
  <c r="U422" i="3" s="1"/>
  <c r="W422" i="3"/>
  <c r="T422" i="3" s="1"/>
  <c r="S422" i="3"/>
  <c r="R422" i="3"/>
  <c r="Q422" i="3"/>
  <c r="P422" i="3"/>
  <c r="O422" i="3"/>
  <c r="N422" i="3"/>
  <c r="M422" i="3"/>
  <c r="L422" i="3"/>
  <c r="K422" i="3"/>
  <c r="J422" i="3"/>
  <c r="I422" i="3"/>
  <c r="H422" i="3"/>
  <c r="G422" i="3"/>
  <c r="F422" i="3"/>
  <c r="E422" i="3"/>
  <c r="D422" i="3"/>
  <c r="Y420" i="3"/>
  <c r="V420" i="3" s="1"/>
  <c r="X420" i="3"/>
  <c r="U420" i="3" s="1"/>
  <c r="W420" i="3"/>
  <c r="T420" i="3"/>
  <c r="S420" i="3"/>
  <c r="R420" i="3"/>
  <c r="Q420" i="3"/>
  <c r="P420" i="3"/>
  <c r="O420" i="3"/>
  <c r="N420" i="3"/>
  <c r="M420" i="3"/>
  <c r="L420" i="3"/>
  <c r="K420" i="3"/>
  <c r="J420" i="3"/>
  <c r="I420" i="3"/>
  <c r="H420" i="3"/>
  <c r="G420" i="3"/>
  <c r="F420" i="3"/>
  <c r="E420" i="3"/>
  <c r="D420" i="3"/>
  <c r="Y419" i="3"/>
  <c r="X419" i="3"/>
  <c r="U419" i="3" s="1"/>
  <c r="W419" i="3"/>
  <c r="V419" i="3"/>
  <c r="T419" i="3"/>
  <c r="S419" i="3"/>
  <c r="R419" i="3"/>
  <c r="Q419" i="3"/>
  <c r="P419" i="3"/>
  <c r="O419" i="3"/>
  <c r="N419" i="3"/>
  <c r="M419" i="3"/>
  <c r="L419" i="3"/>
  <c r="K419" i="3"/>
  <c r="J419" i="3"/>
  <c r="I419" i="3"/>
  <c r="H419" i="3"/>
  <c r="G419" i="3"/>
  <c r="F419" i="3"/>
  <c r="E419" i="3"/>
  <c r="D419" i="3"/>
  <c r="Y418" i="3"/>
  <c r="X418" i="3"/>
  <c r="U418" i="3" s="1"/>
  <c r="W418" i="3"/>
  <c r="T418" i="3" s="1"/>
  <c r="V418" i="3"/>
  <c r="S418" i="3"/>
  <c r="R418" i="3"/>
  <c r="Q418" i="3"/>
  <c r="P418" i="3"/>
  <c r="O418" i="3"/>
  <c r="N418" i="3"/>
  <c r="M418" i="3"/>
  <c r="L418" i="3"/>
  <c r="K418" i="3"/>
  <c r="J418" i="3"/>
  <c r="I418" i="3"/>
  <c r="H418" i="3"/>
  <c r="G418" i="3"/>
  <c r="F418" i="3"/>
  <c r="E418" i="3"/>
  <c r="D418" i="3"/>
  <c r="Y417" i="3"/>
  <c r="V417" i="3" s="1"/>
  <c r="X417" i="3"/>
  <c r="U417" i="3" s="1"/>
  <c r="W417" i="3"/>
  <c r="T417" i="3" s="1"/>
  <c r="S417" i="3"/>
  <c r="R417" i="3"/>
  <c r="Q417" i="3"/>
  <c r="P417" i="3"/>
  <c r="O417" i="3"/>
  <c r="N417" i="3"/>
  <c r="M417" i="3"/>
  <c r="L417" i="3"/>
  <c r="K417" i="3"/>
  <c r="J417" i="3"/>
  <c r="I417" i="3"/>
  <c r="H417" i="3"/>
  <c r="G417" i="3"/>
  <c r="F417" i="3"/>
  <c r="E417" i="3"/>
  <c r="D417" i="3"/>
  <c r="Y416" i="3"/>
  <c r="V416" i="3" s="1"/>
  <c r="X416" i="3"/>
  <c r="U416" i="3" s="1"/>
  <c r="W416" i="3"/>
  <c r="T416" i="3"/>
  <c r="S416" i="3"/>
  <c r="R416" i="3"/>
  <c r="Q416" i="3"/>
  <c r="P416" i="3"/>
  <c r="O416" i="3"/>
  <c r="N416" i="3"/>
  <c r="M416" i="3"/>
  <c r="L416" i="3"/>
  <c r="K416" i="3"/>
  <c r="J416" i="3"/>
  <c r="I416" i="3"/>
  <c r="H416" i="3"/>
  <c r="G416" i="3"/>
  <c r="F416" i="3"/>
  <c r="E416" i="3"/>
  <c r="D416" i="3"/>
  <c r="Y415" i="3"/>
  <c r="X415" i="3"/>
  <c r="U415" i="3" s="1"/>
  <c r="W415" i="3"/>
  <c r="V415" i="3"/>
  <c r="T415" i="3"/>
  <c r="S415" i="3"/>
  <c r="R415" i="3"/>
  <c r="Q415" i="3"/>
  <c r="P415" i="3"/>
  <c r="O415" i="3"/>
  <c r="N415" i="3"/>
  <c r="M415" i="3"/>
  <c r="L415" i="3"/>
  <c r="K415" i="3"/>
  <c r="J415" i="3"/>
  <c r="I415" i="3"/>
  <c r="H415" i="3"/>
  <c r="G415" i="3"/>
  <c r="F415" i="3"/>
  <c r="E415" i="3"/>
  <c r="D415" i="3"/>
  <c r="Y414" i="3"/>
  <c r="X414" i="3"/>
  <c r="U414" i="3" s="1"/>
  <c r="W414" i="3"/>
  <c r="T414" i="3" s="1"/>
  <c r="V414" i="3"/>
  <c r="S414" i="3"/>
  <c r="R414" i="3"/>
  <c r="Q414" i="3"/>
  <c r="P414" i="3"/>
  <c r="O414" i="3"/>
  <c r="N414" i="3"/>
  <c r="M414" i="3"/>
  <c r="L414" i="3"/>
  <c r="K414" i="3"/>
  <c r="J414" i="3"/>
  <c r="I414" i="3"/>
  <c r="H414" i="3"/>
  <c r="G414" i="3"/>
  <c r="F414" i="3"/>
  <c r="E414" i="3"/>
  <c r="D414" i="3"/>
  <c r="Y413" i="3"/>
  <c r="V413" i="3" s="1"/>
  <c r="X413" i="3"/>
  <c r="U413" i="3" s="1"/>
  <c r="W413" i="3"/>
  <c r="T413" i="3" s="1"/>
  <c r="S413" i="3"/>
  <c r="R413" i="3"/>
  <c r="Q413" i="3"/>
  <c r="P413" i="3"/>
  <c r="O413" i="3"/>
  <c r="N413" i="3"/>
  <c r="M413" i="3"/>
  <c r="L413" i="3"/>
  <c r="K413" i="3"/>
  <c r="J413" i="3"/>
  <c r="I413" i="3"/>
  <c r="H413" i="3"/>
  <c r="G413" i="3"/>
  <c r="F413" i="3"/>
  <c r="E413" i="3"/>
  <c r="D413" i="3"/>
  <c r="Y412" i="3"/>
  <c r="V412" i="3" s="1"/>
  <c r="X412" i="3"/>
  <c r="U412" i="3" s="1"/>
  <c r="W412" i="3"/>
  <c r="T412" i="3"/>
  <c r="S412" i="3"/>
  <c r="R412" i="3"/>
  <c r="Q412" i="3"/>
  <c r="P412" i="3"/>
  <c r="O412" i="3"/>
  <c r="N412" i="3"/>
  <c r="M412" i="3"/>
  <c r="L412" i="3"/>
  <c r="K412" i="3"/>
  <c r="J412" i="3"/>
  <c r="I412" i="3"/>
  <c r="H412" i="3"/>
  <c r="G412" i="3"/>
  <c r="F412" i="3"/>
  <c r="E412" i="3"/>
  <c r="D412" i="3"/>
  <c r="Y411" i="3"/>
  <c r="X411" i="3"/>
  <c r="U411" i="3" s="1"/>
  <c r="W411" i="3"/>
  <c r="V411" i="3"/>
  <c r="T411" i="3"/>
  <c r="S411" i="3"/>
  <c r="R411" i="3"/>
  <c r="Q411" i="3"/>
  <c r="P411" i="3"/>
  <c r="O411" i="3"/>
  <c r="N411" i="3"/>
  <c r="M411" i="3"/>
  <c r="L411" i="3"/>
  <c r="K411" i="3"/>
  <c r="J411" i="3"/>
  <c r="I411" i="3"/>
  <c r="H411" i="3"/>
  <c r="G411" i="3"/>
  <c r="F411" i="3"/>
  <c r="E411" i="3"/>
  <c r="D411" i="3"/>
  <c r="Y409" i="3"/>
  <c r="X409" i="3"/>
  <c r="U409" i="3" s="1"/>
  <c r="W409" i="3"/>
  <c r="T409" i="3" s="1"/>
  <c r="V409" i="3"/>
  <c r="S409" i="3"/>
  <c r="R409" i="3"/>
  <c r="Q409" i="3"/>
  <c r="P409" i="3"/>
  <c r="O409" i="3"/>
  <c r="N409" i="3"/>
  <c r="M409" i="3"/>
  <c r="L409" i="3"/>
  <c r="K409" i="3"/>
  <c r="J409" i="3"/>
  <c r="I409" i="3"/>
  <c r="H409" i="3"/>
  <c r="G409" i="3"/>
  <c r="F409" i="3"/>
  <c r="E409" i="3"/>
  <c r="D409" i="3"/>
  <c r="Y408" i="3"/>
  <c r="V408" i="3" s="1"/>
  <c r="X408" i="3"/>
  <c r="U408" i="3" s="1"/>
  <c r="W408" i="3"/>
  <c r="T408" i="3" s="1"/>
  <c r="S408" i="3"/>
  <c r="R408" i="3"/>
  <c r="Q408" i="3"/>
  <c r="P408" i="3"/>
  <c r="O408" i="3"/>
  <c r="N408" i="3"/>
  <c r="M408" i="3"/>
  <c r="L408" i="3"/>
  <c r="K408" i="3"/>
  <c r="J408" i="3"/>
  <c r="I408" i="3"/>
  <c r="H408" i="3"/>
  <c r="G408" i="3"/>
  <c r="F408" i="3"/>
  <c r="E408" i="3"/>
  <c r="D408" i="3"/>
  <c r="Y407" i="3"/>
  <c r="V407" i="3" s="1"/>
  <c r="X407" i="3"/>
  <c r="U407" i="3" s="1"/>
  <c r="W407" i="3"/>
  <c r="T407" i="3"/>
  <c r="S407" i="3"/>
  <c r="R407" i="3"/>
  <c r="Q407" i="3"/>
  <c r="P407" i="3"/>
  <c r="O407" i="3"/>
  <c r="N407" i="3"/>
  <c r="M407" i="3"/>
  <c r="L407" i="3"/>
  <c r="K407" i="3"/>
  <c r="J407" i="3"/>
  <c r="I407" i="3"/>
  <c r="H407" i="3"/>
  <c r="G407" i="3"/>
  <c r="F407" i="3"/>
  <c r="E407" i="3"/>
  <c r="D407" i="3"/>
  <c r="Y406" i="3"/>
  <c r="X406" i="3"/>
  <c r="U406" i="3" s="1"/>
  <c r="W406" i="3"/>
  <c r="V406" i="3"/>
  <c r="T406" i="3"/>
  <c r="S406" i="3"/>
  <c r="R406" i="3"/>
  <c r="Q406" i="3"/>
  <c r="P406" i="3"/>
  <c r="O406" i="3"/>
  <c r="N406" i="3"/>
  <c r="M406" i="3"/>
  <c r="L406" i="3"/>
  <c r="K406" i="3"/>
  <c r="J406" i="3"/>
  <c r="I406" i="3"/>
  <c r="H406" i="3"/>
  <c r="G406" i="3"/>
  <c r="F406" i="3"/>
  <c r="E406" i="3"/>
  <c r="D406" i="3"/>
  <c r="Y405" i="3"/>
  <c r="X405" i="3"/>
  <c r="U405" i="3" s="1"/>
  <c r="W405" i="3"/>
  <c r="T405" i="3" s="1"/>
  <c r="V405" i="3"/>
  <c r="S405" i="3"/>
  <c r="R405" i="3"/>
  <c r="Q405" i="3"/>
  <c r="P405" i="3"/>
  <c r="O405" i="3"/>
  <c r="N405" i="3"/>
  <c r="M405" i="3"/>
  <c r="L405" i="3"/>
  <c r="K405" i="3"/>
  <c r="J405" i="3"/>
  <c r="I405" i="3"/>
  <c r="H405" i="3"/>
  <c r="G405" i="3"/>
  <c r="F405" i="3"/>
  <c r="E405" i="3"/>
  <c r="D405" i="3"/>
  <c r="Y404" i="3"/>
  <c r="V404" i="3" s="1"/>
  <c r="X404" i="3"/>
  <c r="U404" i="3" s="1"/>
  <c r="W404" i="3"/>
  <c r="T404" i="3" s="1"/>
  <c r="S404" i="3"/>
  <c r="R404" i="3"/>
  <c r="Q404" i="3"/>
  <c r="P404" i="3"/>
  <c r="O404" i="3"/>
  <c r="N404" i="3"/>
  <c r="M404" i="3"/>
  <c r="L404" i="3"/>
  <c r="K404" i="3"/>
  <c r="J404" i="3"/>
  <c r="I404" i="3"/>
  <c r="H404" i="3"/>
  <c r="G404" i="3"/>
  <c r="F404" i="3"/>
  <c r="E404" i="3"/>
  <c r="D404" i="3"/>
  <c r="Y403" i="3"/>
  <c r="V403" i="3" s="1"/>
  <c r="X403" i="3"/>
  <c r="U403" i="3" s="1"/>
  <c r="W403" i="3"/>
  <c r="T403" i="3"/>
  <c r="S403" i="3"/>
  <c r="R403" i="3"/>
  <c r="Q403" i="3"/>
  <c r="P403" i="3"/>
  <c r="O403" i="3"/>
  <c r="N403" i="3"/>
  <c r="M403" i="3"/>
  <c r="L403" i="3"/>
  <c r="K403" i="3"/>
  <c r="J403" i="3"/>
  <c r="I403" i="3"/>
  <c r="H403" i="3"/>
  <c r="G403" i="3"/>
  <c r="F403" i="3"/>
  <c r="E403" i="3"/>
  <c r="D403" i="3"/>
  <c r="Y402" i="3"/>
  <c r="X402" i="3"/>
  <c r="U402" i="3" s="1"/>
  <c r="W402" i="3"/>
  <c r="V402" i="3"/>
  <c r="T402" i="3"/>
  <c r="S402" i="3"/>
  <c r="R402" i="3"/>
  <c r="Q402" i="3"/>
  <c r="P402" i="3"/>
  <c r="O402" i="3"/>
  <c r="N402" i="3"/>
  <c r="M402" i="3"/>
  <c r="L402" i="3"/>
  <c r="K402" i="3"/>
  <c r="J402" i="3"/>
  <c r="I402" i="3"/>
  <c r="H402" i="3"/>
  <c r="G402" i="3"/>
  <c r="F402" i="3"/>
  <c r="E402" i="3"/>
  <c r="D402" i="3"/>
  <c r="Y401" i="3"/>
  <c r="X401" i="3"/>
  <c r="U401" i="3" s="1"/>
  <c r="W401" i="3"/>
  <c r="T401" i="3" s="1"/>
  <c r="V401" i="3"/>
  <c r="S401" i="3"/>
  <c r="R401" i="3"/>
  <c r="Q401" i="3"/>
  <c r="P401" i="3"/>
  <c r="O401" i="3"/>
  <c r="N401" i="3"/>
  <c r="M401" i="3"/>
  <c r="L401" i="3"/>
  <c r="K401" i="3"/>
  <c r="J401" i="3"/>
  <c r="I401" i="3"/>
  <c r="H401" i="3"/>
  <c r="G401" i="3"/>
  <c r="F401" i="3"/>
  <c r="E401" i="3"/>
  <c r="D401" i="3"/>
  <c r="Y398" i="3"/>
  <c r="V398" i="3" s="1"/>
  <c r="X398" i="3"/>
  <c r="U398" i="3" s="1"/>
  <c r="W398" i="3"/>
  <c r="T398" i="3" s="1"/>
  <c r="S398" i="3"/>
  <c r="R398" i="3"/>
  <c r="Q398" i="3"/>
  <c r="P398" i="3"/>
  <c r="O398" i="3"/>
  <c r="N398" i="3"/>
  <c r="M398" i="3"/>
  <c r="L398" i="3"/>
  <c r="K398" i="3"/>
  <c r="J398" i="3"/>
  <c r="I398" i="3"/>
  <c r="H398" i="3"/>
  <c r="G398" i="3"/>
  <c r="F398" i="3"/>
  <c r="E398" i="3"/>
  <c r="D398" i="3"/>
  <c r="Y397" i="3"/>
  <c r="V397" i="3" s="1"/>
  <c r="X397" i="3"/>
  <c r="U397" i="3" s="1"/>
  <c r="W397" i="3"/>
  <c r="T397" i="3"/>
  <c r="S397" i="3"/>
  <c r="R397" i="3"/>
  <c r="Q397" i="3"/>
  <c r="P397" i="3"/>
  <c r="O397" i="3"/>
  <c r="N397" i="3"/>
  <c r="M397" i="3"/>
  <c r="L397" i="3"/>
  <c r="K397" i="3"/>
  <c r="J397" i="3"/>
  <c r="I397" i="3"/>
  <c r="H397" i="3"/>
  <c r="G397" i="3"/>
  <c r="F397" i="3"/>
  <c r="E397" i="3"/>
  <c r="D397" i="3"/>
  <c r="Y396" i="3"/>
  <c r="X396" i="3"/>
  <c r="U396" i="3" s="1"/>
  <c r="W396" i="3"/>
  <c r="V396" i="3"/>
  <c r="T396" i="3"/>
  <c r="S396" i="3"/>
  <c r="R396" i="3"/>
  <c r="Q396" i="3"/>
  <c r="P396" i="3"/>
  <c r="O396" i="3"/>
  <c r="N396" i="3"/>
  <c r="M396" i="3"/>
  <c r="L396" i="3"/>
  <c r="K396" i="3"/>
  <c r="J396" i="3"/>
  <c r="I396" i="3"/>
  <c r="H396" i="3"/>
  <c r="G396" i="3"/>
  <c r="F396" i="3"/>
  <c r="E396" i="3"/>
  <c r="D396" i="3"/>
  <c r="Y395" i="3"/>
  <c r="X395" i="3"/>
  <c r="U395" i="3" s="1"/>
  <c r="W395" i="3"/>
  <c r="T395" i="3" s="1"/>
  <c r="V395" i="3"/>
  <c r="S395" i="3"/>
  <c r="R395" i="3"/>
  <c r="Q395" i="3"/>
  <c r="P395" i="3"/>
  <c r="O395" i="3"/>
  <c r="N395" i="3"/>
  <c r="M395" i="3"/>
  <c r="L395" i="3"/>
  <c r="K395" i="3"/>
  <c r="J395" i="3"/>
  <c r="I395" i="3"/>
  <c r="H395" i="3"/>
  <c r="G395" i="3"/>
  <c r="F395" i="3"/>
  <c r="E395" i="3"/>
  <c r="D395" i="3"/>
  <c r="Y394" i="3"/>
  <c r="V394" i="3" s="1"/>
  <c r="X394" i="3"/>
  <c r="U394" i="3" s="1"/>
  <c r="W394" i="3"/>
  <c r="T394" i="3" s="1"/>
  <c r="S394" i="3"/>
  <c r="R394" i="3"/>
  <c r="Q394" i="3"/>
  <c r="P394" i="3"/>
  <c r="O394" i="3"/>
  <c r="N394" i="3"/>
  <c r="M394" i="3"/>
  <c r="L394" i="3"/>
  <c r="K394" i="3"/>
  <c r="J394" i="3"/>
  <c r="I394" i="3"/>
  <c r="H394" i="3"/>
  <c r="G394" i="3"/>
  <c r="F394" i="3"/>
  <c r="E394" i="3"/>
  <c r="D394" i="3"/>
  <c r="Y392" i="3"/>
  <c r="V392" i="3" s="1"/>
  <c r="X392" i="3"/>
  <c r="U392" i="3" s="1"/>
  <c r="W392" i="3"/>
  <c r="T392" i="3"/>
  <c r="S392" i="3"/>
  <c r="R392" i="3"/>
  <c r="Q392" i="3"/>
  <c r="P392" i="3"/>
  <c r="O392" i="3"/>
  <c r="N392" i="3"/>
  <c r="M392" i="3"/>
  <c r="L392" i="3"/>
  <c r="K392" i="3"/>
  <c r="J392" i="3"/>
  <c r="I392" i="3"/>
  <c r="H392" i="3"/>
  <c r="G392" i="3"/>
  <c r="F392" i="3"/>
  <c r="E392" i="3"/>
  <c r="D392" i="3"/>
  <c r="Y391" i="3"/>
  <c r="X391" i="3"/>
  <c r="U391" i="3" s="1"/>
  <c r="W391" i="3"/>
  <c r="V391" i="3"/>
  <c r="T391" i="3"/>
  <c r="S391" i="3"/>
  <c r="R391" i="3"/>
  <c r="Q391" i="3"/>
  <c r="P391" i="3"/>
  <c r="O391" i="3"/>
  <c r="N391" i="3"/>
  <c r="M391" i="3"/>
  <c r="L391" i="3"/>
  <c r="K391" i="3"/>
  <c r="J391" i="3"/>
  <c r="I391" i="3"/>
  <c r="H391" i="3"/>
  <c r="G391" i="3"/>
  <c r="F391" i="3"/>
  <c r="E391" i="3"/>
  <c r="D391" i="3"/>
  <c r="Y390" i="3"/>
  <c r="X390" i="3"/>
  <c r="U390" i="3" s="1"/>
  <c r="W390" i="3"/>
  <c r="T390" i="3" s="1"/>
  <c r="V390" i="3"/>
  <c r="S390" i="3"/>
  <c r="R390" i="3"/>
  <c r="Q390" i="3"/>
  <c r="P390" i="3"/>
  <c r="O390" i="3"/>
  <c r="N390" i="3"/>
  <c r="M390" i="3"/>
  <c r="L390" i="3"/>
  <c r="K390" i="3"/>
  <c r="J390" i="3"/>
  <c r="I390" i="3"/>
  <c r="H390" i="3"/>
  <c r="G390" i="3"/>
  <c r="F390" i="3"/>
  <c r="E390" i="3"/>
  <c r="D390" i="3"/>
  <c r="Y389" i="3"/>
  <c r="V389" i="3" s="1"/>
  <c r="X389" i="3"/>
  <c r="U389" i="3" s="1"/>
  <c r="W389" i="3"/>
  <c r="T389" i="3" s="1"/>
  <c r="S389" i="3"/>
  <c r="R389" i="3"/>
  <c r="Q389" i="3"/>
  <c r="P389" i="3"/>
  <c r="O389" i="3"/>
  <c r="N389" i="3"/>
  <c r="M389" i="3"/>
  <c r="L389" i="3"/>
  <c r="K389" i="3"/>
  <c r="J389" i="3"/>
  <c r="I389" i="3"/>
  <c r="H389" i="3"/>
  <c r="G389" i="3"/>
  <c r="F389" i="3"/>
  <c r="E389" i="3"/>
  <c r="D389" i="3"/>
  <c r="Y388" i="3"/>
  <c r="V388" i="3" s="1"/>
  <c r="X388" i="3"/>
  <c r="U388" i="3" s="1"/>
  <c r="W388" i="3"/>
  <c r="T388" i="3"/>
  <c r="S388" i="3"/>
  <c r="R388" i="3"/>
  <c r="Q388" i="3"/>
  <c r="P388" i="3"/>
  <c r="O388" i="3"/>
  <c r="N388" i="3"/>
  <c r="M388" i="3"/>
  <c r="L388" i="3"/>
  <c r="K388" i="3"/>
  <c r="J388" i="3"/>
  <c r="I388" i="3"/>
  <c r="H388" i="3"/>
  <c r="G388" i="3"/>
  <c r="F388" i="3"/>
  <c r="E388" i="3"/>
  <c r="D388" i="3"/>
  <c r="Y387" i="3"/>
  <c r="X387" i="3"/>
  <c r="U387" i="3" s="1"/>
  <c r="W387" i="3"/>
  <c r="V387" i="3"/>
  <c r="T387" i="3"/>
  <c r="S387" i="3"/>
  <c r="R387" i="3"/>
  <c r="Q387" i="3"/>
  <c r="P387" i="3"/>
  <c r="O387" i="3"/>
  <c r="N387" i="3"/>
  <c r="M387" i="3"/>
  <c r="L387" i="3"/>
  <c r="K387" i="3"/>
  <c r="J387" i="3"/>
  <c r="I387" i="3"/>
  <c r="H387" i="3"/>
  <c r="G387" i="3"/>
  <c r="F387" i="3"/>
  <c r="E387" i="3"/>
  <c r="D387" i="3"/>
  <c r="Y386" i="3"/>
  <c r="X386" i="3"/>
  <c r="U386" i="3" s="1"/>
  <c r="W386" i="3"/>
  <c r="T386" i="3" s="1"/>
  <c r="V386" i="3"/>
  <c r="S386" i="3"/>
  <c r="R386" i="3"/>
  <c r="Q386" i="3"/>
  <c r="P386" i="3"/>
  <c r="O386" i="3"/>
  <c r="N386" i="3"/>
  <c r="M386" i="3"/>
  <c r="L386" i="3"/>
  <c r="K386" i="3"/>
  <c r="J386" i="3"/>
  <c r="I386" i="3"/>
  <c r="H386" i="3"/>
  <c r="G386" i="3"/>
  <c r="F386" i="3"/>
  <c r="E386" i="3"/>
  <c r="D386" i="3"/>
  <c r="Y385" i="3"/>
  <c r="V385" i="3" s="1"/>
  <c r="X385" i="3"/>
  <c r="U385" i="3" s="1"/>
  <c r="W385" i="3"/>
  <c r="T385" i="3" s="1"/>
  <c r="S385" i="3"/>
  <c r="R385" i="3"/>
  <c r="Q385" i="3"/>
  <c r="P385" i="3"/>
  <c r="O385" i="3"/>
  <c r="N385" i="3"/>
  <c r="M385" i="3"/>
  <c r="L385" i="3"/>
  <c r="K385" i="3"/>
  <c r="J385" i="3"/>
  <c r="I385" i="3"/>
  <c r="H385" i="3"/>
  <c r="G385" i="3"/>
  <c r="F385" i="3"/>
  <c r="E385" i="3"/>
  <c r="D385" i="3"/>
  <c r="Y384" i="3"/>
  <c r="V384" i="3" s="1"/>
  <c r="X384" i="3"/>
  <c r="U384" i="3" s="1"/>
  <c r="W384" i="3"/>
  <c r="T384" i="3"/>
  <c r="S384" i="3"/>
  <c r="R384" i="3"/>
  <c r="Q384" i="3"/>
  <c r="P384" i="3"/>
  <c r="O384" i="3"/>
  <c r="N384" i="3"/>
  <c r="M384" i="3"/>
  <c r="L384" i="3"/>
  <c r="K384" i="3"/>
  <c r="J384" i="3"/>
  <c r="I384" i="3"/>
  <c r="H384" i="3"/>
  <c r="G384" i="3"/>
  <c r="F384" i="3"/>
  <c r="E384" i="3"/>
  <c r="D384" i="3"/>
  <c r="Y383" i="3"/>
  <c r="X383" i="3"/>
  <c r="W383" i="3"/>
  <c r="T383" i="3" s="1"/>
  <c r="V383" i="3"/>
  <c r="U383" i="3"/>
  <c r="S383" i="3"/>
  <c r="R383" i="3"/>
  <c r="Q383" i="3"/>
  <c r="P383" i="3"/>
  <c r="O383" i="3"/>
  <c r="N383" i="3"/>
  <c r="M383" i="3"/>
  <c r="L383" i="3"/>
  <c r="K383" i="3"/>
  <c r="J383" i="3"/>
  <c r="I383" i="3"/>
  <c r="H383" i="3"/>
  <c r="G383" i="3"/>
  <c r="F383" i="3"/>
  <c r="E383" i="3"/>
  <c r="D383" i="3"/>
  <c r="Y382" i="3"/>
  <c r="V382" i="3" s="1"/>
  <c r="X382" i="3"/>
  <c r="U382" i="3" s="1"/>
  <c r="W382" i="3"/>
  <c r="T382" i="3" s="1"/>
  <c r="S382" i="3"/>
  <c r="R382" i="3"/>
  <c r="Q382" i="3"/>
  <c r="P382" i="3"/>
  <c r="O382" i="3"/>
  <c r="N382" i="3"/>
  <c r="M382" i="3"/>
  <c r="L382" i="3"/>
  <c r="K382" i="3"/>
  <c r="J382" i="3"/>
  <c r="I382" i="3"/>
  <c r="H382" i="3"/>
  <c r="G382" i="3"/>
  <c r="F382" i="3"/>
  <c r="E382" i="3"/>
  <c r="D382" i="3"/>
  <c r="Y381" i="3"/>
  <c r="V381" i="3" s="1"/>
  <c r="X381" i="3"/>
  <c r="U381" i="3" s="1"/>
  <c r="W381" i="3"/>
  <c r="T381" i="3" s="1"/>
  <c r="S381" i="3"/>
  <c r="R381" i="3"/>
  <c r="Q381" i="3"/>
  <c r="P381" i="3"/>
  <c r="O381" i="3"/>
  <c r="N381" i="3"/>
  <c r="M381" i="3"/>
  <c r="L381" i="3"/>
  <c r="K381" i="3"/>
  <c r="J381" i="3"/>
  <c r="I381" i="3"/>
  <c r="H381" i="3"/>
  <c r="G381" i="3"/>
  <c r="F381" i="3"/>
  <c r="E381" i="3"/>
  <c r="D381" i="3"/>
  <c r="Y380" i="3"/>
  <c r="V380" i="3" s="1"/>
  <c r="X380" i="3"/>
  <c r="U380" i="3" s="1"/>
  <c r="W380" i="3"/>
  <c r="T380" i="3" s="1"/>
  <c r="S380" i="3"/>
  <c r="R380" i="3"/>
  <c r="Q380" i="3"/>
  <c r="P380" i="3"/>
  <c r="O380" i="3"/>
  <c r="N380" i="3"/>
  <c r="M380" i="3"/>
  <c r="L380" i="3"/>
  <c r="K380" i="3"/>
  <c r="J380" i="3"/>
  <c r="I380" i="3"/>
  <c r="H380" i="3"/>
  <c r="G380" i="3"/>
  <c r="F380" i="3"/>
  <c r="E380" i="3"/>
  <c r="D380" i="3"/>
  <c r="Y379" i="3"/>
  <c r="V379" i="3" s="1"/>
  <c r="X379" i="3"/>
  <c r="U379" i="3" s="1"/>
  <c r="W379" i="3"/>
  <c r="T379" i="3" s="1"/>
  <c r="S379" i="3"/>
  <c r="R379" i="3"/>
  <c r="Q379" i="3"/>
  <c r="P379" i="3"/>
  <c r="O379" i="3"/>
  <c r="N379" i="3"/>
  <c r="M379" i="3"/>
  <c r="L379" i="3"/>
  <c r="K379" i="3"/>
  <c r="J379" i="3"/>
  <c r="I379" i="3"/>
  <c r="H379" i="3"/>
  <c r="G379" i="3"/>
  <c r="F379" i="3"/>
  <c r="E379" i="3"/>
  <c r="D379" i="3"/>
  <c r="Y377" i="3"/>
  <c r="V377" i="3" s="1"/>
  <c r="X377" i="3"/>
  <c r="U377" i="3" s="1"/>
  <c r="W377" i="3"/>
  <c r="T377" i="3" s="1"/>
  <c r="S377" i="3"/>
  <c r="R377" i="3"/>
  <c r="Q377" i="3"/>
  <c r="P377" i="3"/>
  <c r="O377" i="3"/>
  <c r="N377" i="3"/>
  <c r="M377" i="3"/>
  <c r="L377" i="3"/>
  <c r="K377" i="3"/>
  <c r="J377" i="3"/>
  <c r="I377" i="3"/>
  <c r="H377" i="3"/>
  <c r="G377" i="3"/>
  <c r="F377" i="3"/>
  <c r="E377" i="3"/>
  <c r="D377" i="3"/>
  <c r="Y376" i="3"/>
  <c r="V376" i="3" s="1"/>
  <c r="X376" i="3"/>
  <c r="U376" i="3" s="1"/>
  <c r="W376" i="3"/>
  <c r="T376" i="3" s="1"/>
  <c r="S376" i="3"/>
  <c r="R376" i="3"/>
  <c r="Q376" i="3"/>
  <c r="P376" i="3"/>
  <c r="O376" i="3"/>
  <c r="N376" i="3"/>
  <c r="M376" i="3"/>
  <c r="L376" i="3"/>
  <c r="K376" i="3"/>
  <c r="J376" i="3"/>
  <c r="I376" i="3"/>
  <c r="H376" i="3"/>
  <c r="G376" i="3"/>
  <c r="F376" i="3"/>
  <c r="E376" i="3"/>
  <c r="D376" i="3"/>
  <c r="Y375" i="3"/>
  <c r="V375" i="3" s="1"/>
  <c r="X375" i="3"/>
  <c r="U375" i="3" s="1"/>
  <c r="W375" i="3"/>
  <c r="T375" i="3" s="1"/>
  <c r="S375" i="3"/>
  <c r="R375" i="3"/>
  <c r="Q375" i="3"/>
  <c r="P375" i="3"/>
  <c r="O375" i="3"/>
  <c r="N375" i="3"/>
  <c r="M375" i="3"/>
  <c r="L375" i="3"/>
  <c r="K375" i="3"/>
  <c r="J375" i="3"/>
  <c r="I375" i="3"/>
  <c r="H375" i="3"/>
  <c r="G375" i="3"/>
  <c r="F375" i="3"/>
  <c r="E375" i="3"/>
  <c r="D375" i="3"/>
  <c r="Y374" i="3"/>
  <c r="V374" i="3" s="1"/>
  <c r="X374" i="3"/>
  <c r="U374" i="3" s="1"/>
  <c r="W374" i="3"/>
  <c r="T374" i="3" s="1"/>
  <c r="S374" i="3"/>
  <c r="R374" i="3"/>
  <c r="Q374" i="3"/>
  <c r="P374" i="3"/>
  <c r="O374" i="3"/>
  <c r="N374" i="3"/>
  <c r="M374" i="3"/>
  <c r="L374" i="3"/>
  <c r="K374" i="3"/>
  <c r="J374" i="3"/>
  <c r="I374" i="3"/>
  <c r="H374" i="3"/>
  <c r="G374" i="3"/>
  <c r="F374" i="3"/>
  <c r="E374" i="3"/>
  <c r="D374" i="3"/>
  <c r="Y373" i="3"/>
  <c r="V373" i="3" s="1"/>
  <c r="X373" i="3"/>
  <c r="U373" i="3" s="1"/>
  <c r="W373" i="3"/>
  <c r="T373" i="3" s="1"/>
  <c r="S373" i="3"/>
  <c r="R373" i="3"/>
  <c r="Q373" i="3"/>
  <c r="P373" i="3"/>
  <c r="O373" i="3"/>
  <c r="N373" i="3"/>
  <c r="M373" i="3"/>
  <c r="L373" i="3"/>
  <c r="K373" i="3"/>
  <c r="J373" i="3"/>
  <c r="I373" i="3"/>
  <c r="H373" i="3"/>
  <c r="G373" i="3"/>
  <c r="F373" i="3"/>
  <c r="E373" i="3"/>
  <c r="D373" i="3"/>
  <c r="Y372" i="3"/>
  <c r="V372" i="3" s="1"/>
  <c r="X372" i="3"/>
  <c r="U372" i="3" s="1"/>
  <c r="W372" i="3"/>
  <c r="T372" i="3" s="1"/>
  <c r="S372" i="3"/>
  <c r="R372" i="3"/>
  <c r="Q372" i="3"/>
  <c r="P372" i="3"/>
  <c r="O372" i="3"/>
  <c r="N372" i="3"/>
  <c r="M372" i="3"/>
  <c r="L372" i="3"/>
  <c r="K372" i="3"/>
  <c r="J372" i="3"/>
  <c r="I372" i="3"/>
  <c r="H372" i="3"/>
  <c r="G372" i="3"/>
  <c r="F372" i="3"/>
  <c r="E372" i="3"/>
  <c r="D372" i="3"/>
  <c r="Y371" i="3"/>
  <c r="V371" i="3" s="1"/>
  <c r="X371" i="3"/>
  <c r="U371" i="3" s="1"/>
  <c r="W371" i="3"/>
  <c r="T371" i="3" s="1"/>
  <c r="S371" i="3"/>
  <c r="R371" i="3"/>
  <c r="Q371" i="3"/>
  <c r="P371" i="3"/>
  <c r="O371" i="3"/>
  <c r="N371" i="3"/>
  <c r="M371" i="3"/>
  <c r="L371" i="3"/>
  <c r="K371" i="3"/>
  <c r="J371" i="3"/>
  <c r="I371" i="3"/>
  <c r="H371" i="3"/>
  <c r="G371" i="3"/>
  <c r="F371" i="3"/>
  <c r="E371" i="3"/>
  <c r="D371" i="3"/>
  <c r="Y370" i="3"/>
  <c r="V370" i="3" s="1"/>
  <c r="X370" i="3"/>
  <c r="U370" i="3" s="1"/>
  <c r="W370" i="3"/>
  <c r="T370" i="3" s="1"/>
  <c r="S370" i="3"/>
  <c r="R370" i="3"/>
  <c r="Q370" i="3"/>
  <c r="P370" i="3"/>
  <c r="O370" i="3"/>
  <c r="N370" i="3"/>
  <c r="M370" i="3"/>
  <c r="L370" i="3"/>
  <c r="K370" i="3"/>
  <c r="J370" i="3"/>
  <c r="I370" i="3"/>
  <c r="H370" i="3"/>
  <c r="G370" i="3"/>
  <c r="F370" i="3"/>
  <c r="E370" i="3"/>
  <c r="D370" i="3"/>
  <c r="Y369" i="3"/>
  <c r="V369" i="3" s="1"/>
  <c r="X369" i="3"/>
  <c r="U369" i="3" s="1"/>
  <c r="W369" i="3"/>
  <c r="T369" i="3" s="1"/>
  <c r="S369" i="3"/>
  <c r="R369" i="3"/>
  <c r="Q369" i="3"/>
  <c r="P369" i="3"/>
  <c r="O369" i="3"/>
  <c r="N369" i="3"/>
  <c r="M369" i="3"/>
  <c r="L369" i="3"/>
  <c r="K369" i="3"/>
  <c r="J369" i="3"/>
  <c r="I369" i="3"/>
  <c r="H369" i="3"/>
  <c r="G369" i="3"/>
  <c r="F369" i="3"/>
  <c r="E369" i="3"/>
  <c r="D369" i="3"/>
  <c r="Y368" i="3"/>
  <c r="V368" i="3" s="1"/>
  <c r="X368" i="3"/>
  <c r="U368" i="3" s="1"/>
  <c r="W368" i="3"/>
  <c r="T368" i="3" s="1"/>
  <c r="S368" i="3"/>
  <c r="R368" i="3"/>
  <c r="Q368" i="3"/>
  <c r="P368" i="3"/>
  <c r="O368" i="3"/>
  <c r="N368" i="3"/>
  <c r="M368" i="3"/>
  <c r="L368" i="3"/>
  <c r="K368" i="3"/>
  <c r="J368" i="3"/>
  <c r="I368" i="3"/>
  <c r="H368" i="3"/>
  <c r="G368" i="3"/>
  <c r="F368" i="3"/>
  <c r="E368" i="3"/>
  <c r="D368" i="3"/>
  <c r="Y367" i="3"/>
  <c r="V367" i="3" s="1"/>
  <c r="X367" i="3"/>
  <c r="U367" i="3" s="1"/>
  <c r="W367" i="3"/>
  <c r="T367" i="3" s="1"/>
  <c r="S367" i="3"/>
  <c r="R367" i="3"/>
  <c r="Q367" i="3"/>
  <c r="P367" i="3"/>
  <c r="O367" i="3"/>
  <c r="N367" i="3"/>
  <c r="M367" i="3"/>
  <c r="L367" i="3"/>
  <c r="K367" i="3"/>
  <c r="J367" i="3"/>
  <c r="I367" i="3"/>
  <c r="H367" i="3"/>
  <c r="G367" i="3"/>
  <c r="F367" i="3"/>
  <c r="E367" i="3"/>
  <c r="D367" i="3"/>
  <c r="Y366" i="3"/>
  <c r="V366" i="3" s="1"/>
  <c r="X366" i="3"/>
  <c r="U366" i="3" s="1"/>
  <c r="W366" i="3"/>
  <c r="T366" i="3" s="1"/>
  <c r="S366" i="3"/>
  <c r="R366" i="3"/>
  <c r="Q366" i="3"/>
  <c r="P366" i="3"/>
  <c r="O366" i="3"/>
  <c r="N366" i="3"/>
  <c r="M366" i="3"/>
  <c r="L366" i="3"/>
  <c r="K366" i="3"/>
  <c r="J366" i="3"/>
  <c r="I366" i="3"/>
  <c r="H366" i="3"/>
  <c r="G366" i="3"/>
  <c r="F366" i="3"/>
  <c r="E366" i="3"/>
  <c r="D366" i="3"/>
  <c r="Y365" i="3"/>
  <c r="V365" i="3" s="1"/>
  <c r="X365" i="3"/>
  <c r="U365" i="3" s="1"/>
  <c r="W365" i="3"/>
  <c r="T365" i="3" s="1"/>
  <c r="S365" i="3"/>
  <c r="R365" i="3"/>
  <c r="Q365" i="3"/>
  <c r="P365" i="3"/>
  <c r="O365" i="3"/>
  <c r="N365" i="3"/>
  <c r="M365" i="3"/>
  <c r="L365" i="3"/>
  <c r="K365" i="3"/>
  <c r="J365" i="3"/>
  <c r="I365" i="3"/>
  <c r="H365" i="3"/>
  <c r="G365" i="3"/>
  <c r="F365" i="3"/>
  <c r="E365" i="3"/>
  <c r="D365" i="3"/>
  <c r="Y364" i="3"/>
  <c r="V364" i="3" s="1"/>
  <c r="X364" i="3"/>
  <c r="U364" i="3" s="1"/>
  <c r="W364" i="3"/>
  <c r="T364" i="3" s="1"/>
  <c r="S364" i="3"/>
  <c r="R364" i="3"/>
  <c r="Q364" i="3"/>
  <c r="P364" i="3"/>
  <c r="O364" i="3"/>
  <c r="N364" i="3"/>
  <c r="M364" i="3"/>
  <c r="L364" i="3"/>
  <c r="K364" i="3"/>
  <c r="J364" i="3"/>
  <c r="I364" i="3"/>
  <c r="H364" i="3"/>
  <c r="G364" i="3"/>
  <c r="F364" i="3"/>
  <c r="E364" i="3"/>
  <c r="D364" i="3"/>
  <c r="Y363" i="3"/>
  <c r="V363" i="3" s="1"/>
  <c r="X363" i="3"/>
  <c r="U363" i="3" s="1"/>
  <c r="W363" i="3"/>
  <c r="T363" i="3" s="1"/>
  <c r="S363" i="3"/>
  <c r="R363" i="3"/>
  <c r="Q363" i="3"/>
  <c r="P363" i="3"/>
  <c r="O363" i="3"/>
  <c r="N363" i="3"/>
  <c r="M363" i="3"/>
  <c r="L363" i="3"/>
  <c r="K363" i="3"/>
  <c r="J363" i="3"/>
  <c r="I363" i="3"/>
  <c r="H363" i="3"/>
  <c r="G363" i="3"/>
  <c r="F363" i="3"/>
  <c r="E363" i="3"/>
  <c r="D363" i="3"/>
  <c r="Y362" i="3"/>
  <c r="V362" i="3" s="1"/>
  <c r="X362" i="3"/>
  <c r="U362" i="3" s="1"/>
  <c r="W362" i="3"/>
  <c r="T362" i="3" s="1"/>
  <c r="S362" i="3"/>
  <c r="R362" i="3"/>
  <c r="Q362" i="3"/>
  <c r="P362" i="3"/>
  <c r="O362" i="3"/>
  <c r="N362" i="3"/>
  <c r="M362" i="3"/>
  <c r="L362" i="3"/>
  <c r="K362" i="3"/>
  <c r="J362" i="3"/>
  <c r="I362" i="3"/>
  <c r="H362" i="3"/>
  <c r="G362" i="3"/>
  <c r="F362" i="3"/>
  <c r="E362" i="3"/>
  <c r="D362" i="3"/>
  <c r="Y361" i="3"/>
  <c r="V361" i="3" s="1"/>
  <c r="X361" i="3"/>
  <c r="U361" i="3" s="1"/>
  <c r="W361" i="3"/>
  <c r="T361" i="3" s="1"/>
  <c r="S361" i="3"/>
  <c r="R361" i="3"/>
  <c r="Q361" i="3"/>
  <c r="P361" i="3"/>
  <c r="O361" i="3"/>
  <c r="N361" i="3"/>
  <c r="M361" i="3"/>
  <c r="L361" i="3"/>
  <c r="K361" i="3"/>
  <c r="J361" i="3"/>
  <c r="I361" i="3"/>
  <c r="H361" i="3"/>
  <c r="G361" i="3"/>
  <c r="F361" i="3"/>
  <c r="E361" i="3"/>
  <c r="D361" i="3"/>
  <c r="Y359" i="3"/>
  <c r="V359" i="3" s="1"/>
  <c r="X359" i="3"/>
  <c r="U359" i="3" s="1"/>
  <c r="W359" i="3"/>
  <c r="T359" i="3" s="1"/>
  <c r="S359" i="3"/>
  <c r="R359" i="3"/>
  <c r="Q359" i="3"/>
  <c r="P359" i="3"/>
  <c r="O359" i="3"/>
  <c r="N359" i="3"/>
  <c r="M359" i="3"/>
  <c r="L359" i="3"/>
  <c r="K359" i="3"/>
  <c r="J359" i="3"/>
  <c r="I359" i="3"/>
  <c r="H359" i="3"/>
  <c r="G359" i="3"/>
  <c r="F359" i="3"/>
  <c r="E359" i="3"/>
  <c r="D359" i="3"/>
  <c r="Y358" i="3"/>
  <c r="V358" i="3" s="1"/>
  <c r="X358" i="3"/>
  <c r="U358" i="3" s="1"/>
  <c r="W358" i="3"/>
  <c r="T358" i="3" s="1"/>
  <c r="S358" i="3"/>
  <c r="R358" i="3"/>
  <c r="Q358" i="3"/>
  <c r="P358" i="3"/>
  <c r="O358" i="3"/>
  <c r="N358" i="3"/>
  <c r="M358" i="3"/>
  <c r="L358" i="3"/>
  <c r="K358" i="3"/>
  <c r="J358" i="3"/>
  <c r="I358" i="3"/>
  <c r="H358" i="3"/>
  <c r="G358" i="3"/>
  <c r="F358" i="3"/>
  <c r="E358" i="3"/>
  <c r="D358" i="3"/>
  <c r="Y357" i="3"/>
  <c r="V357" i="3" s="1"/>
  <c r="X357" i="3"/>
  <c r="U357" i="3" s="1"/>
  <c r="W357" i="3"/>
  <c r="T357" i="3" s="1"/>
  <c r="S357" i="3"/>
  <c r="R357" i="3"/>
  <c r="Q357" i="3"/>
  <c r="P357" i="3"/>
  <c r="O357" i="3"/>
  <c r="N357" i="3"/>
  <c r="M357" i="3"/>
  <c r="L357" i="3"/>
  <c r="K357" i="3"/>
  <c r="J357" i="3"/>
  <c r="I357" i="3"/>
  <c r="H357" i="3"/>
  <c r="G357" i="3"/>
  <c r="F357" i="3"/>
  <c r="E357" i="3"/>
  <c r="D357" i="3"/>
  <c r="Y356" i="3"/>
  <c r="V356" i="3" s="1"/>
  <c r="X356" i="3"/>
  <c r="U356" i="3" s="1"/>
  <c r="W356" i="3"/>
  <c r="T356" i="3" s="1"/>
  <c r="S356" i="3"/>
  <c r="R356" i="3"/>
  <c r="Q356" i="3"/>
  <c r="P356" i="3"/>
  <c r="O356" i="3"/>
  <c r="N356" i="3"/>
  <c r="M356" i="3"/>
  <c r="L356" i="3"/>
  <c r="K356" i="3"/>
  <c r="J356" i="3"/>
  <c r="I356" i="3"/>
  <c r="H356" i="3"/>
  <c r="G356" i="3"/>
  <c r="F356" i="3"/>
  <c r="E356" i="3"/>
  <c r="D356" i="3"/>
  <c r="Y355" i="3"/>
  <c r="V355" i="3" s="1"/>
  <c r="X355" i="3"/>
  <c r="U355" i="3" s="1"/>
  <c r="W355" i="3"/>
  <c r="T355" i="3" s="1"/>
  <c r="S355" i="3"/>
  <c r="R355" i="3"/>
  <c r="Q355" i="3"/>
  <c r="P355" i="3"/>
  <c r="O355" i="3"/>
  <c r="N355" i="3"/>
  <c r="M355" i="3"/>
  <c r="L355" i="3"/>
  <c r="K355" i="3"/>
  <c r="J355" i="3"/>
  <c r="I355" i="3"/>
  <c r="H355" i="3"/>
  <c r="G355" i="3"/>
  <c r="F355" i="3"/>
  <c r="E355" i="3"/>
  <c r="D355" i="3"/>
  <c r="Y354" i="3"/>
  <c r="V354" i="3" s="1"/>
  <c r="X354" i="3"/>
  <c r="U354" i="3" s="1"/>
  <c r="W354" i="3"/>
  <c r="T354" i="3" s="1"/>
  <c r="S354" i="3"/>
  <c r="R354" i="3"/>
  <c r="Q354" i="3"/>
  <c r="P354" i="3"/>
  <c r="O354" i="3"/>
  <c r="N354" i="3"/>
  <c r="M354" i="3"/>
  <c r="L354" i="3"/>
  <c r="K354" i="3"/>
  <c r="J354" i="3"/>
  <c r="I354" i="3"/>
  <c r="H354" i="3"/>
  <c r="G354" i="3"/>
  <c r="F354" i="3"/>
  <c r="E354" i="3"/>
  <c r="D354" i="3"/>
  <c r="Y353" i="3"/>
  <c r="V353" i="3" s="1"/>
  <c r="X353" i="3"/>
  <c r="U353" i="3" s="1"/>
  <c r="W353" i="3"/>
  <c r="T353" i="3" s="1"/>
  <c r="S353" i="3"/>
  <c r="R353" i="3"/>
  <c r="Q353" i="3"/>
  <c r="P353" i="3"/>
  <c r="O353" i="3"/>
  <c r="N353" i="3"/>
  <c r="M353" i="3"/>
  <c r="L353" i="3"/>
  <c r="K353" i="3"/>
  <c r="J353" i="3"/>
  <c r="I353" i="3"/>
  <c r="H353" i="3"/>
  <c r="G353" i="3"/>
  <c r="F353" i="3"/>
  <c r="E353" i="3"/>
  <c r="D353" i="3"/>
  <c r="Y352" i="3"/>
  <c r="V352" i="3" s="1"/>
  <c r="X352" i="3"/>
  <c r="U352" i="3" s="1"/>
  <c r="W352" i="3"/>
  <c r="T352" i="3" s="1"/>
  <c r="S352" i="3"/>
  <c r="R352" i="3"/>
  <c r="Q352" i="3"/>
  <c r="P352" i="3"/>
  <c r="O352" i="3"/>
  <c r="N352" i="3"/>
  <c r="M352" i="3"/>
  <c r="L352" i="3"/>
  <c r="K352" i="3"/>
  <c r="J352" i="3"/>
  <c r="I352" i="3"/>
  <c r="H352" i="3"/>
  <c r="G352" i="3"/>
  <c r="F352" i="3"/>
  <c r="E352" i="3"/>
  <c r="D352" i="3"/>
  <c r="Y351" i="3"/>
  <c r="V351" i="3" s="1"/>
  <c r="X351" i="3"/>
  <c r="U351" i="3" s="1"/>
  <c r="W351" i="3"/>
  <c r="T351" i="3" s="1"/>
  <c r="S351" i="3"/>
  <c r="R351" i="3"/>
  <c r="Q351" i="3"/>
  <c r="P351" i="3"/>
  <c r="O351" i="3"/>
  <c r="N351" i="3"/>
  <c r="M351" i="3"/>
  <c r="L351" i="3"/>
  <c r="K351" i="3"/>
  <c r="J351" i="3"/>
  <c r="I351" i="3"/>
  <c r="H351" i="3"/>
  <c r="G351" i="3"/>
  <c r="F351" i="3"/>
  <c r="E351" i="3"/>
  <c r="D351" i="3"/>
  <c r="Y350" i="3"/>
  <c r="V350" i="3" s="1"/>
  <c r="X350" i="3"/>
  <c r="U350" i="3" s="1"/>
  <c r="W350" i="3"/>
  <c r="T350" i="3" s="1"/>
  <c r="S350" i="3"/>
  <c r="R350" i="3"/>
  <c r="Q350" i="3"/>
  <c r="P350" i="3"/>
  <c r="O350" i="3"/>
  <c r="N350" i="3"/>
  <c r="M350" i="3"/>
  <c r="L350" i="3"/>
  <c r="K350" i="3"/>
  <c r="J350" i="3"/>
  <c r="I350" i="3"/>
  <c r="H350" i="3"/>
  <c r="G350" i="3"/>
  <c r="F350" i="3"/>
  <c r="E350" i="3"/>
  <c r="D350" i="3"/>
  <c r="Y349" i="3"/>
  <c r="V349" i="3" s="1"/>
  <c r="X349" i="3"/>
  <c r="U349" i="3" s="1"/>
  <c r="W349" i="3"/>
  <c r="T349" i="3" s="1"/>
  <c r="S349" i="3"/>
  <c r="R349" i="3"/>
  <c r="Q349" i="3"/>
  <c r="P349" i="3"/>
  <c r="O349" i="3"/>
  <c r="N349" i="3"/>
  <c r="M349" i="3"/>
  <c r="L349" i="3"/>
  <c r="K349" i="3"/>
  <c r="J349" i="3"/>
  <c r="I349" i="3"/>
  <c r="H349" i="3"/>
  <c r="G349" i="3"/>
  <c r="F349" i="3"/>
  <c r="E349" i="3"/>
  <c r="D349" i="3"/>
  <c r="Y348" i="3"/>
  <c r="V348" i="3" s="1"/>
  <c r="X348" i="3"/>
  <c r="U348" i="3" s="1"/>
  <c r="W348" i="3"/>
  <c r="T348" i="3" s="1"/>
  <c r="S348" i="3"/>
  <c r="R348" i="3"/>
  <c r="Q348" i="3"/>
  <c r="P348" i="3"/>
  <c r="O348" i="3"/>
  <c r="N348" i="3"/>
  <c r="M348" i="3"/>
  <c r="L348" i="3"/>
  <c r="K348" i="3"/>
  <c r="J348" i="3"/>
  <c r="I348" i="3"/>
  <c r="H348" i="3"/>
  <c r="G348" i="3"/>
  <c r="F348" i="3"/>
  <c r="E348" i="3"/>
  <c r="D348" i="3"/>
  <c r="Y347" i="3"/>
  <c r="V347" i="3" s="1"/>
  <c r="X347" i="3"/>
  <c r="U347" i="3" s="1"/>
  <c r="W347" i="3"/>
  <c r="T347" i="3" s="1"/>
  <c r="S347" i="3"/>
  <c r="R347" i="3"/>
  <c r="Q347" i="3"/>
  <c r="P347" i="3"/>
  <c r="O347" i="3"/>
  <c r="N347" i="3"/>
  <c r="M347" i="3"/>
  <c r="L347" i="3"/>
  <c r="K347" i="3"/>
  <c r="J347" i="3"/>
  <c r="I347" i="3"/>
  <c r="H347" i="3"/>
  <c r="G347" i="3"/>
  <c r="F347" i="3"/>
  <c r="E347" i="3"/>
  <c r="D347" i="3"/>
  <c r="Y346" i="3"/>
  <c r="V346" i="3" s="1"/>
  <c r="X346" i="3"/>
  <c r="U346" i="3" s="1"/>
  <c r="W346" i="3"/>
  <c r="T346" i="3" s="1"/>
  <c r="S346" i="3"/>
  <c r="R346" i="3"/>
  <c r="Q346" i="3"/>
  <c r="P346" i="3"/>
  <c r="O346" i="3"/>
  <c r="N346" i="3"/>
  <c r="M346" i="3"/>
  <c r="L346" i="3"/>
  <c r="K346" i="3"/>
  <c r="J346" i="3"/>
  <c r="I346" i="3"/>
  <c r="H346" i="3"/>
  <c r="G346" i="3"/>
  <c r="F346" i="3"/>
  <c r="E346" i="3"/>
  <c r="D346" i="3"/>
  <c r="Y345" i="3"/>
  <c r="V345" i="3" s="1"/>
  <c r="X345" i="3"/>
  <c r="U345" i="3" s="1"/>
  <c r="W345" i="3"/>
  <c r="T345" i="3" s="1"/>
  <c r="S345" i="3"/>
  <c r="R345" i="3"/>
  <c r="Q345" i="3"/>
  <c r="P345" i="3"/>
  <c r="O345" i="3"/>
  <c r="N345" i="3"/>
  <c r="M345" i="3"/>
  <c r="L345" i="3"/>
  <c r="K345" i="3"/>
  <c r="J345" i="3"/>
  <c r="I345" i="3"/>
  <c r="H345" i="3"/>
  <c r="G345" i="3"/>
  <c r="F345" i="3"/>
  <c r="E345" i="3"/>
  <c r="D345" i="3"/>
  <c r="Y344" i="3"/>
  <c r="V344" i="3" s="1"/>
  <c r="X344" i="3"/>
  <c r="U344" i="3" s="1"/>
  <c r="W344" i="3"/>
  <c r="T344" i="3" s="1"/>
  <c r="S344" i="3"/>
  <c r="R344" i="3"/>
  <c r="Q344" i="3"/>
  <c r="P344" i="3"/>
  <c r="O344" i="3"/>
  <c r="N344" i="3"/>
  <c r="M344" i="3"/>
  <c r="L344" i="3"/>
  <c r="K344" i="3"/>
  <c r="J344" i="3"/>
  <c r="I344" i="3"/>
  <c r="H344" i="3"/>
  <c r="G344" i="3"/>
  <c r="F344" i="3"/>
  <c r="E344" i="3"/>
  <c r="D344" i="3"/>
  <c r="Y343" i="3"/>
  <c r="V343" i="3" s="1"/>
  <c r="X343" i="3"/>
  <c r="U343" i="3" s="1"/>
  <c r="W343" i="3"/>
  <c r="T343" i="3" s="1"/>
  <c r="S343" i="3"/>
  <c r="R343" i="3"/>
  <c r="Q343" i="3"/>
  <c r="P343" i="3"/>
  <c r="O343" i="3"/>
  <c r="N343" i="3"/>
  <c r="M343" i="3"/>
  <c r="L343" i="3"/>
  <c r="K343" i="3"/>
  <c r="J343" i="3"/>
  <c r="I343" i="3"/>
  <c r="H343" i="3"/>
  <c r="G343" i="3"/>
  <c r="F343" i="3"/>
  <c r="E343" i="3"/>
  <c r="D343" i="3"/>
  <c r="Y342" i="3"/>
  <c r="V342" i="3" s="1"/>
  <c r="X342" i="3"/>
  <c r="U342" i="3" s="1"/>
  <c r="W342" i="3"/>
  <c r="T342" i="3" s="1"/>
  <c r="S342" i="3"/>
  <c r="R342" i="3"/>
  <c r="Q342" i="3"/>
  <c r="P342" i="3"/>
  <c r="O342" i="3"/>
  <c r="N342" i="3"/>
  <c r="M342" i="3"/>
  <c r="L342" i="3"/>
  <c r="K342" i="3"/>
  <c r="J342" i="3"/>
  <c r="I342" i="3"/>
  <c r="H342" i="3"/>
  <c r="G342" i="3"/>
  <c r="F342" i="3"/>
  <c r="E342" i="3"/>
  <c r="D342" i="3"/>
  <c r="Y341" i="3"/>
  <c r="V341" i="3" s="1"/>
  <c r="X341" i="3"/>
  <c r="U341" i="3" s="1"/>
  <c r="W341" i="3"/>
  <c r="T341" i="3" s="1"/>
  <c r="S341" i="3"/>
  <c r="R341" i="3"/>
  <c r="Q341" i="3"/>
  <c r="P341" i="3"/>
  <c r="O341" i="3"/>
  <c r="N341" i="3"/>
  <c r="M341" i="3"/>
  <c r="L341" i="3"/>
  <c r="K341" i="3"/>
  <c r="J341" i="3"/>
  <c r="I341" i="3"/>
  <c r="H341" i="3"/>
  <c r="G341" i="3"/>
  <c r="F341" i="3"/>
  <c r="E341" i="3"/>
  <c r="D341" i="3"/>
  <c r="Y340" i="3"/>
  <c r="V340" i="3" s="1"/>
  <c r="X340" i="3"/>
  <c r="U340" i="3" s="1"/>
  <c r="W340" i="3"/>
  <c r="T340" i="3" s="1"/>
  <c r="S340" i="3"/>
  <c r="R340" i="3"/>
  <c r="Q340" i="3"/>
  <c r="P340" i="3"/>
  <c r="O340" i="3"/>
  <c r="N340" i="3"/>
  <c r="M340" i="3"/>
  <c r="L340" i="3"/>
  <c r="K340" i="3"/>
  <c r="J340" i="3"/>
  <c r="I340" i="3"/>
  <c r="H340" i="3"/>
  <c r="G340" i="3"/>
  <c r="F340" i="3"/>
  <c r="E340" i="3"/>
  <c r="D340" i="3"/>
  <c r="Y339" i="3"/>
  <c r="V339" i="3" s="1"/>
  <c r="X339" i="3"/>
  <c r="U339" i="3" s="1"/>
  <c r="W339" i="3"/>
  <c r="T339" i="3" s="1"/>
  <c r="S339" i="3"/>
  <c r="R339" i="3"/>
  <c r="Q339" i="3"/>
  <c r="P339" i="3"/>
  <c r="O339" i="3"/>
  <c r="N339" i="3"/>
  <c r="M339" i="3"/>
  <c r="L339" i="3"/>
  <c r="K339" i="3"/>
  <c r="J339" i="3"/>
  <c r="I339" i="3"/>
  <c r="H339" i="3"/>
  <c r="G339" i="3"/>
  <c r="F339" i="3"/>
  <c r="E339" i="3"/>
  <c r="D339" i="3"/>
  <c r="Y338" i="3"/>
  <c r="V338" i="3" s="1"/>
  <c r="X338" i="3"/>
  <c r="U338" i="3" s="1"/>
  <c r="W338" i="3"/>
  <c r="T338" i="3" s="1"/>
  <c r="S338" i="3"/>
  <c r="R338" i="3"/>
  <c r="Q338" i="3"/>
  <c r="P338" i="3"/>
  <c r="O338" i="3"/>
  <c r="N338" i="3"/>
  <c r="M338" i="3"/>
  <c r="L338" i="3"/>
  <c r="K338" i="3"/>
  <c r="J338" i="3"/>
  <c r="I338" i="3"/>
  <c r="H338" i="3"/>
  <c r="G338" i="3"/>
  <c r="F338" i="3"/>
  <c r="E338" i="3"/>
  <c r="D338" i="3"/>
  <c r="Y337" i="3"/>
  <c r="V337" i="3" s="1"/>
  <c r="X337" i="3"/>
  <c r="U337" i="3" s="1"/>
  <c r="W337" i="3"/>
  <c r="T337" i="3" s="1"/>
  <c r="S337" i="3"/>
  <c r="R337" i="3"/>
  <c r="Q337" i="3"/>
  <c r="P337" i="3"/>
  <c r="O337" i="3"/>
  <c r="N337" i="3"/>
  <c r="M337" i="3"/>
  <c r="L337" i="3"/>
  <c r="K337" i="3"/>
  <c r="J337" i="3"/>
  <c r="I337" i="3"/>
  <c r="H337" i="3"/>
  <c r="G337" i="3"/>
  <c r="F337" i="3"/>
  <c r="E337" i="3"/>
  <c r="D337" i="3"/>
  <c r="Y336" i="3"/>
  <c r="V336" i="3" s="1"/>
  <c r="X336" i="3"/>
  <c r="U336" i="3" s="1"/>
  <c r="W336" i="3"/>
  <c r="T336" i="3" s="1"/>
  <c r="S336" i="3"/>
  <c r="R336" i="3"/>
  <c r="Q336" i="3"/>
  <c r="P336" i="3"/>
  <c r="O336" i="3"/>
  <c r="N336" i="3"/>
  <c r="M336" i="3"/>
  <c r="L336" i="3"/>
  <c r="K336" i="3"/>
  <c r="J336" i="3"/>
  <c r="I336" i="3"/>
  <c r="H336" i="3"/>
  <c r="G336" i="3"/>
  <c r="F336" i="3"/>
  <c r="E336" i="3"/>
  <c r="D336" i="3"/>
  <c r="Y335" i="3"/>
  <c r="X335" i="3"/>
  <c r="W335" i="3"/>
  <c r="S335" i="3"/>
  <c r="R335" i="3"/>
  <c r="Q335" i="3"/>
  <c r="P335" i="3"/>
  <c r="O335" i="3"/>
  <c r="N335" i="3"/>
  <c r="M335" i="3"/>
  <c r="L335" i="3"/>
  <c r="K335" i="3"/>
  <c r="J335" i="3"/>
  <c r="I335" i="3"/>
  <c r="H335" i="3"/>
  <c r="G335" i="3"/>
  <c r="F335" i="3"/>
  <c r="E335" i="3"/>
  <c r="D335" i="3"/>
  <c r="Y334" i="3"/>
  <c r="V334" i="3" s="1"/>
  <c r="X334" i="3"/>
  <c r="U334" i="3" s="1"/>
  <c r="W334" i="3"/>
  <c r="T334" i="3" s="1"/>
  <c r="S334" i="3"/>
  <c r="R334" i="3"/>
  <c r="Q334" i="3"/>
  <c r="P334" i="3"/>
  <c r="O334" i="3"/>
  <c r="N334" i="3"/>
  <c r="M334" i="3"/>
  <c r="L334" i="3"/>
  <c r="K334" i="3"/>
  <c r="J334" i="3"/>
  <c r="I334" i="3"/>
  <c r="H334" i="3"/>
  <c r="G334" i="3"/>
  <c r="F334" i="3"/>
  <c r="E334" i="3"/>
  <c r="D334" i="3"/>
  <c r="Y333" i="3"/>
  <c r="V333" i="3" s="1"/>
  <c r="X333" i="3"/>
  <c r="U333" i="3" s="1"/>
  <c r="W333" i="3"/>
  <c r="T333" i="3" s="1"/>
  <c r="S333" i="3"/>
  <c r="R333" i="3"/>
  <c r="Q333" i="3"/>
  <c r="P333" i="3"/>
  <c r="O333" i="3"/>
  <c r="N333" i="3"/>
  <c r="M333" i="3"/>
  <c r="L333" i="3"/>
  <c r="K333" i="3"/>
  <c r="J333" i="3"/>
  <c r="I333" i="3"/>
  <c r="H333" i="3"/>
  <c r="G333" i="3"/>
  <c r="F333" i="3"/>
  <c r="E333" i="3"/>
  <c r="D333" i="3"/>
  <c r="Y332" i="3"/>
  <c r="V332" i="3" s="1"/>
  <c r="X332" i="3"/>
  <c r="U332" i="3" s="1"/>
  <c r="W332" i="3"/>
  <c r="T332" i="3" s="1"/>
  <c r="S332" i="3"/>
  <c r="R332" i="3"/>
  <c r="Q332" i="3"/>
  <c r="P332" i="3"/>
  <c r="O332" i="3"/>
  <c r="N332" i="3"/>
  <c r="M332" i="3"/>
  <c r="L332" i="3"/>
  <c r="K332" i="3"/>
  <c r="J332" i="3"/>
  <c r="I332" i="3"/>
  <c r="H332" i="3"/>
  <c r="G332" i="3"/>
  <c r="F332" i="3"/>
  <c r="E332" i="3"/>
  <c r="D332" i="3"/>
  <c r="Y331" i="3"/>
  <c r="V331" i="3" s="1"/>
  <c r="X331" i="3"/>
  <c r="U331" i="3" s="1"/>
  <c r="W331" i="3"/>
  <c r="T331" i="3" s="1"/>
  <c r="S331" i="3"/>
  <c r="R331" i="3"/>
  <c r="Q331" i="3"/>
  <c r="P331" i="3"/>
  <c r="O331" i="3"/>
  <c r="N331" i="3"/>
  <c r="M331" i="3"/>
  <c r="L331" i="3"/>
  <c r="K331" i="3"/>
  <c r="J331" i="3"/>
  <c r="I331" i="3"/>
  <c r="H331" i="3"/>
  <c r="G331" i="3"/>
  <c r="F331" i="3"/>
  <c r="E331" i="3"/>
  <c r="D331" i="3"/>
  <c r="Y330" i="3"/>
  <c r="V330" i="3" s="1"/>
  <c r="X330" i="3"/>
  <c r="U330" i="3" s="1"/>
  <c r="W330" i="3"/>
  <c r="T330" i="3" s="1"/>
  <c r="S330" i="3"/>
  <c r="R330" i="3"/>
  <c r="Q330" i="3"/>
  <c r="P330" i="3"/>
  <c r="O330" i="3"/>
  <c r="N330" i="3"/>
  <c r="M330" i="3"/>
  <c r="L330" i="3"/>
  <c r="K330" i="3"/>
  <c r="J330" i="3"/>
  <c r="I330" i="3"/>
  <c r="H330" i="3"/>
  <c r="G330" i="3"/>
  <c r="F330" i="3"/>
  <c r="E330" i="3"/>
  <c r="D330" i="3"/>
  <c r="Y329" i="3"/>
  <c r="V329" i="3" s="1"/>
  <c r="X329" i="3"/>
  <c r="U329" i="3" s="1"/>
  <c r="W329" i="3"/>
  <c r="T329" i="3" s="1"/>
  <c r="S329" i="3"/>
  <c r="R329" i="3"/>
  <c r="Q329" i="3"/>
  <c r="P329" i="3"/>
  <c r="O329" i="3"/>
  <c r="N329" i="3"/>
  <c r="M329" i="3"/>
  <c r="L329" i="3"/>
  <c r="K329" i="3"/>
  <c r="J329" i="3"/>
  <c r="I329" i="3"/>
  <c r="H329" i="3"/>
  <c r="G329" i="3"/>
  <c r="F329" i="3"/>
  <c r="E329" i="3"/>
  <c r="D329" i="3"/>
  <c r="Y328" i="3"/>
  <c r="V328" i="3" s="1"/>
  <c r="X328" i="3"/>
  <c r="W328" i="3"/>
  <c r="T328" i="3" s="1"/>
  <c r="U328" i="3"/>
  <c r="S328" i="3"/>
  <c r="R328" i="3"/>
  <c r="Q328" i="3"/>
  <c r="P328" i="3"/>
  <c r="O328" i="3"/>
  <c r="N328" i="3"/>
  <c r="M328" i="3"/>
  <c r="L328" i="3"/>
  <c r="K328" i="3"/>
  <c r="J328" i="3"/>
  <c r="I328" i="3"/>
  <c r="H328" i="3"/>
  <c r="G328" i="3"/>
  <c r="F328" i="3"/>
  <c r="E328" i="3"/>
  <c r="D328" i="3"/>
  <c r="Y327" i="3"/>
  <c r="V327" i="3" s="1"/>
  <c r="X327" i="3"/>
  <c r="W327" i="3"/>
  <c r="T327" i="3" s="1"/>
  <c r="U327" i="3"/>
  <c r="S327" i="3"/>
  <c r="R327" i="3"/>
  <c r="Q327" i="3"/>
  <c r="P327" i="3"/>
  <c r="O327" i="3"/>
  <c r="N327" i="3"/>
  <c r="M327" i="3"/>
  <c r="L327" i="3"/>
  <c r="K327" i="3"/>
  <c r="J327" i="3"/>
  <c r="I327" i="3"/>
  <c r="H327" i="3"/>
  <c r="G327" i="3"/>
  <c r="F327" i="3"/>
  <c r="E327" i="3"/>
  <c r="D327" i="3"/>
  <c r="Y326" i="3"/>
  <c r="V326" i="3" s="1"/>
  <c r="X326" i="3"/>
  <c r="W326" i="3"/>
  <c r="T326" i="3" s="1"/>
  <c r="U326" i="3"/>
  <c r="S326" i="3"/>
  <c r="R326" i="3"/>
  <c r="Q326" i="3"/>
  <c r="P326" i="3"/>
  <c r="O326" i="3"/>
  <c r="N326" i="3"/>
  <c r="M326" i="3"/>
  <c r="L326" i="3"/>
  <c r="K326" i="3"/>
  <c r="J326" i="3"/>
  <c r="I326" i="3"/>
  <c r="H326" i="3"/>
  <c r="G326" i="3"/>
  <c r="F326" i="3"/>
  <c r="E326" i="3"/>
  <c r="D326" i="3"/>
  <c r="Y325" i="3"/>
  <c r="V325" i="3" s="1"/>
  <c r="X325" i="3"/>
  <c r="W325" i="3"/>
  <c r="T325" i="3" s="1"/>
  <c r="U325" i="3"/>
  <c r="S325" i="3"/>
  <c r="R325" i="3"/>
  <c r="Q325" i="3"/>
  <c r="P325" i="3"/>
  <c r="O325" i="3"/>
  <c r="N325" i="3"/>
  <c r="M325" i="3"/>
  <c r="L325" i="3"/>
  <c r="K325" i="3"/>
  <c r="J325" i="3"/>
  <c r="I325" i="3"/>
  <c r="H325" i="3"/>
  <c r="G325" i="3"/>
  <c r="F325" i="3"/>
  <c r="E325" i="3"/>
  <c r="D325" i="3"/>
  <c r="Y324" i="3"/>
  <c r="V324" i="3" s="1"/>
  <c r="X324" i="3"/>
  <c r="W324" i="3"/>
  <c r="T324" i="3" s="1"/>
  <c r="U324" i="3"/>
  <c r="S324" i="3"/>
  <c r="R324" i="3"/>
  <c r="Q324" i="3"/>
  <c r="P324" i="3"/>
  <c r="O324" i="3"/>
  <c r="N324" i="3"/>
  <c r="M324" i="3"/>
  <c r="L324" i="3"/>
  <c r="K324" i="3"/>
  <c r="J324" i="3"/>
  <c r="I324" i="3"/>
  <c r="H324" i="3"/>
  <c r="G324" i="3"/>
  <c r="F324" i="3"/>
  <c r="E324" i="3"/>
  <c r="D324" i="3"/>
  <c r="Y323" i="3"/>
  <c r="V323" i="3" s="1"/>
  <c r="X323" i="3"/>
  <c r="W323" i="3"/>
  <c r="T323" i="3" s="1"/>
  <c r="U323" i="3"/>
  <c r="S323" i="3"/>
  <c r="R323" i="3"/>
  <c r="Q323" i="3"/>
  <c r="P323" i="3"/>
  <c r="O323" i="3"/>
  <c r="N323" i="3"/>
  <c r="M323" i="3"/>
  <c r="L323" i="3"/>
  <c r="K323" i="3"/>
  <c r="J323" i="3"/>
  <c r="I323" i="3"/>
  <c r="H323" i="3"/>
  <c r="G323" i="3"/>
  <c r="F323" i="3"/>
  <c r="E323" i="3"/>
  <c r="D323" i="3"/>
  <c r="Y322" i="3"/>
  <c r="V322" i="3" s="1"/>
  <c r="X322" i="3"/>
  <c r="W322" i="3"/>
  <c r="T322" i="3" s="1"/>
  <c r="U322" i="3"/>
  <c r="S322" i="3"/>
  <c r="R322" i="3"/>
  <c r="Q322" i="3"/>
  <c r="P322" i="3"/>
  <c r="O322" i="3"/>
  <c r="N322" i="3"/>
  <c r="M322" i="3"/>
  <c r="L322" i="3"/>
  <c r="K322" i="3"/>
  <c r="J322" i="3"/>
  <c r="I322" i="3"/>
  <c r="H322" i="3"/>
  <c r="G322" i="3"/>
  <c r="F322" i="3"/>
  <c r="E322" i="3"/>
  <c r="D322" i="3"/>
  <c r="Y321" i="3"/>
  <c r="V321" i="3" s="1"/>
  <c r="X321" i="3"/>
  <c r="W321" i="3"/>
  <c r="T321" i="3" s="1"/>
  <c r="U321" i="3"/>
  <c r="S321" i="3"/>
  <c r="R321" i="3"/>
  <c r="Q321" i="3"/>
  <c r="P321" i="3"/>
  <c r="O321" i="3"/>
  <c r="N321" i="3"/>
  <c r="M321" i="3"/>
  <c r="L321" i="3"/>
  <c r="K321" i="3"/>
  <c r="J321" i="3"/>
  <c r="I321" i="3"/>
  <c r="H321" i="3"/>
  <c r="G321" i="3"/>
  <c r="F321" i="3"/>
  <c r="E321" i="3"/>
  <c r="D321" i="3"/>
  <c r="Y320" i="3"/>
  <c r="V320" i="3" s="1"/>
  <c r="X320" i="3"/>
  <c r="W320" i="3"/>
  <c r="T320" i="3" s="1"/>
  <c r="U320" i="3"/>
  <c r="S320" i="3"/>
  <c r="R320" i="3"/>
  <c r="Q320" i="3"/>
  <c r="P320" i="3"/>
  <c r="O320" i="3"/>
  <c r="N320" i="3"/>
  <c r="M320" i="3"/>
  <c r="L320" i="3"/>
  <c r="K320" i="3"/>
  <c r="J320" i="3"/>
  <c r="I320" i="3"/>
  <c r="H320" i="3"/>
  <c r="G320" i="3"/>
  <c r="F320" i="3"/>
  <c r="E320" i="3"/>
  <c r="D320" i="3"/>
  <c r="Y318" i="3"/>
  <c r="V318" i="3" s="1"/>
  <c r="X318" i="3"/>
  <c r="W318" i="3"/>
  <c r="T318" i="3" s="1"/>
  <c r="U318" i="3"/>
  <c r="S318" i="3"/>
  <c r="R318" i="3"/>
  <c r="Q318" i="3"/>
  <c r="P318" i="3"/>
  <c r="O318" i="3"/>
  <c r="N318" i="3"/>
  <c r="M318" i="3"/>
  <c r="L318" i="3"/>
  <c r="K318" i="3"/>
  <c r="J318" i="3"/>
  <c r="I318" i="3"/>
  <c r="H318" i="3"/>
  <c r="G318" i="3"/>
  <c r="F318" i="3"/>
  <c r="E318" i="3"/>
  <c r="D318" i="3"/>
  <c r="Y317" i="3"/>
  <c r="V317" i="3" s="1"/>
  <c r="X317" i="3"/>
  <c r="W317" i="3"/>
  <c r="T317" i="3" s="1"/>
  <c r="U317" i="3"/>
  <c r="S317" i="3"/>
  <c r="R317" i="3"/>
  <c r="Q317" i="3"/>
  <c r="P317" i="3"/>
  <c r="O317" i="3"/>
  <c r="N317" i="3"/>
  <c r="M317" i="3"/>
  <c r="L317" i="3"/>
  <c r="K317" i="3"/>
  <c r="J317" i="3"/>
  <c r="I317" i="3"/>
  <c r="H317" i="3"/>
  <c r="G317" i="3"/>
  <c r="F317" i="3"/>
  <c r="E317" i="3"/>
  <c r="D317" i="3"/>
  <c r="Y316" i="3"/>
  <c r="V316" i="3" s="1"/>
  <c r="X316" i="3"/>
  <c r="W316" i="3"/>
  <c r="T316" i="3" s="1"/>
  <c r="U316" i="3"/>
  <c r="S316" i="3"/>
  <c r="R316" i="3"/>
  <c r="Q316" i="3"/>
  <c r="P316" i="3"/>
  <c r="O316" i="3"/>
  <c r="N316" i="3"/>
  <c r="M316" i="3"/>
  <c r="L316" i="3"/>
  <c r="K316" i="3"/>
  <c r="J316" i="3"/>
  <c r="I316" i="3"/>
  <c r="H316" i="3"/>
  <c r="G316" i="3"/>
  <c r="F316" i="3"/>
  <c r="E316" i="3"/>
  <c r="D316" i="3"/>
  <c r="Y315" i="3"/>
  <c r="V315" i="3" s="1"/>
  <c r="X315" i="3"/>
  <c r="W315" i="3"/>
  <c r="T315" i="3" s="1"/>
  <c r="U315" i="3"/>
  <c r="S315" i="3"/>
  <c r="R315" i="3"/>
  <c r="Q315" i="3"/>
  <c r="P315" i="3"/>
  <c r="O315" i="3"/>
  <c r="N315" i="3"/>
  <c r="M315" i="3"/>
  <c r="L315" i="3"/>
  <c r="K315" i="3"/>
  <c r="J315" i="3"/>
  <c r="I315" i="3"/>
  <c r="H315" i="3"/>
  <c r="G315" i="3"/>
  <c r="F315" i="3"/>
  <c r="E315" i="3"/>
  <c r="D315" i="3"/>
  <c r="Y313" i="3"/>
  <c r="V313" i="3" s="1"/>
  <c r="X313" i="3"/>
  <c r="W313" i="3"/>
  <c r="T313" i="3" s="1"/>
  <c r="U313" i="3"/>
  <c r="S313" i="3"/>
  <c r="R313" i="3"/>
  <c r="Q313" i="3"/>
  <c r="P313" i="3"/>
  <c r="O313" i="3"/>
  <c r="N313" i="3"/>
  <c r="M313" i="3"/>
  <c r="L313" i="3"/>
  <c r="K313" i="3"/>
  <c r="J313" i="3"/>
  <c r="I313" i="3"/>
  <c r="H313" i="3"/>
  <c r="G313" i="3"/>
  <c r="F313" i="3"/>
  <c r="E313" i="3"/>
  <c r="D313" i="3"/>
  <c r="Y312" i="3"/>
  <c r="V312" i="3" s="1"/>
  <c r="X312" i="3"/>
  <c r="W312" i="3"/>
  <c r="T312" i="3" s="1"/>
  <c r="U312" i="3"/>
  <c r="S312" i="3"/>
  <c r="R312" i="3"/>
  <c r="Q312" i="3"/>
  <c r="P312" i="3"/>
  <c r="O312" i="3"/>
  <c r="N312" i="3"/>
  <c r="M312" i="3"/>
  <c r="L312" i="3"/>
  <c r="K312" i="3"/>
  <c r="J312" i="3"/>
  <c r="I312" i="3"/>
  <c r="H312" i="3"/>
  <c r="G312" i="3"/>
  <c r="F312" i="3"/>
  <c r="E312" i="3"/>
  <c r="D312" i="3"/>
  <c r="Y311" i="3"/>
  <c r="V311" i="3" s="1"/>
  <c r="X311" i="3"/>
  <c r="W311" i="3"/>
  <c r="T311" i="3" s="1"/>
  <c r="U311" i="3"/>
  <c r="S311" i="3"/>
  <c r="R311" i="3"/>
  <c r="Q311" i="3"/>
  <c r="P311" i="3"/>
  <c r="O311" i="3"/>
  <c r="N311" i="3"/>
  <c r="M311" i="3"/>
  <c r="L311" i="3"/>
  <c r="K311" i="3"/>
  <c r="J311" i="3"/>
  <c r="I311" i="3"/>
  <c r="H311" i="3"/>
  <c r="G311" i="3"/>
  <c r="F311" i="3"/>
  <c r="E311" i="3"/>
  <c r="D311" i="3"/>
  <c r="Y310" i="3"/>
  <c r="V310" i="3" s="1"/>
  <c r="X310" i="3"/>
  <c r="W310" i="3"/>
  <c r="T310" i="3" s="1"/>
  <c r="U310" i="3"/>
  <c r="S310" i="3"/>
  <c r="R310" i="3"/>
  <c r="Q310" i="3"/>
  <c r="P310" i="3"/>
  <c r="O310" i="3"/>
  <c r="N310" i="3"/>
  <c r="M310" i="3"/>
  <c r="L310" i="3"/>
  <c r="K310" i="3"/>
  <c r="J310" i="3"/>
  <c r="I310" i="3"/>
  <c r="H310" i="3"/>
  <c r="G310" i="3"/>
  <c r="F310" i="3"/>
  <c r="E310" i="3"/>
  <c r="D310" i="3"/>
  <c r="Y309" i="3"/>
  <c r="V309" i="3" s="1"/>
  <c r="X309" i="3"/>
  <c r="W309" i="3"/>
  <c r="T309" i="3" s="1"/>
  <c r="U309" i="3"/>
  <c r="S309" i="3"/>
  <c r="R309" i="3"/>
  <c r="Q309" i="3"/>
  <c r="P309" i="3"/>
  <c r="O309" i="3"/>
  <c r="N309" i="3"/>
  <c r="M309" i="3"/>
  <c r="L309" i="3"/>
  <c r="K309" i="3"/>
  <c r="J309" i="3"/>
  <c r="I309" i="3"/>
  <c r="H309" i="3"/>
  <c r="G309" i="3"/>
  <c r="F309" i="3"/>
  <c r="E309" i="3"/>
  <c r="D309" i="3"/>
  <c r="Y306" i="3"/>
  <c r="V306" i="3" s="1"/>
  <c r="X306" i="3"/>
  <c r="W306" i="3"/>
  <c r="T306" i="3" s="1"/>
  <c r="U306" i="3"/>
  <c r="S306" i="3"/>
  <c r="R306" i="3"/>
  <c r="Q306" i="3"/>
  <c r="P306" i="3"/>
  <c r="O306" i="3"/>
  <c r="N306" i="3"/>
  <c r="M306" i="3"/>
  <c r="L306" i="3"/>
  <c r="K306" i="3"/>
  <c r="J306" i="3"/>
  <c r="I306" i="3"/>
  <c r="H306" i="3"/>
  <c r="G306" i="3"/>
  <c r="F306" i="3"/>
  <c r="E306" i="3"/>
  <c r="D306" i="3"/>
  <c r="Y305" i="3"/>
  <c r="V305" i="3" s="1"/>
  <c r="X305" i="3"/>
  <c r="U305" i="3" s="1"/>
  <c r="W305" i="3"/>
  <c r="T305" i="3" s="1"/>
  <c r="S305" i="3"/>
  <c r="R305" i="3"/>
  <c r="Q305" i="3"/>
  <c r="P305" i="3"/>
  <c r="O305" i="3"/>
  <c r="N305" i="3"/>
  <c r="M305" i="3"/>
  <c r="L305" i="3"/>
  <c r="K305" i="3"/>
  <c r="J305" i="3"/>
  <c r="I305" i="3"/>
  <c r="H305" i="3"/>
  <c r="G305" i="3"/>
  <c r="F305" i="3"/>
  <c r="E305" i="3"/>
  <c r="D305" i="3"/>
  <c r="Y304" i="3"/>
  <c r="V304" i="3" s="1"/>
  <c r="X304" i="3"/>
  <c r="U304" i="3" s="1"/>
  <c r="W304" i="3"/>
  <c r="T304" i="3" s="1"/>
  <c r="S304" i="3"/>
  <c r="R304" i="3"/>
  <c r="Q304" i="3"/>
  <c r="P304" i="3"/>
  <c r="O304" i="3"/>
  <c r="N304" i="3"/>
  <c r="M304" i="3"/>
  <c r="L304" i="3"/>
  <c r="K304" i="3"/>
  <c r="J304" i="3"/>
  <c r="I304" i="3"/>
  <c r="H304" i="3"/>
  <c r="G304" i="3"/>
  <c r="F304" i="3"/>
  <c r="E304" i="3"/>
  <c r="D304" i="3"/>
  <c r="Y303" i="3"/>
  <c r="V303" i="3" s="1"/>
  <c r="X303" i="3"/>
  <c r="U303" i="3" s="1"/>
  <c r="W303" i="3"/>
  <c r="T303" i="3" s="1"/>
  <c r="S303" i="3"/>
  <c r="R303" i="3"/>
  <c r="Q303" i="3"/>
  <c r="P303" i="3"/>
  <c r="O303" i="3"/>
  <c r="N303" i="3"/>
  <c r="M303" i="3"/>
  <c r="L303" i="3"/>
  <c r="K303" i="3"/>
  <c r="J303" i="3"/>
  <c r="I303" i="3"/>
  <c r="H303" i="3"/>
  <c r="G303" i="3"/>
  <c r="F303" i="3"/>
  <c r="E303" i="3"/>
  <c r="D303" i="3"/>
  <c r="Y302" i="3"/>
  <c r="V302" i="3" s="1"/>
  <c r="X302" i="3"/>
  <c r="U302" i="3" s="1"/>
  <c r="W302" i="3"/>
  <c r="T302" i="3" s="1"/>
  <c r="S302" i="3"/>
  <c r="R302" i="3"/>
  <c r="Q302" i="3"/>
  <c r="P302" i="3"/>
  <c r="O302" i="3"/>
  <c r="N302" i="3"/>
  <c r="M302" i="3"/>
  <c r="L302" i="3"/>
  <c r="K302" i="3"/>
  <c r="J302" i="3"/>
  <c r="I302" i="3"/>
  <c r="H302" i="3"/>
  <c r="G302" i="3"/>
  <c r="F302" i="3"/>
  <c r="E302" i="3"/>
  <c r="D302" i="3"/>
  <c r="Y301" i="3"/>
  <c r="V301" i="3" s="1"/>
  <c r="X301" i="3"/>
  <c r="U301" i="3" s="1"/>
  <c r="W301" i="3"/>
  <c r="T301" i="3" s="1"/>
  <c r="S301" i="3"/>
  <c r="R301" i="3"/>
  <c r="Q301" i="3"/>
  <c r="P301" i="3"/>
  <c r="O301" i="3"/>
  <c r="N301" i="3"/>
  <c r="M301" i="3"/>
  <c r="L301" i="3"/>
  <c r="K301" i="3"/>
  <c r="J301" i="3"/>
  <c r="I301" i="3"/>
  <c r="H301" i="3"/>
  <c r="G301" i="3"/>
  <c r="F301" i="3"/>
  <c r="E301" i="3"/>
  <c r="D301" i="3"/>
  <c r="Y300" i="3"/>
  <c r="V300" i="3" s="1"/>
  <c r="X300" i="3"/>
  <c r="U300" i="3" s="1"/>
  <c r="W300" i="3"/>
  <c r="T300" i="3" s="1"/>
  <c r="S300" i="3"/>
  <c r="R300" i="3"/>
  <c r="Q300" i="3"/>
  <c r="P300" i="3"/>
  <c r="O300" i="3"/>
  <c r="N300" i="3"/>
  <c r="M300" i="3"/>
  <c r="L300" i="3"/>
  <c r="K300" i="3"/>
  <c r="J300" i="3"/>
  <c r="I300" i="3"/>
  <c r="H300" i="3"/>
  <c r="G300" i="3"/>
  <c r="F300" i="3"/>
  <c r="E300" i="3"/>
  <c r="D300" i="3"/>
  <c r="Y299" i="3"/>
  <c r="V299" i="3" s="1"/>
  <c r="X299" i="3"/>
  <c r="U299" i="3" s="1"/>
  <c r="W299" i="3"/>
  <c r="T299" i="3" s="1"/>
  <c r="S299" i="3"/>
  <c r="R299" i="3"/>
  <c r="Q299" i="3"/>
  <c r="P299" i="3"/>
  <c r="O299" i="3"/>
  <c r="N299" i="3"/>
  <c r="M299" i="3"/>
  <c r="L299" i="3"/>
  <c r="K299" i="3"/>
  <c r="J299" i="3"/>
  <c r="I299" i="3"/>
  <c r="H299" i="3"/>
  <c r="G299" i="3"/>
  <c r="F299" i="3"/>
  <c r="E299" i="3"/>
  <c r="D299" i="3"/>
  <c r="Y298" i="3"/>
  <c r="V298" i="3" s="1"/>
  <c r="X298" i="3"/>
  <c r="U298" i="3" s="1"/>
  <c r="W298" i="3"/>
  <c r="T298" i="3" s="1"/>
  <c r="S298" i="3"/>
  <c r="R298" i="3"/>
  <c r="Q298" i="3"/>
  <c r="P298" i="3"/>
  <c r="O298" i="3"/>
  <c r="N298" i="3"/>
  <c r="M298" i="3"/>
  <c r="L298" i="3"/>
  <c r="K298" i="3"/>
  <c r="J298" i="3"/>
  <c r="I298" i="3"/>
  <c r="H298" i="3"/>
  <c r="G298" i="3"/>
  <c r="F298" i="3"/>
  <c r="E298" i="3"/>
  <c r="D298" i="3"/>
  <c r="Y297" i="3"/>
  <c r="V297" i="3" s="1"/>
  <c r="X297" i="3"/>
  <c r="U297" i="3" s="1"/>
  <c r="W297" i="3"/>
  <c r="T297" i="3" s="1"/>
  <c r="S297" i="3"/>
  <c r="R297" i="3"/>
  <c r="Q297" i="3"/>
  <c r="P297" i="3"/>
  <c r="O297" i="3"/>
  <c r="N297" i="3"/>
  <c r="M297" i="3"/>
  <c r="L297" i="3"/>
  <c r="K297" i="3"/>
  <c r="J297" i="3"/>
  <c r="I297" i="3"/>
  <c r="H297" i="3"/>
  <c r="G297" i="3"/>
  <c r="F297" i="3"/>
  <c r="E297" i="3"/>
  <c r="D297" i="3"/>
  <c r="Y296" i="3"/>
  <c r="V296" i="3" s="1"/>
  <c r="X296" i="3"/>
  <c r="U296" i="3" s="1"/>
  <c r="W296" i="3"/>
  <c r="T296" i="3" s="1"/>
  <c r="S296" i="3"/>
  <c r="R296" i="3"/>
  <c r="Q296" i="3"/>
  <c r="P296" i="3"/>
  <c r="O296" i="3"/>
  <c r="N296" i="3"/>
  <c r="M296" i="3"/>
  <c r="L296" i="3"/>
  <c r="K296" i="3"/>
  <c r="J296" i="3"/>
  <c r="I296" i="3"/>
  <c r="H296" i="3"/>
  <c r="G296" i="3"/>
  <c r="F296" i="3"/>
  <c r="E296" i="3"/>
  <c r="D296" i="3"/>
  <c r="Y295" i="3"/>
  <c r="V295" i="3" s="1"/>
  <c r="X295" i="3"/>
  <c r="U295" i="3" s="1"/>
  <c r="W295" i="3"/>
  <c r="T295" i="3" s="1"/>
  <c r="S295" i="3"/>
  <c r="R295" i="3"/>
  <c r="Q295" i="3"/>
  <c r="P295" i="3"/>
  <c r="O295" i="3"/>
  <c r="N295" i="3"/>
  <c r="M295" i="3"/>
  <c r="L295" i="3"/>
  <c r="K295" i="3"/>
  <c r="J295" i="3"/>
  <c r="I295" i="3"/>
  <c r="H295" i="3"/>
  <c r="G295" i="3"/>
  <c r="F295" i="3"/>
  <c r="E295" i="3"/>
  <c r="D295" i="3"/>
  <c r="Y294" i="3"/>
  <c r="V294" i="3" s="1"/>
  <c r="X294" i="3"/>
  <c r="U294" i="3" s="1"/>
  <c r="W294" i="3"/>
  <c r="T294" i="3" s="1"/>
  <c r="S294" i="3"/>
  <c r="R294" i="3"/>
  <c r="Q294" i="3"/>
  <c r="P294" i="3"/>
  <c r="O294" i="3"/>
  <c r="N294" i="3"/>
  <c r="M294" i="3"/>
  <c r="L294" i="3"/>
  <c r="K294" i="3"/>
  <c r="J294" i="3"/>
  <c r="I294" i="3"/>
  <c r="H294" i="3"/>
  <c r="G294" i="3"/>
  <c r="F294" i="3"/>
  <c r="E294" i="3"/>
  <c r="D294" i="3"/>
  <c r="Y293" i="3"/>
  <c r="V293" i="3" s="1"/>
  <c r="X293" i="3"/>
  <c r="U293" i="3" s="1"/>
  <c r="W293" i="3"/>
  <c r="T293" i="3" s="1"/>
  <c r="S293" i="3"/>
  <c r="R293" i="3"/>
  <c r="Q293" i="3"/>
  <c r="P293" i="3"/>
  <c r="O293" i="3"/>
  <c r="N293" i="3"/>
  <c r="M293" i="3"/>
  <c r="L293" i="3"/>
  <c r="K293" i="3"/>
  <c r="J293" i="3"/>
  <c r="I293" i="3"/>
  <c r="H293" i="3"/>
  <c r="G293" i="3"/>
  <c r="F293" i="3"/>
  <c r="E293" i="3"/>
  <c r="D293" i="3"/>
  <c r="Y292" i="3"/>
  <c r="V292" i="3" s="1"/>
  <c r="X292" i="3"/>
  <c r="U292" i="3" s="1"/>
  <c r="W292" i="3"/>
  <c r="T292" i="3" s="1"/>
  <c r="S292" i="3"/>
  <c r="R292" i="3"/>
  <c r="Q292" i="3"/>
  <c r="P292" i="3"/>
  <c r="O292" i="3"/>
  <c r="N292" i="3"/>
  <c r="M292" i="3"/>
  <c r="L292" i="3"/>
  <c r="K292" i="3"/>
  <c r="J292" i="3"/>
  <c r="I292" i="3"/>
  <c r="H292" i="3"/>
  <c r="G292" i="3"/>
  <c r="F292" i="3"/>
  <c r="E292" i="3"/>
  <c r="D292" i="3"/>
  <c r="Y291" i="3"/>
  <c r="V291" i="3" s="1"/>
  <c r="X291" i="3"/>
  <c r="U291" i="3" s="1"/>
  <c r="W291" i="3"/>
  <c r="T291" i="3" s="1"/>
  <c r="S291" i="3"/>
  <c r="R291" i="3"/>
  <c r="Q291" i="3"/>
  <c r="P291" i="3"/>
  <c r="O291" i="3"/>
  <c r="N291" i="3"/>
  <c r="M291" i="3"/>
  <c r="L291" i="3"/>
  <c r="K291" i="3"/>
  <c r="J291" i="3"/>
  <c r="I291" i="3"/>
  <c r="H291" i="3"/>
  <c r="G291" i="3"/>
  <c r="F291" i="3"/>
  <c r="E291" i="3"/>
  <c r="D291" i="3"/>
  <c r="Y290" i="3"/>
  <c r="V290" i="3" s="1"/>
  <c r="X290" i="3"/>
  <c r="U290" i="3" s="1"/>
  <c r="W290" i="3"/>
  <c r="T290" i="3" s="1"/>
  <c r="S290" i="3"/>
  <c r="R290" i="3"/>
  <c r="Q290" i="3"/>
  <c r="P290" i="3"/>
  <c r="O290" i="3"/>
  <c r="N290" i="3"/>
  <c r="M290" i="3"/>
  <c r="L290" i="3"/>
  <c r="K290" i="3"/>
  <c r="J290" i="3"/>
  <c r="I290" i="3"/>
  <c r="H290" i="3"/>
  <c r="G290" i="3"/>
  <c r="F290" i="3"/>
  <c r="E290" i="3"/>
  <c r="D290" i="3"/>
  <c r="Y289" i="3"/>
  <c r="V289" i="3" s="1"/>
  <c r="X289" i="3"/>
  <c r="U289" i="3" s="1"/>
  <c r="W289" i="3"/>
  <c r="T289" i="3" s="1"/>
  <c r="S289" i="3"/>
  <c r="R289" i="3"/>
  <c r="Q289" i="3"/>
  <c r="P289" i="3"/>
  <c r="O289" i="3"/>
  <c r="N289" i="3"/>
  <c r="M289" i="3"/>
  <c r="L289" i="3"/>
  <c r="K289" i="3"/>
  <c r="J289" i="3"/>
  <c r="I289" i="3"/>
  <c r="H289" i="3"/>
  <c r="G289" i="3"/>
  <c r="F289" i="3"/>
  <c r="E289" i="3"/>
  <c r="D289" i="3"/>
  <c r="Y288" i="3"/>
  <c r="V288" i="3" s="1"/>
  <c r="X288" i="3"/>
  <c r="U288" i="3" s="1"/>
  <c r="W288" i="3"/>
  <c r="T288" i="3" s="1"/>
  <c r="S288" i="3"/>
  <c r="R288" i="3"/>
  <c r="Q288" i="3"/>
  <c r="P288" i="3"/>
  <c r="O288" i="3"/>
  <c r="N288" i="3"/>
  <c r="M288" i="3"/>
  <c r="L288" i="3"/>
  <c r="K288" i="3"/>
  <c r="J288" i="3"/>
  <c r="I288" i="3"/>
  <c r="H288" i="3"/>
  <c r="G288" i="3"/>
  <c r="F288" i="3"/>
  <c r="E288" i="3"/>
  <c r="D288" i="3"/>
  <c r="Y287" i="3"/>
  <c r="V287" i="3" s="1"/>
  <c r="X287" i="3"/>
  <c r="U287" i="3" s="1"/>
  <c r="W287" i="3"/>
  <c r="T287" i="3" s="1"/>
  <c r="S287" i="3"/>
  <c r="R287" i="3"/>
  <c r="Q287" i="3"/>
  <c r="P287" i="3"/>
  <c r="O287" i="3"/>
  <c r="N287" i="3"/>
  <c r="M287" i="3"/>
  <c r="L287" i="3"/>
  <c r="K287" i="3"/>
  <c r="J287" i="3"/>
  <c r="I287" i="3"/>
  <c r="H287" i="3"/>
  <c r="G287" i="3"/>
  <c r="F287" i="3"/>
  <c r="E287" i="3"/>
  <c r="D287" i="3"/>
  <c r="Y286" i="3"/>
  <c r="V286" i="3" s="1"/>
  <c r="X286" i="3"/>
  <c r="U286" i="3" s="1"/>
  <c r="W286" i="3"/>
  <c r="T286" i="3" s="1"/>
  <c r="S286" i="3"/>
  <c r="R286" i="3"/>
  <c r="Q286" i="3"/>
  <c r="P286" i="3"/>
  <c r="O286" i="3"/>
  <c r="N286" i="3"/>
  <c r="M286" i="3"/>
  <c r="L286" i="3"/>
  <c r="K286" i="3"/>
  <c r="J286" i="3"/>
  <c r="I286" i="3"/>
  <c r="H286" i="3"/>
  <c r="G286" i="3"/>
  <c r="F286" i="3"/>
  <c r="E286" i="3"/>
  <c r="D286" i="3"/>
  <c r="Y284" i="3"/>
  <c r="V284" i="3" s="1"/>
  <c r="X284" i="3"/>
  <c r="U284" i="3" s="1"/>
  <c r="W284" i="3"/>
  <c r="T284" i="3" s="1"/>
  <c r="S284" i="3"/>
  <c r="R284" i="3"/>
  <c r="Q284" i="3"/>
  <c r="P284" i="3"/>
  <c r="O284" i="3"/>
  <c r="N284" i="3"/>
  <c r="M284" i="3"/>
  <c r="L284" i="3"/>
  <c r="K284" i="3"/>
  <c r="J284" i="3"/>
  <c r="I284" i="3"/>
  <c r="H284" i="3"/>
  <c r="G284" i="3"/>
  <c r="F284" i="3"/>
  <c r="E284" i="3"/>
  <c r="D284" i="3"/>
  <c r="Y283" i="3"/>
  <c r="V283" i="3" s="1"/>
  <c r="X283" i="3"/>
  <c r="U283" i="3" s="1"/>
  <c r="W283" i="3"/>
  <c r="T283" i="3" s="1"/>
  <c r="S283" i="3"/>
  <c r="R283" i="3"/>
  <c r="Q283" i="3"/>
  <c r="P283" i="3"/>
  <c r="O283" i="3"/>
  <c r="N283" i="3"/>
  <c r="M283" i="3"/>
  <c r="L283" i="3"/>
  <c r="K283" i="3"/>
  <c r="J283" i="3"/>
  <c r="I283" i="3"/>
  <c r="H283" i="3"/>
  <c r="G283" i="3"/>
  <c r="F283" i="3"/>
  <c r="E283" i="3"/>
  <c r="D283" i="3"/>
  <c r="Y281" i="3"/>
  <c r="V281" i="3" s="1"/>
  <c r="X281" i="3"/>
  <c r="U281" i="3" s="1"/>
  <c r="W281" i="3"/>
  <c r="T281" i="3" s="1"/>
  <c r="S281" i="3"/>
  <c r="R281" i="3"/>
  <c r="Q281" i="3"/>
  <c r="P281" i="3"/>
  <c r="O281" i="3"/>
  <c r="N281" i="3"/>
  <c r="M281" i="3"/>
  <c r="L281" i="3"/>
  <c r="K281" i="3"/>
  <c r="J281" i="3"/>
  <c r="I281" i="3"/>
  <c r="H281" i="3"/>
  <c r="G281" i="3"/>
  <c r="F281" i="3"/>
  <c r="E281" i="3"/>
  <c r="D281" i="3"/>
  <c r="Y280" i="3"/>
  <c r="V280" i="3" s="1"/>
  <c r="X280" i="3"/>
  <c r="U280" i="3" s="1"/>
  <c r="W280" i="3"/>
  <c r="T280" i="3" s="1"/>
  <c r="S280" i="3"/>
  <c r="R280" i="3"/>
  <c r="Q280" i="3"/>
  <c r="P280" i="3"/>
  <c r="O280" i="3"/>
  <c r="N280" i="3"/>
  <c r="M280" i="3"/>
  <c r="L280" i="3"/>
  <c r="K280" i="3"/>
  <c r="J280" i="3"/>
  <c r="I280" i="3"/>
  <c r="H280" i="3"/>
  <c r="G280" i="3"/>
  <c r="F280" i="3"/>
  <c r="E280" i="3"/>
  <c r="D280" i="3"/>
  <c r="Y278" i="3"/>
  <c r="V278" i="3" s="1"/>
  <c r="X278" i="3"/>
  <c r="U278" i="3" s="1"/>
  <c r="W278" i="3"/>
  <c r="T278" i="3" s="1"/>
  <c r="S278" i="3"/>
  <c r="R278" i="3"/>
  <c r="Q278" i="3"/>
  <c r="P278" i="3"/>
  <c r="O278" i="3"/>
  <c r="N278" i="3"/>
  <c r="M278" i="3"/>
  <c r="L278" i="3"/>
  <c r="K278" i="3"/>
  <c r="J278" i="3"/>
  <c r="I278" i="3"/>
  <c r="H278" i="3"/>
  <c r="G278" i="3"/>
  <c r="F278" i="3"/>
  <c r="E278" i="3"/>
  <c r="D278" i="3"/>
  <c r="Y277" i="3"/>
  <c r="V277" i="3" s="1"/>
  <c r="X277" i="3"/>
  <c r="U277" i="3" s="1"/>
  <c r="W277" i="3"/>
  <c r="T277" i="3" s="1"/>
  <c r="S277" i="3"/>
  <c r="R277" i="3"/>
  <c r="Q277" i="3"/>
  <c r="P277" i="3"/>
  <c r="O277" i="3"/>
  <c r="N277" i="3"/>
  <c r="M277" i="3"/>
  <c r="L277" i="3"/>
  <c r="K277" i="3"/>
  <c r="J277" i="3"/>
  <c r="I277" i="3"/>
  <c r="H277" i="3"/>
  <c r="G277" i="3"/>
  <c r="F277" i="3"/>
  <c r="E277" i="3"/>
  <c r="D277" i="3"/>
  <c r="Y276" i="3"/>
  <c r="V276" i="3" s="1"/>
  <c r="X276" i="3"/>
  <c r="U276" i="3" s="1"/>
  <c r="W276" i="3"/>
  <c r="T276" i="3" s="1"/>
  <c r="S276" i="3"/>
  <c r="R276" i="3"/>
  <c r="Q276" i="3"/>
  <c r="P276" i="3"/>
  <c r="O276" i="3"/>
  <c r="N276" i="3"/>
  <c r="M276" i="3"/>
  <c r="L276" i="3"/>
  <c r="K276" i="3"/>
  <c r="J276" i="3"/>
  <c r="I276" i="3"/>
  <c r="H276" i="3"/>
  <c r="G276" i="3"/>
  <c r="F276" i="3"/>
  <c r="E276" i="3"/>
  <c r="D276" i="3"/>
  <c r="Y275" i="3"/>
  <c r="V275" i="3" s="1"/>
  <c r="X275" i="3"/>
  <c r="U275" i="3" s="1"/>
  <c r="W275" i="3"/>
  <c r="T275" i="3" s="1"/>
  <c r="S275" i="3"/>
  <c r="R275" i="3"/>
  <c r="Q275" i="3"/>
  <c r="P275" i="3"/>
  <c r="O275" i="3"/>
  <c r="N275" i="3"/>
  <c r="M275" i="3"/>
  <c r="L275" i="3"/>
  <c r="K275" i="3"/>
  <c r="J275" i="3"/>
  <c r="I275" i="3"/>
  <c r="H275" i="3"/>
  <c r="G275" i="3"/>
  <c r="F275" i="3"/>
  <c r="E275" i="3"/>
  <c r="D275" i="3"/>
  <c r="Y274" i="3"/>
  <c r="V274" i="3" s="1"/>
  <c r="X274" i="3"/>
  <c r="U274" i="3" s="1"/>
  <c r="W274" i="3"/>
  <c r="T274" i="3" s="1"/>
  <c r="S274" i="3"/>
  <c r="R274" i="3"/>
  <c r="Q274" i="3"/>
  <c r="P274" i="3"/>
  <c r="O274" i="3"/>
  <c r="N274" i="3"/>
  <c r="M274" i="3"/>
  <c r="L274" i="3"/>
  <c r="K274" i="3"/>
  <c r="J274" i="3"/>
  <c r="I274" i="3"/>
  <c r="H274" i="3"/>
  <c r="G274" i="3"/>
  <c r="F274" i="3"/>
  <c r="E274" i="3"/>
  <c r="D274" i="3"/>
  <c r="Y273" i="3"/>
  <c r="V273" i="3" s="1"/>
  <c r="X273" i="3"/>
  <c r="U273" i="3" s="1"/>
  <c r="W273" i="3"/>
  <c r="T273" i="3" s="1"/>
  <c r="S273" i="3"/>
  <c r="R273" i="3"/>
  <c r="Q273" i="3"/>
  <c r="P273" i="3"/>
  <c r="O273" i="3"/>
  <c r="N273" i="3"/>
  <c r="M273" i="3"/>
  <c r="L273" i="3"/>
  <c r="K273" i="3"/>
  <c r="J273" i="3"/>
  <c r="I273" i="3"/>
  <c r="H273" i="3"/>
  <c r="G273" i="3"/>
  <c r="F273" i="3"/>
  <c r="E273" i="3"/>
  <c r="D273" i="3"/>
  <c r="Y272" i="3"/>
  <c r="V272" i="3" s="1"/>
  <c r="X272" i="3"/>
  <c r="U272" i="3" s="1"/>
  <c r="W272" i="3"/>
  <c r="T272" i="3" s="1"/>
  <c r="S272" i="3"/>
  <c r="R272" i="3"/>
  <c r="Q272" i="3"/>
  <c r="P272" i="3"/>
  <c r="O272" i="3"/>
  <c r="N272" i="3"/>
  <c r="M272" i="3"/>
  <c r="L272" i="3"/>
  <c r="K272" i="3"/>
  <c r="J272" i="3"/>
  <c r="I272" i="3"/>
  <c r="H272" i="3"/>
  <c r="G272" i="3"/>
  <c r="F272" i="3"/>
  <c r="E272" i="3"/>
  <c r="D272" i="3"/>
  <c r="Y271" i="3"/>
  <c r="V271" i="3" s="1"/>
  <c r="X271" i="3"/>
  <c r="U271" i="3" s="1"/>
  <c r="W271" i="3"/>
  <c r="T271" i="3" s="1"/>
  <c r="S271" i="3"/>
  <c r="R271" i="3"/>
  <c r="Q271" i="3"/>
  <c r="P271" i="3"/>
  <c r="O271" i="3"/>
  <c r="N271" i="3"/>
  <c r="M271" i="3"/>
  <c r="L271" i="3"/>
  <c r="K271" i="3"/>
  <c r="J271" i="3"/>
  <c r="I271" i="3"/>
  <c r="H271" i="3"/>
  <c r="G271" i="3"/>
  <c r="F271" i="3"/>
  <c r="E271" i="3"/>
  <c r="D271" i="3"/>
  <c r="Y270" i="3"/>
  <c r="V270" i="3" s="1"/>
  <c r="X270" i="3"/>
  <c r="U270" i="3" s="1"/>
  <c r="W270" i="3"/>
  <c r="T270" i="3" s="1"/>
  <c r="S270" i="3"/>
  <c r="R270" i="3"/>
  <c r="Q270" i="3"/>
  <c r="P270" i="3"/>
  <c r="O270" i="3"/>
  <c r="N270" i="3"/>
  <c r="M270" i="3"/>
  <c r="L270" i="3"/>
  <c r="K270" i="3"/>
  <c r="J270" i="3"/>
  <c r="I270" i="3"/>
  <c r="H270" i="3"/>
  <c r="G270" i="3"/>
  <c r="F270" i="3"/>
  <c r="E270" i="3"/>
  <c r="D270" i="3"/>
  <c r="Y269" i="3"/>
  <c r="V269" i="3" s="1"/>
  <c r="X269" i="3"/>
  <c r="U269" i="3" s="1"/>
  <c r="W269" i="3"/>
  <c r="T269" i="3" s="1"/>
  <c r="S269" i="3"/>
  <c r="R269" i="3"/>
  <c r="Q269" i="3"/>
  <c r="P269" i="3"/>
  <c r="O269" i="3"/>
  <c r="N269" i="3"/>
  <c r="M269" i="3"/>
  <c r="L269" i="3"/>
  <c r="K269" i="3"/>
  <c r="J269" i="3"/>
  <c r="I269" i="3"/>
  <c r="H269" i="3"/>
  <c r="G269" i="3"/>
  <c r="F269" i="3"/>
  <c r="E269" i="3"/>
  <c r="D269" i="3"/>
  <c r="Y268" i="3"/>
  <c r="V268" i="3" s="1"/>
  <c r="X268" i="3"/>
  <c r="U268" i="3" s="1"/>
  <c r="W268" i="3"/>
  <c r="T268" i="3" s="1"/>
  <c r="S268" i="3"/>
  <c r="R268" i="3"/>
  <c r="Q268" i="3"/>
  <c r="P268" i="3"/>
  <c r="O268" i="3"/>
  <c r="N268" i="3"/>
  <c r="M268" i="3"/>
  <c r="L268" i="3"/>
  <c r="K268" i="3"/>
  <c r="J268" i="3"/>
  <c r="I268" i="3"/>
  <c r="H268" i="3"/>
  <c r="G268" i="3"/>
  <c r="F268" i="3"/>
  <c r="E268" i="3"/>
  <c r="D268" i="3"/>
  <c r="Y267" i="3"/>
  <c r="V267" i="3" s="1"/>
  <c r="X267" i="3"/>
  <c r="U267" i="3" s="1"/>
  <c r="W267" i="3"/>
  <c r="T267" i="3" s="1"/>
  <c r="S267" i="3"/>
  <c r="R267" i="3"/>
  <c r="Q267" i="3"/>
  <c r="P267" i="3"/>
  <c r="O267" i="3"/>
  <c r="N267" i="3"/>
  <c r="M267" i="3"/>
  <c r="L267" i="3"/>
  <c r="K267" i="3"/>
  <c r="J267" i="3"/>
  <c r="I267" i="3"/>
  <c r="H267" i="3"/>
  <c r="G267" i="3"/>
  <c r="F267" i="3"/>
  <c r="E267" i="3"/>
  <c r="D267" i="3"/>
  <c r="Y266" i="3"/>
  <c r="V266" i="3" s="1"/>
  <c r="X266" i="3"/>
  <c r="U266" i="3" s="1"/>
  <c r="W266" i="3"/>
  <c r="T266" i="3" s="1"/>
  <c r="S266" i="3"/>
  <c r="R266" i="3"/>
  <c r="Q266" i="3"/>
  <c r="P266" i="3"/>
  <c r="O266" i="3"/>
  <c r="N266" i="3"/>
  <c r="M266" i="3"/>
  <c r="L266" i="3"/>
  <c r="K266" i="3"/>
  <c r="J266" i="3"/>
  <c r="I266" i="3"/>
  <c r="H266" i="3"/>
  <c r="G266" i="3"/>
  <c r="F266" i="3"/>
  <c r="E266" i="3"/>
  <c r="D266" i="3"/>
  <c r="Y265" i="3"/>
  <c r="V265" i="3" s="1"/>
  <c r="X265" i="3"/>
  <c r="U265" i="3" s="1"/>
  <c r="W265" i="3"/>
  <c r="T265" i="3" s="1"/>
  <c r="S265" i="3"/>
  <c r="R265" i="3"/>
  <c r="Q265" i="3"/>
  <c r="P265" i="3"/>
  <c r="O265" i="3"/>
  <c r="N265" i="3"/>
  <c r="M265" i="3"/>
  <c r="L265" i="3"/>
  <c r="K265" i="3"/>
  <c r="J265" i="3"/>
  <c r="I265" i="3"/>
  <c r="H265" i="3"/>
  <c r="G265" i="3"/>
  <c r="F265" i="3"/>
  <c r="E265" i="3"/>
  <c r="D265" i="3"/>
  <c r="Y264" i="3"/>
  <c r="V264" i="3" s="1"/>
  <c r="X264" i="3"/>
  <c r="U264" i="3" s="1"/>
  <c r="W264" i="3"/>
  <c r="T264" i="3" s="1"/>
  <c r="S264" i="3"/>
  <c r="R264" i="3"/>
  <c r="Q264" i="3"/>
  <c r="P264" i="3"/>
  <c r="O264" i="3"/>
  <c r="N264" i="3"/>
  <c r="M264" i="3"/>
  <c r="L264" i="3"/>
  <c r="K264" i="3"/>
  <c r="J264" i="3"/>
  <c r="I264" i="3"/>
  <c r="H264" i="3"/>
  <c r="G264" i="3"/>
  <c r="F264" i="3"/>
  <c r="E264" i="3"/>
  <c r="D264" i="3"/>
  <c r="Y262" i="3"/>
  <c r="V262" i="3" s="1"/>
  <c r="X262" i="3"/>
  <c r="U262" i="3" s="1"/>
  <c r="W262" i="3"/>
  <c r="T262" i="3" s="1"/>
  <c r="S262" i="3"/>
  <c r="R262" i="3"/>
  <c r="Q262" i="3"/>
  <c r="P262" i="3"/>
  <c r="O262" i="3"/>
  <c r="N262" i="3"/>
  <c r="M262" i="3"/>
  <c r="L262" i="3"/>
  <c r="K262" i="3"/>
  <c r="J262" i="3"/>
  <c r="I262" i="3"/>
  <c r="H262" i="3"/>
  <c r="G262" i="3"/>
  <c r="F262" i="3"/>
  <c r="E262" i="3"/>
  <c r="D262" i="3"/>
  <c r="Y261" i="3"/>
  <c r="V261" i="3" s="1"/>
  <c r="X261" i="3"/>
  <c r="U261" i="3" s="1"/>
  <c r="W261" i="3"/>
  <c r="T261" i="3" s="1"/>
  <c r="S261" i="3"/>
  <c r="R261" i="3"/>
  <c r="Q261" i="3"/>
  <c r="P261" i="3"/>
  <c r="O261" i="3"/>
  <c r="N261" i="3"/>
  <c r="M261" i="3"/>
  <c r="L261" i="3"/>
  <c r="K261" i="3"/>
  <c r="J261" i="3"/>
  <c r="I261" i="3"/>
  <c r="H261" i="3"/>
  <c r="G261" i="3"/>
  <c r="F261" i="3"/>
  <c r="E261" i="3"/>
  <c r="D261" i="3"/>
  <c r="Y260" i="3"/>
  <c r="V260" i="3" s="1"/>
  <c r="X260" i="3"/>
  <c r="U260" i="3" s="1"/>
  <c r="W260" i="3"/>
  <c r="T260" i="3" s="1"/>
  <c r="S260" i="3"/>
  <c r="R260" i="3"/>
  <c r="Q260" i="3"/>
  <c r="P260" i="3"/>
  <c r="O260" i="3"/>
  <c r="N260" i="3"/>
  <c r="M260" i="3"/>
  <c r="L260" i="3"/>
  <c r="K260" i="3"/>
  <c r="J260" i="3"/>
  <c r="I260" i="3"/>
  <c r="H260" i="3"/>
  <c r="G260" i="3"/>
  <c r="F260" i="3"/>
  <c r="E260" i="3"/>
  <c r="D260" i="3"/>
  <c r="Y259" i="3"/>
  <c r="V259" i="3" s="1"/>
  <c r="X259" i="3"/>
  <c r="U259" i="3" s="1"/>
  <c r="W259" i="3"/>
  <c r="T259" i="3" s="1"/>
  <c r="S259" i="3"/>
  <c r="R259" i="3"/>
  <c r="Q259" i="3"/>
  <c r="P259" i="3"/>
  <c r="O259" i="3"/>
  <c r="N259" i="3"/>
  <c r="M259" i="3"/>
  <c r="L259" i="3"/>
  <c r="K259" i="3"/>
  <c r="J259" i="3"/>
  <c r="I259" i="3"/>
  <c r="H259" i="3"/>
  <c r="G259" i="3"/>
  <c r="F259" i="3"/>
  <c r="E259" i="3"/>
  <c r="D259" i="3"/>
  <c r="Y257" i="3"/>
  <c r="V257" i="3" s="1"/>
  <c r="X257" i="3"/>
  <c r="U257" i="3" s="1"/>
  <c r="W257" i="3"/>
  <c r="T257" i="3" s="1"/>
  <c r="S257" i="3"/>
  <c r="R257" i="3"/>
  <c r="Q257" i="3"/>
  <c r="P257" i="3"/>
  <c r="O257" i="3"/>
  <c r="N257" i="3"/>
  <c r="M257" i="3"/>
  <c r="L257" i="3"/>
  <c r="K257" i="3"/>
  <c r="J257" i="3"/>
  <c r="I257" i="3"/>
  <c r="H257" i="3"/>
  <c r="G257" i="3"/>
  <c r="F257" i="3"/>
  <c r="E257" i="3"/>
  <c r="D257" i="3"/>
  <c r="Y256" i="3"/>
  <c r="V256" i="3" s="1"/>
  <c r="X256" i="3"/>
  <c r="U256" i="3" s="1"/>
  <c r="W256" i="3"/>
  <c r="T256" i="3" s="1"/>
  <c r="S256" i="3"/>
  <c r="R256" i="3"/>
  <c r="Q256" i="3"/>
  <c r="P256" i="3"/>
  <c r="O256" i="3"/>
  <c r="N256" i="3"/>
  <c r="M256" i="3"/>
  <c r="L256" i="3"/>
  <c r="K256" i="3"/>
  <c r="J256" i="3"/>
  <c r="I256" i="3"/>
  <c r="H256" i="3"/>
  <c r="G256" i="3"/>
  <c r="F256" i="3"/>
  <c r="E256" i="3"/>
  <c r="D256" i="3"/>
  <c r="Y254" i="3"/>
  <c r="V254" i="3" s="1"/>
  <c r="X254" i="3"/>
  <c r="U254" i="3" s="1"/>
  <c r="W254" i="3"/>
  <c r="T254" i="3" s="1"/>
  <c r="S254" i="3"/>
  <c r="R254" i="3"/>
  <c r="Q254" i="3"/>
  <c r="P254" i="3"/>
  <c r="O254" i="3"/>
  <c r="N254" i="3"/>
  <c r="M254" i="3"/>
  <c r="L254" i="3"/>
  <c r="K254" i="3"/>
  <c r="J254" i="3"/>
  <c r="I254" i="3"/>
  <c r="H254" i="3"/>
  <c r="G254" i="3"/>
  <c r="F254" i="3"/>
  <c r="E254" i="3"/>
  <c r="D254" i="3"/>
  <c r="Y253" i="3"/>
  <c r="V253" i="3" s="1"/>
  <c r="X253" i="3"/>
  <c r="U253" i="3" s="1"/>
  <c r="W253" i="3"/>
  <c r="T253" i="3" s="1"/>
  <c r="S253" i="3"/>
  <c r="R253" i="3"/>
  <c r="Q253" i="3"/>
  <c r="P253" i="3"/>
  <c r="O253" i="3"/>
  <c r="N253" i="3"/>
  <c r="M253" i="3"/>
  <c r="L253" i="3"/>
  <c r="K253" i="3"/>
  <c r="J253" i="3"/>
  <c r="I253" i="3"/>
  <c r="H253" i="3"/>
  <c r="G253" i="3"/>
  <c r="F253" i="3"/>
  <c r="E253" i="3"/>
  <c r="D253" i="3"/>
  <c r="Y252" i="3"/>
  <c r="V252" i="3" s="1"/>
  <c r="X252" i="3"/>
  <c r="U252" i="3" s="1"/>
  <c r="W252" i="3"/>
  <c r="T252" i="3" s="1"/>
  <c r="S252" i="3"/>
  <c r="R252" i="3"/>
  <c r="Q252" i="3"/>
  <c r="P252" i="3"/>
  <c r="O252" i="3"/>
  <c r="N252" i="3"/>
  <c r="M252" i="3"/>
  <c r="L252" i="3"/>
  <c r="K252" i="3"/>
  <c r="J252" i="3"/>
  <c r="I252" i="3"/>
  <c r="H252" i="3"/>
  <c r="G252" i="3"/>
  <c r="F252" i="3"/>
  <c r="E252" i="3"/>
  <c r="D252" i="3"/>
  <c r="Y251" i="3"/>
  <c r="V251" i="3" s="1"/>
  <c r="X251" i="3"/>
  <c r="U251" i="3" s="1"/>
  <c r="W251" i="3"/>
  <c r="T251" i="3" s="1"/>
  <c r="S251" i="3"/>
  <c r="R251" i="3"/>
  <c r="Q251" i="3"/>
  <c r="P251" i="3"/>
  <c r="O251" i="3"/>
  <c r="N251" i="3"/>
  <c r="M251" i="3"/>
  <c r="L251" i="3"/>
  <c r="K251" i="3"/>
  <c r="J251" i="3"/>
  <c r="I251" i="3"/>
  <c r="H251" i="3"/>
  <c r="G251" i="3"/>
  <c r="F251" i="3"/>
  <c r="E251" i="3"/>
  <c r="D251" i="3"/>
  <c r="Y249" i="3"/>
  <c r="V249" i="3" s="1"/>
  <c r="X249" i="3"/>
  <c r="U249" i="3" s="1"/>
  <c r="W249" i="3"/>
  <c r="T249" i="3" s="1"/>
  <c r="S249" i="3"/>
  <c r="R249" i="3"/>
  <c r="Q249" i="3"/>
  <c r="P249" i="3"/>
  <c r="O249" i="3"/>
  <c r="N249" i="3"/>
  <c r="M249" i="3"/>
  <c r="L249" i="3"/>
  <c r="K249" i="3"/>
  <c r="J249" i="3"/>
  <c r="I249" i="3"/>
  <c r="H249" i="3"/>
  <c r="G249" i="3"/>
  <c r="F249" i="3"/>
  <c r="E249" i="3"/>
  <c r="D249" i="3"/>
  <c r="Y247" i="3"/>
  <c r="V247" i="3" s="1"/>
  <c r="X247" i="3"/>
  <c r="U247" i="3" s="1"/>
  <c r="W247" i="3"/>
  <c r="T247" i="3" s="1"/>
  <c r="S247" i="3"/>
  <c r="R247" i="3"/>
  <c r="Q247" i="3"/>
  <c r="P247" i="3"/>
  <c r="O247" i="3"/>
  <c r="N247" i="3"/>
  <c r="M247" i="3"/>
  <c r="L247" i="3"/>
  <c r="K247" i="3"/>
  <c r="J247" i="3"/>
  <c r="I247" i="3"/>
  <c r="H247" i="3"/>
  <c r="G247" i="3"/>
  <c r="F247" i="3"/>
  <c r="E247" i="3"/>
  <c r="D247" i="3"/>
  <c r="Y246" i="3"/>
  <c r="V246" i="3" s="1"/>
  <c r="X246" i="3"/>
  <c r="U246" i="3" s="1"/>
  <c r="W246" i="3"/>
  <c r="T246" i="3" s="1"/>
  <c r="S246" i="3"/>
  <c r="R246" i="3"/>
  <c r="Q246" i="3"/>
  <c r="P246" i="3"/>
  <c r="O246" i="3"/>
  <c r="N246" i="3"/>
  <c r="M246" i="3"/>
  <c r="L246" i="3"/>
  <c r="K246" i="3"/>
  <c r="J246" i="3"/>
  <c r="I246" i="3"/>
  <c r="H246" i="3"/>
  <c r="G246" i="3"/>
  <c r="F246" i="3"/>
  <c r="E246" i="3"/>
  <c r="D246" i="3"/>
  <c r="Y245" i="3"/>
  <c r="V245" i="3" s="1"/>
  <c r="X245" i="3"/>
  <c r="U245" i="3" s="1"/>
  <c r="W245" i="3"/>
  <c r="T245" i="3" s="1"/>
  <c r="S245" i="3"/>
  <c r="R245" i="3"/>
  <c r="Q245" i="3"/>
  <c r="P245" i="3"/>
  <c r="O245" i="3"/>
  <c r="N245" i="3"/>
  <c r="M245" i="3"/>
  <c r="L245" i="3"/>
  <c r="K245" i="3"/>
  <c r="J245" i="3"/>
  <c r="I245" i="3"/>
  <c r="H245" i="3"/>
  <c r="G245" i="3"/>
  <c r="F245" i="3"/>
  <c r="E245" i="3"/>
  <c r="D245" i="3"/>
  <c r="Y243" i="3"/>
  <c r="V243" i="3" s="1"/>
  <c r="X243" i="3"/>
  <c r="U243" i="3" s="1"/>
  <c r="W243" i="3"/>
  <c r="T243" i="3" s="1"/>
  <c r="S243" i="3"/>
  <c r="R243" i="3"/>
  <c r="Q243" i="3"/>
  <c r="P243" i="3"/>
  <c r="O243" i="3"/>
  <c r="N243" i="3"/>
  <c r="M243" i="3"/>
  <c r="L243" i="3"/>
  <c r="K243" i="3"/>
  <c r="J243" i="3"/>
  <c r="I243" i="3"/>
  <c r="H243" i="3"/>
  <c r="G243" i="3"/>
  <c r="F243" i="3"/>
  <c r="E243" i="3"/>
  <c r="D243" i="3"/>
  <c r="Y242" i="3"/>
  <c r="V242" i="3" s="1"/>
  <c r="X242" i="3"/>
  <c r="U242" i="3" s="1"/>
  <c r="W242" i="3"/>
  <c r="T242" i="3" s="1"/>
  <c r="S242" i="3"/>
  <c r="R242" i="3"/>
  <c r="Q242" i="3"/>
  <c r="P242" i="3"/>
  <c r="O242" i="3"/>
  <c r="N242" i="3"/>
  <c r="M242" i="3"/>
  <c r="L242" i="3"/>
  <c r="K242" i="3"/>
  <c r="J242" i="3"/>
  <c r="I242" i="3"/>
  <c r="H242" i="3"/>
  <c r="G242" i="3"/>
  <c r="F242" i="3"/>
  <c r="E242" i="3"/>
  <c r="D242" i="3"/>
  <c r="Y241" i="3"/>
  <c r="V241" i="3" s="1"/>
  <c r="X241" i="3"/>
  <c r="U241" i="3" s="1"/>
  <c r="W241" i="3"/>
  <c r="T241" i="3" s="1"/>
  <c r="S241" i="3"/>
  <c r="R241" i="3"/>
  <c r="Q241" i="3"/>
  <c r="P241" i="3"/>
  <c r="O241" i="3"/>
  <c r="N241" i="3"/>
  <c r="M241" i="3"/>
  <c r="L241" i="3"/>
  <c r="K241" i="3"/>
  <c r="J241" i="3"/>
  <c r="I241" i="3"/>
  <c r="H241" i="3"/>
  <c r="G241" i="3"/>
  <c r="F241" i="3"/>
  <c r="E241" i="3"/>
  <c r="D241" i="3"/>
  <c r="Y240" i="3"/>
  <c r="V240" i="3" s="1"/>
  <c r="X240" i="3"/>
  <c r="U240" i="3" s="1"/>
  <c r="W240" i="3"/>
  <c r="T240" i="3" s="1"/>
  <c r="S240" i="3"/>
  <c r="R240" i="3"/>
  <c r="Q240" i="3"/>
  <c r="P240" i="3"/>
  <c r="O240" i="3"/>
  <c r="N240" i="3"/>
  <c r="M240" i="3"/>
  <c r="L240" i="3"/>
  <c r="K240" i="3"/>
  <c r="J240" i="3"/>
  <c r="I240" i="3"/>
  <c r="H240" i="3"/>
  <c r="G240" i="3"/>
  <c r="F240" i="3"/>
  <c r="E240" i="3"/>
  <c r="D240" i="3"/>
  <c r="Y239" i="3"/>
  <c r="V239" i="3" s="1"/>
  <c r="X239" i="3"/>
  <c r="U239" i="3" s="1"/>
  <c r="W239" i="3"/>
  <c r="T239" i="3" s="1"/>
  <c r="S239" i="3"/>
  <c r="R239" i="3"/>
  <c r="Q239" i="3"/>
  <c r="P239" i="3"/>
  <c r="O239" i="3"/>
  <c r="N239" i="3"/>
  <c r="M239" i="3"/>
  <c r="L239" i="3"/>
  <c r="K239" i="3"/>
  <c r="J239" i="3"/>
  <c r="I239" i="3"/>
  <c r="H239" i="3"/>
  <c r="G239" i="3"/>
  <c r="F239" i="3"/>
  <c r="E239" i="3"/>
  <c r="D239" i="3"/>
  <c r="Y238" i="3"/>
  <c r="V238" i="3" s="1"/>
  <c r="X238" i="3"/>
  <c r="U238" i="3" s="1"/>
  <c r="W238" i="3"/>
  <c r="T238" i="3" s="1"/>
  <c r="S238" i="3"/>
  <c r="R238" i="3"/>
  <c r="Q238" i="3"/>
  <c r="P238" i="3"/>
  <c r="O238" i="3"/>
  <c r="N238" i="3"/>
  <c r="M238" i="3"/>
  <c r="L238" i="3"/>
  <c r="K238" i="3"/>
  <c r="J238" i="3"/>
  <c r="I238" i="3"/>
  <c r="H238" i="3"/>
  <c r="G238" i="3"/>
  <c r="F238" i="3"/>
  <c r="E238" i="3"/>
  <c r="D238" i="3"/>
  <c r="Y237" i="3"/>
  <c r="V237" i="3" s="1"/>
  <c r="X237" i="3"/>
  <c r="U237" i="3" s="1"/>
  <c r="W237" i="3"/>
  <c r="T237" i="3" s="1"/>
  <c r="S237" i="3"/>
  <c r="R237" i="3"/>
  <c r="Q237" i="3"/>
  <c r="P237" i="3"/>
  <c r="O237" i="3"/>
  <c r="N237" i="3"/>
  <c r="M237" i="3"/>
  <c r="L237" i="3"/>
  <c r="K237" i="3"/>
  <c r="J237" i="3"/>
  <c r="I237" i="3"/>
  <c r="H237" i="3"/>
  <c r="G237" i="3"/>
  <c r="F237" i="3"/>
  <c r="E237" i="3"/>
  <c r="D237" i="3"/>
  <c r="Y236" i="3"/>
  <c r="V236" i="3" s="1"/>
  <c r="X236" i="3"/>
  <c r="U236" i="3" s="1"/>
  <c r="W236" i="3"/>
  <c r="T236" i="3" s="1"/>
  <c r="S236" i="3"/>
  <c r="R236" i="3"/>
  <c r="Q236" i="3"/>
  <c r="P236" i="3"/>
  <c r="O236" i="3"/>
  <c r="N236" i="3"/>
  <c r="M236" i="3"/>
  <c r="L236" i="3"/>
  <c r="K236" i="3"/>
  <c r="J236" i="3"/>
  <c r="I236" i="3"/>
  <c r="H236" i="3"/>
  <c r="G236" i="3"/>
  <c r="F236" i="3"/>
  <c r="E236" i="3"/>
  <c r="D236" i="3"/>
  <c r="Y235" i="3"/>
  <c r="V235" i="3" s="1"/>
  <c r="X235" i="3"/>
  <c r="U235" i="3" s="1"/>
  <c r="W235" i="3"/>
  <c r="T235" i="3" s="1"/>
  <c r="S235" i="3"/>
  <c r="R235" i="3"/>
  <c r="Q235" i="3"/>
  <c r="P235" i="3"/>
  <c r="O235" i="3"/>
  <c r="N235" i="3"/>
  <c r="M235" i="3"/>
  <c r="L235" i="3"/>
  <c r="K235" i="3"/>
  <c r="J235" i="3"/>
  <c r="I235" i="3"/>
  <c r="H235" i="3"/>
  <c r="G235" i="3"/>
  <c r="F235" i="3"/>
  <c r="E235" i="3"/>
  <c r="D235" i="3"/>
  <c r="Y234" i="3"/>
  <c r="V234" i="3" s="1"/>
  <c r="X234" i="3"/>
  <c r="U234" i="3" s="1"/>
  <c r="W234" i="3"/>
  <c r="T234" i="3" s="1"/>
  <c r="S234" i="3"/>
  <c r="R234" i="3"/>
  <c r="Q234" i="3"/>
  <c r="P234" i="3"/>
  <c r="O234" i="3"/>
  <c r="N234" i="3"/>
  <c r="M234" i="3"/>
  <c r="L234" i="3"/>
  <c r="K234" i="3"/>
  <c r="J234" i="3"/>
  <c r="I234" i="3"/>
  <c r="H234" i="3"/>
  <c r="G234" i="3"/>
  <c r="F234" i="3"/>
  <c r="E234" i="3"/>
  <c r="D234" i="3"/>
  <c r="Y233" i="3"/>
  <c r="V233" i="3" s="1"/>
  <c r="X233" i="3"/>
  <c r="U233" i="3" s="1"/>
  <c r="W233" i="3"/>
  <c r="T233" i="3" s="1"/>
  <c r="S233" i="3"/>
  <c r="R233" i="3"/>
  <c r="Q233" i="3"/>
  <c r="P233" i="3"/>
  <c r="O233" i="3"/>
  <c r="N233" i="3"/>
  <c r="M233" i="3"/>
  <c r="L233" i="3"/>
  <c r="K233" i="3"/>
  <c r="J233" i="3"/>
  <c r="I233" i="3"/>
  <c r="H233" i="3"/>
  <c r="G233" i="3"/>
  <c r="F233" i="3"/>
  <c r="E233" i="3"/>
  <c r="D233" i="3"/>
  <c r="Y232" i="3"/>
  <c r="V232" i="3" s="1"/>
  <c r="X232" i="3"/>
  <c r="U232" i="3" s="1"/>
  <c r="W232" i="3"/>
  <c r="T232" i="3" s="1"/>
  <c r="S232" i="3"/>
  <c r="R232" i="3"/>
  <c r="Q232" i="3"/>
  <c r="P232" i="3"/>
  <c r="O232" i="3"/>
  <c r="N232" i="3"/>
  <c r="M232" i="3"/>
  <c r="L232" i="3"/>
  <c r="K232" i="3"/>
  <c r="J232" i="3"/>
  <c r="I232" i="3"/>
  <c r="H232" i="3"/>
  <c r="G232" i="3"/>
  <c r="F232" i="3"/>
  <c r="E232" i="3"/>
  <c r="D232" i="3"/>
  <c r="Y231" i="3"/>
  <c r="V231" i="3" s="1"/>
  <c r="X231" i="3"/>
  <c r="U231" i="3" s="1"/>
  <c r="W231" i="3"/>
  <c r="T231" i="3" s="1"/>
  <c r="S231" i="3"/>
  <c r="R231" i="3"/>
  <c r="Q231" i="3"/>
  <c r="P231" i="3"/>
  <c r="O231" i="3"/>
  <c r="N231" i="3"/>
  <c r="M231" i="3"/>
  <c r="L231" i="3"/>
  <c r="K231" i="3"/>
  <c r="J231" i="3"/>
  <c r="I231" i="3"/>
  <c r="H231" i="3"/>
  <c r="G231" i="3"/>
  <c r="F231" i="3"/>
  <c r="E231" i="3"/>
  <c r="D231" i="3"/>
  <c r="Y230" i="3"/>
  <c r="V230" i="3" s="1"/>
  <c r="X230" i="3"/>
  <c r="U230" i="3" s="1"/>
  <c r="W230" i="3"/>
  <c r="T230" i="3" s="1"/>
  <c r="S230" i="3"/>
  <c r="R230" i="3"/>
  <c r="Q230" i="3"/>
  <c r="P230" i="3"/>
  <c r="O230" i="3"/>
  <c r="N230" i="3"/>
  <c r="M230" i="3"/>
  <c r="L230" i="3"/>
  <c r="K230" i="3"/>
  <c r="J230" i="3"/>
  <c r="I230" i="3"/>
  <c r="H230" i="3"/>
  <c r="G230" i="3"/>
  <c r="F230" i="3"/>
  <c r="E230" i="3"/>
  <c r="D230" i="3"/>
  <c r="Y229" i="3"/>
  <c r="V229" i="3" s="1"/>
  <c r="X229" i="3"/>
  <c r="U229" i="3" s="1"/>
  <c r="W229" i="3"/>
  <c r="T229" i="3" s="1"/>
  <c r="S229" i="3"/>
  <c r="R229" i="3"/>
  <c r="Q229" i="3"/>
  <c r="P229" i="3"/>
  <c r="O229" i="3"/>
  <c r="N229" i="3"/>
  <c r="M229" i="3"/>
  <c r="L229" i="3"/>
  <c r="K229" i="3"/>
  <c r="J229" i="3"/>
  <c r="I229" i="3"/>
  <c r="H229" i="3"/>
  <c r="G229" i="3"/>
  <c r="F229" i="3"/>
  <c r="E229" i="3"/>
  <c r="D229" i="3"/>
  <c r="Y228" i="3"/>
  <c r="V228" i="3" s="1"/>
  <c r="X228" i="3"/>
  <c r="U228" i="3" s="1"/>
  <c r="W228" i="3"/>
  <c r="T228" i="3" s="1"/>
  <c r="S228" i="3"/>
  <c r="R228" i="3"/>
  <c r="Q228" i="3"/>
  <c r="P228" i="3"/>
  <c r="O228" i="3"/>
  <c r="N228" i="3"/>
  <c r="M228" i="3"/>
  <c r="L228" i="3"/>
  <c r="K228" i="3"/>
  <c r="J228" i="3"/>
  <c r="I228" i="3"/>
  <c r="H228" i="3"/>
  <c r="G228" i="3"/>
  <c r="F228" i="3"/>
  <c r="E228" i="3"/>
  <c r="D228" i="3"/>
  <c r="Y227" i="3"/>
  <c r="V227" i="3" s="1"/>
  <c r="X227" i="3"/>
  <c r="U227" i="3" s="1"/>
  <c r="W227" i="3"/>
  <c r="T227" i="3" s="1"/>
  <c r="S227" i="3"/>
  <c r="R227" i="3"/>
  <c r="Q227" i="3"/>
  <c r="P227" i="3"/>
  <c r="O227" i="3"/>
  <c r="N227" i="3"/>
  <c r="M227" i="3"/>
  <c r="L227" i="3"/>
  <c r="K227" i="3"/>
  <c r="J227" i="3"/>
  <c r="I227" i="3"/>
  <c r="H227" i="3"/>
  <c r="G227" i="3"/>
  <c r="F227" i="3"/>
  <c r="E227" i="3"/>
  <c r="D227" i="3"/>
  <c r="Y226" i="3"/>
  <c r="V226" i="3" s="1"/>
  <c r="X226" i="3"/>
  <c r="U226" i="3" s="1"/>
  <c r="W226" i="3"/>
  <c r="T226" i="3" s="1"/>
  <c r="S226" i="3"/>
  <c r="R226" i="3"/>
  <c r="Q226" i="3"/>
  <c r="P226" i="3"/>
  <c r="O226" i="3"/>
  <c r="N226" i="3"/>
  <c r="M226" i="3"/>
  <c r="L226" i="3"/>
  <c r="K226" i="3"/>
  <c r="J226" i="3"/>
  <c r="I226" i="3"/>
  <c r="H226" i="3"/>
  <c r="G226" i="3"/>
  <c r="F226" i="3"/>
  <c r="E226" i="3"/>
  <c r="D226" i="3"/>
  <c r="Y225" i="3"/>
  <c r="V225" i="3" s="1"/>
  <c r="X225" i="3"/>
  <c r="U225" i="3" s="1"/>
  <c r="W225" i="3"/>
  <c r="T225" i="3" s="1"/>
  <c r="S225" i="3"/>
  <c r="R225" i="3"/>
  <c r="Q225" i="3"/>
  <c r="P225" i="3"/>
  <c r="O225" i="3"/>
  <c r="N225" i="3"/>
  <c r="M225" i="3"/>
  <c r="L225" i="3"/>
  <c r="K225" i="3"/>
  <c r="J225" i="3"/>
  <c r="I225" i="3"/>
  <c r="H225" i="3"/>
  <c r="G225" i="3"/>
  <c r="F225" i="3"/>
  <c r="E225" i="3"/>
  <c r="D225" i="3"/>
  <c r="Y224" i="3"/>
  <c r="V224" i="3" s="1"/>
  <c r="X224" i="3"/>
  <c r="U224" i="3" s="1"/>
  <c r="W224" i="3"/>
  <c r="T224" i="3" s="1"/>
  <c r="S224" i="3"/>
  <c r="R224" i="3"/>
  <c r="Q224" i="3"/>
  <c r="P224" i="3"/>
  <c r="O224" i="3"/>
  <c r="N224" i="3"/>
  <c r="M224" i="3"/>
  <c r="L224" i="3"/>
  <c r="K224" i="3"/>
  <c r="J224" i="3"/>
  <c r="I224" i="3"/>
  <c r="H224" i="3"/>
  <c r="G224" i="3"/>
  <c r="F224" i="3"/>
  <c r="E224" i="3"/>
  <c r="D224" i="3"/>
  <c r="Y223" i="3"/>
  <c r="V223" i="3" s="1"/>
  <c r="X223" i="3"/>
  <c r="U223" i="3" s="1"/>
  <c r="W223" i="3"/>
  <c r="T223" i="3" s="1"/>
  <c r="S223" i="3"/>
  <c r="R223" i="3"/>
  <c r="Q223" i="3"/>
  <c r="P223" i="3"/>
  <c r="O223" i="3"/>
  <c r="N223" i="3"/>
  <c r="M223" i="3"/>
  <c r="L223" i="3"/>
  <c r="K223" i="3"/>
  <c r="J223" i="3"/>
  <c r="I223" i="3"/>
  <c r="H223" i="3"/>
  <c r="G223" i="3"/>
  <c r="F223" i="3"/>
  <c r="E223" i="3"/>
  <c r="D223" i="3"/>
  <c r="Y222" i="3"/>
  <c r="V222" i="3" s="1"/>
  <c r="X222" i="3"/>
  <c r="U222" i="3" s="1"/>
  <c r="W222" i="3"/>
  <c r="T222" i="3" s="1"/>
  <c r="S222" i="3"/>
  <c r="R222" i="3"/>
  <c r="Q222" i="3"/>
  <c r="P222" i="3"/>
  <c r="O222" i="3"/>
  <c r="N222" i="3"/>
  <c r="M222" i="3"/>
  <c r="L222" i="3"/>
  <c r="K222" i="3"/>
  <c r="J222" i="3"/>
  <c r="I222" i="3"/>
  <c r="H222" i="3"/>
  <c r="G222" i="3"/>
  <c r="F222" i="3"/>
  <c r="E222" i="3"/>
  <c r="D222" i="3"/>
  <c r="Y221" i="3"/>
  <c r="V221" i="3" s="1"/>
  <c r="X221" i="3"/>
  <c r="U221" i="3" s="1"/>
  <c r="W221" i="3"/>
  <c r="T221" i="3" s="1"/>
  <c r="S221" i="3"/>
  <c r="R221" i="3"/>
  <c r="Q221" i="3"/>
  <c r="P221" i="3"/>
  <c r="O221" i="3"/>
  <c r="N221" i="3"/>
  <c r="M221" i="3"/>
  <c r="L221" i="3"/>
  <c r="K221" i="3"/>
  <c r="J221" i="3"/>
  <c r="I221" i="3"/>
  <c r="H221" i="3"/>
  <c r="G221" i="3"/>
  <c r="F221" i="3"/>
  <c r="E221" i="3"/>
  <c r="D221" i="3"/>
  <c r="Y220" i="3"/>
  <c r="V220" i="3" s="1"/>
  <c r="X220" i="3"/>
  <c r="U220" i="3" s="1"/>
  <c r="W220" i="3"/>
  <c r="T220" i="3" s="1"/>
  <c r="S220" i="3"/>
  <c r="R220" i="3"/>
  <c r="Q220" i="3"/>
  <c r="P220" i="3"/>
  <c r="O220" i="3"/>
  <c r="N220" i="3"/>
  <c r="M220" i="3"/>
  <c r="L220" i="3"/>
  <c r="K220" i="3"/>
  <c r="J220" i="3"/>
  <c r="I220" i="3"/>
  <c r="H220" i="3"/>
  <c r="G220" i="3"/>
  <c r="F220" i="3"/>
  <c r="E220" i="3"/>
  <c r="D220" i="3"/>
  <c r="Y219" i="3"/>
  <c r="V219" i="3" s="1"/>
  <c r="X219" i="3"/>
  <c r="U219" i="3" s="1"/>
  <c r="W219" i="3"/>
  <c r="T219" i="3" s="1"/>
  <c r="S219" i="3"/>
  <c r="R219" i="3"/>
  <c r="Q219" i="3"/>
  <c r="P219" i="3"/>
  <c r="O219" i="3"/>
  <c r="N219" i="3"/>
  <c r="M219" i="3"/>
  <c r="L219" i="3"/>
  <c r="K219" i="3"/>
  <c r="J219" i="3"/>
  <c r="I219" i="3"/>
  <c r="H219" i="3"/>
  <c r="G219" i="3"/>
  <c r="F219" i="3"/>
  <c r="E219" i="3"/>
  <c r="D219" i="3"/>
  <c r="Y218" i="3"/>
  <c r="V218" i="3" s="1"/>
  <c r="X218" i="3"/>
  <c r="U218" i="3" s="1"/>
  <c r="W218" i="3"/>
  <c r="T218" i="3" s="1"/>
  <c r="S218" i="3"/>
  <c r="R218" i="3"/>
  <c r="Q218" i="3"/>
  <c r="P218" i="3"/>
  <c r="O218" i="3"/>
  <c r="N218" i="3"/>
  <c r="M218" i="3"/>
  <c r="L218" i="3"/>
  <c r="K218" i="3"/>
  <c r="J218" i="3"/>
  <c r="I218" i="3"/>
  <c r="H218" i="3"/>
  <c r="G218" i="3"/>
  <c r="F218" i="3"/>
  <c r="E218" i="3"/>
  <c r="D218" i="3"/>
  <c r="Y217" i="3"/>
  <c r="V217" i="3" s="1"/>
  <c r="X217" i="3"/>
  <c r="U217" i="3" s="1"/>
  <c r="W217" i="3"/>
  <c r="T217" i="3" s="1"/>
  <c r="S217" i="3"/>
  <c r="R217" i="3"/>
  <c r="Q217" i="3"/>
  <c r="P217" i="3"/>
  <c r="O217" i="3"/>
  <c r="N217" i="3"/>
  <c r="M217" i="3"/>
  <c r="L217" i="3"/>
  <c r="K217" i="3"/>
  <c r="J217" i="3"/>
  <c r="I217" i="3"/>
  <c r="H217" i="3"/>
  <c r="G217" i="3"/>
  <c r="F217" i="3"/>
  <c r="E217" i="3"/>
  <c r="D217" i="3"/>
  <c r="Y216" i="3"/>
  <c r="V216" i="3" s="1"/>
  <c r="X216" i="3"/>
  <c r="U216" i="3" s="1"/>
  <c r="W216" i="3"/>
  <c r="T216" i="3" s="1"/>
  <c r="S216" i="3"/>
  <c r="R216" i="3"/>
  <c r="Q216" i="3"/>
  <c r="P216" i="3"/>
  <c r="O216" i="3"/>
  <c r="N216" i="3"/>
  <c r="M216" i="3"/>
  <c r="L216" i="3"/>
  <c r="K216" i="3"/>
  <c r="J216" i="3"/>
  <c r="I216" i="3"/>
  <c r="H216" i="3"/>
  <c r="G216" i="3"/>
  <c r="F216" i="3"/>
  <c r="E216" i="3"/>
  <c r="D216" i="3"/>
  <c r="Y215" i="3"/>
  <c r="V215" i="3" s="1"/>
  <c r="X215" i="3"/>
  <c r="U215" i="3" s="1"/>
  <c r="W215" i="3"/>
  <c r="T215" i="3" s="1"/>
  <c r="S215" i="3"/>
  <c r="R215" i="3"/>
  <c r="Q215" i="3"/>
  <c r="P215" i="3"/>
  <c r="O215" i="3"/>
  <c r="N215" i="3"/>
  <c r="M215" i="3"/>
  <c r="L215" i="3"/>
  <c r="K215" i="3"/>
  <c r="J215" i="3"/>
  <c r="I215" i="3"/>
  <c r="H215" i="3"/>
  <c r="G215" i="3"/>
  <c r="F215" i="3"/>
  <c r="E215" i="3"/>
  <c r="D215" i="3"/>
  <c r="Y214" i="3"/>
  <c r="V214" i="3" s="1"/>
  <c r="X214" i="3"/>
  <c r="U214" i="3" s="1"/>
  <c r="W214" i="3"/>
  <c r="T214" i="3" s="1"/>
  <c r="S214" i="3"/>
  <c r="R214" i="3"/>
  <c r="Q214" i="3"/>
  <c r="P214" i="3"/>
  <c r="O214" i="3"/>
  <c r="N214" i="3"/>
  <c r="M214" i="3"/>
  <c r="L214" i="3"/>
  <c r="K214" i="3"/>
  <c r="J214" i="3"/>
  <c r="I214" i="3"/>
  <c r="H214" i="3"/>
  <c r="G214" i="3"/>
  <c r="F214" i="3"/>
  <c r="E214" i="3"/>
  <c r="D214" i="3"/>
  <c r="Y213" i="3"/>
  <c r="V213" i="3" s="1"/>
  <c r="X213" i="3"/>
  <c r="U213" i="3" s="1"/>
  <c r="W213" i="3"/>
  <c r="T213" i="3" s="1"/>
  <c r="S213" i="3"/>
  <c r="R213" i="3"/>
  <c r="Q213" i="3"/>
  <c r="P213" i="3"/>
  <c r="O213" i="3"/>
  <c r="N213" i="3"/>
  <c r="M213" i="3"/>
  <c r="L213" i="3"/>
  <c r="K213" i="3"/>
  <c r="J213" i="3"/>
  <c r="I213" i="3"/>
  <c r="H213" i="3"/>
  <c r="G213" i="3"/>
  <c r="F213" i="3"/>
  <c r="E213" i="3"/>
  <c r="D213" i="3"/>
  <c r="Y211" i="3"/>
  <c r="V211" i="3" s="1"/>
  <c r="X211" i="3"/>
  <c r="U211" i="3" s="1"/>
  <c r="W211" i="3"/>
  <c r="T211" i="3" s="1"/>
  <c r="S211" i="3"/>
  <c r="R211" i="3"/>
  <c r="Q211" i="3"/>
  <c r="P211" i="3"/>
  <c r="O211" i="3"/>
  <c r="N211" i="3"/>
  <c r="M211" i="3"/>
  <c r="L211" i="3"/>
  <c r="K211" i="3"/>
  <c r="J211" i="3"/>
  <c r="I211" i="3"/>
  <c r="H211" i="3"/>
  <c r="G211" i="3"/>
  <c r="F211" i="3"/>
  <c r="E211" i="3"/>
  <c r="D211" i="3"/>
  <c r="Y210" i="3"/>
  <c r="V210" i="3" s="1"/>
  <c r="X210" i="3"/>
  <c r="U210" i="3" s="1"/>
  <c r="W210" i="3"/>
  <c r="T210" i="3" s="1"/>
  <c r="S210" i="3"/>
  <c r="R210" i="3"/>
  <c r="Q210" i="3"/>
  <c r="P210" i="3"/>
  <c r="O210" i="3"/>
  <c r="N210" i="3"/>
  <c r="M210" i="3"/>
  <c r="L210" i="3"/>
  <c r="K210" i="3"/>
  <c r="J210" i="3"/>
  <c r="I210" i="3"/>
  <c r="H210" i="3"/>
  <c r="G210" i="3"/>
  <c r="F210" i="3"/>
  <c r="E210" i="3"/>
  <c r="D210" i="3"/>
  <c r="Y209" i="3"/>
  <c r="V209" i="3" s="1"/>
  <c r="X209" i="3"/>
  <c r="U209" i="3" s="1"/>
  <c r="W209" i="3"/>
  <c r="T209" i="3" s="1"/>
  <c r="S209" i="3"/>
  <c r="R209" i="3"/>
  <c r="Q209" i="3"/>
  <c r="P209" i="3"/>
  <c r="O209" i="3"/>
  <c r="N209" i="3"/>
  <c r="M209" i="3"/>
  <c r="L209" i="3"/>
  <c r="K209" i="3"/>
  <c r="J209" i="3"/>
  <c r="I209" i="3"/>
  <c r="H209" i="3"/>
  <c r="G209" i="3"/>
  <c r="F209" i="3"/>
  <c r="E209" i="3"/>
  <c r="D209" i="3"/>
  <c r="Y208" i="3"/>
  <c r="V208" i="3" s="1"/>
  <c r="X208" i="3"/>
  <c r="U208" i="3" s="1"/>
  <c r="W208" i="3"/>
  <c r="T208" i="3" s="1"/>
  <c r="S208" i="3"/>
  <c r="R208" i="3"/>
  <c r="Q208" i="3"/>
  <c r="P208" i="3"/>
  <c r="O208" i="3"/>
  <c r="N208" i="3"/>
  <c r="M208" i="3"/>
  <c r="L208" i="3"/>
  <c r="K208" i="3"/>
  <c r="J208" i="3"/>
  <c r="I208" i="3"/>
  <c r="H208" i="3"/>
  <c r="G208" i="3"/>
  <c r="F208" i="3"/>
  <c r="E208" i="3"/>
  <c r="D208" i="3"/>
  <c r="Y207" i="3"/>
  <c r="V207" i="3" s="1"/>
  <c r="X207" i="3"/>
  <c r="U207" i="3" s="1"/>
  <c r="W207" i="3"/>
  <c r="T207" i="3" s="1"/>
  <c r="S207" i="3"/>
  <c r="R207" i="3"/>
  <c r="Q207" i="3"/>
  <c r="P207" i="3"/>
  <c r="O207" i="3"/>
  <c r="N207" i="3"/>
  <c r="M207" i="3"/>
  <c r="L207" i="3"/>
  <c r="K207" i="3"/>
  <c r="J207" i="3"/>
  <c r="I207" i="3"/>
  <c r="H207" i="3"/>
  <c r="G207" i="3"/>
  <c r="F207" i="3"/>
  <c r="E207" i="3"/>
  <c r="D207" i="3"/>
  <c r="Y206" i="3"/>
  <c r="V206" i="3" s="1"/>
  <c r="X206" i="3"/>
  <c r="U206" i="3" s="1"/>
  <c r="W206" i="3"/>
  <c r="T206" i="3" s="1"/>
  <c r="S206" i="3"/>
  <c r="R206" i="3"/>
  <c r="Q206" i="3"/>
  <c r="P206" i="3"/>
  <c r="O206" i="3"/>
  <c r="N206" i="3"/>
  <c r="M206" i="3"/>
  <c r="L206" i="3"/>
  <c r="K206" i="3"/>
  <c r="J206" i="3"/>
  <c r="I206" i="3"/>
  <c r="H206" i="3"/>
  <c r="G206" i="3"/>
  <c r="F206" i="3"/>
  <c r="E206" i="3"/>
  <c r="D206" i="3"/>
  <c r="Y205" i="3"/>
  <c r="V205" i="3" s="1"/>
  <c r="X205" i="3"/>
  <c r="U205" i="3" s="1"/>
  <c r="W205" i="3"/>
  <c r="T205" i="3" s="1"/>
  <c r="S205" i="3"/>
  <c r="R205" i="3"/>
  <c r="Q205" i="3"/>
  <c r="P205" i="3"/>
  <c r="O205" i="3"/>
  <c r="N205" i="3"/>
  <c r="M205" i="3"/>
  <c r="L205" i="3"/>
  <c r="K205" i="3"/>
  <c r="J205" i="3"/>
  <c r="I205" i="3"/>
  <c r="H205" i="3"/>
  <c r="G205" i="3"/>
  <c r="F205" i="3"/>
  <c r="E205" i="3"/>
  <c r="D205" i="3"/>
  <c r="Y204" i="3"/>
  <c r="V204" i="3" s="1"/>
  <c r="X204" i="3"/>
  <c r="U204" i="3" s="1"/>
  <c r="W204" i="3"/>
  <c r="T204" i="3" s="1"/>
  <c r="S204" i="3"/>
  <c r="R204" i="3"/>
  <c r="Q204" i="3"/>
  <c r="P204" i="3"/>
  <c r="O204" i="3"/>
  <c r="N204" i="3"/>
  <c r="M204" i="3"/>
  <c r="L204" i="3"/>
  <c r="K204" i="3"/>
  <c r="J204" i="3"/>
  <c r="I204" i="3"/>
  <c r="H204" i="3"/>
  <c r="G204" i="3"/>
  <c r="F204" i="3"/>
  <c r="E204" i="3"/>
  <c r="D204" i="3"/>
  <c r="Y203" i="3"/>
  <c r="V203" i="3" s="1"/>
  <c r="X203" i="3"/>
  <c r="U203" i="3" s="1"/>
  <c r="W203" i="3"/>
  <c r="T203" i="3" s="1"/>
  <c r="S203" i="3"/>
  <c r="R203" i="3"/>
  <c r="Q203" i="3"/>
  <c r="P203" i="3"/>
  <c r="O203" i="3"/>
  <c r="N203" i="3"/>
  <c r="M203" i="3"/>
  <c r="L203" i="3"/>
  <c r="K203" i="3"/>
  <c r="J203" i="3"/>
  <c r="I203" i="3"/>
  <c r="H203" i="3"/>
  <c r="G203" i="3"/>
  <c r="F203" i="3"/>
  <c r="E203" i="3"/>
  <c r="D203" i="3"/>
  <c r="Y202" i="3"/>
  <c r="V202" i="3" s="1"/>
  <c r="X202" i="3"/>
  <c r="U202" i="3" s="1"/>
  <c r="W202" i="3"/>
  <c r="T202" i="3" s="1"/>
  <c r="S202" i="3"/>
  <c r="R202" i="3"/>
  <c r="Q202" i="3"/>
  <c r="P202" i="3"/>
  <c r="O202" i="3"/>
  <c r="N202" i="3"/>
  <c r="M202" i="3"/>
  <c r="L202" i="3"/>
  <c r="K202" i="3"/>
  <c r="J202" i="3"/>
  <c r="I202" i="3"/>
  <c r="H202" i="3"/>
  <c r="G202" i="3"/>
  <c r="F202" i="3"/>
  <c r="E202" i="3"/>
  <c r="D202" i="3"/>
  <c r="Y201" i="3"/>
  <c r="V201" i="3" s="1"/>
  <c r="X201" i="3"/>
  <c r="U201" i="3" s="1"/>
  <c r="W201" i="3"/>
  <c r="T201" i="3" s="1"/>
  <c r="S201" i="3"/>
  <c r="R201" i="3"/>
  <c r="Q201" i="3"/>
  <c r="P201" i="3"/>
  <c r="O201" i="3"/>
  <c r="N201" i="3"/>
  <c r="M201" i="3"/>
  <c r="L201" i="3"/>
  <c r="K201" i="3"/>
  <c r="J201" i="3"/>
  <c r="I201" i="3"/>
  <c r="H201" i="3"/>
  <c r="G201" i="3"/>
  <c r="F201" i="3"/>
  <c r="E201" i="3"/>
  <c r="D201" i="3"/>
  <c r="Y200" i="3"/>
  <c r="V200" i="3" s="1"/>
  <c r="X200" i="3"/>
  <c r="U200" i="3" s="1"/>
  <c r="W200" i="3"/>
  <c r="T200" i="3" s="1"/>
  <c r="S200" i="3"/>
  <c r="R200" i="3"/>
  <c r="Q200" i="3"/>
  <c r="P200" i="3"/>
  <c r="O200" i="3"/>
  <c r="N200" i="3"/>
  <c r="M200" i="3"/>
  <c r="L200" i="3"/>
  <c r="K200" i="3"/>
  <c r="J200" i="3"/>
  <c r="I200" i="3"/>
  <c r="H200" i="3"/>
  <c r="G200" i="3"/>
  <c r="F200" i="3"/>
  <c r="E200" i="3"/>
  <c r="D200" i="3"/>
  <c r="Y199" i="3"/>
  <c r="V199" i="3" s="1"/>
  <c r="X199" i="3"/>
  <c r="U199" i="3" s="1"/>
  <c r="W199" i="3"/>
  <c r="T199" i="3" s="1"/>
  <c r="S199" i="3"/>
  <c r="R199" i="3"/>
  <c r="Q199" i="3"/>
  <c r="P199" i="3"/>
  <c r="O199" i="3"/>
  <c r="N199" i="3"/>
  <c r="M199" i="3"/>
  <c r="L199" i="3"/>
  <c r="K199" i="3"/>
  <c r="J199" i="3"/>
  <c r="I199" i="3"/>
  <c r="H199" i="3"/>
  <c r="G199" i="3"/>
  <c r="F199" i="3"/>
  <c r="E199" i="3"/>
  <c r="D199" i="3"/>
  <c r="Y198" i="3"/>
  <c r="V198" i="3" s="1"/>
  <c r="X198" i="3"/>
  <c r="U198" i="3" s="1"/>
  <c r="W198" i="3"/>
  <c r="T198" i="3" s="1"/>
  <c r="S198" i="3"/>
  <c r="R198" i="3"/>
  <c r="Q198" i="3"/>
  <c r="P198" i="3"/>
  <c r="O198" i="3"/>
  <c r="N198" i="3"/>
  <c r="M198" i="3"/>
  <c r="L198" i="3"/>
  <c r="K198" i="3"/>
  <c r="J198" i="3"/>
  <c r="I198" i="3"/>
  <c r="H198" i="3"/>
  <c r="G198" i="3"/>
  <c r="F198" i="3"/>
  <c r="E198" i="3"/>
  <c r="D198" i="3"/>
  <c r="Y197" i="3"/>
  <c r="V197" i="3" s="1"/>
  <c r="X197" i="3"/>
  <c r="U197" i="3" s="1"/>
  <c r="W197" i="3"/>
  <c r="T197" i="3" s="1"/>
  <c r="S197" i="3"/>
  <c r="R197" i="3"/>
  <c r="Q197" i="3"/>
  <c r="P197" i="3"/>
  <c r="O197" i="3"/>
  <c r="N197" i="3"/>
  <c r="M197" i="3"/>
  <c r="L197" i="3"/>
  <c r="K197" i="3"/>
  <c r="J197" i="3"/>
  <c r="I197" i="3"/>
  <c r="H197" i="3"/>
  <c r="G197" i="3"/>
  <c r="F197" i="3"/>
  <c r="E197" i="3"/>
  <c r="D197" i="3"/>
  <c r="Y196" i="3"/>
  <c r="V196" i="3" s="1"/>
  <c r="X196" i="3"/>
  <c r="U196" i="3" s="1"/>
  <c r="W196" i="3"/>
  <c r="T196" i="3" s="1"/>
  <c r="S196" i="3"/>
  <c r="R196" i="3"/>
  <c r="Q196" i="3"/>
  <c r="P196" i="3"/>
  <c r="O196" i="3"/>
  <c r="N196" i="3"/>
  <c r="M196" i="3"/>
  <c r="L196" i="3"/>
  <c r="K196" i="3"/>
  <c r="J196" i="3"/>
  <c r="I196" i="3"/>
  <c r="H196" i="3"/>
  <c r="G196" i="3"/>
  <c r="F196" i="3"/>
  <c r="E196" i="3"/>
  <c r="D196" i="3"/>
  <c r="Y195" i="3"/>
  <c r="V195" i="3" s="1"/>
  <c r="X195" i="3"/>
  <c r="U195" i="3" s="1"/>
  <c r="W195" i="3"/>
  <c r="T195" i="3" s="1"/>
  <c r="S195" i="3"/>
  <c r="R195" i="3"/>
  <c r="Q195" i="3"/>
  <c r="P195" i="3"/>
  <c r="O195" i="3"/>
  <c r="N195" i="3"/>
  <c r="M195" i="3"/>
  <c r="L195" i="3"/>
  <c r="K195" i="3"/>
  <c r="J195" i="3"/>
  <c r="I195" i="3"/>
  <c r="H195" i="3"/>
  <c r="G195" i="3"/>
  <c r="F195" i="3"/>
  <c r="E195" i="3"/>
  <c r="D195" i="3"/>
  <c r="Y194" i="3"/>
  <c r="V194" i="3" s="1"/>
  <c r="X194" i="3"/>
  <c r="U194" i="3" s="1"/>
  <c r="W194" i="3"/>
  <c r="T194" i="3" s="1"/>
  <c r="S194" i="3"/>
  <c r="R194" i="3"/>
  <c r="Q194" i="3"/>
  <c r="P194" i="3"/>
  <c r="O194" i="3"/>
  <c r="N194" i="3"/>
  <c r="M194" i="3"/>
  <c r="L194" i="3"/>
  <c r="K194" i="3"/>
  <c r="J194" i="3"/>
  <c r="I194" i="3"/>
  <c r="H194" i="3"/>
  <c r="G194" i="3"/>
  <c r="F194" i="3"/>
  <c r="E194" i="3"/>
  <c r="D194" i="3"/>
  <c r="Y193" i="3"/>
  <c r="V193" i="3" s="1"/>
  <c r="X193" i="3"/>
  <c r="U193" i="3" s="1"/>
  <c r="W193" i="3"/>
  <c r="T193" i="3" s="1"/>
  <c r="S193" i="3"/>
  <c r="R193" i="3"/>
  <c r="Q193" i="3"/>
  <c r="P193" i="3"/>
  <c r="O193" i="3"/>
  <c r="N193" i="3"/>
  <c r="M193" i="3"/>
  <c r="L193" i="3"/>
  <c r="K193" i="3"/>
  <c r="J193" i="3"/>
  <c r="I193" i="3"/>
  <c r="H193" i="3"/>
  <c r="G193" i="3"/>
  <c r="F193" i="3"/>
  <c r="E193" i="3"/>
  <c r="D193" i="3"/>
  <c r="Y192" i="3"/>
  <c r="V192" i="3" s="1"/>
  <c r="X192" i="3"/>
  <c r="U192" i="3" s="1"/>
  <c r="W192" i="3"/>
  <c r="T192" i="3" s="1"/>
  <c r="S192" i="3"/>
  <c r="R192" i="3"/>
  <c r="Q192" i="3"/>
  <c r="P192" i="3"/>
  <c r="O192" i="3"/>
  <c r="N192" i="3"/>
  <c r="M192" i="3"/>
  <c r="L192" i="3"/>
  <c r="K192" i="3"/>
  <c r="J192" i="3"/>
  <c r="I192" i="3"/>
  <c r="H192" i="3"/>
  <c r="G192" i="3"/>
  <c r="F192" i="3"/>
  <c r="E192" i="3"/>
  <c r="D192" i="3"/>
  <c r="Y191" i="3"/>
  <c r="V191" i="3" s="1"/>
  <c r="X191" i="3"/>
  <c r="U191" i="3" s="1"/>
  <c r="W191" i="3"/>
  <c r="T191" i="3" s="1"/>
  <c r="S191" i="3"/>
  <c r="R191" i="3"/>
  <c r="Q191" i="3"/>
  <c r="P191" i="3"/>
  <c r="O191" i="3"/>
  <c r="N191" i="3"/>
  <c r="M191" i="3"/>
  <c r="L191" i="3"/>
  <c r="K191" i="3"/>
  <c r="J191" i="3"/>
  <c r="I191" i="3"/>
  <c r="H191" i="3"/>
  <c r="G191" i="3"/>
  <c r="F191" i="3"/>
  <c r="E191" i="3"/>
  <c r="D191" i="3"/>
  <c r="Y190" i="3"/>
  <c r="V190" i="3" s="1"/>
  <c r="X190" i="3"/>
  <c r="U190" i="3" s="1"/>
  <c r="W190" i="3"/>
  <c r="T190" i="3" s="1"/>
  <c r="S190" i="3"/>
  <c r="R190" i="3"/>
  <c r="Q190" i="3"/>
  <c r="P190" i="3"/>
  <c r="O190" i="3"/>
  <c r="N190" i="3"/>
  <c r="M190" i="3"/>
  <c r="L190" i="3"/>
  <c r="K190" i="3"/>
  <c r="J190" i="3"/>
  <c r="I190" i="3"/>
  <c r="H190" i="3"/>
  <c r="G190" i="3"/>
  <c r="F190" i="3"/>
  <c r="E190" i="3"/>
  <c r="D190" i="3"/>
  <c r="Y189" i="3"/>
  <c r="V189" i="3" s="1"/>
  <c r="X189" i="3"/>
  <c r="U189" i="3" s="1"/>
  <c r="W189" i="3"/>
  <c r="T189" i="3" s="1"/>
  <c r="S189" i="3"/>
  <c r="R189" i="3"/>
  <c r="Q189" i="3"/>
  <c r="P189" i="3"/>
  <c r="O189" i="3"/>
  <c r="N189" i="3"/>
  <c r="M189" i="3"/>
  <c r="L189" i="3"/>
  <c r="K189" i="3"/>
  <c r="J189" i="3"/>
  <c r="I189" i="3"/>
  <c r="H189" i="3"/>
  <c r="G189" i="3"/>
  <c r="F189" i="3"/>
  <c r="E189" i="3"/>
  <c r="D189" i="3"/>
  <c r="Y188" i="3"/>
  <c r="V188" i="3" s="1"/>
  <c r="X188" i="3"/>
  <c r="U188" i="3" s="1"/>
  <c r="W188" i="3"/>
  <c r="T188" i="3" s="1"/>
  <c r="S188" i="3"/>
  <c r="R188" i="3"/>
  <c r="Q188" i="3"/>
  <c r="P188" i="3"/>
  <c r="O188" i="3"/>
  <c r="N188" i="3"/>
  <c r="M188" i="3"/>
  <c r="L188" i="3"/>
  <c r="K188" i="3"/>
  <c r="J188" i="3"/>
  <c r="I188" i="3"/>
  <c r="H188" i="3"/>
  <c r="G188" i="3"/>
  <c r="F188" i="3"/>
  <c r="E188" i="3"/>
  <c r="D188" i="3"/>
  <c r="Y187" i="3"/>
  <c r="V187" i="3" s="1"/>
  <c r="X187" i="3"/>
  <c r="U187" i="3" s="1"/>
  <c r="W187" i="3"/>
  <c r="T187" i="3" s="1"/>
  <c r="S187" i="3"/>
  <c r="R187" i="3"/>
  <c r="Q187" i="3"/>
  <c r="P187" i="3"/>
  <c r="O187" i="3"/>
  <c r="N187" i="3"/>
  <c r="M187" i="3"/>
  <c r="L187" i="3"/>
  <c r="K187" i="3"/>
  <c r="J187" i="3"/>
  <c r="I187" i="3"/>
  <c r="H187" i="3"/>
  <c r="G187" i="3"/>
  <c r="F187" i="3"/>
  <c r="E187" i="3"/>
  <c r="D187" i="3"/>
  <c r="Y186" i="3"/>
  <c r="V186" i="3" s="1"/>
  <c r="X186" i="3"/>
  <c r="U186" i="3" s="1"/>
  <c r="W186" i="3"/>
  <c r="T186" i="3" s="1"/>
  <c r="S186" i="3"/>
  <c r="R186" i="3"/>
  <c r="Q186" i="3"/>
  <c r="P186" i="3"/>
  <c r="O186" i="3"/>
  <c r="N186" i="3"/>
  <c r="M186" i="3"/>
  <c r="L186" i="3"/>
  <c r="K186" i="3"/>
  <c r="J186" i="3"/>
  <c r="I186" i="3"/>
  <c r="H186" i="3"/>
  <c r="G186" i="3"/>
  <c r="F186" i="3"/>
  <c r="E186" i="3"/>
  <c r="D186" i="3"/>
  <c r="Y185" i="3"/>
  <c r="V185" i="3" s="1"/>
  <c r="X185" i="3"/>
  <c r="U185" i="3" s="1"/>
  <c r="W185" i="3"/>
  <c r="T185" i="3" s="1"/>
  <c r="S185" i="3"/>
  <c r="R185" i="3"/>
  <c r="Q185" i="3"/>
  <c r="P185" i="3"/>
  <c r="O185" i="3"/>
  <c r="N185" i="3"/>
  <c r="M185" i="3"/>
  <c r="L185" i="3"/>
  <c r="K185" i="3"/>
  <c r="J185" i="3"/>
  <c r="I185" i="3"/>
  <c r="H185" i="3"/>
  <c r="G185" i="3"/>
  <c r="F185" i="3"/>
  <c r="E185" i="3"/>
  <c r="D185" i="3"/>
  <c r="Y184" i="3"/>
  <c r="V184" i="3" s="1"/>
  <c r="X184" i="3"/>
  <c r="U184" i="3" s="1"/>
  <c r="W184" i="3"/>
  <c r="T184" i="3" s="1"/>
  <c r="S184" i="3"/>
  <c r="R184" i="3"/>
  <c r="Q184" i="3"/>
  <c r="P184" i="3"/>
  <c r="O184" i="3"/>
  <c r="N184" i="3"/>
  <c r="M184" i="3"/>
  <c r="L184" i="3"/>
  <c r="K184" i="3"/>
  <c r="J184" i="3"/>
  <c r="I184" i="3"/>
  <c r="H184" i="3"/>
  <c r="G184" i="3"/>
  <c r="F184" i="3"/>
  <c r="E184" i="3"/>
  <c r="D184" i="3"/>
  <c r="Y183" i="3"/>
  <c r="V183" i="3" s="1"/>
  <c r="X183" i="3"/>
  <c r="U183" i="3" s="1"/>
  <c r="W183" i="3"/>
  <c r="T183" i="3" s="1"/>
  <c r="S183" i="3"/>
  <c r="R183" i="3"/>
  <c r="Q183" i="3"/>
  <c r="P183" i="3"/>
  <c r="O183" i="3"/>
  <c r="N183" i="3"/>
  <c r="M183" i="3"/>
  <c r="L183" i="3"/>
  <c r="K183" i="3"/>
  <c r="J183" i="3"/>
  <c r="I183" i="3"/>
  <c r="H183" i="3"/>
  <c r="G183" i="3"/>
  <c r="F183" i="3"/>
  <c r="E183" i="3"/>
  <c r="D183" i="3"/>
  <c r="Y182" i="3"/>
  <c r="V182" i="3" s="1"/>
  <c r="X182" i="3"/>
  <c r="U182" i="3" s="1"/>
  <c r="W182" i="3"/>
  <c r="T182" i="3" s="1"/>
  <c r="S182" i="3"/>
  <c r="R182" i="3"/>
  <c r="Q182" i="3"/>
  <c r="P182" i="3"/>
  <c r="O182" i="3"/>
  <c r="N182" i="3"/>
  <c r="M182" i="3"/>
  <c r="L182" i="3"/>
  <c r="K182" i="3"/>
  <c r="J182" i="3"/>
  <c r="I182" i="3"/>
  <c r="H182" i="3"/>
  <c r="G182" i="3"/>
  <c r="F182" i="3"/>
  <c r="E182" i="3"/>
  <c r="D182" i="3"/>
  <c r="Y181" i="3"/>
  <c r="V181" i="3" s="1"/>
  <c r="X181" i="3"/>
  <c r="U181" i="3" s="1"/>
  <c r="W181" i="3"/>
  <c r="T181" i="3" s="1"/>
  <c r="S181" i="3"/>
  <c r="R181" i="3"/>
  <c r="Q181" i="3"/>
  <c r="P181" i="3"/>
  <c r="O181" i="3"/>
  <c r="N181" i="3"/>
  <c r="M181" i="3"/>
  <c r="L181" i="3"/>
  <c r="K181" i="3"/>
  <c r="J181" i="3"/>
  <c r="I181" i="3"/>
  <c r="H181" i="3"/>
  <c r="G181" i="3"/>
  <c r="F181" i="3"/>
  <c r="E181" i="3"/>
  <c r="D181" i="3"/>
  <c r="Y180" i="3"/>
  <c r="V180" i="3" s="1"/>
  <c r="X180" i="3"/>
  <c r="U180" i="3" s="1"/>
  <c r="W180" i="3"/>
  <c r="T180" i="3" s="1"/>
  <c r="S180" i="3"/>
  <c r="R180" i="3"/>
  <c r="Q180" i="3"/>
  <c r="P180" i="3"/>
  <c r="O180" i="3"/>
  <c r="N180" i="3"/>
  <c r="M180" i="3"/>
  <c r="L180" i="3"/>
  <c r="K180" i="3"/>
  <c r="J180" i="3"/>
  <c r="I180" i="3"/>
  <c r="H180" i="3"/>
  <c r="G180" i="3"/>
  <c r="F180" i="3"/>
  <c r="E180" i="3"/>
  <c r="D180" i="3"/>
  <c r="Y179" i="3"/>
  <c r="V179" i="3" s="1"/>
  <c r="X179" i="3"/>
  <c r="U179" i="3" s="1"/>
  <c r="W179" i="3"/>
  <c r="T179" i="3" s="1"/>
  <c r="S179" i="3"/>
  <c r="R179" i="3"/>
  <c r="Q179" i="3"/>
  <c r="P179" i="3"/>
  <c r="O179" i="3"/>
  <c r="N179" i="3"/>
  <c r="M179" i="3"/>
  <c r="L179" i="3"/>
  <c r="K179" i="3"/>
  <c r="J179" i="3"/>
  <c r="I179" i="3"/>
  <c r="H179" i="3"/>
  <c r="G179" i="3"/>
  <c r="F179" i="3"/>
  <c r="E179" i="3"/>
  <c r="D179" i="3"/>
  <c r="Y178" i="3"/>
  <c r="V178" i="3" s="1"/>
  <c r="X178" i="3"/>
  <c r="U178" i="3" s="1"/>
  <c r="W178" i="3"/>
  <c r="T178" i="3" s="1"/>
  <c r="S178" i="3"/>
  <c r="R178" i="3"/>
  <c r="Q178" i="3"/>
  <c r="P178" i="3"/>
  <c r="O178" i="3"/>
  <c r="N178" i="3"/>
  <c r="M178" i="3"/>
  <c r="L178" i="3"/>
  <c r="K178" i="3"/>
  <c r="J178" i="3"/>
  <c r="I178" i="3"/>
  <c r="H178" i="3"/>
  <c r="G178" i="3"/>
  <c r="F178" i="3"/>
  <c r="E178" i="3"/>
  <c r="D178" i="3"/>
  <c r="Y177" i="3"/>
  <c r="V177" i="3" s="1"/>
  <c r="X177" i="3"/>
  <c r="U177" i="3" s="1"/>
  <c r="W177" i="3"/>
  <c r="T177" i="3" s="1"/>
  <c r="S177" i="3"/>
  <c r="R177" i="3"/>
  <c r="Q177" i="3"/>
  <c r="P177" i="3"/>
  <c r="O177" i="3"/>
  <c r="N177" i="3"/>
  <c r="M177" i="3"/>
  <c r="L177" i="3"/>
  <c r="K177" i="3"/>
  <c r="J177" i="3"/>
  <c r="I177" i="3"/>
  <c r="H177" i="3"/>
  <c r="G177" i="3"/>
  <c r="F177" i="3"/>
  <c r="E177" i="3"/>
  <c r="D177" i="3"/>
  <c r="Y176" i="3"/>
  <c r="V176" i="3" s="1"/>
  <c r="X176" i="3"/>
  <c r="U176" i="3" s="1"/>
  <c r="W176" i="3"/>
  <c r="T176" i="3" s="1"/>
  <c r="S176" i="3"/>
  <c r="R176" i="3"/>
  <c r="Q176" i="3"/>
  <c r="P176" i="3"/>
  <c r="O176" i="3"/>
  <c r="N176" i="3"/>
  <c r="M176" i="3"/>
  <c r="L176" i="3"/>
  <c r="K176" i="3"/>
  <c r="J176" i="3"/>
  <c r="I176" i="3"/>
  <c r="H176" i="3"/>
  <c r="G176" i="3"/>
  <c r="F176" i="3"/>
  <c r="E176" i="3"/>
  <c r="D176" i="3"/>
  <c r="Y175" i="3"/>
  <c r="V175" i="3" s="1"/>
  <c r="X175" i="3"/>
  <c r="U175" i="3" s="1"/>
  <c r="W175" i="3"/>
  <c r="T175" i="3" s="1"/>
  <c r="S175" i="3"/>
  <c r="R175" i="3"/>
  <c r="Q175" i="3"/>
  <c r="P175" i="3"/>
  <c r="O175" i="3"/>
  <c r="N175" i="3"/>
  <c r="M175" i="3"/>
  <c r="L175" i="3"/>
  <c r="K175" i="3"/>
  <c r="J175" i="3"/>
  <c r="I175" i="3"/>
  <c r="H175" i="3"/>
  <c r="G175" i="3"/>
  <c r="F175" i="3"/>
  <c r="E175" i="3"/>
  <c r="D175" i="3"/>
  <c r="Y173" i="3"/>
  <c r="V173" i="3" s="1"/>
  <c r="X173" i="3"/>
  <c r="U173" i="3" s="1"/>
  <c r="W173" i="3"/>
  <c r="T173" i="3" s="1"/>
  <c r="S173" i="3"/>
  <c r="R173" i="3"/>
  <c r="Q173" i="3"/>
  <c r="P173" i="3"/>
  <c r="O173" i="3"/>
  <c r="N173" i="3"/>
  <c r="M173" i="3"/>
  <c r="L173" i="3"/>
  <c r="K173" i="3"/>
  <c r="J173" i="3"/>
  <c r="I173" i="3"/>
  <c r="H173" i="3"/>
  <c r="G173" i="3"/>
  <c r="F173" i="3"/>
  <c r="E173" i="3"/>
  <c r="D173" i="3"/>
  <c r="Y172" i="3"/>
  <c r="V172" i="3" s="1"/>
  <c r="X172" i="3"/>
  <c r="U172" i="3" s="1"/>
  <c r="W172" i="3"/>
  <c r="T172" i="3" s="1"/>
  <c r="S172" i="3"/>
  <c r="R172" i="3"/>
  <c r="Q172" i="3"/>
  <c r="P172" i="3"/>
  <c r="O172" i="3"/>
  <c r="N172" i="3"/>
  <c r="M172" i="3"/>
  <c r="L172" i="3"/>
  <c r="K172" i="3"/>
  <c r="J172" i="3"/>
  <c r="I172" i="3"/>
  <c r="H172" i="3"/>
  <c r="G172" i="3"/>
  <c r="F172" i="3"/>
  <c r="E172" i="3"/>
  <c r="D172" i="3"/>
  <c r="Y171" i="3"/>
  <c r="V171" i="3" s="1"/>
  <c r="X171" i="3"/>
  <c r="U171" i="3" s="1"/>
  <c r="W171" i="3"/>
  <c r="T171" i="3" s="1"/>
  <c r="S171" i="3"/>
  <c r="R171" i="3"/>
  <c r="Q171" i="3"/>
  <c r="P171" i="3"/>
  <c r="O171" i="3"/>
  <c r="N171" i="3"/>
  <c r="M171" i="3"/>
  <c r="L171" i="3"/>
  <c r="K171" i="3"/>
  <c r="J171" i="3"/>
  <c r="I171" i="3"/>
  <c r="H171" i="3"/>
  <c r="G171" i="3"/>
  <c r="F171" i="3"/>
  <c r="E171" i="3"/>
  <c r="D171" i="3"/>
  <c r="Y170" i="3"/>
  <c r="V170" i="3" s="1"/>
  <c r="X170" i="3"/>
  <c r="U170" i="3" s="1"/>
  <c r="W170" i="3"/>
  <c r="T170" i="3" s="1"/>
  <c r="S170" i="3"/>
  <c r="R170" i="3"/>
  <c r="Q170" i="3"/>
  <c r="P170" i="3"/>
  <c r="O170" i="3"/>
  <c r="N170" i="3"/>
  <c r="M170" i="3"/>
  <c r="L170" i="3"/>
  <c r="K170" i="3"/>
  <c r="J170" i="3"/>
  <c r="I170" i="3"/>
  <c r="H170" i="3"/>
  <c r="G170" i="3"/>
  <c r="F170" i="3"/>
  <c r="E170" i="3"/>
  <c r="D170" i="3"/>
  <c r="Y168" i="3"/>
  <c r="V168" i="3" s="1"/>
  <c r="X168" i="3"/>
  <c r="U168" i="3" s="1"/>
  <c r="W168" i="3"/>
  <c r="T168" i="3" s="1"/>
  <c r="S168" i="3"/>
  <c r="R168" i="3"/>
  <c r="Q168" i="3"/>
  <c r="P168" i="3"/>
  <c r="O168" i="3"/>
  <c r="N168" i="3"/>
  <c r="M168" i="3"/>
  <c r="L168" i="3"/>
  <c r="K168" i="3"/>
  <c r="J168" i="3"/>
  <c r="I168" i="3"/>
  <c r="H168" i="3"/>
  <c r="G168" i="3"/>
  <c r="F168" i="3"/>
  <c r="E168" i="3"/>
  <c r="D168" i="3"/>
  <c r="Y167" i="3"/>
  <c r="V167" i="3" s="1"/>
  <c r="X167" i="3"/>
  <c r="U167" i="3" s="1"/>
  <c r="W167" i="3"/>
  <c r="T167" i="3" s="1"/>
  <c r="S167" i="3"/>
  <c r="R167" i="3"/>
  <c r="Q167" i="3"/>
  <c r="P167" i="3"/>
  <c r="O167" i="3"/>
  <c r="N167" i="3"/>
  <c r="M167" i="3"/>
  <c r="L167" i="3"/>
  <c r="K167" i="3"/>
  <c r="J167" i="3"/>
  <c r="I167" i="3"/>
  <c r="H167" i="3"/>
  <c r="G167" i="3"/>
  <c r="F167" i="3"/>
  <c r="E167" i="3"/>
  <c r="D167" i="3"/>
  <c r="Y166" i="3"/>
  <c r="V166" i="3" s="1"/>
  <c r="X166" i="3"/>
  <c r="U166" i="3" s="1"/>
  <c r="W166" i="3"/>
  <c r="T166" i="3" s="1"/>
  <c r="S166" i="3"/>
  <c r="R166" i="3"/>
  <c r="Q166" i="3"/>
  <c r="P166" i="3"/>
  <c r="O166" i="3"/>
  <c r="N166" i="3"/>
  <c r="M166" i="3"/>
  <c r="L166" i="3"/>
  <c r="K166" i="3"/>
  <c r="J166" i="3"/>
  <c r="I166" i="3"/>
  <c r="H166" i="3"/>
  <c r="G166" i="3"/>
  <c r="F166" i="3"/>
  <c r="E166" i="3"/>
  <c r="D166" i="3"/>
  <c r="Y165" i="3"/>
  <c r="V165" i="3" s="1"/>
  <c r="X165" i="3"/>
  <c r="U165" i="3" s="1"/>
  <c r="W165" i="3"/>
  <c r="T165" i="3" s="1"/>
  <c r="S165" i="3"/>
  <c r="R165" i="3"/>
  <c r="Q165" i="3"/>
  <c r="P165" i="3"/>
  <c r="O165" i="3"/>
  <c r="N165" i="3"/>
  <c r="M165" i="3"/>
  <c r="L165" i="3"/>
  <c r="K165" i="3"/>
  <c r="J165" i="3"/>
  <c r="I165" i="3"/>
  <c r="H165" i="3"/>
  <c r="G165" i="3"/>
  <c r="F165" i="3"/>
  <c r="E165" i="3"/>
  <c r="D165" i="3"/>
  <c r="Y164" i="3"/>
  <c r="V164" i="3" s="1"/>
  <c r="X164" i="3"/>
  <c r="U164" i="3" s="1"/>
  <c r="W164" i="3"/>
  <c r="T164" i="3" s="1"/>
  <c r="S164" i="3"/>
  <c r="R164" i="3"/>
  <c r="Q164" i="3"/>
  <c r="P164" i="3"/>
  <c r="O164" i="3"/>
  <c r="N164" i="3"/>
  <c r="M164" i="3"/>
  <c r="L164" i="3"/>
  <c r="K164" i="3"/>
  <c r="J164" i="3"/>
  <c r="I164" i="3"/>
  <c r="H164" i="3"/>
  <c r="G164" i="3"/>
  <c r="F164" i="3"/>
  <c r="E164" i="3"/>
  <c r="D164" i="3"/>
  <c r="Y163" i="3"/>
  <c r="V163" i="3" s="1"/>
  <c r="X163" i="3"/>
  <c r="U163" i="3" s="1"/>
  <c r="W163" i="3"/>
  <c r="T163" i="3" s="1"/>
  <c r="S163" i="3"/>
  <c r="R163" i="3"/>
  <c r="Q163" i="3"/>
  <c r="P163" i="3"/>
  <c r="O163" i="3"/>
  <c r="N163" i="3"/>
  <c r="M163" i="3"/>
  <c r="L163" i="3"/>
  <c r="K163" i="3"/>
  <c r="J163" i="3"/>
  <c r="I163" i="3"/>
  <c r="H163" i="3"/>
  <c r="G163" i="3"/>
  <c r="F163" i="3"/>
  <c r="E163" i="3"/>
  <c r="D163" i="3"/>
  <c r="Y162" i="3"/>
  <c r="V162" i="3" s="1"/>
  <c r="X162" i="3"/>
  <c r="U162" i="3" s="1"/>
  <c r="W162" i="3"/>
  <c r="T162" i="3" s="1"/>
  <c r="S162" i="3"/>
  <c r="R162" i="3"/>
  <c r="Q162" i="3"/>
  <c r="P162" i="3"/>
  <c r="O162" i="3"/>
  <c r="N162" i="3"/>
  <c r="M162" i="3"/>
  <c r="L162" i="3"/>
  <c r="K162" i="3"/>
  <c r="J162" i="3"/>
  <c r="I162" i="3"/>
  <c r="H162" i="3"/>
  <c r="G162" i="3"/>
  <c r="F162" i="3"/>
  <c r="E162" i="3"/>
  <c r="D162" i="3"/>
  <c r="Y161" i="3"/>
  <c r="V161" i="3" s="1"/>
  <c r="X161" i="3"/>
  <c r="U161" i="3" s="1"/>
  <c r="W161" i="3"/>
  <c r="T161" i="3" s="1"/>
  <c r="S161" i="3"/>
  <c r="R161" i="3"/>
  <c r="Q161" i="3"/>
  <c r="P161" i="3"/>
  <c r="O161" i="3"/>
  <c r="N161" i="3"/>
  <c r="M161" i="3"/>
  <c r="L161" i="3"/>
  <c r="K161" i="3"/>
  <c r="J161" i="3"/>
  <c r="I161" i="3"/>
  <c r="H161" i="3"/>
  <c r="G161" i="3"/>
  <c r="F161" i="3"/>
  <c r="E161" i="3"/>
  <c r="D161" i="3"/>
  <c r="Y160" i="3"/>
  <c r="V160" i="3" s="1"/>
  <c r="X160" i="3"/>
  <c r="U160" i="3" s="1"/>
  <c r="W160" i="3"/>
  <c r="T160" i="3" s="1"/>
  <c r="S160" i="3"/>
  <c r="R160" i="3"/>
  <c r="Q160" i="3"/>
  <c r="P160" i="3"/>
  <c r="O160" i="3"/>
  <c r="N160" i="3"/>
  <c r="M160" i="3"/>
  <c r="L160" i="3"/>
  <c r="K160" i="3"/>
  <c r="J160" i="3"/>
  <c r="I160" i="3"/>
  <c r="H160" i="3"/>
  <c r="G160" i="3"/>
  <c r="F160" i="3"/>
  <c r="E160" i="3"/>
  <c r="D160" i="3"/>
  <c r="Y158" i="3"/>
  <c r="V158" i="3" s="1"/>
  <c r="X158" i="3"/>
  <c r="U158" i="3" s="1"/>
  <c r="W158" i="3"/>
  <c r="T158" i="3" s="1"/>
  <c r="S158" i="3"/>
  <c r="R158" i="3"/>
  <c r="Q158" i="3"/>
  <c r="P158" i="3"/>
  <c r="O158" i="3"/>
  <c r="N158" i="3"/>
  <c r="M158" i="3"/>
  <c r="L158" i="3"/>
  <c r="K158" i="3"/>
  <c r="J158" i="3"/>
  <c r="I158" i="3"/>
  <c r="H158" i="3"/>
  <c r="G158" i="3"/>
  <c r="F158" i="3"/>
  <c r="E158" i="3"/>
  <c r="D158" i="3"/>
  <c r="Y157" i="3"/>
  <c r="V157" i="3" s="1"/>
  <c r="X157" i="3"/>
  <c r="U157" i="3" s="1"/>
  <c r="W157" i="3"/>
  <c r="T157" i="3" s="1"/>
  <c r="S157" i="3"/>
  <c r="R157" i="3"/>
  <c r="Q157" i="3"/>
  <c r="P157" i="3"/>
  <c r="O157" i="3"/>
  <c r="N157" i="3"/>
  <c r="M157" i="3"/>
  <c r="L157" i="3"/>
  <c r="K157" i="3"/>
  <c r="J157" i="3"/>
  <c r="I157" i="3"/>
  <c r="H157" i="3"/>
  <c r="G157" i="3"/>
  <c r="F157" i="3"/>
  <c r="E157" i="3"/>
  <c r="D157" i="3"/>
  <c r="Y156" i="3"/>
  <c r="V156" i="3" s="1"/>
  <c r="X156" i="3"/>
  <c r="U156" i="3" s="1"/>
  <c r="W156" i="3"/>
  <c r="T156" i="3" s="1"/>
  <c r="S156" i="3"/>
  <c r="R156" i="3"/>
  <c r="Q156" i="3"/>
  <c r="P156" i="3"/>
  <c r="O156" i="3"/>
  <c r="N156" i="3"/>
  <c r="M156" i="3"/>
  <c r="L156" i="3"/>
  <c r="K156" i="3"/>
  <c r="J156" i="3"/>
  <c r="I156" i="3"/>
  <c r="H156" i="3"/>
  <c r="G156" i="3"/>
  <c r="F156" i="3"/>
  <c r="E156" i="3"/>
  <c r="D156" i="3"/>
  <c r="Y155" i="3"/>
  <c r="V155" i="3" s="1"/>
  <c r="X155" i="3"/>
  <c r="U155" i="3" s="1"/>
  <c r="W155" i="3"/>
  <c r="T155" i="3" s="1"/>
  <c r="S155" i="3"/>
  <c r="R155" i="3"/>
  <c r="Q155" i="3"/>
  <c r="P155" i="3"/>
  <c r="O155" i="3"/>
  <c r="N155" i="3"/>
  <c r="M155" i="3"/>
  <c r="L155" i="3"/>
  <c r="K155" i="3"/>
  <c r="J155" i="3"/>
  <c r="I155" i="3"/>
  <c r="H155" i="3"/>
  <c r="G155" i="3"/>
  <c r="F155" i="3"/>
  <c r="E155" i="3"/>
  <c r="D155" i="3"/>
  <c r="Y154" i="3"/>
  <c r="V154" i="3" s="1"/>
  <c r="X154" i="3"/>
  <c r="U154" i="3" s="1"/>
  <c r="W154" i="3"/>
  <c r="T154" i="3" s="1"/>
  <c r="S154" i="3"/>
  <c r="R154" i="3"/>
  <c r="Q154" i="3"/>
  <c r="P154" i="3"/>
  <c r="O154" i="3"/>
  <c r="N154" i="3"/>
  <c r="M154" i="3"/>
  <c r="L154" i="3"/>
  <c r="K154" i="3"/>
  <c r="J154" i="3"/>
  <c r="I154" i="3"/>
  <c r="H154" i="3"/>
  <c r="G154" i="3"/>
  <c r="F154" i="3"/>
  <c r="E154" i="3"/>
  <c r="D154" i="3"/>
  <c r="Y153" i="3"/>
  <c r="V153" i="3" s="1"/>
  <c r="X153" i="3"/>
  <c r="U153" i="3" s="1"/>
  <c r="W153" i="3"/>
  <c r="T153" i="3" s="1"/>
  <c r="S153" i="3"/>
  <c r="R153" i="3"/>
  <c r="Q153" i="3"/>
  <c r="P153" i="3"/>
  <c r="O153" i="3"/>
  <c r="N153" i="3"/>
  <c r="M153" i="3"/>
  <c r="L153" i="3"/>
  <c r="K153" i="3"/>
  <c r="J153" i="3"/>
  <c r="I153" i="3"/>
  <c r="H153" i="3"/>
  <c r="G153" i="3"/>
  <c r="F153" i="3"/>
  <c r="E153" i="3"/>
  <c r="D153" i="3"/>
  <c r="Y152" i="3"/>
  <c r="V152" i="3" s="1"/>
  <c r="X152" i="3"/>
  <c r="U152" i="3" s="1"/>
  <c r="W152" i="3"/>
  <c r="T152" i="3" s="1"/>
  <c r="S152" i="3"/>
  <c r="R152" i="3"/>
  <c r="Q152" i="3"/>
  <c r="P152" i="3"/>
  <c r="O152" i="3"/>
  <c r="N152" i="3"/>
  <c r="M152" i="3"/>
  <c r="L152" i="3"/>
  <c r="K152" i="3"/>
  <c r="J152" i="3"/>
  <c r="I152" i="3"/>
  <c r="H152" i="3"/>
  <c r="G152" i="3"/>
  <c r="F152" i="3"/>
  <c r="E152" i="3"/>
  <c r="D152" i="3"/>
  <c r="Y151" i="3"/>
  <c r="V151" i="3" s="1"/>
  <c r="X151" i="3"/>
  <c r="U151" i="3" s="1"/>
  <c r="W151" i="3"/>
  <c r="T151" i="3" s="1"/>
  <c r="S151" i="3"/>
  <c r="R151" i="3"/>
  <c r="Q151" i="3"/>
  <c r="P151" i="3"/>
  <c r="O151" i="3"/>
  <c r="N151" i="3"/>
  <c r="M151" i="3"/>
  <c r="L151" i="3"/>
  <c r="K151" i="3"/>
  <c r="J151" i="3"/>
  <c r="I151" i="3"/>
  <c r="H151" i="3"/>
  <c r="G151" i="3"/>
  <c r="F151" i="3"/>
  <c r="E151" i="3"/>
  <c r="D151" i="3"/>
  <c r="Y150" i="3"/>
  <c r="V150" i="3" s="1"/>
  <c r="X150" i="3"/>
  <c r="U150" i="3" s="1"/>
  <c r="W150" i="3"/>
  <c r="T150" i="3" s="1"/>
  <c r="S150" i="3"/>
  <c r="R150" i="3"/>
  <c r="Q150" i="3"/>
  <c r="P150" i="3"/>
  <c r="O150" i="3"/>
  <c r="N150" i="3"/>
  <c r="M150" i="3"/>
  <c r="L150" i="3"/>
  <c r="K150" i="3"/>
  <c r="J150" i="3"/>
  <c r="I150" i="3"/>
  <c r="H150" i="3"/>
  <c r="G150" i="3"/>
  <c r="F150" i="3"/>
  <c r="E150" i="3"/>
  <c r="D150" i="3"/>
  <c r="Y149" i="3"/>
  <c r="V149" i="3" s="1"/>
  <c r="X149" i="3"/>
  <c r="U149" i="3" s="1"/>
  <c r="W149" i="3"/>
  <c r="T149" i="3" s="1"/>
  <c r="S149" i="3"/>
  <c r="R149" i="3"/>
  <c r="Q149" i="3"/>
  <c r="P149" i="3"/>
  <c r="O149" i="3"/>
  <c r="N149" i="3"/>
  <c r="M149" i="3"/>
  <c r="L149" i="3"/>
  <c r="K149" i="3"/>
  <c r="J149" i="3"/>
  <c r="I149" i="3"/>
  <c r="H149" i="3"/>
  <c r="G149" i="3"/>
  <c r="F149" i="3"/>
  <c r="E149" i="3"/>
  <c r="D149" i="3"/>
  <c r="Y148" i="3"/>
  <c r="V148" i="3" s="1"/>
  <c r="X148" i="3"/>
  <c r="U148" i="3" s="1"/>
  <c r="W148" i="3"/>
  <c r="T148" i="3" s="1"/>
  <c r="S148" i="3"/>
  <c r="R148" i="3"/>
  <c r="Q148" i="3"/>
  <c r="P148" i="3"/>
  <c r="O148" i="3"/>
  <c r="N148" i="3"/>
  <c r="M148" i="3"/>
  <c r="L148" i="3"/>
  <c r="K148" i="3"/>
  <c r="J148" i="3"/>
  <c r="I148" i="3"/>
  <c r="H148" i="3"/>
  <c r="G148" i="3"/>
  <c r="F148" i="3"/>
  <c r="E148" i="3"/>
  <c r="D148" i="3"/>
  <c r="Y147" i="3"/>
  <c r="V147" i="3" s="1"/>
  <c r="X147" i="3"/>
  <c r="U147" i="3" s="1"/>
  <c r="W147" i="3"/>
  <c r="T147" i="3" s="1"/>
  <c r="S147" i="3"/>
  <c r="R147" i="3"/>
  <c r="Q147" i="3"/>
  <c r="P147" i="3"/>
  <c r="O147" i="3"/>
  <c r="N147" i="3"/>
  <c r="M147" i="3"/>
  <c r="L147" i="3"/>
  <c r="K147" i="3"/>
  <c r="J147" i="3"/>
  <c r="I147" i="3"/>
  <c r="H147" i="3"/>
  <c r="G147" i="3"/>
  <c r="F147" i="3"/>
  <c r="E147" i="3"/>
  <c r="D147" i="3"/>
  <c r="Y146" i="3"/>
  <c r="V146" i="3" s="1"/>
  <c r="X146" i="3"/>
  <c r="U146" i="3" s="1"/>
  <c r="W146" i="3"/>
  <c r="T146" i="3" s="1"/>
  <c r="S146" i="3"/>
  <c r="R146" i="3"/>
  <c r="Q146" i="3"/>
  <c r="P146" i="3"/>
  <c r="O146" i="3"/>
  <c r="N146" i="3"/>
  <c r="M146" i="3"/>
  <c r="L146" i="3"/>
  <c r="K146" i="3"/>
  <c r="J146" i="3"/>
  <c r="I146" i="3"/>
  <c r="H146" i="3"/>
  <c r="G146" i="3"/>
  <c r="F146" i="3"/>
  <c r="E146" i="3"/>
  <c r="D146" i="3"/>
  <c r="Y145" i="3"/>
  <c r="V145" i="3" s="1"/>
  <c r="X145" i="3"/>
  <c r="U145" i="3" s="1"/>
  <c r="W145" i="3"/>
  <c r="T145" i="3" s="1"/>
  <c r="S145" i="3"/>
  <c r="R145" i="3"/>
  <c r="Q145" i="3"/>
  <c r="P145" i="3"/>
  <c r="O145" i="3"/>
  <c r="N145" i="3"/>
  <c r="M145" i="3"/>
  <c r="L145" i="3"/>
  <c r="K145" i="3"/>
  <c r="J145" i="3"/>
  <c r="I145" i="3"/>
  <c r="H145" i="3"/>
  <c r="G145" i="3"/>
  <c r="F145" i="3"/>
  <c r="E145" i="3"/>
  <c r="D145" i="3"/>
  <c r="Y144" i="3"/>
  <c r="V144" i="3" s="1"/>
  <c r="X144" i="3"/>
  <c r="U144" i="3" s="1"/>
  <c r="W144" i="3"/>
  <c r="T144" i="3" s="1"/>
  <c r="S144" i="3"/>
  <c r="R144" i="3"/>
  <c r="Q144" i="3"/>
  <c r="P144" i="3"/>
  <c r="O144" i="3"/>
  <c r="N144" i="3"/>
  <c r="M144" i="3"/>
  <c r="L144" i="3"/>
  <c r="K144" i="3"/>
  <c r="J144" i="3"/>
  <c r="I144" i="3"/>
  <c r="H144" i="3"/>
  <c r="G144" i="3"/>
  <c r="F144" i="3"/>
  <c r="E144" i="3"/>
  <c r="D144" i="3"/>
  <c r="Y143" i="3"/>
  <c r="V143" i="3" s="1"/>
  <c r="X143" i="3"/>
  <c r="U143" i="3" s="1"/>
  <c r="W143" i="3"/>
  <c r="T143" i="3" s="1"/>
  <c r="S143" i="3"/>
  <c r="R143" i="3"/>
  <c r="Q143" i="3"/>
  <c r="P143" i="3"/>
  <c r="O143" i="3"/>
  <c r="N143" i="3"/>
  <c r="M143" i="3"/>
  <c r="L143" i="3"/>
  <c r="K143" i="3"/>
  <c r="J143" i="3"/>
  <c r="I143" i="3"/>
  <c r="H143" i="3"/>
  <c r="G143" i="3"/>
  <c r="F143" i="3"/>
  <c r="E143" i="3"/>
  <c r="D143" i="3"/>
  <c r="Y142" i="3"/>
  <c r="V142" i="3" s="1"/>
  <c r="X142" i="3"/>
  <c r="U142" i="3" s="1"/>
  <c r="W142" i="3"/>
  <c r="T142" i="3" s="1"/>
  <c r="S142" i="3"/>
  <c r="R142" i="3"/>
  <c r="Q142" i="3"/>
  <c r="P142" i="3"/>
  <c r="O142" i="3"/>
  <c r="N142" i="3"/>
  <c r="M142" i="3"/>
  <c r="L142" i="3"/>
  <c r="K142" i="3"/>
  <c r="J142" i="3"/>
  <c r="I142" i="3"/>
  <c r="H142" i="3"/>
  <c r="G142" i="3"/>
  <c r="F142" i="3"/>
  <c r="E142" i="3"/>
  <c r="D142" i="3"/>
  <c r="Y141" i="3"/>
  <c r="V141" i="3" s="1"/>
  <c r="X141" i="3"/>
  <c r="U141" i="3" s="1"/>
  <c r="W141" i="3"/>
  <c r="T141" i="3" s="1"/>
  <c r="S141" i="3"/>
  <c r="R141" i="3"/>
  <c r="Q141" i="3"/>
  <c r="P141" i="3"/>
  <c r="O141" i="3"/>
  <c r="N141" i="3"/>
  <c r="M141" i="3"/>
  <c r="L141" i="3"/>
  <c r="K141" i="3"/>
  <c r="J141" i="3"/>
  <c r="I141" i="3"/>
  <c r="H141" i="3"/>
  <c r="G141" i="3"/>
  <c r="F141" i="3"/>
  <c r="E141" i="3"/>
  <c r="D141" i="3"/>
  <c r="Y139" i="3"/>
  <c r="V139" i="3" s="1"/>
  <c r="X139" i="3"/>
  <c r="U139" i="3" s="1"/>
  <c r="W139" i="3"/>
  <c r="T139" i="3" s="1"/>
  <c r="S139" i="3"/>
  <c r="R139" i="3"/>
  <c r="Q139" i="3"/>
  <c r="P139" i="3"/>
  <c r="O139" i="3"/>
  <c r="N139" i="3"/>
  <c r="M139" i="3"/>
  <c r="L139" i="3"/>
  <c r="K139" i="3"/>
  <c r="J139" i="3"/>
  <c r="I139" i="3"/>
  <c r="H139" i="3"/>
  <c r="G139" i="3"/>
  <c r="F139" i="3"/>
  <c r="E139" i="3"/>
  <c r="D139" i="3"/>
  <c r="Y138" i="3"/>
  <c r="V138" i="3" s="1"/>
  <c r="X138" i="3"/>
  <c r="U138" i="3" s="1"/>
  <c r="W138" i="3"/>
  <c r="T138" i="3" s="1"/>
  <c r="S138" i="3"/>
  <c r="R138" i="3"/>
  <c r="Q138" i="3"/>
  <c r="P138" i="3"/>
  <c r="O138" i="3"/>
  <c r="N138" i="3"/>
  <c r="M138" i="3"/>
  <c r="L138" i="3"/>
  <c r="K138" i="3"/>
  <c r="J138" i="3"/>
  <c r="I138" i="3"/>
  <c r="H138" i="3"/>
  <c r="G138" i="3"/>
  <c r="F138" i="3"/>
  <c r="E138" i="3"/>
  <c r="D138" i="3"/>
  <c r="Y137" i="3"/>
  <c r="V137" i="3" s="1"/>
  <c r="X137" i="3"/>
  <c r="U137" i="3" s="1"/>
  <c r="W137" i="3"/>
  <c r="T137" i="3" s="1"/>
  <c r="S137" i="3"/>
  <c r="R137" i="3"/>
  <c r="Q137" i="3"/>
  <c r="P137" i="3"/>
  <c r="O137" i="3"/>
  <c r="N137" i="3"/>
  <c r="M137" i="3"/>
  <c r="L137" i="3"/>
  <c r="K137" i="3"/>
  <c r="J137" i="3"/>
  <c r="I137" i="3"/>
  <c r="H137" i="3"/>
  <c r="G137" i="3"/>
  <c r="F137" i="3"/>
  <c r="E137" i="3"/>
  <c r="D137" i="3"/>
  <c r="Y136" i="3"/>
  <c r="V136" i="3" s="1"/>
  <c r="X136" i="3"/>
  <c r="U136" i="3" s="1"/>
  <c r="W136" i="3"/>
  <c r="T136" i="3" s="1"/>
  <c r="S136" i="3"/>
  <c r="R136" i="3"/>
  <c r="Q136" i="3"/>
  <c r="P136" i="3"/>
  <c r="O136" i="3"/>
  <c r="N136" i="3"/>
  <c r="M136" i="3"/>
  <c r="L136" i="3"/>
  <c r="K136" i="3"/>
  <c r="J136" i="3"/>
  <c r="I136" i="3"/>
  <c r="H136" i="3"/>
  <c r="G136" i="3"/>
  <c r="F136" i="3"/>
  <c r="E136" i="3"/>
  <c r="D136" i="3"/>
  <c r="Y134" i="3"/>
  <c r="V134" i="3" s="1"/>
  <c r="X134" i="3"/>
  <c r="U134" i="3" s="1"/>
  <c r="W134" i="3"/>
  <c r="T134" i="3" s="1"/>
  <c r="S134" i="3"/>
  <c r="R134" i="3"/>
  <c r="Q134" i="3"/>
  <c r="P134" i="3"/>
  <c r="O134" i="3"/>
  <c r="N134" i="3"/>
  <c r="M134" i="3"/>
  <c r="L134" i="3"/>
  <c r="K134" i="3"/>
  <c r="J134" i="3"/>
  <c r="I134" i="3"/>
  <c r="H134" i="3"/>
  <c r="G134" i="3"/>
  <c r="F134" i="3"/>
  <c r="E134" i="3"/>
  <c r="D134" i="3"/>
  <c r="Y133" i="3"/>
  <c r="V133" i="3" s="1"/>
  <c r="X133" i="3"/>
  <c r="U133" i="3" s="1"/>
  <c r="W133" i="3"/>
  <c r="T133" i="3" s="1"/>
  <c r="S133" i="3"/>
  <c r="R133" i="3"/>
  <c r="Q133" i="3"/>
  <c r="P133" i="3"/>
  <c r="O133" i="3"/>
  <c r="N133" i="3"/>
  <c r="M133" i="3"/>
  <c r="L133" i="3"/>
  <c r="K133" i="3"/>
  <c r="J133" i="3"/>
  <c r="I133" i="3"/>
  <c r="H133" i="3"/>
  <c r="G133" i="3"/>
  <c r="F133" i="3"/>
  <c r="E133" i="3"/>
  <c r="D133" i="3"/>
  <c r="Y132" i="3"/>
  <c r="V132" i="3" s="1"/>
  <c r="X132" i="3"/>
  <c r="U132" i="3" s="1"/>
  <c r="W132" i="3"/>
  <c r="T132" i="3" s="1"/>
  <c r="S132" i="3"/>
  <c r="R132" i="3"/>
  <c r="Q132" i="3"/>
  <c r="P132" i="3"/>
  <c r="O132" i="3"/>
  <c r="N132" i="3"/>
  <c r="M132" i="3"/>
  <c r="L132" i="3"/>
  <c r="K132" i="3"/>
  <c r="J132" i="3"/>
  <c r="I132" i="3"/>
  <c r="H132" i="3"/>
  <c r="G132" i="3"/>
  <c r="F132" i="3"/>
  <c r="E132" i="3"/>
  <c r="D132" i="3"/>
  <c r="Y131" i="3"/>
  <c r="V131" i="3" s="1"/>
  <c r="X131" i="3"/>
  <c r="U131" i="3" s="1"/>
  <c r="W131" i="3"/>
  <c r="T131" i="3" s="1"/>
  <c r="S131" i="3"/>
  <c r="R131" i="3"/>
  <c r="Q131" i="3"/>
  <c r="P131" i="3"/>
  <c r="O131" i="3"/>
  <c r="N131" i="3"/>
  <c r="M131" i="3"/>
  <c r="L131" i="3"/>
  <c r="K131" i="3"/>
  <c r="J131" i="3"/>
  <c r="I131" i="3"/>
  <c r="H131" i="3"/>
  <c r="G131" i="3"/>
  <c r="F131" i="3"/>
  <c r="E131" i="3"/>
  <c r="D131" i="3"/>
  <c r="Y130" i="3"/>
  <c r="V130" i="3" s="1"/>
  <c r="X130" i="3"/>
  <c r="U130" i="3" s="1"/>
  <c r="W130" i="3"/>
  <c r="T130" i="3" s="1"/>
  <c r="S130" i="3"/>
  <c r="R130" i="3"/>
  <c r="Q130" i="3"/>
  <c r="P130" i="3"/>
  <c r="O130" i="3"/>
  <c r="N130" i="3"/>
  <c r="M130" i="3"/>
  <c r="L130" i="3"/>
  <c r="K130" i="3"/>
  <c r="J130" i="3"/>
  <c r="I130" i="3"/>
  <c r="H130" i="3"/>
  <c r="G130" i="3"/>
  <c r="F130" i="3"/>
  <c r="E130" i="3"/>
  <c r="D130" i="3"/>
  <c r="Y129" i="3"/>
  <c r="V129" i="3" s="1"/>
  <c r="X129" i="3"/>
  <c r="U129" i="3" s="1"/>
  <c r="W129" i="3"/>
  <c r="T129" i="3" s="1"/>
  <c r="S129" i="3"/>
  <c r="R129" i="3"/>
  <c r="Q129" i="3"/>
  <c r="P129" i="3"/>
  <c r="O129" i="3"/>
  <c r="N129" i="3"/>
  <c r="M129" i="3"/>
  <c r="L129" i="3"/>
  <c r="K129" i="3"/>
  <c r="J129" i="3"/>
  <c r="I129" i="3"/>
  <c r="H129" i="3"/>
  <c r="G129" i="3"/>
  <c r="F129" i="3"/>
  <c r="E129" i="3"/>
  <c r="D129" i="3"/>
  <c r="Y128" i="3"/>
  <c r="V128" i="3" s="1"/>
  <c r="X128" i="3"/>
  <c r="U128" i="3" s="1"/>
  <c r="W128" i="3"/>
  <c r="T128" i="3" s="1"/>
  <c r="S128" i="3"/>
  <c r="R128" i="3"/>
  <c r="Q128" i="3"/>
  <c r="P128" i="3"/>
  <c r="O128" i="3"/>
  <c r="N128" i="3"/>
  <c r="M128" i="3"/>
  <c r="L128" i="3"/>
  <c r="K128" i="3"/>
  <c r="J128" i="3"/>
  <c r="I128" i="3"/>
  <c r="H128" i="3"/>
  <c r="G128" i="3"/>
  <c r="F128" i="3"/>
  <c r="E128" i="3"/>
  <c r="D128" i="3"/>
  <c r="Y127" i="3"/>
  <c r="V127" i="3" s="1"/>
  <c r="X127" i="3"/>
  <c r="U127" i="3" s="1"/>
  <c r="W127" i="3"/>
  <c r="T127" i="3" s="1"/>
  <c r="S127" i="3"/>
  <c r="R127" i="3"/>
  <c r="Q127" i="3"/>
  <c r="P127" i="3"/>
  <c r="O127" i="3"/>
  <c r="N127" i="3"/>
  <c r="M127" i="3"/>
  <c r="L127" i="3"/>
  <c r="K127" i="3"/>
  <c r="J127" i="3"/>
  <c r="I127" i="3"/>
  <c r="H127" i="3"/>
  <c r="G127" i="3"/>
  <c r="F127" i="3"/>
  <c r="E127" i="3"/>
  <c r="D127" i="3"/>
  <c r="Y126" i="3"/>
  <c r="V126" i="3" s="1"/>
  <c r="X126" i="3"/>
  <c r="U126" i="3" s="1"/>
  <c r="W126" i="3"/>
  <c r="T126" i="3" s="1"/>
  <c r="S126" i="3"/>
  <c r="R126" i="3"/>
  <c r="Q126" i="3"/>
  <c r="P126" i="3"/>
  <c r="O126" i="3"/>
  <c r="N126" i="3"/>
  <c r="M126" i="3"/>
  <c r="L126" i="3"/>
  <c r="K126" i="3"/>
  <c r="J126" i="3"/>
  <c r="I126" i="3"/>
  <c r="H126" i="3"/>
  <c r="G126" i="3"/>
  <c r="F126" i="3"/>
  <c r="E126" i="3"/>
  <c r="D126" i="3"/>
  <c r="Y124" i="3"/>
  <c r="V124" i="3" s="1"/>
  <c r="X124" i="3"/>
  <c r="U124" i="3" s="1"/>
  <c r="W124" i="3"/>
  <c r="T124" i="3" s="1"/>
  <c r="S124" i="3"/>
  <c r="R124" i="3"/>
  <c r="Q124" i="3"/>
  <c r="P124" i="3"/>
  <c r="O124" i="3"/>
  <c r="N124" i="3"/>
  <c r="M124" i="3"/>
  <c r="L124" i="3"/>
  <c r="K124" i="3"/>
  <c r="J124" i="3"/>
  <c r="I124" i="3"/>
  <c r="H124" i="3"/>
  <c r="G124" i="3"/>
  <c r="F124" i="3"/>
  <c r="E124" i="3"/>
  <c r="D124" i="3"/>
  <c r="Y123" i="3"/>
  <c r="V123" i="3" s="1"/>
  <c r="X123" i="3"/>
  <c r="U123" i="3" s="1"/>
  <c r="W123" i="3"/>
  <c r="T123" i="3" s="1"/>
  <c r="S123" i="3"/>
  <c r="R123" i="3"/>
  <c r="Q123" i="3"/>
  <c r="P123" i="3"/>
  <c r="O123" i="3"/>
  <c r="N123" i="3"/>
  <c r="M123" i="3"/>
  <c r="L123" i="3"/>
  <c r="K123" i="3"/>
  <c r="J123" i="3"/>
  <c r="I123" i="3"/>
  <c r="H123" i="3"/>
  <c r="G123" i="3"/>
  <c r="F123" i="3"/>
  <c r="E123" i="3"/>
  <c r="D123" i="3"/>
  <c r="Y122" i="3"/>
  <c r="V122" i="3" s="1"/>
  <c r="X122" i="3"/>
  <c r="U122" i="3" s="1"/>
  <c r="W122" i="3"/>
  <c r="T122" i="3" s="1"/>
  <c r="S122" i="3"/>
  <c r="R122" i="3"/>
  <c r="Q122" i="3"/>
  <c r="P122" i="3"/>
  <c r="O122" i="3"/>
  <c r="N122" i="3"/>
  <c r="M122" i="3"/>
  <c r="L122" i="3"/>
  <c r="K122" i="3"/>
  <c r="J122" i="3"/>
  <c r="I122" i="3"/>
  <c r="H122" i="3"/>
  <c r="G122" i="3"/>
  <c r="F122" i="3"/>
  <c r="E122" i="3"/>
  <c r="D122" i="3"/>
  <c r="Y121" i="3"/>
  <c r="V121" i="3" s="1"/>
  <c r="X121" i="3"/>
  <c r="U121" i="3" s="1"/>
  <c r="W121" i="3"/>
  <c r="T121" i="3" s="1"/>
  <c r="S121" i="3"/>
  <c r="R121" i="3"/>
  <c r="Q121" i="3"/>
  <c r="P121" i="3"/>
  <c r="O121" i="3"/>
  <c r="N121" i="3"/>
  <c r="M121" i="3"/>
  <c r="L121" i="3"/>
  <c r="K121" i="3"/>
  <c r="J121" i="3"/>
  <c r="I121" i="3"/>
  <c r="H121" i="3"/>
  <c r="G121" i="3"/>
  <c r="F121" i="3"/>
  <c r="E121" i="3"/>
  <c r="D121" i="3"/>
  <c r="Y120" i="3"/>
  <c r="V120" i="3" s="1"/>
  <c r="X120" i="3"/>
  <c r="U120" i="3" s="1"/>
  <c r="W120" i="3"/>
  <c r="T120" i="3" s="1"/>
  <c r="S120" i="3"/>
  <c r="R120" i="3"/>
  <c r="Q120" i="3"/>
  <c r="P120" i="3"/>
  <c r="O120" i="3"/>
  <c r="N120" i="3"/>
  <c r="M120" i="3"/>
  <c r="L120" i="3"/>
  <c r="K120" i="3"/>
  <c r="J120" i="3"/>
  <c r="I120" i="3"/>
  <c r="H120" i="3"/>
  <c r="G120" i="3"/>
  <c r="F120" i="3"/>
  <c r="E120" i="3"/>
  <c r="D120" i="3"/>
  <c r="Y119" i="3"/>
  <c r="V119" i="3" s="1"/>
  <c r="X119" i="3"/>
  <c r="U119" i="3" s="1"/>
  <c r="W119" i="3"/>
  <c r="T119" i="3" s="1"/>
  <c r="S119" i="3"/>
  <c r="R119" i="3"/>
  <c r="Q119" i="3"/>
  <c r="P119" i="3"/>
  <c r="O119" i="3"/>
  <c r="N119" i="3"/>
  <c r="M119" i="3"/>
  <c r="L119" i="3"/>
  <c r="K119" i="3"/>
  <c r="J119" i="3"/>
  <c r="I119" i="3"/>
  <c r="H119" i="3"/>
  <c r="G119" i="3"/>
  <c r="F119" i="3"/>
  <c r="E119" i="3"/>
  <c r="D119" i="3"/>
  <c r="Y118" i="3"/>
  <c r="V118" i="3" s="1"/>
  <c r="X118" i="3"/>
  <c r="U118" i="3" s="1"/>
  <c r="W118" i="3"/>
  <c r="T118" i="3" s="1"/>
  <c r="S118" i="3"/>
  <c r="R118" i="3"/>
  <c r="Q118" i="3"/>
  <c r="P118" i="3"/>
  <c r="O118" i="3"/>
  <c r="N118" i="3"/>
  <c r="M118" i="3"/>
  <c r="L118" i="3"/>
  <c r="K118" i="3"/>
  <c r="J118" i="3"/>
  <c r="I118" i="3"/>
  <c r="H118" i="3"/>
  <c r="G118" i="3"/>
  <c r="F118" i="3"/>
  <c r="E118" i="3"/>
  <c r="D118" i="3"/>
  <c r="Y116" i="3"/>
  <c r="V116" i="3" s="1"/>
  <c r="X116" i="3"/>
  <c r="U116" i="3" s="1"/>
  <c r="W116" i="3"/>
  <c r="T116" i="3" s="1"/>
  <c r="S116" i="3"/>
  <c r="R116" i="3"/>
  <c r="Q116" i="3"/>
  <c r="P116" i="3"/>
  <c r="O116" i="3"/>
  <c r="N116" i="3"/>
  <c r="M116" i="3"/>
  <c r="L116" i="3"/>
  <c r="K116" i="3"/>
  <c r="J116" i="3"/>
  <c r="I116" i="3"/>
  <c r="H116" i="3"/>
  <c r="G116" i="3"/>
  <c r="F116" i="3"/>
  <c r="E116" i="3"/>
  <c r="D116" i="3"/>
  <c r="Y115" i="3"/>
  <c r="V115" i="3" s="1"/>
  <c r="X115" i="3"/>
  <c r="U115" i="3" s="1"/>
  <c r="W115" i="3"/>
  <c r="T115" i="3" s="1"/>
  <c r="S115" i="3"/>
  <c r="R115" i="3"/>
  <c r="Q115" i="3"/>
  <c r="P115" i="3"/>
  <c r="O115" i="3"/>
  <c r="N115" i="3"/>
  <c r="M115" i="3"/>
  <c r="L115" i="3"/>
  <c r="K115" i="3"/>
  <c r="J115" i="3"/>
  <c r="I115" i="3"/>
  <c r="H115" i="3"/>
  <c r="G115" i="3"/>
  <c r="F115" i="3"/>
  <c r="E115" i="3"/>
  <c r="D115" i="3"/>
  <c r="Y114" i="3"/>
  <c r="V114" i="3" s="1"/>
  <c r="X114" i="3"/>
  <c r="U114" i="3" s="1"/>
  <c r="W114" i="3"/>
  <c r="T114" i="3" s="1"/>
  <c r="S114" i="3"/>
  <c r="R114" i="3"/>
  <c r="Q114" i="3"/>
  <c r="P114" i="3"/>
  <c r="O114" i="3"/>
  <c r="N114" i="3"/>
  <c r="M114" i="3"/>
  <c r="L114" i="3"/>
  <c r="K114" i="3"/>
  <c r="J114" i="3"/>
  <c r="I114" i="3"/>
  <c r="H114" i="3"/>
  <c r="G114" i="3"/>
  <c r="F114" i="3"/>
  <c r="E114" i="3"/>
  <c r="D114" i="3"/>
  <c r="Y113" i="3"/>
  <c r="V113" i="3" s="1"/>
  <c r="X113" i="3"/>
  <c r="U113" i="3" s="1"/>
  <c r="W113" i="3"/>
  <c r="T113" i="3" s="1"/>
  <c r="S113" i="3"/>
  <c r="R113" i="3"/>
  <c r="Q113" i="3"/>
  <c r="P113" i="3"/>
  <c r="O113" i="3"/>
  <c r="N113" i="3"/>
  <c r="M113" i="3"/>
  <c r="L113" i="3"/>
  <c r="K113" i="3"/>
  <c r="J113" i="3"/>
  <c r="I113" i="3"/>
  <c r="H113" i="3"/>
  <c r="G113" i="3"/>
  <c r="F113" i="3"/>
  <c r="E113" i="3"/>
  <c r="D113" i="3"/>
  <c r="Y111" i="3"/>
  <c r="V111" i="3" s="1"/>
  <c r="X111" i="3"/>
  <c r="U111" i="3" s="1"/>
  <c r="W111" i="3"/>
  <c r="T111" i="3" s="1"/>
  <c r="S111" i="3"/>
  <c r="R111" i="3"/>
  <c r="Q111" i="3"/>
  <c r="P111" i="3"/>
  <c r="O111" i="3"/>
  <c r="N111" i="3"/>
  <c r="M111" i="3"/>
  <c r="L111" i="3"/>
  <c r="K111" i="3"/>
  <c r="J111" i="3"/>
  <c r="I111" i="3"/>
  <c r="H111" i="3"/>
  <c r="G111" i="3"/>
  <c r="F111" i="3"/>
  <c r="E111" i="3"/>
  <c r="D111" i="3"/>
  <c r="Y110" i="3"/>
  <c r="V110" i="3" s="1"/>
  <c r="X110" i="3"/>
  <c r="U110" i="3" s="1"/>
  <c r="W110" i="3"/>
  <c r="T110" i="3" s="1"/>
  <c r="S110" i="3"/>
  <c r="R110" i="3"/>
  <c r="Q110" i="3"/>
  <c r="P110" i="3"/>
  <c r="O110" i="3"/>
  <c r="N110" i="3"/>
  <c r="M110" i="3"/>
  <c r="L110" i="3"/>
  <c r="K110" i="3"/>
  <c r="J110" i="3"/>
  <c r="I110" i="3"/>
  <c r="H110" i="3"/>
  <c r="G110" i="3"/>
  <c r="F110" i="3"/>
  <c r="E110" i="3"/>
  <c r="D110" i="3"/>
  <c r="Y109" i="3"/>
  <c r="V109" i="3" s="1"/>
  <c r="X109" i="3"/>
  <c r="U109" i="3" s="1"/>
  <c r="W109" i="3"/>
  <c r="T109" i="3" s="1"/>
  <c r="S109" i="3"/>
  <c r="R109" i="3"/>
  <c r="Q109" i="3"/>
  <c r="P109" i="3"/>
  <c r="O109" i="3"/>
  <c r="N109" i="3"/>
  <c r="M109" i="3"/>
  <c r="L109" i="3"/>
  <c r="K109" i="3"/>
  <c r="J109" i="3"/>
  <c r="I109" i="3"/>
  <c r="H109" i="3"/>
  <c r="G109" i="3"/>
  <c r="F109" i="3"/>
  <c r="E109" i="3"/>
  <c r="D109" i="3"/>
  <c r="Y108" i="3"/>
  <c r="V108" i="3" s="1"/>
  <c r="X108" i="3"/>
  <c r="U108" i="3" s="1"/>
  <c r="W108" i="3"/>
  <c r="T108" i="3" s="1"/>
  <c r="S108" i="3"/>
  <c r="R108" i="3"/>
  <c r="Q108" i="3"/>
  <c r="P108" i="3"/>
  <c r="O108" i="3"/>
  <c r="N108" i="3"/>
  <c r="M108" i="3"/>
  <c r="L108" i="3"/>
  <c r="K108" i="3"/>
  <c r="J108" i="3"/>
  <c r="I108" i="3"/>
  <c r="H108" i="3"/>
  <c r="G108" i="3"/>
  <c r="F108" i="3"/>
  <c r="E108" i="3"/>
  <c r="D108" i="3"/>
  <c r="Y107" i="3"/>
  <c r="V107" i="3" s="1"/>
  <c r="X107" i="3"/>
  <c r="U107" i="3" s="1"/>
  <c r="W107" i="3"/>
  <c r="T107" i="3" s="1"/>
  <c r="S107" i="3"/>
  <c r="R107" i="3"/>
  <c r="Q107" i="3"/>
  <c r="P107" i="3"/>
  <c r="O107" i="3"/>
  <c r="N107" i="3"/>
  <c r="M107" i="3"/>
  <c r="L107" i="3"/>
  <c r="K107" i="3"/>
  <c r="J107" i="3"/>
  <c r="I107" i="3"/>
  <c r="H107" i="3"/>
  <c r="G107" i="3"/>
  <c r="F107" i="3"/>
  <c r="E107" i="3"/>
  <c r="D107" i="3"/>
  <c r="Y106" i="3"/>
  <c r="V106" i="3" s="1"/>
  <c r="X106" i="3"/>
  <c r="U106" i="3" s="1"/>
  <c r="W106" i="3"/>
  <c r="T106" i="3" s="1"/>
  <c r="S106" i="3"/>
  <c r="R106" i="3"/>
  <c r="Q106" i="3"/>
  <c r="P106" i="3"/>
  <c r="O106" i="3"/>
  <c r="N106" i="3"/>
  <c r="M106" i="3"/>
  <c r="L106" i="3"/>
  <c r="K106" i="3"/>
  <c r="J106" i="3"/>
  <c r="I106" i="3"/>
  <c r="H106" i="3"/>
  <c r="G106" i="3"/>
  <c r="F106" i="3"/>
  <c r="E106" i="3"/>
  <c r="D106" i="3"/>
  <c r="Y105" i="3"/>
  <c r="V105" i="3" s="1"/>
  <c r="X105" i="3"/>
  <c r="U105" i="3" s="1"/>
  <c r="W105" i="3"/>
  <c r="T105" i="3" s="1"/>
  <c r="S105" i="3"/>
  <c r="R105" i="3"/>
  <c r="Q105" i="3"/>
  <c r="P105" i="3"/>
  <c r="O105" i="3"/>
  <c r="N105" i="3"/>
  <c r="M105" i="3"/>
  <c r="L105" i="3"/>
  <c r="K105" i="3"/>
  <c r="J105" i="3"/>
  <c r="I105" i="3"/>
  <c r="H105" i="3"/>
  <c r="G105" i="3"/>
  <c r="F105" i="3"/>
  <c r="E105" i="3"/>
  <c r="D105" i="3"/>
  <c r="Y104" i="3"/>
  <c r="V104" i="3" s="1"/>
  <c r="X104" i="3"/>
  <c r="U104" i="3" s="1"/>
  <c r="W104" i="3"/>
  <c r="T104" i="3" s="1"/>
  <c r="S104" i="3"/>
  <c r="R104" i="3"/>
  <c r="Q104" i="3"/>
  <c r="P104" i="3"/>
  <c r="O104" i="3"/>
  <c r="N104" i="3"/>
  <c r="M104" i="3"/>
  <c r="L104" i="3"/>
  <c r="K104" i="3"/>
  <c r="J104" i="3"/>
  <c r="I104" i="3"/>
  <c r="H104" i="3"/>
  <c r="G104" i="3"/>
  <c r="F104" i="3"/>
  <c r="E104" i="3"/>
  <c r="D104" i="3"/>
  <c r="Y103" i="3"/>
  <c r="V103" i="3" s="1"/>
  <c r="X103" i="3"/>
  <c r="U103" i="3" s="1"/>
  <c r="W103" i="3"/>
  <c r="T103" i="3"/>
  <c r="S103" i="3"/>
  <c r="R103" i="3"/>
  <c r="Q103" i="3"/>
  <c r="P103" i="3"/>
  <c r="O103" i="3"/>
  <c r="N103" i="3"/>
  <c r="M103" i="3"/>
  <c r="L103" i="3"/>
  <c r="K103" i="3"/>
  <c r="J103" i="3"/>
  <c r="I103" i="3"/>
  <c r="H103" i="3"/>
  <c r="G103" i="3"/>
  <c r="F103" i="3"/>
  <c r="E103" i="3"/>
  <c r="D103" i="3"/>
  <c r="Y102" i="3"/>
  <c r="X102" i="3"/>
  <c r="U102" i="3" s="1"/>
  <c r="W102" i="3"/>
  <c r="V102" i="3"/>
  <c r="T102" i="3"/>
  <c r="S102" i="3"/>
  <c r="R102" i="3"/>
  <c r="Q102" i="3"/>
  <c r="P102" i="3"/>
  <c r="O102" i="3"/>
  <c r="N102" i="3"/>
  <c r="M102" i="3"/>
  <c r="L102" i="3"/>
  <c r="K102" i="3"/>
  <c r="J102" i="3"/>
  <c r="I102" i="3"/>
  <c r="H102" i="3"/>
  <c r="G102" i="3"/>
  <c r="F102" i="3"/>
  <c r="E102" i="3"/>
  <c r="D102" i="3"/>
  <c r="Y101" i="3"/>
  <c r="X101" i="3"/>
  <c r="U101" i="3" s="1"/>
  <c r="W101" i="3"/>
  <c r="T101" i="3" s="1"/>
  <c r="V101" i="3"/>
  <c r="S101" i="3"/>
  <c r="R101" i="3"/>
  <c r="Q101" i="3"/>
  <c r="P101" i="3"/>
  <c r="O101" i="3"/>
  <c r="N101" i="3"/>
  <c r="M101" i="3"/>
  <c r="L101" i="3"/>
  <c r="K101" i="3"/>
  <c r="J101" i="3"/>
  <c r="I101" i="3"/>
  <c r="H101" i="3"/>
  <c r="G101" i="3"/>
  <c r="F101" i="3"/>
  <c r="E101" i="3"/>
  <c r="D101" i="3"/>
  <c r="Y99" i="3"/>
  <c r="X99" i="3"/>
  <c r="U99" i="3" s="1"/>
  <c r="W99" i="3"/>
  <c r="T99" i="3" s="1"/>
  <c r="V99" i="3"/>
  <c r="S99" i="3"/>
  <c r="R99" i="3"/>
  <c r="Q99" i="3"/>
  <c r="P99" i="3"/>
  <c r="O99" i="3"/>
  <c r="N99" i="3"/>
  <c r="M99" i="3"/>
  <c r="L99" i="3"/>
  <c r="K99" i="3"/>
  <c r="J99" i="3"/>
  <c r="I99" i="3"/>
  <c r="H99" i="3"/>
  <c r="G99" i="3"/>
  <c r="F99" i="3"/>
  <c r="E99" i="3"/>
  <c r="D99" i="3"/>
  <c r="Y98" i="3"/>
  <c r="V98" i="3" s="1"/>
  <c r="X98" i="3"/>
  <c r="U98" i="3" s="1"/>
  <c r="W98" i="3"/>
  <c r="T98" i="3"/>
  <c r="S98" i="3"/>
  <c r="R98" i="3"/>
  <c r="Q98" i="3"/>
  <c r="P98" i="3"/>
  <c r="O98" i="3"/>
  <c r="N98" i="3"/>
  <c r="M98" i="3"/>
  <c r="L98" i="3"/>
  <c r="K98" i="3"/>
  <c r="J98" i="3"/>
  <c r="I98" i="3"/>
  <c r="H98" i="3"/>
  <c r="G98" i="3"/>
  <c r="F98" i="3"/>
  <c r="E98" i="3"/>
  <c r="D98" i="3"/>
  <c r="Y97" i="3"/>
  <c r="X97" i="3"/>
  <c r="U97" i="3" s="1"/>
  <c r="W97" i="3"/>
  <c r="V97" i="3"/>
  <c r="T97" i="3"/>
  <c r="S97" i="3"/>
  <c r="R97" i="3"/>
  <c r="Q97" i="3"/>
  <c r="P97" i="3"/>
  <c r="O97" i="3"/>
  <c r="N97" i="3"/>
  <c r="M97" i="3"/>
  <c r="L97" i="3"/>
  <c r="K97" i="3"/>
  <c r="J97" i="3"/>
  <c r="I97" i="3"/>
  <c r="H97" i="3"/>
  <c r="G97" i="3"/>
  <c r="F97" i="3"/>
  <c r="E97" i="3"/>
  <c r="D97" i="3"/>
  <c r="Y96" i="3"/>
  <c r="X96" i="3"/>
  <c r="U96" i="3" s="1"/>
  <c r="W96" i="3"/>
  <c r="T96" i="3" s="1"/>
  <c r="V96" i="3"/>
  <c r="S96" i="3"/>
  <c r="R96" i="3"/>
  <c r="Q96" i="3"/>
  <c r="P96" i="3"/>
  <c r="O96" i="3"/>
  <c r="N96" i="3"/>
  <c r="M96" i="3"/>
  <c r="L96" i="3"/>
  <c r="K96" i="3"/>
  <c r="J96" i="3"/>
  <c r="I96" i="3"/>
  <c r="H96" i="3"/>
  <c r="G96" i="3"/>
  <c r="F96" i="3"/>
  <c r="E96" i="3"/>
  <c r="D96" i="3"/>
  <c r="Y95" i="3"/>
  <c r="X95" i="3"/>
  <c r="U95" i="3" s="1"/>
  <c r="W95" i="3"/>
  <c r="T95" i="3" s="1"/>
  <c r="V95" i="3"/>
  <c r="S95" i="3"/>
  <c r="R95" i="3"/>
  <c r="Q95" i="3"/>
  <c r="P95" i="3"/>
  <c r="O95" i="3"/>
  <c r="N95" i="3"/>
  <c r="M95" i="3"/>
  <c r="L95" i="3"/>
  <c r="K95" i="3"/>
  <c r="J95" i="3"/>
  <c r="I95" i="3"/>
  <c r="H95" i="3"/>
  <c r="G95" i="3"/>
  <c r="F95" i="3"/>
  <c r="E95" i="3"/>
  <c r="D95" i="3"/>
  <c r="Y94" i="3"/>
  <c r="V94" i="3" s="1"/>
  <c r="X94" i="3"/>
  <c r="U94" i="3" s="1"/>
  <c r="W94" i="3"/>
  <c r="T94" i="3"/>
  <c r="S94" i="3"/>
  <c r="R94" i="3"/>
  <c r="Q94" i="3"/>
  <c r="P94" i="3"/>
  <c r="O94" i="3"/>
  <c r="N94" i="3"/>
  <c r="M94" i="3"/>
  <c r="L94" i="3"/>
  <c r="K94" i="3"/>
  <c r="J94" i="3"/>
  <c r="I94" i="3"/>
  <c r="H94" i="3"/>
  <c r="G94" i="3"/>
  <c r="F94" i="3"/>
  <c r="E94" i="3"/>
  <c r="D94" i="3"/>
  <c r="Y92" i="3"/>
  <c r="X92" i="3"/>
  <c r="U92" i="3" s="1"/>
  <c r="W92" i="3"/>
  <c r="V92" i="3"/>
  <c r="T92" i="3"/>
  <c r="S92" i="3"/>
  <c r="R92" i="3"/>
  <c r="Q92" i="3"/>
  <c r="P92" i="3"/>
  <c r="O92" i="3"/>
  <c r="N92" i="3"/>
  <c r="M92" i="3"/>
  <c r="L92" i="3"/>
  <c r="K92" i="3"/>
  <c r="J92" i="3"/>
  <c r="I92" i="3"/>
  <c r="H92" i="3"/>
  <c r="G92" i="3"/>
  <c r="F92" i="3"/>
  <c r="E92" i="3"/>
  <c r="D92" i="3"/>
  <c r="Y91" i="3"/>
  <c r="X91" i="3"/>
  <c r="U91" i="3" s="1"/>
  <c r="W91" i="3"/>
  <c r="T91" i="3" s="1"/>
  <c r="V91" i="3"/>
  <c r="S91" i="3"/>
  <c r="R91" i="3"/>
  <c r="Q91" i="3"/>
  <c r="P91" i="3"/>
  <c r="O91" i="3"/>
  <c r="N91" i="3"/>
  <c r="M91" i="3"/>
  <c r="L91" i="3"/>
  <c r="K91" i="3"/>
  <c r="J91" i="3"/>
  <c r="I91" i="3"/>
  <c r="H91" i="3"/>
  <c r="G91" i="3"/>
  <c r="F91" i="3"/>
  <c r="E91" i="3"/>
  <c r="D91" i="3"/>
  <c r="Y90" i="3"/>
  <c r="X90" i="3"/>
  <c r="U90" i="3" s="1"/>
  <c r="W90" i="3"/>
  <c r="T90" i="3" s="1"/>
  <c r="V90" i="3"/>
  <c r="S90" i="3"/>
  <c r="R90" i="3"/>
  <c r="Q90" i="3"/>
  <c r="P90" i="3"/>
  <c r="O90" i="3"/>
  <c r="N90" i="3"/>
  <c r="M90" i="3"/>
  <c r="L90" i="3"/>
  <c r="K90" i="3"/>
  <c r="J90" i="3"/>
  <c r="I90" i="3"/>
  <c r="H90" i="3"/>
  <c r="G90" i="3"/>
  <c r="F90" i="3"/>
  <c r="E90" i="3"/>
  <c r="D90" i="3"/>
  <c r="Y89" i="3"/>
  <c r="V89" i="3" s="1"/>
  <c r="X89" i="3"/>
  <c r="U89" i="3" s="1"/>
  <c r="W89" i="3"/>
  <c r="T89" i="3"/>
  <c r="S89" i="3"/>
  <c r="R89" i="3"/>
  <c r="Q89" i="3"/>
  <c r="P89" i="3"/>
  <c r="O89" i="3"/>
  <c r="N89" i="3"/>
  <c r="M89" i="3"/>
  <c r="L89" i="3"/>
  <c r="K89" i="3"/>
  <c r="J89" i="3"/>
  <c r="I89" i="3"/>
  <c r="H89" i="3"/>
  <c r="G89" i="3"/>
  <c r="F89" i="3"/>
  <c r="E89" i="3"/>
  <c r="D89" i="3"/>
  <c r="Y88" i="3"/>
  <c r="X88" i="3"/>
  <c r="U88" i="3" s="1"/>
  <c r="W88" i="3"/>
  <c r="V88" i="3"/>
  <c r="T88" i="3"/>
  <c r="S88" i="3"/>
  <c r="R88" i="3"/>
  <c r="Q88" i="3"/>
  <c r="P88" i="3"/>
  <c r="O88" i="3"/>
  <c r="N88" i="3"/>
  <c r="M88" i="3"/>
  <c r="L88" i="3"/>
  <c r="K88" i="3"/>
  <c r="J88" i="3"/>
  <c r="I88" i="3"/>
  <c r="H88" i="3"/>
  <c r="G88" i="3"/>
  <c r="F88" i="3"/>
  <c r="E88" i="3"/>
  <c r="D88" i="3"/>
  <c r="Y86" i="3"/>
  <c r="X86" i="3"/>
  <c r="U86" i="3" s="1"/>
  <c r="W86" i="3"/>
  <c r="T86" i="3" s="1"/>
  <c r="V86" i="3"/>
  <c r="S86" i="3"/>
  <c r="R86" i="3"/>
  <c r="Q86" i="3"/>
  <c r="P86" i="3"/>
  <c r="O86" i="3"/>
  <c r="N86" i="3"/>
  <c r="M86" i="3"/>
  <c r="L86" i="3"/>
  <c r="K86" i="3"/>
  <c r="J86" i="3"/>
  <c r="I86" i="3"/>
  <c r="H86" i="3"/>
  <c r="G86" i="3"/>
  <c r="F86" i="3"/>
  <c r="E86" i="3"/>
  <c r="D86" i="3"/>
  <c r="Y85" i="3"/>
  <c r="X85" i="3"/>
  <c r="U85" i="3" s="1"/>
  <c r="W85" i="3"/>
  <c r="T85" i="3" s="1"/>
  <c r="V85" i="3"/>
  <c r="S85" i="3"/>
  <c r="R85" i="3"/>
  <c r="Q85" i="3"/>
  <c r="P85" i="3"/>
  <c r="O85" i="3"/>
  <c r="N85" i="3"/>
  <c r="M85" i="3"/>
  <c r="L85" i="3"/>
  <c r="K85" i="3"/>
  <c r="J85" i="3"/>
  <c r="I85" i="3"/>
  <c r="H85" i="3"/>
  <c r="G85" i="3"/>
  <c r="F85" i="3"/>
  <c r="E85" i="3"/>
  <c r="D85" i="3"/>
  <c r="Y84" i="3"/>
  <c r="V84" i="3" s="1"/>
  <c r="X84" i="3"/>
  <c r="U84" i="3" s="1"/>
  <c r="W84" i="3"/>
  <c r="T84" i="3"/>
  <c r="S84" i="3"/>
  <c r="R84" i="3"/>
  <c r="Q84" i="3"/>
  <c r="P84" i="3"/>
  <c r="O84" i="3"/>
  <c r="N84" i="3"/>
  <c r="M84" i="3"/>
  <c r="L84" i="3"/>
  <c r="K84" i="3"/>
  <c r="J84" i="3"/>
  <c r="I84" i="3"/>
  <c r="H84" i="3"/>
  <c r="G84" i="3"/>
  <c r="F84" i="3"/>
  <c r="E84" i="3"/>
  <c r="D84" i="3"/>
  <c r="Y83" i="3"/>
  <c r="X83" i="3"/>
  <c r="U83" i="3" s="1"/>
  <c r="W83" i="3"/>
  <c r="V83" i="3"/>
  <c r="T83" i="3"/>
  <c r="S83" i="3"/>
  <c r="R83" i="3"/>
  <c r="Q83" i="3"/>
  <c r="P83" i="3"/>
  <c r="O83" i="3"/>
  <c r="N83" i="3"/>
  <c r="M83" i="3"/>
  <c r="L83" i="3"/>
  <c r="K83" i="3"/>
  <c r="J83" i="3"/>
  <c r="I83" i="3"/>
  <c r="H83" i="3"/>
  <c r="G83" i="3"/>
  <c r="F83" i="3"/>
  <c r="E83" i="3"/>
  <c r="D83" i="3"/>
  <c r="Y82" i="3"/>
  <c r="X82" i="3"/>
  <c r="U82" i="3" s="1"/>
  <c r="W82" i="3"/>
  <c r="T82" i="3" s="1"/>
  <c r="V82" i="3"/>
  <c r="S82" i="3"/>
  <c r="R82" i="3"/>
  <c r="Q82" i="3"/>
  <c r="P82" i="3"/>
  <c r="O82" i="3"/>
  <c r="N82" i="3"/>
  <c r="M82" i="3"/>
  <c r="L82" i="3"/>
  <c r="K82" i="3"/>
  <c r="J82" i="3"/>
  <c r="I82" i="3"/>
  <c r="H82" i="3"/>
  <c r="G82" i="3"/>
  <c r="F82" i="3"/>
  <c r="E82" i="3"/>
  <c r="D82" i="3"/>
  <c r="Y81" i="3"/>
  <c r="X81" i="3"/>
  <c r="U81" i="3" s="1"/>
  <c r="W81" i="3"/>
  <c r="T81" i="3" s="1"/>
  <c r="V81" i="3"/>
  <c r="S81" i="3"/>
  <c r="R81" i="3"/>
  <c r="Q81" i="3"/>
  <c r="P81" i="3"/>
  <c r="O81" i="3"/>
  <c r="N81" i="3"/>
  <c r="M81" i="3"/>
  <c r="L81" i="3"/>
  <c r="K81" i="3"/>
  <c r="J81" i="3"/>
  <c r="I81" i="3"/>
  <c r="H81" i="3"/>
  <c r="G81" i="3"/>
  <c r="F81" i="3"/>
  <c r="E81" i="3"/>
  <c r="D81" i="3"/>
  <c r="Y80" i="3"/>
  <c r="V80" i="3" s="1"/>
  <c r="X80" i="3"/>
  <c r="U80" i="3" s="1"/>
  <c r="W80" i="3"/>
  <c r="T80" i="3"/>
  <c r="S80" i="3"/>
  <c r="R80" i="3"/>
  <c r="Q80" i="3"/>
  <c r="P80" i="3"/>
  <c r="O80" i="3"/>
  <c r="N80" i="3"/>
  <c r="M80" i="3"/>
  <c r="L80" i="3"/>
  <c r="K80" i="3"/>
  <c r="J80" i="3"/>
  <c r="I80" i="3"/>
  <c r="H80" i="3"/>
  <c r="G80" i="3"/>
  <c r="F80" i="3"/>
  <c r="E80" i="3"/>
  <c r="D80" i="3"/>
  <c r="Y79" i="3"/>
  <c r="X79" i="3"/>
  <c r="U79" i="3" s="1"/>
  <c r="W79" i="3"/>
  <c r="V79" i="3"/>
  <c r="T79" i="3"/>
  <c r="S79" i="3"/>
  <c r="R79" i="3"/>
  <c r="Q79" i="3"/>
  <c r="P79" i="3"/>
  <c r="O79" i="3"/>
  <c r="N79" i="3"/>
  <c r="M79" i="3"/>
  <c r="L79" i="3"/>
  <c r="K79" i="3"/>
  <c r="J79" i="3"/>
  <c r="I79" i="3"/>
  <c r="H79" i="3"/>
  <c r="G79" i="3"/>
  <c r="F79" i="3"/>
  <c r="E79" i="3"/>
  <c r="D79" i="3"/>
  <c r="Y78" i="3"/>
  <c r="X78" i="3"/>
  <c r="U78" i="3" s="1"/>
  <c r="W78" i="3"/>
  <c r="T78" i="3" s="1"/>
  <c r="V78" i="3"/>
  <c r="S78" i="3"/>
  <c r="R78" i="3"/>
  <c r="Q78" i="3"/>
  <c r="P78" i="3"/>
  <c r="O78" i="3"/>
  <c r="N78" i="3"/>
  <c r="M78" i="3"/>
  <c r="L78" i="3"/>
  <c r="K78" i="3"/>
  <c r="J78" i="3"/>
  <c r="I78" i="3"/>
  <c r="H78" i="3"/>
  <c r="G78" i="3"/>
  <c r="F78" i="3"/>
  <c r="E78" i="3"/>
  <c r="D78" i="3"/>
  <c r="Y77" i="3"/>
  <c r="X77" i="3"/>
  <c r="U77" i="3" s="1"/>
  <c r="W77" i="3"/>
  <c r="T77" i="3" s="1"/>
  <c r="V77" i="3"/>
  <c r="S77" i="3"/>
  <c r="R77" i="3"/>
  <c r="Q77" i="3"/>
  <c r="P77" i="3"/>
  <c r="O77" i="3"/>
  <c r="N77" i="3"/>
  <c r="M77" i="3"/>
  <c r="L77" i="3"/>
  <c r="K77" i="3"/>
  <c r="J77" i="3"/>
  <c r="I77" i="3"/>
  <c r="H77" i="3"/>
  <c r="G77" i="3"/>
  <c r="F77" i="3"/>
  <c r="E77" i="3"/>
  <c r="D77" i="3"/>
  <c r="Y76" i="3"/>
  <c r="V76" i="3" s="1"/>
  <c r="X76" i="3"/>
  <c r="U76" i="3" s="1"/>
  <c r="W76" i="3"/>
  <c r="T76" i="3"/>
  <c r="S76" i="3"/>
  <c r="R76" i="3"/>
  <c r="Q76" i="3"/>
  <c r="P76" i="3"/>
  <c r="O76" i="3"/>
  <c r="N76" i="3"/>
  <c r="M76" i="3"/>
  <c r="L76" i="3"/>
  <c r="K76" i="3"/>
  <c r="J76" i="3"/>
  <c r="I76" i="3"/>
  <c r="H76" i="3"/>
  <c r="G76" i="3"/>
  <c r="F76" i="3"/>
  <c r="E76" i="3"/>
  <c r="D76" i="3"/>
  <c r="Y74" i="3"/>
  <c r="X74" i="3"/>
  <c r="U74" i="3" s="1"/>
  <c r="W74" i="3"/>
  <c r="V74" i="3"/>
  <c r="T74" i="3"/>
  <c r="S74" i="3"/>
  <c r="R74" i="3"/>
  <c r="Q74" i="3"/>
  <c r="P74" i="3"/>
  <c r="O74" i="3"/>
  <c r="N74" i="3"/>
  <c r="M74" i="3"/>
  <c r="L74" i="3"/>
  <c r="K74" i="3"/>
  <c r="J74" i="3"/>
  <c r="I74" i="3"/>
  <c r="H74" i="3"/>
  <c r="G74" i="3"/>
  <c r="F74" i="3"/>
  <c r="E74" i="3"/>
  <c r="D74" i="3"/>
  <c r="Y73" i="3"/>
  <c r="X73" i="3"/>
  <c r="U73" i="3" s="1"/>
  <c r="W73" i="3"/>
  <c r="T73" i="3" s="1"/>
  <c r="V73" i="3"/>
  <c r="S73" i="3"/>
  <c r="R73" i="3"/>
  <c r="Q73" i="3"/>
  <c r="P73" i="3"/>
  <c r="O73" i="3"/>
  <c r="N73" i="3"/>
  <c r="M73" i="3"/>
  <c r="L73" i="3"/>
  <c r="K73" i="3"/>
  <c r="J73" i="3"/>
  <c r="I73" i="3"/>
  <c r="H73" i="3"/>
  <c r="G73" i="3"/>
  <c r="F73" i="3"/>
  <c r="E73" i="3"/>
  <c r="D73" i="3"/>
  <c r="Y72" i="3"/>
  <c r="X72" i="3"/>
  <c r="U72" i="3" s="1"/>
  <c r="W72" i="3"/>
  <c r="T72" i="3" s="1"/>
  <c r="V72" i="3"/>
  <c r="S72" i="3"/>
  <c r="R72" i="3"/>
  <c r="Q72" i="3"/>
  <c r="P72" i="3"/>
  <c r="O72" i="3"/>
  <c r="N72" i="3"/>
  <c r="M72" i="3"/>
  <c r="L72" i="3"/>
  <c r="K72" i="3"/>
  <c r="J72" i="3"/>
  <c r="I72" i="3"/>
  <c r="H72" i="3"/>
  <c r="G72" i="3"/>
  <c r="F72" i="3"/>
  <c r="E72" i="3"/>
  <c r="D72" i="3"/>
  <c r="Y71" i="3"/>
  <c r="V71" i="3" s="1"/>
  <c r="X71" i="3"/>
  <c r="U71" i="3" s="1"/>
  <c r="W71" i="3"/>
  <c r="T71" i="3"/>
  <c r="S71" i="3"/>
  <c r="R71" i="3"/>
  <c r="Q71" i="3"/>
  <c r="P71" i="3"/>
  <c r="O71" i="3"/>
  <c r="N71" i="3"/>
  <c r="M71" i="3"/>
  <c r="L71" i="3"/>
  <c r="K71" i="3"/>
  <c r="J71" i="3"/>
  <c r="I71" i="3"/>
  <c r="H71" i="3"/>
  <c r="G71" i="3"/>
  <c r="F71" i="3"/>
  <c r="E71" i="3"/>
  <c r="D71" i="3"/>
  <c r="Y70" i="3"/>
  <c r="X70" i="3"/>
  <c r="U70" i="3" s="1"/>
  <c r="W70" i="3"/>
  <c r="V70" i="3"/>
  <c r="T70" i="3"/>
  <c r="S70" i="3"/>
  <c r="R70" i="3"/>
  <c r="Q70" i="3"/>
  <c r="P70" i="3"/>
  <c r="O70" i="3"/>
  <c r="N70" i="3"/>
  <c r="M70" i="3"/>
  <c r="L70" i="3"/>
  <c r="K70" i="3"/>
  <c r="J70" i="3"/>
  <c r="I70" i="3"/>
  <c r="H70" i="3"/>
  <c r="G70" i="3"/>
  <c r="F70" i="3"/>
  <c r="E70" i="3"/>
  <c r="D70" i="3"/>
  <c r="Y69" i="3"/>
  <c r="X69" i="3"/>
  <c r="U69" i="3" s="1"/>
  <c r="W69" i="3"/>
  <c r="T69" i="3" s="1"/>
  <c r="V69" i="3"/>
  <c r="S69" i="3"/>
  <c r="R69" i="3"/>
  <c r="Q69" i="3"/>
  <c r="P69" i="3"/>
  <c r="O69" i="3"/>
  <c r="N69" i="3"/>
  <c r="M69" i="3"/>
  <c r="L69" i="3"/>
  <c r="K69" i="3"/>
  <c r="J69" i="3"/>
  <c r="I69" i="3"/>
  <c r="H69" i="3"/>
  <c r="G69" i="3"/>
  <c r="F69" i="3"/>
  <c r="E69" i="3"/>
  <c r="D69" i="3"/>
  <c r="Y68" i="3"/>
  <c r="X68" i="3"/>
  <c r="U68" i="3" s="1"/>
  <c r="W68" i="3"/>
  <c r="T68" i="3" s="1"/>
  <c r="V68" i="3"/>
  <c r="S68" i="3"/>
  <c r="R68" i="3"/>
  <c r="Q68" i="3"/>
  <c r="P68" i="3"/>
  <c r="O68" i="3"/>
  <c r="N68" i="3"/>
  <c r="M68" i="3"/>
  <c r="L68" i="3"/>
  <c r="K68" i="3"/>
  <c r="J68" i="3"/>
  <c r="I68" i="3"/>
  <c r="H68" i="3"/>
  <c r="G68" i="3"/>
  <c r="F68" i="3"/>
  <c r="E68" i="3"/>
  <c r="D68" i="3"/>
  <c r="Y67" i="3"/>
  <c r="V67" i="3" s="1"/>
  <c r="X67" i="3"/>
  <c r="U67" i="3" s="1"/>
  <c r="W67" i="3"/>
  <c r="T67" i="3"/>
  <c r="S67" i="3"/>
  <c r="R67" i="3"/>
  <c r="Q67" i="3"/>
  <c r="P67" i="3"/>
  <c r="O67" i="3"/>
  <c r="N67" i="3"/>
  <c r="M67" i="3"/>
  <c r="L67" i="3"/>
  <c r="K67" i="3"/>
  <c r="J67" i="3"/>
  <c r="I67" i="3"/>
  <c r="H67" i="3"/>
  <c r="G67" i="3"/>
  <c r="F67" i="3"/>
  <c r="E67" i="3"/>
  <c r="D67" i="3"/>
  <c r="Y66" i="3"/>
  <c r="X66" i="3"/>
  <c r="U66" i="3" s="1"/>
  <c r="W66" i="3"/>
  <c r="V66" i="3"/>
  <c r="T66" i="3"/>
  <c r="S66" i="3"/>
  <c r="R66" i="3"/>
  <c r="Q66" i="3"/>
  <c r="P66" i="3"/>
  <c r="O66" i="3"/>
  <c r="N66" i="3"/>
  <c r="M66" i="3"/>
  <c r="L66" i="3"/>
  <c r="K66" i="3"/>
  <c r="J66" i="3"/>
  <c r="I66" i="3"/>
  <c r="H66" i="3"/>
  <c r="G66" i="3"/>
  <c r="F66" i="3"/>
  <c r="E66" i="3"/>
  <c r="D66" i="3"/>
  <c r="Y65" i="3"/>
  <c r="X65" i="3"/>
  <c r="U65" i="3" s="1"/>
  <c r="W65" i="3"/>
  <c r="T65" i="3" s="1"/>
  <c r="V65" i="3"/>
  <c r="S65" i="3"/>
  <c r="R65" i="3"/>
  <c r="Q65" i="3"/>
  <c r="P65" i="3"/>
  <c r="O65" i="3"/>
  <c r="N65" i="3"/>
  <c r="M65" i="3"/>
  <c r="L65" i="3"/>
  <c r="K65" i="3"/>
  <c r="J65" i="3"/>
  <c r="I65" i="3"/>
  <c r="H65" i="3"/>
  <c r="G65" i="3"/>
  <c r="F65" i="3"/>
  <c r="E65" i="3"/>
  <c r="D65" i="3"/>
  <c r="Y63" i="3"/>
  <c r="X63" i="3"/>
  <c r="U63" i="3" s="1"/>
  <c r="W63" i="3"/>
  <c r="T63" i="3" s="1"/>
  <c r="V63" i="3"/>
  <c r="S63" i="3"/>
  <c r="R63" i="3"/>
  <c r="Q63" i="3"/>
  <c r="P63" i="3"/>
  <c r="O63" i="3"/>
  <c r="N63" i="3"/>
  <c r="M63" i="3"/>
  <c r="L63" i="3"/>
  <c r="K63" i="3"/>
  <c r="J63" i="3"/>
  <c r="I63" i="3"/>
  <c r="H63" i="3"/>
  <c r="G63" i="3"/>
  <c r="F63" i="3"/>
  <c r="E63" i="3"/>
  <c r="D63" i="3"/>
  <c r="Y62" i="3"/>
  <c r="V62" i="3" s="1"/>
  <c r="X62" i="3"/>
  <c r="U62" i="3" s="1"/>
  <c r="W62" i="3"/>
  <c r="T62" i="3"/>
  <c r="S62" i="3"/>
  <c r="R62" i="3"/>
  <c r="Q62" i="3"/>
  <c r="P62" i="3"/>
  <c r="O62" i="3"/>
  <c r="N62" i="3"/>
  <c r="M62" i="3"/>
  <c r="L62" i="3"/>
  <c r="K62" i="3"/>
  <c r="J62" i="3"/>
  <c r="I62" i="3"/>
  <c r="H62" i="3"/>
  <c r="G62" i="3"/>
  <c r="F62" i="3"/>
  <c r="E62" i="3"/>
  <c r="D62" i="3"/>
  <c r="Y61" i="3"/>
  <c r="X61" i="3"/>
  <c r="U61" i="3" s="1"/>
  <c r="W61" i="3"/>
  <c r="V61" i="3"/>
  <c r="T61" i="3"/>
  <c r="S61" i="3"/>
  <c r="R61" i="3"/>
  <c r="Q61" i="3"/>
  <c r="P61" i="3"/>
  <c r="O61" i="3"/>
  <c r="N61" i="3"/>
  <c r="M61" i="3"/>
  <c r="L61" i="3"/>
  <c r="K61" i="3"/>
  <c r="J61" i="3"/>
  <c r="I61" i="3"/>
  <c r="H61" i="3"/>
  <c r="G61" i="3"/>
  <c r="F61" i="3"/>
  <c r="E61" i="3"/>
  <c r="D61" i="3"/>
  <c r="Y60" i="3"/>
  <c r="X60" i="3"/>
  <c r="U60" i="3" s="1"/>
  <c r="W60" i="3"/>
  <c r="T60" i="3" s="1"/>
  <c r="V60" i="3"/>
  <c r="S60" i="3"/>
  <c r="R60" i="3"/>
  <c r="Q60" i="3"/>
  <c r="P60" i="3"/>
  <c r="O60" i="3"/>
  <c r="N60" i="3"/>
  <c r="M60" i="3"/>
  <c r="L60" i="3"/>
  <c r="K60" i="3"/>
  <c r="J60" i="3"/>
  <c r="I60" i="3"/>
  <c r="H60" i="3"/>
  <c r="G60" i="3"/>
  <c r="F60" i="3"/>
  <c r="E60" i="3"/>
  <c r="D60" i="3"/>
  <c r="Y59" i="3"/>
  <c r="X59" i="3"/>
  <c r="U59" i="3" s="1"/>
  <c r="W59" i="3"/>
  <c r="T59" i="3" s="1"/>
  <c r="V59" i="3"/>
  <c r="S59" i="3"/>
  <c r="R59" i="3"/>
  <c r="Q59" i="3"/>
  <c r="P59" i="3"/>
  <c r="O59" i="3"/>
  <c r="N59" i="3"/>
  <c r="M59" i="3"/>
  <c r="L59" i="3"/>
  <c r="K59" i="3"/>
  <c r="J59" i="3"/>
  <c r="I59" i="3"/>
  <c r="H59" i="3"/>
  <c r="G59" i="3"/>
  <c r="F59" i="3"/>
  <c r="E59" i="3"/>
  <c r="D59" i="3"/>
  <c r="Y58" i="3"/>
  <c r="V58" i="3" s="1"/>
  <c r="X58" i="3"/>
  <c r="U58" i="3" s="1"/>
  <c r="W58" i="3"/>
  <c r="T58" i="3"/>
  <c r="S58" i="3"/>
  <c r="R58" i="3"/>
  <c r="Q58" i="3"/>
  <c r="P58" i="3"/>
  <c r="O58" i="3"/>
  <c r="N58" i="3"/>
  <c r="M58" i="3"/>
  <c r="L58" i="3"/>
  <c r="K58" i="3"/>
  <c r="J58" i="3"/>
  <c r="I58" i="3"/>
  <c r="H58" i="3"/>
  <c r="G58" i="3"/>
  <c r="F58" i="3"/>
  <c r="E58" i="3"/>
  <c r="D58" i="3"/>
  <c r="Y57" i="3"/>
  <c r="X57" i="3"/>
  <c r="U57" i="3" s="1"/>
  <c r="W57" i="3"/>
  <c r="V57" i="3"/>
  <c r="T57" i="3"/>
  <c r="S57" i="3"/>
  <c r="R57" i="3"/>
  <c r="Q57" i="3"/>
  <c r="P57" i="3"/>
  <c r="O57" i="3"/>
  <c r="N57" i="3"/>
  <c r="M57" i="3"/>
  <c r="L57" i="3"/>
  <c r="K57" i="3"/>
  <c r="J57" i="3"/>
  <c r="I57" i="3"/>
  <c r="H57" i="3"/>
  <c r="G57" i="3"/>
  <c r="F57" i="3"/>
  <c r="E57" i="3"/>
  <c r="D57" i="3"/>
  <c r="Y56" i="3"/>
  <c r="X56" i="3"/>
  <c r="U56" i="3" s="1"/>
  <c r="W56" i="3"/>
  <c r="T56" i="3" s="1"/>
  <c r="V56" i="3"/>
  <c r="S56" i="3"/>
  <c r="R56" i="3"/>
  <c r="Q56" i="3"/>
  <c r="P56" i="3"/>
  <c r="O56" i="3"/>
  <c r="N56" i="3"/>
  <c r="M56" i="3"/>
  <c r="L56" i="3"/>
  <c r="K56" i="3"/>
  <c r="J56" i="3"/>
  <c r="I56" i="3"/>
  <c r="H56" i="3"/>
  <c r="G56" i="3"/>
  <c r="F56" i="3"/>
  <c r="E56" i="3"/>
  <c r="D56" i="3"/>
  <c r="Y55" i="3"/>
  <c r="X55" i="3"/>
  <c r="U55" i="3" s="1"/>
  <c r="W55" i="3"/>
  <c r="T55" i="3" s="1"/>
  <c r="V55" i="3"/>
  <c r="S55" i="3"/>
  <c r="R55" i="3"/>
  <c r="Q55" i="3"/>
  <c r="P55" i="3"/>
  <c r="O55" i="3"/>
  <c r="N55" i="3"/>
  <c r="M55" i="3"/>
  <c r="L55" i="3"/>
  <c r="K55" i="3"/>
  <c r="J55" i="3"/>
  <c r="I55" i="3"/>
  <c r="H55" i="3"/>
  <c r="G55" i="3"/>
  <c r="F55" i="3"/>
  <c r="E55" i="3"/>
  <c r="D55" i="3"/>
  <c r="Y54" i="3"/>
  <c r="V54" i="3" s="1"/>
  <c r="X54" i="3"/>
  <c r="U54" i="3" s="1"/>
  <c r="W54" i="3"/>
  <c r="T54" i="3"/>
  <c r="S54" i="3"/>
  <c r="R54" i="3"/>
  <c r="Q54" i="3"/>
  <c r="P54" i="3"/>
  <c r="O54" i="3"/>
  <c r="N54" i="3"/>
  <c r="M54" i="3"/>
  <c r="L54" i="3"/>
  <c r="K54" i="3"/>
  <c r="J54" i="3"/>
  <c r="I54" i="3"/>
  <c r="H54" i="3"/>
  <c r="G54" i="3"/>
  <c r="F54" i="3"/>
  <c r="E54" i="3"/>
  <c r="D54" i="3"/>
  <c r="Y53" i="3"/>
  <c r="X53" i="3"/>
  <c r="U53" i="3" s="1"/>
  <c r="W53" i="3"/>
  <c r="V53" i="3"/>
  <c r="T53" i="3"/>
  <c r="S53" i="3"/>
  <c r="R53" i="3"/>
  <c r="Q53" i="3"/>
  <c r="P53" i="3"/>
  <c r="O53" i="3"/>
  <c r="N53" i="3"/>
  <c r="M53" i="3"/>
  <c r="L53" i="3"/>
  <c r="K53" i="3"/>
  <c r="J53" i="3"/>
  <c r="I53" i="3"/>
  <c r="H53" i="3"/>
  <c r="G53" i="3"/>
  <c r="F53" i="3"/>
  <c r="E53" i="3"/>
  <c r="D53" i="3"/>
  <c r="Y52" i="3"/>
  <c r="X52" i="3"/>
  <c r="U52" i="3" s="1"/>
  <c r="W52" i="3"/>
  <c r="T52" i="3" s="1"/>
  <c r="V52" i="3"/>
  <c r="S52" i="3"/>
  <c r="R52" i="3"/>
  <c r="Q52" i="3"/>
  <c r="P52" i="3"/>
  <c r="O52" i="3"/>
  <c r="N52" i="3"/>
  <c r="M52" i="3"/>
  <c r="L52" i="3"/>
  <c r="K52" i="3"/>
  <c r="J52" i="3"/>
  <c r="I52" i="3"/>
  <c r="H52" i="3"/>
  <c r="G52" i="3"/>
  <c r="F52" i="3"/>
  <c r="E52" i="3"/>
  <c r="D52" i="3"/>
  <c r="Y51" i="3"/>
  <c r="X51" i="3"/>
  <c r="U51" i="3" s="1"/>
  <c r="W51" i="3"/>
  <c r="T51" i="3" s="1"/>
  <c r="V51" i="3"/>
  <c r="S51" i="3"/>
  <c r="R51" i="3"/>
  <c r="Q51" i="3"/>
  <c r="P51" i="3"/>
  <c r="O51" i="3"/>
  <c r="N51" i="3"/>
  <c r="M51" i="3"/>
  <c r="L51" i="3"/>
  <c r="K51" i="3"/>
  <c r="J51" i="3"/>
  <c r="I51" i="3"/>
  <c r="H51" i="3"/>
  <c r="G51" i="3"/>
  <c r="F51" i="3"/>
  <c r="E51" i="3"/>
  <c r="D51" i="3"/>
  <c r="Y50" i="3"/>
  <c r="V50" i="3" s="1"/>
  <c r="X50" i="3"/>
  <c r="U50" i="3" s="1"/>
  <c r="W50" i="3"/>
  <c r="T50" i="3"/>
  <c r="S50" i="3"/>
  <c r="R50" i="3"/>
  <c r="Q50" i="3"/>
  <c r="P50" i="3"/>
  <c r="O50" i="3"/>
  <c r="N50" i="3"/>
  <c r="M50" i="3"/>
  <c r="L50" i="3"/>
  <c r="K50" i="3"/>
  <c r="J50" i="3"/>
  <c r="I50" i="3"/>
  <c r="H50" i="3"/>
  <c r="G50" i="3"/>
  <c r="F50" i="3"/>
  <c r="E50" i="3"/>
  <c r="D50" i="3"/>
  <c r="Y49" i="3"/>
  <c r="X49" i="3"/>
  <c r="U49" i="3" s="1"/>
  <c r="W49" i="3"/>
  <c r="V49" i="3"/>
  <c r="T49" i="3"/>
  <c r="S49" i="3"/>
  <c r="R49" i="3"/>
  <c r="Q49" i="3"/>
  <c r="P49" i="3"/>
  <c r="O49" i="3"/>
  <c r="N49" i="3"/>
  <c r="M49" i="3"/>
  <c r="L49" i="3"/>
  <c r="K49" i="3"/>
  <c r="J49" i="3"/>
  <c r="I49" i="3"/>
  <c r="H49" i="3"/>
  <c r="G49" i="3"/>
  <c r="F49" i="3"/>
  <c r="E49" i="3"/>
  <c r="D49" i="3"/>
  <c r="Y48" i="3"/>
  <c r="X48" i="3"/>
  <c r="U48" i="3" s="1"/>
  <c r="W48" i="3"/>
  <c r="T48" i="3" s="1"/>
  <c r="V48" i="3"/>
  <c r="S48" i="3"/>
  <c r="R48" i="3"/>
  <c r="Q48" i="3"/>
  <c r="P48" i="3"/>
  <c r="O48" i="3"/>
  <c r="N48" i="3"/>
  <c r="M48" i="3"/>
  <c r="L48" i="3"/>
  <c r="K48" i="3"/>
  <c r="J48" i="3"/>
  <c r="I48" i="3"/>
  <c r="H48" i="3"/>
  <c r="G48" i="3"/>
  <c r="F48" i="3"/>
  <c r="E48" i="3"/>
  <c r="D48" i="3"/>
  <c r="Y47" i="3"/>
  <c r="X47" i="3"/>
  <c r="U47" i="3" s="1"/>
  <c r="W47" i="3"/>
  <c r="T47" i="3" s="1"/>
  <c r="V47" i="3"/>
  <c r="S47" i="3"/>
  <c r="R47" i="3"/>
  <c r="Q47" i="3"/>
  <c r="P47" i="3"/>
  <c r="O47" i="3"/>
  <c r="N47" i="3"/>
  <c r="M47" i="3"/>
  <c r="L47" i="3"/>
  <c r="K47" i="3"/>
  <c r="J47" i="3"/>
  <c r="I47" i="3"/>
  <c r="H47" i="3"/>
  <c r="G47" i="3"/>
  <c r="F47" i="3"/>
  <c r="E47" i="3"/>
  <c r="D47" i="3"/>
  <c r="Y46" i="3"/>
  <c r="V46" i="3" s="1"/>
  <c r="X46" i="3"/>
  <c r="U46" i="3" s="1"/>
  <c r="W46" i="3"/>
  <c r="T46" i="3"/>
  <c r="S46" i="3"/>
  <c r="R46" i="3"/>
  <c r="Q46" i="3"/>
  <c r="P46" i="3"/>
  <c r="O46" i="3"/>
  <c r="N46" i="3"/>
  <c r="M46" i="3"/>
  <c r="L46" i="3"/>
  <c r="K46" i="3"/>
  <c r="J46" i="3"/>
  <c r="I46" i="3"/>
  <c r="H46" i="3"/>
  <c r="G46" i="3"/>
  <c r="F46" i="3"/>
  <c r="E46" i="3"/>
  <c r="D46" i="3"/>
  <c r="Y45" i="3"/>
  <c r="X45" i="3"/>
  <c r="U45" i="3" s="1"/>
  <c r="W45" i="3"/>
  <c r="V45" i="3"/>
  <c r="T45" i="3"/>
  <c r="S45" i="3"/>
  <c r="R45" i="3"/>
  <c r="Q45" i="3"/>
  <c r="P45" i="3"/>
  <c r="O45" i="3"/>
  <c r="N45" i="3"/>
  <c r="M45" i="3"/>
  <c r="L45" i="3"/>
  <c r="K45" i="3"/>
  <c r="J45" i="3"/>
  <c r="I45" i="3"/>
  <c r="H45" i="3"/>
  <c r="G45" i="3"/>
  <c r="F45" i="3"/>
  <c r="E45" i="3"/>
  <c r="D45" i="3"/>
  <c r="Y44" i="3"/>
  <c r="X44" i="3"/>
  <c r="U44" i="3" s="1"/>
  <c r="W44" i="3"/>
  <c r="T44" i="3" s="1"/>
  <c r="V44" i="3"/>
  <c r="S44" i="3"/>
  <c r="R44" i="3"/>
  <c r="Q44" i="3"/>
  <c r="P44" i="3"/>
  <c r="O44" i="3"/>
  <c r="N44" i="3"/>
  <c r="M44" i="3"/>
  <c r="L44" i="3"/>
  <c r="K44" i="3"/>
  <c r="J44" i="3"/>
  <c r="I44" i="3"/>
  <c r="H44" i="3"/>
  <c r="G44" i="3"/>
  <c r="F44" i="3"/>
  <c r="E44" i="3"/>
  <c r="D44" i="3"/>
  <c r="Y43" i="3"/>
  <c r="X43" i="3"/>
  <c r="U43" i="3" s="1"/>
  <c r="W43" i="3"/>
  <c r="T43" i="3" s="1"/>
  <c r="V43" i="3"/>
  <c r="S43" i="3"/>
  <c r="R43" i="3"/>
  <c r="Q43" i="3"/>
  <c r="P43" i="3"/>
  <c r="O43" i="3"/>
  <c r="N43" i="3"/>
  <c r="M43" i="3"/>
  <c r="L43" i="3"/>
  <c r="K43" i="3"/>
  <c r="J43" i="3"/>
  <c r="I43" i="3"/>
  <c r="H43" i="3"/>
  <c r="G43" i="3"/>
  <c r="F43" i="3"/>
  <c r="E43" i="3"/>
  <c r="D43" i="3"/>
  <c r="Y42" i="3"/>
  <c r="V42" i="3" s="1"/>
  <c r="X42" i="3"/>
  <c r="U42" i="3" s="1"/>
  <c r="W42" i="3"/>
  <c r="T42" i="3"/>
  <c r="S42" i="3"/>
  <c r="R42" i="3"/>
  <c r="Q42" i="3"/>
  <c r="P42" i="3"/>
  <c r="O42" i="3"/>
  <c r="N42" i="3"/>
  <c r="M42" i="3"/>
  <c r="L42" i="3"/>
  <c r="K42" i="3"/>
  <c r="J42" i="3"/>
  <c r="I42" i="3"/>
  <c r="H42" i="3"/>
  <c r="G42" i="3"/>
  <c r="F42" i="3"/>
  <c r="E42" i="3"/>
  <c r="D42" i="3"/>
  <c r="Y41" i="3"/>
  <c r="X41" i="3"/>
  <c r="U41" i="3" s="1"/>
  <c r="W41" i="3"/>
  <c r="V41" i="3"/>
  <c r="T41" i="3"/>
  <c r="S41" i="3"/>
  <c r="R41" i="3"/>
  <c r="Q41" i="3"/>
  <c r="P41" i="3"/>
  <c r="O41" i="3"/>
  <c r="N41" i="3"/>
  <c r="M41" i="3"/>
  <c r="L41" i="3"/>
  <c r="K41" i="3"/>
  <c r="J41" i="3"/>
  <c r="I41" i="3"/>
  <c r="H41" i="3"/>
  <c r="G41" i="3"/>
  <c r="F41" i="3"/>
  <c r="E41" i="3"/>
  <c r="D41" i="3"/>
  <c r="Y40" i="3"/>
  <c r="X40" i="3"/>
  <c r="U40" i="3" s="1"/>
  <c r="W40" i="3"/>
  <c r="T40" i="3" s="1"/>
  <c r="V40" i="3"/>
  <c r="S40" i="3"/>
  <c r="R40" i="3"/>
  <c r="Q40" i="3"/>
  <c r="P40" i="3"/>
  <c r="O40" i="3"/>
  <c r="N40" i="3"/>
  <c r="M40" i="3"/>
  <c r="L40" i="3"/>
  <c r="K40" i="3"/>
  <c r="J40" i="3"/>
  <c r="I40" i="3"/>
  <c r="H40" i="3"/>
  <c r="G40" i="3"/>
  <c r="F40" i="3"/>
  <c r="E40" i="3"/>
  <c r="D40" i="3"/>
  <c r="Y39" i="3"/>
  <c r="X39" i="3"/>
  <c r="U39" i="3" s="1"/>
  <c r="W39" i="3"/>
  <c r="T39" i="3" s="1"/>
  <c r="V39" i="3"/>
  <c r="S39" i="3"/>
  <c r="R39" i="3"/>
  <c r="Q39" i="3"/>
  <c r="P39" i="3"/>
  <c r="O39" i="3"/>
  <c r="N39" i="3"/>
  <c r="M39" i="3"/>
  <c r="L39" i="3"/>
  <c r="K39" i="3"/>
  <c r="J39" i="3"/>
  <c r="I39" i="3"/>
  <c r="H39" i="3"/>
  <c r="G39" i="3"/>
  <c r="F39" i="3"/>
  <c r="E39" i="3"/>
  <c r="D39" i="3"/>
  <c r="Y37" i="3"/>
  <c r="V37" i="3" s="1"/>
  <c r="X37" i="3"/>
  <c r="U37" i="3" s="1"/>
  <c r="W37" i="3"/>
  <c r="T37" i="3"/>
  <c r="S37" i="3"/>
  <c r="R37" i="3"/>
  <c r="Q37" i="3"/>
  <c r="P37" i="3"/>
  <c r="O37" i="3"/>
  <c r="N37" i="3"/>
  <c r="M37" i="3"/>
  <c r="L37" i="3"/>
  <c r="K37" i="3"/>
  <c r="J37" i="3"/>
  <c r="I37" i="3"/>
  <c r="H37" i="3"/>
  <c r="G37" i="3"/>
  <c r="F37" i="3"/>
  <c r="E37" i="3"/>
  <c r="D37" i="3"/>
  <c r="Y36" i="3"/>
  <c r="X36" i="3"/>
  <c r="U36" i="3" s="1"/>
  <c r="W36" i="3"/>
  <c r="V36" i="3"/>
  <c r="T36" i="3"/>
  <c r="S36" i="3"/>
  <c r="R36" i="3"/>
  <c r="Q36" i="3"/>
  <c r="P36" i="3"/>
  <c r="O36" i="3"/>
  <c r="N36" i="3"/>
  <c r="M36" i="3"/>
  <c r="L36" i="3"/>
  <c r="K36" i="3"/>
  <c r="J36" i="3"/>
  <c r="I36" i="3"/>
  <c r="H36" i="3"/>
  <c r="G36" i="3"/>
  <c r="F36" i="3"/>
  <c r="E36" i="3"/>
  <c r="D36" i="3"/>
  <c r="Y35" i="3"/>
  <c r="X35" i="3"/>
  <c r="U35" i="3" s="1"/>
  <c r="W35" i="3"/>
  <c r="T35" i="3" s="1"/>
  <c r="V35" i="3"/>
  <c r="S35" i="3"/>
  <c r="R35" i="3"/>
  <c r="Q35" i="3"/>
  <c r="P35" i="3"/>
  <c r="O35" i="3"/>
  <c r="N35" i="3"/>
  <c r="M35" i="3"/>
  <c r="L35" i="3"/>
  <c r="K35" i="3"/>
  <c r="J35" i="3"/>
  <c r="I35" i="3"/>
  <c r="H35" i="3"/>
  <c r="G35" i="3"/>
  <c r="F35" i="3"/>
  <c r="E35" i="3"/>
  <c r="D35" i="3"/>
  <c r="Y34" i="3"/>
  <c r="X34" i="3"/>
  <c r="U34" i="3" s="1"/>
  <c r="W34" i="3"/>
  <c r="T34" i="3" s="1"/>
  <c r="V34" i="3"/>
  <c r="S34" i="3"/>
  <c r="R34" i="3"/>
  <c r="Q34" i="3"/>
  <c r="P34" i="3"/>
  <c r="O34" i="3"/>
  <c r="N34" i="3"/>
  <c r="M34" i="3"/>
  <c r="L34" i="3"/>
  <c r="K34" i="3"/>
  <c r="J34" i="3"/>
  <c r="I34" i="3"/>
  <c r="H34" i="3"/>
  <c r="G34" i="3"/>
  <c r="F34" i="3"/>
  <c r="E34" i="3"/>
  <c r="D34" i="3"/>
  <c r="Y33" i="3"/>
  <c r="V33" i="3" s="1"/>
  <c r="X33" i="3"/>
  <c r="U33" i="3" s="1"/>
  <c r="W33" i="3"/>
  <c r="T33" i="3"/>
  <c r="S33" i="3"/>
  <c r="R33" i="3"/>
  <c r="Q33" i="3"/>
  <c r="P33" i="3"/>
  <c r="O33" i="3"/>
  <c r="N33" i="3"/>
  <c r="M33" i="3"/>
  <c r="L33" i="3"/>
  <c r="K33" i="3"/>
  <c r="J33" i="3"/>
  <c r="I33" i="3"/>
  <c r="H33" i="3"/>
  <c r="G33" i="3"/>
  <c r="F33" i="3"/>
  <c r="E33" i="3"/>
  <c r="D33" i="3"/>
  <c r="Y32" i="3"/>
  <c r="X32" i="3"/>
  <c r="U32" i="3" s="1"/>
  <c r="W32" i="3"/>
  <c r="V32" i="3"/>
  <c r="T32" i="3"/>
  <c r="S32" i="3"/>
  <c r="R32" i="3"/>
  <c r="Q32" i="3"/>
  <c r="P32" i="3"/>
  <c r="O32" i="3"/>
  <c r="N32" i="3"/>
  <c r="M32" i="3"/>
  <c r="L32" i="3"/>
  <c r="K32" i="3"/>
  <c r="J32" i="3"/>
  <c r="I32" i="3"/>
  <c r="H32" i="3"/>
  <c r="G32" i="3"/>
  <c r="F32" i="3"/>
  <c r="E32" i="3"/>
  <c r="D32" i="3"/>
  <c r="Y30" i="3"/>
  <c r="X30" i="3"/>
  <c r="U30" i="3" s="1"/>
  <c r="W30" i="3"/>
  <c r="T30" i="3" s="1"/>
  <c r="V30" i="3"/>
  <c r="S30" i="3"/>
  <c r="R30" i="3"/>
  <c r="Q30" i="3"/>
  <c r="P30" i="3"/>
  <c r="O30" i="3"/>
  <c r="N30" i="3"/>
  <c r="M30" i="3"/>
  <c r="L30" i="3"/>
  <c r="K30" i="3"/>
  <c r="J30" i="3"/>
  <c r="I30" i="3"/>
  <c r="H30" i="3"/>
  <c r="G30" i="3"/>
  <c r="F30" i="3"/>
  <c r="E30" i="3"/>
  <c r="D30" i="3"/>
  <c r="Y29" i="3"/>
  <c r="X29" i="3"/>
  <c r="U29" i="3" s="1"/>
  <c r="W29" i="3"/>
  <c r="T29" i="3" s="1"/>
  <c r="V29" i="3"/>
  <c r="S29" i="3"/>
  <c r="R29" i="3"/>
  <c r="Q29" i="3"/>
  <c r="P29" i="3"/>
  <c r="O29" i="3"/>
  <c r="N29" i="3"/>
  <c r="M29" i="3"/>
  <c r="L29" i="3"/>
  <c r="K29" i="3"/>
  <c r="J29" i="3"/>
  <c r="I29" i="3"/>
  <c r="H29" i="3"/>
  <c r="G29" i="3"/>
  <c r="F29" i="3"/>
  <c r="E29" i="3"/>
  <c r="D29" i="3"/>
  <c r="Y28" i="3"/>
  <c r="V28" i="3" s="1"/>
  <c r="X28" i="3"/>
  <c r="U28" i="3" s="1"/>
  <c r="W28" i="3"/>
  <c r="T28" i="3"/>
  <c r="S28" i="3"/>
  <c r="R28" i="3"/>
  <c r="Q28" i="3"/>
  <c r="P28" i="3"/>
  <c r="O28" i="3"/>
  <c r="N28" i="3"/>
  <c r="M28" i="3"/>
  <c r="L28" i="3"/>
  <c r="K28" i="3"/>
  <c r="J28" i="3"/>
  <c r="I28" i="3"/>
  <c r="H28" i="3"/>
  <c r="G28" i="3"/>
  <c r="F28" i="3"/>
  <c r="E28" i="3"/>
  <c r="D28" i="3"/>
  <c r="Y27" i="3"/>
  <c r="X27" i="3"/>
  <c r="U27" i="3" s="1"/>
  <c r="W27" i="3"/>
  <c r="V27" i="3"/>
  <c r="T27" i="3"/>
  <c r="S27" i="3"/>
  <c r="R27" i="3"/>
  <c r="Q27" i="3"/>
  <c r="P27" i="3"/>
  <c r="O27" i="3"/>
  <c r="N27" i="3"/>
  <c r="M27" i="3"/>
  <c r="L27" i="3"/>
  <c r="K27" i="3"/>
  <c r="J27" i="3"/>
  <c r="I27" i="3"/>
  <c r="H27" i="3"/>
  <c r="G27" i="3"/>
  <c r="F27" i="3"/>
  <c r="E27" i="3"/>
  <c r="D27" i="3"/>
  <c r="Y26" i="3"/>
  <c r="X26" i="3"/>
  <c r="U26" i="3" s="1"/>
  <c r="W26" i="3"/>
  <c r="T26" i="3" s="1"/>
  <c r="V26" i="3"/>
  <c r="S26" i="3"/>
  <c r="R26" i="3"/>
  <c r="Q26" i="3"/>
  <c r="P26" i="3"/>
  <c r="O26" i="3"/>
  <c r="N26" i="3"/>
  <c r="M26" i="3"/>
  <c r="L26" i="3"/>
  <c r="K26" i="3"/>
  <c r="J26" i="3"/>
  <c r="I26" i="3"/>
  <c r="H26" i="3"/>
  <c r="G26" i="3"/>
  <c r="F26" i="3"/>
  <c r="E26" i="3"/>
  <c r="D26" i="3"/>
  <c r="Y25" i="3"/>
  <c r="X25" i="3"/>
  <c r="U25" i="3" s="1"/>
  <c r="W25" i="3"/>
  <c r="T25" i="3" s="1"/>
  <c r="V25" i="3"/>
  <c r="S25" i="3"/>
  <c r="R25" i="3"/>
  <c r="Q25" i="3"/>
  <c r="P25" i="3"/>
  <c r="O25" i="3"/>
  <c r="N25" i="3"/>
  <c r="M25" i="3"/>
  <c r="L25" i="3"/>
  <c r="K25" i="3"/>
  <c r="J25" i="3"/>
  <c r="I25" i="3"/>
  <c r="H25" i="3"/>
  <c r="G25" i="3"/>
  <c r="F25" i="3"/>
  <c r="E25" i="3"/>
  <c r="D25" i="3"/>
  <c r="Y23" i="3"/>
  <c r="V23" i="3" s="1"/>
  <c r="X23" i="3"/>
  <c r="U23" i="3" s="1"/>
  <c r="W23" i="3"/>
  <c r="T23" i="3"/>
  <c r="S23" i="3"/>
  <c r="R23" i="3"/>
  <c r="Q23" i="3"/>
  <c r="P23" i="3"/>
  <c r="O23" i="3"/>
  <c r="N23" i="3"/>
  <c r="M23" i="3"/>
  <c r="L23" i="3"/>
  <c r="K23" i="3"/>
  <c r="J23" i="3"/>
  <c r="I23" i="3"/>
  <c r="H23" i="3"/>
  <c r="G23" i="3"/>
  <c r="F23" i="3"/>
  <c r="E23" i="3"/>
  <c r="D23" i="3"/>
  <c r="Y22" i="3"/>
  <c r="X22" i="3"/>
  <c r="U22" i="3" s="1"/>
  <c r="W22" i="3"/>
  <c r="V22" i="3"/>
  <c r="T22" i="3"/>
  <c r="S22" i="3"/>
  <c r="R22" i="3"/>
  <c r="Q22" i="3"/>
  <c r="P22" i="3"/>
  <c r="O22" i="3"/>
  <c r="N22" i="3"/>
  <c r="M22" i="3"/>
  <c r="L22" i="3"/>
  <c r="K22" i="3"/>
  <c r="J22" i="3"/>
  <c r="I22" i="3"/>
  <c r="H22" i="3"/>
  <c r="G22" i="3"/>
  <c r="F22" i="3"/>
  <c r="E22" i="3"/>
  <c r="D22" i="3"/>
  <c r="Y21" i="3"/>
  <c r="X21" i="3"/>
  <c r="U21" i="3" s="1"/>
  <c r="W21" i="3"/>
  <c r="T21" i="3" s="1"/>
  <c r="V21" i="3"/>
  <c r="S21" i="3"/>
  <c r="R21" i="3"/>
  <c r="Q21" i="3"/>
  <c r="P21" i="3"/>
  <c r="O21" i="3"/>
  <c r="N21" i="3"/>
  <c r="M21" i="3"/>
  <c r="L21" i="3"/>
  <c r="K21" i="3"/>
  <c r="J21" i="3"/>
  <c r="I21" i="3"/>
  <c r="H21" i="3"/>
  <c r="G21" i="3"/>
  <c r="F21" i="3"/>
  <c r="E21" i="3"/>
  <c r="D21" i="3"/>
  <c r="Y20" i="3"/>
  <c r="X20" i="3"/>
  <c r="U20" i="3" s="1"/>
  <c r="W20" i="3"/>
  <c r="T20" i="3" s="1"/>
  <c r="V20" i="3"/>
  <c r="S20" i="3"/>
  <c r="R20" i="3"/>
  <c r="Q20" i="3"/>
  <c r="P20" i="3"/>
  <c r="O20" i="3"/>
  <c r="N20" i="3"/>
  <c r="M20" i="3"/>
  <c r="L20" i="3"/>
  <c r="K20" i="3"/>
  <c r="J20" i="3"/>
  <c r="I20" i="3"/>
  <c r="H20" i="3"/>
  <c r="G20" i="3"/>
  <c r="F20" i="3"/>
  <c r="E20" i="3"/>
  <c r="D20" i="3"/>
  <c r="Y19" i="3"/>
  <c r="V19" i="3" s="1"/>
  <c r="X19" i="3"/>
  <c r="U19" i="3" s="1"/>
  <c r="W19" i="3"/>
  <c r="T19" i="3"/>
  <c r="S19" i="3"/>
  <c r="R19" i="3"/>
  <c r="Q19" i="3"/>
  <c r="P19" i="3"/>
  <c r="O19" i="3"/>
  <c r="N19" i="3"/>
  <c r="M19" i="3"/>
  <c r="L19" i="3"/>
  <c r="K19" i="3"/>
  <c r="J19" i="3"/>
  <c r="I19" i="3"/>
  <c r="H19" i="3"/>
  <c r="G19" i="3"/>
  <c r="F19" i="3"/>
  <c r="E19" i="3"/>
  <c r="D19" i="3"/>
  <c r="Y18" i="3"/>
  <c r="X18" i="3"/>
  <c r="U18" i="3" s="1"/>
  <c r="W18" i="3"/>
  <c r="V18" i="3"/>
  <c r="T18" i="3"/>
  <c r="S18" i="3"/>
  <c r="R18" i="3"/>
  <c r="Q18" i="3"/>
  <c r="P18" i="3"/>
  <c r="O18" i="3"/>
  <c r="N18" i="3"/>
  <c r="M18" i="3"/>
  <c r="L18" i="3"/>
  <c r="K18" i="3"/>
  <c r="J18" i="3"/>
  <c r="I18" i="3"/>
  <c r="H18" i="3"/>
  <c r="G18" i="3"/>
  <c r="F18" i="3"/>
  <c r="E18" i="3"/>
  <c r="D18" i="3"/>
  <c r="Y17" i="3"/>
  <c r="X17" i="3"/>
  <c r="U17" i="3" s="1"/>
  <c r="W17" i="3"/>
  <c r="T17" i="3" s="1"/>
  <c r="V17" i="3"/>
  <c r="S17" i="3"/>
  <c r="R17" i="3"/>
  <c r="Q17" i="3"/>
  <c r="P17" i="3"/>
  <c r="O17" i="3"/>
  <c r="N17" i="3"/>
  <c r="M17" i="3"/>
  <c r="L17" i="3"/>
  <c r="K17" i="3"/>
  <c r="J17" i="3"/>
  <c r="I17" i="3"/>
  <c r="H17" i="3"/>
  <c r="G17" i="3"/>
  <c r="F17" i="3"/>
  <c r="E17" i="3"/>
  <c r="D17" i="3"/>
  <c r="Y16" i="3"/>
  <c r="X16" i="3"/>
  <c r="U16" i="3" s="1"/>
  <c r="W16" i="3"/>
  <c r="T16" i="3" s="1"/>
  <c r="V16" i="3"/>
  <c r="S16" i="3"/>
  <c r="R16" i="3"/>
  <c r="Q16" i="3"/>
  <c r="P16" i="3"/>
  <c r="O16" i="3"/>
  <c r="N16" i="3"/>
  <c r="M16" i="3"/>
  <c r="L16" i="3"/>
  <c r="K16" i="3"/>
  <c r="J16" i="3"/>
  <c r="I16" i="3"/>
  <c r="H16" i="3"/>
  <c r="G16" i="3"/>
  <c r="F16" i="3"/>
  <c r="E16" i="3"/>
  <c r="D16" i="3"/>
  <c r="Y15" i="3"/>
  <c r="V15" i="3" s="1"/>
  <c r="X15" i="3"/>
  <c r="U15" i="3" s="1"/>
  <c r="W15" i="3"/>
  <c r="T15" i="3"/>
  <c r="S15" i="3"/>
  <c r="R15" i="3"/>
  <c r="Q15" i="3"/>
  <c r="P15" i="3"/>
  <c r="O15" i="3"/>
  <c r="N15" i="3"/>
  <c r="M15" i="3"/>
  <c r="L15" i="3"/>
  <c r="K15" i="3"/>
  <c r="J15" i="3"/>
  <c r="I15" i="3"/>
  <c r="H15" i="3"/>
  <c r="G15" i="3"/>
  <c r="F15" i="3"/>
  <c r="E15" i="3"/>
  <c r="D15" i="3"/>
  <c r="Y14" i="3"/>
  <c r="X14" i="3"/>
  <c r="U14" i="3" s="1"/>
  <c r="W14" i="3"/>
  <c r="V14" i="3"/>
  <c r="T14" i="3"/>
  <c r="S14" i="3"/>
  <c r="R14" i="3"/>
  <c r="Q14" i="3"/>
  <c r="P14" i="3"/>
  <c r="O14" i="3"/>
  <c r="N14" i="3"/>
  <c r="M14" i="3"/>
  <c r="L14" i="3"/>
  <c r="K14" i="3"/>
  <c r="J14" i="3"/>
  <c r="I14" i="3"/>
  <c r="H14" i="3"/>
  <c r="G14" i="3"/>
  <c r="F14" i="3"/>
  <c r="E14" i="3"/>
  <c r="D14" i="3"/>
  <c r="Y12" i="3"/>
  <c r="X12" i="3"/>
  <c r="U12" i="3" s="1"/>
  <c r="W12" i="3"/>
  <c r="T12" i="3" s="1"/>
  <c r="V12" i="3"/>
  <c r="S12" i="3"/>
  <c r="R12" i="3"/>
  <c r="Q12" i="3"/>
  <c r="P12" i="3"/>
  <c r="O12" i="3"/>
  <c r="N12" i="3"/>
  <c r="M12" i="3"/>
  <c r="L12" i="3"/>
  <c r="K12" i="3"/>
  <c r="J12" i="3"/>
  <c r="I12" i="3"/>
  <c r="H12" i="3"/>
  <c r="G12" i="3"/>
  <c r="F12" i="3"/>
  <c r="E12" i="3"/>
  <c r="D12" i="3"/>
  <c r="Y11" i="3"/>
  <c r="X11" i="3"/>
  <c r="U11" i="3" s="1"/>
  <c r="W11" i="3"/>
  <c r="T11" i="3" s="1"/>
  <c r="V11" i="3"/>
  <c r="S11" i="3"/>
  <c r="R11" i="3"/>
  <c r="Q11" i="3"/>
  <c r="P11" i="3"/>
  <c r="O11" i="3"/>
  <c r="N11" i="3"/>
  <c r="M11" i="3"/>
  <c r="L11" i="3"/>
  <c r="K11" i="3"/>
  <c r="J11" i="3"/>
  <c r="I11" i="3"/>
  <c r="H11" i="3"/>
  <c r="G11" i="3"/>
  <c r="F11" i="3"/>
  <c r="E11" i="3"/>
  <c r="D11" i="3"/>
  <c r="Y9" i="3"/>
  <c r="V9" i="3" s="1"/>
  <c r="X9" i="3"/>
  <c r="U9" i="3" s="1"/>
  <c r="W9" i="3"/>
  <c r="T9" i="3"/>
  <c r="S9" i="3"/>
  <c r="R9" i="3"/>
  <c r="Q9" i="3"/>
  <c r="P9" i="3"/>
  <c r="O9" i="3"/>
  <c r="N9" i="3"/>
  <c r="M9" i="3"/>
  <c r="L9" i="3"/>
  <c r="K9" i="3"/>
  <c r="J9" i="3"/>
  <c r="I9" i="3"/>
  <c r="H9" i="3"/>
  <c r="G9" i="3"/>
  <c r="F9" i="3"/>
  <c r="E9" i="3"/>
  <c r="D9" i="3"/>
  <c r="Y7" i="3"/>
  <c r="X7" i="3"/>
  <c r="U7" i="3" s="1"/>
  <c r="W7" i="3"/>
  <c r="V7" i="3"/>
  <c r="T7" i="3"/>
  <c r="S7" i="3"/>
  <c r="R7" i="3"/>
  <c r="Q7" i="3"/>
  <c r="P7" i="3"/>
  <c r="O7" i="3"/>
  <c r="N7" i="3"/>
  <c r="M7" i="3"/>
  <c r="L7" i="3"/>
  <c r="K7" i="3"/>
  <c r="J7" i="3"/>
  <c r="I7" i="3"/>
  <c r="H7" i="3"/>
  <c r="G7" i="3"/>
  <c r="F7" i="3"/>
  <c r="E7" i="3"/>
  <c r="D7" i="3"/>
  <c r="Y6" i="3"/>
  <c r="X6" i="3"/>
  <c r="U6" i="3" s="1"/>
  <c r="W6" i="3"/>
  <c r="T6" i="3" s="1"/>
  <c r="V6" i="3"/>
  <c r="S6" i="3"/>
  <c r="R6" i="3"/>
  <c r="Q6" i="3"/>
  <c r="P6" i="3"/>
  <c r="O6" i="3"/>
  <c r="N6" i="3"/>
  <c r="M6" i="3"/>
  <c r="L6" i="3"/>
  <c r="K6" i="3"/>
  <c r="J6" i="3"/>
  <c r="I6" i="3"/>
  <c r="H6" i="3"/>
  <c r="G6" i="3"/>
  <c r="F6" i="3"/>
  <c r="E6" i="3"/>
  <c r="D6" i="3"/>
  <c r="Y5" i="3"/>
  <c r="X5" i="3"/>
  <c r="U5" i="3" s="1"/>
  <c r="W5" i="3"/>
  <c r="T5" i="3" s="1"/>
  <c r="V5" i="3"/>
  <c r="S5" i="3"/>
  <c r="R5" i="3"/>
  <c r="Q5" i="3"/>
  <c r="P5" i="3"/>
  <c r="O5" i="3"/>
  <c r="N5" i="3"/>
  <c r="M5" i="3"/>
  <c r="L5" i="3"/>
  <c r="K5" i="3"/>
  <c r="J5" i="3"/>
  <c r="I5" i="3"/>
  <c r="H5" i="3"/>
  <c r="G5" i="3"/>
  <c r="F5" i="3"/>
  <c r="E5" i="3"/>
  <c r="D5" i="3"/>
  <c r="Y4" i="3"/>
  <c r="V4" i="3" s="1"/>
  <c r="X4" i="3"/>
  <c r="U4" i="3" s="1"/>
  <c r="W4" i="3"/>
  <c r="T4" i="3"/>
  <c r="S4" i="3"/>
  <c r="R4" i="3"/>
  <c r="Q4" i="3"/>
  <c r="P4" i="3"/>
  <c r="O4" i="3"/>
  <c r="N4" i="3"/>
  <c r="M4" i="3"/>
  <c r="L4" i="3"/>
  <c r="K4" i="3"/>
  <c r="J4" i="3"/>
  <c r="I4" i="3"/>
  <c r="H4" i="3"/>
  <c r="G4" i="3"/>
  <c r="F4" i="3"/>
  <c r="E4" i="3"/>
  <c r="D4" i="3"/>
  <c r="Y3" i="3"/>
  <c r="X3" i="3"/>
  <c r="U3" i="3" s="1"/>
  <c r="W3" i="3"/>
  <c r="V3" i="3"/>
  <c r="T3" i="3"/>
  <c r="S3" i="3"/>
  <c r="R3" i="3"/>
  <c r="Q3" i="3"/>
  <c r="P3" i="3"/>
  <c r="O3" i="3"/>
  <c r="N3" i="3"/>
  <c r="M3" i="3"/>
  <c r="L3" i="3"/>
  <c r="K3" i="3"/>
  <c r="J3" i="3"/>
  <c r="I3" i="3"/>
  <c r="H3" i="3"/>
  <c r="G3" i="3"/>
  <c r="F3" i="3"/>
  <c r="E3" i="3"/>
  <c r="D3" i="3"/>
  <c r="I2" i="1"/>
  <c r="F2" i="1"/>
  <c r="F3" i="1" s="1"/>
  <c r="B3" i="1"/>
  <c r="T335" i="3" l="1"/>
  <c r="C9" i="1" s="1"/>
  <c r="B9" i="1"/>
  <c r="B10" i="1"/>
  <c r="U335" i="3"/>
  <c r="C10" i="1" s="1"/>
  <c r="V335" i="3"/>
  <c r="C11" i="1" s="1"/>
  <c r="B11" i="1"/>
  <c r="D94" i="1"/>
  <c r="B94" i="1"/>
  <c r="C94" i="1"/>
  <c r="F94" i="1"/>
  <c r="E94" i="1"/>
  <c r="J75" i="1"/>
  <c r="H75" i="1"/>
  <c r="F75" i="1"/>
  <c r="D75" i="1"/>
  <c r="B75" i="1"/>
  <c r="K75" i="1"/>
  <c r="I75" i="1"/>
  <c r="G75" i="1"/>
  <c r="E75" i="1"/>
  <c r="C75" i="1"/>
  <c r="E68" i="1"/>
  <c r="I68" i="1"/>
  <c r="D67" i="1"/>
  <c r="H67" i="1"/>
  <c r="C67" i="1"/>
  <c r="G66" i="1"/>
  <c r="G67" i="1"/>
  <c r="C66" i="1"/>
  <c r="I66" i="1"/>
  <c r="F68" i="1"/>
  <c r="C68" i="1"/>
  <c r="H68" i="1"/>
  <c r="D68" i="1"/>
  <c r="H66" i="1"/>
  <c r="F66" i="1"/>
  <c r="G68" i="1"/>
  <c r="E67" i="1"/>
  <c r="E66" i="1"/>
  <c r="F67" i="1"/>
  <c r="D66" i="1"/>
  <c r="I67" i="1"/>
  <c r="C56" i="1"/>
  <c r="C55" i="1"/>
  <c r="B56" i="1"/>
  <c r="B55" i="1"/>
  <c r="C46" i="1"/>
  <c r="C44" i="1"/>
  <c r="C42" i="1"/>
  <c r="C47" i="1"/>
  <c r="C45" i="1"/>
  <c r="C43" i="1"/>
  <c r="C41" i="1"/>
  <c r="C32" i="1"/>
  <c r="C24" i="1"/>
  <c r="C31" i="1"/>
  <c r="C23" i="1"/>
  <c r="C34" i="1"/>
  <c r="C30" i="1"/>
  <c r="C22" i="1"/>
  <c r="C33" i="1"/>
  <c r="C21" i="1"/>
  <c r="C20" i="1"/>
  <c r="I3" i="1"/>
  <c r="C19" i="1"/>
  <c r="D11" i="1"/>
  <c r="D9" i="1"/>
  <c r="D10" i="1"/>
  <c r="C8" i="1"/>
  <c r="A95" i="1"/>
  <c r="A94" i="1"/>
  <c r="E8" i="1"/>
  <c r="D8" i="1"/>
  <c r="A66" i="1" l="1"/>
  <c r="A63" i="1"/>
  <c r="A79" i="1"/>
  <c r="A87" i="1"/>
  <c r="A75" i="1"/>
  <c r="A74" i="1"/>
  <c r="A55" i="1"/>
  <c r="A53" i="1"/>
  <c r="E40" i="1"/>
  <c r="D40" i="1"/>
  <c r="C40" i="1"/>
  <c r="B40" i="1"/>
  <c r="E29" i="1"/>
  <c r="D29" i="1"/>
  <c r="C29" i="1"/>
  <c r="B29" i="1"/>
  <c r="E18" i="1"/>
  <c r="D18" i="1"/>
  <c r="C18" i="1"/>
  <c r="B18" i="1"/>
  <c r="J68" i="1" l="1"/>
  <c r="J67" i="1"/>
  <c r="J66" i="1"/>
  <c r="J63" i="1"/>
  <c r="J65" i="1"/>
  <c r="J64" i="1"/>
</calcChain>
</file>

<file path=xl/sharedStrings.xml><?xml version="1.0" encoding="utf-8"?>
<sst xmlns="http://schemas.openxmlformats.org/spreadsheetml/2006/main" count="29740" uniqueCount="1847">
  <si>
    <t>Parish/City Ward name:</t>
  </si>
  <si>
    <t>Ward</t>
  </si>
  <si>
    <t>District</t>
  </si>
  <si>
    <t>Comparator</t>
  </si>
  <si>
    <t>England</t>
  </si>
  <si>
    <t>Show all data</t>
  </si>
  <si>
    <t>Parish/City Ward code:</t>
  </si>
  <si>
    <t>People</t>
  </si>
  <si>
    <t>Age Profile</t>
  </si>
  <si>
    <t>Broad age group summary for parish</t>
  </si>
  <si>
    <t>2011 census</t>
  </si>
  <si>
    <t>Number</t>
  </si>
  <si>
    <t>Percentage</t>
  </si>
  <si>
    <t>Under 16s</t>
  </si>
  <si>
    <t>17 to 64</t>
  </si>
  <si>
    <t>Over 65</t>
  </si>
  <si>
    <t>One</t>
  </si>
  <si>
    <t>Two</t>
  </si>
  <si>
    <t>Three</t>
  </si>
  <si>
    <t>Four</t>
  </si>
  <si>
    <t>Homes</t>
  </si>
  <si>
    <t>Tenure</t>
  </si>
  <si>
    <t>Census 2011 QS405EW</t>
  </si>
  <si>
    <t>Owned outright</t>
  </si>
  <si>
    <t>Shared ownership</t>
  </si>
  <si>
    <t>Social rented</t>
  </si>
  <si>
    <t>Private rented</t>
  </si>
  <si>
    <t>Living rent free</t>
  </si>
  <si>
    <t>Accommodation type</t>
  </si>
  <si>
    <t>Census 2011 QS402EW</t>
  </si>
  <si>
    <t>Detached</t>
  </si>
  <si>
    <t>Semi-detached</t>
  </si>
  <si>
    <t>Terraced</t>
  </si>
  <si>
    <t>Flat</t>
  </si>
  <si>
    <t>Property size (Number of bedrooms)</t>
  </si>
  <si>
    <t>Census 2011 QS411EW</t>
  </si>
  <si>
    <t>None</t>
  </si>
  <si>
    <t>Average number of bedrooms</t>
  </si>
  <si>
    <t>Housing Data</t>
  </si>
  <si>
    <t>Second and Long Term Empty homes and Rural Exception Sites</t>
  </si>
  <si>
    <t>Second Homes</t>
  </si>
  <si>
    <t>Long term empty homes</t>
  </si>
  <si>
    <t>Area</t>
  </si>
  <si>
    <t>Dwelling type</t>
  </si>
  <si>
    <t>Number of beds</t>
  </si>
  <si>
    <t>Total</t>
  </si>
  <si>
    <t>Sheltered</t>
  </si>
  <si>
    <t>Prices and affordability</t>
  </si>
  <si>
    <t>Sales 1 bed flat</t>
  </si>
  <si>
    <t>Sales 2 bed flat</t>
  </si>
  <si>
    <t>Sales 2 bed house</t>
  </si>
  <si>
    <t>Sales 3 bed house</t>
  </si>
  <si>
    <t>Sales 4 bed house</t>
  </si>
  <si>
    <t>Rents 1 bed</t>
  </si>
  <si>
    <t>Rents 2 bed</t>
  </si>
  <si>
    <t>Rents 3 bed</t>
  </si>
  <si>
    <t>Rents 4 bed</t>
  </si>
  <si>
    <t>Sustainability (King's Lynn and Breckland only)</t>
  </si>
  <si>
    <t>2016 population</t>
  </si>
  <si>
    <t>School</t>
  </si>
  <si>
    <t>Post office</t>
  </si>
  <si>
    <t>Shop</t>
  </si>
  <si>
    <t>Library</t>
  </si>
  <si>
    <t>Mobile library</t>
  </si>
  <si>
    <t>Buses on which days?</t>
  </si>
  <si>
    <t>Buses in evening?</t>
  </si>
  <si>
    <t>Doctors</t>
  </si>
  <si>
    <t>Village Hall</t>
  </si>
  <si>
    <t>Rural exception sites</t>
  </si>
  <si>
    <t>Housing register and lettings (King's Lynn and Breckland only)</t>
  </si>
  <si>
    <t>Number of units, BCKLWN only</t>
  </si>
  <si>
    <t>Yes</t>
  </si>
  <si>
    <t>General needs</t>
  </si>
  <si>
    <t>Affordability ratio *</t>
  </si>
  <si>
    <t>* House price as multiple of household income</t>
  </si>
  <si>
    <t>Bedsit</t>
  </si>
  <si>
    <t>Temporary or mobile home</t>
  </si>
  <si>
    <t>Five+</t>
  </si>
  <si>
    <t>Owned mortgaged</t>
  </si>
  <si>
    <t>Economic Indicators</t>
  </si>
  <si>
    <t>Median</t>
  </si>
  <si>
    <t>Code</t>
  </si>
  <si>
    <t>Acle</t>
  </si>
  <si>
    <t>E04006197</t>
  </si>
  <si>
    <t>Alburgh</t>
  </si>
  <si>
    <t>E04006506</t>
  </si>
  <si>
    <t>Alby with Thwaite</t>
  </si>
  <si>
    <t>E04006384</t>
  </si>
  <si>
    <t>Aldborough &amp; Thurgarton</t>
  </si>
  <si>
    <t>E04006385</t>
  </si>
  <si>
    <t>Aldeby</t>
  </si>
  <si>
    <t>E04006507</t>
  </si>
  <si>
    <t>Alderford*</t>
  </si>
  <si>
    <t>E04006198</t>
  </si>
  <si>
    <t>Alpington</t>
  </si>
  <si>
    <t>E04006508</t>
  </si>
  <si>
    <t>Anmer*</t>
  </si>
  <si>
    <t>E04006283</t>
  </si>
  <si>
    <t>Antingham</t>
  </si>
  <si>
    <t>E04006386</t>
  </si>
  <si>
    <t>Ashby St. Mary</t>
  </si>
  <si>
    <t>E04006509</t>
  </si>
  <si>
    <t>Ashby with Oby*</t>
  </si>
  <si>
    <t>E04006262</t>
  </si>
  <si>
    <t>Ashill</t>
  </si>
  <si>
    <t>E04006084</t>
  </si>
  <si>
    <t>Ashmanhaugh</t>
  </si>
  <si>
    <t>E04006387</t>
  </si>
  <si>
    <t>Ashwellthorpe and Fundenhall</t>
  </si>
  <si>
    <t>E04006510</t>
  </si>
  <si>
    <t>Aslacton</t>
  </si>
  <si>
    <t>E04006511</t>
  </si>
  <si>
    <t>Attleborough</t>
  </si>
  <si>
    <t>E04006085</t>
  </si>
  <si>
    <t>Attlebridge</t>
  </si>
  <si>
    <t>E04006199</t>
  </si>
  <si>
    <t>Aylmerton</t>
  </si>
  <si>
    <t>E04006388</t>
  </si>
  <si>
    <t>Aylsham</t>
  </si>
  <si>
    <t>E04006200</t>
  </si>
  <si>
    <t>Baconsthorpe</t>
  </si>
  <si>
    <t>E04006389</t>
  </si>
  <si>
    <t>Bacton</t>
  </si>
  <si>
    <t>E04006390</t>
  </si>
  <si>
    <t>Bagthorpe with Barmer*</t>
  </si>
  <si>
    <t>E04006284</t>
  </si>
  <si>
    <t>Banham</t>
  </si>
  <si>
    <t>E04006086</t>
  </si>
  <si>
    <t>Barford</t>
  </si>
  <si>
    <t>E04006512</t>
  </si>
  <si>
    <t>Barnham Broom</t>
  </si>
  <si>
    <t>E04006513</t>
  </si>
  <si>
    <t>Barsham</t>
  </si>
  <si>
    <t>E04006391</t>
  </si>
  <si>
    <t>Barton Bendish</t>
  </si>
  <si>
    <t>E04006285</t>
  </si>
  <si>
    <t>Barton Turf</t>
  </si>
  <si>
    <t>E04006392</t>
  </si>
  <si>
    <t>Barwick*</t>
  </si>
  <si>
    <t>E04006286</t>
  </si>
  <si>
    <t>Bawburgh</t>
  </si>
  <si>
    <t>E04006514</t>
  </si>
  <si>
    <t>Bawdeswell</t>
  </si>
  <si>
    <t>E04006087</t>
  </si>
  <si>
    <t>Bawsey</t>
  </si>
  <si>
    <t>E04006287</t>
  </si>
  <si>
    <t>Beachamwell</t>
  </si>
  <si>
    <t>E04006088</t>
  </si>
  <si>
    <t>Bedingham</t>
  </si>
  <si>
    <t>E04006515</t>
  </si>
  <si>
    <t>Beeston Regis</t>
  </si>
  <si>
    <t>E04006393</t>
  </si>
  <si>
    <t>Beeston St. Andrew*</t>
  </si>
  <si>
    <t>E04006201</t>
  </si>
  <si>
    <t>Beeston with Bittering</t>
  </si>
  <si>
    <t>E04006089</t>
  </si>
  <si>
    <t>Beetley</t>
  </si>
  <si>
    <t>E04006090</t>
  </si>
  <si>
    <t>Beighton</t>
  </si>
  <si>
    <t>E04006202</t>
  </si>
  <si>
    <t>Belaugh</t>
  </si>
  <si>
    <t>E04006203</t>
  </si>
  <si>
    <t>Belton with Browston</t>
  </si>
  <si>
    <t>E04006263</t>
  </si>
  <si>
    <t>Bergh Apton</t>
  </si>
  <si>
    <t>E04006516</t>
  </si>
  <si>
    <t>Besthorpe</t>
  </si>
  <si>
    <t>E04006091</t>
  </si>
  <si>
    <t>Billingford</t>
  </si>
  <si>
    <t>E04006092</t>
  </si>
  <si>
    <t>Binham</t>
  </si>
  <si>
    <t>E04006394</t>
  </si>
  <si>
    <t>Bintree</t>
  </si>
  <si>
    <t>E04006093</t>
  </si>
  <si>
    <t>Bircham</t>
  </si>
  <si>
    <t>E04006288</t>
  </si>
  <si>
    <t>Bixley</t>
  </si>
  <si>
    <t>E04006517</t>
  </si>
  <si>
    <t>Blakeney</t>
  </si>
  <si>
    <t>E04006395</t>
  </si>
  <si>
    <t>Blickling</t>
  </si>
  <si>
    <t>E04006204</t>
  </si>
  <si>
    <t>Blo' Norton</t>
  </si>
  <si>
    <t>E04006094</t>
  </si>
  <si>
    <t>Blofield</t>
  </si>
  <si>
    <t>E04006205</t>
  </si>
  <si>
    <t>Bodham</t>
  </si>
  <si>
    <t>E04006396</t>
  </si>
  <si>
    <t>Booton</t>
  </si>
  <si>
    <t>E04006206</t>
  </si>
  <si>
    <t>Boughton</t>
  </si>
  <si>
    <t>E04006289</t>
  </si>
  <si>
    <t>Bracon Ash</t>
  </si>
  <si>
    <t>E04006518</t>
  </si>
  <si>
    <t>Bradenham</t>
  </si>
  <si>
    <t>E04006095</t>
  </si>
  <si>
    <t>Bradwell</t>
  </si>
  <si>
    <t>E04006264</t>
  </si>
  <si>
    <t>Bramerton</t>
  </si>
  <si>
    <t>E04006519</t>
  </si>
  <si>
    <t>Brampton</t>
  </si>
  <si>
    <t>E04006207</t>
  </si>
  <si>
    <t>Brancaster</t>
  </si>
  <si>
    <t>E04006290</t>
  </si>
  <si>
    <t>Brandiston*</t>
  </si>
  <si>
    <t>E04006208</t>
  </si>
  <si>
    <t>Bressingham</t>
  </si>
  <si>
    <t>E04006520</t>
  </si>
  <si>
    <t>Brettenham</t>
  </si>
  <si>
    <t>E04006096</t>
  </si>
  <si>
    <t>Bridgham</t>
  </si>
  <si>
    <t>E04006097</t>
  </si>
  <si>
    <t>Briningham</t>
  </si>
  <si>
    <t>E04006397</t>
  </si>
  <si>
    <t>Brinton</t>
  </si>
  <si>
    <t>E04006398</t>
  </si>
  <si>
    <t>Brisley</t>
  </si>
  <si>
    <t>E04006098</t>
  </si>
  <si>
    <t>Briston</t>
  </si>
  <si>
    <t>E04006399</t>
  </si>
  <si>
    <t>Brockdish</t>
  </si>
  <si>
    <t>E04006521</t>
  </si>
  <si>
    <t>Brooke</t>
  </si>
  <si>
    <t>E04006522</t>
  </si>
  <si>
    <t>Broome</t>
  </si>
  <si>
    <t>E04006523</t>
  </si>
  <si>
    <t>Brumstead*</t>
  </si>
  <si>
    <t>E04006400</t>
  </si>
  <si>
    <t>Brundall</t>
  </si>
  <si>
    <t>E04006209</t>
  </si>
  <si>
    <t>Bunwell</t>
  </si>
  <si>
    <t>E04006524</t>
  </si>
  <si>
    <t>Burgh and Tuttington</t>
  </si>
  <si>
    <t>E04006210</t>
  </si>
  <si>
    <t>Burgh Castle</t>
  </si>
  <si>
    <t>E04006265</t>
  </si>
  <si>
    <t>Burgh St. Peter</t>
  </si>
  <si>
    <t>E04006525</t>
  </si>
  <si>
    <t>Burnham Market</t>
  </si>
  <si>
    <t>E04006291</t>
  </si>
  <si>
    <t>Burnham Norton</t>
  </si>
  <si>
    <t>E04006292</t>
  </si>
  <si>
    <t>Burnham Overy</t>
  </si>
  <si>
    <t>E04006293</t>
  </si>
  <si>
    <t>Burnham Thorpe</t>
  </si>
  <si>
    <t>E04006294</t>
  </si>
  <si>
    <t>Burston and Shimpling</t>
  </si>
  <si>
    <t>E04006526</t>
  </si>
  <si>
    <t>Buxton with Lammas</t>
  </si>
  <si>
    <t>E04006211</t>
  </si>
  <si>
    <t>Bylaugh*</t>
  </si>
  <si>
    <t>E04006099</t>
  </si>
  <si>
    <t>Caister-on-Sea</t>
  </si>
  <si>
    <t>E04006266</t>
  </si>
  <si>
    <t>Caistor St. Edmund</t>
  </si>
  <si>
    <t>E04006527</t>
  </si>
  <si>
    <t>Cantley</t>
  </si>
  <si>
    <t>E04006212</t>
  </si>
  <si>
    <t>Carbrooke</t>
  </si>
  <si>
    <t>E04006100</t>
  </si>
  <si>
    <t>Carleton Rode</t>
  </si>
  <si>
    <t>E04006528</t>
  </si>
  <si>
    <t>Carleton St. Peter*</t>
  </si>
  <si>
    <t>E04006529</t>
  </si>
  <si>
    <t>Castle Acre</t>
  </si>
  <si>
    <t>E04006295</t>
  </si>
  <si>
    <t>Castle Rising</t>
  </si>
  <si>
    <t>E04006296</t>
  </si>
  <si>
    <t>Caston</t>
  </si>
  <si>
    <t>E04006101</t>
  </si>
  <si>
    <t>Catfield</t>
  </si>
  <si>
    <t>E04006401</t>
  </si>
  <si>
    <t>Cawston</t>
  </si>
  <si>
    <t>E04006213</t>
  </si>
  <si>
    <t>Chedgrave</t>
  </si>
  <si>
    <t>E04006530</t>
  </si>
  <si>
    <t>Choseley*</t>
  </si>
  <si>
    <t>E04006297</t>
  </si>
  <si>
    <t>Claxton</t>
  </si>
  <si>
    <t>E04006531</t>
  </si>
  <si>
    <t>Clenchwarton</t>
  </si>
  <si>
    <t>E04006298</t>
  </si>
  <si>
    <t>Cley Next The Sea</t>
  </si>
  <si>
    <t>E04006402</t>
  </si>
  <si>
    <t>Cockley Cley</t>
  </si>
  <si>
    <t>E04006102</t>
  </si>
  <si>
    <t>Colby</t>
  </si>
  <si>
    <t>E04006403</t>
  </si>
  <si>
    <t>Colkirk</t>
  </si>
  <si>
    <t>E04006103</t>
  </si>
  <si>
    <t>Colney</t>
  </si>
  <si>
    <t>E04006532</t>
  </si>
  <si>
    <t>Coltishall</t>
  </si>
  <si>
    <t>E04006214</t>
  </si>
  <si>
    <t>Congham</t>
  </si>
  <si>
    <t>E04006299</t>
  </si>
  <si>
    <t>Corpusty and Saxthorpe</t>
  </si>
  <si>
    <t>E04006404</t>
  </si>
  <si>
    <t>Costessey</t>
  </si>
  <si>
    <t>E04006533</t>
  </si>
  <si>
    <t>Cranwich*</t>
  </si>
  <si>
    <t>E04006104</t>
  </si>
  <si>
    <t>Cranworth</t>
  </si>
  <si>
    <t>E04006105</t>
  </si>
  <si>
    <t>Crimplesham</t>
  </si>
  <si>
    <t>E04006300</t>
  </si>
  <si>
    <t>Cringleford</t>
  </si>
  <si>
    <t>E04006534</t>
  </si>
  <si>
    <t>Cromer</t>
  </si>
  <si>
    <t>E04006405</t>
  </si>
  <si>
    <t>Crostwick*</t>
  </si>
  <si>
    <t>E04006215</t>
  </si>
  <si>
    <t>Croxton</t>
  </si>
  <si>
    <t>E04006106</t>
  </si>
  <si>
    <t>Denton</t>
  </si>
  <si>
    <t>E04006535</t>
  </si>
  <si>
    <t>Denver</t>
  </si>
  <si>
    <t>E04006301</t>
  </si>
  <si>
    <t>Deopham</t>
  </si>
  <si>
    <t>E04006536</t>
  </si>
  <si>
    <t>Dereham</t>
  </si>
  <si>
    <t>E04006108</t>
  </si>
  <si>
    <t>Dersingham</t>
  </si>
  <si>
    <t>E04006302</t>
  </si>
  <si>
    <t>Dickleburgh and Rushall</t>
  </si>
  <si>
    <t>E04006537</t>
  </si>
  <si>
    <t>Didlington*</t>
  </si>
  <si>
    <t>E04006107</t>
  </si>
  <si>
    <t>Dilham</t>
  </si>
  <si>
    <t>E04006406</t>
  </si>
  <si>
    <t>Diss</t>
  </si>
  <si>
    <t>E04006538</t>
  </si>
  <si>
    <t>Ditchingham</t>
  </si>
  <si>
    <t>E04006539</t>
  </si>
  <si>
    <t>Docking</t>
  </si>
  <si>
    <t>E04006303</t>
  </si>
  <si>
    <t>Downham Market</t>
  </si>
  <si>
    <t>E04006304</t>
  </si>
  <si>
    <t>Downham West</t>
  </si>
  <si>
    <t>E04006305</t>
  </si>
  <si>
    <t>Drayton</t>
  </si>
  <si>
    <t>E04006216</t>
  </si>
  <si>
    <t>Dunton</t>
  </si>
  <si>
    <t>E04006407</t>
  </si>
  <si>
    <t>Earsham</t>
  </si>
  <si>
    <t>E04006540</t>
  </si>
  <si>
    <t>East Beckham*</t>
  </si>
  <si>
    <t>E04006408</t>
  </si>
  <si>
    <t>East Carleton</t>
  </si>
  <si>
    <t>E04006541</t>
  </si>
  <si>
    <t>East Rudham</t>
  </si>
  <si>
    <t>E04006306</t>
  </si>
  <si>
    <t>East Ruston</t>
  </si>
  <si>
    <t>E04006409</t>
  </si>
  <si>
    <t>East Tuddenham</t>
  </si>
  <si>
    <t>E04006109</t>
  </si>
  <si>
    <t>East Walton*</t>
  </si>
  <si>
    <t>E04006307</t>
  </si>
  <si>
    <t>East Winch</t>
  </si>
  <si>
    <t>E04006308</t>
  </si>
  <si>
    <t>Easton</t>
  </si>
  <si>
    <t>E04006542</t>
  </si>
  <si>
    <t>Edgefield</t>
  </si>
  <si>
    <t>E04006410</t>
  </si>
  <si>
    <t>Ellingham</t>
  </si>
  <si>
    <t>E04006543</t>
  </si>
  <si>
    <t>Elsing</t>
  </si>
  <si>
    <t>E04006110</t>
  </si>
  <si>
    <t>Emneth</t>
  </si>
  <si>
    <t>E04006309</t>
  </si>
  <si>
    <t>Erpingham</t>
  </si>
  <si>
    <t>E04006411</t>
  </si>
  <si>
    <t>Fakenham</t>
  </si>
  <si>
    <t>E04006412</t>
  </si>
  <si>
    <t>Felbrigg</t>
  </si>
  <si>
    <t>E04006413</t>
  </si>
  <si>
    <t>Felmingham</t>
  </si>
  <si>
    <t>E04006414</t>
  </si>
  <si>
    <t>Felthorpe</t>
  </si>
  <si>
    <t>E04006217</t>
  </si>
  <si>
    <t>Feltwell</t>
  </si>
  <si>
    <t>E04006310</t>
  </si>
  <si>
    <t>Field Dalling</t>
  </si>
  <si>
    <t>E04006415</t>
  </si>
  <si>
    <t>Filby</t>
  </si>
  <si>
    <t>E04006267</t>
  </si>
  <si>
    <t>Fincham</t>
  </si>
  <si>
    <t>E04006311</t>
  </si>
  <si>
    <t>Fleggburgh</t>
  </si>
  <si>
    <t>E04006268</t>
  </si>
  <si>
    <t>Flitcham with Appleton</t>
  </si>
  <si>
    <t>E04006312</t>
  </si>
  <si>
    <t>Flordon</t>
  </si>
  <si>
    <t>E04006544</t>
  </si>
  <si>
    <t>Fordham*</t>
  </si>
  <si>
    <t>E04006313</t>
  </si>
  <si>
    <t>Forncett</t>
  </si>
  <si>
    <t>E04006545</t>
  </si>
  <si>
    <t>Foulden</t>
  </si>
  <si>
    <t>E04006111</t>
  </si>
  <si>
    <t>Foulsham</t>
  </si>
  <si>
    <t>E04006218</t>
  </si>
  <si>
    <t>Foxley</t>
  </si>
  <si>
    <t>E04006112</t>
  </si>
  <si>
    <t>Framingham Earl</t>
  </si>
  <si>
    <t>E04006546</t>
  </si>
  <si>
    <t>Framingham Pigot</t>
  </si>
  <si>
    <t>E04006547</t>
  </si>
  <si>
    <t>Fransham</t>
  </si>
  <si>
    <t>E04006113</t>
  </si>
  <si>
    <t>Freethorpe</t>
  </si>
  <si>
    <t>E04006219</t>
  </si>
  <si>
    <t>Frettenham</t>
  </si>
  <si>
    <t>E04006220</t>
  </si>
  <si>
    <t>Fring*</t>
  </si>
  <si>
    <t>E04006314</t>
  </si>
  <si>
    <t>Fritton and St. Olaves</t>
  </si>
  <si>
    <t>E04006269</t>
  </si>
  <si>
    <t>Fulmodeston</t>
  </si>
  <si>
    <t>E04006416</t>
  </si>
  <si>
    <t>Garboldisham</t>
  </si>
  <si>
    <t>E04006114</t>
  </si>
  <si>
    <t>Garvestone</t>
  </si>
  <si>
    <t>E04006115</t>
  </si>
  <si>
    <t>Gateley*</t>
  </si>
  <si>
    <t>E04006116</t>
  </si>
  <si>
    <t>Gayton</t>
  </si>
  <si>
    <t>E04006315</t>
  </si>
  <si>
    <t>Geldeston</t>
  </si>
  <si>
    <t>E04006548</t>
  </si>
  <si>
    <t>Gillingham</t>
  </si>
  <si>
    <t>E04006549</t>
  </si>
  <si>
    <t>Gimingham</t>
  </si>
  <si>
    <t>E04006417</t>
  </si>
  <si>
    <t>Gissing</t>
  </si>
  <si>
    <t>E04006550</t>
  </si>
  <si>
    <t>Gooderstone</t>
  </si>
  <si>
    <t>E04006117</t>
  </si>
  <si>
    <t>Great and Little Plumstead</t>
  </si>
  <si>
    <t>E04006221</t>
  </si>
  <si>
    <t>Great Cressingham</t>
  </si>
  <si>
    <t>E04006118</t>
  </si>
  <si>
    <t>Great Dunham</t>
  </si>
  <si>
    <t>E04006119</t>
  </si>
  <si>
    <t>Great Ellingham</t>
  </si>
  <si>
    <t>E04006120</t>
  </si>
  <si>
    <t>Great Massingham</t>
  </si>
  <si>
    <t>E04006316</t>
  </si>
  <si>
    <t>Great Melton</t>
  </si>
  <si>
    <t>E04006551</t>
  </si>
  <si>
    <t>Great Moulton</t>
  </si>
  <si>
    <t>E04006552</t>
  </si>
  <si>
    <t>Great Snoring</t>
  </si>
  <si>
    <t>E04006418</t>
  </si>
  <si>
    <t>Great Witchingham</t>
  </si>
  <si>
    <t>E04006222</t>
  </si>
  <si>
    <t>Gresham</t>
  </si>
  <si>
    <t>E04006419</t>
  </si>
  <si>
    <t>Gressenhall</t>
  </si>
  <si>
    <t>E04006121</t>
  </si>
  <si>
    <t>Grimston</t>
  </si>
  <si>
    <t>E04006317</t>
  </si>
  <si>
    <t>Griston</t>
  </si>
  <si>
    <t>E04006122</t>
  </si>
  <si>
    <t>Guestwick</t>
  </si>
  <si>
    <t>E04006223</t>
  </si>
  <si>
    <t>Guist</t>
  </si>
  <si>
    <t>E04006123</t>
  </si>
  <si>
    <t>Gunthorpe</t>
  </si>
  <si>
    <t>E04006420</t>
  </si>
  <si>
    <t>Haddiscoe</t>
  </si>
  <si>
    <t>E04006553</t>
  </si>
  <si>
    <t>Hainford</t>
  </si>
  <si>
    <t>E04006224</t>
  </si>
  <si>
    <t>Hales</t>
  </si>
  <si>
    <t>E04006554</t>
  </si>
  <si>
    <t>Halvergate</t>
  </si>
  <si>
    <t>E04006225</t>
  </si>
  <si>
    <t>Hanworth</t>
  </si>
  <si>
    <t>E04006421</t>
  </si>
  <si>
    <t>Happisburgh</t>
  </si>
  <si>
    <t>E04006422</t>
  </si>
  <si>
    <t>Hardingham</t>
  </si>
  <si>
    <t>E04006124</t>
  </si>
  <si>
    <t>Harling</t>
  </si>
  <si>
    <t>E04006125</t>
  </si>
  <si>
    <t>Harpley</t>
  </si>
  <si>
    <t>E04006318</t>
  </si>
  <si>
    <t>Haveringland</t>
  </si>
  <si>
    <t>E04006226</t>
  </si>
  <si>
    <t>Heacham</t>
  </si>
  <si>
    <t>E04006319</t>
  </si>
  <si>
    <t>Heckingham</t>
  </si>
  <si>
    <t>E04006555</t>
  </si>
  <si>
    <t>Hedenham</t>
  </si>
  <si>
    <t>E04006556</t>
  </si>
  <si>
    <t>Helhoughton</t>
  </si>
  <si>
    <t>E04006423</t>
  </si>
  <si>
    <t>Hellesdon</t>
  </si>
  <si>
    <t>E04006227</t>
  </si>
  <si>
    <t>Hellington*</t>
  </si>
  <si>
    <t>E04006557</t>
  </si>
  <si>
    <t>Hemblington</t>
  </si>
  <si>
    <t>E04006228</t>
  </si>
  <si>
    <t>Hempnall</t>
  </si>
  <si>
    <t>E04006558</t>
  </si>
  <si>
    <t>Hempstead</t>
  </si>
  <si>
    <t>E04006424</t>
  </si>
  <si>
    <t>Hempton</t>
  </si>
  <si>
    <t>E04006425</t>
  </si>
  <si>
    <t>Hemsby</t>
  </si>
  <si>
    <t>E04006270</t>
  </si>
  <si>
    <t>Hethersett</t>
  </si>
  <si>
    <t>E04006559</t>
  </si>
  <si>
    <t>Hevingham</t>
  </si>
  <si>
    <t>E04006229</t>
  </si>
  <si>
    <t>Heydon</t>
  </si>
  <si>
    <t>E04006230</t>
  </si>
  <si>
    <t>Heywood</t>
  </si>
  <si>
    <t>E04006624</t>
  </si>
  <si>
    <t>Hickling</t>
  </si>
  <si>
    <t>E04006426</t>
  </si>
  <si>
    <t>High Kelling</t>
  </si>
  <si>
    <t>E04006427</t>
  </si>
  <si>
    <t>Hilborough</t>
  </si>
  <si>
    <t>E04006126</t>
  </si>
  <si>
    <t>Hilgay</t>
  </si>
  <si>
    <t>E04006320</t>
  </si>
  <si>
    <t>Hillington</t>
  </si>
  <si>
    <t>E04006321</t>
  </si>
  <si>
    <t>Hindolveston</t>
  </si>
  <si>
    <t>E04006428</t>
  </si>
  <si>
    <t>Hindringham</t>
  </si>
  <si>
    <t>E04006429</t>
  </si>
  <si>
    <t>Hingham</t>
  </si>
  <si>
    <t>E04006560</t>
  </si>
  <si>
    <t>Hockering</t>
  </si>
  <si>
    <t>E04006127</t>
  </si>
  <si>
    <t>Hockham</t>
  </si>
  <si>
    <t>E04006128</t>
  </si>
  <si>
    <t>Hockwold cum Wilton</t>
  </si>
  <si>
    <t>E04006322</t>
  </si>
  <si>
    <t>Hoe</t>
  </si>
  <si>
    <t>E04006129</t>
  </si>
  <si>
    <t>Holkham</t>
  </si>
  <si>
    <t>E04006430</t>
  </si>
  <si>
    <t>Holme Hale</t>
  </si>
  <si>
    <t>E04006130</t>
  </si>
  <si>
    <t>Holme next the Sea</t>
  </si>
  <si>
    <t>E04006323</t>
  </si>
  <si>
    <t>Holt</t>
  </si>
  <si>
    <t>E04006431</t>
  </si>
  <si>
    <t>Holverston</t>
  </si>
  <si>
    <t>E04006561</t>
  </si>
  <si>
    <t>Honing</t>
  </si>
  <si>
    <t>E04006432</t>
  </si>
  <si>
    <t>Honingham</t>
  </si>
  <si>
    <t>E04006231</t>
  </si>
  <si>
    <t>Hopton-on-Sea</t>
  </si>
  <si>
    <t>E04006271</t>
  </si>
  <si>
    <t>Horning</t>
  </si>
  <si>
    <t>E04006433</t>
  </si>
  <si>
    <t>Horningtoft</t>
  </si>
  <si>
    <t>E04006131</t>
  </si>
  <si>
    <t>Horsey*</t>
  </si>
  <si>
    <t>E04006434</t>
  </si>
  <si>
    <t>Horsford</t>
  </si>
  <si>
    <t>E04006232</t>
  </si>
  <si>
    <t>Horsham St. Faith and Newton St. Faith</t>
  </si>
  <si>
    <t>E04006233</t>
  </si>
  <si>
    <t>Horstead with Stanninghall</t>
  </si>
  <si>
    <t>E04006234</t>
  </si>
  <si>
    <t>Houghton*</t>
  </si>
  <si>
    <t>E04006324</t>
  </si>
  <si>
    <t>Hoveton</t>
  </si>
  <si>
    <t>E04006435</t>
  </si>
  <si>
    <t>Howe*</t>
  </si>
  <si>
    <t>E04006562</t>
  </si>
  <si>
    <t>Hunstanton</t>
  </si>
  <si>
    <t>E04006325</t>
  </si>
  <si>
    <t>Ickburgh</t>
  </si>
  <si>
    <t>E04006132</t>
  </si>
  <si>
    <t>Ingham</t>
  </si>
  <si>
    <t>E04006436</t>
  </si>
  <si>
    <t>Ingoldisthorpe</t>
  </si>
  <si>
    <t>E04006326</t>
  </si>
  <si>
    <t>Ingworth*</t>
  </si>
  <si>
    <t>E04006437</t>
  </si>
  <si>
    <t>Itteringham</t>
  </si>
  <si>
    <t>E04006438</t>
  </si>
  <si>
    <t>Kelling</t>
  </si>
  <si>
    <t>E04006439</t>
  </si>
  <si>
    <t>Kempstone*</t>
  </si>
  <si>
    <t>E04006133</t>
  </si>
  <si>
    <t>Kenninghall</t>
  </si>
  <si>
    <t>E04006134</t>
  </si>
  <si>
    <t>Keswick and Intwood</t>
  </si>
  <si>
    <t>E04006563</t>
  </si>
  <si>
    <t>Ketteringham</t>
  </si>
  <si>
    <t>E04006564</t>
  </si>
  <si>
    <t>Kettlestone</t>
  </si>
  <si>
    <t>E04006440</t>
  </si>
  <si>
    <t>Kilverstone*</t>
  </si>
  <si>
    <t>E04006135</t>
  </si>
  <si>
    <t>Kimberley</t>
  </si>
  <si>
    <t>E04006565</t>
  </si>
  <si>
    <t>Kirby Bedon</t>
  </si>
  <si>
    <t>E04006566</t>
  </si>
  <si>
    <t>Kirby Cane</t>
  </si>
  <si>
    <t>E04006567</t>
  </si>
  <si>
    <t>Kirstead</t>
  </si>
  <si>
    <t>E04006568</t>
  </si>
  <si>
    <t>Knapton</t>
  </si>
  <si>
    <t>E04006441</t>
  </si>
  <si>
    <t>Langham</t>
  </si>
  <si>
    <t>E04006442</t>
  </si>
  <si>
    <t>Langley with Hardley</t>
  </si>
  <si>
    <t>E04006569</t>
  </si>
  <si>
    <t>Lessingham</t>
  </si>
  <si>
    <t>E04006443</t>
  </si>
  <si>
    <t>Letheringsett with Glandford</t>
  </si>
  <si>
    <t>E04006444</t>
  </si>
  <si>
    <t>Lexham</t>
  </si>
  <si>
    <t>E04006136</t>
  </si>
  <si>
    <t>Leziate</t>
  </si>
  <si>
    <t>E04006327</t>
  </si>
  <si>
    <t>Lingwood and Burlingham</t>
  </si>
  <si>
    <t>E04006235</t>
  </si>
  <si>
    <t>Litcham</t>
  </si>
  <si>
    <t>E04006137</t>
  </si>
  <si>
    <t>Little Barningham</t>
  </si>
  <si>
    <t>E04006445</t>
  </si>
  <si>
    <t>Little Cressingham</t>
  </si>
  <si>
    <t>E04006138</t>
  </si>
  <si>
    <t>Little Dunham</t>
  </si>
  <si>
    <t>E04006139</t>
  </si>
  <si>
    <t>Little Ellingham</t>
  </si>
  <si>
    <t>E04006140</t>
  </si>
  <si>
    <t>Little Massingham*</t>
  </si>
  <si>
    <t>E04006328</t>
  </si>
  <si>
    <t>Little Melton</t>
  </si>
  <si>
    <t>E04006570</t>
  </si>
  <si>
    <t>Little Snoring</t>
  </si>
  <si>
    <t>E04006446</t>
  </si>
  <si>
    <t>Little Witchingham*</t>
  </si>
  <si>
    <t>E04006236</t>
  </si>
  <si>
    <t>Loddon</t>
  </si>
  <si>
    <t>E04006571</t>
  </si>
  <si>
    <t>Long Stratton</t>
  </si>
  <si>
    <t>E04006572</t>
  </si>
  <si>
    <t>Longham</t>
  </si>
  <si>
    <t>E04006141</t>
  </si>
  <si>
    <t>Ludham</t>
  </si>
  <si>
    <t>E04006447</t>
  </si>
  <si>
    <t>Lynford</t>
  </si>
  <si>
    <t>E04006142</t>
  </si>
  <si>
    <t>Lyng</t>
  </si>
  <si>
    <t>E04006143</t>
  </si>
  <si>
    <t>Marham</t>
  </si>
  <si>
    <t>E04006329</t>
  </si>
  <si>
    <t>Marlingford and Colton</t>
  </si>
  <si>
    <t>E04006573</t>
  </si>
  <si>
    <t>Marsham</t>
  </si>
  <si>
    <t>E04006237</t>
  </si>
  <si>
    <t>Marshland St. James</t>
  </si>
  <si>
    <t>E04006330</t>
  </si>
  <si>
    <t>Martham</t>
  </si>
  <si>
    <t>E04006272</t>
  </si>
  <si>
    <t>Matlask</t>
  </si>
  <si>
    <t>E04006448</t>
  </si>
  <si>
    <t>Mattishall</t>
  </si>
  <si>
    <t>E04006144</t>
  </si>
  <si>
    <t>Mautby</t>
  </si>
  <si>
    <t>E04006273</t>
  </si>
  <si>
    <t>Melton Constable</t>
  </si>
  <si>
    <t>E04006449</t>
  </si>
  <si>
    <t>Merton</t>
  </si>
  <si>
    <t>E04006145</t>
  </si>
  <si>
    <t>Methwold</t>
  </si>
  <si>
    <t>E04006331</t>
  </si>
  <si>
    <t>Middleton</t>
  </si>
  <si>
    <t>E04006332</t>
  </si>
  <si>
    <t>Mileham</t>
  </si>
  <si>
    <t>E04006146</t>
  </si>
  <si>
    <t>Morley</t>
  </si>
  <si>
    <t>E04006574</t>
  </si>
  <si>
    <t>Morningthorpe and Fritton</t>
  </si>
  <si>
    <t>E04006575</t>
  </si>
  <si>
    <t>Morston*</t>
  </si>
  <si>
    <t>E04006450</t>
  </si>
  <si>
    <t>Morton on the Hill*</t>
  </si>
  <si>
    <t>E04006238</t>
  </si>
  <si>
    <t>Mulbarton</t>
  </si>
  <si>
    <t>E04006576</t>
  </si>
  <si>
    <t>Mundesley</t>
  </si>
  <si>
    <t>E04006451</t>
  </si>
  <si>
    <t>Mundford</t>
  </si>
  <si>
    <t>E04006147</t>
  </si>
  <si>
    <t>Mundham</t>
  </si>
  <si>
    <t>E04006577</t>
  </si>
  <si>
    <t>Narborough</t>
  </si>
  <si>
    <t>E04006148</t>
  </si>
  <si>
    <t>Narford*</t>
  </si>
  <si>
    <t>E04006149</t>
  </si>
  <si>
    <t>Neatishead</t>
  </si>
  <si>
    <t>E04006452</t>
  </si>
  <si>
    <t>Necton</t>
  </si>
  <si>
    <t>E04006150</t>
  </si>
  <si>
    <t>Needham</t>
  </si>
  <si>
    <t>E04006578</t>
  </si>
  <si>
    <t>New Buckenham</t>
  </si>
  <si>
    <t>E04006151</t>
  </si>
  <si>
    <t>Newton by Castle Acre*</t>
  </si>
  <si>
    <t>E04006152</t>
  </si>
  <si>
    <t>Newton Flotman</t>
  </si>
  <si>
    <t>E04006579</t>
  </si>
  <si>
    <t>Nordelph</t>
  </si>
  <si>
    <t>E04006333</t>
  </si>
  <si>
    <t>North Creake</t>
  </si>
  <si>
    <t>E04006334</t>
  </si>
  <si>
    <t>North Elmham</t>
  </si>
  <si>
    <t>E04006153</t>
  </si>
  <si>
    <t>North Lopham</t>
  </si>
  <si>
    <t>E04006154</t>
  </si>
  <si>
    <t>North Pickenham</t>
  </si>
  <si>
    <t>E04006155</t>
  </si>
  <si>
    <t>North Runcton</t>
  </si>
  <si>
    <t>E04006335</t>
  </si>
  <si>
    <t>North Tuddenham</t>
  </si>
  <si>
    <t>E04006156</t>
  </si>
  <si>
    <t>North Walsham</t>
  </si>
  <si>
    <t>E04006454</t>
  </si>
  <si>
    <t>North Wootton</t>
  </si>
  <si>
    <t>E04006337</t>
  </si>
  <si>
    <t>Northrepps</t>
  </si>
  <si>
    <t>E04006453</t>
  </si>
  <si>
    <t>Northwold</t>
  </si>
  <si>
    <t>E04006336</t>
  </si>
  <si>
    <t>Norton Subcourse</t>
  </si>
  <si>
    <t>E04006580</t>
  </si>
  <si>
    <t>Old Buckenham</t>
  </si>
  <si>
    <t>E04006157</t>
  </si>
  <si>
    <t>Old Catton</t>
  </si>
  <si>
    <t>E04006239</t>
  </si>
  <si>
    <t>Old Hunstanton</t>
  </si>
  <si>
    <t>E04006338</t>
  </si>
  <si>
    <t>Ormesby St. Margaret with Scratby</t>
  </si>
  <si>
    <t>E04006274</t>
  </si>
  <si>
    <t>Ormesby St. Michael</t>
  </si>
  <si>
    <t>E04006275</t>
  </si>
  <si>
    <t>Oulton</t>
  </si>
  <si>
    <t>E04006240</t>
  </si>
  <si>
    <t>Outwell</t>
  </si>
  <si>
    <t>E04006339</t>
  </si>
  <si>
    <t>Overstrand</t>
  </si>
  <si>
    <t>E04006455</t>
  </si>
  <si>
    <t>Ovington</t>
  </si>
  <si>
    <t>E04006158</t>
  </si>
  <si>
    <t>Oxborough</t>
  </si>
  <si>
    <t>E04006159</t>
  </si>
  <si>
    <t>Paston</t>
  </si>
  <si>
    <t>E04006456</t>
  </si>
  <si>
    <t>Pentney</t>
  </si>
  <si>
    <t>E04006340</t>
  </si>
  <si>
    <t>Plumstead</t>
  </si>
  <si>
    <t>E04006457</t>
  </si>
  <si>
    <t>Poringland</t>
  </si>
  <si>
    <t>E04006581</t>
  </si>
  <si>
    <t>Postwick with Witton</t>
  </si>
  <si>
    <t>E04006241</t>
  </si>
  <si>
    <t>Potter Heigham</t>
  </si>
  <si>
    <t>E04006458</t>
  </si>
  <si>
    <t>Pudding Norton</t>
  </si>
  <si>
    <t>E04006459</t>
  </si>
  <si>
    <t>Pulham Market</t>
  </si>
  <si>
    <t>E04006582</t>
  </si>
  <si>
    <t>Pulham St. Mary</t>
  </si>
  <si>
    <t>E04006583</t>
  </si>
  <si>
    <t>Quidenham</t>
  </si>
  <si>
    <t>E04006160</t>
  </si>
  <si>
    <t>Rackheath</t>
  </si>
  <si>
    <t>E04006242</t>
  </si>
  <si>
    <t>Raveningham</t>
  </si>
  <si>
    <t>E04006584</t>
  </si>
  <si>
    <t>Raynham</t>
  </si>
  <si>
    <t>E04006460</t>
  </si>
  <si>
    <t>Redenhall with Harleston</t>
  </si>
  <si>
    <t>E04006585</t>
  </si>
  <si>
    <t>Reedham</t>
  </si>
  <si>
    <t>E04006243</t>
  </si>
  <si>
    <t>Reepham</t>
  </si>
  <si>
    <t>E04006244</t>
  </si>
  <si>
    <t>Repps with Bastwick</t>
  </si>
  <si>
    <t>E04006276</t>
  </si>
  <si>
    <t>Riddlesworth*</t>
  </si>
  <si>
    <t>E04006161</t>
  </si>
  <si>
    <t>Ringland</t>
  </si>
  <si>
    <t>E04006245</t>
  </si>
  <si>
    <t>Ringstead</t>
  </si>
  <si>
    <t>E04006341</t>
  </si>
  <si>
    <t>Rockland St. Mary</t>
  </si>
  <si>
    <t>E04006586</t>
  </si>
  <si>
    <t>Rocklands</t>
  </si>
  <si>
    <t>E04006162</t>
  </si>
  <si>
    <t>Rollesby</t>
  </si>
  <si>
    <t>E04006277</t>
  </si>
  <si>
    <t>Roudham and Larling</t>
  </si>
  <si>
    <t>E04006163</t>
  </si>
  <si>
    <t>Rougham</t>
  </si>
  <si>
    <t>E04006164</t>
  </si>
  <si>
    <t>Roughton</t>
  </si>
  <si>
    <t>E04006461</t>
  </si>
  <si>
    <t>Roydon</t>
  </si>
  <si>
    <t>E04006342</t>
  </si>
  <si>
    <t>E04006587</t>
  </si>
  <si>
    <t>Runcton Holme</t>
  </si>
  <si>
    <t>E04006343</t>
  </si>
  <si>
    <t>Runhall</t>
  </si>
  <si>
    <t>E04006588</t>
  </si>
  <si>
    <t>Runton</t>
  </si>
  <si>
    <t>E04006462</t>
  </si>
  <si>
    <t>Ryburgh</t>
  </si>
  <si>
    <t>E04006463</t>
  </si>
  <si>
    <t>Ryston</t>
  </si>
  <si>
    <t>E04006344</t>
  </si>
  <si>
    <t>Saham Toney</t>
  </si>
  <si>
    <t>E04006165</t>
  </si>
  <si>
    <t>Salhouse</t>
  </si>
  <si>
    <t>E04006246</t>
  </si>
  <si>
    <t>Salle*</t>
  </si>
  <si>
    <t>E04006247</t>
  </si>
  <si>
    <t>Salthouse</t>
  </si>
  <si>
    <t>E04006464</t>
  </si>
  <si>
    <t>Sandringham</t>
  </si>
  <si>
    <t>E04006345</t>
  </si>
  <si>
    <t>Saxlingham Nethergate</t>
  </si>
  <si>
    <t>E04006589</t>
  </si>
  <si>
    <t>Scarning</t>
  </si>
  <si>
    <t>E04006166</t>
  </si>
  <si>
    <t>Scole</t>
  </si>
  <si>
    <t>E04006590</t>
  </si>
  <si>
    <t>Scottow</t>
  </si>
  <si>
    <t>E04006465</t>
  </si>
  <si>
    <t>Scoulton</t>
  </si>
  <si>
    <t>E04006167</t>
  </si>
  <si>
    <t>Sculthorpe</t>
  </si>
  <si>
    <t>E04006466</t>
  </si>
  <si>
    <t>Sea Palling</t>
  </si>
  <si>
    <t>E04006467</t>
  </si>
  <si>
    <t>Sedgeford</t>
  </si>
  <si>
    <t>E04006346</t>
  </si>
  <si>
    <t>Seething</t>
  </si>
  <si>
    <t>E04006591</t>
  </si>
  <si>
    <t>Shelfanger</t>
  </si>
  <si>
    <t>E04006592</t>
  </si>
  <si>
    <t>Shelton and Hardwick</t>
  </si>
  <si>
    <t>E04006593</t>
  </si>
  <si>
    <t>Sheringham</t>
  </si>
  <si>
    <t>E04006468</t>
  </si>
  <si>
    <t>Shernborne*</t>
  </si>
  <si>
    <t>E04006347</t>
  </si>
  <si>
    <t>Shipdham</t>
  </si>
  <si>
    <t>E04006168</t>
  </si>
  <si>
    <t>Shotesham</t>
  </si>
  <si>
    <t>E04006594</t>
  </si>
  <si>
    <t>Shouldham</t>
  </si>
  <si>
    <t>E04006348</t>
  </si>
  <si>
    <t>Shouldham Thorpe</t>
  </si>
  <si>
    <t>E04006349</t>
  </si>
  <si>
    <t>Shropham</t>
  </si>
  <si>
    <t>E04006169</t>
  </si>
  <si>
    <t>Sidestrand*</t>
  </si>
  <si>
    <t>E04006469</t>
  </si>
  <si>
    <t>Sisland*</t>
  </si>
  <si>
    <t>E04006595</t>
  </si>
  <si>
    <t>Skeyton</t>
  </si>
  <si>
    <t>E04006470</t>
  </si>
  <si>
    <t>Sloley</t>
  </si>
  <si>
    <t>E04006471</t>
  </si>
  <si>
    <t>Smallburgh</t>
  </si>
  <si>
    <t>E04006472</t>
  </si>
  <si>
    <t>Snetterton</t>
  </si>
  <si>
    <t>E04006170</t>
  </si>
  <si>
    <t>Snettisham</t>
  </si>
  <si>
    <t>E04006350</t>
  </si>
  <si>
    <t>Somerton</t>
  </si>
  <si>
    <t>E04006278</t>
  </si>
  <si>
    <t>South Acre</t>
  </si>
  <si>
    <t>E04006171</t>
  </si>
  <si>
    <t>South Creake</t>
  </si>
  <si>
    <t>E04006351</t>
  </si>
  <si>
    <t>South Lopham</t>
  </si>
  <si>
    <t>E04006172</t>
  </si>
  <si>
    <t>South Pickenham*</t>
  </si>
  <si>
    <t>E04006173</t>
  </si>
  <si>
    <t>South Walsham</t>
  </si>
  <si>
    <t>E04006248</t>
  </si>
  <si>
    <t>South Wootton</t>
  </si>
  <si>
    <t>E04006353</t>
  </si>
  <si>
    <t>Southery</t>
  </si>
  <si>
    <t>E04006352</t>
  </si>
  <si>
    <t>Southrepps</t>
  </si>
  <si>
    <t>E04006473</t>
  </si>
  <si>
    <t>Sparham</t>
  </si>
  <si>
    <t>E04006174</t>
  </si>
  <si>
    <t>Spixworth</t>
  </si>
  <si>
    <t>E04006249</t>
  </si>
  <si>
    <t>Sporle with Palgrave</t>
  </si>
  <si>
    <t>E04006175</t>
  </si>
  <si>
    <t>Sprowston</t>
  </si>
  <si>
    <t>E04006250</t>
  </si>
  <si>
    <t>Stalham</t>
  </si>
  <si>
    <t>E04006474</t>
  </si>
  <si>
    <t>Stanfield</t>
  </si>
  <si>
    <t>E04006176</t>
  </si>
  <si>
    <t>Stanford*</t>
  </si>
  <si>
    <t>E04006177</t>
  </si>
  <si>
    <t>Stanhoe</t>
  </si>
  <si>
    <t>E04006354</t>
  </si>
  <si>
    <t>Starston</t>
  </si>
  <si>
    <t>E04006596</t>
  </si>
  <si>
    <t>Stibbard</t>
  </si>
  <si>
    <t>E04006475</t>
  </si>
  <si>
    <t>Stiffkey</t>
  </si>
  <si>
    <t>E04006476</t>
  </si>
  <si>
    <t>Stockton*</t>
  </si>
  <si>
    <t>E04006597</t>
  </si>
  <si>
    <t>Stody</t>
  </si>
  <si>
    <t>E04006477</t>
  </si>
  <si>
    <t>Stoke Ferry</t>
  </si>
  <si>
    <t>E04006355</t>
  </si>
  <si>
    <t>Stoke Holy Cross</t>
  </si>
  <si>
    <t>E04006598</t>
  </si>
  <si>
    <t>Stokesby with Herringby</t>
  </si>
  <si>
    <t>E04006279</t>
  </si>
  <si>
    <t>Stow Bardolph</t>
  </si>
  <si>
    <t>E04006356</t>
  </si>
  <si>
    <t>Stow Bedon</t>
  </si>
  <si>
    <t>E04006178</t>
  </si>
  <si>
    <t>Stradsett*</t>
  </si>
  <si>
    <t>E04006357</t>
  </si>
  <si>
    <t>Stratton Strawless</t>
  </si>
  <si>
    <t>E04006251</t>
  </si>
  <si>
    <t>Strumpshaw</t>
  </si>
  <si>
    <t>E04006252</t>
  </si>
  <si>
    <t>Sturston*</t>
  </si>
  <si>
    <t>E04006179</t>
  </si>
  <si>
    <t>Suffield</t>
  </si>
  <si>
    <t>E04006478</t>
  </si>
  <si>
    <t>Surlingham</t>
  </si>
  <si>
    <t>E04006599</t>
  </si>
  <si>
    <t>Sustead</t>
  </si>
  <si>
    <t>E04006479</t>
  </si>
  <si>
    <t>Sutton</t>
  </si>
  <si>
    <t>E04006480</t>
  </si>
  <si>
    <t>Swaffham</t>
  </si>
  <si>
    <t>E04006180</t>
  </si>
  <si>
    <t>Swafield</t>
  </si>
  <si>
    <t>E04006481</t>
  </si>
  <si>
    <t>Swainsthorpe</t>
  </si>
  <si>
    <t>E04006600</t>
  </si>
  <si>
    <t>Swannington</t>
  </si>
  <si>
    <t>E04006253</t>
  </si>
  <si>
    <t>Swanton Abbott</t>
  </si>
  <si>
    <t>E04006482</t>
  </si>
  <si>
    <t>Swanton Morley</t>
  </si>
  <si>
    <t>E04006181</t>
  </si>
  <si>
    <t>Swanton Novers</t>
  </si>
  <si>
    <t>E04006483</t>
  </si>
  <si>
    <t>Swardeston</t>
  </si>
  <si>
    <t>E04006601</t>
  </si>
  <si>
    <t>Syderstone</t>
  </si>
  <si>
    <t>E04006358</t>
  </si>
  <si>
    <t>Tacolneston</t>
  </si>
  <si>
    <t>E04006602</t>
  </si>
  <si>
    <t>Tasburgh</t>
  </si>
  <si>
    <t>E04006603</t>
  </si>
  <si>
    <t>Tattersett</t>
  </si>
  <si>
    <t>E04006484</t>
  </si>
  <si>
    <t>Taverham</t>
  </si>
  <si>
    <t>E04006254</t>
  </si>
  <si>
    <t>Terrington St. Clement</t>
  </si>
  <si>
    <t>E04006359</t>
  </si>
  <si>
    <t>Terrington St. John</t>
  </si>
  <si>
    <t>E04006360</t>
  </si>
  <si>
    <t>Tharston and Hapton</t>
  </si>
  <si>
    <t>E04006604</t>
  </si>
  <si>
    <t>Themelthorpe*</t>
  </si>
  <si>
    <t>E04006255</t>
  </si>
  <si>
    <t>Thetford</t>
  </si>
  <si>
    <t>E04006182</t>
  </si>
  <si>
    <t>Thompson</t>
  </si>
  <si>
    <t>E04006183</t>
  </si>
  <si>
    <t>Thornage</t>
  </si>
  <si>
    <t>E04006485</t>
  </si>
  <si>
    <t>Thornham</t>
  </si>
  <si>
    <t>E04006361</t>
  </si>
  <si>
    <t>Thorpe Market</t>
  </si>
  <si>
    <t>E04006486</t>
  </si>
  <si>
    <t>Thorpe St. Andrew</t>
  </si>
  <si>
    <t>E04006256</t>
  </si>
  <si>
    <t>Thurlton</t>
  </si>
  <si>
    <t>E04006605</t>
  </si>
  <si>
    <t>Thurne</t>
  </si>
  <si>
    <t>E04006280</t>
  </si>
  <si>
    <t>Thurning*</t>
  </si>
  <si>
    <t>E04006487</t>
  </si>
  <si>
    <t>Thursford</t>
  </si>
  <si>
    <t>E04006488</t>
  </si>
  <si>
    <t>Thurton</t>
  </si>
  <si>
    <t>E04006606</t>
  </si>
  <si>
    <t>Thwaite*</t>
  </si>
  <si>
    <t>E04006607</t>
  </si>
  <si>
    <t>Tibenham</t>
  </si>
  <si>
    <t>E04006608</t>
  </si>
  <si>
    <t>Tilney All Saints</t>
  </si>
  <si>
    <t>E04006362</t>
  </si>
  <si>
    <t>Tilney St. Lawrence</t>
  </si>
  <si>
    <t>E04006363</t>
  </si>
  <si>
    <t>Titchwell*</t>
  </si>
  <si>
    <t>E04006364</t>
  </si>
  <si>
    <t>Tittleshall</t>
  </si>
  <si>
    <t>E04006184</t>
  </si>
  <si>
    <t>Tivetshall St. Margaret</t>
  </si>
  <si>
    <t>E04006609</t>
  </si>
  <si>
    <t>Tivetshall St. Mary</t>
  </si>
  <si>
    <t>E04006610</t>
  </si>
  <si>
    <t>Toft Monks</t>
  </si>
  <si>
    <t>E04006611</t>
  </si>
  <si>
    <t>Topcroft</t>
  </si>
  <si>
    <t>E04006612</t>
  </si>
  <si>
    <t>Tottenhill</t>
  </si>
  <si>
    <t>E04006365</t>
  </si>
  <si>
    <t>Tottington*</t>
  </si>
  <si>
    <t>E04006185</t>
  </si>
  <si>
    <t>Trimingham</t>
  </si>
  <si>
    <t>E04006489</t>
  </si>
  <si>
    <t>Trowse with Newton</t>
  </si>
  <si>
    <t>E04006613</t>
  </si>
  <si>
    <t>Trunch</t>
  </si>
  <si>
    <t>E04006490</t>
  </si>
  <si>
    <t>Tunstead</t>
  </si>
  <si>
    <t>E04006491</t>
  </si>
  <si>
    <t>Twyford*</t>
  </si>
  <si>
    <t>E04006186</t>
  </si>
  <si>
    <t>Upper Sheringham</t>
  </si>
  <si>
    <t>E04006492</t>
  </si>
  <si>
    <t>Upton with Fishley</t>
  </si>
  <si>
    <t>E04006257</t>
  </si>
  <si>
    <t>Upwell</t>
  </si>
  <si>
    <t>E04006366</t>
  </si>
  <si>
    <t>Wacton</t>
  </si>
  <si>
    <t>E04006614</t>
  </si>
  <si>
    <t>Walcott</t>
  </si>
  <si>
    <t>E04006505</t>
  </si>
  <si>
    <t>Walpole</t>
  </si>
  <si>
    <t>E04006367</t>
  </si>
  <si>
    <t>Walpole Cross Keys</t>
  </si>
  <si>
    <t>E04006368</t>
  </si>
  <si>
    <t>Walpole Highway</t>
  </si>
  <si>
    <t>E04006369</t>
  </si>
  <si>
    <t>Walsingham</t>
  </si>
  <si>
    <t>E04006493</t>
  </si>
  <si>
    <t>Walsoken</t>
  </si>
  <si>
    <t>E04006370</t>
  </si>
  <si>
    <t>Warham</t>
  </si>
  <si>
    <t>E04006494</t>
  </si>
  <si>
    <t>Watlington</t>
  </si>
  <si>
    <t>E04006371</t>
  </si>
  <si>
    <t>Watton</t>
  </si>
  <si>
    <t>E04006187</t>
  </si>
  <si>
    <t>Weasenham All Saints</t>
  </si>
  <si>
    <t>E04006188</t>
  </si>
  <si>
    <t>Weasenham St. Peter</t>
  </si>
  <si>
    <t>E04006189</t>
  </si>
  <si>
    <t>Weeting-with-Broomhill</t>
  </si>
  <si>
    <t>E04006190</t>
  </si>
  <si>
    <t>Wellingham*</t>
  </si>
  <si>
    <t>E04006191</t>
  </si>
  <si>
    <t>Wells-next-the-Sea</t>
  </si>
  <si>
    <t>E04006495</t>
  </si>
  <si>
    <t>Welney</t>
  </si>
  <si>
    <t>E04006372</t>
  </si>
  <si>
    <t>Wendling</t>
  </si>
  <si>
    <t>E04006192</t>
  </si>
  <si>
    <t>Wereham</t>
  </si>
  <si>
    <t>E04006373</t>
  </si>
  <si>
    <t>West Acre</t>
  </si>
  <si>
    <t>E04006374</t>
  </si>
  <si>
    <t>West Beckham</t>
  </si>
  <si>
    <t>E04006496</t>
  </si>
  <si>
    <t>West Caister</t>
  </si>
  <si>
    <t>E04006281</t>
  </si>
  <si>
    <t>West Dereham</t>
  </si>
  <si>
    <t>E04006375</t>
  </si>
  <si>
    <t>West Rudham</t>
  </si>
  <si>
    <t>E04006376</t>
  </si>
  <si>
    <t>West Walton</t>
  </si>
  <si>
    <t>E04006377</t>
  </si>
  <si>
    <t>West Winch</t>
  </si>
  <si>
    <t>E04006378</t>
  </si>
  <si>
    <t>Weston Longville</t>
  </si>
  <si>
    <t>E04006258</t>
  </si>
  <si>
    <t>Westwick*</t>
  </si>
  <si>
    <t>E04006497</t>
  </si>
  <si>
    <t>Weybourne</t>
  </si>
  <si>
    <t>E04006498</t>
  </si>
  <si>
    <t>Wheatacre</t>
  </si>
  <si>
    <t>E04006615</t>
  </si>
  <si>
    <t>Whinburgh and Westfield</t>
  </si>
  <si>
    <t>E04006193</t>
  </si>
  <si>
    <t>Whissonsett</t>
  </si>
  <si>
    <t>E04006194</t>
  </si>
  <si>
    <t>Wicklewood</t>
  </si>
  <si>
    <t>E04006616</t>
  </si>
  <si>
    <t>Wickmere</t>
  </si>
  <si>
    <t>E04006499</t>
  </si>
  <si>
    <t>Wiggenhall St. Germans</t>
  </si>
  <si>
    <t>E04006379</t>
  </si>
  <si>
    <t>Wiggenhall St. Mary Magdalen</t>
  </si>
  <si>
    <t>E04006380</t>
  </si>
  <si>
    <t>Wighton</t>
  </si>
  <si>
    <t>E04006500</t>
  </si>
  <si>
    <t>Wimbotsham</t>
  </si>
  <si>
    <t>E04006381</t>
  </si>
  <si>
    <t>Winfarthing</t>
  </si>
  <si>
    <t>E04006617</t>
  </si>
  <si>
    <t>Winterton-on-Sea</t>
  </si>
  <si>
    <t>E04006282</t>
  </si>
  <si>
    <t>Witton</t>
  </si>
  <si>
    <t>E04006501</t>
  </si>
  <si>
    <t>Wiveton</t>
  </si>
  <si>
    <t>E04006502</t>
  </si>
  <si>
    <t>Wood Dalling</t>
  </si>
  <si>
    <t>E04006260</t>
  </si>
  <si>
    <t>Wood Norton</t>
  </si>
  <si>
    <t>E04006503</t>
  </si>
  <si>
    <t>Woodbastwick</t>
  </si>
  <si>
    <t>E04006259</t>
  </si>
  <si>
    <t>Woodton</t>
  </si>
  <si>
    <t>E04006618</t>
  </si>
  <si>
    <t>Wormegay</t>
  </si>
  <si>
    <t>E04006382</t>
  </si>
  <si>
    <t>Worstead</t>
  </si>
  <si>
    <t>E04006504</t>
  </si>
  <si>
    <t>Wortwell</t>
  </si>
  <si>
    <t>E04006619</t>
  </si>
  <si>
    <t>Wramplingham</t>
  </si>
  <si>
    <t>E04006620</t>
  </si>
  <si>
    <t>Wreningham</t>
  </si>
  <si>
    <t>E04006621</t>
  </si>
  <si>
    <t>Wretham</t>
  </si>
  <si>
    <t>E04006195</t>
  </si>
  <si>
    <t>Wretton</t>
  </si>
  <si>
    <t>E04006383</t>
  </si>
  <si>
    <t>Wroxham</t>
  </si>
  <si>
    <t>E04006261</t>
  </si>
  <si>
    <t>Wymondham</t>
  </si>
  <si>
    <t>E04006622</t>
  </si>
  <si>
    <t>Yaxham</t>
  </si>
  <si>
    <t>E04006196</t>
  </si>
  <si>
    <t>Yelverton</t>
  </si>
  <si>
    <t>E04006623</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</si>
  <si>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</si>
  <si>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</si>
  <si>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</si>
  <si>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</si>
  <si>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</si>
  <si>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</si>
  <si>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</si>
  <si>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</si>
  <si>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</si>
  <si>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</si>
  <si>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</si>
  <si>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</si>
  <si>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</si>
  <si>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</si>
  <si>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Norfolk</t>
  </si>
  <si>
    <t>E10000020</t>
  </si>
  <si>
    <t>East of England</t>
  </si>
  <si>
    <t>E12000006</t>
  </si>
  <si>
    <t>E92000001</t>
  </si>
  <si>
    <t>Parish</t>
  </si>
  <si>
    <t>Parish code</t>
  </si>
  <si>
    <t>Ward code</t>
  </si>
  <si>
    <t>District code</t>
  </si>
  <si>
    <t>BRMA</t>
  </si>
  <si>
    <t>Comparators</t>
  </si>
  <si>
    <t>E05005757</t>
  </si>
  <si>
    <t>Central Norfolk &amp; Norwich</t>
  </si>
  <si>
    <t>E05005919</t>
  </si>
  <si>
    <t>Age profile</t>
  </si>
  <si>
    <t>E05005848</t>
  </si>
  <si>
    <t>Household composition</t>
  </si>
  <si>
    <t>Household size</t>
  </si>
  <si>
    <t>E05005910</t>
  </si>
  <si>
    <t>Lowestoft &amp; Great Yarmouth</t>
  </si>
  <si>
    <t>E05005767</t>
  </si>
  <si>
    <t>Rockland</t>
  </si>
  <si>
    <t>E05005904</t>
  </si>
  <si>
    <t>Property size</t>
  </si>
  <si>
    <t>Valley Hill</t>
  </si>
  <si>
    <t>E05005835</t>
  </si>
  <si>
    <t>Kings Lynn</t>
  </si>
  <si>
    <t>Housing stock problems</t>
  </si>
  <si>
    <t>Gaunt</t>
  </si>
  <si>
    <t>E05005849</t>
  </si>
  <si>
    <t>Annual earnings</t>
  </si>
  <si>
    <t>Chedgrave and Thurton</t>
  </si>
  <si>
    <t>E05005915</t>
  </si>
  <si>
    <t>JSA claimants</t>
  </si>
  <si>
    <t>West Flegg</t>
  </si>
  <si>
    <t>E05005799</t>
  </si>
  <si>
    <t>Housing benefit rate</t>
  </si>
  <si>
    <t>Wissey</t>
  </si>
  <si>
    <t>E05005756</t>
  </si>
  <si>
    <t>Tenure and economic status</t>
  </si>
  <si>
    <t>E05005854</t>
  </si>
  <si>
    <t>Second and Long Term Empty homes and RES</t>
  </si>
  <si>
    <t>E05005896</t>
  </si>
  <si>
    <t>Stock by parish and bedrooms</t>
  </si>
  <si>
    <t>E05005892</t>
  </si>
  <si>
    <t>Attleborough (Town)</t>
  </si>
  <si>
    <t>N/A</t>
  </si>
  <si>
    <t>Housing Register</t>
  </si>
  <si>
    <t>Lettings</t>
  </si>
  <si>
    <t>The Runtons</t>
  </si>
  <si>
    <t>E05008557</t>
  </si>
  <si>
    <t>E05005758</t>
  </si>
  <si>
    <t>Corpusty</t>
  </si>
  <si>
    <t>E05005846</t>
  </si>
  <si>
    <t>E05005857</t>
  </si>
  <si>
    <t>E05005807</t>
  </si>
  <si>
    <t>East Guiltcross</t>
  </si>
  <si>
    <t>E05005729</t>
  </si>
  <si>
    <t>E05005895</t>
  </si>
  <si>
    <t>E05005912</t>
  </si>
  <si>
    <t>E05005872</t>
  </si>
  <si>
    <t>Wimbotsham with Fincham</t>
  </si>
  <si>
    <t>E05005841</t>
  </si>
  <si>
    <t>St Benet</t>
  </si>
  <si>
    <t>E05005865</t>
  </si>
  <si>
    <t>E05005916</t>
  </si>
  <si>
    <t>Eynsford</t>
  </si>
  <si>
    <t>E05005730</t>
  </si>
  <si>
    <t>E05005812</t>
  </si>
  <si>
    <t>Mid Forest</t>
  </si>
  <si>
    <t>E05005735</t>
  </si>
  <si>
    <t>E05005897</t>
  </si>
  <si>
    <t>Chaucer</t>
  </si>
  <si>
    <t>E05008556</t>
  </si>
  <si>
    <t>Spixworth with St Faiths</t>
  </si>
  <si>
    <t>E05005776</t>
  </si>
  <si>
    <t>Launditch</t>
  </si>
  <si>
    <t>E05005734</t>
  </si>
  <si>
    <t>Taverner</t>
  </si>
  <si>
    <t>E05005743</t>
  </si>
  <si>
    <t>Marshes</t>
  </si>
  <si>
    <t>E05005772</t>
  </si>
  <si>
    <t>E05005783</t>
  </si>
  <si>
    <t>Lothingland</t>
  </si>
  <si>
    <t>E05005793</t>
  </si>
  <si>
    <t>E05005891</t>
  </si>
  <si>
    <t>Queen's</t>
  </si>
  <si>
    <t>E05005738</t>
  </si>
  <si>
    <t>Upper Wensum</t>
  </si>
  <si>
    <t>E05005750</t>
  </si>
  <si>
    <t>Priory</t>
  </si>
  <si>
    <t>E05005862</t>
  </si>
  <si>
    <t>E05005907</t>
  </si>
  <si>
    <t>Glaven Valley</t>
  </si>
  <si>
    <t>E05005850</t>
  </si>
  <si>
    <t>West Guiltcross</t>
  </si>
  <si>
    <t>E05005755</t>
  </si>
  <si>
    <t>Blofield with South Walsham</t>
  </si>
  <si>
    <t>E05005759</t>
  </si>
  <si>
    <t>E05005842</t>
  </si>
  <si>
    <t>E05005924</t>
  </si>
  <si>
    <t>Haggard de Toni</t>
  </si>
  <si>
    <t>E05005731</t>
  </si>
  <si>
    <t>Bradwell North</t>
  </si>
  <si>
    <t>E05005784</t>
  </si>
  <si>
    <t>Buxton</t>
  </si>
  <si>
    <t>E05005762</t>
  </si>
  <si>
    <t>E05005802</t>
  </si>
  <si>
    <t>Bressingham and Burston</t>
  </si>
  <si>
    <t>E05005914</t>
  </si>
  <si>
    <t>Harling and Heathlands</t>
  </si>
  <si>
    <t>E05005732</t>
  </si>
  <si>
    <t>Bury St Edmunds</t>
  </si>
  <si>
    <t>Astley</t>
  </si>
  <si>
    <t>E05005843</t>
  </si>
  <si>
    <t>E05005844</t>
  </si>
  <si>
    <t>E05005906</t>
  </si>
  <si>
    <t>Ditchingham and Broome</t>
  </si>
  <si>
    <t>E05005894</t>
  </si>
  <si>
    <t>Waxham</t>
  </si>
  <si>
    <t>E05005874</t>
  </si>
  <si>
    <t>E05005760</t>
  </si>
  <si>
    <t>Burnham</t>
  </si>
  <si>
    <t>E05005803</t>
  </si>
  <si>
    <t>Caister South</t>
  </si>
  <si>
    <t>E05005787</t>
  </si>
  <si>
    <t>Templar</t>
  </si>
  <si>
    <t>E05005744</t>
  </si>
  <si>
    <t>E05005824</t>
  </si>
  <si>
    <t>E05005831</t>
  </si>
  <si>
    <t>Waterside</t>
  </si>
  <si>
    <t>E05005873</t>
  </si>
  <si>
    <t>Eynesford</t>
  </si>
  <si>
    <t>E05005766</t>
  </si>
  <si>
    <t>E05005804</t>
  </si>
  <si>
    <t>High Heath</t>
  </si>
  <si>
    <t>E05005852</t>
  </si>
  <si>
    <t>Hermitage</t>
  </si>
  <si>
    <t>E05005733</t>
  </si>
  <si>
    <t>E05005763</t>
  </si>
  <si>
    <t>New Costessey</t>
  </si>
  <si>
    <t>E05005899</t>
  </si>
  <si>
    <t>Conifer</t>
  </si>
  <si>
    <t>E05005724</t>
  </si>
  <si>
    <t>Upper Yare</t>
  </si>
  <si>
    <t>E05005751</t>
  </si>
  <si>
    <t>Suffield Park</t>
  </si>
  <si>
    <t>E05005869</t>
  </si>
  <si>
    <t>Weeting</t>
  </si>
  <si>
    <t>E05005754</t>
  </si>
  <si>
    <t>Hilgay with Denver</t>
  </si>
  <si>
    <t>E05005817</t>
  </si>
  <si>
    <t>Hingham and Deopham</t>
  </si>
  <si>
    <t>E05005898</t>
  </si>
  <si>
    <t>Dereham (Town)</t>
  </si>
  <si>
    <t>E05005725</t>
  </si>
  <si>
    <t>E05005806</t>
  </si>
  <si>
    <t>Dickleburgh</t>
  </si>
  <si>
    <t>E05005893</t>
  </si>
  <si>
    <t>E05005851</t>
  </si>
  <si>
    <t>E05005918</t>
  </si>
  <si>
    <t>Downham (Town)</t>
  </si>
  <si>
    <t>E05005808</t>
  </si>
  <si>
    <t>Upwell and Delph</t>
  </si>
  <si>
    <t>E05005834</t>
  </si>
  <si>
    <t>Drayton North</t>
  </si>
  <si>
    <t>E05005764</t>
  </si>
  <si>
    <t>The Raynhams</t>
  </si>
  <si>
    <t>E05005870</t>
  </si>
  <si>
    <t>Rudham</t>
  </si>
  <si>
    <t>E05005825</t>
  </si>
  <si>
    <t>Two Rivers</t>
  </si>
  <si>
    <t>E05005749</t>
  </si>
  <si>
    <t>E05005920</t>
  </si>
  <si>
    <t>E05005742</t>
  </si>
  <si>
    <t>Emneth with Outwell</t>
  </si>
  <si>
    <t>E05005810</t>
  </si>
  <si>
    <t>Lancaster South</t>
  </si>
  <si>
    <t>E05005856</t>
  </si>
  <si>
    <t>E05005863</t>
  </si>
  <si>
    <t>E05005876</t>
  </si>
  <si>
    <t>Horsford and Felthorpe</t>
  </si>
  <si>
    <t>E05005771</t>
  </si>
  <si>
    <t>E05005805</t>
  </si>
  <si>
    <t>E05005791</t>
  </si>
  <si>
    <t>E05005900</t>
  </si>
  <si>
    <t>Poringland with the Framinghams</t>
  </si>
  <si>
    <t>E05005903</t>
  </si>
  <si>
    <t>Springvale and Scarning</t>
  </si>
  <si>
    <t>E05005740</t>
  </si>
  <si>
    <t>E05005828</t>
  </si>
  <si>
    <t>E05005774</t>
  </si>
  <si>
    <t>All Saints</t>
  </si>
  <si>
    <t>E05005721</t>
  </si>
  <si>
    <t>E05005815</t>
  </si>
  <si>
    <t>Wensum</t>
  </si>
  <si>
    <t>E05005875</t>
  </si>
  <si>
    <t>E05005770</t>
  </si>
  <si>
    <t>E05005816</t>
  </si>
  <si>
    <t>Hellesdon North West</t>
  </si>
  <si>
    <t>E05005768</t>
  </si>
  <si>
    <t>East Flegg</t>
  </si>
  <si>
    <t>E05005790</t>
  </si>
  <si>
    <t>E05005922</t>
  </si>
  <si>
    <t>Wayland</t>
  </si>
  <si>
    <t>E05005753</t>
  </si>
  <si>
    <t>E05005818</t>
  </si>
  <si>
    <t>E05005853</t>
  </si>
  <si>
    <t>Gorleston</t>
  </si>
  <si>
    <t>E05005792</t>
  </si>
  <si>
    <t>King's Lynn</t>
  </si>
  <si>
    <t>King's Lynn (Town)</t>
  </si>
  <si>
    <t>Burlingham</t>
  </si>
  <si>
    <t>E05005761</t>
  </si>
  <si>
    <t>E05005923</t>
  </si>
  <si>
    <t>Stratton</t>
  </si>
  <si>
    <t>E05005908</t>
  </si>
  <si>
    <t>Airfield</t>
  </si>
  <si>
    <t>E05005801</t>
  </si>
  <si>
    <t>Mershe Lande</t>
  </si>
  <si>
    <t>E05005819</t>
  </si>
  <si>
    <t>E05005839</t>
  </si>
  <si>
    <t>Nar Valley</t>
  </si>
  <si>
    <t>E05005736</t>
  </si>
  <si>
    <t>E05005737</t>
  </si>
  <si>
    <t>Buckenham</t>
  </si>
  <si>
    <t>E05005722</t>
  </si>
  <si>
    <t>North Walsham East</t>
  </si>
  <si>
    <t>E05005858</t>
  </si>
  <si>
    <t>E05005822</t>
  </si>
  <si>
    <t>Poppyland</t>
  </si>
  <si>
    <t>E05005861</t>
  </si>
  <si>
    <t>Old Catton and Sprowston West</t>
  </si>
  <si>
    <t>E05005773</t>
  </si>
  <si>
    <t>Ormesby</t>
  </si>
  <si>
    <t>E05005796</t>
  </si>
  <si>
    <t>Beck Vale</t>
  </si>
  <si>
    <t>E05005913</t>
  </si>
  <si>
    <t>Harleston</t>
  </si>
  <si>
    <t>E05005921</t>
  </si>
  <si>
    <t>E05005775</t>
  </si>
  <si>
    <t>E05005925</t>
  </si>
  <si>
    <t>E05005909</t>
  </si>
  <si>
    <t>E05005864</t>
  </si>
  <si>
    <t>Sheringham North</t>
  </si>
  <si>
    <t>E05005866</t>
  </si>
  <si>
    <t>E05005739</t>
  </si>
  <si>
    <t>Sprowston East</t>
  </si>
  <si>
    <t>E05005778</t>
  </si>
  <si>
    <t>Stalham and Sutton</t>
  </si>
  <si>
    <t>E05005868</t>
  </si>
  <si>
    <t>E05005741</t>
  </si>
  <si>
    <t>Taverham North</t>
  </si>
  <si>
    <t>E05005779</t>
  </si>
  <si>
    <t>Spellowfields</t>
  </si>
  <si>
    <t>E05005832</t>
  </si>
  <si>
    <t>St Lawrence</t>
  </si>
  <si>
    <t>E05005826</t>
  </si>
  <si>
    <t>Thetford (Town)</t>
  </si>
  <si>
    <t>E05005746</t>
  </si>
  <si>
    <t>Thorpe St Andrew South East</t>
  </si>
  <si>
    <t>E05005782</t>
  </si>
  <si>
    <t>E05005836</t>
  </si>
  <si>
    <t>Walton</t>
  </si>
  <si>
    <t>E05005837</t>
  </si>
  <si>
    <t>E05005838</t>
  </si>
  <si>
    <t>E05005752</t>
  </si>
  <si>
    <t>Wiggenhall</t>
  </si>
  <si>
    <t>E05005840</t>
  </si>
  <si>
    <t>Abbey</t>
  </si>
  <si>
    <t>E05005890</t>
  </si>
  <si>
    <t>Population by Age - Census 2011 QS103EW</t>
  </si>
  <si>
    <t>0 to 4</t>
  </si>
  <si>
    <t>5 to 9</t>
  </si>
  <si>
    <t>10 to 14</t>
  </si>
  <si>
    <t>15 to 19</t>
  </si>
  <si>
    <t>20 to 24</t>
  </si>
  <si>
    <t>25 to 29</t>
  </si>
  <si>
    <t>30 to 34</t>
  </si>
  <si>
    <t>35 to 39</t>
  </si>
  <si>
    <t>40 to 44</t>
  </si>
  <si>
    <t>45 to 49</t>
  </si>
  <si>
    <t>50 to 54</t>
  </si>
  <si>
    <t>55 to 59</t>
  </si>
  <si>
    <t>60 to 64</t>
  </si>
  <si>
    <t>65 to 69</t>
  </si>
  <si>
    <t>70 to 74</t>
  </si>
  <si>
    <t>75+</t>
  </si>
  <si>
    <t>Under 16s (%)</t>
  </si>
  <si>
    <t>17 to 64 (%)</t>
  </si>
  <si>
    <t>65+ (%)</t>
  </si>
  <si>
    <t>Under 16s (n)</t>
  </si>
  <si>
    <t>17 to 64 (n)</t>
  </si>
  <si>
    <t>65+ (n)</t>
  </si>
  <si>
    <t>Age under 1</t>
  </si>
  <si>
    <t>Age 1</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</si>
  <si>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</si>
  <si>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</si>
  <si>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</si>
  <si>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</si>
  <si>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</si>
  <si>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</si>
  <si>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</si>
  <si>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</si>
  <si>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</si>
  <si>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</si>
  <si>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</si>
  <si>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</si>
  <si>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</si>
  <si>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</si>
  <si>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</si>
  <si>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</si>
  <si>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</si>
  <si>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</si>
  <si>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</si>
  <si>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</si>
  <si>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</si>
  <si>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</si>
  <si>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</si>
  <si>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</si>
  <si>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</si>
  <si>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</si>
  <si>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</si>
  <si>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</si>
  <si>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</si>
  <si>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</si>
  <si>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</si>
  <si>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</si>
  <si>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</si>
  <si>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</si>
  <si>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</si>
  <si>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</si>
  <si>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</si>
  <si>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</si>
  <si>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</si>
  <si>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</si>
  <si>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</si>
  <si>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</si>
  <si>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</si>
  <si>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</si>
  <si>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</si>
  <si>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</si>
  <si>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</si>
  <si>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</si>
  <si>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</si>
  <si>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</si>
  <si>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</si>
  <si>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</si>
  <si>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</si>
  <si>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</si>
  <si>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</si>
  <si>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</si>
  <si>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</si>
  <si>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</si>
  <si>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</si>
  <si>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</si>
  <si>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</si>
  <si>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</si>
  <si>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</si>
  <si>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</si>
  <si>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</si>
  <si>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</si>
  <si>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</si>
  <si>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</si>
  <si>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</si>
  <si>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</si>
  <si>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</si>
  <si>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</si>
  <si>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</si>
  <si>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</si>
  <si>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</si>
  <si>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</si>
  <si>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</si>
  <si>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</si>
  <si>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</si>
  <si>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</si>
  <si>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</si>
  <si>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</si>
  <si>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</si>
  <si>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</si>
  <si>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Age 86</t>
  </si>
  <si>
    <t>Age 87</t>
  </si>
  <si>
    <t>Age 88</t>
  </si>
  <si>
    <t>Age 89</t>
  </si>
  <si>
    <t>Age 90</t>
  </si>
  <si>
    <t>Age 91</t>
  </si>
  <si>
    <t>Age 92</t>
  </si>
  <si>
    <t>Age 93</t>
  </si>
  <si>
    <t>Age 94</t>
  </si>
  <si>
    <t>Age 95</t>
  </si>
  <si>
    <t>Age 96</t>
  </si>
  <si>
    <t>Age 97</t>
  </si>
  <si>
    <t>Age 98</t>
  </si>
  <si>
    <t>Age 99</t>
  </si>
  <si>
    <t>Age 100 and over</t>
  </si>
  <si>
    <t>-</t>
  </si>
  <si>
    <t>National Statistics policy is that estimates published for any geographical area are aggregations of whole output areas, the lowest geographical level for which census estimates are produced. This ensures that estimates can be released for any area which contains at least one output area, and contains the minimum population to ensure confidentiality (100 persons and 40 households). Any excluded parish has a very small population and has been assigned to an output area in national statistics tables, so for the lowest level estimates possible for missing parishes please refer to the estimates published for that output area.</t>
  </si>
  <si>
    <t>Households by tenure - QS405EW</t>
  </si>
  <si>
    <t>All Households</t>
  </si>
  <si>
    <t>Owned with a mortgage or loan</t>
  </si>
  <si>
    <t>Owned: Owned outright</t>
  </si>
  <si>
    <t>Owned: Owned with a mortgage or loan</t>
  </si>
  <si>
    <t>Shared ownership (part owned and part rented)</t>
  </si>
  <si>
    <t>Social rented: Total</t>
  </si>
  <si>
    <t>Private rented: Total</t>
  </si>
  <si>
    <t xml:space="preserve">King's Lynn </t>
  </si>
  <si>
    <t>Accommodation type by household QS402EW</t>
  </si>
  <si>
    <t>All households</t>
  </si>
  <si>
    <t>Detached house or bungalow</t>
  </si>
  <si>
    <t>Semi-detached house or bungalow</t>
  </si>
  <si>
    <t>Terraced house or bungalow</t>
  </si>
  <si>
    <t>Flat, maisonette or apartment</t>
  </si>
  <si>
    <t>Caravan or other mobile or temporary structure</t>
  </si>
  <si>
    <t>Unshared dwellings</t>
  </si>
  <si>
    <t>Shared dwellings</t>
  </si>
  <si>
    <t>Unshared dwelling: Whole house or bungalow: Detached</t>
  </si>
  <si>
    <t>Unshared dwelling: Whole house or bungalow: Semi-detached</t>
  </si>
  <si>
    <t>Unshared dwelling: Whole house or bungalow: Terraced (including end-terrace)</t>
  </si>
  <si>
    <t>Unshared dwelling: Flat, maisonette or apartment: Total</t>
  </si>
  <si>
    <t>Unshared dwelling: Caravan or other mobile or temporary structure</t>
  </si>
  <si>
    <t>Unshared dwelling: Total</t>
  </si>
  <si>
    <t>Shared dwelling</t>
  </si>
  <si>
    <t>Number of bedrooms - QS411EW</t>
  </si>
  <si>
    <t>All categories: Number of bedrooms</t>
  </si>
  <si>
    <t>No bedrooms</t>
  </si>
  <si>
    <t>1 bedroom</t>
  </si>
  <si>
    <t>2 bedrooms</t>
  </si>
  <si>
    <t>3 bedrooms</t>
  </si>
  <si>
    <t>4 bedrooms</t>
  </si>
  <si>
    <t>5 or more bedrooms</t>
  </si>
  <si>
    <t>Second and Long Term Empty homes</t>
  </si>
  <si>
    <t>Source: ARP and BCKLWN, 2017, covers number of long term empties and 2nd homes per parish</t>
  </si>
  <si>
    <t>Long Term Empty</t>
  </si>
  <si>
    <t>Second %</t>
  </si>
  <si>
    <t>Empty %</t>
  </si>
  <si>
    <t>Source data</t>
  </si>
  <si>
    <t>Empies and 2nds - ARP report</t>
  </si>
  <si>
    <t>House prices, rental prices and affordability ratios - Hometrack 2016</t>
  </si>
  <si>
    <t>Address Line 1</t>
  </si>
  <si>
    <t>Address Line 2</t>
  </si>
  <si>
    <t>Address Line 3</t>
  </si>
  <si>
    <t>Address Line 4</t>
  </si>
  <si>
    <t>Address All</t>
  </si>
  <si>
    <t>Postcode</t>
  </si>
  <si>
    <t>No of units</t>
  </si>
  <si>
    <t>RP</t>
  </si>
  <si>
    <t>Tenancy Restrictions</t>
  </si>
  <si>
    <t>Common Lane</t>
  </si>
  <si>
    <t>Brancaster Staithe</t>
  </si>
  <si>
    <t>Common Lane, Brancaster Staithe, King's Lynn, Norfolk, PE31 8BL</t>
  </si>
  <si>
    <t>PE31 8BL</t>
  </si>
  <si>
    <t>Hastoe</t>
  </si>
  <si>
    <t>RES</t>
  </si>
  <si>
    <t>Dale Gate Lane</t>
  </si>
  <si>
    <t>Burnham Deepdale</t>
  </si>
  <si>
    <t>Dale Gate Lane, Burnham Deepdale, King's Lynn, Norfolk, PE31 8DG</t>
  </si>
  <si>
    <t>PE31 8DG</t>
  </si>
  <si>
    <t>Saxon Field</t>
  </si>
  <si>
    <t>Saxon Field, Brancaster, King's Lynn, Norfolk, PE31 8DZ</t>
  </si>
  <si>
    <t>PE31 8DZ</t>
  </si>
  <si>
    <t>Crofts Close</t>
  </si>
  <si>
    <t>Crofts Close, Burnham Market, King's Lynn, Norfolk, PE31 8JZ</t>
  </si>
  <si>
    <t>PE31 8JZ</t>
  </si>
  <si>
    <t>Jewels Close</t>
  </si>
  <si>
    <t>Jewels Close, Burnham Norton, King's Lynn, Norfolk, PE31 8BF</t>
  </si>
  <si>
    <t>PE31 8BF</t>
  </si>
  <si>
    <t>Flagship</t>
  </si>
  <si>
    <t>Tower Road</t>
  </si>
  <si>
    <t>Burnham Overy Staithe</t>
  </si>
  <si>
    <t>Tower Road, Burnham Overy Staithe, King's Lynn, Norfolk, PE31 8JB</t>
  </si>
  <si>
    <t>PE31 8JB</t>
  </si>
  <si>
    <t>Benedict Close</t>
  </si>
  <si>
    <t>Benedict Close, Clenchwarton, King's Lynn, Norfolk, PE34 4DR</t>
  </si>
  <si>
    <t>PE34 4DR</t>
  </si>
  <si>
    <t>Lincolnshire Rural Housing</t>
  </si>
  <si>
    <t>Shammer Close</t>
  </si>
  <si>
    <t>Shammer Close, Docking, King's Lynn, Norfolk, PE31 8NB</t>
  </si>
  <si>
    <t>PE31 8NB</t>
  </si>
  <si>
    <t>Woodgate Way</t>
  </si>
  <si>
    <t>Woodgate Way, Docking, King's Lynn, Norfolk, PE31 8PB</t>
  </si>
  <si>
    <t>PE31 8PB</t>
  </si>
  <si>
    <t>Mill Field Close</t>
  </si>
  <si>
    <t>Mill Field Close, East Rudham, King's Lynn, Norfolk, PE31 8GN</t>
  </si>
  <si>
    <t>PE31 8GN</t>
  </si>
  <si>
    <t>Broadland HA</t>
  </si>
  <si>
    <t>Upcher Close</t>
  </si>
  <si>
    <t>Upcher Close, Feltwell, Thetford, Norfolk, IP26 4DY</t>
  </si>
  <si>
    <t>IP26 4DY</t>
  </si>
  <si>
    <t>Edmund Moundeford Road</t>
  </si>
  <si>
    <t>Edmund Moundeford Road, Feltwell, Thetford, Norfolk, IP26 4EF</t>
  </si>
  <si>
    <t>IP26 4EF</t>
  </si>
  <si>
    <t>Orbit East</t>
  </si>
  <si>
    <t>Charles Dewar Close</t>
  </si>
  <si>
    <t>Charles Dewar Close, Great Massingham, King's Lynn, Norfolk, PE32 2JF</t>
  </si>
  <si>
    <t>PE32 2JF</t>
  </si>
  <si>
    <t>Millers Place</t>
  </si>
  <si>
    <t>Millers Lane</t>
  </si>
  <si>
    <t>Millers Place, Millers Lane, Harpley, King's Lynn, Norfolk, PE31 6UG</t>
  </si>
  <si>
    <t>PE31 6UG</t>
  </si>
  <si>
    <t>Lamsey Lane</t>
  </si>
  <si>
    <t>Lamsey Lane, Heacham, King's Lynn, Norfolk, PE31 7UR</t>
  </si>
  <si>
    <t>PE31 7UR</t>
  </si>
  <si>
    <t>Boundary Close</t>
  </si>
  <si>
    <t>Hockwold</t>
  </si>
  <si>
    <t>Boundary Close, Hockwold, Thetford, Norfolk, IP26 4QA</t>
  </si>
  <si>
    <t>IP26 4QA</t>
  </si>
  <si>
    <t>Birdbeck Drive</t>
  </si>
  <si>
    <t>Wisbech</t>
  </si>
  <si>
    <t>Birdbeck Drive, Outwell, Wisbech, Norfolk, PE14 8TS</t>
  </si>
  <si>
    <t>PE14 8TS</t>
  </si>
  <si>
    <t>Edinburgh Cottages</t>
  </si>
  <si>
    <t>West Newton</t>
  </si>
  <si>
    <t>Edinburgh Cottages, West Newton, King's Lynn, Norfolk, PE31 6AX</t>
  </si>
  <si>
    <t>PE31 6AX</t>
  </si>
  <si>
    <t>Jarvie Close</t>
  </si>
  <si>
    <t>Jarvie Close, Sedgeford, Hunstanton, Norfolk, PE36 5NG</t>
  </si>
  <si>
    <t>PE36 5NG</t>
  </si>
  <si>
    <t>Cherry Tree Road/Fishers End Close</t>
  </si>
  <si>
    <t>Cherry Tree Road/Fishers End Close, Snettisham, King's Lynn, Norfolk, PE31 7NZ</t>
  </si>
  <si>
    <t>PE31 7NZ</t>
  </si>
  <si>
    <t>Victory</t>
  </si>
  <si>
    <t>Roosters Close</t>
  </si>
  <si>
    <t>Roosters Close, Snettisham, King's Lynn, Norfolk, PE31 7RU</t>
  </si>
  <si>
    <t>PE31 7RU</t>
  </si>
  <si>
    <t>Leicester Road</t>
  </si>
  <si>
    <t>Leicester Road, South Creake, Fakenham, Norfolk, NR21 9PW</t>
  </si>
  <si>
    <t>NR21 9PW</t>
  </si>
  <si>
    <t>Indigo Road</t>
  </si>
  <si>
    <t>Indigo Road, Stoke Ferry, King's Lynn, Norfolk, PE33 9TJ</t>
  </si>
  <si>
    <t>PE33 9TJ</t>
  </si>
  <si>
    <t>Kerkham Close</t>
  </si>
  <si>
    <t>Terrington St Clement</t>
  </si>
  <si>
    <t>Kerkham Close, Terrington St Clement, King's Lynn, Norfolk, PE34 4PW</t>
  </si>
  <si>
    <t>PE34 4PW</t>
  </si>
  <si>
    <t>Old Bedford Row</t>
  </si>
  <si>
    <t>Old Bedford Row, Welney, Wisbech, Norfolk, PE14 9RN</t>
  </si>
  <si>
    <t>PE14 9RN</t>
  </si>
  <si>
    <t>Current social housing stock by parish and bedrooms</t>
  </si>
  <si>
    <t>Bungalow</t>
  </si>
  <si>
    <t>House</t>
  </si>
  <si>
    <t>Maisonette</t>
  </si>
  <si>
    <t>Newton by Castle Acre</t>
  </si>
  <si>
    <t>Gateley</t>
  </si>
  <si>
    <t>South Pickenham</t>
  </si>
  <si>
    <t>Weasenham St Peter</t>
  </si>
  <si>
    <t>Marshland St James</t>
  </si>
  <si>
    <t>House prices, rental prices and affordability for both sides</t>
  </si>
  <si>
    <t>Source: Hometrack 2017</t>
  </si>
  <si>
    <t>Sales 1BF</t>
  </si>
  <si>
    <t>Sales 2BF</t>
  </si>
  <si>
    <t>Sales 2BH</t>
  </si>
  <si>
    <t>Sales 3BH</t>
  </si>
  <si>
    <t>Sales 4BH</t>
  </si>
  <si>
    <t>Rents 1B</t>
  </si>
  <si>
    <t>Rents 2B</t>
  </si>
  <si>
    <t>Rents 3B</t>
  </si>
  <si>
    <t>Rents 4B</t>
  </si>
  <si>
    <t>Aff ratio</t>
  </si>
  <si>
    <t>10:1</t>
  </si>
  <si>
    <t>7:1</t>
  </si>
  <si>
    <t>9:1</t>
  </si>
  <si>
    <t>8:1</t>
  </si>
  <si>
    <t>16:1</t>
  </si>
  <si>
    <t>Housing register</t>
  </si>
  <si>
    <t>Source: Breckland Council and BCKLWN, 2016</t>
  </si>
  <si>
    <t>1-Priority</t>
  </si>
  <si>
    <t>2-Gold</t>
  </si>
  <si>
    <t>3-Silver</t>
  </si>
  <si>
    <t>4-NRP</t>
  </si>
  <si>
    <t>Live in parish 1 bed</t>
  </si>
  <si>
    <t>Live in parish 2 bed</t>
  </si>
  <si>
    <t>Live in parish 3 bed</t>
  </si>
  <si>
    <t>Live in parish 4 bed</t>
  </si>
  <si>
    <t>Live in parish 5 bed</t>
  </si>
  <si>
    <t xml:space="preserve">Live in parish total </t>
  </si>
  <si>
    <t>Want to live in parish 1 bed</t>
  </si>
  <si>
    <t>Want to live in parish 2 bed</t>
  </si>
  <si>
    <t>Want to live in parish 3 bed</t>
  </si>
  <si>
    <t>Want to live in parish 4 bed</t>
  </si>
  <si>
    <t>Want to live in parish 5+ bed</t>
  </si>
  <si>
    <t>Want to live in parish total</t>
  </si>
  <si>
    <t>Want 1b easy</t>
  </si>
  <si>
    <t>Want 2b easy</t>
  </si>
  <si>
    <t>Want 3b easy</t>
  </si>
  <si>
    <t>Want 4b easy</t>
  </si>
  <si>
    <t>Want 5b easy</t>
  </si>
  <si>
    <t>Want total easy</t>
  </si>
  <si>
    <t>Lettings - Number of properties let in past 2 years, by size</t>
  </si>
  <si>
    <t>Source: Breckland Council and BCKLWN, 2017</t>
  </si>
  <si>
    <t>0 house/flat</t>
  </si>
  <si>
    <t>1 house/flat</t>
  </si>
  <si>
    <t>2 house/flat</t>
  </si>
  <si>
    <t>3 house/flat</t>
  </si>
  <si>
    <t>4 house/flat</t>
  </si>
  <si>
    <t>5/6 house/flat</t>
  </si>
  <si>
    <t>Sheltered 1 bed house/flat</t>
  </si>
  <si>
    <t>Sheltered 2 bed house/flat</t>
  </si>
  <si>
    <t>0 bungalow</t>
  </si>
  <si>
    <t>1 bungalow</t>
  </si>
  <si>
    <t>2 bungalow</t>
  </si>
  <si>
    <t>3 bungalow</t>
  </si>
  <si>
    <t>4 bungalow</t>
  </si>
  <si>
    <t>5/6 bungalow</t>
  </si>
  <si>
    <t>Sheltered 1 bed bungalow</t>
  </si>
  <si>
    <t>Sheltered 2 bed bungalow</t>
  </si>
  <si>
    <t>Total lettings</t>
  </si>
  <si>
    <t>No</t>
  </si>
  <si>
    <t>Mon-Sat</t>
  </si>
  <si>
    <t>All</t>
  </si>
  <si>
    <t>Wed &amp; Fri</t>
  </si>
  <si>
    <t>Tue</t>
  </si>
  <si>
    <t>Tue &amp; Fri</t>
  </si>
  <si>
    <t>Mon-Fri</t>
  </si>
  <si>
    <t>Sat</t>
  </si>
  <si>
    <t>Tue, Thu &amp; Fri</t>
  </si>
  <si>
    <t>Tue, Wed &amp; Fri</t>
  </si>
  <si>
    <t>Tue &amp; Sat</t>
  </si>
  <si>
    <t>Fri</t>
  </si>
  <si>
    <t>Mon &amp; Wed</t>
  </si>
  <si>
    <t>Private only</t>
  </si>
  <si>
    <t>311</t>
  </si>
  <si>
    <t>402</t>
  </si>
  <si>
    <t>100</t>
  </si>
  <si>
    <t>Gross Weekly Pay (All full time workers) - ASHE</t>
  </si>
  <si>
    <t>Full time workers</t>
  </si>
  <si>
    <t>Lower quartile</t>
  </si>
  <si>
    <t>Weekly gross earnings by residence (Full time workers)</t>
  </si>
  <si>
    <t>Affordable housing stock by parish and bedrooms (Breckland and King's Lynn and West Norfolk only)</t>
  </si>
  <si>
    <t>General needs = 'standard' housing association stock</t>
  </si>
  <si>
    <t>Sheltered = designed for elderly people with ability to summon help</t>
  </si>
  <si>
    <t>Shared ownership = part rent, part buy housing</t>
  </si>
  <si>
    <t>2016 housing association props</t>
  </si>
  <si>
    <t>Hosuing register applicants - live in parish</t>
  </si>
  <si>
    <t>Housing register applicants - wish to live in parish</t>
  </si>
  <si>
    <t>Housing register applicants - need easy access</t>
  </si>
  <si>
    <t>Tue only</t>
  </si>
  <si>
    <t>Mon-Thu limited</t>
  </si>
  <si>
    <t>Tue-Wed limited</t>
  </si>
  <si>
    <t>Wed &amp; Fri limited</t>
  </si>
  <si>
    <t>Tue &amp; Thu limited</t>
  </si>
  <si>
    <t>Mon Wed &amp; Fri limited</t>
  </si>
  <si>
    <t>Tue limited</t>
  </si>
  <si>
    <t>Mon limited</t>
  </si>
  <si>
    <t>Tue &amp; Fri limited</t>
  </si>
  <si>
    <t>Mon &amp; Thu limited</t>
  </si>
  <si>
    <t>Mon, Tue, Thu &amp; Fri limited</t>
  </si>
  <si>
    <t>Mon-Fri limited</t>
  </si>
  <si>
    <t>2018 RP properties</t>
  </si>
  <si>
    <t>Roudham</t>
  </si>
  <si>
    <t>11:1</t>
  </si>
  <si>
    <t>12:1</t>
  </si>
  <si>
    <t>14:1</t>
  </si>
  <si>
    <t>13:1</t>
  </si>
  <si>
    <t>9.2:1</t>
  </si>
  <si>
    <t>Ave bids 1 bed</t>
  </si>
  <si>
    <t>Ave bids 2 bed</t>
  </si>
  <si>
    <t>Ave bids 3 bed</t>
  </si>
  <si>
    <t>Ave bids 4+ bed</t>
  </si>
  <si>
    <t>Ave bids 0 bed</t>
  </si>
  <si>
    <t>Average bids per letting</t>
  </si>
  <si>
    <t>1-bed</t>
  </si>
  <si>
    <t>2-bed</t>
  </si>
  <si>
    <t>3-bed</t>
  </si>
  <si>
    <t>4-bed</t>
  </si>
  <si>
    <t>Local authority revenues and housing data, 2018</t>
  </si>
  <si>
    <t>Local authority housing team data, 2018</t>
  </si>
  <si>
    <t>Hometrack data, 2018</t>
  </si>
  <si>
    <t>ASHE 2017 - No data available below district level</t>
  </si>
  <si>
    <t>Parish Profile Data - Breckland and BCKLWN data updated summer 2018</t>
  </si>
  <si>
    <t>Second homes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</si>
</sst>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quot;£&quot;#,##0"/>
    <numFmt numFmtId="165" formatCode="0.0"/>
    <numFmt numFmtId="166" formatCode="#,##0.0"/>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sz val="10"/>
      <color theme="1"/>
      <name val="Calibri"/>
      <family val="2"/>
      <scheme val="minor"/>
    </font>
    <font>
      <sz val="12"/>
      <color theme="1"/>
      <name val="Calibri"/>
      <family val="2"/>
      <scheme val="minor"/>
    </font>
    <font>
      <b/>
      <sz val="14"/>
      <color theme="1"/>
      <name val="Calibri"/>
      <family val="2"/>
      <scheme val="minor"/>
    </font>
    <font>
      <u/>
      <sz val="12"/>
      <color theme="10"/>
      <name val="Arial"/>
      <family val="2"/>
    </font>
    <font>
      <u/>
      <sz val="12"/>
      <color theme="10"/>
      <name val="Calibri"/>
      <family val="2"/>
      <scheme val="minor"/>
    </font>
    <font>
      <i/>
      <sz val="10"/>
      <color theme="1"/>
      <name val="Calibri"/>
      <family val="2"/>
      <scheme val="minor"/>
    </font>
    <font>
      <b/>
      <sz val="10"/>
      <name val="Arial"/>
      <family val="2"/>
    </font>
    <font>
      <sz val="10"/>
      <name val="Calibri"/>
      <family val="2"/>
      <scheme val="minor"/>
    </font>
    <font>
      <sz val="14"/>
      <color theme="1"/>
      <name val="Calibri"/>
      <family val="2"/>
      <scheme val="minor"/>
    </font>
    <font>
      <sz val="10"/>
      <name val="Arial"/>
      <family val="2"/>
    </font>
    <font>
      <b/>
      <sz val="12"/>
      <name val="Arial"/>
      <family val="2"/>
    </font>
    <font>
      <b/>
      <sz val="14"/>
      <name val="Calibri"/>
      <family val="2"/>
      <scheme val="minor"/>
    </font>
    <font>
      <b/>
      <sz val="10"/>
      <color theme="1"/>
      <name val="Calibri"/>
      <family val="2"/>
      <scheme val="minor"/>
    </font>
    <font>
      <sz val="10"/>
      <color indexed="8"/>
      <name val="Arial"/>
      <family val="2"/>
    </font>
    <font>
      <u/>
      <sz val="12"/>
      <name val="Calibri"/>
      <family val="2"/>
      <scheme val="minor"/>
    </font>
    <font>
      <sz val="11"/>
      <name val="Calibri"/>
      <family val="2"/>
      <scheme val="minor"/>
    </font>
    <font>
      <b/>
      <sz val="12"/>
      <color theme="1"/>
      <name val="Arial"/>
      <family val="2"/>
    </font>
    <font>
      <b/>
      <sz val="11"/>
      <name val="Calibri"/>
      <family val="2"/>
      <scheme val="minor"/>
    </font>
    <font>
      <sz val="14"/>
      <color rgb="FFFF0000"/>
      <name val="Calibri"/>
      <family val="2"/>
      <scheme val="minor"/>
    </font>
    <font>
      <sz val="12"/>
      <name val="Arial"/>
      <family val="2"/>
    </font>
    <font>
      <sz val="10"/>
      <color theme="1"/>
      <name val="Arial"/>
      <family val="2"/>
    </font>
    <font>
      <sz val="12"/>
      <color theme="1"/>
      <name val="Arial"/>
      <family val="2"/>
    </font>
    <font>
      <sz val="12"/>
      <color theme="0"/>
      <name val="Arial"/>
      <family val="2"/>
    </font>
    <font>
      <sz val="12"/>
      <color rgb="FF9C0006"/>
      <name val="Arial"/>
      <family val="2"/>
    </font>
    <font>
      <b/>
      <sz val="12"/>
      <color rgb="FFFA7D00"/>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sz val="12"/>
      <color rgb="FF3F3F76"/>
      <name val="Arial"/>
      <family val="2"/>
    </font>
    <font>
      <sz val="12"/>
      <color rgb="FFFA7D00"/>
      <name val="Arial"/>
      <family val="2"/>
    </font>
    <font>
      <sz val="12"/>
      <color rgb="FF9C6500"/>
      <name val="Arial"/>
      <family val="2"/>
    </font>
    <font>
      <b/>
      <sz val="12"/>
      <color rgb="FF3F3F3F"/>
      <name val="Arial"/>
      <family val="2"/>
    </font>
    <font>
      <sz val="12"/>
      <color rgb="FFFF0000"/>
      <name val="Arial"/>
      <family val="2"/>
    </font>
    <font>
      <sz val="10.5"/>
      <color theme="1"/>
      <name val="Calibri"/>
      <family val="2"/>
      <scheme val="minor"/>
    </font>
  </fonts>
  <fills count="47">
    <fill>
      <patternFill patternType="none"/>
    </fill>
    <fill>
      <patternFill patternType="gray125"/>
    </fill>
    <fill>
      <patternFill patternType="solid">
        <fgColor theme="8" tint="0.39997558519241921"/>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0"/>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0"/>
        <bgColor indexed="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auto="1"/>
      </bottom>
      <diagonal/>
    </border>
    <border>
      <left/>
      <right/>
      <top style="thick">
        <color indexed="64"/>
      </top>
      <bottom style="thin">
        <color auto="1"/>
      </bottom>
      <diagonal/>
    </border>
    <border>
      <left style="thick">
        <color indexed="64"/>
      </left>
      <right/>
      <top style="thick">
        <color indexed="64"/>
      </top>
      <bottom style="thick">
        <color indexed="64"/>
      </bottom>
      <diagonal/>
    </border>
    <border>
      <left/>
      <right/>
      <top style="thick">
        <color indexed="64"/>
      </top>
      <bottom/>
      <diagonal/>
    </border>
    <border>
      <left/>
      <right/>
      <top style="thick">
        <color indexed="64"/>
      </top>
      <bottom style="thick">
        <color indexed="64"/>
      </bottom>
      <diagonal/>
    </border>
    <border>
      <left/>
      <right/>
      <top/>
      <bottom style="thick">
        <color indexed="64"/>
      </bottom>
      <diagonal/>
    </border>
    <border>
      <left style="thick">
        <color indexed="64"/>
      </left>
      <right/>
      <top/>
      <bottom/>
      <diagonal/>
    </border>
    <border>
      <left/>
      <right style="thick">
        <color indexed="64"/>
      </right>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right style="thin">
        <color theme="0" tint="-0.249977111117893"/>
      </right>
      <top style="thin">
        <color theme="0" tint="-0.249977111117893"/>
      </top>
      <bottom style="thin">
        <color theme="0" tint="-0.249977111117893"/>
      </bottom>
      <diagonal/>
    </border>
    <border>
      <left/>
      <right style="thick">
        <color indexed="64"/>
      </right>
      <top style="thick">
        <color indexed="64"/>
      </top>
      <bottom/>
      <diagonal/>
    </border>
    <border>
      <left style="thin">
        <color theme="0" tint="-0.249977111117893"/>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64"/>
      </left>
      <right style="thick">
        <color indexed="64"/>
      </right>
      <top style="thick">
        <color indexed="64"/>
      </top>
      <bottom/>
      <diagonal/>
    </border>
    <border>
      <left style="thick">
        <color indexed="64"/>
      </left>
      <right/>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style="thick">
        <color indexed="64"/>
      </bottom>
      <diagonal/>
    </border>
  </borders>
  <cellStyleXfs count="87">
    <xf numFmtId="0" fontId="0" fillId="0" borderId="0"/>
    <xf numFmtId="9" fontId="1" fillId="0" borderId="0" applyFont="0" applyFill="0" applyBorder="0" applyAlignment="0" applyProtection="0"/>
    <xf numFmtId="0" fontId="7" fillId="0" borderId="0" applyNumberFormat="0" applyFill="0" applyBorder="0" applyAlignment="0" applyProtection="0"/>
    <xf numFmtId="0" fontId="10" fillId="0" borderId="0"/>
    <xf numFmtId="0" fontId="13" fillId="0" borderId="0"/>
    <xf numFmtId="0" fontId="14" fillId="0" borderId="0"/>
    <xf numFmtId="0" fontId="17" fillId="0" borderId="0"/>
    <xf numFmtId="43" fontId="1" fillId="0" borderId="0" applyFont="0" applyFill="0" applyBorder="0" applyAlignment="0" applyProtection="0"/>
    <xf numFmtId="0" fontId="13" fillId="0" borderId="0"/>
    <xf numFmtId="0" fontId="13" fillId="0" borderId="0"/>
    <xf numFmtId="0" fontId="13" fillId="0" borderId="0"/>
    <xf numFmtId="0" fontId="1" fillId="0" borderId="0"/>
    <xf numFmtId="0" fontId="1" fillId="0" borderId="0"/>
    <xf numFmtId="0" fontId="17" fillId="0" borderId="0"/>
    <xf numFmtId="0" fontId="10" fillId="0" borderId="0"/>
    <xf numFmtId="0" fontId="13" fillId="0" borderId="0"/>
    <xf numFmtId="0" fontId="13" fillId="0" borderId="0"/>
    <xf numFmtId="0" fontId="13" fillId="0" borderId="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40"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37" borderId="0" applyNumberFormat="0" applyBorder="0" applyAlignment="0" applyProtection="0"/>
    <xf numFmtId="0" fontId="25" fillId="41" borderId="0" applyNumberFormat="0" applyBorder="0" applyAlignment="0" applyProtection="0"/>
    <xf numFmtId="0" fontId="25" fillId="45"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6"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7" fillId="17" borderId="0" applyNumberFormat="0" applyBorder="0" applyAlignment="0" applyProtection="0"/>
    <xf numFmtId="0" fontId="28" fillId="20" borderId="25" applyNumberFormat="0" applyAlignment="0" applyProtection="0"/>
    <xf numFmtId="0" fontId="29" fillId="21" borderId="28" applyNumberFormat="0" applyAlignment="0" applyProtection="0"/>
    <xf numFmtId="0" fontId="10" fillId="0" borderId="0"/>
    <xf numFmtId="0" fontId="30" fillId="0" borderId="0" applyNumberFormat="0" applyFill="0" applyBorder="0" applyAlignment="0" applyProtection="0"/>
    <xf numFmtId="0" fontId="31" fillId="16" borderId="0" applyNumberFormat="0" applyBorder="0" applyAlignment="0" applyProtection="0"/>
    <xf numFmtId="0" fontId="32" fillId="0" borderId="22" applyNumberFormat="0" applyFill="0" applyAlignment="0" applyProtection="0"/>
    <xf numFmtId="0" fontId="33" fillId="0" borderId="23" applyNumberFormat="0" applyFill="0" applyAlignment="0" applyProtection="0"/>
    <xf numFmtId="0" fontId="34" fillId="0" borderId="24" applyNumberFormat="0" applyFill="0" applyAlignment="0" applyProtection="0"/>
    <xf numFmtId="0" fontId="34" fillId="0" borderId="0" applyNumberFormat="0" applyFill="0" applyBorder="0" applyAlignment="0" applyProtection="0"/>
    <xf numFmtId="0" fontId="10" fillId="0" borderId="0"/>
    <xf numFmtId="0" fontId="10" fillId="0" borderId="0"/>
    <xf numFmtId="0" fontId="10" fillId="0" borderId="0"/>
    <xf numFmtId="0" fontId="35" fillId="19" borderId="25" applyNumberFormat="0" applyAlignment="0" applyProtection="0"/>
    <xf numFmtId="0" fontId="36" fillId="0" borderId="27" applyNumberFormat="0" applyFill="0" applyAlignment="0" applyProtection="0"/>
    <xf numFmtId="0" fontId="37" fillId="18" borderId="0" applyNumberFormat="0" applyBorder="0" applyAlignment="0" applyProtection="0"/>
    <xf numFmtId="0" fontId="13" fillId="0" borderId="0"/>
    <xf numFmtId="0" fontId="1" fillId="0" borderId="0"/>
    <xf numFmtId="0" fontId="13" fillId="0" borderId="0"/>
    <xf numFmtId="0" fontId="1" fillId="0" borderId="0"/>
    <xf numFmtId="0" fontId="25" fillId="22" borderId="29" applyNumberFormat="0" applyFont="0" applyAlignment="0" applyProtection="0"/>
    <xf numFmtId="0" fontId="38" fillId="20" borderId="26" applyNumberFormat="0" applyAlignment="0" applyProtection="0"/>
    <xf numFmtId="9" fontId="25" fillId="0" borderId="0" applyFont="0" applyFill="0" applyBorder="0" applyAlignment="0" applyProtection="0"/>
    <xf numFmtId="0" fontId="13" fillId="0" borderId="0">
      <alignment textRotation="90"/>
    </xf>
    <xf numFmtId="0" fontId="13" fillId="0" borderId="0"/>
    <xf numFmtId="0" fontId="13" fillId="0" borderId="0"/>
    <xf numFmtId="0" fontId="13" fillId="0" borderId="0"/>
    <xf numFmtId="0" fontId="13" fillId="0" borderId="0"/>
    <xf numFmtId="0" fontId="14" fillId="0" borderId="0"/>
    <xf numFmtId="0" fontId="20" fillId="0" borderId="30" applyNumberFormat="0" applyFill="0" applyAlignment="0" applyProtection="0"/>
    <xf numFmtId="0" fontId="39" fillId="0" borderId="0" applyNumberFormat="0" applyFill="0" applyBorder="0" applyAlignment="0" applyProtection="0"/>
    <xf numFmtId="0" fontId="13" fillId="0" borderId="0"/>
    <xf numFmtId="0" fontId="13" fillId="0" borderId="0"/>
    <xf numFmtId="0" fontId="13" fillId="0" borderId="0"/>
    <xf numFmtId="0" fontId="13" fillId="0" borderId="0"/>
    <xf numFmtId="0" fontId="25" fillId="0" borderId="0"/>
    <xf numFmtId="0" fontId="25" fillId="0" borderId="0"/>
    <xf numFmtId="0" fontId="10" fillId="0" borderId="0"/>
    <xf numFmtId="0" fontId="13" fillId="0" borderId="0"/>
    <xf numFmtId="0" fontId="13" fillId="0" borderId="0"/>
    <xf numFmtId="0" fontId="1" fillId="0" borderId="0"/>
    <xf numFmtId="0" fontId="25" fillId="0" borderId="0"/>
    <xf numFmtId="0" fontId="1" fillId="0" borderId="0"/>
    <xf numFmtId="0" fontId="25" fillId="0" borderId="0"/>
    <xf numFmtId="0" fontId="25" fillId="0" borderId="0"/>
  </cellStyleXfs>
  <cellXfs count="278">
    <xf numFmtId="0" fontId="0" fillId="0" borderId="0" xfId="0"/>
    <xf numFmtId="0" fontId="3" fillId="0" borderId="0" xfId="0" applyFont="1"/>
    <xf numFmtId="0" fontId="4" fillId="0" borderId="0" xfId="0" applyFont="1"/>
    <xf numFmtId="0" fontId="5" fillId="0" borderId="0" xfId="0" applyFont="1"/>
    <xf numFmtId="0" fontId="5" fillId="0" borderId="0" xfId="0" applyFont="1" applyAlignment="1">
      <alignment horizontal="left"/>
    </xf>
    <xf numFmtId="0" fontId="5" fillId="0" borderId="0" xfId="0" applyFont="1" applyFill="1" applyAlignment="1">
      <alignment horizontal="left"/>
    </xf>
    <xf numFmtId="0" fontId="5" fillId="0" borderId="0" xfId="0" applyFont="1" applyFill="1"/>
    <xf numFmtId="0" fontId="4" fillId="2" borderId="0" xfId="0" applyFont="1" applyFill="1"/>
    <xf numFmtId="0" fontId="4" fillId="8" borderId="0" xfId="0" applyFont="1" applyFill="1"/>
    <xf numFmtId="0" fontId="4" fillId="8" borderId="0" xfId="0" applyFont="1" applyFill="1" applyBorder="1"/>
    <xf numFmtId="0" fontId="12" fillId="9" borderId="0" xfId="0" applyFont="1" applyFill="1"/>
    <xf numFmtId="0" fontId="1" fillId="0" borderId="0" xfId="0" applyFont="1"/>
    <xf numFmtId="0" fontId="4" fillId="10" borderId="0" xfId="0" applyFont="1" applyFill="1"/>
    <xf numFmtId="0" fontId="2" fillId="0" borderId="0" xfId="0" applyFont="1" applyAlignment="1"/>
    <xf numFmtId="0" fontId="1" fillId="0" borderId="0" xfId="0" applyFont="1" applyAlignment="1"/>
    <xf numFmtId="0" fontId="19" fillId="0" borderId="0" xfId="8" applyFont="1" applyAlignment="1">
      <alignment horizontal="center" vertical="center"/>
    </xf>
    <xf numFmtId="0" fontId="19" fillId="0" borderId="0" xfId="8" applyFont="1" applyAlignment="1">
      <alignment horizontal="left" vertical="center"/>
    </xf>
    <xf numFmtId="0" fontId="20" fillId="0" borderId="0" xfId="0" applyFont="1"/>
    <xf numFmtId="0" fontId="0" fillId="0" borderId="0" xfId="0" applyFill="1"/>
    <xf numFmtId="0" fontId="5" fillId="8" borderId="0" xfId="0" applyFont="1" applyFill="1"/>
    <xf numFmtId="0" fontId="4" fillId="11" borderId="0" xfId="0" applyFont="1" applyFill="1"/>
    <xf numFmtId="0" fontId="1" fillId="0" borderId="0" xfId="0" applyFont="1" applyAlignment="1">
      <alignment horizontal="center" vertical="center"/>
    </xf>
    <xf numFmtId="16" fontId="1" fillId="0" borderId="0" xfId="0" applyNumberFormat="1" applyFont="1" applyAlignment="1">
      <alignment horizontal="center" vertical="center"/>
    </xf>
    <xf numFmtId="3" fontId="1" fillId="0" borderId="0" xfId="0" applyNumberFormat="1" applyFont="1" applyAlignment="1">
      <alignment horizontal="right" vertical="center"/>
    </xf>
    <xf numFmtId="9" fontId="1" fillId="0" borderId="0" xfId="1" applyFont="1" applyAlignment="1">
      <alignment horizontal="right" vertical="center"/>
    </xf>
    <xf numFmtId="0" fontId="19" fillId="0" borderId="0" xfId="0" applyFont="1" applyFill="1" applyBorder="1" applyAlignment="1">
      <alignment horizontal="left"/>
    </xf>
    <xf numFmtId="0" fontId="4" fillId="8" borderId="0" xfId="0" applyFont="1" applyFill="1" applyBorder="1" applyAlignment="1">
      <alignment horizontal="left"/>
    </xf>
    <xf numFmtId="3" fontId="4" fillId="8" borderId="0" xfId="1" applyNumberFormat="1" applyFont="1" applyFill="1" applyBorder="1" applyAlignment="1">
      <alignment horizontal="center"/>
    </xf>
    <xf numFmtId="9" fontId="4" fillId="8" borderId="0" xfId="1" applyFont="1" applyFill="1" applyBorder="1" applyAlignment="1">
      <alignment horizontal="center"/>
    </xf>
    <xf numFmtId="9" fontId="4" fillId="8" borderId="0" xfId="1" applyNumberFormat="1" applyFont="1" applyFill="1" applyBorder="1" applyAlignment="1">
      <alignment horizontal="center"/>
    </xf>
    <xf numFmtId="0" fontId="0" fillId="13" borderId="0" xfId="0" applyFill="1"/>
    <xf numFmtId="0" fontId="21" fillId="0" borderId="0" xfId="5" applyFont="1" applyAlignment="1">
      <alignment horizontal="left" vertical="center"/>
    </xf>
    <xf numFmtId="0" fontId="19" fillId="0" borderId="0" xfId="9" applyFont="1"/>
    <xf numFmtId="0" fontId="21" fillId="0" borderId="0" xfId="3" applyFont="1" applyAlignment="1">
      <alignment horizontal="center" vertical="center" wrapText="1"/>
    </xf>
    <xf numFmtId="3" fontId="19" fillId="0" borderId="0" xfId="10" applyNumberFormat="1" applyFont="1" applyAlignment="1">
      <alignment horizontal="right" vertical="center"/>
    </xf>
    <xf numFmtId="9" fontId="1" fillId="0" borderId="0" xfId="1" applyFont="1"/>
    <xf numFmtId="3" fontId="0" fillId="0" borderId="0" xfId="0" applyNumberFormat="1" applyAlignment="1">
      <alignment horizontal="right" vertical="center"/>
    </xf>
    <xf numFmtId="3" fontId="13" fillId="0" borderId="0" xfId="0" applyNumberFormat="1" applyFont="1" applyAlignment="1">
      <alignment horizontal="right" vertical="top"/>
    </xf>
    <xf numFmtId="0" fontId="9" fillId="8" borderId="0" xfId="0" applyFont="1" applyFill="1"/>
    <xf numFmtId="0" fontId="12" fillId="5" borderId="0" xfId="0" applyFont="1" applyFill="1" applyBorder="1"/>
    <xf numFmtId="0" fontId="4" fillId="4" borderId="2" xfId="0" applyFont="1" applyFill="1" applyBorder="1"/>
    <xf numFmtId="0" fontId="6" fillId="3" borderId="4" xfId="0" applyFont="1" applyFill="1" applyBorder="1"/>
    <xf numFmtId="0" fontId="8" fillId="4" borderId="4" xfId="2" applyFont="1" applyFill="1" applyBorder="1"/>
    <xf numFmtId="0" fontId="4" fillId="8" borderId="5" xfId="0" applyFont="1" applyFill="1" applyBorder="1"/>
    <xf numFmtId="0" fontId="4" fillId="4" borderId="0" xfId="0" applyFont="1" applyFill="1" applyBorder="1"/>
    <xf numFmtId="0" fontId="4" fillId="3" borderId="6" xfId="0" applyFont="1" applyFill="1" applyBorder="1"/>
    <xf numFmtId="0" fontId="4" fillId="4" borderId="7" xfId="0" applyFont="1" applyFill="1" applyBorder="1"/>
    <xf numFmtId="0" fontId="4" fillId="3" borderId="5" xfId="0" applyFont="1" applyFill="1" applyBorder="1"/>
    <xf numFmtId="0" fontId="4" fillId="4" borderId="6" xfId="0" applyFont="1" applyFill="1" applyBorder="1"/>
    <xf numFmtId="0" fontId="4" fillId="4" borderId="3" xfId="0" applyFont="1" applyFill="1" applyBorder="1"/>
    <xf numFmtId="0" fontId="4" fillId="3" borderId="0" xfId="0" applyFont="1" applyFill="1" applyBorder="1"/>
    <xf numFmtId="0" fontId="0" fillId="0" borderId="7" xfId="0" applyBorder="1"/>
    <xf numFmtId="0" fontId="4" fillId="3" borderId="7" xfId="0" applyFont="1" applyFill="1" applyBorder="1"/>
    <xf numFmtId="0" fontId="4" fillId="8" borderId="7" xfId="0" applyFont="1" applyFill="1" applyBorder="1"/>
    <xf numFmtId="0" fontId="12" fillId="5" borderId="5" xfId="0" applyFont="1" applyFill="1" applyBorder="1"/>
    <xf numFmtId="0" fontId="5" fillId="6" borderId="3" xfId="0" applyFont="1" applyFill="1" applyBorder="1"/>
    <xf numFmtId="0" fontId="5" fillId="6" borderId="5" xfId="0" applyFont="1" applyFill="1" applyBorder="1"/>
    <xf numFmtId="0" fontId="5" fillId="6" borderId="7" xfId="0" applyFont="1" applyFill="1" applyBorder="1"/>
    <xf numFmtId="0" fontId="12" fillId="5" borderId="7" xfId="0" applyFont="1" applyFill="1" applyBorder="1"/>
    <xf numFmtId="0" fontId="12" fillId="5" borderId="6" xfId="0" applyFont="1" applyFill="1" applyBorder="1"/>
    <xf numFmtId="0" fontId="5" fillId="6" borderId="2" xfId="0" applyFont="1" applyFill="1" applyBorder="1"/>
    <xf numFmtId="0" fontId="8" fillId="6" borderId="4" xfId="2" applyFont="1" applyFill="1" applyBorder="1"/>
    <xf numFmtId="0" fontId="6" fillId="5" borderId="4" xfId="0" applyFont="1" applyFill="1" applyBorder="1"/>
    <xf numFmtId="9" fontId="4" fillId="8" borderId="7" xfId="1" applyFont="1" applyFill="1" applyBorder="1" applyAlignment="1">
      <alignment horizontal="center"/>
    </xf>
    <xf numFmtId="9" fontId="4" fillId="8" borderId="7" xfId="1" applyNumberFormat="1" applyFont="1" applyFill="1" applyBorder="1" applyAlignment="1">
      <alignment horizontal="center"/>
    </xf>
    <xf numFmtId="0" fontId="5" fillId="6" borderId="6" xfId="0" applyFont="1" applyFill="1" applyBorder="1"/>
    <xf numFmtId="0" fontId="5" fillId="6" borderId="10" xfId="0" applyFont="1" applyFill="1" applyBorder="1"/>
    <xf numFmtId="0" fontId="4" fillId="2" borderId="5" xfId="0" applyFont="1" applyFill="1" applyBorder="1"/>
    <xf numFmtId="0" fontId="4" fillId="7" borderId="6" xfId="0" applyFont="1" applyFill="1" applyBorder="1"/>
    <xf numFmtId="0" fontId="4" fillId="2" borderId="6" xfId="0" applyFont="1" applyFill="1" applyBorder="1"/>
    <xf numFmtId="0" fontId="4" fillId="7" borderId="7" xfId="0" applyFont="1" applyFill="1" applyBorder="1"/>
    <xf numFmtId="0" fontId="4" fillId="2" borderId="7" xfId="0" applyFont="1" applyFill="1" applyBorder="1"/>
    <xf numFmtId="0" fontId="4" fillId="7" borderId="5" xfId="0" applyFont="1" applyFill="1" applyBorder="1"/>
    <xf numFmtId="0" fontId="6" fillId="7" borderId="4" xfId="0" applyFont="1" applyFill="1" applyBorder="1"/>
    <xf numFmtId="0" fontId="15" fillId="2" borderId="4" xfId="5" applyFont="1" applyFill="1" applyBorder="1" applyAlignment="1">
      <alignment horizontal="left" vertical="center"/>
    </xf>
    <xf numFmtId="0" fontId="15" fillId="2" borderId="11" xfId="5" applyFont="1" applyFill="1" applyBorder="1" applyAlignment="1">
      <alignment horizontal="left" vertical="center"/>
    </xf>
    <xf numFmtId="0" fontId="15" fillId="2" borderId="7" xfId="5" applyFont="1" applyFill="1" applyBorder="1" applyAlignment="1">
      <alignment horizontal="left" vertical="center"/>
    </xf>
    <xf numFmtId="0" fontId="15" fillId="2" borderId="5" xfId="5" applyFont="1" applyFill="1" applyBorder="1" applyAlignment="1">
      <alignment horizontal="left" vertical="center"/>
    </xf>
    <xf numFmtId="0" fontId="15" fillId="2" borderId="6" xfId="5" applyFont="1" applyFill="1" applyBorder="1" applyAlignment="1">
      <alignment horizontal="left" vertical="center"/>
    </xf>
    <xf numFmtId="0" fontId="4" fillId="2" borderId="10" xfId="0" applyFont="1" applyFill="1" applyBorder="1"/>
    <xf numFmtId="0" fontId="4" fillId="8" borderId="8" xfId="0" applyFont="1" applyFill="1" applyBorder="1"/>
    <xf numFmtId="0" fontId="6" fillId="9" borderId="8" xfId="0" applyFont="1" applyFill="1" applyBorder="1"/>
    <xf numFmtId="0" fontId="18" fillId="10" borderId="8" xfId="2" applyFont="1" applyFill="1" applyBorder="1"/>
    <xf numFmtId="0" fontId="4" fillId="10" borderId="7" xfId="0" applyFont="1" applyFill="1" applyBorder="1"/>
    <xf numFmtId="0" fontId="11" fillId="8" borderId="0" xfId="3" applyFont="1" applyFill="1" applyBorder="1" applyAlignment="1">
      <alignment horizontal="left" vertical="center" wrapText="1"/>
    </xf>
    <xf numFmtId="9" fontId="4" fillId="8" borderId="0" xfId="1" applyFont="1" applyFill="1" applyBorder="1" applyAlignment="1">
      <alignment horizontal="center" vertical="center"/>
    </xf>
    <xf numFmtId="0" fontId="5" fillId="8" borderId="5" xfId="0" applyFont="1" applyFill="1" applyBorder="1"/>
    <xf numFmtId="0" fontId="9" fillId="8" borderId="5" xfId="0" applyFont="1" applyFill="1" applyBorder="1"/>
    <xf numFmtId="0" fontId="4" fillId="8" borderId="0" xfId="0" applyFont="1" applyFill="1" applyBorder="1" applyAlignment="1">
      <alignment horizontal="center"/>
    </xf>
    <xf numFmtId="0" fontId="4" fillId="8" borderId="7" xfId="0" applyFont="1" applyFill="1" applyBorder="1" applyAlignment="1">
      <alignment horizontal="center"/>
    </xf>
    <xf numFmtId="0" fontId="4" fillId="8" borderId="5" xfId="0" applyFont="1" applyFill="1" applyBorder="1" applyAlignment="1">
      <alignment horizontal="left"/>
    </xf>
    <xf numFmtId="3" fontId="4" fillId="8" borderId="5" xfId="1" applyNumberFormat="1" applyFont="1" applyFill="1" applyBorder="1" applyAlignment="1">
      <alignment horizontal="center"/>
    </xf>
    <xf numFmtId="0" fontId="9" fillId="8" borderId="12" xfId="0" applyFont="1" applyFill="1" applyBorder="1" applyAlignment="1">
      <alignment horizontal="left"/>
    </xf>
    <xf numFmtId="0" fontId="4" fillId="8" borderId="12" xfId="0" applyFont="1" applyFill="1" applyBorder="1" applyAlignment="1">
      <alignment horizontal="center"/>
    </xf>
    <xf numFmtId="0" fontId="4" fillId="8" borderId="12" xfId="0" applyFont="1" applyFill="1" applyBorder="1" applyAlignment="1">
      <alignment horizontal="center" vertical="center" wrapText="1"/>
    </xf>
    <xf numFmtId="0" fontId="4" fillId="8" borderId="12" xfId="0" applyFont="1" applyFill="1" applyBorder="1" applyAlignment="1">
      <alignment horizontal="left"/>
    </xf>
    <xf numFmtId="0" fontId="4" fillId="8" borderId="12" xfId="1" applyNumberFormat="1" applyFont="1" applyFill="1" applyBorder="1" applyAlignment="1">
      <alignment horizontal="center"/>
    </xf>
    <xf numFmtId="9" fontId="4" fillId="8" borderId="12" xfId="1" applyFont="1" applyFill="1" applyBorder="1" applyAlignment="1">
      <alignment horizontal="center"/>
    </xf>
    <xf numFmtId="9" fontId="4" fillId="8" borderId="12" xfId="1" applyNumberFormat="1" applyFont="1" applyFill="1" applyBorder="1" applyAlignment="1">
      <alignment horizontal="center"/>
    </xf>
    <xf numFmtId="0" fontId="4" fillId="8" borderId="12" xfId="0" applyFont="1" applyFill="1" applyBorder="1"/>
    <xf numFmtId="0" fontId="11" fillId="8" borderId="12" xfId="3" applyFont="1" applyFill="1" applyBorder="1" applyAlignment="1">
      <alignment horizontal="left" vertical="center" wrapText="1"/>
    </xf>
    <xf numFmtId="9" fontId="4" fillId="8" borderId="12" xfId="1" applyFont="1" applyFill="1" applyBorder="1" applyAlignment="1">
      <alignment horizontal="center" vertical="center"/>
    </xf>
    <xf numFmtId="1" fontId="4" fillId="8" borderId="12" xfId="1" applyNumberFormat="1" applyFont="1" applyFill="1" applyBorder="1" applyAlignment="1">
      <alignment horizontal="center" vertical="center"/>
    </xf>
    <xf numFmtId="0" fontId="0" fillId="8" borderId="7" xfId="0" applyFill="1" applyBorder="1" applyAlignment="1">
      <alignment horizontal="center" vertical="center"/>
    </xf>
    <xf numFmtId="0" fontId="4" fillId="8" borderId="7" xfId="0" applyFont="1" applyFill="1" applyBorder="1" applyAlignment="1">
      <alignment horizontal="center" vertical="center" wrapText="1"/>
    </xf>
    <xf numFmtId="0" fontId="4" fillId="8" borderId="7" xfId="0" applyFont="1" applyFill="1" applyBorder="1" applyAlignment="1">
      <alignment horizontal="right"/>
    </xf>
    <xf numFmtId="0" fontId="4" fillId="8" borderId="7" xfId="0" applyFont="1" applyFill="1" applyBorder="1" applyAlignment="1"/>
    <xf numFmtId="0" fontId="4" fillId="8" borderId="0" xfId="0" applyFont="1" applyFill="1" applyBorder="1" applyAlignment="1"/>
    <xf numFmtId="0" fontId="9" fillId="8" borderId="0" xfId="0" applyFont="1" applyFill="1" applyAlignment="1">
      <alignment horizontal="left"/>
    </xf>
    <xf numFmtId="0" fontId="4" fillId="8" borderId="0" xfId="0" applyFont="1" applyFill="1" applyAlignment="1">
      <alignment horizontal="center"/>
    </xf>
    <xf numFmtId="0" fontId="5" fillId="12" borderId="0" xfId="0" applyFont="1" applyFill="1" applyAlignment="1">
      <alignment horizontal="left"/>
    </xf>
    <xf numFmtId="0" fontId="5" fillId="13" borderId="0" xfId="0" applyFont="1" applyFill="1" applyAlignment="1">
      <alignment horizontal="left"/>
    </xf>
    <xf numFmtId="0" fontId="5" fillId="12" borderId="0" xfId="0" applyFont="1" applyFill="1"/>
    <xf numFmtId="9" fontId="19" fillId="0" borderId="0" xfId="1" applyFont="1" applyAlignment="1">
      <alignment horizontal="center" vertical="center"/>
    </xf>
    <xf numFmtId="3" fontId="19" fillId="0" borderId="0" xfId="9" applyNumberFormat="1" applyFont="1" applyAlignment="1">
      <alignment horizontal="center" vertical="center"/>
    </xf>
    <xf numFmtId="0" fontId="5" fillId="13" borderId="0" xfId="0" applyFont="1" applyFill="1"/>
    <xf numFmtId="0" fontId="2" fillId="13" borderId="0" xfId="0" applyFont="1" applyFill="1"/>
    <xf numFmtId="0" fontId="5" fillId="6" borderId="0" xfId="0" applyFont="1" applyFill="1" applyBorder="1"/>
    <xf numFmtId="0" fontId="5" fillId="8" borderId="0" xfId="0" applyFont="1" applyFill="1" applyBorder="1"/>
    <xf numFmtId="0" fontId="4" fillId="2" borderId="14" xfId="0" applyFont="1" applyFill="1" applyBorder="1"/>
    <xf numFmtId="0" fontId="4" fillId="2" borderId="9" xfId="0" applyFont="1" applyFill="1" applyBorder="1"/>
    <xf numFmtId="0" fontId="4" fillId="10" borderId="0" xfId="0" applyFont="1" applyFill="1" applyBorder="1"/>
    <xf numFmtId="0" fontId="0" fillId="8" borderId="0" xfId="0" applyFill="1"/>
    <xf numFmtId="0" fontId="0" fillId="8" borderId="0" xfId="0" applyFill="1" applyBorder="1"/>
    <xf numFmtId="0" fontId="12" fillId="8" borderId="8" xfId="0" applyFont="1" applyFill="1" applyBorder="1"/>
    <xf numFmtId="0" fontId="12" fillId="8" borderId="0" xfId="0" applyFont="1" applyFill="1" applyBorder="1"/>
    <xf numFmtId="0" fontId="12" fillId="8" borderId="0" xfId="0" applyFont="1" applyFill="1"/>
    <xf numFmtId="0" fontId="5" fillId="8" borderId="8" xfId="0" applyFont="1" applyFill="1" applyBorder="1"/>
    <xf numFmtId="0" fontId="15" fillId="8" borderId="0" xfId="5" applyFont="1" applyFill="1" applyBorder="1" applyAlignment="1">
      <alignment horizontal="left" vertical="center"/>
    </xf>
    <xf numFmtId="0" fontId="4" fillId="8" borderId="0" xfId="0" applyFont="1" applyFill="1" applyAlignment="1">
      <alignment horizontal="center" wrapText="1"/>
    </xf>
    <xf numFmtId="0" fontId="4" fillId="8" borderId="0" xfId="0" applyFont="1" applyFill="1" applyAlignment="1">
      <alignment wrapText="1"/>
    </xf>
    <xf numFmtId="164" fontId="11" fillId="8" borderId="0" xfId="4" applyNumberFormat="1" applyFont="1" applyFill="1" applyBorder="1" applyAlignment="1">
      <alignment horizontal="center" vertical="center"/>
    </xf>
    <xf numFmtId="0" fontId="4" fillId="14" borderId="6" xfId="0" applyFont="1" applyFill="1" applyBorder="1"/>
    <xf numFmtId="0" fontId="4" fillId="8" borderId="0" xfId="0" applyFont="1" applyFill="1" applyBorder="1" applyAlignment="1">
      <alignment wrapText="1"/>
    </xf>
    <xf numFmtId="0" fontId="22" fillId="9" borderId="5" xfId="0" applyFont="1" applyFill="1" applyBorder="1"/>
    <xf numFmtId="9" fontId="19" fillId="0" borderId="0" xfId="1" applyFont="1" applyAlignment="1">
      <alignment horizontal="right" vertical="center"/>
    </xf>
    <xf numFmtId="2" fontId="19" fillId="0" borderId="0" xfId="1" applyNumberFormat="1" applyFont="1" applyAlignment="1">
      <alignment horizontal="right" vertical="center"/>
    </xf>
    <xf numFmtId="2" fontId="4" fillId="8" borderId="12" xfId="1" applyNumberFormat="1" applyFont="1" applyFill="1" applyBorder="1" applyAlignment="1">
      <alignment horizontal="center"/>
    </xf>
    <xf numFmtId="1" fontId="4" fillId="8" borderId="12" xfId="1" applyNumberFormat="1" applyFont="1" applyFill="1" applyBorder="1" applyAlignment="1">
      <alignment horizontal="center"/>
    </xf>
    <xf numFmtId="0" fontId="4" fillId="8" borderId="0" xfId="0" applyFont="1" applyFill="1" applyBorder="1" applyAlignment="1">
      <alignment horizontal="center" vertical="center" wrapText="1"/>
    </xf>
    <xf numFmtId="0" fontId="2" fillId="0" borderId="0" xfId="0" applyFont="1"/>
    <xf numFmtId="0" fontId="9" fillId="8" borderId="12" xfId="0" applyFont="1" applyFill="1" applyBorder="1" applyAlignment="1">
      <alignment wrapText="1"/>
    </xf>
    <xf numFmtId="10" fontId="4" fillId="8" borderId="12" xfId="0" applyNumberFormat="1" applyFont="1" applyFill="1" applyBorder="1" applyAlignment="1">
      <alignment horizontal="center" vertical="center" wrapText="1"/>
    </xf>
    <xf numFmtId="0" fontId="0" fillId="0" borderId="0" xfId="0" applyFont="1"/>
    <xf numFmtId="0" fontId="4" fillId="0" borderId="16" xfId="0" applyFont="1" applyBorder="1"/>
    <xf numFmtId="0" fontId="4" fillId="0" borderId="17" xfId="0" applyFont="1" applyBorder="1"/>
    <xf numFmtId="0" fontId="4" fillId="0" borderId="18" xfId="0" applyFont="1" applyBorder="1"/>
    <xf numFmtId="0" fontId="4" fillId="0" borderId="19" xfId="0" applyFont="1" applyBorder="1"/>
    <xf numFmtId="0" fontId="1" fillId="0" borderId="0" xfId="0" applyFont="1" applyFill="1" applyBorder="1" applyAlignment="1"/>
    <xf numFmtId="0" fontId="4" fillId="0" borderId="18" xfId="0" applyFont="1" applyFill="1" applyBorder="1"/>
    <xf numFmtId="0" fontId="0" fillId="0" borderId="0" xfId="0" applyFont="1" applyAlignment="1"/>
    <xf numFmtId="0" fontId="0" fillId="0" borderId="0" xfId="0" applyFont="1" applyFill="1" applyBorder="1" applyAlignment="1"/>
    <xf numFmtId="0" fontId="16" fillId="8" borderId="12" xfId="0" applyFont="1" applyFill="1" applyBorder="1" applyAlignment="1">
      <alignment horizontal="center"/>
    </xf>
    <xf numFmtId="0" fontId="0" fillId="8" borderId="0" xfId="0" applyFill="1" applyBorder="1" applyAlignment="1">
      <alignment horizontal="left" vertical="center"/>
    </xf>
    <xf numFmtId="0" fontId="1" fillId="0" borderId="0" xfId="1" applyNumberFormat="1" applyFont="1" applyAlignment="1">
      <alignment horizontal="right" vertical="center"/>
    </xf>
    <xf numFmtId="0" fontId="4" fillId="8" borderId="12" xfId="0" applyFont="1" applyFill="1" applyBorder="1" applyAlignment="1">
      <alignment horizontal="center" wrapText="1"/>
    </xf>
    <xf numFmtId="164" fontId="4" fillId="8" borderId="12" xfId="7" applyNumberFormat="1" applyFont="1" applyFill="1" applyBorder="1" applyAlignment="1">
      <alignment horizontal="center"/>
    </xf>
    <xf numFmtId="0" fontId="1" fillId="0" borderId="0" xfId="12"/>
    <xf numFmtId="165" fontId="1" fillId="0" borderId="0" xfId="11" applyNumberFormat="1"/>
    <xf numFmtId="165" fontId="1" fillId="0" borderId="0" xfId="0" applyNumberFormat="1" applyFont="1" applyAlignment="1"/>
    <xf numFmtId="165" fontId="1" fillId="0" borderId="0" xfId="12" applyNumberFormat="1"/>
    <xf numFmtId="165" fontId="1" fillId="0" borderId="0" xfId="1" applyNumberFormat="1" applyFont="1" applyAlignment="1">
      <alignment horizontal="right" vertical="center"/>
    </xf>
    <xf numFmtId="165" fontId="1" fillId="8" borderId="0" xfId="11" applyNumberFormat="1" applyFill="1"/>
    <xf numFmtId="0" fontId="19" fillId="8" borderId="0" xfId="8" applyFont="1" applyFill="1" applyAlignment="1">
      <alignment horizontal="left" vertical="center"/>
    </xf>
    <xf numFmtId="0" fontId="1" fillId="8" borderId="0" xfId="1" applyNumberFormat="1" applyFont="1" applyFill="1" applyAlignment="1">
      <alignment horizontal="right" vertical="center"/>
    </xf>
    <xf numFmtId="2" fontId="0" fillId="8" borderId="0" xfId="0" applyNumberFormat="1" applyFill="1" applyAlignment="1">
      <alignment wrapText="1"/>
    </xf>
    <xf numFmtId="1" fontId="1" fillId="8" borderId="0" xfId="11" applyNumberFormat="1" applyFont="1" applyFill="1"/>
    <xf numFmtId="1" fontId="1" fillId="8" borderId="0" xfId="12" applyNumberFormat="1" applyFill="1"/>
    <xf numFmtId="1" fontId="1" fillId="8" borderId="0" xfId="11" applyNumberFormat="1" applyFill="1"/>
    <xf numFmtId="1" fontId="1" fillId="8" borderId="0" xfId="0" applyNumberFormat="1" applyFont="1" applyFill="1" applyAlignment="1"/>
    <xf numFmtId="1" fontId="0" fillId="8" borderId="0" xfId="0" applyNumberFormat="1" applyFill="1"/>
    <xf numFmtId="1" fontId="2" fillId="0" borderId="0" xfId="0" applyNumberFormat="1" applyFont="1" applyAlignment="1"/>
    <xf numFmtId="1" fontId="0" fillId="0" borderId="0" xfId="0" applyNumberFormat="1"/>
    <xf numFmtId="1" fontId="1" fillId="0" borderId="0" xfId="0" applyNumberFormat="1" applyFont="1" applyAlignment="1"/>
    <xf numFmtId="1" fontId="19" fillId="8" borderId="0" xfId="8" applyNumberFormat="1" applyFont="1" applyFill="1" applyAlignment="1">
      <alignment horizontal="left" vertical="center"/>
    </xf>
    <xf numFmtId="1" fontId="1" fillId="8" borderId="0" xfId="1" applyNumberFormat="1" applyFont="1" applyFill="1" applyAlignment="1">
      <alignment horizontal="right" vertical="center"/>
    </xf>
    <xf numFmtId="0" fontId="0" fillId="8" borderId="12" xfId="0" applyFont="1" applyFill="1" applyBorder="1" applyAlignment="1">
      <alignment horizontal="center" wrapText="1"/>
    </xf>
    <xf numFmtId="0" fontId="1" fillId="8" borderId="12" xfId="0" applyFont="1" applyFill="1" applyBorder="1" applyAlignment="1">
      <alignment horizontal="center"/>
    </xf>
    <xf numFmtId="0" fontId="0" fillId="8" borderId="0" xfId="0" applyFill="1" applyAlignment="1">
      <alignment wrapText="1"/>
    </xf>
    <xf numFmtId="0" fontId="17" fillId="15" borderId="20" xfId="13" applyFont="1" applyFill="1" applyBorder="1" applyAlignment="1">
      <alignment horizontal="center" wrapText="1"/>
    </xf>
    <xf numFmtId="3" fontId="17" fillId="8" borderId="21" xfId="6" applyNumberFormat="1" applyFont="1" applyFill="1" applyBorder="1" applyAlignment="1">
      <alignment horizontal="center" wrapText="1"/>
    </xf>
    <xf numFmtId="0" fontId="17" fillId="8" borderId="21" xfId="6" applyFont="1" applyFill="1" applyBorder="1" applyAlignment="1">
      <alignment horizontal="center" wrapText="1"/>
    </xf>
    <xf numFmtId="0" fontId="24" fillId="8" borderId="21" xfId="6" applyFont="1" applyFill="1" applyBorder="1" applyAlignment="1">
      <alignment horizontal="center" wrapText="1"/>
    </xf>
    <xf numFmtId="0" fontId="13" fillId="8" borderId="21" xfId="6" applyFont="1" applyFill="1" applyBorder="1" applyAlignment="1">
      <alignment horizontal="center" wrapText="1"/>
    </xf>
    <xf numFmtId="3" fontId="17" fillId="15" borderId="12" xfId="6" applyNumberFormat="1" applyFont="1" applyFill="1" applyBorder="1" applyAlignment="1">
      <alignment horizontal="center" wrapText="1"/>
    </xf>
    <xf numFmtId="0" fontId="17" fillId="15" borderId="12" xfId="6" applyFont="1" applyFill="1" applyBorder="1" applyAlignment="1">
      <alignment horizontal="center" wrapText="1"/>
    </xf>
    <xf numFmtId="0" fontId="21" fillId="0" borderId="0" xfId="9" applyFont="1" applyAlignment="1">
      <alignment horizontal="left" vertical="center"/>
    </xf>
    <xf numFmtId="0" fontId="19" fillId="0" borderId="0" xfId="9" applyFont="1" applyAlignment="1"/>
    <xf numFmtId="0" fontId="19" fillId="0" borderId="0" xfId="14" applyFont="1" applyAlignment="1">
      <alignment horizontal="left" vertical="center"/>
    </xf>
    <xf numFmtId="0" fontId="19" fillId="0" borderId="0" xfId="15" applyFont="1" applyAlignment="1">
      <alignment horizontal="center" vertical="center"/>
    </xf>
    <xf numFmtId="3" fontId="19" fillId="0" borderId="0" xfId="16" applyNumberFormat="1" applyFont="1" applyAlignment="1">
      <alignment horizontal="center" vertical="center"/>
    </xf>
    <xf numFmtId="0" fontId="19" fillId="0" borderId="0" xfId="14" applyFont="1" applyAlignment="1">
      <alignment vertical="center"/>
    </xf>
    <xf numFmtId="166" fontId="19" fillId="0" borderId="0" xfId="16" applyNumberFormat="1" applyFont="1" applyAlignment="1">
      <alignment horizontal="center" vertical="center"/>
    </xf>
    <xf numFmtId="166" fontId="19" fillId="0" borderId="0" xfId="17" applyNumberFormat="1" applyFont="1" applyAlignment="1">
      <alignment horizontal="center" vertical="center"/>
    </xf>
    <xf numFmtId="0" fontId="4" fillId="8" borderId="1" xfId="0" applyFont="1" applyFill="1" applyBorder="1"/>
    <xf numFmtId="0" fontId="4" fillId="8" borderId="1" xfId="0" applyFont="1" applyFill="1" applyBorder="1" applyAlignment="1">
      <alignment horizontal="center"/>
    </xf>
    <xf numFmtId="0" fontId="4" fillId="8" borderId="15" xfId="0" applyFont="1" applyFill="1" applyBorder="1" applyAlignment="1">
      <alignment horizontal="center"/>
    </xf>
    <xf numFmtId="164" fontId="11" fillId="8" borderId="12" xfId="4" applyNumberFormat="1" applyFont="1" applyFill="1" applyBorder="1" applyAlignment="1">
      <alignment horizontal="center" vertical="center"/>
    </xf>
    <xf numFmtId="164" fontId="11" fillId="8" borderId="13" xfId="4" applyNumberFormat="1" applyFont="1" applyFill="1" applyBorder="1" applyAlignment="1">
      <alignment horizontal="center" vertical="center"/>
    </xf>
    <xf numFmtId="164" fontId="11" fillId="8" borderId="1" xfId="4" applyNumberFormat="1" applyFont="1" applyFill="1" applyBorder="1" applyAlignment="1">
      <alignment horizontal="center" vertical="center"/>
    </xf>
    <xf numFmtId="164" fontId="11" fillId="8" borderId="15" xfId="4" applyNumberFormat="1" applyFont="1" applyFill="1" applyBorder="1" applyAlignment="1">
      <alignment horizontal="center" vertical="center"/>
    </xf>
    <xf numFmtId="1" fontId="1" fillId="8" borderId="0" xfId="11" applyNumberFormat="1" applyFont="1" applyFill="1" applyBorder="1"/>
    <xf numFmtId="1" fontId="1" fillId="8" borderId="0" xfId="11" applyNumberFormat="1" applyFont="1" applyFill="1" applyBorder="1" applyAlignment="1">
      <alignment horizontal="center"/>
    </xf>
    <xf numFmtId="3" fontId="17" fillId="15" borderId="20" xfId="6" applyNumberFormat="1" applyFont="1" applyFill="1" applyBorder="1" applyAlignment="1">
      <alignment horizontal="center" wrapText="1"/>
    </xf>
    <xf numFmtId="0" fontId="17" fillId="15" borderId="20" xfId="6" applyFont="1" applyFill="1" applyBorder="1" applyAlignment="1">
      <alignment horizontal="center" wrapText="1"/>
    </xf>
    <xf numFmtId="0" fontId="1" fillId="0" borderId="0" xfId="77" applyFont="1" applyAlignment="1"/>
    <xf numFmtId="0" fontId="1" fillId="0" borderId="0" xfId="77" applyFont="1" applyAlignment="1">
      <alignment horizontal="center"/>
    </xf>
    <xf numFmtId="0" fontId="25" fillId="0" borderId="0" xfId="77"/>
    <xf numFmtId="0" fontId="1" fillId="0" borderId="0" xfId="78" applyFont="1" applyAlignment="1"/>
    <xf numFmtId="0" fontId="1" fillId="0" borderId="0" xfId="78" applyFont="1" applyFill="1" applyBorder="1" applyAlignment="1"/>
    <xf numFmtId="0" fontId="25" fillId="0" borderId="0" xfId="78"/>
    <xf numFmtId="0" fontId="4" fillId="0" borderId="16" xfId="78" applyFont="1" applyBorder="1"/>
    <xf numFmtId="0" fontId="4" fillId="0" borderId="17" xfId="78" applyFont="1" applyBorder="1"/>
    <xf numFmtId="0" fontId="4" fillId="0" borderId="18" xfId="78" applyFont="1" applyBorder="1"/>
    <xf numFmtId="0" fontId="4" fillId="0" borderId="19" xfId="78" applyFont="1" applyBorder="1"/>
    <xf numFmtId="0" fontId="1" fillId="0" borderId="0" xfId="83" applyFont="1"/>
    <xf numFmtId="0" fontId="25" fillId="0" borderId="0" xfId="83"/>
    <xf numFmtId="0" fontId="1" fillId="0" borderId="0" xfId="83" applyFont="1" applyAlignment="1"/>
    <xf numFmtId="10" fontId="25" fillId="0" borderId="0" xfId="83" applyNumberFormat="1"/>
    <xf numFmtId="0" fontId="1" fillId="0" borderId="0" xfId="84"/>
    <xf numFmtId="10" fontId="1" fillId="0" borderId="0" xfId="84" applyNumberFormat="1"/>
    <xf numFmtId="0" fontId="40" fillId="8" borderId="7" xfId="0" applyFont="1" applyFill="1" applyBorder="1" applyAlignment="1">
      <alignment horizontal="left" vertical="center"/>
    </xf>
    <xf numFmtId="0" fontId="40" fillId="8" borderId="0" xfId="0" applyFont="1" applyFill="1" applyBorder="1"/>
    <xf numFmtId="0" fontId="40" fillId="8" borderId="7" xfId="0" applyFont="1" applyFill="1" applyBorder="1" applyAlignment="1">
      <alignment horizontal="left"/>
    </xf>
    <xf numFmtId="0" fontId="40" fillId="8" borderId="7" xfId="0" applyFont="1" applyFill="1" applyBorder="1" applyAlignment="1">
      <alignment horizontal="center"/>
    </xf>
    <xf numFmtId="0" fontId="40" fillId="8" borderId="0" xfId="0" applyFont="1" applyFill="1"/>
    <xf numFmtId="0" fontId="2" fillId="8" borderId="0" xfId="85" applyFont="1" applyFill="1" applyAlignment="1"/>
    <xf numFmtId="0" fontId="1" fillId="0" borderId="0" xfId="85" applyFont="1" applyAlignment="1"/>
    <xf numFmtId="164" fontId="1" fillId="0" borderId="0" xfId="85" applyNumberFormat="1" applyFont="1" applyAlignment="1"/>
    <xf numFmtId="0" fontId="25" fillId="0" borderId="0" xfId="85"/>
    <xf numFmtId="0" fontId="1" fillId="8" borderId="0" xfId="85" applyFont="1" applyFill="1" applyAlignment="1"/>
    <xf numFmtId="164" fontId="1" fillId="8" borderId="0" xfId="1" applyNumberFormat="1" applyFont="1" applyFill="1" applyAlignment="1">
      <alignment horizontal="right" vertical="center"/>
    </xf>
    <xf numFmtId="0" fontId="1" fillId="8" borderId="0" xfId="85" applyNumberFormat="1" applyFont="1" applyFill="1" applyAlignment="1">
      <alignment horizontal="right" vertical="center"/>
    </xf>
    <xf numFmtId="0" fontId="1" fillId="8" borderId="0" xfId="85" applyNumberFormat="1" applyFont="1" applyFill="1" applyAlignment="1"/>
    <xf numFmtId="0" fontId="1" fillId="8" borderId="0" xfId="85" applyNumberFormat="1" applyFont="1" applyFill="1"/>
    <xf numFmtId="0" fontId="1" fillId="8" borderId="0" xfId="11" applyFont="1" applyFill="1"/>
    <xf numFmtId="0" fontId="1" fillId="11" borderId="0" xfId="11" applyFont="1" applyFill="1"/>
    <xf numFmtId="164" fontId="1" fillId="8" borderId="0" xfId="11" applyNumberFormat="1" applyFill="1"/>
    <xf numFmtId="164" fontId="1" fillId="8" borderId="0" xfId="11" applyNumberFormat="1" applyFont="1" applyFill="1"/>
    <xf numFmtId="49" fontId="1" fillId="8" borderId="0" xfId="11" applyNumberFormat="1" applyFont="1" applyFill="1"/>
    <xf numFmtId="0" fontId="1" fillId="0" borderId="0" xfId="85" applyNumberFormat="1" applyFont="1" applyAlignment="1">
      <alignment horizontal="right" vertical="center"/>
    </xf>
    <xf numFmtId="0" fontId="1" fillId="0" borderId="0" xfId="85" applyNumberFormat="1" applyFont="1" applyAlignment="1"/>
    <xf numFmtId="0" fontId="1" fillId="0" borderId="0" xfId="85" applyNumberFormat="1" applyFont="1"/>
    <xf numFmtId="49" fontId="1" fillId="8" borderId="0" xfId="11" applyNumberFormat="1" applyFill="1"/>
    <xf numFmtId="0" fontId="1" fillId="11" borderId="0" xfId="85" applyFont="1" applyFill="1" applyAlignment="1"/>
    <xf numFmtId="49" fontId="1" fillId="8" borderId="0" xfId="1" applyNumberFormat="1" applyFont="1" applyFill="1" applyAlignment="1">
      <alignment horizontal="right" vertical="center"/>
    </xf>
    <xf numFmtId="0" fontId="19" fillId="8" borderId="0" xfId="85" applyNumberFormat="1" applyFont="1" applyFill="1" applyBorder="1" applyAlignment="1">
      <alignment horizontal="left"/>
    </xf>
    <xf numFmtId="0" fontId="1" fillId="8" borderId="0" xfId="85" applyFont="1" applyFill="1"/>
    <xf numFmtId="0" fontId="1" fillId="0" borderId="0" xfId="86" applyFont="1" applyAlignment="1"/>
    <xf numFmtId="0" fontId="1" fillId="8" borderId="0" xfId="86" applyFont="1" applyFill="1" applyAlignment="1"/>
    <xf numFmtId="0" fontId="1" fillId="8" borderId="0" xfId="86" applyFont="1" applyFill="1"/>
    <xf numFmtId="1" fontId="25" fillId="8" borderId="0" xfId="86" applyNumberFormat="1" applyFill="1" applyAlignment="1">
      <alignment wrapText="1"/>
    </xf>
    <xf numFmtId="2" fontId="25" fillId="8" borderId="0" xfId="86" applyNumberFormat="1" applyFill="1" applyAlignment="1">
      <alignment wrapText="1"/>
    </xf>
    <xf numFmtId="0" fontId="25" fillId="8" borderId="0" xfId="86" applyFill="1"/>
    <xf numFmtId="1" fontId="19" fillId="8" borderId="0" xfId="11" applyNumberFormat="1" applyFont="1" applyFill="1"/>
    <xf numFmtId="1" fontId="1" fillId="8" borderId="0" xfId="86" applyNumberFormat="1" applyFont="1" applyFill="1" applyAlignment="1"/>
    <xf numFmtId="0" fontId="23" fillId="8" borderId="0" xfId="86" applyFont="1" applyFill="1"/>
    <xf numFmtId="0" fontId="1" fillId="8" borderId="0" xfId="86" applyNumberFormat="1" applyFont="1" applyFill="1" applyAlignment="1">
      <alignment wrapText="1"/>
    </xf>
    <xf numFmtId="0" fontId="25" fillId="8" borderId="0" xfId="86" applyNumberFormat="1" applyFill="1" applyAlignment="1">
      <alignment wrapText="1"/>
    </xf>
    <xf numFmtId="1" fontId="25" fillId="8" borderId="0" xfId="86" applyNumberFormat="1" applyFill="1"/>
    <xf numFmtId="1" fontId="23" fillId="8" borderId="0" xfId="86" applyNumberFormat="1" applyFont="1" applyFill="1"/>
    <xf numFmtId="1" fontId="19" fillId="8" borderId="0" xfId="86" applyNumberFormat="1" applyFont="1" applyFill="1" applyAlignment="1"/>
    <xf numFmtId="1" fontId="19" fillId="8" borderId="0" xfId="1" applyNumberFormat="1" applyFont="1" applyFill="1" applyAlignment="1">
      <alignment horizontal="right" vertical="center"/>
    </xf>
    <xf numFmtId="1" fontId="1" fillId="8" borderId="0" xfId="86" applyNumberFormat="1" applyFont="1" applyFill="1"/>
    <xf numFmtId="0" fontId="1" fillId="8" borderId="31" xfId="0" applyFont="1" applyFill="1" applyBorder="1" applyAlignment="1">
      <alignment horizontal="center"/>
    </xf>
    <xf numFmtId="0" fontId="4" fillId="8" borderId="32" xfId="0" applyFont="1" applyFill="1" applyBorder="1" applyAlignment="1">
      <alignment horizontal="center"/>
    </xf>
    <xf numFmtId="0" fontId="4" fillId="8" borderId="5" xfId="0" applyFont="1" applyFill="1" applyBorder="1" applyAlignment="1">
      <alignment horizontal="center"/>
    </xf>
    <xf numFmtId="0" fontId="4" fillId="8" borderId="32" xfId="0" applyFont="1" applyFill="1" applyBorder="1" applyAlignment="1">
      <alignment horizontal="center" wrapText="1"/>
    </xf>
    <xf numFmtId="0" fontId="4" fillId="8" borderId="7" xfId="0" applyFont="1" applyFill="1" applyBorder="1" applyAlignment="1">
      <alignment horizontal="center" wrapText="1"/>
    </xf>
    <xf numFmtId="0" fontId="4" fillId="8" borderId="8" xfId="0" applyFont="1" applyFill="1" applyBorder="1" applyAlignment="1">
      <alignment horizontal="center"/>
    </xf>
    <xf numFmtId="0" fontId="4" fillId="8" borderId="6" xfId="0" applyFont="1" applyFill="1" applyBorder="1" applyAlignment="1">
      <alignment horizontal="center"/>
    </xf>
    <xf numFmtId="0" fontId="4" fillId="8" borderId="4"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34" xfId="0" applyFont="1" applyFill="1" applyBorder="1" applyAlignment="1">
      <alignment horizontal="center" vertical="center" wrapText="1"/>
    </xf>
    <xf numFmtId="0" fontId="4" fillId="8" borderId="33" xfId="0" applyFont="1" applyFill="1" applyBorder="1" applyAlignment="1">
      <alignment horizontal="center" vertical="center"/>
    </xf>
    <xf numFmtId="0" fontId="0" fillId="8" borderId="12" xfId="0" applyFill="1" applyBorder="1" applyAlignment="1">
      <alignment horizontal="center" vertical="center"/>
    </xf>
    <xf numFmtId="0" fontId="16" fillId="8" borderId="12" xfId="0" applyFont="1" applyFill="1" applyBorder="1" applyAlignment="1">
      <alignment horizontal="center" vertical="center"/>
    </xf>
    <xf numFmtId="0" fontId="16" fillId="8" borderId="12" xfId="0" applyFont="1" applyFill="1" applyBorder="1" applyAlignment="1">
      <alignment horizontal="center"/>
    </xf>
  </cellXfs>
  <cellStyles count="87">
    <cellStyle name="20% - Accent1 2" xfId="18"/>
    <cellStyle name="20% - Accent2 2" xfId="19"/>
    <cellStyle name="20% - Accent3 2" xfId="20"/>
    <cellStyle name="20% - Accent4 2" xfId="21"/>
    <cellStyle name="20% - Accent5 2" xfId="22"/>
    <cellStyle name="20% - Accent6 2" xfId="23"/>
    <cellStyle name="40% - Accent1 2" xfId="24"/>
    <cellStyle name="40% - Accent2 2" xfId="25"/>
    <cellStyle name="40% - Accent3 2" xfId="26"/>
    <cellStyle name="40% - Accent4 2" xfId="27"/>
    <cellStyle name="40% - Accent5 2" xfId="28"/>
    <cellStyle name="40% - Accent6 2" xfId="29"/>
    <cellStyle name="60% - Accent1 2" xfId="30"/>
    <cellStyle name="60% - Accent2 2" xfId="31"/>
    <cellStyle name="60% - Accent3 2" xfId="32"/>
    <cellStyle name="60% - Accent4 2" xfId="33"/>
    <cellStyle name="60% - Accent5 2" xfId="34"/>
    <cellStyle name="60% - Accent6 2" xfId="35"/>
    <cellStyle name="Accent1 2" xfId="36"/>
    <cellStyle name="Accent2 2" xfId="37"/>
    <cellStyle name="Accent3 2" xfId="38"/>
    <cellStyle name="Accent4 2" xfId="39"/>
    <cellStyle name="Accent5 2" xfId="40"/>
    <cellStyle name="Accent6 2" xfId="41"/>
    <cellStyle name="Bad 2" xfId="42"/>
    <cellStyle name="Calculation 2" xfId="43"/>
    <cellStyle name="Check Cell 2" xfId="44"/>
    <cellStyle name="Comma" xfId="7" builtinId="3"/>
    <cellStyle name="Data_Total" xfId="45"/>
    <cellStyle name="Explanatory Text 2" xfId="46"/>
    <cellStyle name="Good 2" xfId="47"/>
    <cellStyle name="Heading 1 2" xfId="48"/>
    <cellStyle name="Heading 2 2" xfId="49"/>
    <cellStyle name="Heading 3 2" xfId="50"/>
    <cellStyle name="Heading 4 2" xfId="51"/>
    <cellStyle name="Headings" xfId="52"/>
    <cellStyle name="Headings 2" xfId="3"/>
    <cellStyle name="Headings 3" xfId="53"/>
    <cellStyle name="Headings 4" xfId="14"/>
    <cellStyle name="Headings 4 2" xfId="54"/>
    <cellStyle name="Headings 4_Stock2017" xfId="79"/>
    <cellStyle name="Hyperlink" xfId="2" builtinId="8"/>
    <cellStyle name="Input 2" xfId="55"/>
    <cellStyle name="Linked Cell 2" xfId="56"/>
    <cellStyle name="Neutral 2" xfId="57"/>
    <cellStyle name="Normal" xfId="0" builtinId="0"/>
    <cellStyle name="Normal 2" xfId="4"/>
    <cellStyle name="Normal 3" xfId="9"/>
    <cellStyle name="Normal 3 2" xfId="58"/>
    <cellStyle name="Normal 3_Stock2017" xfId="80"/>
    <cellStyle name="Normal 4" xfId="10"/>
    <cellStyle name="Normal 5" xfId="16"/>
    <cellStyle name="Normal 5 2" xfId="17"/>
    <cellStyle name="Normal 5_Stock2017" xfId="81"/>
    <cellStyle name="Normal 6" xfId="59"/>
    <cellStyle name="Normal 6 2" xfId="60"/>
    <cellStyle name="Normal 6_Stock2017" xfId="82"/>
    <cellStyle name="Normal 7" xfId="61"/>
    <cellStyle name="Normal_Empty2nds" xfId="83"/>
    <cellStyle name="Normal_Income" xfId="77"/>
    <cellStyle name="Normal_JSAclaimants" xfId="12"/>
    <cellStyle name="Normal_Prices" xfId="85"/>
    <cellStyle name="Normal_Prices and affordability" xfId="11"/>
    <cellStyle name="Normal_Register lettings" xfId="86"/>
    <cellStyle name="Normal_Second and Empty homes" xfId="84"/>
    <cellStyle name="Normal_Stock" xfId="78"/>
    <cellStyle name="Normal_Sustainability" xfId="13"/>
    <cellStyle name="Normal_Sustainability_1" xfId="6"/>
    <cellStyle name="Note 2" xfId="62"/>
    <cellStyle name="Output 2" xfId="63"/>
    <cellStyle name="Percent" xfId="1" builtinId="5"/>
    <cellStyle name="Percent 2" xfId="64"/>
    <cellStyle name="Row_CategoryHeadings" xfId="65"/>
    <cellStyle name="Row_Headings" xfId="8"/>
    <cellStyle name="Row_Headings 4" xfId="15"/>
    <cellStyle name="Source" xfId="66"/>
    <cellStyle name="Source 2" xfId="67"/>
    <cellStyle name="Source 3" xfId="68"/>
    <cellStyle name="Source 4" xfId="69"/>
    <cellStyle name="Table_Name" xfId="70"/>
    <cellStyle name="Table_Name 2" xfId="5"/>
    <cellStyle name="Total 2" xfId="71"/>
    <cellStyle name="Warning Text 2" xfId="72"/>
    <cellStyle name="Warnings" xfId="73"/>
    <cellStyle name="Warnings 2" xfId="74"/>
    <cellStyle name="Warnings 3" xfId="75"/>
    <cellStyle name="Warnings 4"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Age group summary</a:t>
            </a:r>
          </a:p>
        </c:rich>
      </c:tx>
      <c:layout>
        <c:manualLayout>
          <c:xMode val="edge"/>
          <c:yMode val="edge"/>
          <c:x val="0.35479595223010918"/>
          <c:y val="1.658374792703151E-2"/>
        </c:manualLayout>
      </c:layout>
      <c:overlay val="0"/>
    </c:title>
    <c:autoTitleDeleted val="0"/>
    <c:plotArea>
      <c:layout>
        <c:manualLayout>
          <c:layoutTarget val="inner"/>
          <c:xMode val="edge"/>
          <c:yMode val="edge"/>
          <c:x val="0.10436734201328282"/>
          <c:y val="0.20279361631520199"/>
          <c:w val="0.63661546617017706"/>
          <c:h val="0.60514073671825508"/>
        </c:manualLayout>
      </c:layout>
      <c:barChart>
        <c:barDir val="col"/>
        <c:grouping val="clustered"/>
        <c:varyColors val="0"/>
        <c:ser>
          <c:idx val="0"/>
          <c:order val="0"/>
          <c:tx>
            <c:strRef>
              <c:f>Dashboard!$C$8</c:f>
              <c:strCache>
                <c:ptCount val="1"/>
                <c:pt idx="0">
                  <c:v>Old Hunstanton</c:v>
                </c:pt>
              </c:strCache>
            </c:strRef>
          </c:tx>
          <c:invertIfNegative val="0"/>
          <c:cat>
            <c:strRef>
              <c:f>Dashboard!$A$9:$A$11</c:f>
              <c:strCache>
                <c:ptCount val="3"/>
                <c:pt idx="0">
                  <c:v>Under 16s</c:v>
                </c:pt>
                <c:pt idx="1">
                  <c:v>17 to 64</c:v>
                </c:pt>
                <c:pt idx="2">
                  <c:v>Over 65</c:v>
                </c:pt>
              </c:strCache>
            </c:strRef>
          </c:cat>
          <c:val>
            <c:numRef>
              <c:f>Dashboard!$C$9:$C$11</c:f>
              <c:numCache>
                <c:formatCode>0%</c:formatCode>
                <c:ptCount val="3"/>
                <c:pt idx="0">
                  <c:v>0.12738853503184713</c:v>
                </c:pt>
                <c:pt idx="1">
                  <c:v>0.4856687898089172</c:v>
                </c:pt>
                <c:pt idx="2">
                  <c:v>0.38694267515923569</c:v>
                </c:pt>
              </c:numCache>
            </c:numRef>
          </c:val>
          <c:extLst>
            <c:ext xmlns:c16="http://schemas.microsoft.com/office/drawing/2014/chart" uri="{C3380CC4-5D6E-409C-BE32-E72D297353CC}">
              <c16:uniqueId val="{00000000-CBBD-43EE-8772-C1D07A913409}"/>
            </c:ext>
          </c:extLst>
        </c:ser>
        <c:ser>
          <c:idx val="1"/>
          <c:order val="1"/>
          <c:tx>
            <c:strRef>
              <c:f>Dashboard!$D$8</c:f>
              <c:strCache>
                <c:ptCount val="1"/>
                <c:pt idx="0">
                  <c:v>King's Lynn and West Norfolk</c:v>
                </c:pt>
              </c:strCache>
            </c:strRef>
          </c:tx>
          <c:invertIfNegative val="0"/>
          <c:cat>
            <c:strRef>
              <c:f>Dashboard!$A$9:$A$11</c:f>
              <c:strCache>
                <c:ptCount val="3"/>
                <c:pt idx="0">
                  <c:v>Under 16s</c:v>
                </c:pt>
                <c:pt idx="1">
                  <c:v>17 to 64</c:v>
                </c:pt>
                <c:pt idx="2">
                  <c:v>Over 65</c:v>
                </c:pt>
              </c:strCache>
            </c:strRef>
          </c:cat>
          <c:val>
            <c:numRef>
              <c:f>Dashboard!$D$9:$D$11</c:f>
              <c:numCache>
                <c:formatCode>0%</c:formatCode>
                <c:ptCount val="3"/>
                <c:pt idx="0">
                  <c:v>0.18018867284725096</c:v>
                </c:pt>
                <c:pt idx="1">
                  <c:v>0.59030457575737028</c:v>
                </c:pt>
                <c:pt idx="2">
                  <c:v>0.22950675139537879</c:v>
                </c:pt>
              </c:numCache>
            </c:numRef>
          </c:val>
          <c:extLst>
            <c:ext xmlns:c16="http://schemas.microsoft.com/office/drawing/2014/chart" uri="{C3380CC4-5D6E-409C-BE32-E72D297353CC}">
              <c16:uniqueId val="{00000001-CBBD-43EE-8772-C1D07A913409}"/>
            </c:ext>
          </c:extLst>
        </c:ser>
        <c:ser>
          <c:idx val="2"/>
          <c:order val="2"/>
          <c:tx>
            <c:strRef>
              <c:f>Dashboard!$E$8</c:f>
              <c:strCache>
                <c:ptCount val="1"/>
                <c:pt idx="0">
                  <c:v>England</c:v>
                </c:pt>
              </c:strCache>
            </c:strRef>
          </c:tx>
          <c:invertIfNegative val="0"/>
          <c:cat>
            <c:strRef>
              <c:f>Dashboard!$A$9:$A$11</c:f>
              <c:strCache>
                <c:ptCount val="3"/>
                <c:pt idx="0">
                  <c:v>Under 16s</c:v>
                </c:pt>
                <c:pt idx="1">
                  <c:v>17 to 64</c:v>
                </c:pt>
                <c:pt idx="2">
                  <c:v>Over 65</c:v>
                </c:pt>
              </c:strCache>
            </c:strRef>
          </c:cat>
          <c:val>
            <c:numRef>
              <c:f>Dashboard!$E$9:$E$11</c:f>
              <c:numCache>
                <c:formatCode>0%</c:formatCode>
                <c:ptCount val="3"/>
                <c:pt idx="0">
                  <c:v>0.20130199212049335</c:v>
                </c:pt>
                <c:pt idx="1">
                  <c:v>0.6353301948508101</c:v>
                </c:pt>
                <c:pt idx="2">
                  <c:v>0.16336781302869649</c:v>
                </c:pt>
              </c:numCache>
            </c:numRef>
          </c:val>
          <c:extLst>
            <c:ext xmlns:c16="http://schemas.microsoft.com/office/drawing/2014/chart" uri="{C3380CC4-5D6E-409C-BE32-E72D297353CC}">
              <c16:uniqueId val="{00000002-CBBD-43EE-8772-C1D07A913409}"/>
            </c:ext>
          </c:extLst>
        </c:ser>
        <c:dLbls>
          <c:showLegendKey val="0"/>
          <c:showVal val="0"/>
          <c:showCatName val="0"/>
          <c:showSerName val="0"/>
          <c:showPercent val="0"/>
          <c:showBubbleSize val="0"/>
        </c:dLbls>
        <c:gapWidth val="150"/>
        <c:axId val="237773568"/>
        <c:axId val="237775104"/>
      </c:barChart>
      <c:catAx>
        <c:axId val="237773568"/>
        <c:scaling>
          <c:orientation val="minMax"/>
        </c:scaling>
        <c:delete val="0"/>
        <c:axPos val="b"/>
        <c:numFmt formatCode="General" sourceLinked="0"/>
        <c:majorTickMark val="none"/>
        <c:minorTickMark val="none"/>
        <c:tickLblPos val="nextTo"/>
        <c:crossAx val="237775104"/>
        <c:crosses val="autoZero"/>
        <c:auto val="1"/>
        <c:lblAlgn val="ctr"/>
        <c:lblOffset val="100"/>
        <c:noMultiLvlLbl val="0"/>
      </c:catAx>
      <c:valAx>
        <c:axId val="237775104"/>
        <c:scaling>
          <c:orientation val="minMax"/>
        </c:scaling>
        <c:delete val="0"/>
        <c:axPos val="l"/>
        <c:majorGridlines/>
        <c:numFmt formatCode="0%" sourceLinked="1"/>
        <c:majorTickMark val="none"/>
        <c:minorTickMark val="none"/>
        <c:tickLblPos val="nextTo"/>
        <c:crossAx val="2377735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Tenure</a:t>
            </a:r>
          </a:p>
        </c:rich>
      </c:tx>
      <c:layout>
        <c:manualLayout>
          <c:xMode val="edge"/>
          <c:yMode val="edge"/>
          <c:x val="0.45299116348115159"/>
          <c:y val="1.8518518518518517E-2"/>
        </c:manualLayout>
      </c:layout>
      <c:overlay val="0"/>
    </c:title>
    <c:autoTitleDeleted val="0"/>
    <c:plotArea>
      <c:layout>
        <c:manualLayout>
          <c:layoutTarget val="inner"/>
          <c:xMode val="edge"/>
          <c:yMode val="edge"/>
          <c:x val="7.0114136496296747E-2"/>
          <c:y val="0.12393554972295132"/>
          <c:w val="0.91069202719586251"/>
          <c:h val="0.45903472497592479"/>
        </c:manualLayout>
      </c:layout>
      <c:barChart>
        <c:barDir val="col"/>
        <c:grouping val="clustered"/>
        <c:varyColors val="0"/>
        <c:ser>
          <c:idx val="0"/>
          <c:order val="0"/>
          <c:tx>
            <c:strRef>
              <c:f>Dashboard!$B$18</c:f>
              <c:strCache>
                <c:ptCount val="1"/>
                <c:pt idx="0">
                  <c:v>Old Hunstanton</c:v>
                </c:pt>
              </c:strCache>
            </c:strRef>
          </c:tx>
          <c:invertIfNegative val="0"/>
          <c:cat>
            <c:strRef>
              <c:f>Dashboard!$A$19:$A$24</c:f>
              <c:strCache>
                <c:ptCount val="6"/>
                <c:pt idx="0">
                  <c:v>Owned outright</c:v>
                </c:pt>
                <c:pt idx="1">
                  <c:v>Owned mortgaged</c:v>
                </c:pt>
                <c:pt idx="2">
                  <c:v>Shared ownership</c:v>
                </c:pt>
                <c:pt idx="3">
                  <c:v>Social rented</c:v>
                </c:pt>
                <c:pt idx="4">
                  <c:v>Private rented</c:v>
                </c:pt>
                <c:pt idx="5">
                  <c:v>Living rent free</c:v>
                </c:pt>
              </c:strCache>
            </c:strRef>
          </c:cat>
          <c:val>
            <c:numRef>
              <c:f>Dashboard!$B$19:$B$24</c:f>
              <c:numCache>
                <c:formatCode>0%</c:formatCode>
                <c:ptCount val="6"/>
                <c:pt idx="0">
                  <c:v>0.57980456026058635</c:v>
                </c:pt>
                <c:pt idx="1">
                  <c:v>0.1758957654723127</c:v>
                </c:pt>
                <c:pt idx="2">
                  <c:v>0</c:v>
                </c:pt>
                <c:pt idx="3">
                  <c:v>3.2573289902280131E-2</c:v>
                </c:pt>
                <c:pt idx="4">
                  <c:v>0.20195439739413681</c:v>
                </c:pt>
                <c:pt idx="5">
                  <c:v>9.7719869706840382E-3</c:v>
                </c:pt>
              </c:numCache>
            </c:numRef>
          </c:val>
          <c:extLst>
            <c:ext xmlns:c16="http://schemas.microsoft.com/office/drawing/2014/chart" uri="{C3380CC4-5D6E-409C-BE32-E72D297353CC}">
              <c16:uniqueId val="{00000000-35E6-459C-BC0A-C45C7C3C1749}"/>
            </c:ext>
          </c:extLst>
        </c:ser>
        <c:ser>
          <c:idx val="1"/>
          <c:order val="1"/>
          <c:tx>
            <c:strRef>
              <c:f>Dashboard!$C$18</c:f>
              <c:strCache>
                <c:ptCount val="1"/>
                <c:pt idx="0">
                  <c:v>King's Lynn and West Norfolk</c:v>
                </c:pt>
              </c:strCache>
            </c:strRef>
          </c:tx>
          <c:invertIfNegative val="0"/>
          <c:cat>
            <c:strRef>
              <c:f>Dashboard!$A$19:$A$24</c:f>
              <c:strCache>
                <c:ptCount val="6"/>
                <c:pt idx="0">
                  <c:v>Owned outright</c:v>
                </c:pt>
                <c:pt idx="1">
                  <c:v>Owned mortgaged</c:v>
                </c:pt>
                <c:pt idx="2">
                  <c:v>Shared ownership</c:v>
                </c:pt>
                <c:pt idx="3">
                  <c:v>Social rented</c:v>
                </c:pt>
                <c:pt idx="4">
                  <c:v>Private rented</c:v>
                </c:pt>
                <c:pt idx="5">
                  <c:v>Living rent free</c:v>
                </c:pt>
              </c:strCache>
            </c:strRef>
          </c:cat>
          <c:val>
            <c:numRef>
              <c:f>Dashboard!$C$19:$C$24</c:f>
              <c:numCache>
                <c:formatCode>0%</c:formatCode>
                <c:ptCount val="6"/>
                <c:pt idx="0">
                  <c:v>0.39550947171189482</c:v>
                </c:pt>
                <c:pt idx="1">
                  <c:v>0.29850580370611496</c:v>
                </c:pt>
                <c:pt idx="2">
                  <c:v>4.3666735474855896E-3</c:v>
                </c:pt>
                <c:pt idx="3">
                  <c:v>0.13327087666926021</c:v>
                </c:pt>
                <c:pt idx="4">
                  <c:v>0.14732362608571384</c:v>
                </c:pt>
                <c:pt idx="5">
                  <c:v>2.1023548279530624E-2</c:v>
                </c:pt>
              </c:numCache>
            </c:numRef>
          </c:val>
          <c:extLst>
            <c:ext xmlns:c16="http://schemas.microsoft.com/office/drawing/2014/chart" uri="{C3380CC4-5D6E-409C-BE32-E72D297353CC}">
              <c16:uniqueId val="{00000001-35E6-459C-BC0A-C45C7C3C1749}"/>
            </c:ext>
          </c:extLst>
        </c:ser>
        <c:ser>
          <c:idx val="2"/>
          <c:order val="2"/>
          <c:tx>
            <c:strRef>
              <c:f>Dashboard!$D$18</c:f>
              <c:strCache>
                <c:ptCount val="1"/>
                <c:pt idx="0">
                  <c:v>England</c:v>
                </c:pt>
              </c:strCache>
            </c:strRef>
          </c:tx>
          <c:invertIfNegative val="0"/>
          <c:cat>
            <c:strRef>
              <c:f>Dashboard!$A$19:$A$24</c:f>
              <c:strCache>
                <c:ptCount val="6"/>
                <c:pt idx="0">
                  <c:v>Owned outright</c:v>
                </c:pt>
                <c:pt idx="1">
                  <c:v>Owned mortgaged</c:v>
                </c:pt>
                <c:pt idx="2">
                  <c:v>Shared ownership</c:v>
                </c:pt>
                <c:pt idx="3">
                  <c:v>Social rented</c:v>
                </c:pt>
                <c:pt idx="4">
                  <c:v>Private rented</c:v>
                </c:pt>
                <c:pt idx="5">
                  <c:v>Living rent free</c:v>
                </c:pt>
              </c:strCache>
            </c:strRef>
          </c:cat>
          <c:val>
            <c:numRef>
              <c:f>Dashboard!$D$19:$D$24</c:f>
              <c:numCache>
                <c:formatCode>0%</c:formatCode>
                <c:ptCount val="6"/>
                <c:pt idx="0">
                  <c:v>0.30573682132301833</c:v>
                </c:pt>
                <c:pt idx="1">
                  <c:v>0.32766710866627435</c:v>
                </c:pt>
                <c:pt idx="2">
                  <c:v>7.8754975215026106E-3</c:v>
                </c:pt>
                <c:pt idx="3">
                  <c:v>0.17692448405882547</c:v>
                </c:pt>
                <c:pt idx="4">
                  <c:v>0.16842052401065874</c:v>
                </c:pt>
                <c:pt idx="5">
                  <c:v>1.3375564419720506E-2</c:v>
                </c:pt>
              </c:numCache>
            </c:numRef>
          </c:val>
          <c:extLst>
            <c:ext xmlns:c16="http://schemas.microsoft.com/office/drawing/2014/chart" uri="{C3380CC4-5D6E-409C-BE32-E72D297353CC}">
              <c16:uniqueId val="{00000002-35E6-459C-BC0A-C45C7C3C1749}"/>
            </c:ext>
          </c:extLst>
        </c:ser>
        <c:dLbls>
          <c:showLegendKey val="0"/>
          <c:showVal val="0"/>
          <c:showCatName val="0"/>
          <c:showSerName val="0"/>
          <c:showPercent val="0"/>
          <c:showBubbleSize val="0"/>
        </c:dLbls>
        <c:gapWidth val="150"/>
        <c:axId val="237820928"/>
        <c:axId val="237826816"/>
      </c:barChart>
      <c:catAx>
        <c:axId val="237820928"/>
        <c:scaling>
          <c:orientation val="minMax"/>
        </c:scaling>
        <c:delete val="0"/>
        <c:axPos val="b"/>
        <c:numFmt formatCode="General" sourceLinked="0"/>
        <c:majorTickMark val="out"/>
        <c:minorTickMark val="none"/>
        <c:tickLblPos val="nextTo"/>
        <c:crossAx val="237826816"/>
        <c:crosses val="autoZero"/>
        <c:auto val="1"/>
        <c:lblAlgn val="ctr"/>
        <c:lblOffset val="100"/>
        <c:noMultiLvlLbl val="0"/>
      </c:catAx>
      <c:valAx>
        <c:axId val="237826816"/>
        <c:scaling>
          <c:orientation val="minMax"/>
        </c:scaling>
        <c:delete val="0"/>
        <c:axPos val="l"/>
        <c:majorGridlines/>
        <c:numFmt formatCode="0%" sourceLinked="1"/>
        <c:majorTickMark val="out"/>
        <c:minorTickMark val="none"/>
        <c:tickLblPos val="nextTo"/>
        <c:crossAx val="237820928"/>
        <c:crosses val="autoZero"/>
        <c:crossBetween val="between"/>
      </c:valAx>
    </c:plotArea>
    <c:legend>
      <c:legendPos val="b"/>
      <c:layout/>
      <c:overlay val="0"/>
    </c:legend>
    <c:plotVisOnly val="1"/>
    <c:dispBlanksAs val="gap"/>
    <c:showDLblsOverMax val="0"/>
  </c:chart>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Accommodation type</a:t>
            </a:r>
          </a:p>
        </c:rich>
      </c:tx>
      <c:layout>
        <c:manualLayout>
          <c:xMode val="edge"/>
          <c:yMode val="edge"/>
          <c:x val="0.36197458455522974"/>
          <c:y val="0"/>
        </c:manualLayout>
      </c:layout>
      <c:overlay val="0"/>
    </c:title>
    <c:autoTitleDeleted val="0"/>
    <c:plotArea>
      <c:layout>
        <c:manualLayout>
          <c:layoutTarget val="inner"/>
          <c:xMode val="edge"/>
          <c:yMode val="edge"/>
          <c:x val="8.0569753342235734E-2"/>
          <c:y val="0.1349122455583463"/>
          <c:w val="0.89262712774938224"/>
          <c:h val="0.61190142328099395"/>
        </c:manualLayout>
      </c:layout>
      <c:barChart>
        <c:barDir val="col"/>
        <c:grouping val="clustered"/>
        <c:varyColors val="0"/>
        <c:ser>
          <c:idx val="0"/>
          <c:order val="0"/>
          <c:tx>
            <c:strRef>
              <c:f>Dashboard!$B$29</c:f>
              <c:strCache>
                <c:ptCount val="1"/>
                <c:pt idx="0">
                  <c:v>Old Hunstanton</c:v>
                </c:pt>
              </c:strCache>
            </c:strRef>
          </c:tx>
          <c:invertIfNegative val="0"/>
          <c:cat>
            <c:strRef>
              <c:f>Dashboard!$A$30:$A$34</c:f>
              <c:strCache>
                <c:ptCount val="5"/>
                <c:pt idx="0">
                  <c:v>Detached</c:v>
                </c:pt>
                <c:pt idx="1">
                  <c:v>Semi-detached</c:v>
                </c:pt>
                <c:pt idx="2">
                  <c:v>Terraced</c:v>
                </c:pt>
                <c:pt idx="3">
                  <c:v>Flat</c:v>
                </c:pt>
                <c:pt idx="4">
                  <c:v>Temporary or mobile home</c:v>
                </c:pt>
              </c:strCache>
            </c:strRef>
          </c:cat>
          <c:val>
            <c:numRef>
              <c:f>Dashboard!$B$30:$B$34</c:f>
              <c:numCache>
                <c:formatCode>0%</c:formatCode>
                <c:ptCount val="5"/>
                <c:pt idx="0">
                  <c:v>0.62866449511400646</c:v>
                </c:pt>
                <c:pt idx="1">
                  <c:v>0.18241042345276873</c:v>
                </c:pt>
                <c:pt idx="2">
                  <c:v>0.13680781758957655</c:v>
                </c:pt>
                <c:pt idx="3">
                  <c:v>5.2117263843648211E-2</c:v>
                </c:pt>
                <c:pt idx="4">
                  <c:v>0</c:v>
                </c:pt>
              </c:numCache>
            </c:numRef>
          </c:val>
          <c:extLst>
            <c:ext xmlns:c16="http://schemas.microsoft.com/office/drawing/2014/chart" uri="{C3380CC4-5D6E-409C-BE32-E72D297353CC}">
              <c16:uniqueId val="{00000000-A558-4D9A-BF15-87BC78406D9D}"/>
            </c:ext>
          </c:extLst>
        </c:ser>
        <c:ser>
          <c:idx val="1"/>
          <c:order val="1"/>
          <c:tx>
            <c:strRef>
              <c:f>Dashboard!$C$29</c:f>
              <c:strCache>
                <c:ptCount val="1"/>
                <c:pt idx="0">
                  <c:v>King's Lynn and West Norfolk</c:v>
                </c:pt>
              </c:strCache>
            </c:strRef>
          </c:tx>
          <c:invertIfNegative val="0"/>
          <c:cat>
            <c:strRef>
              <c:f>Dashboard!$A$30:$A$34</c:f>
              <c:strCache>
                <c:ptCount val="5"/>
                <c:pt idx="0">
                  <c:v>Detached</c:v>
                </c:pt>
                <c:pt idx="1">
                  <c:v>Semi-detached</c:v>
                </c:pt>
                <c:pt idx="2">
                  <c:v>Terraced</c:v>
                </c:pt>
                <c:pt idx="3">
                  <c:v>Flat</c:v>
                </c:pt>
                <c:pt idx="4">
                  <c:v>Temporary or mobile home</c:v>
                </c:pt>
              </c:strCache>
            </c:strRef>
          </c:cat>
          <c:val>
            <c:numRef>
              <c:f>Dashboard!$C$30:$C$34</c:f>
              <c:numCache>
                <c:formatCode>0%</c:formatCode>
                <c:ptCount val="5"/>
                <c:pt idx="0">
                  <c:v>0.44595646029502833</c:v>
                </c:pt>
                <c:pt idx="1">
                  <c:v>0.31205043110977021</c:v>
                </c:pt>
                <c:pt idx="2">
                  <c:v>0.14913381075630786</c:v>
                </c:pt>
                <c:pt idx="3">
                  <c:v>8.4935770201819707E-2</c:v>
                </c:pt>
                <c:pt idx="4">
                  <c:v>7.113708179176525E-3</c:v>
                </c:pt>
              </c:numCache>
            </c:numRef>
          </c:val>
          <c:extLst>
            <c:ext xmlns:c16="http://schemas.microsoft.com/office/drawing/2014/chart" uri="{C3380CC4-5D6E-409C-BE32-E72D297353CC}">
              <c16:uniqueId val="{00000001-A558-4D9A-BF15-87BC78406D9D}"/>
            </c:ext>
          </c:extLst>
        </c:ser>
        <c:ser>
          <c:idx val="2"/>
          <c:order val="2"/>
          <c:tx>
            <c:strRef>
              <c:f>Dashboard!$D$29</c:f>
              <c:strCache>
                <c:ptCount val="1"/>
                <c:pt idx="0">
                  <c:v>England</c:v>
                </c:pt>
              </c:strCache>
            </c:strRef>
          </c:tx>
          <c:invertIfNegative val="0"/>
          <c:cat>
            <c:strRef>
              <c:f>Dashboard!$A$30:$A$34</c:f>
              <c:strCache>
                <c:ptCount val="5"/>
                <c:pt idx="0">
                  <c:v>Detached</c:v>
                </c:pt>
                <c:pt idx="1">
                  <c:v>Semi-detached</c:v>
                </c:pt>
                <c:pt idx="2">
                  <c:v>Terraced</c:v>
                </c:pt>
                <c:pt idx="3">
                  <c:v>Flat</c:v>
                </c:pt>
                <c:pt idx="4">
                  <c:v>Temporary or mobile home</c:v>
                </c:pt>
              </c:strCache>
            </c:strRef>
          </c:cat>
          <c:val>
            <c:numRef>
              <c:f>Dashboard!$D$30:$D$34</c:f>
              <c:numCache>
                <c:formatCode>0%</c:formatCode>
                <c:ptCount val="5"/>
                <c:pt idx="0">
                  <c:v>0.22431824551899782</c:v>
                </c:pt>
                <c:pt idx="1">
                  <c:v>0.31227938545012712</c:v>
                </c:pt>
                <c:pt idx="2">
                  <c:v>0.24458908540164856</c:v>
                </c:pt>
                <c:pt idx="3">
                  <c:v>0.21161043953035638</c:v>
                </c:pt>
                <c:pt idx="4">
                  <c:v>3.6696120012139578E-3</c:v>
                </c:pt>
              </c:numCache>
            </c:numRef>
          </c:val>
          <c:extLst>
            <c:ext xmlns:c16="http://schemas.microsoft.com/office/drawing/2014/chart" uri="{C3380CC4-5D6E-409C-BE32-E72D297353CC}">
              <c16:uniqueId val="{00000002-A558-4D9A-BF15-87BC78406D9D}"/>
            </c:ext>
          </c:extLst>
        </c:ser>
        <c:dLbls>
          <c:showLegendKey val="0"/>
          <c:showVal val="0"/>
          <c:showCatName val="0"/>
          <c:showSerName val="0"/>
          <c:showPercent val="0"/>
          <c:showBubbleSize val="0"/>
        </c:dLbls>
        <c:gapWidth val="150"/>
        <c:axId val="237861120"/>
        <c:axId val="237862912"/>
      </c:barChart>
      <c:catAx>
        <c:axId val="237861120"/>
        <c:scaling>
          <c:orientation val="minMax"/>
        </c:scaling>
        <c:delete val="0"/>
        <c:axPos val="b"/>
        <c:numFmt formatCode="General" sourceLinked="0"/>
        <c:majorTickMark val="out"/>
        <c:minorTickMark val="none"/>
        <c:tickLblPos val="nextTo"/>
        <c:crossAx val="237862912"/>
        <c:crosses val="autoZero"/>
        <c:auto val="1"/>
        <c:lblAlgn val="ctr"/>
        <c:lblOffset val="100"/>
        <c:noMultiLvlLbl val="0"/>
      </c:catAx>
      <c:valAx>
        <c:axId val="237862912"/>
        <c:scaling>
          <c:orientation val="minMax"/>
        </c:scaling>
        <c:delete val="0"/>
        <c:axPos val="l"/>
        <c:majorGridlines/>
        <c:numFmt formatCode="0%" sourceLinked="1"/>
        <c:majorTickMark val="out"/>
        <c:minorTickMark val="none"/>
        <c:tickLblPos val="nextTo"/>
        <c:crossAx val="237861120"/>
        <c:crosses val="autoZero"/>
        <c:crossBetween val="between"/>
      </c:valAx>
    </c:plotArea>
    <c:legend>
      <c:legendPos val="b"/>
      <c:layout>
        <c:manualLayout>
          <c:xMode val="edge"/>
          <c:yMode val="edge"/>
          <c:x val="0.2067065755343632"/>
          <c:y val="0.88204231320400017"/>
          <c:w val="0.5963620199967673"/>
          <c:h val="0.11795768679599981"/>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Bedrooms</a:t>
            </a:r>
          </a:p>
        </c:rich>
      </c:tx>
      <c:layout>
        <c:manualLayout>
          <c:xMode val="edge"/>
          <c:yMode val="edge"/>
          <c:x val="0.43260911830465637"/>
          <c:y val="0"/>
        </c:manualLayout>
      </c:layout>
      <c:overlay val="0"/>
    </c:title>
    <c:autoTitleDeleted val="0"/>
    <c:plotArea>
      <c:layout>
        <c:manualLayout>
          <c:layoutTarget val="inner"/>
          <c:xMode val="edge"/>
          <c:yMode val="edge"/>
          <c:x val="7.8503862230896351E-2"/>
          <c:y val="9.9533287319407082E-2"/>
          <c:w val="0.65727523909938612"/>
          <c:h val="0.77371243174209658"/>
        </c:manualLayout>
      </c:layout>
      <c:barChart>
        <c:barDir val="col"/>
        <c:grouping val="clustered"/>
        <c:varyColors val="0"/>
        <c:ser>
          <c:idx val="0"/>
          <c:order val="0"/>
          <c:tx>
            <c:strRef>
              <c:f>Dashboard!$B$40</c:f>
              <c:strCache>
                <c:ptCount val="1"/>
                <c:pt idx="0">
                  <c:v>Old Hunstanton</c:v>
                </c:pt>
              </c:strCache>
            </c:strRef>
          </c:tx>
          <c:invertIfNegative val="0"/>
          <c:cat>
            <c:strRef>
              <c:f>Dashboard!$A$41:$A$46</c:f>
              <c:strCache>
                <c:ptCount val="6"/>
                <c:pt idx="0">
                  <c:v>None</c:v>
                </c:pt>
                <c:pt idx="1">
                  <c:v>One</c:v>
                </c:pt>
                <c:pt idx="2">
                  <c:v>Two</c:v>
                </c:pt>
                <c:pt idx="3">
                  <c:v>Three</c:v>
                </c:pt>
                <c:pt idx="4">
                  <c:v>Four</c:v>
                </c:pt>
                <c:pt idx="5">
                  <c:v>Five+</c:v>
                </c:pt>
              </c:strCache>
            </c:strRef>
          </c:cat>
          <c:val>
            <c:numRef>
              <c:f>Dashboard!$B$41:$B$46</c:f>
              <c:numCache>
                <c:formatCode>0%</c:formatCode>
                <c:ptCount val="6"/>
                <c:pt idx="0">
                  <c:v>0</c:v>
                </c:pt>
                <c:pt idx="1">
                  <c:v>4.5602605863192182E-2</c:v>
                </c:pt>
                <c:pt idx="2">
                  <c:v>0.18241042345276873</c:v>
                </c:pt>
                <c:pt idx="3">
                  <c:v>0.36482084690553745</c:v>
                </c:pt>
                <c:pt idx="4">
                  <c:v>0.31596091205211724</c:v>
                </c:pt>
                <c:pt idx="5">
                  <c:v>9.1205211726384364E-2</c:v>
                </c:pt>
              </c:numCache>
            </c:numRef>
          </c:val>
          <c:extLst>
            <c:ext xmlns:c16="http://schemas.microsoft.com/office/drawing/2014/chart" uri="{C3380CC4-5D6E-409C-BE32-E72D297353CC}">
              <c16:uniqueId val="{00000000-4273-4079-A548-FE0C71436091}"/>
            </c:ext>
          </c:extLst>
        </c:ser>
        <c:ser>
          <c:idx val="1"/>
          <c:order val="1"/>
          <c:tx>
            <c:strRef>
              <c:f>Dashboard!$C$40</c:f>
              <c:strCache>
                <c:ptCount val="1"/>
                <c:pt idx="0">
                  <c:v>King's Lynn and West Norfolk</c:v>
                </c:pt>
              </c:strCache>
            </c:strRef>
          </c:tx>
          <c:invertIfNegative val="0"/>
          <c:cat>
            <c:strRef>
              <c:f>Dashboard!$A$41:$A$46</c:f>
              <c:strCache>
                <c:ptCount val="6"/>
                <c:pt idx="0">
                  <c:v>None</c:v>
                </c:pt>
                <c:pt idx="1">
                  <c:v>One</c:v>
                </c:pt>
                <c:pt idx="2">
                  <c:v>Two</c:v>
                </c:pt>
                <c:pt idx="3">
                  <c:v>Three</c:v>
                </c:pt>
                <c:pt idx="4">
                  <c:v>Four</c:v>
                </c:pt>
                <c:pt idx="5">
                  <c:v>Five+</c:v>
                </c:pt>
              </c:strCache>
            </c:strRef>
          </c:cat>
          <c:val>
            <c:numRef>
              <c:f>Dashboard!$C$41:$C$46</c:f>
              <c:numCache>
                <c:formatCode>0%</c:formatCode>
                <c:ptCount val="6"/>
                <c:pt idx="0">
                  <c:v>1.6990329802943932E-3</c:v>
                </c:pt>
                <c:pt idx="1">
                  <c:v>7.3503024913857434E-2</c:v>
                </c:pt>
                <c:pt idx="2">
                  <c:v>0.29367864458453086</c:v>
                </c:pt>
                <c:pt idx="3">
                  <c:v>0.43366625911046891</c:v>
                </c:pt>
                <c:pt idx="4">
                  <c:v>0.15356399955539324</c:v>
                </c:pt>
                <c:pt idx="5">
                  <c:v>4.3889038855455163E-2</c:v>
                </c:pt>
              </c:numCache>
            </c:numRef>
          </c:val>
          <c:extLst>
            <c:ext xmlns:c16="http://schemas.microsoft.com/office/drawing/2014/chart" uri="{C3380CC4-5D6E-409C-BE32-E72D297353CC}">
              <c16:uniqueId val="{00000001-4273-4079-A548-FE0C71436091}"/>
            </c:ext>
          </c:extLst>
        </c:ser>
        <c:ser>
          <c:idx val="2"/>
          <c:order val="2"/>
          <c:tx>
            <c:strRef>
              <c:f>Dashboard!$D$40</c:f>
              <c:strCache>
                <c:ptCount val="1"/>
                <c:pt idx="0">
                  <c:v>England</c:v>
                </c:pt>
              </c:strCache>
            </c:strRef>
          </c:tx>
          <c:invertIfNegative val="0"/>
          <c:cat>
            <c:strRef>
              <c:f>Dashboard!$A$41:$A$46</c:f>
              <c:strCache>
                <c:ptCount val="6"/>
                <c:pt idx="0">
                  <c:v>None</c:v>
                </c:pt>
                <c:pt idx="1">
                  <c:v>One</c:v>
                </c:pt>
                <c:pt idx="2">
                  <c:v>Two</c:v>
                </c:pt>
                <c:pt idx="3">
                  <c:v>Three</c:v>
                </c:pt>
                <c:pt idx="4">
                  <c:v>Four</c:v>
                </c:pt>
                <c:pt idx="5">
                  <c:v>Five+</c:v>
                </c:pt>
              </c:strCache>
            </c:strRef>
          </c:cat>
          <c:val>
            <c:numRef>
              <c:f>Dashboard!$D$41:$D$46</c:f>
              <c:numCache>
                <c:formatCode>0%</c:formatCode>
                <c:ptCount val="6"/>
                <c:pt idx="0">
                  <c:v>2.4900096848314364E-3</c:v>
                </c:pt>
                <c:pt idx="1">
                  <c:v>0.11756559560625558</c:v>
                </c:pt>
                <c:pt idx="2">
                  <c:v>0.27851971648208923</c:v>
                </c:pt>
                <c:pt idx="3">
                  <c:v>0.41191412843225023</c:v>
                </c:pt>
                <c:pt idx="4">
                  <c:v>0.14351983795039813</c:v>
                </c:pt>
                <c:pt idx="5">
                  <c:v>4.5990711844175379E-2</c:v>
                </c:pt>
              </c:numCache>
            </c:numRef>
          </c:val>
          <c:extLst>
            <c:ext xmlns:c16="http://schemas.microsoft.com/office/drawing/2014/chart" uri="{C3380CC4-5D6E-409C-BE32-E72D297353CC}">
              <c16:uniqueId val="{00000002-4273-4079-A548-FE0C71436091}"/>
            </c:ext>
          </c:extLst>
        </c:ser>
        <c:dLbls>
          <c:showLegendKey val="0"/>
          <c:showVal val="0"/>
          <c:showCatName val="0"/>
          <c:showSerName val="0"/>
          <c:showPercent val="0"/>
          <c:showBubbleSize val="0"/>
        </c:dLbls>
        <c:gapWidth val="150"/>
        <c:axId val="237889024"/>
        <c:axId val="237890560"/>
      </c:barChart>
      <c:catAx>
        <c:axId val="237889024"/>
        <c:scaling>
          <c:orientation val="minMax"/>
        </c:scaling>
        <c:delete val="0"/>
        <c:axPos val="b"/>
        <c:numFmt formatCode="General" sourceLinked="0"/>
        <c:majorTickMark val="out"/>
        <c:minorTickMark val="none"/>
        <c:tickLblPos val="nextTo"/>
        <c:crossAx val="237890560"/>
        <c:crosses val="autoZero"/>
        <c:auto val="1"/>
        <c:lblAlgn val="ctr"/>
        <c:lblOffset val="100"/>
        <c:noMultiLvlLbl val="0"/>
      </c:catAx>
      <c:valAx>
        <c:axId val="237890560"/>
        <c:scaling>
          <c:orientation val="minMax"/>
        </c:scaling>
        <c:delete val="0"/>
        <c:axPos val="l"/>
        <c:majorGridlines/>
        <c:numFmt formatCode="0%" sourceLinked="1"/>
        <c:majorTickMark val="out"/>
        <c:minorTickMark val="none"/>
        <c:tickLblPos val="nextTo"/>
        <c:crossAx val="23788902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Income</a:t>
            </a:r>
          </a:p>
        </c:rich>
      </c:tx>
      <c:layout>
        <c:manualLayout>
          <c:xMode val="edge"/>
          <c:yMode val="edge"/>
          <c:x val="0.4608265451283492"/>
          <c:y val="0"/>
        </c:manualLayout>
      </c:layout>
      <c:overlay val="0"/>
    </c:title>
    <c:autoTitleDeleted val="0"/>
    <c:plotArea>
      <c:layout>
        <c:manualLayout>
          <c:layoutTarget val="inner"/>
          <c:xMode val="edge"/>
          <c:yMode val="edge"/>
          <c:x val="9.3384860264158584E-2"/>
          <c:y val="0.18719239640499483"/>
          <c:w val="0.85914272445166873"/>
          <c:h val="0.48405167800626864"/>
        </c:manualLayout>
      </c:layout>
      <c:barChart>
        <c:barDir val="col"/>
        <c:grouping val="clustered"/>
        <c:varyColors val="0"/>
        <c:ser>
          <c:idx val="1"/>
          <c:order val="0"/>
          <c:tx>
            <c:strRef>
              <c:f>Dashboard!$A$94</c:f>
              <c:strCache>
                <c:ptCount val="1"/>
                <c:pt idx="0">
                  <c:v>King's Lynn and West Norfolk</c:v>
                </c:pt>
              </c:strCache>
            </c:strRef>
          </c:tx>
          <c:invertIfNegative val="0"/>
          <c:cat>
            <c:numRef>
              <c:f>Dashboard!$B$93:$F$93</c:f>
              <c:numCache>
                <c:formatCode>General</c:formatCode>
                <c:ptCount val="5"/>
                <c:pt idx="0">
                  <c:v>2013</c:v>
                </c:pt>
                <c:pt idx="1">
                  <c:v>2014</c:v>
                </c:pt>
                <c:pt idx="2">
                  <c:v>2015</c:v>
                </c:pt>
                <c:pt idx="3">
                  <c:v>2016</c:v>
                </c:pt>
                <c:pt idx="4">
                  <c:v>2017</c:v>
                </c:pt>
              </c:numCache>
            </c:numRef>
          </c:cat>
          <c:val>
            <c:numRef>
              <c:f>Dashboard!$B$94:$F$94</c:f>
              <c:numCache>
                <c:formatCode>"£"#,##0</c:formatCode>
                <c:ptCount val="5"/>
                <c:pt idx="0">
                  <c:v>432.8</c:v>
                </c:pt>
                <c:pt idx="1">
                  <c:v>479.4</c:v>
                </c:pt>
                <c:pt idx="2">
                  <c:v>448</c:v>
                </c:pt>
                <c:pt idx="3">
                  <c:v>497.9</c:v>
                </c:pt>
                <c:pt idx="4">
                  <c:v>508.9</c:v>
                </c:pt>
              </c:numCache>
            </c:numRef>
          </c:val>
          <c:extLst>
            <c:ext xmlns:c16="http://schemas.microsoft.com/office/drawing/2014/chart" uri="{C3380CC4-5D6E-409C-BE32-E72D297353CC}">
              <c16:uniqueId val="{00000000-559F-43E5-922A-6260F747A986}"/>
            </c:ext>
          </c:extLst>
        </c:ser>
        <c:ser>
          <c:idx val="2"/>
          <c:order val="1"/>
          <c:tx>
            <c:strRef>
              <c:f>Dashboard!$A$95</c:f>
              <c:strCache>
                <c:ptCount val="1"/>
                <c:pt idx="0">
                  <c:v>England</c:v>
                </c:pt>
              </c:strCache>
            </c:strRef>
          </c:tx>
          <c:invertIfNegative val="0"/>
          <c:cat>
            <c:numRef>
              <c:f>Dashboard!$B$93:$F$93</c:f>
              <c:numCache>
                <c:formatCode>General</c:formatCode>
                <c:ptCount val="5"/>
                <c:pt idx="0">
                  <c:v>2013</c:v>
                </c:pt>
                <c:pt idx="1">
                  <c:v>2014</c:v>
                </c:pt>
                <c:pt idx="2">
                  <c:v>2015</c:v>
                </c:pt>
                <c:pt idx="3">
                  <c:v>2016</c:v>
                </c:pt>
                <c:pt idx="4">
                  <c:v>2017</c:v>
                </c:pt>
              </c:numCache>
            </c:numRef>
          </c:cat>
          <c:val>
            <c:numRef>
              <c:f>Dashboard!$B$95:$F$95</c:f>
              <c:numCache>
                <c:formatCode>"£"#,##0</c:formatCode>
                <c:ptCount val="5"/>
                <c:pt idx="0">
                  <c:v>520.70000000000005</c:v>
                </c:pt>
                <c:pt idx="1">
                  <c:v>523.6</c:v>
                </c:pt>
                <c:pt idx="2">
                  <c:v>531.89</c:v>
                </c:pt>
                <c:pt idx="3">
                  <c:v>544.70000000000005</c:v>
                </c:pt>
                <c:pt idx="4">
                  <c:v>555.79999999999995</c:v>
                </c:pt>
              </c:numCache>
            </c:numRef>
          </c:val>
          <c:extLst>
            <c:ext xmlns:c16="http://schemas.microsoft.com/office/drawing/2014/chart" uri="{C3380CC4-5D6E-409C-BE32-E72D297353CC}">
              <c16:uniqueId val="{00000001-559F-43E5-922A-6260F747A986}"/>
            </c:ext>
          </c:extLst>
        </c:ser>
        <c:dLbls>
          <c:showLegendKey val="0"/>
          <c:showVal val="0"/>
          <c:showCatName val="0"/>
          <c:showSerName val="0"/>
          <c:showPercent val="0"/>
          <c:showBubbleSize val="0"/>
        </c:dLbls>
        <c:gapWidth val="150"/>
        <c:axId val="239110016"/>
        <c:axId val="239111552"/>
      </c:barChart>
      <c:catAx>
        <c:axId val="239110016"/>
        <c:scaling>
          <c:orientation val="minMax"/>
        </c:scaling>
        <c:delete val="0"/>
        <c:axPos val="b"/>
        <c:numFmt formatCode="General" sourceLinked="1"/>
        <c:majorTickMark val="out"/>
        <c:minorTickMark val="none"/>
        <c:tickLblPos val="nextTo"/>
        <c:crossAx val="239111552"/>
        <c:crosses val="autoZero"/>
        <c:auto val="1"/>
        <c:lblAlgn val="ctr"/>
        <c:lblOffset val="100"/>
        <c:noMultiLvlLbl val="0"/>
      </c:catAx>
      <c:valAx>
        <c:axId val="239111552"/>
        <c:scaling>
          <c:orientation val="minMax"/>
          <c:max val="600"/>
          <c:min val="0"/>
        </c:scaling>
        <c:delete val="0"/>
        <c:axPos val="l"/>
        <c:majorGridlines/>
        <c:numFmt formatCode="&quot;£&quot;#,##0" sourceLinked="1"/>
        <c:majorTickMark val="out"/>
        <c:minorTickMark val="none"/>
        <c:tickLblPos val="nextTo"/>
        <c:crossAx val="239110016"/>
        <c:crosses val="autoZero"/>
        <c:crossBetween val="between"/>
        <c:majorUnit val="200"/>
        <c:minorUnit val="50"/>
      </c:valAx>
    </c:plotArea>
    <c:legend>
      <c:legendPos val="b"/>
      <c:layout>
        <c:manualLayout>
          <c:xMode val="edge"/>
          <c:yMode val="edge"/>
          <c:x val="0.31552912119229065"/>
          <c:y val="0.82443773411818666"/>
          <c:w val="0.30459859407654472"/>
          <c:h val="0.17556251803603085"/>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43594101097076"/>
          <c:y val="3.6050132320623068E-2"/>
          <c:w val="0.85305326762212275"/>
          <c:h val="0.7568567567925788"/>
        </c:manualLayout>
      </c:layout>
      <c:lineChart>
        <c:grouping val="standard"/>
        <c:varyColors val="0"/>
        <c:ser>
          <c:idx val="0"/>
          <c:order val="0"/>
          <c:tx>
            <c:v>Norfolk</c:v>
          </c:tx>
          <c:spPr>
            <a:ln w="63500" cap="rnd">
              <a:solidFill>
                <a:srgbClr val="009900"/>
              </a:solidFill>
              <a:round/>
            </a:ln>
            <a:effectLst/>
          </c:spPr>
          <c:marker>
            <c:symbol val="none"/>
          </c:marker>
          <c:cat>
            <c:numLit>
              <c:formatCode>General</c:formatCode>
              <c:ptCount val="10"/>
              <c:pt idx="0">
                <c:v>2005</c:v>
              </c:pt>
              <c:pt idx="1">
                <c:v>2006</c:v>
              </c:pt>
              <c:pt idx="2">
                <c:v>2007</c:v>
              </c:pt>
              <c:pt idx="3">
                <c:v>2008</c:v>
              </c:pt>
              <c:pt idx="4">
                <c:v>2009</c:v>
              </c:pt>
              <c:pt idx="5">
                <c:v>2010</c:v>
              </c:pt>
              <c:pt idx="6">
                <c:v>2011</c:v>
              </c:pt>
              <c:pt idx="7">
                <c:v>2012</c:v>
              </c:pt>
              <c:pt idx="8">
                <c:v>2013</c:v>
              </c:pt>
              <c:pt idx="9">
                <c:v>2014</c:v>
              </c:pt>
            </c:numLit>
          </c:cat>
          <c:val>
            <c:numLit>
              <c:formatCode>General</c:formatCode>
              <c:ptCount val="10"/>
              <c:pt idx="0">
                <c:v>383</c:v>
              </c:pt>
              <c:pt idx="1">
                <c:v>396.3</c:v>
              </c:pt>
              <c:pt idx="2">
                <c:v>411.1</c:v>
              </c:pt>
              <c:pt idx="3">
                <c:v>416.3</c:v>
              </c:pt>
              <c:pt idx="4">
                <c:v>446.1</c:v>
              </c:pt>
              <c:pt idx="5">
                <c:v>447</c:v>
              </c:pt>
              <c:pt idx="6">
                <c:v>460</c:v>
              </c:pt>
              <c:pt idx="7">
                <c:v>466.2</c:v>
              </c:pt>
              <c:pt idx="8">
                <c:v>471.5</c:v>
              </c:pt>
              <c:pt idx="9">
                <c:v>470.2</c:v>
              </c:pt>
            </c:numLit>
          </c:val>
          <c:smooth val="0"/>
          <c:extLst>
            <c:ext xmlns:c16="http://schemas.microsoft.com/office/drawing/2014/chart" uri="{C3380CC4-5D6E-409C-BE32-E72D297353CC}">
              <c16:uniqueId val="{00000000-A156-49C8-8D61-FC16066357C6}"/>
            </c:ext>
          </c:extLst>
        </c:ser>
        <c:ser>
          <c:idx val="8"/>
          <c:order val="8"/>
          <c:tx>
            <c:v>East of England</c:v>
          </c:tx>
          <c:spPr>
            <a:ln w="63500" cap="rnd">
              <a:solidFill>
                <a:srgbClr val="92D050"/>
              </a:solidFill>
              <a:round/>
            </a:ln>
            <a:effectLst/>
          </c:spPr>
          <c:marker>
            <c:symbol val="none"/>
          </c:marker>
          <c:cat>
            <c:numLit>
              <c:formatCode>General</c:formatCode>
              <c:ptCount val="10"/>
              <c:pt idx="0">
                <c:v>2005</c:v>
              </c:pt>
              <c:pt idx="1">
                <c:v>2006</c:v>
              </c:pt>
              <c:pt idx="2">
                <c:v>2007</c:v>
              </c:pt>
              <c:pt idx="3">
                <c:v>2008</c:v>
              </c:pt>
              <c:pt idx="4">
                <c:v>2009</c:v>
              </c:pt>
              <c:pt idx="5">
                <c:v>2010</c:v>
              </c:pt>
              <c:pt idx="6">
                <c:v>2011</c:v>
              </c:pt>
              <c:pt idx="7">
                <c:v>2012</c:v>
              </c:pt>
              <c:pt idx="8">
                <c:v>2013</c:v>
              </c:pt>
              <c:pt idx="9">
                <c:v>2014</c:v>
              </c:pt>
            </c:numLit>
          </c:cat>
          <c:val>
            <c:numLit>
              <c:formatCode>General</c:formatCode>
              <c:ptCount val="10"/>
              <c:pt idx="0">
                <c:v>456.7</c:v>
              </c:pt>
              <c:pt idx="1">
                <c:v>466</c:v>
              </c:pt>
              <c:pt idx="2">
                <c:v>479.9</c:v>
              </c:pt>
              <c:pt idx="3">
                <c:v>499</c:v>
              </c:pt>
              <c:pt idx="4">
                <c:v>509.5</c:v>
              </c:pt>
              <c:pt idx="5">
                <c:v>523.29999999999995</c:v>
              </c:pt>
              <c:pt idx="6">
                <c:v>525</c:v>
              </c:pt>
              <c:pt idx="7">
                <c:v>531.4</c:v>
              </c:pt>
              <c:pt idx="8">
                <c:v>542.70000000000005</c:v>
              </c:pt>
              <c:pt idx="9">
                <c:v>539.1</c:v>
              </c:pt>
            </c:numLit>
          </c:val>
          <c:smooth val="0"/>
          <c:extLst>
            <c:ext xmlns:c16="http://schemas.microsoft.com/office/drawing/2014/chart" uri="{C3380CC4-5D6E-409C-BE32-E72D297353CC}">
              <c16:uniqueId val="{00000001-A156-49C8-8D61-FC16066357C6}"/>
            </c:ext>
          </c:extLst>
        </c:ser>
        <c:ser>
          <c:idx val="9"/>
          <c:order val="9"/>
          <c:tx>
            <c:v>England</c:v>
          </c:tx>
          <c:spPr>
            <a:ln w="63500" cap="rnd">
              <a:solidFill>
                <a:schemeClr val="tx2"/>
              </a:solidFill>
              <a:round/>
            </a:ln>
            <a:effectLst/>
          </c:spPr>
          <c:marker>
            <c:symbol val="none"/>
          </c:marker>
          <c:cat>
            <c:numLit>
              <c:formatCode>General</c:formatCode>
              <c:ptCount val="10"/>
              <c:pt idx="0">
                <c:v>2005</c:v>
              </c:pt>
              <c:pt idx="1">
                <c:v>2006</c:v>
              </c:pt>
              <c:pt idx="2">
                <c:v>2007</c:v>
              </c:pt>
              <c:pt idx="3">
                <c:v>2008</c:v>
              </c:pt>
              <c:pt idx="4">
                <c:v>2009</c:v>
              </c:pt>
              <c:pt idx="5">
                <c:v>2010</c:v>
              </c:pt>
              <c:pt idx="6">
                <c:v>2011</c:v>
              </c:pt>
              <c:pt idx="7">
                <c:v>2012</c:v>
              </c:pt>
              <c:pt idx="8">
                <c:v>2013</c:v>
              </c:pt>
              <c:pt idx="9">
                <c:v>2014</c:v>
              </c:pt>
            </c:numLit>
          </c:cat>
          <c:val>
            <c:numLit>
              <c:formatCode>General</c:formatCode>
              <c:ptCount val="10"/>
              <c:pt idx="0">
                <c:v>437.3</c:v>
              </c:pt>
              <c:pt idx="1">
                <c:v>450.4</c:v>
              </c:pt>
              <c:pt idx="2">
                <c:v>464</c:v>
              </c:pt>
              <c:pt idx="3">
                <c:v>484.5</c:v>
              </c:pt>
              <c:pt idx="4">
                <c:v>495.9</c:v>
              </c:pt>
              <c:pt idx="5">
                <c:v>506</c:v>
              </c:pt>
              <c:pt idx="6">
                <c:v>504.7</c:v>
              </c:pt>
              <c:pt idx="7">
                <c:v>513.20000000000005</c:v>
              </c:pt>
              <c:pt idx="8">
                <c:v>520.70000000000005</c:v>
              </c:pt>
              <c:pt idx="9">
                <c:v>523.6</c:v>
              </c:pt>
            </c:numLit>
          </c:val>
          <c:smooth val="0"/>
          <c:extLst>
            <c:ext xmlns:c16="http://schemas.microsoft.com/office/drawing/2014/chart" uri="{C3380CC4-5D6E-409C-BE32-E72D297353CC}">
              <c16:uniqueId val="{00000002-A156-49C8-8D61-FC16066357C6}"/>
            </c:ext>
          </c:extLst>
        </c:ser>
        <c:dLbls>
          <c:showLegendKey val="0"/>
          <c:showVal val="0"/>
          <c:showCatName val="0"/>
          <c:showSerName val="0"/>
          <c:showPercent val="0"/>
          <c:showBubbleSize val="0"/>
        </c:dLbls>
        <c:smooth val="0"/>
        <c:axId val="246834688"/>
        <c:axId val="246836224"/>
        <c:extLst>
          <c:ext xmlns:c15="http://schemas.microsoft.com/office/drawing/2012/chart" uri="{02D57815-91ED-43cb-92C2-25804820EDAC}">
            <c15:filteredLineSeries>
              <c15:ser>
                <c:idx val="1"/>
                <c:order val="1"/>
                <c:tx>
                  <c:strRef>
                    <c:extLst>
                      <c:ext uri="{02D57815-91ED-43cb-92C2-25804820EDAC}">
                        <c15:formulaRef>
                          <c15:sqref>[2]Earnings!$O$18</c15:sqref>
                        </c15:formulaRef>
                      </c:ext>
                    </c:extLst>
                    <c:strCache>
                      <c:ptCount val="1"/>
                      <c:pt idx="0">
                        <c:v>Breckland</c:v>
                      </c:pt>
                    </c:strCache>
                  </c:strRef>
                </c:tx>
                <c:spPr>
                  <a:ln w="28575" cap="rnd">
                    <a:solidFill>
                      <a:schemeClr val="accent2"/>
                    </a:solidFill>
                    <a:round/>
                  </a:ln>
                  <a:effectLst/>
                </c:spPr>
                <c:marker>
                  <c:symbol val="none"/>
                </c:marker>
                <c:cat>
                  <c:numRef>
                    <c:extLst>
                      <c:ext uri="{02D57815-91ED-43cb-92C2-25804820EDAC}">
                        <c15:formulaRef>
                          <c15:sqref>[2]Earnings!$P$16:$Y$16</c15:sqref>
                        </c15:formulaRef>
                      </c:ext>
                    </c:extLst>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extLst>
                      <c:ext uri="{02D57815-91ED-43cb-92C2-25804820EDAC}">
                        <c15:formulaRef>
                          <c15:sqref>[2]Earnings!$P$18:$Y$18</c15:sqref>
                        </c15:formulaRef>
                      </c:ext>
                    </c:extLst>
                    <c:numCache>
                      <c:formatCode>#,##0.0</c:formatCode>
                      <c:ptCount val="10"/>
                      <c:pt idx="0">
                        <c:v>379.7</c:v>
                      </c:pt>
                      <c:pt idx="1">
                        <c:v>369.8</c:v>
                      </c:pt>
                      <c:pt idx="2">
                        <c:v>375.4</c:v>
                      </c:pt>
                      <c:pt idx="3">
                        <c:v>383.4</c:v>
                      </c:pt>
                      <c:pt idx="4">
                        <c:v>406.9</c:v>
                      </c:pt>
                      <c:pt idx="5">
                        <c:v>398.7</c:v>
                      </c:pt>
                      <c:pt idx="6">
                        <c:v>421.5</c:v>
                      </c:pt>
                      <c:pt idx="7">
                        <c:v>448.1</c:v>
                      </c:pt>
                      <c:pt idx="8">
                        <c:v>439.8</c:v>
                      </c:pt>
                      <c:pt idx="9">
                        <c:v>450.5</c:v>
                      </c:pt>
                    </c:numCache>
                  </c:numRef>
                </c:val>
                <c:smooth val="0"/>
                <c:extLst>
                  <c:ext xmlns:c16="http://schemas.microsoft.com/office/drawing/2014/chart" uri="{C3380CC4-5D6E-409C-BE32-E72D297353CC}">
                    <c16:uniqueId val="{00000003-A156-49C8-8D61-FC16066357C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[2]Earnings!$O$19</c15:sqref>
                        </c15:formulaRef>
                      </c:ext>
                    </c:extLst>
                    <c:strCache>
                      <c:ptCount val="1"/>
                      <c:pt idx="0">
                        <c:v>Broadland</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[2]Earnings!$P$16:$Y$16</c15:sqref>
                        </c15:formulaRef>
                      </c:ext>
                    </c:extLst>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extLst xmlns:c15="http://schemas.microsoft.com/office/drawing/2012/chart">
                      <c:ext xmlns:c15="http://schemas.microsoft.com/office/drawing/2012/chart" uri="{02D57815-91ED-43cb-92C2-25804820EDAC}">
                        <c15:formulaRef>
                          <c15:sqref>[2]Earnings!$P$19:$Y$19</c15:sqref>
                        </c15:formulaRef>
                      </c:ext>
                    </c:extLst>
                    <c:numCache>
                      <c:formatCode>#,##0.0</c:formatCode>
                      <c:ptCount val="10"/>
                      <c:pt idx="0">
                        <c:v>373.6</c:v>
                      </c:pt>
                      <c:pt idx="1">
                        <c:v>413</c:v>
                      </c:pt>
                      <c:pt idx="2">
                        <c:v>425.4</c:v>
                      </c:pt>
                      <c:pt idx="3">
                        <c:v>447.4</c:v>
                      </c:pt>
                      <c:pt idx="4">
                        <c:v>474.7</c:v>
                      </c:pt>
                      <c:pt idx="5">
                        <c:v>498.3</c:v>
                      </c:pt>
                      <c:pt idx="6">
                        <c:v>509.1</c:v>
                      </c:pt>
                      <c:pt idx="7">
                        <c:v>515.4</c:v>
                      </c:pt>
                      <c:pt idx="8">
                        <c:v>530.1</c:v>
                      </c:pt>
                      <c:pt idx="9">
                        <c:v>511.6</c:v>
                      </c:pt>
                    </c:numCache>
                  </c:numRef>
                </c:val>
                <c:smooth val="0"/>
                <c:extLst>
                  <c:ext xmlns:c16="http://schemas.microsoft.com/office/drawing/2014/chart" uri="{C3380CC4-5D6E-409C-BE32-E72D297353CC}">
                    <c16:uniqueId val="{00000004-A156-49C8-8D61-FC16066357C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[2]Earnings!$O$20</c15:sqref>
                        </c15:formulaRef>
                      </c:ext>
                    </c:extLst>
                    <c:strCache>
                      <c:ptCount val="1"/>
                      <c:pt idx="0">
                        <c:v>Great Yarmouth</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[2]Earnings!$P$16:$Y$16</c15:sqref>
                        </c15:formulaRef>
                      </c:ext>
                    </c:extLst>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extLst xmlns:c15="http://schemas.microsoft.com/office/drawing/2012/chart">
                      <c:ext xmlns:c15="http://schemas.microsoft.com/office/drawing/2012/chart" uri="{02D57815-91ED-43cb-92C2-25804820EDAC}">
                        <c15:formulaRef>
                          <c15:sqref>[2]Earnings!$P$20:$Y$20</c15:sqref>
                        </c15:formulaRef>
                      </c:ext>
                    </c:extLst>
                    <c:numCache>
                      <c:formatCode>#,##0.0</c:formatCode>
                      <c:ptCount val="10"/>
                      <c:pt idx="0">
                        <c:v>356.8</c:v>
                      </c:pt>
                      <c:pt idx="1">
                        <c:v>383.3</c:v>
                      </c:pt>
                      <c:pt idx="2">
                        <c:v>410.1</c:v>
                      </c:pt>
                      <c:pt idx="3">
                        <c:v>411.2</c:v>
                      </c:pt>
                      <c:pt idx="4">
                        <c:v>402.3</c:v>
                      </c:pt>
                      <c:pt idx="5">
                        <c:v>403.9</c:v>
                      </c:pt>
                      <c:pt idx="6">
                        <c:v>414.3</c:v>
                      </c:pt>
                      <c:pt idx="7">
                        <c:v>468.2</c:v>
                      </c:pt>
                      <c:pt idx="8">
                        <c:v>455.9</c:v>
                      </c:pt>
                      <c:pt idx="9">
                        <c:v>425</c:v>
                      </c:pt>
                    </c:numCache>
                  </c:numRef>
                </c:val>
                <c:smooth val="0"/>
                <c:extLst>
                  <c:ext xmlns:c16="http://schemas.microsoft.com/office/drawing/2014/chart" uri="{C3380CC4-5D6E-409C-BE32-E72D297353CC}">
                    <c16:uniqueId val="{00000005-A156-49C8-8D61-FC16066357C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[2]Earnings!$O$21</c15:sqref>
                        </c15:formulaRef>
                      </c:ext>
                    </c:extLst>
                    <c:strCache>
                      <c:ptCount val="1"/>
                      <c:pt idx="0">
                        <c:v>King's Lynn and West Norfolk</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[2]Earnings!$P$16:$Y$16</c15:sqref>
                        </c15:formulaRef>
                      </c:ext>
                    </c:extLst>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extLst xmlns:c15="http://schemas.microsoft.com/office/drawing/2012/chart">
                      <c:ext xmlns:c15="http://schemas.microsoft.com/office/drawing/2012/chart" uri="{02D57815-91ED-43cb-92C2-25804820EDAC}">
                        <c15:formulaRef>
                          <c15:sqref>[2]Earnings!$P$21:$Y$21</c15:sqref>
                        </c15:formulaRef>
                      </c:ext>
                    </c:extLst>
                    <c:numCache>
                      <c:formatCode>#,##0.0</c:formatCode>
                      <c:ptCount val="10"/>
                      <c:pt idx="0">
                        <c:v>382.9</c:v>
                      </c:pt>
                      <c:pt idx="1">
                        <c:v>390.5</c:v>
                      </c:pt>
                      <c:pt idx="2">
                        <c:v>413.7</c:v>
                      </c:pt>
                      <c:pt idx="3">
                        <c:v>422.2</c:v>
                      </c:pt>
                      <c:pt idx="4">
                        <c:v>461.1</c:v>
                      </c:pt>
                      <c:pt idx="5">
                        <c:v>427.9</c:v>
                      </c:pt>
                      <c:pt idx="6">
                        <c:v>433.6</c:v>
                      </c:pt>
                      <c:pt idx="7">
                        <c:v>468</c:v>
                      </c:pt>
                      <c:pt idx="8">
                        <c:v>432.8</c:v>
                      </c:pt>
                      <c:pt idx="9">
                        <c:v>479.4</c:v>
                      </c:pt>
                    </c:numCache>
                  </c:numRef>
                </c:val>
                <c:smooth val="0"/>
                <c:extLst>
                  <c:ext xmlns:c16="http://schemas.microsoft.com/office/drawing/2014/chart" uri="{C3380CC4-5D6E-409C-BE32-E72D297353CC}">
                    <c16:uniqueId val="{00000006-A156-49C8-8D61-FC16066357C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[2]Earnings!$O$22</c15:sqref>
                        </c15:formulaRef>
                      </c:ext>
                    </c:extLst>
                    <c:strCache>
                      <c:ptCount val="1"/>
                      <c:pt idx="0">
                        <c:v>North Norfolk</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[2]Earnings!$P$16:$Y$16</c15:sqref>
                        </c15:formulaRef>
                      </c:ext>
                    </c:extLst>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extLst xmlns:c15="http://schemas.microsoft.com/office/drawing/2012/chart">
                      <c:ext xmlns:c15="http://schemas.microsoft.com/office/drawing/2012/chart" uri="{02D57815-91ED-43cb-92C2-25804820EDAC}">
                        <c15:formulaRef>
                          <c15:sqref>[2]Earnings!$P$22:$Y$22</c15:sqref>
                        </c15:formulaRef>
                      </c:ext>
                    </c:extLst>
                    <c:numCache>
                      <c:formatCode>#,##0.0</c:formatCode>
                      <c:ptCount val="10"/>
                      <c:pt idx="0">
                        <c:v>331.9</c:v>
                      </c:pt>
                      <c:pt idx="1">
                        <c:v>340.2</c:v>
                      </c:pt>
                      <c:pt idx="2">
                        <c:v>383.2</c:v>
                      </c:pt>
                      <c:pt idx="3">
                        <c:v>386.2</c:v>
                      </c:pt>
                      <c:pt idx="4">
                        <c:v>432.8</c:v>
                      </c:pt>
                      <c:pt idx="5">
                        <c:v>409.2</c:v>
                      </c:pt>
                      <c:pt idx="6">
                        <c:v>428.2</c:v>
                      </c:pt>
                      <c:pt idx="7">
                        <c:v>390.7</c:v>
                      </c:pt>
                      <c:pt idx="8">
                        <c:v>411.6</c:v>
                      </c:pt>
                      <c:pt idx="9">
                        <c:v>466.2</c:v>
                      </c:pt>
                    </c:numCache>
                  </c:numRef>
                </c:val>
                <c:smooth val="0"/>
                <c:extLst>
                  <c:ext xmlns:c16="http://schemas.microsoft.com/office/drawing/2014/chart" uri="{C3380CC4-5D6E-409C-BE32-E72D297353CC}">
                    <c16:uniqueId val="{00000007-A156-49C8-8D61-FC16066357C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[2]Earnings!$O$23</c15:sqref>
                        </c15:formulaRef>
                      </c:ext>
                    </c:extLst>
                    <c:strCache>
                      <c:ptCount val="1"/>
                      <c:pt idx="0">
                        <c:v>Norwich</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[2]Earnings!$P$16:$Y$16</c15:sqref>
                        </c15:formulaRef>
                      </c:ext>
                    </c:extLst>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extLst xmlns:c15="http://schemas.microsoft.com/office/drawing/2012/chart">
                      <c:ext xmlns:c15="http://schemas.microsoft.com/office/drawing/2012/chart" uri="{02D57815-91ED-43cb-92C2-25804820EDAC}">
                        <c15:formulaRef>
                          <c15:sqref>[2]Earnings!$P$23:$Y$23</c15:sqref>
                        </c15:formulaRef>
                      </c:ext>
                    </c:extLst>
                    <c:numCache>
                      <c:formatCode>#,##0.0</c:formatCode>
                      <c:ptCount val="10"/>
                      <c:pt idx="0">
                        <c:v>396.4</c:v>
                      </c:pt>
                      <c:pt idx="1">
                        <c:v>404.5</c:v>
                      </c:pt>
                      <c:pt idx="2">
                        <c:v>403.6</c:v>
                      </c:pt>
                      <c:pt idx="3">
                        <c:v>413.2</c:v>
                      </c:pt>
                      <c:pt idx="4">
                        <c:v>431.5</c:v>
                      </c:pt>
                      <c:pt idx="5">
                        <c:v>462.2</c:v>
                      </c:pt>
                      <c:pt idx="6">
                        <c:v>452.1</c:v>
                      </c:pt>
                      <c:pt idx="7">
                        <c:v>437.6</c:v>
                      </c:pt>
                      <c:pt idx="8">
                        <c:v>461.9</c:v>
                      </c:pt>
                      <c:pt idx="9">
                        <c:v>432.1</c:v>
                      </c:pt>
                    </c:numCache>
                  </c:numRef>
                </c:val>
                <c:smooth val="0"/>
                <c:extLst>
                  <c:ext xmlns:c16="http://schemas.microsoft.com/office/drawing/2014/chart" uri="{C3380CC4-5D6E-409C-BE32-E72D297353CC}">
                    <c16:uniqueId val="{00000008-A156-49C8-8D61-FC16066357C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[2]Earnings!$O$24</c15:sqref>
                        </c15:formulaRef>
                      </c:ext>
                    </c:extLst>
                    <c:strCache>
                      <c:ptCount val="1"/>
                      <c:pt idx="0">
                        <c:v>South Norfolk</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[2]Earnings!$P$16:$Y$16</c15:sqref>
                        </c15:formulaRef>
                      </c:ext>
                    </c:extLst>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extLst xmlns:c15="http://schemas.microsoft.com/office/drawing/2012/chart">
                      <c:ext xmlns:c15="http://schemas.microsoft.com/office/drawing/2012/chart" uri="{02D57815-91ED-43cb-92C2-25804820EDAC}">
                        <c15:formulaRef>
                          <c15:sqref>[2]Earnings!$P$24:$Y$24</c15:sqref>
                        </c15:formulaRef>
                      </c:ext>
                    </c:extLst>
                    <c:numCache>
                      <c:formatCode>#,##0.0</c:formatCode>
                      <c:ptCount val="10"/>
                      <c:pt idx="0">
                        <c:v>437.2</c:v>
                      </c:pt>
                      <c:pt idx="1">
                        <c:v>431.1</c:v>
                      </c:pt>
                      <c:pt idx="2">
                        <c:v>438.5</c:v>
                      </c:pt>
                      <c:pt idx="3">
                        <c:v>464.5</c:v>
                      </c:pt>
                      <c:pt idx="4">
                        <c:v>492.6</c:v>
                      </c:pt>
                      <c:pt idx="5">
                        <c:v>516.20000000000005</c:v>
                      </c:pt>
                      <c:pt idx="6">
                        <c:v>519.1</c:v>
                      </c:pt>
                      <c:pt idx="7">
                        <c:v>553.79999999999995</c:v>
                      </c:pt>
                      <c:pt idx="8">
                        <c:v>524.70000000000005</c:v>
                      </c:pt>
                      <c:pt idx="9">
                        <c:v>525.20000000000005</c:v>
                      </c:pt>
                    </c:numCache>
                  </c:numRef>
                </c:val>
                <c:smooth val="0"/>
                <c:extLst>
                  <c:ext xmlns:c16="http://schemas.microsoft.com/office/drawing/2014/chart" uri="{C3380CC4-5D6E-409C-BE32-E72D297353CC}">
                    <c16:uniqueId val="{00000009-A156-49C8-8D61-FC16066357C6}"/>
                  </c:ext>
                </c:extLst>
              </c15:ser>
            </c15:filteredLineSeries>
          </c:ext>
        </c:extLst>
      </c:lineChart>
      <c:catAx>
        <c:axId val="24683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246836224"/>
        <c:crosses val="autoZero"/>
        <c:auto val="1"/>
        <c:lblAlgn val="ctr"/>
        <c:lblOffset val="100"/>
        <c:noMultiLvlLbl val="0"/>
      </c:catAx>
      <c:valAx>
        <c:axId val="246836224"/>
        <c:scaling>
          <c:orientation val="minMax"/>
          <c:min val="3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246834688"/>
        <c:crosses val="autoZero"/>
        <c:crossBetween val="between"/>
      </c:valAx>
      <c:spPr>
        <a:noFill/>
        <a:ln>
          <a:noFill/>
        </a:ln>
        <a:effectLst/>
      </c:spPr>
    </c:plotArea>
    <c:legend>
      <c:legendPos val="tr"/>
      <c:layout>
        <c:manualLayout>
          <c:xMode val="edge"/>
          <c:yMode val="edge"/>
          <c:x val="0.57050321947166671"/>
          <c:y val="0.52947944432081651"/>
          <c:w val="0.30095961026454426"/>
          <c:h val="0.26729370434729227"/>
        </c:manualLayout>
      </c:layout>
      <c:overlay val="1"/>
      <c:spPr>
        <a:solidFill>
          <a:schemeClr val="bg1"/>
        </a:solid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b="1" i="0" baseline="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3"/>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129B-44A1-8023-18139AEB6616}"/>
              </c:ext>
            </c:extLst>
          </c:dPt>
          <c:dPt>
            <c:idx val="1"/>
            <c:invertIfNegative val="0"/>
            <c:bubble3D val="0"/>
            <c:spPr>
              <a:solidFill>
                <a:srgbClr val="92D050"/>
              </a:solidFill>
              <a:ln>
                <a:noFill/>
              </a:ln>
              <a:effectLst/>
            </c:spPr>
            <c:extLst>
              <c:ext xmlns:c16="http://schemas.microsoft.com/office/drawing/2014/chart" uri="{C3380CC4-5D6E-409C-BE32-E72D297353CC}">
                <c16:uniqueId val="{00000003-129B-44A1-8023-18139AEB6616}"/>
              </c:ext>
            </c:extLst>
          </c:dPt>
          <c:dPt>
            <c:idx val="2"/>
            <c:invertIfNegative val="0"/>
            <c:bubble3D val="0"/>
            <c:spPr>
              <a:solidFill>
                <a:srgbClr val="009900"/>
              </a:solidFill>
              <a:ln>
                <a:noFill/>
              </a:ln>
              <a:effectLst/>
            </c:spPr>
            <c:extLst>
              <c:ext xmlns:c16="http://schemas.microsoft.com/office/drawing/2014/chart" uri="{C3380CC4-5D6E-409C-BE32-E72D297353CC}">
                <c16:uniqueId val="{00000005-129B-44A1-8023-18139AEB6616}"/>
              </c:ext>
            </c:extLst>
          </c:dPt>
          <c:dLbls>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129B-44A1-8023-18139AEB661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0"/>
              <c:pt idx="0">
                <c:v>England</c:v>
              </c:pt>
              <c:pt idx="1">
                <c:v>East of England</c:v>
              </c:pt>
              <c:pt idx="2">
                <c:v>Norfolk</c:v>
              </c:pt>
              <c:pt idx="3">
                <c:v>South Norfolk</c:v>
              </c:pt>
              <c:pt idx="4">
                <c:v>Broadland</c:v>
              </c:pt>
              <c:pt idx="5">
                <c:v>King's Lynn and West Norfolk</c:v>
              </c:pt>
              <c:pt idx="6">
                <c:v>North Norfolk</c:v>
              </c:pt>
              <c:pt idx="7">
                <c:v>Breckland</c:v>
              </c:pt>
              <c:pt idx="8">
                <c:v>Norwich</c:v>
              </c:pt>
              <c:pt idx="9">
                <c:v>Great Yarmouth</c:v>
              </c:pt>
            </c:strLit>
          </c:cat>
          <c:val>
            <c:numLit>
              <c:formatCode>General</c:formatCode>
              <c:ptCount val="10"/>
              <c:pt idx="0">
                <c:v>523.6</c:v>
              </c:pt>
              <c:pt idx="1">
                <c:v>539.1</c:v>
              </c:pt>
              <c:pt idx="2">
                <c:v>470.2</c:v>
              </c:pt>
              <c:pt idx="3">
                <c:v>525.20000000000005</c:v>
              </c:pt>
              <c:pt idx="4">
                <c:v>511.6</c:v>
              </c:pt>
              <c:pt idx="5">
                <c:v>479.4</c:v>
              </c:pt>
              <c:pt idx="6">
                <c:v>466.2</c:v>
              </c:pt>
              <c:pt idx="7">
                <c:v>450.5</c:v>
              </c:pt>
              <c:pt idx="8">
                <c:v>432.1</c:v>
              </c:pt>
              <c:pt idx="9">
                <c:v>425</c:v>
              </c:pt>
            </c:numLit>
          </c:val>
          <c:extLst>
            <c:ext xmlns:c16="http://schemas.microsoft.com/office/drawing/2014/chart" uri="{C3380CC4-5D6E-409C-BE32-E72D297353CC}">
              <c16:uniqueId val="{00000006-129B-44A1-8023-18139AEB6616}"/>
            </c:ext>
          </c:extLst>
        </c:ser>
        <c:dLbls>
          <c:showLegendKey val="0"/>
          <c:showVal val="0"/>
          <c:showCatName val="0"/>
          <c:showSerName val="0"/>
          <c:showPercent val="0"/>
          <c:showBubbleSize val="0"/>
        </c:dLbls>
        <c:gapWidth val="25"/>
        <c:axId val="59790080"/>
        <c:axId val="59791616"/>
      </c:barChart>
      <c:catAx>
        <c:axId val="59790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59791616"/>
        <c:crosses val="autoZero"/>
        <c:auto val="1"/>
        <c:lblAlgn val="ctr"/>
        <c:lblOffset val="100"/>
        <c:noMultiLvlLbl val="0"/>
      </c:catAx>
      <c:valAx>
        <c:axId val="59791616"/>
        <c:scaling>
          <c:orientation val="minMax"/>
        </c:scaling>
        <c:delete val="1"/>
        <c:axPos val="b"/>
        <c:numFmt formatCode="&quot;£&quot;#,##0" sourceLinked="0"/>
        <c:majorTickMark val="none"/>
        <c:minorTickMark val="none"/>
        <c:tickLblPos val="nextTo"/>
        <c:crossAx val="5979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5</xdr:col>
      <xdr:colOff>312420</xdr:colOff>
      <xdr:row>5</xdr:row>
      <xdr:rowOff>182880</xdr:rowOff>
    </xdr:from>
    <xdr:to>
      <xdr:col>12</xdr:col>
      <xdr:colOff>243840</xdr:colOff>
      <xdr:row>13</xdr:row>
      <xdr:rowOff>137160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322580</xdr:colOff>
      <xdr:row>16</xdr:row>
      <xdr:rowOff>6350</xdr:rowOff>
    </xdr:from>
    <xdr:to>
      <xdr:col>13</xdr:col>
      <xdr:colOff>19050</xdr:colOff>
      <xdr:row>26</xdr:row>
      <xdr:rowOff>6350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274320</xdr:colOff>
      <xdr:row>27</xdr:row>
      <xdr:rowOff>26670</xdr:rowOff>
    </xdr:from>
    <xdr:to>
      <xdr:col>13</xdr:col>
      <xdr:colOff>152400</xdr:colOff>
      <xdr:row>36</xdr:row>
      <xdr:rowOff>152400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289560</xdr:colOff>
      <xdr:row>38</xdr:row>
      <xdr:rowOff>0</xdr:rowOff>
    </xdr:from>
    <xdr:to>
      <xdr:col>13</xdr:col>
      <xdr:colOff>320040</xdr:colOff>
      <xdr:row>47</xdr:row>
      <xdr:rowOff>152400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57150</xdr:colOff>
      <xdr:row>90</xdr:row>
      <xdr:rowOff>0</xdr:rowOff>
    </xdr:from>
    <xdr:to>
      <xdr:col>13</xdr:col>
      <xdr:colOff>12700</xdr:colOff>
      <xdr:row>97</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699653</xdr:colOff>
      <xdr:row>32</xdr:row>
      <xdr:rowOff>186602</xdr:rowOff>
    </xdr:from>
    <xdr:to>
      <xdr:col>37</xdr:col>
      <xdr:colOff>461528</xdr:colOff>
      <xdr:row>55</xdr:row>
      <xdr:rowOff>105641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657224</xdr:colOff>
      <xdr:row>5</xdr:row>
      <xdr:rowOff>180976</xdr:rowOff>
    </xdr:from>
    <xdr:to>
      <xdr:col>38</xdr:col>
      <xdr:colOff>571499</xdr:colOff>
      <xdr:row>30</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heaton\AppData\Local\Microsoft\Windows\Temporary%20Internet%20Files\Content.Outlook\MIDKLWZI\Parish%20Profiles%202017%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amp;Sources"/>
      <sheetName val="ParishProfile"/>
      <sheetName val="PopulationTrend"/>
      <sheetName val="PopulationAge"/>
      <sheetName val="HouseholdComposition"/>
      <sheetName val="HouseholdSize"/>
      <sheetName val="Tenure"/>
      <sheetName val="AccType"/>
      <sheetName val="SizeByBeds"/>
      <sheetName val="OccupancyRating&amp;Concealment"/>
      <sheetName val="CentralHeating"/>
      <sheetName val="FuelPoverty"/>
      <sheetName val="Earnings"/>
      <sheetName val="JSAclaimants"/>
      <sheetName val="Long Term Unemployment"/>
      <sheetName val="HousingBenefitRates"/>
      <sheetName val="TenureEconStat"/>
      <sheetName val="Second and Empty homes"/>
      <sheetName val="Stock2017"/>
      <sheetName val="Prices and affordability"/>
      <sheetName val="Rural exception sites"/>
      <sheetName val="Housing Register"/>
      <sheetName val="Lettings"/>
      <sheetName val="Sustainability"/>
      <sheetName val="Lookups"/>
      <sheetName val="Template"/>
      <sheetName val="SUPERSEDEDStock parish bedrooms"/>
      <sheetName val="Parish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P16">
            <v>2005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U99"/>
  <sheetViews>
    <sheetView topLeftCell="A70" workbookViewId="0">
      <selection activeCell="C53" sqref="C53"/>
    </sheetView>
  </sheetViews>
  <sheetFormatPr defaultColWidth="8.7109375" defaultRowHeight="15" x14ac:dyDescent="0.25"/>
  <cols>
    <col min="1" max="1" width="25" customWidth="1"/>
    <col min="2" max="2" width="20.85546875" bestFit="1" customWidth="1"/>
    <col min="3" max="3" width="19.42578125" bestFit="1" customWidth="1"/>
    <col min="4" max="4" width="13.28515625" customWidth="1"/>
    <col min="5" max="5" width="24.7109375" bestFit="1" customWidth="1"/>
    <col min="6" max="6" width="10.7109375" bestFit="1" customWidth="1"/>
    <col min="7" max="7" width="6.42578125" bestFit="1" customWidth="1"/>
    <col min="8" max="8" width="7.5703125" bestFit="1" customWidth="1"/>
    <col min="9" max="9" width="10.7109375" bestFit="1" customWidth="1"/>
    <col min="10" max="10" width="9.42578125" customWidth="1"/>
    <col min="11" max="11" width="10.7109375" customWidth="1"/>
    <col min="12" max="12" width="11.7109375" bestFit="1" customWidth="1"/>
    <col min="13" max="13" width="12" bestFit="1" customWidth="1"/>
    <col min="14" max="14" width="4.5703125" style="122" customWidth="1"/>
    <col min="15" max="16" width="0" style="122" hidden="1" customWidth="1"/>
    <col min="17" max="17" width="8.7109375" style="122"/>
    <col min="18" max="18" width="0.140625" style="122" customWidth="1"/>
    <col min="19" max="20" width="0" style="122" hidden="1" customWidth="1"/>
    <col min="21" max="21" width="2.85546875" style="122" hidden="1" customWidth="1"/>
    <col min="22" max="27" width="0" style="122" hidden="1" customWidth="1"/>
    <col min="28" max="16384" width="8.7109375" style="122"/>
  </cols>
  <sheetData>
    <row r="1" spans="1:17" ht="21" x14ac:dyDescent="0.4">
      <c r="A1" s="1" t="s">
        <v>1845</v>
      </c>
      <c r="B1" s="2"/>
      <c r="C1" s="2"/>
      <c r="D1" s="2"/>
      <c r="E1" s="2"/>
      <c r="F1" s="2"/>
      <c r="G1" s="2"/>
      <c r="H1" s="2"/>
      <c r="I1" s="2"/>
      <c r="J1" s="2"/>
      <c r="K1" s="2"/>
      <c r="L1" s="2"/>
      <c r="M1" s="2"/>
      <c r="N1" s="8"/>
      <c r="O1" s="8"/>
    </row>
    <row r="2" spans="1:17" ht="15.6" x14ac:dyDescent="0.3">
      <c r="A2" s="3" t="s">
        <v>0</v>
      </c>
      <c r="B2" s="30" t="s">
        <v>744</v>
      </c>
      <c r="C2" s="3"/>
      <c r="D2" s="3"/>
      <c r="E2" s="3" t="s">
        <v>1</v>
      </c>
      <c r="F2" s="111" t="str">
        <f>VLOOKUP(B2,Template!A1:K552,3,FALSE)</f>
        <v>Hunstanton</v>
      </c>
      <c r="G2" s="4"/>
      <c r="H2" s="3" t="s">
        <v>2</v>
      </c>
      <c r="I2" s="111" t="str">
        <f>VLOOKUP(B2,Template!A1:K552,5,FALSE)</f>
        <v>King's Lynn and West Norfolk</v>
      </c>
      <c r="K2" s="3" t="s">
        <v>3</v>
      </c>
      <c r="L2" s="115" t="s">
        <v>4</v>
      </c>
      <c r="M2" s="116" t="s">
        <v>5</v>
      </c>
      <c r="O2" s="19"/>
    </row>
    <row r="3" spans="1:17" ht="15.6" x14ac:dyDescent="0.3">
      <c r="A3" s="3" t="s">
        <v>6</v>
      </c>
      <c r="B3" s="110" t="str">
        <f>VLOOKUP(B2,Template!A1:K552,2,FALSE)</f>
        <v>E04006338</v>
      </c>
      <c r="C3" s="5"/>
      <c r="D3" s="2"/>
      <c r="E3" s="3"/>
      <c r="F3" s="110" t="str">
        <f>VLOOKUP(F2,Template!C1:K552,2,FALSE)</f>
        <v>E05005818</v>
      </c>
      <c r="G3" s="4"/>
      <c r="H3" s="3"/>
      <c r="I3" s="110" t="str">
        <f>VLOOKUP(I2,Template!J1:K11,2,FALSE)</f>
        <v>E07000146</v>
      </c>
      <c r="K3" s="3"/>
      <c r="L3" s="112" t="s">
        <v>1181</v>
      </c>
      <c r="M3" s="6"/>
      <c r="O3" s="19"/>
    </row>
    <row r="4" spans="1:17" thickBot="1" x14ac:dyDescent="0.35">
      <c r="J4" s="51"/>
      <c r="K4" s="51"/>
      <c r="M4" s="51"/>
      <c r="O4" s="123"/>
    </row>
    <row r="5" spans="1:17" s="8" customFormat="1" ht="19.149999999999999" thickTop="1" thickBot="1" x14ac:dyDescent="0.4">
      <c r="A5" s="41" t="s">
        <v>7</v>
      </c>
      <c r="B5" s="47"/>
      <c r="C5" s="45"/>
      <c r="D5" s="45"/>
      <c r="E5" s="45"/>
      <c r="F5" s="45"/>
      <c r="G5" s="47"/>
      <c r="H5" s="45"/>
      <c r="I5" s="45"/>
      <c r="J5" s="52"/>
      <c r="K5" s="50"/>
      <c r="L5" s="45"/>
      <c r="M5" s="45"/>
      <c r="N5" s="47"/>
      <c r="O5" s="9"/>
      <c r="Q5" s="80"/>
    </row>
    <row r="6" spans="1:17" s="8" customFormat="1" ht="16.899999999999999" thickTop="1" thickBot="1" x14ac:dyDescent="0.35">
      <c r="A6" s="42" t="s">
        <v>8</v>
      </c>
      <c r="B6" s="48"/>
      <c r="C6" s="46"/>
      <c r="D6" s="44"/>
      <c r="E6" s="44"/>
      <c r="F6" s="48"/>
      <c r="G6" s="49"/>
      <c r="H6" s="49"/>
      <c r="I6" s="49"/>
      <c r="J6" s="40"/>
      <c r="K6" s="49"/>
      <c r="L6" s="49"/>
      <c r="M6" s="48"/>
      <c r="N6" s="48"/>
      <c r="O6" s="9"/>
      <c r="Q6" s="80"/>
    </row>
    <row r="7" spans="1:17" s="8" customFormat="1" thickTop="1" thickBot="1" x14ac:dyDescent="0.35">
      <c r="A7" s="26" t="s">
        <v>9</v>
      </c>
      <c r="B7" s="90"/>
      <c r="C7" s="26"/>
      <c r="D7" s="91"/>
      <c r="E7" s="43"/>
      <c r="F7" s="43"/>
      <c r="M7" s="43"/>
      <c r="N7" s="43"/>
      <c r="O7" s="9"/>
    </row>
    <row r="8" spans="1:17" s="8" customFormat="1" ht="26.45" customHeight="1" thickTop="1" thickBot="1" x14ac:dyDescent="0.35">
      <c r="A8" s="92" t="s">
        <v>10</v>
      </c>
      <c r="B8" s="93" t="s">
        <v>11</v>
      </c>
      <c r="C8" s="94" t="str">
        <f>$B$2</f>
        <v>Old Hunstanton</v>
      </c>
      <c r="D8" s="94" t="str">
        <f>$I$2</f>
        <v>King's Lynn and West Norfolk</v>
      </c>
      <c r="E8" s="94" t="str">
        <f>$L$2</f>
        <v>England</v>
      </c>
    </row>
    <row r="9" spans="1:17" s="8" customFormat="1" thickTop="1" thickBot="1" x14ac:dyDescent="0.35">
      <c r="A9" s="95" t="s">
        <v>13</v>
      </c>
      <c r="B9" s="96">
        <f>VLOOKUP(B2,PopAge!A1:Z99999,23,FALSE)</f>
        <v>80</v>
      </c>
      <c r="C9" s="97">
        <f>VLOOKUP(B2,PopAge!A1:ZZ99999,20,FALSE)</f>
        <v>0.12738853503184713</v>
      </c>
      <c r="D9" s="97">
        <f>VLOOKUP(I2,PopAge!A1:ZZ99999,20,FALSE)</f>
        <v>0.18018867284725096</v>
      </c>
      <c r="E9" s="97">
        <f>VLOOKUP(L2,PopAge!A1:AAA99999,20,FALSE)</f>
        <v>0.20130199212049335</v>
      </c>
    </row>
    <row r="10" spans="1:17" s="8" customFormat="1" thickTop="1" thickBot="1" x14ac:dyDescent="0.35">
      <c r="A10" s="95" t="s">
        <v>14</v>
      </c>
      <c r="B10" s="96">
        <f>VLOOKUP(B2,PopAge!A2:Z100000,24,FALSE)</f>
        <v>305</v>
      </c>
      <c r="C10" s="98">
        <f>VLOOKUP(B2,PopAge!A1:ZZ100000,21,FALSE)</f>
        <v>0.4856687898089172</v>
      </c>
      <c r="D10" s="97">
        <f>VLOOKUP(I2,PopAge!A1:ZZ100000,21,FALSE)</f>
        <v>0.59030457575737028</v>
      </c>
      <c r="E10" s="97">
        <f>VLOOKUP(L2,PopAge!A1:AAA100000,21,FALSE)</f>
        <v>0.6353301948508101</v>
      </c>
    </row>
    <row r="11" spans="1:17" s="8" customFormat="1" thickTop="1" thickBot="1" x14ac:dyDescent="0.35">
      <c r="A11" s="95" t="s">
        <v>15</v>
      </c>
      <c r="B11" s="96">
        <f>VLOOKUP(B2,PopAge!A1:Z100000,25,FALSE)</f>
        <v>243</v>
      </c>
      <c r="C11" s="98">
        <f>VLOOKUP(B2,PopAge!A1:ZZ100001,22,FALSE)</f>
        <v>0.38694267515923569</v>
      </c>
      <c r="D11" s="97">
        <f>VLOOKUP(I2,PopAge!A1:ZZ100001,22,FALSE)</f>
        <v>0.22950675139537879</v>
      </c>
      <c r="E11" s="97">
        <f>VLOOKUP(L2,PopAge!A1:AAA100001,22,FALSE)</f>
        <v>0.16336781302869649</v>
      </c>
    </row>
    <row r="12" spans="1:17" s="8" customFormat="1" ht="14.45" thickTop="1" x14ac:dyDescent="0.3">
      <c r="A12" s="26"/>
      <c r="B12" s="27"/>
      <c r="C12" s="28"/>
      <c r="D12" s="29"/>
      <c r="E12" s="29"/>
    </row>
    <row r="13" spans="1:17" s="8" customFormat="1" ht="13.9" x14ac:dyDescent="0.3">
      <c r="A13" s="26"/>
      <c r="B13" s="27"/>
      <c r="C13" s="28"/>
      <c r="D13" s="29"/>
      <c r="E13" s="29"/>
    </row>
    <row r="14" spans="1:17" s="8" customFormat="1" ht="14.45" thickBot="1" x14ac:dyDescent="0.35">
      <c r="A14" s="26"/>
      <c r="B14" s="27"/>
      <c r="C14" s="63"/>
      <c r="D14" s="64"/>
      <c r="E14" s="64"/>
      <c r="N14" s="53"/>
    </row>
    <row r="15" spans="1:17" s="126" customFormat="1" ht="19.149999999999999" thickTop="1" thickBot="1" x14ac:dyDescent="0.4">
      <c r="A15" s="62" t="s">
        <v>20</v>
      </c>
      <c r="B15" s="54"/>
      <c r="C15" s="58"/>
      <c r="D15" s="39"/>
      <c r="E15" s="59"/>
      <c r="F15" s="54"/>
      <c r="G15" s="59"/>
      <c r="H15" s="54"/>
      <c r="I15" s="59"/>
      <c r="J15" s="59"/>
      <c r="K15" s="59"/>
      <c r="L15" s="54"/>
      <c r="M15" s="59"/>
      <c r="N15" s="59"/>
      <c r="O15" s="125"/>
      <c r="Q15" s="124"/>
    </row>
    <row r="16" spans="1:17" s="8" customFormat="1" ht="16.899999999999999" thickTop="1" thickBot="1" x14ac:dyDescent="0.35">
      <c r="A16" s="61" t="s">
        <v>21</v>
      </c>
      <c r="B16" s="56"/>
      <c r="C16" s="57"/>
      <c r="D16" s="65"/>
      <c r="E16" s="57"/>
      <c r="F16" s="56"/>
      <c r="G16" s="60"/>
      <c r="H16" s="55"/>
      <c r="I16" s="55"/>
      <c r="J16" s="60"/>
      <c r="K16" s="55"/>
      <c r="L16" s="55"/>
      <c r="M16" s="55"/>
      <c r="N16" s="66"/>
      <c r="O16" s="118"/>
    </row>
    <row r="17" spans="1:17" s="8" customFormat="1" thickTop="1" thickBot="1" x14ac:dyDescent="0.35">
      <c r="A17" s="87" t="s">
        <v>22</v>
      </c>
      <c r="B17" s="43"/>
      <c r="D17" s="43"/>
      <c r="F17" s="43"/>
      <c r="N17" s="43"/>
      <c r="O17" s="9"/>
    </row>
    <row r="18" spans="1:17" s="8" customFormat="1" ht="33" customHeight="1" thickTop="1" thickBot="1" x14ac:dyDescent="0.35">
      <c r="A18" s="99"/>
      <c r="B18" s="94" t="str">
        <f>$B$2</f>
        <v>Old Hunstanton</v>
      </c>
      <c r="C18" s="94" t="str">
        <f>$I$2</f>
        <v>King's Lynn and West Norfolk</v>
      </c>
      <c r="D18" s="94" t="str">
        <f>$L$2</f>
        <v>England</v>
      </c>
      <c r="E18" s="94" t="str">
        <f>$B$2&amp;" (n)"</f>
        <v>Old Hunstanton (n)</v>
      </c>
    </row>
    <row r="19" spans="1:17" s="8" customFormat="1" thickTop="1" thickBot="1" x14ac:dyDescent="0.35">
      <c r="A19" s="100" t="s">
        <v>23</v>
      </c>
      <c r="B19" s="101">
        <f>VLOOKUP(B2,Tenure!A3:O554,4,FALSE)</f>
        <v>0.57980456026058635</v>
      </c>
      <c r="C19" s="101">
        <f>VLOOKUP(I2,Tenure!A3:O554,4,FALSE)</f>
        <v>0.39550947171189482</v>
      </c>
      <c r="D19" s="101">
        <f>VLOOKUP(L2,Tenure!A3:O554,4,FALSE)</f>
        <v>0.30573682132301833</v>
      </c>
      <c r="E19" s="102">
        <f>VLOOKUP(B2,Tenure!A3:O554,10,FALSE)</f>
        <v>178</v>
      </c>
    </row>
    <row r="20" spans="1:17" s="8" customFormat="1" thickTop="1" thickBot="1" x14ac:dyDescent="0.35">
      <c r="A20" s="100" t="s">
        <v>78</v>
      </c>
      <c r="B20" s="101">
        <f>VLOOKUP(B2,Tenure!A3:O555,5,FALSE)</f>
        <v>0.1758957654723127</v>
      </c>
      <c r="C20" s="101">
        <f>VLOOKUP(I2,Tenure!A3:O554,5,FALSE)</f>
        <v>0.29850580370611496</v>
      </c>
      <c r="D20" s="101">
        <f>VLOOKUP(L2,Tenure!A3:O554,5,FALSE)</f>
        <v>0.32766710866627435</v>
      </c>
      <c r="E20" s="102">
        <f>VLOOKUP(B2,Tenure!A3:O554,11,FALSE)</f>
        <v>54</v>
      </c>
    </row>
    <row r="21" spans="1:17" s="8" customFormat="1" thickTop="1" thickBot="1" x14ac:dyDescent="0.35">
      <c r="A21" s="100" t="s">
        <v>24</v>
      </c>
      <c r="B21" s="101">
        <f>VLOOKUP(B2,Tenure!A3:O555,6,FALSE)</f>
        <v>0</v>
      </c>
      <c r="C21" s="101">
        <f>VLOOKUP(I2,Tenure!A3:O553,6,FALSE)</f>
        <v>4.3666735474855896E-3</v>
      </c>
      <c r="D21" s="101">
        <f>VLOOKUP(L2,Tenure!A3:O554,6,FALSE)</f>
        <v>7.8754975215026106E-3</v>
      </c>
      <c r="E21" s="102">
        <f>VLOOKUP(B2,Tenure!A3:O554,12,FALSE)</f>
        <v>0</v>
      </c>
    </row>
    <row r="22" spans="1:17" s="8" customFormat="1" thickTop="1" thickBot="1" x14ac:dyDescent="0.35">
      <c r="A22" s="100" t="s">
        <v>25</v>
      </c>
      <c r="B22" s="101">
        <f>VLOOKUP(B2,Tenure!A3:O555,7,FALSE)</f>
        <v>3.2573289902280131E-2</v>
      </c>
      <c r="C22" s="101">
        <f>VLOOKUP(I2,Tenure!A2:O553,7,FALSE)</f>
        <v>0.13327087666926021</v>
      </c>
      <c r="D22" s="101">
        <f>VLOOKUP(L2,Tenure!A3:O554,7,FALSE)</f>
        <v>0.17692448405882547</v>
      </c>
      <c r="E22" s="102">
        <f>VLOOKUP(B2,Tenure!A3:O555,13,FALSE)</f>
        <v>10</v>
      </c>
    </row>
    <row r="23" spans="1:17" s="8" customFormat="1" thickTop="1" thickBot="1" x14ac:dyDescent="0.35">
      <c r="A23" s="100" t="s">
        <v>26</v>
      </c>
      <c r="B23" s="101">
        <f>VLOOKUP(B2,Tenure!A2:O555,8,FALSE)</f>
        <v>0.20195439739413681</v>
      </c>
      <c r="C23" s="101">
        <f>VLOOKUP(I2,Tenure!A2:O554,8,FALSE)</f>
        <v>0.14732362608571384</v>
      </c>
      <c r="D23" s="101">
        <f>VLOOKUP(L2,Tenure!A3:O554,8,FALSE)</f>
        <v>0.16842052401065874</v>
      </c>
      <c r="E23" s="102">
        <f>VLOOKUP(B2,Tenure!A3:O554,14,FALSE)</f>
        <v>62</v>
      </c>
    </row>
    <row r="24" spans="1:17" s="8" customFormat="1" thickTop="1" thickBot="1" x14ac:dyDescent="0.35">
      <c r="A24" s="100" t="s">
        <v>27</v>
      </c>
      <c r="B24" s="101">
        <f>VLOOKUP(B2,Tenure!A3:O555,9,FALSE)</f>
        <v>9.7719869706840382E-3</v>
      </c>
      <c r="C24" s="101">
        <f>VLOOKUP(I2,Tenure!A3:O555,9,FALSE)</f>
        <v>2.1023548279530624E-2</v>
      </c>
      <c r="D24" s="101">
        <f>VLOOKUP(L2,Tenure!A3:O554,9,FALSE)</f>
        <v>1.3375564419720506E-2</v>
      </c>
      <c r="E24" s="102">
        <f>VLOOKUP(B2,Tenure!A3:O554,15,FALSE)</f>
        <v>3</v>
      </c>
    </row>
    <row r="25" spans="1:17" s="8" customFormat="1" ht="14.45" thickTop="1" x14ac:dyDescent="0.3"/>
    <row r="26" spans="1:17" s="8" customFormat="1" ht="14.45" thickBot="1" x14ac:dyDescent="0.35">
      <c r="A26" s="53"/>
      <c r="B26" s="9"/>
      <c r="C26" s="9"/>
      <c r="D26" s="9"/>
      <c r="E26" s="9"/>
      <c r="F26" s="9"/>
      <c r="G26" s="9"/>
      <c r="H26" s="9"/>
      <c r="I26" s="9"/>
      <c r="J26" s="53"/>
      <c r="K26" s="53"/>
      <c r="L26" s="9"/>
      <c r="M26" s="9"/>
      <c r="N26" s="9"/>
      <c r="O26" s="9"/>
    </row>
    <row r="27" spans="1:17" s="8" customFormat="1" ht="16.899999999999999" thickTop="1" thickBot="1" x14ac:dyDescent="0.35">
      <c r="A27" s="61" t="s">
        <v>28</v>
      </c>
      <c r="B27" s="65"/>
      <c r="C27" s="65"/>
      <c r="D27" s="65"/>
      <c r="E27" s="65"/>
      <c r="F27" s="65"/>
      <c r="G27" s="65"/>
      <c r="H27" s="65"/>
      <c r="I27" s="65"/>
      <c r="J27" s="57"/>
      <c r="K27" s="57"/>
      <c r="L27" s="65"/>
      <c r="M27" s="65"/>
      <c r="N27" s="65"/>
      <c r="O27" s="118"/>
      <c r="Q27" s="80"/>
    </row>
    <row r="28" spans="1:17" s="8" customFormat="1" thickTop="1" thickBot="1" x14ac:dyDescent="0.35">
      <c r="A28" s="38" t="s">
        <v>29</v>
      </c>
      <c r="D28" s="43"/>
      <c r="N28" s="43"/>
      <c r="O28" s="9"/>
    </row>
    <row r="29" spans="1:17" s="8" customFormat="1" thickTop="1" thickBot="1" x14ac:dyDescent="0.35">
      <c r="A29" s="99"/>
      <c r="B29" s="94" t="str">
        <f>$B$2</f>
        <v>Old Hunstanton</v>
      </c>
      <c r="C29" s="94" t="str">
        <f>$I$2</f>
        <v>King's Lynn and West Norfolk</v>
      </c>
      <c r="D29" s="94" t="str">
        <f>$L$2</f>
        <v>England</v>
      </c>
      <c r="E29" s="94" t="str">
        <f>$B$2&amp;" (n)"</f>
        <v>Old Hunstanton (n)</v>
      </c>
    </row>
    <row r="30" spans="1:17" s="8" customFormat="1" thickTop="1" thickBot="1" x14ac:dyDescent="0.35">
      <c r="A30" s="100" t="s">
        <v>30</v>
      </c>
      <c r="B30" s="101">
        <f>VLOOKUP(B2,Acctype!A4:Q555,4,FALSE)</f>
        <v>0.62866449511400646</v>
      </c>
      <c r="C30" s="101">
        <f>VLOOKUP(I2,Acctype!A4:Q555,4,FALSE)</f>
        <v>0.44595646029502833</v>
      </c>
      <c r="D30" s="101">
        <f>VLOOKUP(L2,Acctype!A4:Q555,4,FALSE)</f>
        <v>0.22431824551899782</v>
      </c>
      <c r="E30" s="102">
        <f>VLOOKUP(B2,Acctype!A4:P555,11,FALSE)</f>
        <v>193</v>
      </c>
    </row>
    <row r="31" spans="1:17" s="8" customFormat="1" thickTop="1" thickBot="1" x14ac:dyDescent="0.35">
      <c r="A31" s="100" t="s">
        <v>31</v>
      </c>
      <c r="B31" s="101">
        <f>VLOOKUP(B2,Acctype!A4:Q555,5,FALSE)</f>
        <v>0.18241042345276873</v>
      </c>
      <c r="C31" s="101">
        <f>VLOOKUP(I2,Acctype!A4:Q555,5,FALSE)</f>
        <v>0.31205043110977021</v>
      </c>
      <c r="D31" s="101">
        <f>VLOOKUP(L2,Acctype!A4:Q555,5,FALSE)</f>
        <v>0.31227938545012712</v>
      </c>
      <c r="E31" s="102">
        <f>VLOOKUP(B2,Acctype!A4:P555,12,FALSE)</f>
        <v>56</v>
      </c>
    </row>
    <row r="32" spans="1:17" s="8" customFormat="1" thickTop="1" thickBot="1" x14ac:dyDescent="0.35">
      <c r="A32" s="100" t="s">
        <v>32</v>
      </c>
      <c r="B32" s="101">
        <f>VLOOKUP(B2,Acctype!A4:Q555,6,FALSE)</f>
        <v>0.13680781758957655</v>
      </c>
      <c r="C32" s="101">
        <f>VLOOKUP(I2,Acctype!A4:Q555,6,FALSE)</f>
        <v>0.14913381075630786</v>
      </c>
      <c r="D32" s="101">
        <f>VLOOKUP(L2,Acctype!A4:Q555,6,FALSE)</f>
        <v>0.24458908540164856</v>
      </c>
      <c r="E32" s="102">
        <f>VLOOKUP(B2,Acctype!A4:P555,13,FALSE)</f>
        <v>42</v>
      </c>
    </row>
    <row r="33" spans="1:17" s="8" customFormat="1" thickTop="1" thickBot="1" x14ac:dyDescent="0.35">
      <c r="A33" s="100" t="s">
        <v>33</v>
      </c>
      <c r="B33" s="101">
        <f>VLOOKUP(B2,Acctype!A4:Q555,7,FALSE)</f>
        <v>5.2117263843648211E-2</v>
      </c>
      <c r="C33" s="101">
        <f>VLOOKUP(I2,Acctype!A4:Q555,7,FALSE)</f>
        <v>8.4935770201819707E-2</v>
      </c>
      <c r="D33" s="101">
        <f>VLOOKUP(L2,Acctype!A4:Q555,7,FALSE)</f>
        <v>0.21161043953035638</v>
      </c>
      <c r="E33" s="102">
        <f>VLOOKUP(B2,Acctype!A4:P555,14,FALSE)</f>
        <v>16</v>
      </c>
    </row>
    <row r="34" spans="1:17" s="8" customFormat="1" thickTop="1" thickBot="1" x14ac:dyDescent="0.35">
      <c r="A34" s="100" t="s">
        <v>76</v>
      </c>
      <c r="B34" s="101">
        <f>VLOOKUP(B2,Acctype!A4:Q555,8,FALSE)</f>
        <v>0</v>
      </c>
      <c r="C34" s="101">
        <f>VLOOKUP(I2,Acctype!A4:Q555,8,FALSE)</f>
        <v>7.113708179176525E-3</v>
      </c>
      <c r="D34" s="101">
        <f>VLOOKUP(L2,Acctype!A4:Q555,8,FALSE)</f>
        <v>3.6696120012139578E-3</v>
      </c>
      <c r="E34" s="102">
        <f>VLOOKUP(B2,Acctype!A4:P555,15,FALSE)</f>
        <v>0</v>
      </c>
    </row>
    <row r="35" spans="1:17" s="8" customFormat="1" ht="14.45" thickTop="1" x14ac:dyDescent="0.3">
      <c r="A35" s="84"/>
      <c r="B35" s="85"/>
      <c r="C35" s="85"/>
      <c r="D35" s="85"/>
      <c r="E35" s="27"/>
    </row>
    <row r="36" spans="1:17" s="8" customFormat="1" ht="13.9" x14ac:dyDescent="0.3"/>
    <row r="37" spans="1:17" s="8" customFormat="1" ht="14.45" thickBot="1" x14ac:dyDescent="0.35">
      <c r="A37" s="53"/>
      <c r="B37" s="9"/>
      <c r="C37" s="53"/>
      <c r="D37" s="9"/>
      <c r="E37" s="9"/>
      <c r="F37" s="53"/>
      <c r="G37" s="9"/>
      <c r="H37" s="9"/>
      <c r="I37" s="9"/>
      <c r="J37" s="9"/>
      <c r="K37" s="9"/>
      <c r="L37" s="9"/>
      <c r="M37" s="9"/>
      <c r="N37" s="53"/>
      <c r="O37" s="9"/>
    </row>
    <row r="38" spans="1:17" s="19" customFormat="1" ht="16.899999999999999" thickTop="1" thickBot="1" x14ac:dyDescent="0.35">
      <c r="A38" s="61" t="s">
        <v>34</v>
      </c>
      <c r="B38" s="65"/>
      <c r="C38" s="57"/>
      <c r="D38" s="65"/>
      <c r="E38" s="56"/>
      <c r="F38" s="65"/>
      <c r="G38" s="65"/>
      <c r="H38" s="65"/>
      <c r="I38" s="65"/>
      <c r="J38" s="56"/>
      <c r="K38" s="65"/>
      <c r="L38" s="65"/>
      <c r="M38" s="65"/>
      <c r="N38" s="117"/>
      <c r="O38" s="118"/>
      <c r="Q38" s="127"/>
    </row>
    <row r="39" spans="1:17" s="19" customFormat="1" ht="16.899999999999999" thickTop="1" thickBot="1" x14ac:dyDescent="0.35">
      <c r="A39" s="87" t="s">
        <v>35</v>
      </c>
      <c r="B39" s="86"/>
      <c r="E39" s="86"/>
      <c r="N39" s="118"/>
      <c r="O39" s="118"/>
    </row>
    <row r="40" spans="1:17" s="8" customFormat="1" thickTop="1" thickBot="1" x14ac:dyDescent="0.35">
      <c r="A40" s="99"/>
      <c r="B40" s="94" t="str">
        <f>$B$2</f>
        <v>Old Hunstanton</v>
      </c>
      <c r="C40" s="94" t="str">
        <f>$I$2</f>
        <v>King's Lynn and West Norfolk</v>
      </c>
      <c r="D40" s="94" t="str">
        <f>$L$2</f>
        <v>England</v>
      </c>
      <c r="E40" s="94" t="str">
        <f>$B$2&amp;" (n)"</f>
        <v>Old Hunstanton (n)</v>
      </c>
      <c r="G40" s="20"/>
      <c r="H40" s="20"/>
      <c r="I40" s="20"/>
      <c r="J40" s="20"/>
      <c r="K40" s="20"/>
      <c r="L40" s="20"/>
      <c r="M40" s="20"/>
    </row>
    <row r="41" spans="1:17" s="8" customFormat="1" thickTop="1" thickBot="1" x14ac:dyDescent="0.35">
      <c r="A41" s="99" t="s">
        <v>36</v>
      </c>
      <c r="B41" s="97">
        <f>VLOOKUP(B2,Beds!A1:Q999,4,FALSE)</f>
        <v>0</v>
      </c>
      <c r="C41" s="97">
        <f>VLOOKUP(I2,Beds!A1:Z999,4,FALSE)</f>
        <v>1.6990329802943932E-3</v>
      </c>
      <c r="D41" s="97">
        <f>VLOOKUP(L2,Beds!A1:Z9999,4,FALSE)</f>
        <v>2.4900096848314364E-3</v>
      </c>
      <c r="E41" s="138">
        <f>VLOOKUP(B2,Beds!A1:AA9999,11,FALSE)</f>
        <v>0</v>
      </c>
      <c r="G41" s="20"/>
      <c r="H41" s="20"/>
      <c r="I41" s="20"/>
      <c r="J41" s="20"/>
      <c r="K41" s="20"/>
      <c r="L41" s="20"/>
      <c r="M41" s="20"/>
    </row>
    <row r="42" spans="1:17" s="8" customFormat="1" thickTop="1" thickBot="1" x14ac:dyDescent="0.35">
      <c r="A42" s="99" t="s">
        <v>16</v>
      </c>
      <c r="B42" s="97">
        <f>VLOOKUP(B2,Beds!A1:Q1000,5,FALSE)</f>
        <v>4.5602605863192182E-2</v>
      </c>
      <c r="C42" s="97">
        <f>VLOOKUP(I2,Beds!A1:Z1000,5,FALSE)</f>
        <v>7.3503024913857434E-2</v>
      </c>
      <c r="D42" s="97">
        <f>VLOOKUP(L2,Beds!A1:Z10000,5,FALSE)</f>
        <v>0.11756559560625558</v>
      </c>
      <c r="E42" s="138">
        <f>VLOOKUP(B2,Beds!A1:AA10000,12,FALSE)</f>
        <v>14</v>
      </c>
      <c r="G42" s="20"/>
      <c r="H42" s="20"/>
      <c r="I42" s="20"/>
      <c r="J42" s="20"/>
      <c r="K42" s="20"/>
      <c r="L42" s="20"/>
      <c r="M42" s="20"/>
    </row>
    <row r="43" spans="1:17" s="8" customFormat="1" thickTop="1" thickBot="1" x14ac:dyDescent="0.35">
      <c r="A43" s="99" t="s">
        <v>17</v>
      </c>
      <c r="B43" s="97">
        <f>VLOOKUP(B2,Beds!A1:Q1001,6,FALSE)</f>
        <v>0.18241042345276873</v>
      </c>
      <c r="C43" s="97">
        <f>VLOOKUP(I2,Beds!A1:Z1001,6,FALSE)</f>
        <v>0.29367864458453086</v>
      </c>
      <c r="D43" s="97">
        <f>VLOOKUP(L2,Beds!A1:Z10001,6,FALSE)</f>
        <v>0.27851971648208923</v>
      </c>
      <c r="E43" s="138">
        <f>VLOOKUP(B2,Beds!A1:AA10001,13,FALSE)</f>
        <v>56</v>
      </c>
      <c r="G43" s="20"/>
      <c r="H43" s="20"/>
      <c r="I43" s="20"/>
      <c r="J43" s="20"/>
      <c r="K43" s="20"/>
      <c r="L43" s="20"/>
      <c r="M43" s="20"/>
    </row>
    <row r="44" spans="1:17" s="8" customFormat="1" thickTop="1" thickBot="1" x14ac:dyDescent="0.35">
      <c r="A44" s="99" t="s">
        <v>18</v>
      </c>
      <c r="B44" s="97">
        <f>VLOOKUP(B2,Beds!A1:Q1002,7,FALSE)</f>
        <v>0.36482084690553745</v>
      </c>
      <c r="C44" s="97">
        <f>VLOOKUP(I2,Beds!A1:Z1002,7,FALSE)</f>
        <v>0.43366625911046891</v>
      </c>
      <c r="D44" s="97">
        <f>VLOOKUP(L2,Beds!A1:Z10002,7,FALSE)</f>
        <v>0.41191412843225023</v>
      </c>
      <c r="E44" s="138">
        <f>VLOOKUP(B2,Beds!A1:AA10002,14,FALSE)</f>
        <v>112</v>
      </c>
      <c r="G44" s="20"/>
      <c r="H44" s="20"/>
      <c r="I44" s="20"/>
      <c r="J44" s="20"/>
      <c r="K44" s="20"/>
      <c r="L44" s="20"/>
      <c r="M44" s="20"/>
    </row>
    <row r="45" spans="1:17" s="8" customFormat="1" thickTop="1" thickBot="1" x14ac:dyDescent="0.35">
      <c r="A45" s="99" t="s">
        <v>19</v>
      </c>
      <c r="B45" s="97">
        <f>VLOOKUP(B2,Beds!A1:Q1003,8,FALSE)</f>
        <v>0.31596091205211724</v>
      </c>
      <c r="C45" s="97">
        <f>VLOOKUP(I2,Beds!A1:Z1003,8,FALSE)</f>
        <v>0.15356399955539324</v>
      </c>
      <c r="D45" s="97">
        <f>VLOOKUP(L2,Beds!A1:Z10003,8,FALSE)</f>
        <v>0.14351983795039813</v>
      </c>
      <c r="E45" s="138">
        <f>VLOOKUP(B2,Beds!A1:AA10003,15,FALSE)</f>
        <v>97</v>
      </c>
      <c r="G45" s="20"/>
      <c r="H45" s="20"/>
      <c r="I45" s="20"/>
      <c r="J45" s="20"/>
      <c r="K45" s="20"/>
      <c r="L45" s="20"/>
      <c r="M45" s="20"/>
    </row>
    <row r="46" spans="1:17" s="8" customFormat="1" thickTop="1" thickBot="1" x14ac:dyDescent="0.35">
      <c r="A46" s="99" t="s">
        <v>77</v>
      </c>
      <c r="B46" s="97">
        <f>VLOOKUP(B2,Beds!A1:Q1004,9,FALSE)</f>
        <v>9.1205211726384364E-2</v>
      </c>
      <c r="C46" s="97">
        <f>VLOOKUP(I2,Beds!A1:Z1004,9,FALSE)</f>
        <v>4.3889038855455163E-2</v>
      </c>
      <c r="D46" s="97">
        <f>VLOOKUP(L2,Beds!A1:Z10004,9,FALSE)</f>
        <v>4.5990711844175379E-2</v>
      </c>
      <c r="E46" s="138">
        <f>VLOOKUP(B2,Beds!A1:AA10004,16,FALSE)</f>
        <v>28</v>
      </c>
      <c r="G46" s="20"/>
      <c r="H46" s="20"/>
      <c r="I46" s="20"/>
      <c r="J46" s="20"/>
      <c r="K46" s="20"/>
      <c r="L46" s="20"/>
      <c r="M46" s="20"/>
    </row>
    <row r="47" spans="1:17" s="8" customFormat="1" thickTop="1" thickBot="1" x14ac:dyDescent="0.35">
      <c r="A47" s="99" t="s">
        <v>37</v>
      </c>
      <c r="B47" s="137">
        <f>VLOOKUP(B2,Beds!A1:Q1005,10,FALSE)</f>
        <v>3.224755700325733</v>
      </c>
      <c r="C47" s="137">
        <f>VLOOKUP(I2,Beds!A1:Z1005,10,FALSE)</f>
        <v>2.7955602839131748</v>
      </c>
      <c r="D47" s="137">
        <f>VLOOKUP(L2,Beds!A1:Z10005,10,FALSE)</f>
        <v>1.7168703345744856</v>
      </c>
      <c r="E47" s="99"/>
      <c r="G47" s="20"/>
      <c r="H47" s="20"/>
      <c r="I47" s="20"/>
      <c r="J47" s="20"/>
      <c r="K47" s="20"/>
      <c r="L47" s="20"/>
      <c r="M47" s="20"/>
    </row>
    <row r="48" spans="1:17" s="8" customFormat="1" thickTop="1" thickBot="1" x14ac:dyDescent="0.35">
      <c r="A48" s="53"/>
      <c r="B48" s="53"/>
      <c r="D48" s="53"/>
      <c r="F48" s="53"/>
      <c r="N48" s="9"/>
    </row>
    <row r="49" spans="1:17" s="8" customFormat="1" ht="19.149999999999999" thickTop="1" thickBot="1" x14ac:dyDescent="0.4">
      <c r="A49" s="73" t="s">
        <v>38</v>
      </c>
      <c r="B49" s="70"/>
      <c r="C49" s="68"/>
      <c r="D49" s="70"/>
      <c r="E49" s="72"/>
      <c r="F49" s="70"/>
      <c r="G49" s="68"/>
      <c r="H49" s="72"/>
      <c r="I49" s="68"/>
      <c r="J49" s="68"/>
      <c r="K49" s="68"/>
      <c r="L49" s="68"/>
      <c r="M49" s="68"/>
      <c r="N49" s="68"/>
      <c r="O49" s="9"/>
      <c r="Q49" s="80"/>
    </row>
    <row r="50" spans="1:17" s="8" customFormat="1" ht="19.149999999999999" thickTop="1" thickBot="1" x14ac:dyDescent="0.35">
      <c r="A50" s="74" t="s">
        <v>39</v>
      </c>
      <c r="B50" s="71"/>
      <c r="C50" s="7"/>
      <c r="D50" s="71"/>
      <c r="E50" s="69"/>
      <c r="F50" s="7"/>
      <c r="G50" s="7"/>
      <c r="H50" s="67"/>
      <c r="I50" s="69"/>
      <c r="J50" s="71"/>
      <c r="K50" s="69"/>
      <c r="L50" s="69"/>
      <c r="M50" s="69"/>
      <c r="N50" s="132"/>
      <c r="O50" s="9"/>
      <c r="Q50" s="80"/>
    </row>
    <row r="51" spans="1:17" s="8" customFormat="1" ht="14.25" thickTop="1" thickBot="1" x14ac:dyDescent="0.25">
      <c r="A51" s="43"/>
      <c r="C51" s="43"/>
      <c r="D51" s="9"/>
      <c r="F51" s="43"/>
      <c r="G51" s="43"/>
      <c r="H51" s="43"/>
      <c r="I51" s="43"/>
      <c r="L51" s="43"/>
      <c r="N51" s="9"/>
      <c r="O51" s="9"/>
    </row>
    <row r="52" spans="1:17" s="8" customFormat="1" ht="27" thickTop="1" thickBot="1" x14ac:dyDescent="0.25">
      <c r="A52" s="141" t="s">
        <v>1841</v>
      </c>
      <c r="B52" s="271" t="s">
        <v>41</v>
      </c>
      <c r="C52" s="274" t="s">
        <v>1846</v>
      </c>
      <c r="D52" s="272" t="s">
        <v>68</v>
      </c>
      <c r="E52" s="139"/>
      <c r="N52" s="9"/>
    </row>
    <row r="53" spans="1:17" s="8" customFormat="1" ht="14.25" thickTop="1" thickBot="1" x14ac:dyDescent="0.25">
      <c r="A53" s="94" t="str">
        <f>$B$2</f>
        <v>Old Hunstanton</v>
      </c>
      <c r="B53" s="94">
        <f>VLOOKUP(B2,Empty2nds!A1:J554,3,FALSE)</f>
        <v>1</v>
      </c>
      <c r="C53" s="273">
        <f>VLOOKUP(B2,Empty2nds!A1:K554,4,FALSE)</f>
        <v>92</v>
      </c>
      <c r="D53" s="93" t="e">
        <f>VLOOKUP(B2,Empty2nds!A591:B610,2,FALSE)</f>
        <v>#N/A</v>
      </c>
      <c r="E53" s="8" t="s">
        <v>70</v>
      </c>
    </row>
    <row r="54" spans="1:17" s="8" customFormat="1" ht="14.25" thickTop="1" thickBot="1" x14ac:dyDescent="0.25">
      <c r="A54" s="94" t="s">
        <v>12</v>
      </c>
      <c r="B54" s="142">
        <f>VLOOKUP(B2,Empty2nds!A1:J555,6,FALSE)</f>
        <v>2.7322404371584704E-3</v>
      </c>
      <c r="C54" s="142">
        <f>VLOOKUP(B2,Empty2nds!A1:K555,7,FALSE)</f>
        <v>0.25136612021857924</v>
      </c>
    </row>
    <row r="55" spans="1:17" s="8" customFormat="1" thickTop="1" thickBot="1" x14ac:dyDescent="0.35">
      <c r="A55" s="94" t="str">
        <f>I2</f>
        <v>King's Lynn and West Norfolk</v>
      </c>
      <c r="B55" s="94">
        <f>VLOOKUP(I2,Empty2nds!A1:J556,3,FALSE)</f>
        <v>3251</v>
      </c>
      <c r="C55" s="94">
        <f>VLOOKUP(I2,Empty2nds!A1:K556,4,FALSE)</f>
        <v>637</v>
      </c>
    </row>
    <row r="56" spans="1:17" s="8" customFormat="1" thickTop="1" thickBot="1" x14ac:dyDescent="0.35">
      <c r="A56" s="94" t="s">
        <v>12</v>
      </c>
      <c r="B56" s="142">
        <f>VLOOKUP(I2,Empty2nds!A1:J557,6,FALSE)</f>
        <v>0</v>
      </c>
      <c r="C56" s="142">
        <f>VLOOKUP(I2,Empty2nds!A1:K557,7,FALSE)</f>
        <v>0</v>
      </c>
    </row>
    <row r="57" spans="1:17" s="8" customFormat="1" thickTop="1" thickBot="1" x14ac:dyDescent="0.35">
      <c r="A57" s="9"/>
      <c r="B57" s="53"/>
      <c r="C57" s="9"/>
      <c r="D57" s="9"/>
      <c r="E57" s="9"/>
      <c r="F57" s="9"/>
      <c r="G57" s="9"/>
      <c r="H57" s="9"/>
      <c r="I57" s="9"/>
      <c r="J57" s="53"/>
      <c r="K57" s="53"/>
      <c r="L57" s="53"/>
      <c r="M57" s="9"/>
      <c r="N57" s="9"/>
      <c r="O57" s="9"/>
    </row>
    <row r="58" spans="1:17" s="8" customFormat="1" ht="19.5" customHeight="1" thickTop="1" thickBot="1" x14ac:dyDescent="0.35">
      <c r="A58" s="75" t="s">
        <v>1804</v>
      </c>
      <c r="B58" s="76"/>
      <c r="C58" s="77"/>
      <c r="D58" s="78"/>
      <c r="E58" s="78"/>
      <c r="F58" s="78"/>
      <c r="G58" s="78"/>
      <c r="H58" s="78"/>
      <c r="I58" s="78"/>
      <c r="J58" s="76"/>
      <c r="K58" s="76"/>
      <c r="L58" s="76"/>
      <c r="M58" s="78"/>
      <c r="N58" s="78"/>
      <c r="O58" s="128"/>
      <c r="Q58" s="80"/>
    </row>
    <row r="59" spans="1:17" s="8" customFormat="1" ht="14.45" thickTop="1" x14ac:dyDescent="0.3">
      <c r="A59" s="87" t="s">
        <v>1842</v>
      </c>
      <c r="C59" s="43"/>
      <c r="N59" s="9"/>
    </row>
    <row r="60" spans="1:17" s="8" customFormat="1" thickBot="1" x14ac:dyDescent="0.35">
      <c r="A60" s="153"/>
      <c r="B60" s="9"/>
      <c r="C60" s="88"/>
      <c r="D60" s="88"/>
      <c r="E60" s="88"/>
      <c r="F60" s="88"/>
      <c r="G60" s="88"/>
      <c r="H60" s="88"/>
      <c r="I60" s="88"/>
      <c r="J60" s="88"/>
    </row>
    <row r="61" spans="1:17" s="8" customFormat="1" ht="14.25" thickTop="1" thickBot="1" x14ac:dyDescent="0.25">
      <c r="A61" s="276" t="s">
        <v>42</v>
      </c>
      <c r="B61" s="276" t="s">
        <v>43</v>
      </c>
      <c r="C61" s="277" t="s">
        <v>44</v>
      </c>
      <c r="D61" s="277"/>
      <c r="E61" s="277"/>
      <c r="F61" s="277"/>
      <c r="G61" s="277"/>
      <c r="H61" s="277"/>
      <c r="I61" s="277"/>
      <c r="J61" s="276" t="s">
        <v>45</v>
      </c>
    </row>
    <row r="62" spans="1:17" s="8" customFormat="1" ht="14.25" thickTop="1" thickBot="1" x14ac:dyDescent="0.25">
      <c r="A62" s="276"/>
      <c r="B62" s="276"/>
      <c r="C62" s="152" t="s">
        <v>75</v>
      </c>
      <c r="D62" s="152">
        <v>1</v>
      </c>
      <c r="E62" s="152">
        <v>2</v>
      </c>
      <c r="F62" s="152">
        <v>3</v>
      </c>
      <c r="G62" s="152">
        <v>4</v>
      </c>
      <c r="H62" s="152">
        <v>5</v>
      </c>
      <c r="I62" s="152">
        <v>6</v>
      </c>
      <c r="J62" s="276"/>
    </row>
    <row r="63" spans="1:17" s="8" customFormat="1" ht="14.25" thickTop="1" thickBot="1" x14ac:dyDescent="0.25">
      <c r="A63" s="275" t="str">
        <f>B2</f>
        <v>Old Hunstanton</v>
      </c>
      <c r="B63" s="99" t="s">
        <v>72</v>
      </c>
      <c r="C63" s="93">
        <f>VLOOKUP(B2&amp;B63,Stock!A:L,4,FALSE)</f>
        <v>0</v>
      </c>
      <c r="D63" s="93">
        <f>VLOOKUP(B2&amp;B63,Stock!A:L,5,FALSE)</f>
        <v>4</v>
      </c>
      <c r="E63" s="93">
        <f>VLOOKUP(B2&amp;B63,Stock!A:L,6,FALSE)</f>
        <v>4</v>
      </c>
      <c r="F63" s="93">
        <f>VLOOKUP(B2&amp;B63,Stock!A:L,7,FALSE)</f>
        <v>2</v>
      </c>
      <c r="G63" s="93">
        <f>VLOOKUP(B2&amp;B63,Stock!A:L,8,FALSE)</f>
        <v>0</v>
      </c>
      <c r="H63" s="93">
        <f>VLOOKUP(B2&amp;B63,Stock!A:L,9,FALSE)</f>
        <v>0</v>
      </c>
      <c r="I63" s="93">
        <f>VLOOKUP(B2&amp;B63,Stock!A:L,10,FALSE)</f>
        <v>0</v>
      </c>
      <c r="J63" s="93">
        <f>SUM(C63:I63)</f>
        <v>10</v>
      </c>
    </row>
    <row r="64" spans="1:17" s="8" customFormat="1" ht="14.25" thickTop="1" thickBot="1" x14ac:dyDescent="0.25">
      <c r="A64" s="275"/>
      <c r="B64" s="99" t="s">
        <v>46</v>
      </c>
      <c r="C64" s="93">
        <f>VLOOKUP(B2&amp;B64,Stock!A:L,4,FALSE)</f>
        <v>0</v>
      </c>
      <c r="D64" s="93">
        <f>VLOOKUP(B2&amp;B64,Stock!A:L,5,FALSE)</f>
        <v>0</v>
      </c>
      <c r="E64" s="93">
        <f>VLOOKUP(B2&amp;B64,Stock!A:L,6,FALSE)</f>
        <v>0</v>
      </c>
      <c r="F64" s="93">
        <f>VLOOKUP(B2&amp;B64,Stock!A:L,7,FALSE)</f>
        <v>0</v>
      </c>
      <c r="G64" s="93">
        <f>VLOOKUP(B2&amp;B64,Stock!A:L,8,FALSE)</f>
        <v>0</v>
      </c>
      <c r="H64" s="93">
        <f>VLOOKUP(B2&amp;B64,Stock!A:L,9,FALSE)</f>
        <v>0</v>
      </c>
      <c r="I64" s="93">
        <f>VLOOKUP(B2&amp;B64,Stock!A:L,10,FALSE)</f>
        <v>0</v>
      </c>
      <c r="J64" s="93">
        <f t="shared" ref="J64:J65" si="0">SUM(C64:I64)</f>
        <v>0</v>
      </c>
    </row>
    <row r="65" spans="1:17" s="8" customFormat="1" ht="14.25" thickTop="1" thickBot="1" x14ac:dyDescent="0.25">
      <c r="A65" s="275"/>
      <c r="B65" s="99" t="s">
        <v>24</v>
      </c>
      <c r="C65" s="93">
        <f>VLOOKUP(B2&amp;B65,Stock!A:L,4,FALSE)</f>
        <v>0</v>
      </c>
      <c r="D65" s="93">
        <f>VLOOKUP(B2&amp;B65,Stock!A:L,5,FALSE)</f>
        <v>0</v>
      </c>
      <c r="E65" s="93">
        <f>VLOOKUP(B2&amp;B65,Stock!A:L,6,FALSE)</f>
        <v>0</v>
      </c>
      <c r="F65" s="93">
        <f>VLOOKUP(B2&amp;B65,Stock!A:L,7,FALSE)</f>
        <v>0</v>
      </c>
      <c r="G65" s="93">
        <f>VLOOKUP(B2&amp;B65,Stock!A:L,8,FALSE)</f>
        <v>0</v>
      </c>
      <c r="H65" s="93">
        <f>VLOOKUP(B2&amp;B65,Stock!A:L,9,FALSE)</f>
        <v>0</v>
      </c>
      <c r="I65" s="93">
        <f>VLOOKUP(B2&amp;B65,Stock!A:L,10,FALSE)</f>
        <v>0</v>
      </c>
      <c r="J65" s="93">
        <f t="shared" si="0"/>
        <v>0</v>
      </c>
    </row>
    <row r="66" spans="1:17" s="8" customFormat="1" ht="14.25" thickTop="1" thickBot="1" x14ac:dyDescent="0.25">
      <c r="A66" s="275" t="str">
        <f>$I$2</f>
        <v>King's Lynn and West Norfolk</v>
      </c>
      <c r="B66" s="99" t="s">
        <v>72</v>
      </c>
      <c r="C66" s="93">
        <f>VLOOKUP(I2&amp;B66,Stock!A:L,4,FALSE)</f>
        <v>50</v>
      </c>
      <c r="D66" s="93">
        <f>VLOOKUP(I2&amp;B66,Stock!A:L,5,FALSE)</f>
        <v>1726</v>
      </c>
      <c r="E66" s="93">
        <f>VLOOKUP(I2&amp;B66,Stock!A:L,6,FALSE)</f>
        <v>3490</v>
      </c>
      <c r="F66" s="93">
        <f>VLOOKUP(I2&amp;B66,Stock!A:L,7,FALSE)</f>
        <v>3084</v>
      </c>
      <c r="G66" s="93">
        <f>VLOOKUP(I2&amp;B66,Stock!A:L,8,FALSE)</f>
        <v>172</v>
      </c>
      <c r="H66" s="93">
        <f>VLOOKUP(I2&amp;B66,Stock!A:L,9,FALSE)</f>
        <v>19</v>
      </c>
      <c r="I66" s="93">
        <f>VLOOKUP(I2&amp;B66,Stock!A:L,10,FALSE)</f>
        <v>3</v>
      </c>
      <c r="J66" s="93">
        <f>SUM(C66:I66)</f>
        <v>8544</v>
      </c>
    </row>
    <row r="67" spans="1:17" s="8" customFormat="1" ht="14.25" thickTop="1" thickBot="1" x14ac:dyDescent="0.25">
      <c r="A67" s="275"/>
      <c r="B67" s="99" t="s">
        <v>46</v>
      </c>
      <c r="C67" s="93">
        <f>VLOOKUP(I2&amp;B67,Stock!A:L,4,FALSE)</f>
        <v>67</v>
      </c>
      <c r="D67" s="93">
        <f>VLOOKUP(I2&amp;B67,Stock!A:L,5,FALSE)</f>
        <v>794</v>
      </c>
      <c r="E67" s="93">
        <f>VLOOKUP(I2&amp;B67,Stock!A:L,6,FALSE)</f>
        <v>146</v>
      </c>
      <c r="F67" s="93">
        <f>VLOOKUP(I2&amp;B67,Stock!A:L,7,FALSE)</f>
        <v>9</v>
      </c>
      <c r="G67" s="93">
        <f>VLOOKUP(I2&amp;B67,Stock!A:L,8,FALSE)</f>
        <v>0</v>
      </c>
      <c r="H67" s="93">
        <f>VLOOKUP(I2&amp;B67,Stock!A:L,9,FALSE)</f>
        <v>0</v>
      </c>
      <c r="I67" s="93">
        <f>VLOOKUP(I2&amp;B67,Stock!A:L,10,FALSE)</f>
        <v>0</v>
      </c>
      <c r="J67" s="93">
        <f t="shared" ref="J67:J68" si="1">SUM(C67:I67)</f>
        <v>1016</v>
      </c>
    </row>
    <row r="68" spans="1:17" s="8" customFormat="1" ht="14.25" thickTop="1" thickBot="1" x14ac:dyDescent="0.25">
      <c r="A68" s="275"/>
      <c r="B68" s="99" t="s">
        <v>24</v>
      </c>
      <c r="C68" s="93">
        <f>VLOOKUP(I2&amp;B68,Stock!A:L,4,FALSE)</f>
        <v>0</v>
      </c>
      <c r="D68" s="93">
        <f>VLOOKUP(I2&amp;B68,Stock!A:L,5,FALSE)</f>
        <v>123</v>
      </c>
      <c r="E68" s="93">
        <f>VLOOKUP(I2&amp;B68,Stock!A:L,6,FALSE)</f>
        <v>94</v>
      </c>
      <c r="F68" s="93">
        <f>VLOOKUP(I2&amp;B68,Stock!A:L,7,FALSE)</f>
        <v>5</v>
      </c>
      <c r="G68" s="93">
        <f>VLOOKUP(I2&amp;B68,Stock!A:L,8,FALSE)</f>
        <v>0</v>
      </c>
      <c r="H68" s="93">
        <f>VLOOKUP(I2&amp;B68,Stock!A:L,9,FALSE)</f>
        <v>0</v>
      </c>
      <c r="I68" s="93">
        <f>VLOOKUP(I2&amp;B68,Stock!A:L,10,FALSE)</f>
        <v>0</v>
      </c>
      <c r="J68" s="93">
        <f t="shared" si="1"/>
        <v>222</v>
      </c>
    </row>
    <row r="69" spans="1:17" s="225" customFormat="1" ht="15.6" thickTop="1" thickBot="1" x14ac:dyDescent="0.35">
      <c r="A69" s="221" t="s">
        <v>1805</v>
      </c>
      <c r="B69" s="222"/>
      <c r="C69" s="223" t="s">
        <v>1806</v>
      </c>
      <c r="D69" s="224"/>
      <c r="E69" s="224"/>
      <c r="F69" s="223" t="s">
        <v>1807</v>
      </c>
      <c r="G69" s="224"/>
      <c r="H69" s="224"/>
      <c r="I69" s="224"/>
      <c r="J69" s="224"/>
    </row>
    <row r="70" spans="1:17" s="8" customFormat="1" ht="15.6" thickTop="1" thickBot="1" x14ac:dyDescent="0.35">
      <c r="A70" s="103"/>
      <c r="B70" s="9"/>
      <c r="C70" s="89"/>
      <c r="D70" s="89"/>
      <c r="E70" s="89"/>
      <c r="F70" s="89"/>
      <c r="G70" s="89"/>
      <c r="H70" s="89"/>
      <c r="I70" s="89"/>
      <c r="J70" s="89"/>
      <c r="K70" s="53"/>
      <c r="L70" s="53"/>
      <c r="M70" s="53"/>
      <c r="N70" s="9"/>
      <c r="O70" s="9"/>
    </row>
    <row r="71" spans="1:17" s="8" customFormat="1" ht="19.149999999999999" thickTop="1" thickBot="1" x14ac:dyDescent="0.35">
      <c r="A71" s="74" t="s">
        <v>47</v>
      </c>
      <c r="B71" s="69"/>
      <c r="C71" s="71"/>
      <c r="D71" s="71"/>
      <c r="E71" s="71"/>
      <c r="F71" s="71"/>
      <c r="G71" s="71"/>
      <c r="H71" s="71"/>
      <c r="I71" s="71"/>
      <c r="J71" s="71"/>
      <c r="K71" s="71"/>
      <c r="L71" s="69"/>
      <c r="M71" s="69"/>
      <c r="N71" s="119"/>
      <c r="O71" s="9"/>
      <c r="Q71" s="80"/>
    </row>
    <row r="72" spans="1:17" s="8" customFormat="1" thickTop="1" thickBot="1" x14ac:dyDescent="0.35">
      <c r="A72" s="38" t="s">
        <v>1843</v>
      </c>
      <c r="D72" s="9"/>
      <c r="N72" s="43"/>
      <c r="O72" s="9"/>
    </row>
    <row r="73" spans="1:17" s="129" customFormat="1" ht="28.9" customHeight="1" thickTop="1" thickBot="1" x14ac:dyDescent="0.35">
      <c r="A73" s="155"/>
      <c r="B73" s="94" t="s">
        <v>48</v>
      </c>
      <c r="C73" s="94" t="s">
        <v>49</v>
      </c>
      <c r="D73" s="155" t="s">
        <v>50</v>
      </c>
      <c r="E73" s="155" t="s">
        <v>51</v>
      </c>
      <c r="F73" s="155" t="s">
        <v>52</v>
      </c>
      <c r="G73" s="155" t="s">
        <v>53</v>
      </c>
      <c r="H73" s="155" t="s">
        <v>54</v>
      </c>
      <c r="I73" s="155" t="s">
        <v>55</v>
      </c>
      <c r="J73" s="155" t="s">
        <v>56</v>
      </c>
      <c r="K73" s="155" t="s">
        <v>73</v>
      </c>
    </row>
    <row r="74" spans="1:17" s="8" customFormat="1" ht="14.25" thickTop="1" thickBot="1" x14ac:dyDescent="0.25">
      <c r="A74" s="94" t="str">
        <f>$B$2</f>
        <v>Old Hunstanton</v>
      </c>
      <c r="B74" s="156">
        <f>VLOOKUP(B2,Prices!A1:Z9999,3,FALSE)</f>
        <v>117600</v>
      </c>
      <c r="C74" s="156">
        <f>VLOOKUP(B2,Prices!A1:AA9999,4,FALSE)</f>
        <v>206500</v>
      </c>
      <c r="D74" s="156">
        <f>VLOOKUP(B2,Prices!A1:Z9999,5,FALSE)</f>
        <v>208000</v>
      </c>
      <c r="E74" s="156">
        <f>VLOOKUP(B2,Prices!A1:AA9999,6,FALSE)</f>
        <v>288364</v>
      </c>
      <c r="F74" s="156">
        <f>VLOOKUP(B2,Prices!A1:Z9999,7,FALSE)</f>
        <v>363125</v>
      </c>
      <c r="G74" s="156">
        <f>VLOOKUP(B2,Prices!A1:Z9999,8,FALSE)</f>
        <v>114</v>
      </c>
      <c r="H74" s="156">
        <f>VLOOKUP(B2,Prices!A1:Z9999,9,FALSE)</f>
        <v>137</v>
      </c>
      <c r="I74" s="156">
        <f>VLOOKUP(B2,Prices!A1:Z9999,10,FALSE)</f>
        <v>172</v>
      </c>
      <c r="J74" s="156">
        <f>VLOOKUP(B2,Prices!A1:Z9999,11,FALSE)</f>
        <v>283</v>
      </c>
      <c r="K74" s="156" t="str">
        <f>VLOOKUP(B2,Prices!A1:Z9999,12,FALSE)</f>
        <v>13:1</v>
      </c>
    </row>
    <row r="75" spans="1:17" s="8" customFormat="1" ht="14.25" thickTop="1" thickBot="1" x14ac:dyDescent="0.25">
      <c r="A75" s="94" t="str">
        <f>$I$2</f>
        <v>King's Lynn and West Norfolk</v>
      </c>
      <c r="B75" s="156">
        <f>VLOOKUP(I2,Prices!A1:Z10000,3,FALSE)</f>
        <v>90653</v>
      </c>
      <c r="C75" s="156">
        <f>VLOOKUP(I2,Prices!A1:AA10000,4,FALSE)</f>
        <v>119581</v>
      </c>
      <c r="D75" s="156">
        <f>VLOOKUP(I2,Prices!A1:Z10000,5,FALSE)</f>
        <v>175219</v>
      </c>
      <c r="E75" s="156">
        <f>VLOOKUP(I2,Prices!A1:AA10000,6,FALSE)</f>
        <v>207927</v>
      </c>
      <c r="F75" s="156">
        <f>VLOOKUP(I2,Prices!A1:Z10000,7,FALSE)</f>
        <v>308563</v>
      </c>
      <c r="G75" s="156">
        <f>VLOOKUP(I2,Prices!A1:Z10000,8,FALSE)</f>
        <v>114</v>
      </c>
      <c r="H75" s="156">
        <f>VLOOKUP(I2,Prices!A1:Z10000,9,FALSE)</f>
        <v>144</v>
      </c>
      <c r="I75" s="156">
        <f>VLOOKUP(I2,Prices!A1:Z10000,10,FALSE)</f>
        <v>173</v>
      </c>
      <c r="J75" s="156">
        <f>VLOOKUP(I2,Prices!A1:Z10000,11,FALSE)</f>
        <v>276</v>
      </c>
      <c r="K75" s="156" t="str">
        <f>VLOOKUP(I2,Prices!A1:Z10000,12,FALSE)</f>
        <v>8:1</v>
      </c>
    </row>
    <row r="76" spans="1:17" s="8" customFormat="1" ht="14.25" thickTop="1" thickBot="1" x14ac:dyDescent="0.25">
      <c r="A76" s="104"/>
      <c r="B76" s="104"/>
      <c r="C76" s="104"/>
      <c r="D76" s="53"/>
      <c r="E76" s="53"/>
      <c r="F76" s="53"/>
      <c r="G76" s="53"/>
      <c r="H76" s="53"/>
      <c r="I76" s="53"/>
      <c r="J76" s="53"/>
      <c r="K76" s="105" t="s">
        <v>74</v>
      </c>
      <c r="L76" s="53"/>
      <c r="M76" s="53"/>
      <c r="N76" s="9"/>
      <c r="O76" s="9"/>
    </row>
    <row r="77" spans="1:17" s="8" customFormat="1" ht="20.25" thickTop="1" thickBot="1" x14ac:dyDescent="0.25">
      <c r="A77" s="74" t="s">
        <v>69</v>
      </c>
      <c r="B77" s="69"/>
      <c r="C77" s="7"/>
      <c r="D77" s="69"/>
      <c r="E77" s="69"/>
      <c r="F77" s="69"/>
      <c r="G77" s="69"/>
      <c r="H77" s="69"/>
      <c r="I77" s="69"/>
      <c r="J77" s="69"/>
      <c r="K77" s="69"/>
      <c r="L77" s="69"/>
      <c r="M77" s="69"/>
      <c r="N77" s="79"/>
      <c r="O77" s="9"/>
    </row>
    <row r="78" spans="1:17" s="8" customFormat="1" ht="14.25" thickTop="1" thickBot="1" x14ac:dyDescent="0.25">
      <c r="A78" s="38" t="s">
        <v>1842</v>
      </c>
      <c r="C78" s="43"/>
      <c r="D78" s="9"/>
      <c r="O78" s="9"/>
    </row>
    <row r="79" spans="1:17" s="129" customFormat="1" ht="16.5" thickTop="1" thickBot="1" x14ac:dyDescent="0.3">
      <c r="A79" s="94" t="str">
        <f>$B$2</f>
        <v>Old Hunstanton</v>
      </c>
      <c r="B79" s="176" t="s">
        <v>45</v>
      </c>
      <c r="D79" s="155" t="s">
        <v>1782</v>
      </c>
      <c r="E79" s="264">
        <f>VLOOKUP(B2,'Register lettings'!A773:T1400,19,FALSE)</f>
        <v>0</v>
      </c>
      <c r="F79" s="267"/>
      <c r="G79" s="268"/>
    </row>
    <row r="80" spans="1:17" s="109" customFormat="1" ht="31.5" thickTop="1" thickBot="1" x14ac:dyDescent="0.3">
      <c r="A80" s="176" t="s">
        <v>1809</v>
      </c>
      <c r="B80" s="94">
        <f>VLOOKUP(B2,'Register lettings'!A555:T770,8,FALSE)</f>
        <v>0</v>
      </c>
      <c r="D80" s="93"/>
      <c r="E80" s="93" t="s">
        <v>75</v>
      </c>
      <c r="F80" s="265" t="s">
        <v>1837</v>
      </c>
      <c r="G80" s="93" t="s">
        <v>1838</v>
      </c>
      <c r="H80" s="270" t="s">
        <v>1839</v>
      </c>
      <c r="I80" s="93" t="s">
        <v>1840</v>
      </c>
      <c r="J80" s="269"/>
    </row>
    <row r="81" spans="1:17" s="109" customFormat="1" ht="33.75" customHeight="1" thickTop="1" thickBot="1" x14ac:dyDescent="0.3">
      <c r="A81" s="176" t="s">
        <v>1810</v>
      </c>
      <c r="B81" s="94">
        <f>VLOOKUP(B2,'Register lettings'!A555:T770,14,FALSE)</f>
        <v>39</v>
      </c>
      <c r="D81" s="267" t="s">
        <v>1836</v>
      </c>
      <c r="E81" s="177" t="str">
        <f>VLOOKUP(B2,'Register lettings'!A775:X1402,20,FALSE)</f>
        <v>N/A</v>
      </c>
      <c r="F81" s="177" t="str">
        <f>VLOOKUP(B2,'Register lettings'!A775:X1402,21,FALSE)</f>
        <v>N/A</v>
      </c>
      <c r="G81" s="177" t="str">
        <f>VLOOKUP(B2,'Register lettings'!A775:X1402,22,FALSE)</f>
        <v>N/A</v>
      </c>
      <c r="H81" s="177" t="str">
        <f>VLOOKUP(B2,'Register lettings'!A775:X1402,23,FALSE)</f>
        <v>N/A</v>
      </c>
      <c r="I81" s="264" t="str">
        <f>VLOOKUP(B2,'Register lettings'!A775:X1402,24,FALSE)</f>
        <v>N/A</v>
      </c>
    </row>
    <row r="82" spans="1:17" s="109" customFormat="1" ht="27" thickTop="1" thickBot="1" x14ac:dyDescent="0.25">
      <c r="A82" s="155" t="s">
        <v>1811</v>
      </c>
      <c r="B82" s="94">
        <f>VLOOKUP(B2,'Register lettings'!A555:T770,20,FALSE)</f>
        <v>15</v>
      </c>
      <c r="E82" s="139"/>
      <c r="I82" s="266"/>
    </row>
    <row r="83" spans="1:17" s="107" customFormat="1" ht="14.25" thickTop="1" thickBot="1" x14ac:dyDescent="0.25">
      <c r="A83" s="106"/>
      <c r="B83" s="106"/>
      <c r="C83" s="106"/>
      <c r="D83" s="106"/>
      <c r="E83" s="106"/>
      <c r="F83" s="106"/>
      <c r="G83" s="106"/>
      <c r="H83" s="106"/>
      <c r="I83" s="106"/>
      <c r="J83" s="106"/>
      <c r="K83" s="106"/>
      <c r="L83" s="106"/>
      <c r="M83" s="106"/>
      <c r="N83" s="106"/>
    </row>
    <row r="84" spans="1:17" s="8" customFormat="1" ht="20.25" thickTop="1" thickBot="1" x14ac:dyDescent="0.25">
      <c r="A84" s="74" t="s">
        <v>57</v>
      </c>
      <c r="B84" s="69"/>
      <c r="C84" s="69"/>
      <c r="D84" s="69"/>
      <c r="E84" s="69"/>
      <c r="F84" s="69"/>
      <c r="G84" s="69"/>
      <c r="H84" s="69"/>
      <c r="I84" s="69"/>
      <c r="J84" s="69"/>
      <c r="K84" s="69"/>
      <c r="L84" s="69"/>
      <c r="M84" s="69"/>
      <c r="N84" s="120"/>
      <c r="O84" s="9"/>
    </row>
    <row r="85" spans="1:17" s="8" customFormat="1" ht="14.25" thickTop="1" thickBot="1" x14ac:dyDescent="0.25">
      <c r="A85" s="108" t="s">
        <v>1842</v>
      </c>
      <c r="B85" s="109"/>
      <c r="C85" s="109"/>
      <c r="D85" s="109"/>
      <c r="E85" s="109"/>
      <c r="F85" s="109"/>
      <c r="G85" s="109"/>
      <c r="H85" s="109"/>
      <c r="I85" s="109"/>
      <c r="J85" s="109"/>
      <c r="K85" s="109"/>
    </row>
    <row r="86" spans="1:17" s="130" customFormat="1" ht="27" thickTop="1" thickBot="1" x14ac:dyDescent="0.25">
      <c r="A86" s="155"/>
      <c r="B86" s="184" t="s">
        <v>58</v>
      </c>
      <c r="C86" s="184" t="s">
        <v>1808</v>
      </c>
      <c r="D86" s="185" t="s">
        <v>59</v>
      </c>
      <c r="E86" s="155" t="s">
        <v>60</v>
      </c>
      <c r="F86" s="155" t="s">
        <v>61</v>
      </c>
      <c r="G86" s="155" t="s">
        <v>62</v>
      </c>
      <c r="H86" s="155" t="s">
        <v>63</v>
      </c>
      <c r="I86" s="155" t="s">
        <v>64</v>
      </c>
      <c r="J86" s="155" t="s">
        <v>65</v>
      </c>
      <c r="K86" s="155" t="s">
        <v>66</v>
      </c>
      <c r="L86" s="155" t="s">
        <v>67</v>
      </c>
      <c r="Q86" s="133"/>
    </row>
    <row r="87" spans="1:17" s="8" customFormat="1" ht="14.25" thickTop="1" thickBot="1" x14ac:dyDescent="0.25">
      <c r="A87" s="94" t="str">
        <f>$B$2</f>
        <v>Old Hunstanton</v>
      </c>
      <c r="B87" s="93">
        <f>VLOOKUP(B2,Sustainability!A1:V9999,3,FALSE)</f>
        <v>501</v>
      </c>
      <c r="C87" s="93">
        <f>VLOOKUP(B2,Sustainability!A1:W9999,4,FALSE)</f>
        <v>10</v>
      </c>
      <c r="D87" s="93" t="str">
        <f>VLOOKUP(B2,Sustainability!A1:X9999,5,FALSE)</f>
        <v>No</v>
      </c>
      <c r="E87" s="93" t="str">
        <f>VLOOKUP(B2,Sustainability!A1:Y9999,6,FALSE)</f>
        <v>Yes</v>
      </c>
      <c r="F87" s="93" t="str">
        <f>VLOOKUP(B2,Sustainability!A1:Z9999,7,FALSE)</f>
        <v>No</v>
      </c>
      <c r="G87" s="93" t="str">
        <f>VLOOKUP(B2,Sustainability!A1:AA9999,8,FALSE)</f>
        <v>No</v>
      </c>
      <c r="H87" s="93" t="str">
        <f>VLOOKUP(B2,Sustainability!A1:AB9999,9,FALSE)</f>
        <v>Yes</v>
      </c>
      <c r="I87" s="93" t="str">
        <f>VLOOKUP(B2,Sustainability!A1:AC9999,10,FALSE)</f>
        <v>All</v>
      </c>
      <c r="J87" s="93" t="str">
        <f>VLOOKUP(B2,Sustainability!A1:AD9999,11,FALSE)</f>
        <v>Yes</v>
      </c>
      <c r="K87" s="93" t="str">
        <f>VLOOKUP(B2,Sustainability!A1:AE9999,13,FALSE)</f>
        <v>No</v>
      </c>
      <c r="L87" s="93" t="str">
        <f>VLOOKUP(B2,Sustainability!A1:AF9999,13,FALSE)</f>
        <v>No</v>
      </c>
    </row>
    <row r="88" spans="1:17" s="9" customFormat="1" ht="14.25" thickTop="1" thickBot="1" x14ac:dyDescent="0.25">
      <c r="A88" s="53"/>
      <c r="B88" s="89"/>
      <c r="C88" s="89"/>
      <c r="D88" s="89"/>
      <c r="E88" s="89"/>
      <c r="F88" s="89"/>
      <c r="G88" s="89"/>
      <c r="H88" s="89"/>
      <c r="I88" s="53"/>
      <c r="J88" s="53"/>
      <c r="K88" s="53"/>
      <c r="L88" s="53"/>
      <c r="M88" s="53"/>
      <c r="N88" s="53"/>
    </row>
    <row r="89" spans="1:17" s="126" customFormat="1" ht="19.5" thickTop="1" x14ac:dyDescent="0.3">
      <c r="A89" s="81" t="s">
        <v>79</v>
      </c>
      <c r="B89" s="10"/>
      <c r="C89" s="10"/>
      <c r="D89" s="10"/>
      <c r="E89" s="10"/>
      <c r="F89" s="10"/>
      <c r="G89" s="10"/>
      <c r="H89" s="10"/>
      <c r="I89" s="10"/>
      <c r="J89" s="10"/>
      <c r="K89" s="10"/>
      <c r="L89" s="10"/>
      <c r="M89" s="10"/>
      <c r="N89" s="134"/>
      <c r="O89" s="125"/>
      <c r="Q89" s="124"/>
    </row>
    <row r="90" spans="1:17" s="8" customFormat="1" ht="16.5" thickBot="1" x14ac:dyDescent="0.3">
      <c r="A90" s="82" t="s">
        <v>1803</v>
      </c>
      <c r="B90" s="12"/>
      <c r="C90" s="83"/>
      <c r="D90" s="12"/>
      <c r="E90" s="12"/>
      <c r="F90" s="83"/>
      <c r="G90" s="83"/>
      <c r="H90" s="83"/>
      <c r="I90" s="83"/>
      <c r="J90" s="83"/>
      <c r="K90" s="12"/>
      <c r="L90" s="83"/>
      <c r="M90" s="12"/>
      <c r="N90" s="121"/>
      <c r="O90" s="9"/>
      <c r="Q90" s="80"/>
    </row>
    <row r="91" spans="1:17" s="8" customFormat="1" ht="13.5" thickTop="1" x14ac:dyDescent="0.2">
      <c r="A91" s="87" t="s">
        <v>1844</v>
      </c>
      <c r="B91" s="43"/>
      <c r="D91" s="43"/>
      <c r="E91" s="43"/>
      <c r="N91" s="43"/>
      <c r="O91" s="9"/>
    </row>
    <row r="92" spans="1:17" s="8" customFormat="1" ht="13.5" thickBot="1" x14ac:dyDescent="0.25">
      <c r="N92" s="9"/>
    </row>
    <row r="93" spans="1:17" s="8" customFormat="1" ht="14.25" thickTop="1" thickBot="1" x14ac:dyDescent="0.25">
      <c r="A93" s="99" t="s">
        <v>80</v>
      </c>
      <c r="B93" s="93">
        <v>2013</v>
      </c>
      <c r="C93" s="93">
        <v>2014</v>
      </c>
      <c r="D93" s="93">
        <v>2015</v>
      </c>
      <c r="E93" s="93">
        <v>2016</v>
      </c>
      <c r="F93" s="93">
        <v>2017</v>
      </c>
      <c r="H93" s="194"/>
      <c r="I93" s="194"/>
      <c r="J93" s="195"/>
      <c r="K93" s="195"/>
      <c r="L93" s="195"/>
      <c r="M93" s="196"/>
      <c r="N93" s="88"/>
    </row>
    <row r="94" spans="1:17" s="8" customFormat="1" ht="14.25" thickTop="1" thickBot="1" x14ac:dyDescent="0.25">
      <c r="A94" s="99" t="str">
        <f>$I$2</f>
        <v>King's Lynn and West Norfolk</v>
      </c>
      <c r="B94" s="197">
        <f>VLOOKUP(I2,Income!A16:I27,5,FALSE)</f>
        <v>432.8</v>
      </c>
      <c r="C94" s="197">
        <f>VLOOKUP(I2,Income!A16:I27,6,FALSE)</f>
        <v>479.4</v>
      </c>
      <c r="D94" s="197">
        <f>VLOOKUP(I2,Income!A16:I27,7,FALSE)</f>
        <v>448</v>
      </c>
      <c r="E94" s="197">
        <f>VLOOKUP(I2,Income!A16:I27,8,FALSE)</f>
        <v>497.9</v>
      </c>
      <c r="F94" s="197">
        <f>VLOOKUP(I2,Income!A16:I27,9,FALSE)</f>
        <v>508.9</v>
      </c>
      <c r="G94" s="198"/>
      <c r="H94" s="194"/>
      <c r="I94" s="194"/>
      <c r="J94" s="199"/>
      <c r="K94" s="199"/>
      <c r="L94" s="199"/>
      <c r="M94" s="200"/>
      <c r="N94" s="131"/>
    </row>
    <row r="95" spans="1:17" s="8" customFormat="1" ht="14.25" thickTop="1" thickBot="1" x14ac:dyDescent="0.25">
      <c r="A95" s="99" t="str">
        <f>$L$2</f>
        <v>England</v>
      </c>
      <c r="B95" s="197">
        <f>VLOOKUP(L2,Income!A16:Z28,5,FALSE)</f>
        <v>520.70000000000005</v>
      </c>
      <c r="C95" s="197">
        <f>VLOOKUP(L2,Income!A16:Z28,6,FALSE)</f>
        <v>523.6</v>
      </c>
      <c r="D95" s="197">
        <f>VLOOKUP(L2,Income!A16:Z28,7,FALSE)</f>
        <v>531.89</v>
      </c>
      <c r="E95" s="197">
        <f>VLOOKUP(L2,Income!A16:Z28,8,FALSE)</f>
        <v>544.70000000000005</v>
      </c>
      <c r="F95" s="197">
        <f>VLOOKUP(L2,Income!A16:Z28,9,FALSE)</f>
        <v>555.79999999999995</v>
      </c>
      <c r="H95" s="194"/>
      <c r="I95" s="194"/>
      <c r="J95" s="199"/>
      <c r="K95" s="199"/>
      <c r="L95" s="199"/>
      <c r="M95" s="200"/>
      <c r="N95" s="131"/>
    </row>
    <row r="96" spans="1:17" s="8" customFormat="1" ht="13.5" thickTop="1" x14ac:dyDescent="0.2">
      <c r="N96" s="9"/>
    </row>
    <row r="97" spans="14:14" s="8" customFormat="1" ht="12.75" x14ac:dyDescent="0.2">
      <c r="N97" s="9"/>
    </row>
    <row r="98" spans="14:14" x14ac:dyDescent="0.25">
      <c r="N98" s="123"/>
    </row>
    <row r="99" spans="14:14" x14ac:dyDescent="0.25">
      <c r="N99" s="123"/>
    </row>
  </sheetData>
  <mergeCells count="6">
    <mergeCell ref="A66:A68"/>
    <mergeCell ref="A61:A62"/>
    <mergeCell ref="B61:B62"/>
    <mergeCell ref="C61:I61"/>
    <mergeCell ref="J61:J62"/>
    <mergeCell ref="A63:A65"/>
  </mergeCells>
  <hyperlinks>
    <hyperlink ref="A6" location="PopulationAge!A1" display="Age Profile"/>
    <hyperlink ref="A16" location="Tenure!A1" display="Tenure"/>
    <hyperlink ref="A27" location="AccType!A1" display="Accommodation type"/>
    <hyperlink ref="A38" location="SizeByBeds!A1" display="Property size (Number of bedrooms)"/>
    <hyperlink ref="A90" location="Earnings!A1" display="Annual gross earnings by residence (Full time workers)"/>
  </hyperlinks>
  <pageMargins left="0.27559055118110237" right="0.27559055118110237" top="0.35433070866141736" bottom="0.27559055118110237" header="0.31496062992125984" footer="0.23622047244094491"/>
  <pageSetup paperSize="9" scale="47"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'C:\Users\jheaton\AppData\Local\Microsoft\Windows\Temporary Internet Files\Content.Outlook\MIDKLWZI\[Parish Profiles 2017 final.xlsm]Lookups'!#REF!</xm:f>
          </x14:formula1>
          <xm:sqref>M2</xm:sqref>
        </x14:dataValidation>
        <x14:dataValidation type="list" allowBlank="1" showInputMessage="1" showErrorMessage="1">
          <x14:formula1>
            <xm:f>Template!$A$2:$A$543</xm:f>
          </x14:formula1>
          <xm:sqref>B2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26"/>
  <sheetViews>
    <sheetView topLeftCell="K772" zoomScaleNormal="100" workbookViewId="0">
      <pane ySplit="2115" topLeftCell="A1320" activePane="bottomLeft"/>
      <selection activeCell="A772" sqref="A772"/>
      <selection pane="bottomLeft" activeCell="W1270" sqref="W1270"/>
    </sheetView>
  </sheetViews>
  <sheetFormatPr defaultRowHeight="15" x14ac:dyDescent="0.25"/>
  <cols>
    <col min="1" max="1" width="15.7109375" customWidth="1"/>
    <col min="3" max="3" width="8.5703125" bestFit="1" customWidth="1"/>
    <col min="4" max="7" width="8.7109375" bestFit="1" customWidth="1"/>
    <col min="8" max="8" width="7.28515625" bestFit="1" customWidth="1"/>
    <col min="9" max="14" width="8.7109375" bestFit="1" customWidth="1"/>
  </cols>
  <sheetData>
    <row r="1" spans="1:21" ht="14.45" x14ac:dyDescent="0.3">
      <c r="A1" s="13" t="s">
        <v>1740</v>
      </c>
      <c r="B1" s="143" t="s">
        <v>1741</v>
      </c>
      <c r="D1" s="14"/>
      <c r="E1" s="14"/>
      <c r="F1" s="14"/>
      <c r="G1" s="14"/>
    </row>
    <row r="2" spans="1:21" x14ac:dyDescent="0.25">
      <c r="A2" s="14" t="s">
        <v>42</v>
      </c>
      <c r="B2" s="14" t="s">
        <v>81</v>
      </c>
      <c r="C2" s="14" t="s">
        <v>1742</v>
      </c>
      <c r="D2" s="14" t="s">
        <v>1743</v>
      </c>
      <c r="E2" s="14" t="s">
        <v>1744</v>
      </c>
      <c r="F2" s="14" t="s">
        <v>1745</v>
      </c>
      <c r="G2" s="14" t="s">
        <v>45</v>
      </c>
      <c r="R2" s="157"/>
      <c r="S2" s="157"/>
      <c r="T2" s="157"/>
      <c r="U2" s="157"/>
    </row>
    <row r="3" spans="1:21" x14ac:dyDescent="0.25">
      <c r="A3" s="16" t="s">
        <v>82</v>
      </c>
      <c r="B3" s="248" t="s">
        <v>83</v>
      </c>
      <c r="C3" s="154" t="e">
        <v>#N/A</v>
      </c>
      <c r="D3" s="154" t="e">
        <v>#N/A</v>
      </c>
      <c r="E3" s="154" t="e">
        <v>#N/A</v>
      </c>
      <c r="F3" s="154" t="e">
        <v>#N/A</v>
      </c>
      <c r="G3" s="154" t="e">
        <v>#N/A</v>
      </c>
      <c r="R3" s="158"/>
      <c r="S3" s="158"/>
      <c r="T3" s="159"/>
      <c r="U3" s="159"/>
    </row>
    <row r="4" spans="1:21" x14ac:dyDescent="0.25">
      <c r="A4" s="16" t="s">
        <v>84</v>
      </c>
      <c r="B4" s="248" t="s">
        <v>85</v>
      </c>
      <c r="C4" s="154" t="e">
        <v>#N/A</v>
      </c>
      <c r="D4" s="154" t="e">
        <v>#N/A</v>
      </c>
      <c r="E4" s="154" t="e">
        <v>#N/A</v>
      </c>
      <c r="F4" s="154" t="e">
        <v>#N/A</v>
      </c>
      <c r="G4" s="154" t="e">
        <v>#N/A</v>
      </c>
      <c r="R4" s="158"/>
      <c r="S4" s="158"/>
      <c r="T4" s="158"/>
      <c r="U4" s="158"/>
    </row>
    <row r="5" spans="1:21" x14ac:dyDescent="0.25">
      <c r="A5" s="16" t="s">
        <v>86</v>
      </c>
      <c r="B5" s="248" t="s">
        <v>87</v>
      </c>
      <c r="C5" s="154" t="e">
        <v>#N/A</v>
      </c>
      <c r="D5" s="154" t="e">
        <v>#N/A</v>
      </c>
      <c r="E5" s="154" t="e">
        <v>#N/A</v>
      </c>
      <c r="F5" s="154" t="e">
        <v>#N/A</v>
      </c>
      <c r="G5" s="154" t="e">
        <v>#N/A</v>
      </c>
      <c r="R5" s="157"/>
      <c r="S5" s="157"/>
      <c r="T5" s="157"/>
      <c r="U5" s="157"/>
    </row>
    <row r="6" spans="1:21" x14ac:dyDescent="0.25">
      <c r="A6" s="16" t="s">
        <v>88</v>
      </c>
      <c r="B6" s="248" t="s">
        <v>89</v>
      </c>
      <c r="C6" s="154" t="e">
        <v>#N/A</v>
      </c>
      <c r="D6" s="154" t="e">
        <v>#N/A</v>
      </c>
      <c r="E6" s="154" t="e">
        <v>#N/A</v>
      </c>
      <c r="F6" s="154" t="e">
        <v>#N/A</v>
      </c>
      <c r="G6" s="154" t="e">
        <v>#N/A</v>
      </c>
      <c r="R6" s="158"/>
      <c r="S6" s="158"/>
      <c r="T6" s="158"/>
      <c r="U6" s="158"/>
    </row>
    <row r="7" spans="1:21" x14ac:dyDescent="0.25">
      <c r="A7" s="16" t="s">
        <v>90</v>
      </c>
      <c r="B7" s="248" t="s">
        <v>91</v>
      </c>
      <c r="C7" s="154" t="e">
        <v>#N/A</v>
      </c>
      <c r="D7" s="154" t="e">
        <v>#N/A</v>
      </c>
      <c r="E7" s="154" t="e">
        <v>#N/A</v>
      </c>
      <c r="F7" s="154" t="e">
        <v>#N/A</v>
      </c>
      <c r="G7" s="154" t="e">
        <v>#N/A</v>
      </c>
      <c r="R7" s="157"/>
      <c r="S7" s="157"/>
      <c r="T7" s="157"/>
      <c r="U7" s="157"/>
    </row>
    <row r="8" spans="1:21" x14ac:dyDescent="0.25">
      <c r="A8" s="16" t="s">
        <v>92</v>
      </c>
      <c r="B8" s="248" t="s">
        <v>93</v>
      </c>
      <c r="C8" s="154" t="e">
        <v>#N/A</v>
      </c>
      <c r="D8" s="154" t="e">
        <v>#N/A</v>
      </c>
      <c r="E8" s="154" t="e">
        <v>#N/A</v>
      </c>
      <c r="F8" s="154" t="e">
        <v>#N/A</v>
      </c>
      <c r="G8" s="154" t="e">
        <v>#N/A</v>
      </c>
      <c r="R8" s="157"/>
      <c r="S8" s="157"/>
      <c r="T8" s="157"/>
      <c r="U8" s="157"/>
    </row>
    <row r="9" spans="1:21" x14ac:dyDescent="0.25">
      <c r="A9" s="16" t="s">
        <v>94</v>
      </c>
      <c r="B9" s="248" t="s">
        <v>95</v>
      </c>
      <c r="C9" s="154" t="e">
        <v>#N/A</v>
      </c>
      <c r="D9" s="154" t="e">
        <v>#N/A</v>
      </c>
      <c r="E9" s="154" t="e">
        <v>#N/A</v>
      </c>
      <c r="F9" s="154" t="e">
        <v>#N/A</v>
      </c>
      <c r="G9" s="154" t="e">
        <v>#N/A</v>
      </c>
      <c r="R9" s="158"/>
      <c r="S9" s="158"/>
      <c r="T9" s="158"/>
      <c r="U9" s="158"/>
    </row>
    <row r="10" spans="1:21" x14ac:dyDescent="0.25">
      <c r="A10" s="16" t="s">
        <v>96</v>
      </c>
      <c r="B10" s="248" t="s">
        <v>97</v>
      </c>
      <c r="C10" s="154" t="e">
        <v>#N/A</v>
      </c>
      <c r="D10" s="154" t="e">
        <v>#N/A</v>
      </c>
      <c r="E10" s="154" t="e">
        <v>#N/A</v>
      </c>
      <c r="F10" s="154" t="e">
        <v>#N/A</v>
      </c>
      <c r="G10" s="154">
        <v>0</v>
      </c>
      <c r="R10" s="157"/>
      <c r="S10" s="157"/>
      <c r="T10" s="157"/>
      <c r="U10" s="157"/>
    </row>
    <row r="11" spans="1:21" x14ac:dyDescent="0.25">
      <c r="A11" s="16" t="s">
        <v>98</v>
      </c>
      <c r="B11" s="248" t="s">
        <v>99</v>
      </c>
      <c r="C11" s="154" t="e">
        <v>#N/A</v>
      </c>
      <c r="D11" s="154" t="e">
        <v>#N/A</v>
      </c>
      <c r="E11" s="154" t="e">
        <v>#N/A</v>
      </c>
      <c r="F11" s="154" t="e">
        <v>#N/A</v>
      </c>
      <c r="G11" s="154" t="e">
        <v>#N/A</v>
      </c>
      <c r="R11" s="158"/>
      <c r="S11" s="158"/>
      <c r="T11" s="158"/>
      <c r="U11" s="158"/>
    </row>
    <row r="12" spans="1:21" x14ac:dyDescent="0.25">
      <c r="A12" s="16" t="s">
        <v>100</v>
      </c>
      <c r="B12" s="248" t="s">
        <v>101</v>
      </c>
      <c r="C12" s="154" t="e">
        <v>#N/A</v>
      </c>
      <c r="D12" s="154" t="e">
        <v>#N/A</v>
      </c>
      <c r="E12" s="154" t="e">
        <v>#N/A</v>
      </c>
      <c r="F12" s="154" t="e">
        <v>#N/A</v>
      </c>
      <c r="G12" s="154" t="e">
        <v>#N/A</v>
      </c>
      <c r="R12" s="158"/>
      <c r="S12" s="158"/>
      <c r="T12" s="158"/>
      <c r="U12" s="158"/>
    </row>
    <row r="13" spans="1:21" x14ac:dyDescent="0.25">
      <c r="A13" s="16" t="s">
        <v>102</v>
      </c>
      <c r="B13" s="248" t="s">
        <v>103</v>
      </c>
      <c r="C13" s="154" t="e">
        <v>#N/A</v>
      </c>
      <c r="D13" s="154" t="e">
        <v>#N/A</v>
      </c>
      <c r="E13" s="154" t="e">
        <v>#N/A</v>
      </c>
      <c r="F13" s="154" t="e">
        <v>#N/A</v>
      </c>
      <c r="G13" s="154" t="e">
        <v>#N/A</v>
      </c>
      <c r="R13" s="158"/>
      <c r="S13" s="158"/>
      <c r="T13" s="158"/>
      <c r="U13" s="158"/>
    </row>
    <row r="14" spans="1:21" x14ac:dyDescent="0.25">
      <c r="A14" s="16" t="s">
        <v>104</v>
      </c>
      <c r="B14" s="248" t="s">
        <v>105</v>
      </c>
      <c r="C14" s="154">
        <v>0</v>
      </c>
      <c r="D14" s="154">
        <v>1</v>
      </c>
      <c r="E14" s="154">
        <v>2</v>
      </c>
      <c r="F14" s="154">
        <v>2</v>
      </c>
      <c r="G14" s="154">
        <v>5</v>
      </c>
      <c r="R14" s="158"/>
      <c r="S14" s="158"/>
      <c r="T14" s="158"/>
      <c r="U14" s="158"/>
    </row>
    <row r="15" spans="1:21" x14ac:dyDescent="0.25">
      <c r="A15" s="16" t="s">
        <v>106</v>
      </c>
      <c r="B15" s="248" t="s">
        <v>107</v>
      </c>
      <c r="C15" s="154" t="e">
        <v>#N/A</v>
      </c>
      <c r="D15" s="154" t="e">
        <v>#N/A</v>
      </c>
      <c r="E15" s="154" t="e">
        <v>#N/A</v>
      </c>
      <c r="F15" s="154" t="e">
        <v>#N/A</v>
      </c>
      <c r="G15" s="154" t="e">
        <v>#N/A</v>
      </c>
      <c r="R15" s="158"/>
      <c r="S15" s="158"/>
      <c r="T15" s="158"/>
      <c r="U15" s="158"/>
    </row>
    <row r="16" spans="1:21" x14ac:dyDescent="0.25">
      <c r="A16" s="16" t="s">
        <v>108</v>
      </c>
      <c r="B16" s="248" t="s">
        <v>109</v>
      </c>
      <c r="C16" s="154" t="e">
        <v>#N/A</v>
      </c>
      <c r="D16" s="154" t="e">
        <v>#N/A</v>
      </c>
      <c r="E16" s="154" t="e">
        <v>#N/A</v>
      </c>
      <c r="F16" s="154" t="e">
        <v>#N/A</v>
      </c>
      <c r="G16" s="154" t="e">
        <v>#N/A</v>
      </c>
      <c r="R16" s="158"/>
      <c r="S16" s="158"/>
      <c r="T16" s="158"/>
      <c r="U16" s="158"/>
    </row>
    <row r="17" spans="1:21" x14ac:dyDescent="0.25">
      <c r="A17" s="16" t="s">
        <v>110</v>
      </c>
      <c r="B17" s="248" t="s">
        <v>111</v>
      </c>
      <c r="C17" s="154" t="e">
        <v>#N/A</v>
      </c>
      <c r="D17" s="154" t="e">
        <v>#N/A</v>
      </c>
      <c r="E17" s="154" t="e">
        <v>#N/A</v>
      </c>
      <c r="F17" s="154" t="e">
        <v>#N/A</v>
      </c>
      <c r="G17" s="154" t="e">
        <v>#N/A</v>
      </c>
      <c r="R17" s="157"/>
      <c r="S17" s="157"/>
      <c r="T17" s="157"/>
      <c r="U17" s="157"/>
    </row>
    <row r="18" spans="1:21" x14ac:dyDescent="0.25">
      <c r="A18" s="16" t="s">
        <v>112</v>
      </c>
      <c r="B18" s="248" t="s">
        <v>113</v>
      </c>
      <c r="C18" s="154">
        <v>1</v>
      </c>
      <c r="D18" s="154">
        <v>14</v>
      </c>
      <c r="E18" s="154">
        <v>25</v>
      </c>
      <c r="F18" s="154">
        <v>36</v>
      </c>
      <c r="G18" s="154">
        <v>76</v>
      </c>
      <c r="R18" s="158"/>
      <c r="S18" s="158"/>
      <c r="T18" s="158"/>
      <c r="U18" s="158"/>
    </row>
    <row r="19" spans="1:21" x14ac:dyDescent="0.25">
      <c r="A19" s="16" t="s">
        <v>114</v>
      </c>
      <c r="B19" s="248" t="s">
        <v>115</v>
      </c>
      <c r="C19" s="154" t="e">
        <v>#N/A</v>
      </c>
      <c r="D19" s="154" t="e">
        <v>#N/A</v>
      </c>
      <c r="E19" s="154" t="e">
        <v>#N/A</v>
      </c>
      <c r="F19" s="154" t="e">
        <v>#N/A</v>
      </c>
      <c r="G19" s="154" t="e">
        <v>#N/A</v>
      </c>
      <c r="R19" s="157"/>
      <c r="S19" s="157"/>
      <c r="T19" s="157"/>
      <c r="U19" s="157"/>
    </row>
    <row r="20" spans="1:21" x14ac:dyDescent="0.25">
      <c r="A20" s="16" t="s">
        <v>116</v>
      </c>
      <c r="B20" s="248" t="s">
        <v>117</v>
      </c>
      <c r="C20" s="154" t="e">
        <v>#N/A</v>
      </c>
      <c r="D20" s="154" t="e">
        <v>#N/A</v>
      </c>
      <c r="E20" s="154" t="e">
        <v>#N/A</v>
      </c>
      <c r="F20" s="154" t="e">
        <v>#N/A</v>
      </c>
      <c r="G20" s="154" t="e">
        <v>#N/A</v>
      </c>
      <c r="R20" s="158"/>
      <c r="S20" s="158"/>
      <c r="T20" s="158"/>
      <c r="U20" s="158"/>
    </row>
    <row r="21" spans="1:21" x14ac:dyDescent="0.25">
      <c r="A21" s="16" t="s">
        <v>118</v>
      </c>
      <c r="B21" s="248" t="s">
        <v>119</v>
      </c>
      <c r="C21" s="154" t="e">
        <v>#N/A</v>
      </c>
      <c r="D21" s="154" t="e">
        <v>#N/A</v>
      </c>
      <c r="E21" s="154" t="e">
        <v>#N/A</v>
      </c>
      <c r="F21" s="154" t="e">
        <v>#N/A</v>
      </c>
      <c r="G21" s="154" t="e">
        <v>#N/A</v>
      </c>
      <c r="R21" s="158"/>
      <c r="S21" s="158"/>
      <c r="T21" s="158"/>
      <c r="U21" s="158"/>
    </row>
    <row r="22" spans="1:21" x14ac:dyDescent="0.25">
      <c r="A22" s="16" t="s">
        <v>120</v>
      </c>
      <c r="B22" s="248" t="s">
        <v>121</v>
      </c>
      <c r="C22" s="154" t="e">
        <v>#N/A</v>
      </c>
      <c r="D22" s="154" t="e">
        <v>#N/A</v>
      </c>
      <c r="E22" s="154" t="e">
        <v>#N/A</v>
      </c>
      <c r="F22" s="154" t="e">
        <v>#N/A</v>
      </c>
      <c r="G22" s="154" t="e">
        <v>#N/A</v>
      </c>
      <c r="R22" s="158"/>
      <c r="S22" s="158"/>
      <c r="T22" s="158"/>
      <c r="U22" s="158"/>
    </row>
    <row r="23" spans="1:21" x14ac:dyDescent="0.25">
      <c r="A23" s="16" t="s">
        <v>122</v>
      </c>
      <c r="B23" s="248" t="s">
        <v>123</v>
      </c>
      <c r="C23" s="154" t="e">
        <v>#N/A</v>
      </c>
      <c r="D23" s="154" t="e">
        <v>#N/A</v>
      </c>
      <c r="E23" s="154" t="e">
        <v>#N/A</v>
      </c>
      <c r="F23" s="154" t="e">
        <v>#N/A</v>
      </c>
      <c r="G23" s="154" t="e">
        <v>#N/A</v>
      </c>
      <c r="R23" s="158"/>
      <c r="S23" s="158"/>
      <c r="T23" s="158"/>
      <c r="U23" s="158"/>
    </row>
    <row r="24" spans="1:21" x14ac:dyDescent="0.25">
      <c r="A24" s="16" t="s">
        <v>124</v>
      </c>
      <c r="B24" s="248" t="s">
        <v>125</v>
      </c>
      <c r="C24" s="154" t="e">
        <v>#N/A</v>
      </c>
      <c r="D24" s="154" t="e">
        <v>#N/A</v>
      </c>
      <c r="E24" s="154" t="e">
        <v>#N/A</v>
      </c>
      <c r="F24" s="154" t="e">
        <v>#N/A</v>
      </c>
      <c r="G24" s="154">
        <v>0</v>
      </c>
      <c r="R24" s="158"/>
      <c r="S24" s="158"/>
      <c r="T24" s="158"/>
      <c r="U24" s="158"/>
    </row>
    <row r="25" spans="1:21" x14ac:dyDescent="0.25">
      <c r="A25" s="16" t="s">
        <v>126</v>
      </c>
      <c r="B25" s="248" t="s">
        <v>127</v>
      </c>
      <c r="C25" s="154">
        <v>0</v>
      </c>
      <c r="D25" s="154">
        <v>0</v>
      </c>
      <c r="E25" s="154">
        <v>1</v>
      </c>
      <c r="F25" s="154">
        <v>1</v>
      </c>
      <c r="G25" s="154">
        <v>2</v>
      </c>
      <c r="R25" s="158"/>
      <c r="S25" s="158"/>
      <c r="T25" s="158"/>
      <c r="U25" s="158"/>
    </row>
    <row r="26" spans="1:21" x14ac:dyDescent="0.25">
      <c r="A26" s="16" t="s">
        <v>128</v>
      </c>
      <c r="B26" s="248" t="s">
        <v>129</v>
      </c>
      <c r="C26" s="154" t="e">
        <v>#N/A</v>
      </c>
      <c r="D26" s="154" t="e">
        <v>#N/A</v>
      </c>
      <c r="E26" s="154" t="e">
        <v>#N/A</v>
      </c>
      <c r="F26" s="154" t="e">
        <v>#N/A</v>
      </c>
      <c r="G26" s="154" t="e">
        <v>#N/A</v>
      </c>
      <c r="R26" s="158"/>
      <c r="S26" s="158"/>
      <c r="T26" s="158"/>
      <c r="U26" s="158"/>
    </row>
    <row r="27" spans="1:21" x14ac:dyDescent="0.25">
      <c r="A27" s="16" t="s">
        <v>130</v>
      </c>
      <c r="B27" s="248" t="s">
        <v>131</v>
      </c>
      <c r="C27" s="154" t="e">
        <v>#N/A</v>
      </c>
      <c r="D27" s="154" t="e">
        <v>#N/A</v>
      </c>
      <c r="E27" s="154" t="e">
        <v>#N/A</v>
      </c>
      <c r="F27" s="154" t="e">
        <v>#N/A</v>
      </c>
      <c r="G27" s="154" t="e">
        <v>#N/A</v>
      </c>
      <c r="R27" s="158"/>
      <c r="S27" s="158"/>
      <c r="T27" s="158"/>
      <c r="U27" s="158"/>
    </row>
    <row r="28" spans="1:21" x14ac:dyDescent="0.25">
      <c r="A28" s="16" t="s">
        <v>132</v>
      </c>
      <c r="B28" s="248" t="s">
        <v>133</v>
      </c>
      <c r="C28" s="154" t="e">
        <v>#N/A</v>
      </c>
      <c r="D28" s="154" t="e">
        <v>#N/A</v>
      </c>
      <c r="E28" s="154" t="e">
        <v>#N/A</v>
      </c>
      <c r="F28" s="154" t="e">
        <v>#N/A</v>
      </c>
      <c r="G28" s="154" t="e">
        <v>#N/A</v>
      </c>
      <c r="R28" s="158"/>
      <c r="S28" s="158"/>
      <c r="T28" s="158"/>
      <c r="U28" s="158"/>
    </row>
    <row r="29" spans="1:21" x14ac:dyDescent="0.25">
      <c r="A29" s="16" t="s">
        <v>134</v>
      </c>
      <c r="B29" s="248" t="s">
        <v>135</v>
      </c>
      <c r="C29" s="154" t="e">
        <v>#N/A</v>
      </c>
      <c r="D29" s="154" t="e">
        <v>#N/A</v>
      </c>
      <c r="E29" s="154" t="e">
        <v>#N/A</v>
      </c>
      <c r="F29" s="154" t="e">
        <v>#N/A</v>
      </c>
      <c r="G29" s="154">
        <v>2</v>
      </c>
      <c r="R29" s="158"/>
      <c r="S29" s="158"/>
      <c r="T29" s="158"/>
      <c r="U29" s="158"/>
    </row>
    <row r="30" spans="1:21" x14ac:dyDescent="0.25">
      <c r="A30" s="16" t="s">
        <v>136</v>
      </c>
      <c r="B30" s="248" t="s">
        <v>137</v>
      </c>
      <c r="C30" s="154" t="e">
        <v>#N/A</v>
      </c>
      <c r="D30" s="154" t="e">
        <v>#N/A</v>
      </c>
      <c r="E30" s="154" t="e">
        <v>#N/A</v>
      </c>
      <c r="F30" s="154" t="e">
        <v>#N/A</v>
      </c>
      <c r="G30" s="154" t="e">
        <v>#N/A</v>
      </c>
      <c r="R30" s="158"/>
      <c r="S30" s="158"/>
      <c r="T30" s="158"/>
      <c r="U30" s="158"/>
    </row>
    <row r="31" spans="1:21" x14ac:dyDescent="0.25">
      <c r="A31" s="16" t="s">
        <v>138</v>
      </c>
      <c r="B31" s="248" t="s">
        <v>139</v>
      </c>
      <c r="C31" s="154" t="e">
        <v>#N/A</v>
      </c>
      <c r="D31" s="154" t="e">
        <v>#N/A</v>
      </c>
      <c r="E31" s="154" t="e">
        <v>#N/A</v>
      </c>
      <c r="F31" s="154" t="e">
        <v>#N/A</v>
      </c>
      <c r="G31" s="154">
        <v>0</v>
      </c>
      <c r="R31" s="157"/>
      <c r="S31" s="157"/>
      <c r="T31" s="157"/>
      <c r="U31" s="157"/>
    </row>
    <row r="32" spans="1:21" x14ac:dyDescent="0.25">
      <c r="A32" s="16" t="s">
        <v>140</v>
      </c>
      <c r="B32" s="248" t="s">
        <v>141</v>
      </c>
      <c r="C32" s="154" t="e">
        <v>#N/A</v>
      </c>
      <c r="D32" s="154" t="e">
        <v>#N/A</v>
      </c>
      <c r="E32" s="154" t="e">
        <v>#N/A</v>
      </c>
      <c r="F32" s="154" t="e">
        <v>#N/A</v>
      </c>
      <c r="G32" s="154" t="e">
        <v>#N/A</v>
      </c>
      <c r="R32" s="158"/>
      <c r="S32" s="158"/>
      <c r="T32" s="158"/>
      <c r="U32" s="158"/>
    </row>
    <row r="33" spans="1:21" x14ac:dyDescent="0.25">
      <c r="A33" s="16" t="s">
        <v>142</v>
      </c>
      <c r="B33" s="248" t="s">
        <v>143</v>
      </c>
      <c r="C33" s="154">
        <v>0</v>
      </c>
      <c r="D33" s="154">
        <v>1</v>
      </c>
      <c r="E33" s="154">
        <v>1</v>
      </c>
      <c r="F33" s="154">
        <v>1</v>
      </c>
      <c r="G33" s="154">
        <v>3</v>
      </c>
      <c r="R33" s="158"/>
      <c r="S33" s="158"/>
      <c r="T33" s="158"/>
      <c r="U33" s="158"/>
    </row>
    <row r="34" spans="1:21" x14ac:dyDescent="0.25">
      <c r="A34" s="16" t="s">
        <v>144</v>
      </c>
      <c r="B34" s="248" t="s">
        <v>145</v>
      </c>
      <c r="C34" s="154" t="e">
        <v>#N/A</v>
      </c>
      <c r="D34" s="154" t="e">
        <v>#N/A</v>
      </c>
      <c r="E34" s="154" t="e">
        <v>#N/A</v>
      </c>
      <c r="F34" s="154" t="e">
        <v>#N/A</v>
      </c>
      <c r="G34" s="154">
        <v>0</v>
      </c>
      <c r="R34" s="158"/>
      <c r="S34" s="158"/>
      <c r="T34" s="158"/>
      <c r="U34" s="158"/>
    </row>
    <row r="35" spans="1:21" x14ac:dyDescent="0.25">
      <c r="A35" s="16" t="s">
        <v>146</v>
      </c>
      <c r="B35" s="248" t="s">
        <v>147</v>
      </c>
      <c r="C35" s="154">
        <v>0</v>
      </c>
      <c r="D35" s="154">
        <v>0</v>
      </c>
      <c r="E35" s="154">
        <v>4</v>
      </c>
      <c r="F35" s="154">
        <v>0</v>
      </c>
      <c r="G35" s="154">
        <v>4</v>
      </c>
      <c r="R35" s="157"/>
      <c r="S35" s="157"/>
      <c r="T35" s="157"/>
      <c r="U35" s="157"/>
    </row>
    <row r="36" spans="1:21" x14ac:dyDescent="0.25">
      <c r="A36" s="16" t="s">
        <v>148</v>
      </c>
      <c r="B36" s="248" t="s">
        <v>149</v>
      </c>
      <c r="C36" s="154" t="e">
        <v>#N/A</v>
      </c>
      <c r="D36" s="154" t="e">
        <v>#N/A</v>
      </c>
      <c r="E36" s="154" t="e">
        <v>#N/A</v>
      </c>
      <c r="F36" s="154" t="e">
        <v>#N/A</v>
      </c>
      <c r="G36" s="154" t="e">
        <v>#N/A</v>
      </c>
      <c r="R36" s="158"/>
      <c r="S36" s="158"/>
      <c r="T36" s="158"/>
      <c r="U36" s="158"/>
    </row>
    <row r="37" spans="1:21" x14ac:dyDescent="0.25">
      <c r="A37" s="16" t="s">
        <v>150</v>
      </c>
      <c r="B37" s="248" t="s">
        <v>151</v>
      </c>
      <c r="C37" s="154" t="e">
        <v>#N/A</v>
      </c>
      <c r="D37" s="154" t="e">
        <v>#N/A</v>
      </c>
      <c r="E37" s="154" t="e">
        <v>#N/A</v>
      </c>
      <c r="F37" s="154" t="e">
        <v>#N/A</v>
      </c>
      <c r="G37" s="154" t="e">
        <v>#N/A</v>
      </c>
      <c r="R37" s="158"/>
      <c r="S37" s="158"/>
      <c r="T37" s="158"/>
      <c r="U37" s="158"/>
    </row>
    <row r="38" spans="1:21" x14ac:dyDescent="0.25">
      <c r="A38" s="16" t="s">
        <v>152</v>
      </c>
      <c r="B38" s="248" t="s">
        <v>153</v>
      </c>
      <c r="C38" s="154" t="e">
        <v>#N/A</v>
      </c>
      <c r="D38" s="154" t="e">
        <v>#N/A</v>
      </c>
      <c r="E38" s="154" t="e">
        <v>#N/A</v>
      </c>
      <c r="F38" s="154" t="e">
        <v>#N/A</v>
      </c>
      <c r="G38" s="154" t="e">
        <v>#N/A</v>
      </c>
      <c r="R38" s="157"/>
      <c r="S38" s="157"/>
      <c r="T38" s="157"/>
      <c r="U38" s="157"/>
    </row>
    <row r="39" spans="1:21" x14ac:dyDescent="0.25">
      <c r="A39" s="16" t="s">
        <v>154</v>
      </c>
      <c r="B39" s="248" t="s">
        <v>155</v>
      </c>
      <c r="C39" s="154">
        <v>0</v>
      </c>
      <c r="D39" s="154">
        <v>0</v>
      </c>
      <c r="E39" s="154">
        <v>1</v>
      </c>
      <c r="F39" s="154">
        <v>2</v>
      </c>
      <c r="G39" s="154">
        <v>3</v>
      </c>
      <c r="R39" s="158"/>
      <c r="S39" s="158"/>
      <c r="T39" s="158"/>
      <c r="U39" s="158"/>
    </row>
    <row r="40" spans="1:21" x14ac:dyDescent="0.25">
      <c r="A40" s="16" t="s">
        <v>156</v>
      </c>
      <c r="B40" s="248" t="s">
        <v>157</v>
      </c>
      <c r="C40" s="154">
        <v>0</v>
      </c>
      <c r="D40" s="154">
        <v>0</v>
      </c>
      <c r="E40" s="154">
        <v>3</v>
      </c>
      <c r="F40" s="154">
        <v>0</v>
      </c>
      <c r="G40" s="154">
        <v>3</v>
      </c>
      <c r="R40" s="158"/>
      <c r="S40" s="158"/>
      <c r="T40" s="158"/>
      <c r="U40" s="158"/>
    </row>
    <row r="41" spans="1:21" x14ac:dyDescent="0.25">
      <c r="A41" s="16" t="s">
        <v>158</v>
      </c>
      <c r="B41" s="248" t="s">
        <v>159</v>
      </c>
      <c r="C41" s="154" t="e">
        <v>#N/A</v>
      </c>
      <c r="D41" s="154" t="e">
        <v>#N/A</v>
      </c>
      <c r="E41" s="154" t="e">
        <v>#N/A</v>
      </c>
      <c r="F41" s="154" t="e">
        <v>#N/A</v>
      </c>
      <c r="G41" s="154" t="e">
        <v>#N/A</v>
      </c>
      <c r="R41" s="157"/>
      <c r="S41" s="157"/>
      <c r="T41" s="157"/>
      <c r="U41" s="157"/>
    </row>
    <row r="42" spans="1:21" x14ac:dyDescent="0.25">
      <c r="A42" s="16" t="s">
        <v>160</v>
      </c>
      <c r="B42" s="248" t="s">
        <v>161</v>
      </c>
      <c r="C42" s="154" t="e">
        <v>#N/A</v>
      </c>
      <c r="D42" s="154" t="e">
        <v>#N/A</v>
      </c>
      <c r="E42" s="154" t="e">
        <v>#N/A</v>
      </c>
      <c r="F42" s="154" t="e">
        <v>#N/A</v>
      </c>
      <c r="G42" s="154" t="e">
        <v>#N/A</v>
      </c>
      <c r="R42" s="158"/>
      <c r="S42" s="158"/>
      <c r="T42" s="158"/>
      <c r="U42" s="158"/>
    </row>
    <row r="43" spans="1:21" x14ac:dyDescent="0.25">
      <c r="A43" s="16" t="s">
        <v>162</v>
      </c>
      <c r="B43" s="248" t="s">
        <v>163</v>
      </c>
      <c r="C43" s="154" t="e">
        <v>#N/A</v>
      </c>
      <c r="D43" s="154" t="e">
        <v>#N/A</v>
      </c>
      <c r="E43" s="154" t="e">
        <v>#N/A</v>
      </c>
      <c r="F43" s="154" t="e">
        <v>#N/A</v>
      </c>
      <c r="G43" s="154" t="e">
        <v>#N/A</v>
      </c>
      <c r="R43" s="157"/>
      <c r="S43" s="157"/>
      <c r="T43" s="157"/>
      <c r="U43" s="157"/>
    </row>
    <row r="44" spans="1:21" x14ac:dyDescent="0.25">
      <c r="A44" s="16" t="s">
        <v>164</v>
      </c>
      <c r="B44" s="248" t="s">
        <v>165</v>
      </c>
      <c r="C44" s="154" t="e">
        <v>#N/A</v>
      </c>
      <c r="D44" s="154" t="e">
        <v>#N/A</v>
      </c>
      <c r="E44" s="154" t="e">
        <v>#N/A</v>
      </c>
      <c r="F44" s="154" t="e">
        <v>#N/A</v>
      </c>
      <c r="G44" s="154" t="e">
        <v>#N/A</v>
      </c>
      <c r="R44" s="158"/>
      <c r="S44" s="158"/>
      <c r="T44" s="158"/>
      <c r="U44" s="158"/>
    </row>
    <row r="45" spans="1:21" x14ac:dyDescent="0.25">
      <c r="A45" s="16" t="s">
        <v>166</v>
      </c>
      <c r="B45" s="248" t="s">
        <v>167</v>
      </c>
      <c r="C45" s="154">
        <v>0</v>
      </c>
      <c r="D45" s="154">
        <v>1</v>
      </c>
      <c r="E45" s="154">
        <v>2</v>
      </c>
      <c r="F45" s="154">
        <v>1</v>
      </c>
      <c r="G45" s="154">
        <v>4</v>
      </c>
      <c r="R45" s="157"/>
      <c r="S45" s="157"/>
      <c r="T45" s="157"/>
      <c r="U45" s="157"/>
    </row>
    <row r="46" spans="1:21" x14ac:dyDescent="0.25">
      <c r="A46" s="16" t="s">
        <v>168</v>
      </c>
      <c r="B46" s="248" t="s">
        <v>169</v>
      </c>
      <c r="C46" s="154">
        <v>0</v>
      </c>
      <c r="D46" s="154">
        <v>0</v>
      </c>
      <c r="E46" s="154">
        <v>1</v>
      </c>
      <c r="F46" s="154">
        <v>0</v>
      </c>
      <c r="G46" s="154">
        <v>1</v>
      </c>
      <c r="R46" s="158"/>
      <c r="S46" s="158"/>
      <c r="T46" s="158"/>
      <c r="U46" s="158"/>
    </row>
    <row r="47" spans="1:21" x14ac:dyDescent="0.25">
      <c r="A47" s="16" t="s">
        <v>170</v>
      </c>
      <c r="B47" s="248" t="s">
        <v>171</v>
      </c>
      <c r="C47" s="154" t="e">
        <v>#N/A</v>
      </c>
      <c r="D47" s="154" t="e">
        <v>#N/A</v>
      </c>
      <c r="E47" s="154" t="e">
        <v>#N/A</v>
      </c>
      <c r="F47" s="154" t="e">
        <v>#N/A</v>
      </c>
      <c r="G47" s="154" t="e">
        <v>#N/A</v>
      </c>
      <c r="R47" s="157"/>
      <c r="S47" s="157"/>
      <c r="T47" s="157"/>
      <c r="U47" s="157"/>
    </row>
    <row r="48" spans="1:21" x14ac:dyDescent="0.25">
      <c r="A48" s="16" t="s">
        <v>172</v>
      </c>
      <c r="B48" s="248" t="s">
        <v>173</v>
      </c>
      <c r="C48" s="154">
        <v>0</v>
      </c>
      <c r="D48" s="154">
        <v>0</v>
      </c>
      <c r="E48" s="154">
        <v>0</v>
      </c>
      <c r="F48" s="154">
        <v>1</v>
      </c>
      <c r="G48" s="154">
        <v>1</v>
      </c>
      <c r="R48" s="160"/>
      <c r="S48" s="160"/>
      <c r="T48" s="160"/>
      <c r="U48" s="160"/>
    </row>
    <row r="49" spans="1:21" x14ac:dyDescent="0.25">
      <c r="A49" s="16" t="s">
        <v>174</v>
      </c>
      <c r="B49" s="248" t="s">
        <v>175</v>
      </c>
      <c r="C49" s="154" t="e">
        <v>#N/A</v>
      </c>
      <c r="D49" s="154" t="e">
        <v>#N/A</v>
      </c>
      <c r="E49" s="154" t="e">
        <v>#N/A</v>
      </c>
      <c r="F49" s="154" t="e">
        <v>#N/A</v>
      </c>
      <c r="G49" s="154">
        <v>1</v>
      </c>
      <c r="R49" s="157"/>
      <c r="S49" s="157"/>
      <c r="T49" s="157"/>
      <c r="U49" s="157"/>
    </row>
    <row r="50" spans="1:21" x14ac:dyDescent="0.25">
      <c r="A50" s="16" t="s">
        <v>176</v>
      </c>
      <c r="B50" s="248" t="s">
        <v>177</v>
      </c>
      <c r="C50" s="154" t="e">
        <v>#N/A</v>
      </c>
      <c r="D50" s="154" t="e">
        <v>#N/A</v>
      </c>
      <c r="E50" s="154" t="e">
        <v>#N/A</v>
      </c>
      <c r="F50" s="154" t="e">
        <v>#N/A</v>
      </c>
      <c r="G50" s="154" t="e">
        <v>#N/A</v>
      </c>
      <c r="R50" s="157"/>
      <c r="S50" s="157"/>
      <c r="T50" s="157"/>
      <c r="U50" s="157"/>
    </row>
    <row r="51" spans="1:21" x14ac:dyDescent="0.25">
      <c r="A51" s="16" t="s">
        <v>178</v>
      </c>
      <c r="B51" s="248" t="s">
        <v>179</v>
      </c>
      <c r="C51" s="154" t="e">
        <v>#N/A</v>
      </c>
      <c r="D51" s="154" t="e">
        <v>#N/A</v>
      </c>
      <c r="E51" s="154" t="e">
        <v>#N/A</v>
      </c>
      <c r="F51" s="154" t="e">
        <v>#N/A</v>
      </c>
      <c r="G51" s="154" t="e">
        <v>#N/A</v>
      </c>
      <c r="R51" s="158"/>
      <c r="S51" s="158"/>
      <c r="T51" s="158"/>
      <c r="U51" s="158"/>
    </row>
    <row r="52" spans="1:21" x14ac:dyDescent="0.25">
      <c r="A52" s="16" t="s">
        <v>180</v>
      </c>
      <c r="B52" s="248" t="s">
        <v>181</v>
      </c>
      <c r="C52" s="154" t="e">
        <v>#N/A</v>
      </c>
      <c r="D52" s="154" t="e">
        <v>#N/A</v>
      </c>
      <c r="E52" s="154" t="e">
        <v>#N/A</v>
      </c>
      <c r="F52" s="154" t="e">
        <v>#N/A</v>
      </c>
      <c r="G52" s="154" t="e">
        <v>#N/A</v>
      </c>
      <c r="R52" s="157"/>
      <c r="S52" s="157"/>
      <c r="T52" s="157"/>
      <c r="U52" s="157"/>
    </row>
    <row r="53" spans="1:21" x14ac:dyDescent="0.25">
      <c r="A53" s="16" t="s">
        <v>182</v>
      </c>
      <c r="B53" s="248" t="s">
        <v>183</v>
      </c>
      <c r="C53" s="154">
        <v>0</v>
      </c>
      <c r="D53" s="154">
        <v>0</v>
      </c>
      <c r="E53" s="154">
        <v>0</v>
      </c>
      <c r="F53" s="154">
        <v>1</v>
      </c>
      <c r="G53" s="154">
        <v>1</v>
      </c>
      <c r="R53" s="157"/>
      <c r="S53" s="157"/>
      <c r="T53" s="157"/>
      <c r="U53" s="157"/>
    </row>
    <row r="54" spans="1:21" x14ac:dyDescent="0.25">
      <c r="A54" s="16" t="s">
        <v>184</v>
      </c>
      <c r="B54" s="248" t="s">
        <v>185</v>
      </c>
      <c r="C54" s="154" t="e">
        <v>#N/A</v>
      </c>
      <c r="D54" s="154" t="e">
        <v>#N/A</v>
      </c>
      <c r="E54" s="154" t="e">
        <v>#N/A</v>
      </c>
      <c r="F54" s="154" t="e">
        <v>#N/A</v>
      </c>
      <c r="G54" s="154" t="e">
        <v>#N/A</v>
      </c>
      <c r="R54" s="158"/>
      <c r="S54" s="158"/>
      <c r="T54" s="158"/>
      <c r="U54" s="158"/>
    </row>
    <row r="55" spans="1:21" x14ac:dyDescent="0.25">
      <c r="A55" s="16" t="s">
        <v>186</v>
      </c>
      <c r="B55" s="248" t="s">
        <v>187</v>
      </c>
      <c r="C55" s="154" t="e">
        <v>#N/A</v>
      </c>
      <c r="D55" s="154" t="e">
        <v>#N/A</v>
      </c>
      <c r="E55" s="154" t="e">
        <v>#N/A</v>
      </c>
      <c r="F55" s="154" t="e">
        <v>#N/A</v>
      </c>
      <c r="G55" s="154" t="e">
        <v>#N/A</v>
      </c>
      <c r="R55" s="157"/>
      <c r="S55" s="157"/>
      <c r="T55" s="157"/>
      <c r="U55" s="157"/>
    </row>
    <row r="56" spans="1:21" x14ac:dyDescent="0.25">
      <c r="A56" s="16" t="s">
        <v>188</v>
      </c>
      <c r="B56" s="248" t="s">
        <v>189</v>
      </c>
      <c r="C56" s="154" t="e">
        <v>#N/A</v>
      </c>
      <c r="D56" s="154" t="e">
        <v>#N/A</v>
      </c>
      <c r="E56" s="154" t="e">
        <v>#N/A</v>
      </c>
      <c r="F56" s="154" t="e">
        <v>#N/A</v>
      </c>
      <c r="G56" s="154" t="e">
        <v>#N/A</v>
      </c>
      <c r="R56" s="157"/>
      <c r="S56" s="157"/>
      <c r="T56" s="157"/>
      <c r="U56" s="157"/>
    </row>
    <row r="57" spans="1:21" x14ac:dyDescent="0.25">
      <c r="A57" s="16" t="s">
        <v>190</v>
      </c>
      <c r="B57" s="248" t="s">
        <v>191</v>
      </c>
      <c r="C57" s="154" t="e">
        <v>#N/A</v>
      </c>
      <c r="D57" s="154" t="e">
        <v>#N/A</v>
      </c>
      <c r="E57" s="154" t="e">
        <v>#N/A</v>
      </c>
      <c r="F57" s="154" t="e">
        <v>#N/A</v>
      </c>
      <c r="G57" s="154">
        <v>0</v>
      </c>
      <c r="R57" s="157"/>
      <c r="S57" s="157"/>
      <c r="T57" s="157"/>
      <c r="U57" s="157"/>
    </row>
    <row r="58" spans="1:21" x14ac:dyDescent="0.25">
      <c r="A58" s="16" t="s">
        <v>192</v>
      </c>
      <c r="B58" s="248" t="s">
        <v>193</v>
      </c>
      <c r="C58" s="154" t="e">
        <v>#N/A</v>
      </c>
      <c r="D58" s="154" t="e">
        <v>#N/A</v>
      </c>
      <c r="E58" s="154" t="e">
        <v>#N/A</v>
      </c>
      <c r="F58" s="154" t="e">
        <v>#N/A</v>
      </c>
      <c r="G58" s="154" t="e">
        <v>#N/A</v>
      </c>
      <c r="R58" s="157"/>
      <c r="S58" s="157"/>
      <c r="T58" s="157"/>
      <c r="U58" s="157"/>
    </row>
    <row r="59" spans="1:21" x14ac:dyDescent="0.25">
      <c r="A59" s="16" t="s">
        <v>194</v>
      </c>
      <c r="B59" s="248" t="s">
        <v>195</v>
      </c>
      <c r="C59" s="154">
        <v>0</v>
      </c>
      <c r="D59" s="154">
        <v>0</v>
      </c>
      <c r="E59" s="154">
        <v>1</v>
      </c>
      <c r="F59" s="154">
        <v>4</v>
      </c>
      <c r="G59" s="154">
        <v>5</v>
      </c>
      <c r="R59" s="157"/>
      <c r="S59" s="157"/>
      <c r="T59" s="157"/>
      <c r="U59" s="157"/>
    </row>
    <row r="60" spans="1:21" x14ac:dyDescent="0.25">
      <c r="A60" s="16" t="s">
        <v>196</v>
      </c>
      <c r="B60" s="248" t="s">
        <v>197</v>
      </c>
      <c r="C60" s="154" t="e">
        <v>#N/A</v>
      </c>
      <c r="D60" s="154" t="e">
        <v>#N/A</v>
      </c>
      <c r="E60" s="154" t="e">
        <v>#N/A</v>
      </c>
      <c r="F60" s="154" t="e">
        <v>#N/A</v>
      </c>
      <c r="G60" s="154" t="e">
        <v>#N/A</v>
      </c>
      <c r="R60" s="158"/>
      <c r="S60" s="158"/>
      <c r="T60" s="158"/>
      <c r="U60" s="158"/>
    </row>
    <row r="61" spans="1:21" x14ac:dyDescent="0.25">
      <c r="A61" s="16" t="s">
        <v>198</v>
      </c>
      <c r="B61" s="248" t="s">
        <v>199</v>
      </c>
      <c r="C61" s="154" t="e">
        <v>#N/A</v>
      </c>
      <c r="D61" s="154" t="e">
        <v>#N/A</v>
      </c>
      <c r="E61" s="154" t="e">
        <v>#N/A</v>
      </c>
      <c r="F61" s="154" t="e">
        <v>#N/A</v>
      </c>
      <c r="G61" s="154" t="e">
        <v>#N/A</v>
      </c>
      <c r="R61" s="158"/>
      <c r="S61" s="158"/>
      <c r="T61" s="158"/>
      <c r="U61" s="158"/>
    </row>
    <row r="62" spans="1:21" x14ac:dyDescent="0.25">
      <c r="A62" s="16" t="s">
        <v>200</v>
      </c>
      <c r="B62" s="248" t="s">
        <v>201</v>
      </c>
      <c r="C62" s="154" t="e">
        <v>#N/A</v>
      </c>
      <c r="D62" s="154" t="e">
        <v>#N/A</v>
      </c>
      <c r="E62" s="154" t="e">
        <v>#N/A</v>
      </c>
      <c r="F62" s="154" t="e">
        <v>#N/A</v>
      </c>
      <c r="G62" s="154" t="e">
        <v>#N/A</v>
      </c>
      <c r="R62" s="158"/>
      <c r="S62" s="158"/>
      <c r="T62" s="158"/>
      <c r="U62" s="158"/>
    </row>
    <row r="63" spans="1:21" x14ac:dyDescent="0.25">
      <c r="A63" s="16" t="s">
        <v>202</v>
      </c>
      <c r="B63" s="248" t="s">
        <v>203</v>
      </c>
      <c r="C63" s="154" t="e">
        <v>#N/A</v>
      </c>
      <c r="D63" s="154" t="e">
        <v>#N/A</v>
      </c>
      <c r="E63" s="154" t="e">
        <v>#N/A</v>
      </c>
      <c r="F63" s="154" t="e">
        <v>#N/A</v>
      </c>
      <c r="G63" s="154">
        <v>4</v>
      </c>
      <c r="R63" s="157"/>
      <c r="S63" s="157"/>
      <c r="T63" s="157"/>
      <c r="U63" s="158"/>
    </row>
    <row r="64" spans="1:21" x14ac:dyDescent="0.25">
      <c r="A64" s="16" t="s">
        <v>204</v>
      </c>
      <c r="B64" s="248" t="s">
        <v>205</v>
      </c>
      <c r="C64" s="154" t="e">
        <v>#N/A</v>
      </c>
      <c r="D64" s="154" t="e">
        <v>#N/A</v>
      </c>
      <c r="E64" s="154" t="e">
        <v>#N/A</v>
      </c>
      <c r="F64" s="154" t="e">
        <v>#N/A</v>
      </c>
      <c r="G64" s="154" t="e">
        <v>#N/A</v>
      </c>
      <c r="R64" s="158"/>
      <c r="S64" s="158"/>
      <c r="T64" s="158"/>
      <c r="U64" s="158"/>
    </row>
    <row r="65" spans="1:21" x14ac:dyDescent="0.25">
      <c r="A65" s="16" t="s">
        <v>206</v>
      </c>
      <c r="B65" s="248" t="s">
        <v>207</v>
      </c>
      <c r="C65" s="154" t="e">
        <v>#N/A</v>
      </c>
      <c r="D65" s="154" t="e">
        <v>#N/A</v>
      </c>
      <c r="E65" s="154" t="e">
        <v>#N/A</v>
      </c>
      <c r="F65" s="154" t="e">
        <v>#N/A</v>
      </c>
      <c r="G65" s="154" t="e">
        <v>#N/A</v>
      </c>
      <c r="R65" s="158"/>
      <c r="S65" s="158"/>
      <c r="T65" s="158"/>
      <c r="U65" s="158"/>
    </row>
    <row r="66" spans="1:21" x14ac:dyDescent="0.25">
      <c r="A66" s="16" t="s">
        <v>208</v>
      </c>
      <c r="B66" s="248" t="s">
        <v>209</v>
      </c>
      <c r="C66" s="154">
        <v>0</v>
      </c>
      <c r="D66" s="154">
        <v>1</v>
      </c>
      <c r="E66" s="154">
        <v>1</v>
      </c>
      <c r="F66" s="154">
        <v>0</v>
      </c>
      <c r="G66" s="154">
        <v>2</v>
      </c>
      <c r="R66" s="158"/>
      <c r="S66" s="158"/>
      <c r="T66" s="158"/>
      <c r="U66" s="158"/>
    </row>
    <row r="67" spans="1:21" x14ac:dyDescent="0.25">
      <c r="A67" s="16" t="s">
        <v>210</v>
      </c>
      <c r="B67" s="248" t="s">
        <v>211</v>
      </c>
      <c r="C67" s="154">
        <v>0</v>
      </c>
      <c r="D67" s="154">
        <v>0</v>
      </c>
      <c r="E67" s="154">
        <v>2</v>
      </c>
      <c r="F67" s="154">
        <v>1</v>
      </c>
      <c r="G67" s="154">
        <v>3</v>
      </c>
      <c r="R67" s="157"/>
      <c r="S67" s="157"/>
      <c r="T67" s="157"/>
      <c r="U67" s="157"/>
    </row>
    <row r="68" spans="1:21" x14ac:dyDescent="0.25">
      <c r="A68" s="16" t="s">
        <v>212</v>
      </c>
      <c r="B68" s="248" t="s">
        <v>213</v>
      </c>
      <c r="C68" s="154" t="e">
        <v>#N/A</v>
      </c>
      <c r="D68" s="154" t="e">
        <v>#N/A</v>
      </c>
      <c r="E68" s="154" t="e">
        <v>#N/A</v>
      </c>
      <c r="F68" s="154" t="e">
        <v>#N/A</v>
      </c>
      <c r="G68" s="154" t="e">
        <v>#N/A</v>
      </c>
      <c r="R68" s="158"/>
      <c r="S68" s="158"/>
      <c r="T68" s="158"/>
      <c r="U68" s="158"/>
    </row>
    <row r="69" spans="1:21" x14ac:dyDescent="0.25">
      <c r="A69" s="16" t="s">
        <v>214</v>
      </c>
      <c r="B69" s="248" t="s">
        <v>215</v>
      </c>
      <c r="C69" s="154" t="e">
        <v>#N/A</v>
      </c>
      <c r="D69" s="154" t="e">
        <v>#N/A</v>
      </c>
      <c r="E69" s="154" t="e">
        <v>#N/A</v>
      </c>
      <c r="F69" s="154" t="e">
        <v>#N/A</v>
      </c>
      <c r="G69" s="154" t="e">
        <v>#N/A</v>
      </c>
      <c r="R69" s="158"/>
      <c r="S69" s="158"/>
      <c r="T69" s="159"/>
      <c r="U69" s="159"/>
    </row>
    <row r="70" spans="1:21" x14ac:dyDescent="0.25">
      <c r="A70" s="16" t="s">
        <v>216</v>
      </c>
      <c r="B70" s="248" t="s">
        <v>217</v>
      </c>
      <c r="C70" s="154">
        <v>0</v>
      </c>
      <c r="D70" s="154">
        <v>0</v>
      </c>
      <c r="E70" s="154">
        <v>0</v>
      </c>
      <c r="F70" s="154">
        <v>0</v>
      </c>
      <c r="G70" s="154">
        <v>0</v>
      </c>
      <c r="R70" s="158"/>
      <c r="S70" s="158"/>
      <c r="T70" s="158"/>
      <c r="U70" s="158"/>
    </row>
    <row r="71" spans="1:21" x14ac:dyDescent="0.25">
      <c r="A71" s="16" t="s">
        <v>218</v>
      </c>
      <c r="B71" s="248" t="s">
        <v>219</v>
      </c>
      <c r="C71" s="154" t="e">
        <v>#N/A</v>
      </c>
      <c r="D71" s="154" t="e">
        <v>#N/A</v>
      </c>
      <c r="E71" s="154" t="e">
        <v>#N/A</v>
      </c>
      <c r="F71" s="154" t="e">
        <v>#N/A</v>
      </c>
      <c r="G71" s="154" t="e">
        <v>#N/A</v>
      </c>
      <c r="R71" s="158"/>
      <c r="S71" s="158"/>
      <c r="T71" s="158"/>
      <c r="U71" s="158"/>
    </row>
    <row r="72" spans="1:21" x14ac:dyDescent="0.25">
      <c r="A72" s="16" t="s">
        <v>220</v>
      </c>
      <c r="B72" s="248" t="s">
        <v>221</v>
      </c>
      <c r="C72" s="154" t="e">
        <v>#N/A</v>
      </c>
      <c r="D72" s="154" t="e">
        <v>#N/A</v>
      </c>
      <c r="E72" s="154" t="e">
        <v>#N/A</v>
      </c>
      <c r="F72" s="154" t="e">
        <v>#N/A</v>
      </c>
      <c r="G72" s="154" t="e">
        <v>#N/A</v>
      </c>
      <c r="R72" s="157"/>
      <c r="S72" s="157"/>
      <c r="T72" s="157"/>
      <c r="U72" s="157"/>
    </row>
    <row r="73" spans="1:21" x14ac:dyDescent="0.25">
      <c r="A73" s="16" t="s">
        <v>222</v>
      </c>
      <c r="B73" s="248" t="s">
        <v>223</v>
      </c>
      <c r="C73" s="154" t="e">
        <v>#N/A</v>
      </c>
      <c r="D73" s="154" t="e">
        <v>#N/A</v>
      </c>
      <c r="E73" s="154" t="e">
        <v>#N/A</v>
      </c>
      <c r="F73" s="154" t="e">
        <v>#N/A</v>
      </c>
      <c r="G73" s="154" t="e">
        <v>#N/A</v>
      </c>
      <c r="R73" s="158"/>
      <c r="S73" s="158"/>
      <c r="T73" s="158"/>
      <c r="U73" s="158"/>
    </row>
    <row r="74" spans="1:21" x14ac:dyDescent="0.25">
      <c r="A74" s="16" t="s">
        <v>224</v>
      </c>
      <c r="B74" s="248" t="s">
        <v>225</v>
      </c>
      <c r="C74" s="154" t="e">
        <v>#N/A</v>
      </c>
      <c r="D74" s="154" t="e">
        <v>#N/A</v>
      </c>
      <c r="E74" s="154" t="e">
        <v>#N/A</v>
      </c>
      <c r="F74" s="154" t="e">
        <v>#N/A</v>
      </c>
      <c r="G74" s="154" t="e">
        <v>#N/A</v>
      </c>
      <c r="R74" s="157"/>
      <c r="S74" s="157"/>
      <c r="T74" s="157"/>
      <c r="U74" s="157"/>
    </row>
    <row r="75" spans="1:21" x14ac:dyDescent="0.25">
      <c r="A75" s="16" t="s">
        <v>226</v>
      </c>
      <c r="B75" s="248" t="s">
        <v>227</v>
      </c>
      <c r="C75" s="154" t="e">
        <v>#N/A</v>
      </c>
      <c r="D75" s="154" t="e">
        <v>#N/A</v>
      </c>
      <c r="E75" s="154" t="e">
        <v>#N/A</v>
      </c>
      <c r="F75" s="154" t="e">
        <v>#N/A</v>
      </c>
      <c r="G75" s="154" t="e">
        <v>#N/A</v>
      </c>
      <c r="R75" s="158"/>
      <c r="S75" s="158"/>
      <c r="T75" s="158"/>
      <c r="U75" s="158"/>
    </row>
    <row r="76" spans="1:21" x14ac:dyDescent="0.25">
      <c r="A76" s="16" t="s">
        <v>228</v>
      </c>
      <c r="B76" s="248" t="s">
        <v>229</v>
      </c>
      <c r="C76" s="154" t="e">
        <v>#N/A</v>
      </c>
      <c r="D76" s="154" t="e">
        <v>#N/A</v>
      </c>
      <c r="E76" s="154" t="e">
        <v>#N/A</v>
      </c>
      <c r="F76" s="154" t="e">
        <v>#N/A</v>
      </c>
      <c r="G76" s="154" t="e">
        <v>#N/A</v>
      </c>
      <c r="R76" s="158"/>
      <c r="S76" s="158"/>
      <c r="T76" s="158"/>
      <c r="U76" s="158"/>
    </row>
    <row r="77" spans="1:21" x14ac:dyDescent="0.25">
      <c r="A77" s="16" t="s">
        <v>230</v>
      </c>
      <c r="B77" s="248" t="s">
        <v>231</v>
      </c>
      <c r="C77" s="154" t="e">
        <v>#N/A</v>
      </c>
      <c r="D77" s="154" t="e">
        <v>#N/A</v>
      </c>
      <c r="E77" s="154" t="e">
        <v>#N/A</v>
      </c>
      <c r="F77" s="154" t="e">
        <v>#N/A</v>
      </c>
      <c r="G77" s="154" t="e">
        <v>#N/A</v>
      </c>
      <c r="R77" s="158"/>
      <c r="S77" s="158"/>
      <c r="T77" s="158"/>
      <c r="U77" s="158"/>
    </row>
    <row r="78" spans="1:21" x14ac:dyDescent="0.25">
      <c r="A78" s="16" t="s">
        <v>232</v>
      </c>
      <c r="B78" s="248" t="s">
        <v>233</v>
      </c>
      <c r="C78" s="154" t="e">
        <v>#N/A</v>
      </c>
      <c r="D78" s="154" t="e">
        <v>#N/A</v>
      </c>
      <c r="E78" s="154" t="e">
        <v>#N/A</v>
      </c>
      <c r="F78" s="154" t="e">
        <v>#N/A</v>
      </c>
      <c r="G78" s="154" t="e">
        <v>#N/A</v>
      </c>
      <c r="R78" s="158"/>
      <c r="S78" s="158"/>
      <c r="T78" s="158"/>
      <c r="U78" s="158"/>
    </row>
    <row r="79" spans="1:21" x14ac:dyDescent="0.25">
      <c r="A79" s="16" t="s">
        <v>234</v>
      </c>
      <c r="B79" s="248" t="s">
        <v>235</v>
      </c>
      <c r="C79" s="154" t="e">
        <v>#N/A</v>
      </c>
      <c r="D79" s="154" t="e">
        <v>#N/A</v>
      </c>
      <c r="E79" s="154" t="e">
        <v>#N/A</v>
      </c>
      <c r="F79" s="154" t="e">
        <v>#N/A</v>
      </c>
      <c r="G79" s="154" t="e">
        <v>#N/A</v>
      </c>
      <c r="R79" s="157"/>
      <c r="S79" s="157"/>
      <c r="T79" s="157"/>
      <c r="U79" s="157"/>
    </row>
    <row r="80" spans="1:21" x14ac:dyDescent="0.25">
      <c r="A80" s="16" t="s">
        <v>236</v>
      </c>
      <c r="B80" s="248" t="s">
        <v>237</v>
      </c>
      <c r="C80" s="154" t="e">
        <v>#N/A</v>
      </c>
      <c r="D80" s="154" t="e">
        <v>#N/A</v>
      </c>
      <c r="E80" s="154" t="e">
        <v>#N/A</v>
      </c>
      <c r="F80" s="154" t="e">
        <v>#N/A</v>
      </c>
      <c r="G80" s="154" t="e">
        <v>#N/A</v>
      </c>
      <c r="R80" s="157"/>
      <c r="S80" s="157"/>
      <c r="T80" s="157"/>
      <c r="U80" s="157"/>
    </row>
    <row r="81" spans="1:21" x14ac:dyDescent="0.25">
      <c r="A81" s="16" t="s">
        <v>238</v>
      </c>
      <c r="B81" s="248" t="s">
        <v>239</v>
      </c>
      <c r="C81" s="154" t="e">
        <v>#N/A</v>
      </c>
      <c r="D81" s="154" t="e">
        <v>#N/A</v>
      </c>
      <c r="E81" s="154" t="e">
        <v>#N/A</v>
      </c>
      <c r="F81" s="154" t="e">
        <v>#N/A</v>
      </c>
      <c r="G81" s="154">
        <v>5</v>
      </c>
      <c r="R81" s="158"/>
      <c r="S81" s="158"/>
      <c r="T81" s="159"/>
      <c r="U81" s="159"/>
    </row>
    <row r="82" spans="1:21" x14ac:dyDescent="0.25">
      <c r="A82" s="16" t="s">
        <v>240</v>
      </c>
      <c r="B82" s="248" t="s">
        <v>241</v>
      </c>
      <c r="C82" s="154" t="e">
        <v>#N/A</v>
      </c>
      <c r="D82" s="154" t="e">
        <v>#N/A</v>
      </c>
      <c r="E82" s="154" t="e">
        <v>#N/A</v>
      </c>
      <c r="F82" s="154" t="e">
        <v>#N/A</v>
      </c>
      <c r="G82" s="154">
        <v>0</v>
      </c>
      <c r="R82" s="157"/>
      <c r="S82" s="157"/>
      <c r="T82" s="157"/>
      <c r="U82" s="157"/>
    </row>
    <row r="83" spans="1:21" x14ac:dyDescent="0.25">
      <c r="A83" s="16" t="s">
        <v>242</v>
      </c>
      <c r="B83" s="248" t="s">
        <v>243</v>
      </c>
      <c r="C83" s="154" t="e">
        <v>#N/A</v>
      </c>
      <c r="D83" s="154" t="e">
        <v>#N/A</v>
      </c>
      <c r="E83" s="154" t="e">
        <v>#N/A</v>
      </c>
      <c r="F83" s="154" t="e">
        <v>#N/A</v>
      </c>
      <c r="G83" s="154">
        <v>2</v>
      </c>
      <c r="R83" s="157"/>
      <c r="S83" s="157"/>
      <c r="T83" s="157"/>
      <c r="U83" s="157"/>
    </row>
    <row r="84" spans="1:21" x14ac:dyDescent="0.25">
      <c r="A84" s="16" t="s">
        <v>244</v>
      </c>
      <c r="B84" s="248" t="s">
        <v>245</v>
      </c>
      <c r="C84" s="154" t="e">
        <v>#N/A</v>
      </c>
      <c r="D84" s="154" t="e">
        <v>#N/A</v>
      </c>
      <c r="E84" s="154" t="e">
        <v>#N/A</v>
      </c>
      <c r="F84" s="154" t="e">
        <v>#N/A</v>
      </c>
      <c r="G84" s="154">
        <v>0</v>
      </c>
      <c r="R84" s="158"/>
      <c r="S84" s="158"/>
      <c r="T84" s="158"/>
      <c r="U84" s="158"/>
    </row>
    <row r="85" spans="1:21" x14ac:dyDescent="0.25">
      <c r="A85" s="16" t="s">
        <v>246</v>
      </c>
      <c r="B85" s="248" t="s">
        <v>247</v>
      </c>
      <c r="C85" s="154" t="e">
        <v>#N/A</v>
      </c>
      <c r="D85" s="154" t="e">
        <v>#N/A</v>
      </c>
      <c r="E85" s="154" t="e">
        <v>#N/A</v>
      </c>
      <c r="F85" s="154" t="e">
        <v>#N/A</v>
      </c>
      <c r="G85" s="154" t="e">
        <v>#N/A</v>
      </c>
      <c r="R85" s="158"/>
      <c r="S85" s="158"/>
      <c r="T85" s="158"/>
      <c r="U85" s="158"/>
    </row>
    <row r="86" spans="1:21" x14ac:dyDescent="0.25">
      <c r="A86" s="16" t="s">
        <v>248</v>
      </c>
      <c r="B86" s="248" t="s">
        <v>249</v>
      </c>
      <c r="C86" s="154" t="e">
        <v>#N/A</v>
      </c>
      <c r="D86" s="154" t="e">
        <v>#N/A</v>
      </c>
      <c r="E86" s="154" t="e">
        <v>#N/A</v>
      </c>
      <c r="F86" s="154" t="e">
        <v>#N/A</v>
      </c>
      <c r="G86" s="154" t="e">
        <v>#N/A</v>
      </c>
      <c r="R86" s="157"/>
      <c r="S86" s="157"/>
      <c r="T86" s="157"/>
      <c r="U86" s="157"/>
    </row>
    <row r="87" spans="1:21" x14ac:dyDescent="0.25">
      <c r="A87" s="16" t="s">
        <v>250</v>
      </c>
      <c r="B87" s="248" t="s">
        <v>251</v>
      </c>
      <c r="C87" s="154">
        <v>0</v>
      </c>
      <c r="D87" s="154">
        <v>0</v>
      </c>
      <c r="E87" s="154">
        <v>0</v>
      </c>
      <c r="F87" s="154">
        <v>0</v>
      </c>
      <c r="G87" s="154">
        <v>0</v>
      </c>
      <c r="R87" s="158"/>
      <c r="S87" s="158"/>
      <c r="T87" s="158"/>
      <c r="U87" s="158"/>
    </row>
    <row r="88" spans="1:21" x14ac:dyDescent="0.25">
      <c r="A88" s="16" t="s">
        <v>252</v>
      </c>
      <c r="B88" s="248" t="s">
        <v>253</v>
      </c>
      <c r="C88" s="154" t="e">
        <v>#N/A</v>
      </c>
      <c r="D88" s="154" t="e">
        <v>#N/A</v>
      </c>
      <c r="E88" s="154" t="e">
        <v>#N/A</v>
      </c>
      <c r="F88" s="154" t="e">
        <v>#N/A</v>
      </c>
      <c r="G88" s="154" t="e">
        <v>#N/A</v>
      </c>
      <c r="R88" s="158"/>
      <c r="S88" s="158"/>
      <c r="T88" s="158"/>
      <c r="U88" s="158"/>
    </row>
    <row r="89" spans="1:21" x14ac:dyDescent="0.25">
      <c r="A89" s="16" t="s">
        <v>254</v>
      </c>
      <c r="B89" s="248" t="s">
        <v>255</v>
      </c>
      <c r="C89" s="154" t="e">
        <v>#N/A</v>
      </c>
      <c r="D89" s="154" t="e">
        <v>#N/A</v>
      </c>
      <c r="E89" s="154" t="e">
        <v>#N/A</v>
      </c>
      <c r="F89" s="154" t="e">
        <v>#N/A</v>
      </c>
      <c r="G89" s="154" t="e">
        <v>#N/A</v>
      </c>
      <c r="R89" s="158"/>
      <c r="S89" s="158"/>
      <c r="T89" s="158"/>
      <c r="U89" s="158"/>
    </row>
    <row r="90" spans="1:21" x14ac:dyDescent="0.25">
      <c r="A90" s="16" t="s">
        <v>256</v>
      </c>
      <c r="B90" s="248" t="s">
        <v>257</v>
      </c>
      <c r="C90" s="154" t="e">
        <v>#N/A</v>
      </c>
      <c r="D90" s="154" t="e">
        <v>#N/A</v>
      </c>
      <c r="E90" s="154" t="e">
        <v>#N/A</v>
      </c>
      <c r="F90" s="154" t="e">
        <v>#N/A</v>
      </c>
      <c r="G90" s="154" t="e">
        <v>#N/A</v>
      </c>
      <c r="R90" s="158"/>
      <c r="S90" s="158"/>
      <c r="T90" s="158"/>
      <c r="U90" s="158"/>
    </row>
    <row r="91" spans="1:21" x14ac:dyDescent="0.25">
      <c r="A91" s="16" t="s">
        <v>258</v>
      </c>
      <c r="B91" s="248" t="s">
        <v>259</v>
      </c>
      <c r="C91" s="154">
        <v>0</v>
      </c>
      <c r="D91" s="154">
        <v>4</v>
      </c>
      <c r="E91" s="154">
        <v>7</v>
      </c>
      <c r="F91" s="154">
        <v>8</v>
      </c>
      <c r="G91" s="154">
        <v>19</v>
      </c>
      <c r="R91" s="157"/>
      <c r="S91" s="157"/>
      <c r="T91" s="157"/>
      <c r="U91" s="157"/>
    </row>
    <row r="92" spans="1:21" x14ac:dyDescent="0.25">
      <c r="A92" s="16" t="s">
        <v>260</v>
      </c>
      <c r="B92" s="248" t="s">
        <v>261</v>
      </c>
      <c r="C92" s="154" t="e">
        <v>#N/A</v>
      </c>
      <c r="D92" s="154" t="e">
        <v>#N/A</v>
      </c>
      <c r="E92" s="154" t="e">
        <v>#N/A</v>
      </c>
      <c r="F92" s="154" t="e">
        <v>#N/A</v>
      </c>
      <c r="G92" s="154" t="e">
        <v>#N/A</v>
      </c>
      <c r="R92" s="158"/>
      <c r="S92" s="158"/>
      <c r="T92" s="158"/>
      <c r="U92" s="158"/>
    </row>
    <row r="93" spans="1:21" x14ac:dyDescent="0.25">
      <c r="A93" s="16" t="s">
        <v>262</v>
      </c>
      <c r="B93" s="248" t="s">
        <v>263</v>
      </c>
      <c r="C93" s="154" t="e">
        <v>#N/A</v>
      </c>
      <c r="D93" s="154" t="e">
        <v>#N/A</v>
      </c>
      <c r="E93" s="154" t="e">
        <v>#N/A</v>
      </c>
      <c r="F93" s="154" t="e">
        <v>#N/A</v>
      </c>
      <c r="G93" s="154" t="e">
        <v>#N/A</v>
      </c>
      <c r="R93" s="158"/>
      <c r="S93" s="158"/>
      <c r="T93" s="158"/>
      <c r="U93" s="158"/>
    </row>
    <row r="94" spans="1:21" x14ac:dyDescent="0.25">
      <c r="A94" s="16" t="s">
        <v>264</v>
      </c>
      <c r="B94" s="248" t="s">
        <v>265</v>
      </c>
      <c r="C94" s="154" t="e">
        <v>#N/A</v>
      </c>
      <c r="D94" s="154" t="e">
        <v>#N/A</v>
      </c>
      <c r="E94" s="154" t="e">
        <v>#N/A</v>
      </c>
      <c r="F94" s="154" t="e">
        <v>#N/A</v>
      </c>
      <c r="G94" s="154">
        <v>3</v>
      </c>
      <c r="R94" s="157"/>
      <c r="S94" s="157"/>
      <c r="T94" s="157"/>
      <c r="U94" s="158"/>
    </row>
    <row r="95" spans="1:21" x14ac:dyDescent="0.25">
      <c r="A95" s="16" t="s">
        <v>266</v>
      </c>
      <c r="B95" s="248" t="s">
        <v>267</v>
      </c>
      <c r="C95" s="154" t="e">
        <v>#N/A</v>
      </c>
      <c r="D95" s="154" t="e">
        <v>#N/A</v>
      </c>
      <c r="E95" s="154" t="e">
        <v>#N/A</v>
      </c>
      <c r="F95" s="154" t="e">
        <v>#N/A</v>
      </c>
      <c r="G95" s="154">
        <v>1</v>
      </c>
      <c r="R95" s="158"/>
      <c r="S95" s="158"/>
      <c r="T95" s="158"/>
      <c r="U95" s="158"/>
    </row>
    <row r="96" spans="1:21" x14ac:dyDescent="0.25">
      <c r="A96" s="16" t="s">
        <v>268</v>
      </c>
      <c r="B96" s="248" t="s">
        <v>269</v>
      </c>
      <c r="C96" s="154">
        <v>0</v>
      </c>
      <c r="D96" s="154">
        <v>0</v>
      </c>
      <c r="E96" s="154">
        <v>0</v>
      </c>
      <c r="F96" s="154">
        <v>0</v>
      </c>
      <c r="G96" s="154">
        <v>0</v>
      </c>
      <c r="R96" s="158"/>
      <c r="S96" s="158"/>
      <c r="T96" s="158"/>
      <c r="U96" s="158"/>
    </row>
    <row r="97" spans="1:21" x14ac:dyDescent="0.25">
      <c r="A97" s="16" t="s">
        <v>270</v>
      </c>
      <c r="B97" s="248" t="s">
        <v>271</v>
      </c>
      <c r="C97" s="154" t="e">
        <v>#N/A</v>
      </c>
      <c r="D97" s="154" t="e">
        <v>#N/A</v>
      </c>
      <c r="E97" s="154" t="e">
        <v>#N/A</v>
      </c>
      <c r="F97" s="154" t="e">
        <v>#N/A</v>
      </c>
      <c r="G97" s="154" t="e">
        <v>#N/A</v>
      </c>
      <c r="R97" s="158"/>
      <c r="S97" s="158"/>
      <c r="T97" s="158"/>
      <c r="U97" s="158"/>
    </row>
    <row r="98" spans="1:21" x14ac:dyDescent="0.25">
      <c r="A98" s="16" t="s">
        <v>272</v>
      </c>
      <c r="B98" s="248" t="s">
        <v>273</v>
      </c>
      <c r="C98" s="154" t="e">
        <v>#N/A</v>
      </c>
      <c r="D98" s="154" t="e">
        <v>#N/A</v>
      </c>
      <c r="E98" s="154" t="e">
        <v>#N/A</v>
      </c>
      <c r="F98" s="154" t="e">
        <v>#N/A</v>
      </c>
      <c r="G98" s="154" t="e">
        <v>#N/A</v>
      </c>
      <c r="R98" s="158"/>
      <c r="S98" s="158"/>
      <c r="T98" s="158"/>
      <c r="U98" s="158"/>
    </row>
    <row r="99" spans="1:21" x14ac:dyDescent="0.25">
      <c r="A99" s="16" t="s">
        <v>274</v>
      </c>
      <c r="B99" s="248" t="s">
        <v>275</v>
      </c>
      <c r="C99" s="154" t="e">
        <v>#N/A</v>
      </c>
      <c r="D99" s="154" t="e">
        <v>#N/A</v>
      </c>
      <c r="E99" s="154" t="e">
        <v>#N/A</v>
      </c>
      <c r="F99" s="154" t="e">
        <v>#N/A</v>
      </c>
      <c r="G99" s="154" t="e">
        <v>#N/A</v>
      </c>
      <c r="R99" s="157"/>
      <c r="S99" s="157"/>
      <c r="T99" s="157"/>
      <c r="U99" s="157"/>
    </row>
    <row r="100" spans="1:21" x14ac:dyDescent="0.25">
      <c r="A100" s="16" t="s">
        <v>276</v>
      </c>
      <c r="B100" s="248" t="s">
        <v>277</v>
      </c>
      <c r="C100" s="154" t="e">
        <v>#N/A</v>
      </c>
      <c r="D100" s="154" t="e">
        <v>#N/A</v>
      </c>
      <c r="E100" s="154" t="e">
        <v>#N/A</v>
      </c>
      <c r="F100" s="154" t="e">
        <v>#N/A</v>
      </c>
      <c r="G100" s="154">
        <v>0</v>
      </c>
      <c r="R100" s="158"/>
      <c r="S100" s="158"/>
      <c r="T100" s="158"/>
      <c r="U100" s="158"/>
    </row>
    <row r="101" spans="1:21" x14ac:dyDescent="0.25">
      <c r="A101" s="16" t="s">
        <v>278</v>
      </c>
      <c r="B101" s="248" t="s">
        <v>279</v>
      </c>
      <c r="C101" s="154" t="e">
        <v>#N/A</v>
      </c>
      <c r="D101" s="154" t="e">
        <v>#N/A</v>
      </c>
      <c r="E101" s="154" t="e">
        <v>#N/A</v>
      </c>
      <c r="F101" s="154" t="e">
        <v>#N/A</v>
      </c>
      <c r="G101" s="154" t="e">
        <v>#N/A</v>
      </c>
      <c r="R101" s="158"/>
      <c r="S101" s="158"/>
      <c r="T101" s="159"/>
      <c r="U101" s="159"/>
    </row>
    <row r="102" spans="1:21" x14ac:dyDescent="0.25">
      <c r="A102" s="16" t="s">
        <v>280</v>
      </c>
      <c r="B102" s="248" t="s">
        <v>281</v>
      </c>
      <c r="C102" s="154" t="e">
        <v>#N/A</v>
      </c>
      <c r="D102" s="154" t="e">
        <v>#N/A</v>
      </c>
      <c r="E102" s="154" t="e">
        <v>#N/A</v>
      </c>
      <c r="F102" s="154" t="e">
        <v>#N/A</v>
      </c>
      <c r="G102" s="154">
        <v>6</v>
      </c>
      <c r="R102" s="158"/>
      <c r="S102" s="158"/>
      <c r="T102" s="158"/>
      <c r="U102" s="158"/>
    </row>
    <row r="103" spans="1:21" x14ac:dyDescent="0.25">
      <c r="A103" s="16" t="s">
        <v>282</v>
      </c>
      <c r="B103" s="248" t="s">
        <v>283</v>
      </c>
      <c r="C103" s="154" t="e">
        <v>#N/A</v>
      </c>
      <c r="D103" s="154" t="e">
        <v>#N/A</v>
      </c>
      <c r="E103" s="154" t="e">
        <v>#N/A</v>
      </c>
      <c r="F103" s="154" t="e">
        <v>#N/A</v>
      </c>
      <c r="G103" s="154" t="e">
        <v>#N/A</v>
      </c>
      <c r="R103" s="158"/>
      <c r="S103" s="158"/>
      <c r="T103" s="158"/>
      <c r="U103" s="158"/>
    </row>
    <row r="104" spans="1:21" x14ac:dyDescent="0.25">
      <c r="A104" s="16" t="s">
        <v>284</v>
      </c>
      <c r="B104" s="248" t="s">
        <v>285</v>
      </c>
      <c r="C104" s="154">
        <v>0</v>
      </c>
      <c r="D104" s="154">
        <v>1</v>
      </c>
      <c r="E104" s="154">
        <v>0</v>
      </c>
      <c r="F104" s="154">
        <v>0</v>
      </c>
      <c r="G104" s="154">
        <v>1</v>
      </c>
      <c r="R104" s="157"/>
      <c r="S104" s="157"/>
      <c r="T104" s="157"/>
      <c r="U104" s="157"/>
    </row>
    <row r="105" spans="1:21" x14ac:dyDescent="0.25">
      <c r="A105" s="16" t="s">
        <v>286</v>
      </c>
      <c r="B105" s="248" t="s">
        <v>287</v>
      </c>
      <c r="C105" s="154" t="e">
        <v>#N/A</v>
      </c>
      <c r="D105" s="154" t="e">
        <v>#N/A</v>
      </c>
      <c r="E105" s="154" t="e">
        <v>#N/A</v>
      </c>
      <c r="F105" s="154" t="e">
        <v>#N/A</v>
      </c>
      <c r="G105" s="154" t="e">
        <v>#N/A</v>
      </c>
      <c r="R105" s="158"/>
      <c r="S105" s="158"/>
      <c r="T105" s="158"/>
      <c r="U105" s="158"/>
    </row>
    <row r="106" spans="1:21" x14ac:dyDescent="0.25">
      <c r="A106" s="16" t="s">
        <v>288</v>
      </c>
      <c r="B106" s="248" t="s">
        <v>289</v>
      </c>
      <c r="C106" s="154" t="e">
        <v>#N/A</v>
      </c>
      <c r="D106" s="154" t="e">
        <v>#N/A</v>
      </c>
      <c r="E106" s="154" t="e">
        <v>#N/A</v>
      </c>
      <c r="F106" s="154" t="e">
        <v>#N/A</v>
      </c>
      <c r="G106" s="154" t="e">
        <v>#N/A</v>
      </c>
      <c r="R106" s="158"/>
      <c r="S106" s="158"/>
      <c r="T106" s="158"/>
      <c r="U106" s="158"/>
    </row>
    <row r="107" spans="1:21" x14ac:dyDescent="0.25">
      <c r="A107" s="16" t="s">
        <v>290</v>
      </c>
      <c r="B107" s="248" t="s">
        <v>291</v>
      </c>
      <c r="C107" s="154" t="e">
        <v>#N/A</v>
      </c>
      <c r="D107" s="154" t="e">
        <v>#N/A</v>
      </c>
      <c r="E107" s="154" t="e">
        <v>#N/A</v>
      </c>
      <c r="F107" s="154" t="e">
        <v>#N/A</v>
      </c>
      <c r="G107" s="154" t="e">
        <v>#N/A</v>
      </c>
      <c r="R107" s="158"/>
      <c r="S107" s="158"/>
      <c r="T107" s="158"/>
      <c r="U107" s="158"/>
    </row>
    <row r="108" spans="1:21" x14ac:dyDescent="0.25">
      <c r="A108" s="16" t="s">
        <v>292</v>
      </c>
      <c r="B108" s="248" t="s">
        <v>293</v>
      </c>
      <c r="C108" s="154" t="e">
        <v>#N/A</v>
      </c>
      <c r="D108" s="154" t="e">
        <v>#N/A</v>
      </c>
      <c r="E108" s="154" t="e">
        <v>#N/A</v>
      </c>
      <c r="F108" s="154" t="e">
        <v>#N/A</v>
      </c>
      <c r="G108" s="154" t="e">
        <v>#N/A</v>
      </c>
      <c r="R108" s="157"/>
      <c r="S108" s="157"/>
      <c r="T108" s="157"/>
      <c r="U108" s="157"/>
    </row>
    <row r="109" spans="1:21" x14ac:dyDescent="0.25">
      <c r="A109" s="16" t="s">
        <v>294</v>
      </c>
      <c r="B109" s="248" t="s">
        <v>295</v>
      </c>
      <c r="C109" s="154" t="e">
        <v>#N/A</v>
      </c>
      <c r="D109" s="154" t="e">
        <v>#N/A</v>
      </c>
      <c r="E109" s="154" t="e">
        <v>#N/A</v>
      </c>
      <c r="F109" s="154" t="e">
        <v>#N/A</v>
      </c>
      <c r="G109" s="154">
        <v>0</v>
      </c>
      <c r="R109" s="157"/>
      <c r="S109" s="157"/>
      <c r="T109" s="157"/>
      <c r="U109" s="157"/>
    </row>
    <row r="110" spans="1:21" x14ac:dyDescent="0.25">
      <c r="A110" s="16" t="s">
        <v>296</v>
      </c>
      <c r="B110" s="248" t="s">
        <v>297</v>
      </c>
      <c r="C110" s="154" t="e">
        <v>#N/A</v>
      </c>
      <c r="D110" s="154" t="e">
        <v>#N/A</v>
      </c>
      <c r="E110" s="154" t="e">
        <v>#N/A</v>
      </c>
      <c r="F110" s="154" t="e">
        <v>#N/A</v>
      </c>
      <c r="G110" s="154" t="e">
        <v>#N/A</v>
      </c>
      <c r="R110" s="158"/>
      <c r="S110" s="158"/>
      <c r="T110" s="158"/>
      <c r="U110" s="158"/>
    </row>
    <row r="111" spans="1:21" x14ac:dyDescent="0.25">
      <c r="A111" s="16" t="s">
        <v>298</v>
      </c>
      <c r="B111" s="248" t="s">
        <v>299</v>
      </c>
      <c r="C111" s="154" t="e">
        <v>#N/A</v>
      </c>
      <c r="D111" s="154" t="e">
        <v>#N/A</v>
      </c>
      <c r="E111" s="154" t="e">
        <v>#N/A</v>
      </c>
      <c r="F111" s="154" t="e">
        <v>#N/A</v>
      </c>
      <c r="G111" s="154" t="e">
        <v>#N/A</v>
      </c>
      <c r="R111" s="158"/>
      <c r="S111" s="158"/>
      <c r="T111" s="158"/>
      <c r="U111" s="158"/>
    </row>
    <row r="112" spans="1:21" x14ac:dyDescent="0.25">
      <c r="A112" s="16" t="s">
        <v>300</v>
      </c>
      <c r="B112" s="248" t="s">
        <v>301</v>
      </c>
      <c r="C112" s="154">
        <v>0</v>
      </c>
      <c r="D112" s="154">
        <v>0</v>
      </c>
      <c r="E112" s="154">
        <v>0</v>
      </c>
      <c r="F112" s="154">
        <v>0</v>
      </c>
      <c r="G112" s="154">
        <v>0</v>
      </c>
      <c r="R112" s="157"/>
      <c r="S112" s="157"/>
      <c r="T112" s="157"/>
      <c r="U112" s="157"/>
    </row>
    <row r="113" spans="1:21" x14ac:dyDescent="0.25">
      <c r="A113" s="16" t="s">
        <v>302</v>
      </c>
      <c r="B113" s="248" t="s">
        <v>303</v>
      </c>
      <c r="C113" s="154">
        <v>0</v>
      </c>
      <c r="D113" s="154">
        <v>0</v>
      </c>
      <c r="E113" s="154">
        <v>1</v>
      </c>
      <c r="F113" s="154">
        <v>1</v>
      </c>
      <c r="G113" s="154">
        <v>2</v>
      </c>
      <c r="R113" s="157"/>
      <c r="S113" s="157"/>
      <c r="T113" s="157"/>
      <c r="U113" s="157"/>
    </row>
    <row r="114" spans="1:21" x14ac:dyDescent="0.25">
      <c r="A114" s="16" t="s">
        <v>304</v>
      </c>
      <c r="B114" s="248" t="s">
        <v>305</v>
      </c>
      <c r="C114" s="154" t="e">
        <v>#N/A</v>
      </c>
      <c r="D114" s="154" t="e">
        <v>#N/A</v>
      </c>
      <c r="E114" s="154" t="e">
        <v>#N/A</v>
      </c>
      <c r="F114" s="154" t="e">
        <v>#N/A</v>
      </c>
      <c r="G114" s="154">
        <v>1</v>
      </c>
      <c r="R114" s="158"/>
      <c r="S114" s="158"/>
      <c r="T114" s="158"/>
      <c r="U114" s="158"/>
    </row>
    <row r="115" spans="1:21" x14ac:dyDescent="0.25">
      <c r="A115" s="16" t="s">
        <v>306</v>
      </c>
      <c r="B115" s="248" t="s">
        <v>307</v>
      </c>
      <c r="C115" s="154" t="e">
        <v>#N/A</v>
      </c>
      <c r="D115" s="154" t="e">
        <v>#N/A</v>
      </c>
      <c r="E115" s="154" t="e">
        <v>#N/A</v>
      </c>
      <c r="F115" s="154" t="e">
        <v>#N/A</v>
      </c>
      <c r="G115" s="154" t="e">
        <v>#N/A</v>
      </c>
      <c r="R115" s="158"/>
      <c r="S115" s="158"/>
      <c r="T115" s="158"/>
      <c r="U115" s="158"/>
    </row>
    <row r="116" spans="1:21" x14ac:dyDescent="0.25">
      <c r="A116" s="16" t="s">
        <v>308</v>
      </c>
      <c r="B116" s="248" t="s">
        <v>309</v>
      </c>
      <c r="C116" s="154" t="e">
        <v>#N/A</v>
      </c>
      <c r="D116" s="154" t="e">
        <v>#N/A</v>
      </c>
      <c r="E116" s="154" t="e">
        <v>#N/A</v>
      </c>
      <c r="F116" s="154" t="e">
        <v>#N/A</v>
      </c>
      <c r="G116" s="154" t="e">
        <v>#N/A</v>
      </c>
      <c r="R116" s="158"/>
      <c r="S116" s="158"/>
      <c r="T116" s="158"/>
      <c r="U116" s="158"/>
    </row>
    <row r="117" spans="1:21" x14ac:dyDescent="0.25">
      <c r="A117" s="16" t="s">
        <v>310</v>
      </c>
      <c r="B117" s="248" t="s">
        <v>311</v>
      </c>
      <c r="C117" s="154" t="e">
        <v>#N/A</v>
      </c>
      <c r="D117" s="154" t="e">
        <v>#N/A</v>
      </c>
      <c r="E117" s="154" t="e">
        <v>#N/A</v>
      </c>
      <c r="F117" s="154" t="e">
        <v>#N/A</v>
      </c>
      <c r="G117" s="154" t="e">
        <v>#N/A</v>
      </c>
      <c r="R117" s="158"/>
      <c r="S117" s="158"/>
      <c r="T117" s="158"/>
      <c r="U117" s="158"/>
    </row>
    <row r="118" spans="1:21" x14ac:dyDescent="0.25">
      <c r="A118" s="16" t="s">
        <v>312</v>
      </c>
      <c r="B118" s="248" t="s">
        <v>313</v>
      </c>
      <c r="C118" s="154">
        <v>0</v>
      </c>
      <c r="D118" s="154">
        <v>0</v>
      </c>
      <c r="E118" s="154">
        <v>0</v>
      </c>
      <c r="F118" s="154">
        <v>0</v>
      </c>
      <c r="G118" s="154">
        <v>0</v>
      </c>
      <c r="R118" s="161"/>
      <c r="S118" s="161"/>
      <c r="T118" s="161"/>
      <c r="U118" s="161"/>
    </row>
    <row r="119" spans="1:21" x14ac:dyDescent="0.25">
      <c r="A119" s="16" t="s">
        <v>314</v>
      </c>
      <c r="B119" s="248" t="s">
        <v>315</v>
      </c>
      <c r="C119" s="154" t="e">
        <v>#N/A</v>
      </c>
      <c r="D119" s="154" t="e">
        <v>#N/A</v>
      </c>
      <c r="E119" s="154" t="e">
        <v>#N/A</v>
      </c>
      <c r="F119" s="154" t="e">
        <v>#N/A</v>
      </c>
      <c r="G119" s="154" t="e">
        <v>#N/A</v>
      </c>
      <c r="R119" s="158"/>
      <c r="S119" s="158"/>
      <c r="T119" s="158"/>
      <c r="U119" s="158"/>
    </row>
    <row r="120" spans="1:21" x14ac:dyDescent="0.25">
      <c r="A120" s="16" t="s">
        <v>316</v>
      </c>
      <c r="B120" s="248" t="s">
        <v>317</v>
      </c>
      <c r="C120" s="154" t="e">
        <v>#N/A</v>
      </c>
      <c r="D120" s="154" t="e">
        <v>#N/A</v>
      </c>
      <c r="E120" s="154" t="e">
        <v>#N/A</v>
      </c>
      <c r="F120" s="154" t="e">
        <v>#N/A</v>
      </c>
      <c r="G120" s="154">
        <v>5</v>
      </c>
      <c r="R120" s="158"/>
      <c r="S120" s="158"/>
      <c r="T120" s="158"/>
      <c r="U120" s="158"/>
    </row>
    <row r="121" spans="1:21" x14ac:dyDescent="0.25">
      <c r="A121" s="16" t="s">
        <v>318</v>
      </c>
      <c r="B121" s="248" t="s">
        <v>319</v>
      </c>
      <c r="C121" s="154" t="e">
        <v>#N/A</v>
      </c>
      <c r="D121" s="154" t="e">
        <v>#N/A</v>
      </c>
      <c r="E121" s="154" t="e">
        <v>#N/A</v>
      </c>
      <c r="F121" s="154" t="e">
        <v>#N/A</v>
      </c>
      <c r="G121" s="154" t="e">
        <v>#N/A</v>
      </c>
      <c r="R121" s="157"/>
      <c r="S121" s="157"/>
      <c r="T121" s="157"/>
      <c r="U121" s="157"/>
    </row>
    <row r="122" spans="1:21" x14ac:dyDescent="0.25">
      <c r="A122" s="16" t="s">
        <v>320</v>
      </c>
      <c r="B122" s="248" t="s">
        <v>321</v>
      </c>
      <c r="C122" s="154">
        <v>5</v>
      </c>
      <c r="D122" s="154">
        <v>27</v>
      </c>
      <c r="E122" s="154">
        <v>58</v>
      </c>
      <c r="F122" s="154">
        <v>66</v>
      </c>
      <c r="G122" s="154">
        <v>156</v>
      </c>
      <c r="R122" s="158"/>
      <c r="S122" s="158"/>
      <c r="T122" s="158"/>
      <c r="U122" s="158"/>
    </row>
    <row r="123" spans="1:21" x14ac:dyDescent="0.25">
      <c r="A123" s="16" t="s">
        <v>322</v>
      </c>
      <c r="B123" s="248" t="s">
        <v>323</v>
      </c>
      <c r="C123" s="154" t="e">
        <v>#N/A</v>
      </c>
      <c r="D123" s="154" t="e">
        <v>#N/A</v>
      </c>
      <c r="E123" s="154" t="e">
        <v>#N/A</v>
      </c>
      <c r="F123" s="154" t="e">
        <v>#N/A</v>
      </c>
      <c r="G123" s="154">
        <v>14</v>
      </c>
      <c r="R123" s="158"/>
      <c r="S123" s="158"/>
      <c r="T123" s="158"/>
      <c r="U123" s="158"/>
    </row>
    <row r="124" spans="1:21" x14ac:dyDescent="0.25">
      <c r="A124" s="16" t="s">
        <v>324</v>
      </c>
      <c r="B124" s="248" t="s">
        <v>325</v>
      </c>
      <c r="C124" s="154" t="e">
        <v>#N/A</v>
      </c>
      <c r="D124" s="154" t="e">
        <v>#N/A</v>
      </c>
      <c r="E124" s="154" t="e">
        <v>#N/A</v>
      </c>
      <c r="F124" s="154" t="e">
        <v>#N/A</v>
      </c>
      <c r="G124" s="154" t="e">
        <v>#N/A</v>
      </c>
      <c r="R124" s="158"/>
      <c r="S124" s="158"/>
      <c r="T124" s="158"/>
      <c r="U124" s="158"/>
    </row>
    <row r="125" spans="1:21" x14ac:dyDescent="0.25">
      <c r="A125" s="16" t="s">
        <v>326</v>
      </c>
      <c r="B125" s="248" t="s">
        <v>327</v>
      </c>
      <c r="C125" s="154">
        <v>0</v>
      </c>
      <c r="D125" s="154">
        <v>0</v>
      </c>
      <c r="E125" s="154">
        <v>0</v>
      </c>
      <c r="F125" s="154">
        <v>0</v>
      </c>
      <c r="G125" s="154">
        <v>0</v>
      </c>
      <c r="R125" s="158"/>
      <c r="S125" s="158"/>
      <c r="T125" s="159"/>
      <c r="U125" s="159"/>
    </row>
    <row r="126" spans="1:21" x14ac:dyDescent="0.25">
      <c r="A126" s="16" t="s">
        <v>328</v>
      </c>
      <c r="B126" s="248" t="s">
        <v>329</v>
      </c>
      <c r="C126" s="154" t="e">
        <v>#N/A</v>
      </c>
      <c r="D126" s="154" t="e">
        <v>#N/A</v>
      </c>
      <c r="E126" s="154" t="e">
        <v>#N/A</v>
      </c>
      <c r="F126" s="154" t="e">
        <v>#N/A</v>
      </c>
      <c r="G126" s="154" t="e">
        <v>#N/A</v>
      </c>
      <c r="R126" s="157"/>
      <c r="S126" s="157"/>
      <c r="T126" s="157"/>
      <c r="U126" s="157"/>
    </row>
    <row r="127" spans="1:21" x14ac:dyDescent="0.25">
      <c r="A127" s="16" t="s">
        <v>330</v>
      </c>
      <c r="B127" s="248" t="s">
        <v>331</v>
      </c>
      <c r="C127" s="154" t="e">
        <v>#N/A</v>
      </c>
      <c r="D127" s="154" t="e">
        <v>#N/A</v>
      </c>
      <c r="E127" s="154" t="e">
        <v>#N/A</v>
      </c>
      <c r="F127" s="154" t="e">
        <v>#N/A</v>
      </c>
      <c r="G127" s="154" t="e">
        <v>#N/A</v>
      </c>
      <c r="R127" s="158"/>
      <c r="S127" s="158"/>
      <c r="T127" s="158"/>
      <c r="U127" s="158"/>
    </row>
    <row r="128" spans="1:21" x14ac:dyDescent="0.25">
      <c r="A128" s="16" t="s">
        <v>332</v>
      </c>
      <c r="B128" s="248" t="s">
        <v>333</v>
      </c>
      <c r="C128" s="154" t="e">
        <v>#N/A</v>
      </c>
      <c r="D128" s="154" t="e">
        <v>#N/A</v>
      </c>
      <c r="E128" s="154" t="e">
        <v>#N/A</v>
      </c>
      <c r="F128" s="154" t="e">
        <v>#N/A</v>
      </c>
      <c r="G128" s="154" t="e">
        <v>#N/A</v>
      </c>
      <c r="R128" s="157"/>
      <c r="S128" s="157"/>
      <c r="T128" s="157"/>
      <c r="U128" s="157"/>
    </row>
    <row r="129" spans="1:21" x14ac:dyDescent="0.25">
      <c r="A129" s="16" t="s">
        <v>334</v>
      </c>
      <c r="B129" s="248" t="s">
        <v>335</v>
      </c>
      <c r="C129" s="154" t="e">
        <v>#N/A</v>
      </c>
      <c r="D129" s="154" t="e">
        <v>#N/A</v>
      </c>
      <c r="E129" s="154" t="e">
        <v>#N/A</v>
      </c>
      <c r="F129" s="154" t="e">
        <v>#N/A</v>
      </c>
      <c r="G129" s="154">
        <v>6</v>
      </c>
      <c r="R129" s="157"/>
      <c r="S129" s="157"/>
      <c r="T129" s="157"/>
      <c r="U129" s="157"/>
    </row>
    <row r="130" spans="1:21" x14ac:dyDescent="0.25">
      <c r="A130" s="16" t="s">
        <v>336</v>
      </c>
      <c r="B130" s="248" t="s">
        <v>337</v>
      </c>
      <c r="C130" s="154" t="e">
        <v>#N/A</v>
      </c>
      <c r="D130" s="154" t="e">
        <v>#N/A</v>
      </c>
      <c r="E130" s="154" t="e">
        <v>#N/A</v>
      </c>
      <c r="F130" s="154" t="e">
        <v>#N/A</v>
      </c>
      <c r="G130" s="154">
        <v>49</v>
      </c>
      <c r="R130" s="158"/>
      <c r="S130" s="158"/>
      <c r="T130" s="158"/>
      <c r="U130" s="158"/>
    </row>
    <row r="131" spans="1:21" x14ac:dyDescent="0.25">
      <c r="A131" s="16" t="s">
        <v>338</v>
      </c>
      <c r="B131" s="248" t="s">
        <v>339</v>
      </c>
      <c r="C131" s="154" t="e">
        <v>#N/A</v>
      </c>
      <c r="D131" s="154" t="e">
        <v>#N/A</v>
      </c>
      <c r="E131" s="154" t="e">
        <v>#N/A</v>
      </c>
      <c r="F131" s="154" t="e">
        <v>#N/A</v>
      </c>
      <c r="G131" s="154">
        <v>1</v>
      </c>
      <c r="R131" s="158"/>
      <c r="S131" s="158"/>
      <c r="T131" s="158"/>
      <c r="U131" s="158"/>
    </row>
    <row r="132" spans="1:21" x14ac:dyDescent="0.25">
      <c r="A132" s="16" t="s">
        <v>340</v>
      </c>
      <c r="B132" s="248" t="s">
        <v>341</v>
      </c>
      <c r="C132" s="154" t="e">
        <v>#N/A</v>
      </c>
      <c r="D132" s="154" t="e">
        <v>#N/A</v>
      </c>
      <c r="E132" s="154" t="e">
        <v>#N/A</v>
      </c>
      <c r="F132" s="154" t="e">
        <v>#N/A</v>
      </c>
      <c r="G132" s="154" t="e">
        <v>#N/A</v>
      </c>
      <c r="R132" s="157"/>
      <c r="S132" s="157"/>
      <c r="T132" s="157"/>
      <c r="U132" s="157"/>
    </row>
    <row r="133" spans="1:21" x14ac:dyDescent="0.25">
      <c r="A133" s="16" t="s">
        <v>342</v>
      </c>
      <c r="B133" s="248" t="s">
        <v>343</v>
      </c>
      <c r="C133" s="154" t="e">
        <v>#N/A</v>
      </c>
      <c r="D133" s="154" t="e">
        <v>#N/A</v>
      </c>
      <c r="E133" s="154" t="e">
        <v>#N/A</v>
      </c>
      <c r="F133" s="154" t="e">
        <v>#N/A</v>
      </c>
      <c r="G133" s="154" t="e">
        <v>#N/A</v>
      </c>
      <c r="R133" s="158"/>
      <c r="S133" s="158"/>
      <c r="T133" s="158"/>
      <c r="U133" s="158"/>
    </row>
    <row r="134" spans="1:21" x14ac:dyDescent="0.25">
      <c r="A134" s="16" t="s">
        <v>344</v>
      </c>
      <c r="B134" s="248" t="s">
        <v>345</v>
      </c>
      <c r="C134" s="154" t="e">
        <v>#N/A</v>
      </c>
      <c r="D134" s="154" t="e">
        <v>#N/A</v>
      </c>
      <c r="E134" s="154" t="e">
        <v>#N/A</v>
      </c>
      <c r="F134" s="154" t="e">
        <v>#N/A</v>
      </c>
      <c r="G134" s="154" t="e">
        <v>#N/A</v>
      </c>
      <c r="R134" s="158"/>
      <c r="S134" s="158"/>
      <c r="T134" s="158"/>
      <c r="U134" s="158"/>
    </row>
    <row r="135" spans="1:21" x14ac:dyDescent="0.25">
      <c r="A135" s="16" t="s">
        <v>346</v>
      </c>
      <c r="B135" s="248" t="s">
        <v>347</v>
      </c>
      <c r="C135" s="154" t="e">
        <v>#N/A</v>
      </c>
      <c r="D135" s="154" t="e">
        <v>#N/A</v>
      </c>
      <c r="E135" s="154" t="e">
        <v>#N/A</v>
      </c>
      <c r="F135" s="154" t="e">
        <v>#N/A</v>
      </c>
      <c r="G135" s="154" t="e">
        <v>#N/A</v>
      </c>
      <c r="R135" s="157"/>
      <c r="S135" s="157"/>
      <c r="T135" s="157"/>
      <c r="U135" s="157"/>
    </row>
    <row r="136" spans="1:21" x14ac:dyDescent="0.25">
      <c r="A136" s="16" t="s">
        <v>348</v>
      </c>
      <c r="B136" s="248" t="s">
        <v>349</v>
      </c>
      <c r="C136" s="154" t="e">
        <v>#N/A</v>
      </c>
      <c r="D136" s="154" t="e">
        <v>#N/A</v>
      </c>
      <c r="E136" s="154" t="e">
        <v>#N/A</v>
      </c>
      <c r="F136" s="154" t="e">
        <v>#N/A</v>
      </c>
      <c r="G136" s="154" t="e">
        <v>#N/A</v>
      </c>
      <c r="R136" s="158"/>
      <c r="S136" s="158"/>
      <c r="T136" s="158"/>
      <c r="U136" s="158"/>
    </row>
    <row r="137" spans="1:21" x14ac:dyDescent="0.25">
      <c r="A137" s="16" t="s">
        <v>350</v>
      </c>
      <c r="B137" s="248" t="s">
        <v>351</v>
      </c>
      <c r="C137" s="154" t="e">
        <v>#N/A</v>
      </c>
      <c r="D137" s="154" t="e">
        <v>#N/A</v>
      </c>
      <c r="E137" s="154" t="e">
        <v>#N/A</v>
      </c>
      <c r="F137" s="154" t="e">
        <v>#N/A</v>
      </c>
      <c r="G137" s="154">
        <v>2</v>
      </c>
      <c r="R137" s="158"/>
      <c r="S137" s="158"/>
      <c r="T137" s="158"/>
      <c r="U137" s="158"/>
    </row>
    <row r="138" spans="1:21" x14ac:dyDescent="0.25">
      <c r="A138" s="16" t="s">
        <v>352</v>
      </c>
      <c r="B138" s="248" t="s">
        <v>353</v>
      </c>
      <c r="C138" s="154" t="e">
        <v>#N/A</v>
      </c>
      <c r="D138" s="154" t="e">
        <v>#N/A</v>
      </c>
      <c r="E138" s="154" t="e">
        <v>#N/A</v>
      </c>
      <c r="F138" s="154" t="e">
        <v>#N/A</v>
      </c>
      <c r="G138" s="154" t="e">
        <v>#N/A</v>
      </c>
      <c r="R138" s="158"/>
      <c r="S138" s="158"/>
      <c r="T138" s="158"/>
      <c r="U138" s="158"/>
    </row>
    <row r="139" spans="1:21" x14ac:dyDescent="0.25">
      <c r="A139" s="16" t="s">
        <v>354</v>
      </c>
      <c r="B139" s="248" t="s">
        <v>355</v>
      </c>
      <c r="C139" s="154">
        <v>0</v>
      </c>
      <c r="D139" s="154">
        <v>0</v>
      </c>
      <c r="E139" s="154">
        <v>3</v>
      </c>
      <c r="F139" s="154">
        <v>0</v>
      </c>
      <c r="G139" s="154">
        <v>3</v>
      </c>
      <c r="R139" s="158"/>
      <c r="S139" s="158"/>
      <c r="T139" s="158"/>
      <c r="U139" s="158"/>
    </row>
    <row r="140" spans="1:21" x14ac:dyDescent="0.25">
      <c r="A140" s="16" t="s">
        <v>356</v>
      </c>
      <c r="B140" s="248" t="s">
        <v>357</v>
      </c>
      <c r="C140" s="154" t="e">
        <v>#N/A</v>
      </c>
      <c r="D140" s="154" t="e">
        <v>#N/A</v>
      </c>
      <c r="E140" s="154" t="e">
        <v>#N/A</v>
      </c>
      <c r="F140" s="154" t="e">
        <v>#N/A</v>
      </c>
      <c r="G140" s="154">
        <v>0</v>
      </c>
      <c r="R140" s="158"/>
      <c r="S140" s="158"/>
      <c r="T140" s="158"/>
      <c r="U140" s="158"/>
    </row>
    <row r="141" spans="1:21" x14ac:dyDescent="0.25">
      <c r="A141" s="16" t="s">
        <v>358</v>
      </c>
      <c r="B141" s="248" t="s">
        <v>359</v>
      </c>
      <c r="C141" s="154" t="e">
        <v>#N/A</v>
      </c>
      <c r="D141" s="154" t="e">
        <v>#N/A</v>
      </c>
      <c r="E141" s="154" t="e">
        <v>#N/A</v>
      </c>
      <c r="F141" s="154" t="e">
        <v>#N/A</v>
      </c>
      <c r="G141" s="154">
        <v>1</v>
      </c>
      <c r="R141" s="158"/>
      <c r="S141" s="158"/>
      <c r="T141" s="158"/>
      <c r="U141" s="158"/>
    </row>
    <row r="142" spans="1:21" x14ac:dyDescent="0.25">
      <c r="A142" s="16" t="s">
        <v>360</v>
      </c>
      <c r="B142" s="248" t="s">
        <v>361</v>
      </c>
      <c r="C142" s="154" t="e">
        <v>#N/A</v>
      </c>
      <c r="D142" s="154" t="e">
        <v>#N/A</v>
      </c>
      <c r="E142" s="154" t="e">
        <v>#N/A</v>
      </c>
      <c r="F142" s="154" t="e">
        <v>#N/A</v>
      </c>
      <c r="G142" s="154" t="e">
        <v>#N/A</v>
      </c>
      <c r="R142" s="157"/>
      <c r="S142" s="157"/>
      <c r="T142" s="157"/>
      <c r="U142" s="157"/>
    </row>
    <row r="143" spans="1:21" x14ac:dyDescent="0.25">
      <c r="A143" s="16" t="s">
        <v>362</v>
      </c>
      <c r="B143" s="248" t="s">
        <v>363</v>
      </c>
      <c r="C143" s="154" t="e">
        <v>#N/A</v>
      </c>
      <c r="D143" s="154" t="e">
        <v>#N/A</v>
      </c>
      <c r="E143" s="154" t="e">
        <v>#N/A</v>
      </c>
      <c r="F143" s="154" t="e">
        <v>#N/A</v>
      </c>
      <c r="G143" s="154" t="e">
        <v>#N/A</v>
      </c>
      <c r="R143" s="157"/>
      <c r="S143" s="157"/>
      <c r="T143" s="157"/>
      <c r="U143" s="157"/>
    </row>
    <row r="144" spans="1:21" x14ac:dyDescent="0.25">
      <c r="A144" s="16" t="s">
        <v>364</v>
      </c>
      <c r="B144" s="248" t="s">
        <v>365</v>
      </c>
      <c r="C144" s="154" t="e">
        <v>#N/A</v>
      </c>
      <c r="D144" s="154" t="e">
        <v>#N/A</v>
      </c>
      <c r="E144" s="154" t="e">
        <v>#N/A</v>
      </c>
      <c r="F144" s="154" t="e">
        <v>#N/A</v>
      </c>
      <c r="G144" s="154" t="e">
        <v>#N/A</v>
      </c>
      <c r="R144" s="157"/>
      <c r="S144" s="157"/>
      <c r="T144" s="157"/>
      <c r="U144" s="157"/>
    </row>
    <row r="145" spans="1:21" x14ac:dyDescent="0.25">
      <c r="A145" s="16" t="s">
        <v>366</v>
      </c>
      <c r="B145" s="248" t="s">
        <v>367</v>
      </c>
      <c r="C145" s="154">
        <v>0</v>
      </c>
      <c r="D145" s="154">
        <v>0</v>
      </c>
      <c r="E145" s="154">
        <v>0</v>
      </c>
      <c r="F145" s="154">
        <v>1</v>
      </c>
      <c r="G145" s="154">
        <v>1</v>
      </c>
      <c r="R145" s="158"/>
      <c r="S145" s="158"/>
      <c r="T145" s="158"/>
      <c r="U145" s="158"/>
    </row>
    <row r="146" spans="1:21" x14ac:dyDescent="0.25">
      <c r="A146" s="16" t="s">
        <v>368</v>
      </c>
      <c r="B146" s="248" t="s">
        <v>369</v>
      </c>
      <c r="C146" s="154" t="e">
        <v>#N/A</v>
      </c>
      <c r="D146" s="154" t="e">
        <v>#N/A</v>
      </c>
      <c r="E146" s="154" t="e">
        <v>#N/A</v>
      </c>
      <c r="F146" s="154" t="e">
        <v>#N/A</v>
      </c>
      <c r="G146" s="154">
        <v>8</v>
      </c>
      <c r="R146" s="157"/>
      <c r="S146" s="157"/>
      <c r="T146" s="157"/>
      <c r="U146" s="157"/>
    </row>
    <row r="147" spans="1:21" x14ac:dyDescent="0.25">
      <c r="A147" s="16" t="s">
        <v>370</v>
      </c>
      <c r="B147" s="248" t="s">
        <v>371</v>
      </c>
      <c r="C147" s="154" t="e">
        <v>#N/A</v>
      </c>
      <c r="D147" s="154" t="e">
        <v>#N/A</v>
      </c>
      <c r="E147" s="154" t="e">
        <v>#N/A</v>
      </c>
      <c r="F147" s="154" t="e">
        <v>#N/A</v>
      </c>
      <c r="G147" s="154" t="e">
        <v>#N/A</v>
      </c>
      <c r="R147" s="158"/>
      <c r="S147" s="158"/>
      <c r="T147" s="158"/>
      <c r="U147" s="158"/>
    </row>
    <row r="148" spans="1:21" x14ac:dyDescent="0.25">
      <c r="A148" s="16" t="s">
        <v>372</v>
      </c>
      <c r="B148" s="248" t="s">
        <v>373</v>
      </c>
      <c r="C148" s="154" t="e">
        <v>#N/A</v>
      </c>
      <c r="D148" s="154" t="e">
        <v>#N/A</v>
      </c>
      <c r="E148" s="154" t="e">
        <v>#N/A</v>
      </c>
      <c r="F148" s="154" t="e">
        <v>#N/A</v>
      </c>
      <c r="G148" s="154" t="e">
        <v>#N/A</v>
      </c>
      <c r="R148" s="158"/>
      <c r="S148" s="158"/>
      <c r="T148" s="158"/>
      <c r="U148" s="158"/>
    </row>
    <row r="149" spans="1:21" x14ac:dyDescent="0.25">
      <c r="A149" s="16" t="s">
        <v>374</v>
      </c>
      <c r="B149" s="248" t="s">
        <v>375</v>
      </c>
      <c r="C149" s="154" t="e">
        <v>#N/A</v>
      </c>
      <c r="D149" s="154" t="e">
        <v>#N/A</v>
      </c>
      <c r="E149" s="154" t="e">
        <v>#N/A</v>
      </c>
      <c r="F149" s="154" t="e">
        <v>#N/A</v>
      </c>
      <c r="G149" s="154" t="e">
        <v>#N/A</v>
      </c>
      <c r="R149" s="157"/>
      <c r="S149" s="157"/>
      <c r="T149" s="157"/>
      <c r="U149" s="158"/>
    </row>
    <row r="150" spans="1:21" x14ac:dyDescent="0.25">
      <c r="A150" s="16" t="s">
        <v>376</v>
      </c>
      <c r="B150" s="248" t="s">
        <v>377</v>
      </c>
      <c r="C150" s="154" t="e">
        <v>#N/A</v>
      </c>
      <c r="D150" s="154" t="e">
        <v>#N/A</v>
      </c>
      <c r="E150" s="154" t="e">
        <v>#N/A</v>
      </c>
      <c r="F150" s="154" t="e">
        <v>#N/A</v>
      </c>
      <c r="G150" s="154" t="e">
        <v>#N/A</v>
      </c>
      <c r="R150" s="157"/>
      <c r="S150" s="157"/>
      <c r="T150" s="157"/>
      <c r="U150" s="158"/>
    </row>
    <row r="151" spans="1:21" x14ac:dyDescent="0.25">
      <c r="A151" s="16" t="s">
        <v>378</v>
      </c>
      <c r="B151" s="248" t="s">
        <v>379</v>
      </c>
      <c r="C151" s="154" t="e">
        <v>#N/A</v>
      </c>
      <c r="D151" s="154" t="e">
        <v>#N/A</v>
      </c>
      <c r="E151" s="154" t="e">
        <v>#N/A</v>
      </c>
      <c r="F151" s="154" t="e">
        <v>#N/A</v>
      </c>
      <c r="G151" s="154" t="e">
        <v>#N/A</v>
      </c>
      <c r="R151" s="158"/>
      <c r="S151" s="158"/>
      <c r="T151" s="158"/>
      <c r="U151" s="158"/>
    </row>
    <row r="152" spans="1:21" x14ac:dyDescent="0.25">
      <c r="A152" s="16" t="s">
        <v>380</v>
      </c>
      <c r="B152" s="248" t="s">
        <v>381</v>
      </c>
      <c r="C152" s="154" t="e">
        <v>#N/A</v>
      </c>
      <c r="D152" s="154" t="e">
        <v>#N/A</v>
      </c>
      <c r="E152" s="154" t="e">
        <v>#N/A</v>
      </c>
      <c r="F152" s="154" t="e">
        <v>#N/A</v>
      </c>
      <c r="G152" s="154">
        <v>9</v>
      </c>
      <c r="R152" s="157"/>
      <c r="S152" s="157"/>
      <c r="T152" s="157"/>
      <c r="U152" s="157"/>
    </row>
    <row r="153" spans="1:21" x14ac:dyDescent="0.25">
      <c r="A153" s="16" t="s">
        <v>382</v>
      </c>
      <c r="B153" s="248" t="s">
        <v>383</v>
      </c>
      <c r="C153" s="154" t="e">
        <v>#N/A</v>
      </c>
      <c r="D153" s="154" t="e">
        <v>#N/A</v>
      </c>
      <c r="E153" s="154" t="e">
        <v>#N/A</v>
      </c>
      <c r="F153" s="154" t="e">
        <v>#N/A</v>
      </c>
      <c r="G153" s="154" t="e">
        <v>#N/A</v>
      </c>
      <c r="R153" s="157"/>
      <c r="S153" s="157"/>
      <c r="T153" s="157"/>
      <c r="U153" s="157"/>
    </row>
    <row r="154" spans="1:21" x14ac:dyDescent="0.25">
      <c r="A154" s="16" t="s">
        <v>384</v>
      </c>
      <c r="B154" s="248" t="s">
        <v>385</v>
      </c>
      <c r="C154" s="154" t="e">
        <v>#N/A</v>
      </c>
      <c r="D154" s="154" t="e">
        <v>#N/A</v>
      </c>
      <c r="E154" s="154" t="e">
        <v>#N/A</v>
      </c>
      <c r="F154" s="154" t="e">
        <v>#N/A</v>
      </c>
      <c r="G154" s="154" t="e">
        <v>#N/A</v>
      </c>
      <c r="R154" s="158"/>
      <c r="S154" s="158"/>
      <c r="T154" s="158"/>
      <c r="U154" s="158"/>
    </row>
    <row r="155" spans="1:21" x14ac:dyDescent="0.25">
      <c r="A155" s="16" t="s">
        <v>386</v>
      </c>
      <c r="B155" s="248" t="s">
        <v>387</v>
      </c>
      <c r="C155" s="154" t="e">
        <v>#N/A</v>
      </c>
      <c r="D155" s="154" t="e">
        <v>#N/A</v>
      </c>
      <c r="E155" s="154" t="e">
        <v>#N/A</v>
      </c>
      <c r="F155" s="154" t="e">
        <v>#N/A</v>
      </c>
      <c r="G155" s="154">
        <v>1</v>
      </c>
      <c r="R155" s="158"/>
      <c r="S155" s="158"/>
      <c r="T155" s="158"/>
      <c r="U155" s="158"/>
    </row>
    <row r="156" spans="1:21" x14ac:dyDescent="0.25">
      <c r="A156" s="16" t="s">
        <v>388</v>
      </c>
      <c r="B156" s="248" t="s">
        <v>389</v>
      </c>
      <c r="C156" s="154" t="e">
        <v>#N/A</v>
      </c>
      <c r="D156" s="154" t="e">
        <v>#N/A</v>
      </c>
      <c r="E156" s="154" t="e">
        <v>#N/A</v>
      </c>
      <c r="F156" s="154" t="e">
        <v>#N/A</v>
      </c>
      <c r="G156" s="154" t="e">
        <v>#N/A</v>
      </c>
      <c r="R156" s="157"/>
      <c r="S156" s="157"/>
      <c r="T156" s="157"/>
      <c r="U156" s="158"/>
    </row>
    <row r="157" spans="1:21" x14ac:dyDescent="0.25">
      <c r="A157" s="16" t="s">
        <v>390</v>
      </c>
      <c r="B157" s="248" t="s">
        <v>391</v>
      </c>
      <c r="C157" s="154" t="e">
        <v>#N/A</v>
      </c>
      <c r="D157" s="154" t="e">
        <v>#N/A</v>
      </c>
      <c r="E157" s="154" t="e">
        <v>#N/A</v>
      </c>
      <c r="F157" s="154" t="e">
        <v>#N/A</v>
      </c>
      <c r="G157" s="154">
        <v>1</v>
      </c>
      <c r="R157" s="158"/>
      <c r="S157" s="158"/>
      <c r="T157" s="158"/>
      <c r="U157" s="158"/>
    </row>
    <row r="158" spans="1:21" x14ac:dyDescent="0.25">
      <c r="A158" s="16" t="s">
        <v>392</v>
      </c>
      <c r="B158" s="248" t="s">
        <v>393</v>
      </c>
      <c r="C158" s="154" t="e">
        <v>#N/A</v>
      </c>
      <c r="D158" s="154" t="e">
        <v>#N/A</v>
      </c>
      <c r="E158" s="154" t="e">
        <v>#N/A</v>
      </c>
      <c r="F158" s="154" t="e">
        <v>#N/A</v>
      </c>
      <c r="G158" s="154" t="e">
        <v>#N/A</v>
      </c>
      <c r="R158" s="157"/>
      <c r="S158" s="157"/>
      <c r="T158" s="157"/>
      <c r="U158" s="157"/>
    </row>
    <row r="159" spans="1:21" x14ac:dyDescent="0.25">
      <c r="A159" s="16" t="s">
        <v>394</v>
      </c>
      <c r="B159" s="248" t="s">
        <v>395</v>
      </c>
      <c r="C159" s="154" t="e">
        <v>#N/A</v>
      </c>
      <c r="D159" s="154" t="e">
        <v>#N/A</v>
      </c>
      <c r="E159" s="154" t="e">
        <v>#N/A</v>
      </c>
      <c r="F159" s="154" t="e">
        <v>#N/A</v>
      </c>
      <c r="G159" s="154">
        <v>0</v>
      </c>
      <c r="R159" s="158"/>
      <c r="S159" s="158"/>
      <c r="T159" s="158"/>
      <c r="U159" s="158"/>
    </row>
    <row r="160" spans="1:21" x14ac:dyDescent="0.25">
      <c r="A160" s="16" t="s">
        <v>396</v>
      </c>
      <c r="B160" s="248" t="s">
        <v>397</v>
      </c>
      <c r="C160" s="154" t="e">
        <v>#N/A</v>
      </c>
      <c r="D160" s="154" t="e">
        <v>#N/A</v>
      </c>
      <c r="E160" s="154" t="e">
        <v>#N/A</v>
      </c>
      <c r="F160" s="154" t="e">
        <v>#N/A</v>
      </c>
      <c r="G160" s="154" t="e">
        <v>#N/A</v>
      </c>
      <c r="R160" s="158"/>
      <c r="S160" s="158"/>
      <c r="T160" s="159"/>
      <c r="U160" s="159"/>
    </row>
    <row r="161" spans="1:21" x14ac:dyDescent="0.25">
      <c r="A161" s="16" t="s">
        <v>398</v>
      </c>
      <c r="B161" s="248" t="s">
        <v>399</v>
      </c>
      <c r="C161" s="154">
        <v>0</v>
      </c>
      <c r="D161" s="154">
        <v>0</v>
      </c>
      <c r="E161" s="154">
        <v>5</v>
      </c>
      <c r="F161" s="154">
        <v>0</v>
      </c>
      <c r="G161" s="154">
        <v>5</v>
      </c>
      <c r="R161" s="157"/>
      <c r="S161" s="157"/>
      <c r="T161" s="157"/>
      <c r="U161" s="157"/>
    </row>
    <row r="162" spans="1:21" x14ac:dyDescent="0.25">
      <c r="A162" s="16" t="s">
        <v>400</v>
      </c>
      <c r="B162" s="248" t="s">
        <v>401</v>
      </c>
      <c r="C162" s="154" t="e">
        <v>#N/A</v>
      </c>
      <c r="D162" s="154" t="e">
        <v>#N/A</v>
      </c>
      <c r="E162" s="154" t="e">
        <v>#N/A</v>
      </c>
      <c r="F162" s="154" t="e">
        <v>#N/A</v>
      </c>
      <c r="G162" s="154" t="e">
        <v>#N/A</v>
      </c>
      <c r="R162" s="157"/>
      <c r="S162" s="157"/>
      <c r="T162" s="157"/>
      <c r="U162" s="157"/>
    </row>
    <row r="163" spans="1:21" x14ac:dyDescent="0.25">
      <c r="A163" s="16" t="s">
        <v>402</v>
      </c>
      <c r="B163" s="248" t="s">
        <v>403</v>
      </c>
      <c r="C163" s="154">
        <v>0</v>
      </c>
      <c r="D163" s="154">
        <v>1</v>
      </c>
      <c r="E163" s="154">
        <v>0</v>
      </c>
      <c r="F163" s="154">
        <v>0</v>
      </c>
      <c r="G163" s="154">
        <v>1</v>
      </c>
      <c r="R163" s="158"/>
      <c r="S163" s="158"/>
      <c r="T163" s="158"/>
      <c r="U163" s="158"/>
    </row>
    <row r="164" spans="1:21" x14ac:dyDescent="0.25">
      <c r="A164" s="16" t="s">
        <v>404</v>
      </c>
      <c r="B164" s="248" t="s">
        <v>405</v>
      </c>
      <c r="C164" s="154" t="e">
        <v>#N/A</v>
      </c>
      <c r="D164" s="154" t="e">
        <v>#N/A</v>
      </c>
      <c r="E164" s="154" t="e">
        <v>#N/A</v>
      </c>
      <c r="F164" s="154" t="e">
        <v>#N/A</v>
      </c>
      <c r="G164" s="154" t="e">
        <v>#N/A</v>
      </c>
      <c r="R164" s="162"/>
      <c r="S164" s="162"/>
      <c r="T164" s="162"/>
      <c r="U164" s="162"/>
    </row>
    <row r="165" spans="1:21" x14ac:dyDescent="0.25">
      <c r="A165" s="16" t="s">
        <v>406</v>
      </c>
      <c r="B165" s="248" t="s">
        <v>407</v>
      </c>
      <c r="C165" s="154" t="e">
        <v>#N/A</v>
      </c>
      <c r="D165" s="154" t="e">
        <v>#N/A</v>
      </c>
      <c r="E165" s="154" t="e">
        <v>#N/A</v>
      </c>
      <c r="F165" s="154" t="e">
        <v>#N/A</v>
      </c>
      <c r="G165" s="154" t="e">
        <v>#N/A</v>
      </c>
      <c r="R165" s="158"/>
      <c r="S165" s="158"/>
      <c r="T165" s="158"/>
      <c r="U165" s="158"/>
    </row>
    <row r="166" spans="1:21" x14ac:dyDescent="0.25">
      <c r="A166" s="16" t="s">
        <v>408</v>
      </c>
      <c r="B166" s="248" t="s">
        <v>409</v>
      </c>
      <c r="C166" s="154">
        <v>0</v>
      </c>
      <c r="D166" s="154">
        <v>0</v>
      </c>
      <c r="E166" s="154">
        <v>1</v>
      </c>
      <c r="F166" s="154">
        <v>0</v>
      </c>
      <c r="G166" s="154">
        <v>1</v>
      </c>
      <c r="R166" s="158"/>
      <c r="S166" s="158"/>
      <c r="T166" s="158"/>
      <c r="U166" s="158"/>
    </row>
    <row r="167" spans="1:21" x14ac:dyDescent="0.25">
      <c r="A167" s="16" t="s">
        <v>410</v>
      </c>
      <c r="B167" s="248" t="s">
        <v>411</v>
      </c>
      <c r="C167" s="154" t="e">
        <v>#N/A</v>
      </c>
      <c r="D167" s="154" t="e">
        <v>#N/A</v>
      </c>
      <c r="E167" s="154" t="e">
        <v>#N/A</v>
      </c>
      <c r="F167" s="154" t="e">
        <v>#N/A</v>
      </c>
      <c r="G167" s="154" t="e">
        <v>#N/A</v>
      </c>
      <c r="R167" s="157"/>
      <c r="S167" s="157"/>
      <c r="T167" s="157"/>
      <c r="U167" s="157"/>
    </row>
    <row r="168" spans="1:21" x14ac:dyDescent="0.25">
      <c r="A168" s="16" t="s">
        <v>412</v>
      </c>
      <c r="B168" s="248" t="s">
        <v>413</v>
      </c>
      <c r="C168" s="154" t="e">
        <v>#N/A</v>
      </c>
      <c r="D168" s="154" t="e">
        <v>#N/A</v>
      </c>
      <c r="E168" s="154" t="e">
        <v>#N/A</v>
      </c>
      <c r="F168" s="154" t="e">
        <v>#N/A</v>
      </c>
      <c r="G168" s="154" t="e">
        <v>#N/A</v>
      </c>
      <c r="R168" s="157"/>
      <c r="S168" s="157"/>
      <c r="T168" s="157"/>
      <c r="U168" s="157"/>
    </row>
    <row r="169" spans="1:21" x14ac:dyDescent="0.25">
      <c r="A169" s="16" t="s">
        <v>414</v>
      </c>
      <c r="B169" s="248" t="s">
        <v>415</v>
      </c>
      <c r="C169" s="154" t="e">
        <v>#N/A</v>
      </c>
      <c r="D169" s="154" t="e">
        <v>#N/A</v>
      </c>
      <c r="E169" s="154" t="e">
        <v>#N/A</v>
      </c>
      <c r="F169" s="154" t="e">
        <v>#N/A</v>
      </c>
      <c r="G169" s="154">
        <v>0</v>
      </c>
      <c r="R169" s="157"/>
      <c r="S169" s="157"/>
      <c r="T169" s="157"/>
      <c r="U169" s="157"/>
    </row>
    <row r="170" spans="1:21" x14ac:dyDescent="0.25">
      <c r="A170" s="16" t="s">
        <v>416</v>
      </c>
      <c r="B170" s="248" t="s">
        <v>417</v>
      </c>
      <c r="C170" s="154" t="e">
        <v>#N/A</v>
      </c>
      <c r="D170" s="154" t="e">
        <v>#N/A</v>
      </c>
      <c r="E170" s="154" t="e">
        <v>#N/A</v>
      </c>
      <c r="F170" s="154" t="e">
        <v>#N/A</v>
      </c>
      <c r="G170" s="154" t="e">
        <v>#N/A</v>
      </c>
      <c r="R170" s="158"/>
      <c r="S170" s="158"/>
      <c r="T170" s="158"/>
      <c r="U170" s="158"/>
    </row>
    <row r="171" spans="1:21" x14ac:dyDescent="0.25">
      <c r="A171" s="16" t="s">
        <v>418</v>
      </c>
      <c r="B171" s="248" t="s">
        <v>419</v>
      </c>
      <c r="C171" s="154" t="e">
        <v>#N/A</v>
      </c>
      <c r="D171" s="154" t="e">
        <v>#N/A</v>
      </c>
      <c r="E171" s="154" t="e">
        <v>#N/A</v>
      </c>
      <c r="F171" s="154" t="e">
        <v>#N/A</v>
      </c>
      <c r="G171" s="154" t="e">
        <v>#N/A</v>
      </c>
      <c r="R171" s="157"/>
      <c r="S171" s="157"/>
      <c r="T171" s="157"/>
      <c r="U171" s="157"/>
    </row>
    <row r="172" spans="1:21" x14ac:dyDescent="0.25">
      <c r="A172" s="16" t="s">
        <v>420</v>
      </c>
      <c r="B172" s="248" t="s">
        <v>421</v>
      </c>
      <c r="C172" s="154">
        <v>0</v>
      </c>
      <c r="D172" s="154">
        <v>0</v>
      </c>
      <c r="E172" s="154">
        <v>0</v>
      </c>
      <c r="F172" s="154">
        <v>1</v>
      </c>
      <c r="G172" s="154">
        <v>1</v>
      </c>
      <c r="R172" s="158"/>
      <c r="S172" s="158"/>
      <c r="T172" s="158"/>
      <c r="U172" s="158"/>
    </row>
    <row r="173" spans="1:21" x14ac:dyDescent="0.25">
      <c r="A173" s="16" t="s">
        <v>422</v>
      </c>
      <c r="B173" s="248" t="s">
        <v>423</v>
      </c>
      <c r="C173" s="154">
        <v>0</v>
      </c>
      <c r="D173" s="154">
        <v>0</v>
      </c>
      <c r="E173" s="154">
        <v>0</v>
      </c>
      <c r="F173" s="154">
        <v>1</v>
      </c>
      <c r="G173" s="154">
        <v>1</v>
      </c>
      <c r="R173" s="158"/>
      <c r="S173" s="158"/>
      <c r="T173" s="158"/>
      <c r="U173" s="158"/>
    </row>
    <row r="174" spans="1:21" x14ac:dyDescent="0.25">
      <c r="A174" s="16" t="s">
        <v>424</v>
      </c>
      <c r="B174" s="248" t="s">
        <v>425</v>
      </c>
      <c r="C174" s="154">
        <v>0</v>
      </c>
      <c r="D174" s="154">
        <v>0</v>
      </c>
      <c r="E174" s="154">
        <v>0</v>
      </c>
      <c r="F174" s="154">
        <v>0</v>
      </c>
      <c r="G174" s="154">
        <v>0</v>
      </c>
      <c r="R174" s="158"/>
      <c r="S174" s="158"/>
      <c r="T174" s="158"/>
      <c r="U174" s="158"/>
    </row>
    <row r="175" spans="1:21" x14ac:dyDescent="0.25">
      <c r="A175" s="16" t="s">
        <v>426</v>
      </c>
      <c r="B175" s="248" t="s">
        <v>427</v>
      </c>
      <c r="C175" s="154" t="e">
        <v>#N/A</v>
      </c>
      <c r="D175" s="154" t="e">
        <v>#N/A</v>
      </c>
      <c r="E175" s="154" t="e">
        <v>#N/A</v>
      </c>
      <c r="F175" s="154" t="e">
        <v>#N/A</v>
      </c>
      <c r="G175" s="154">
        <v>14</v>
      </c>
      <c r="R175" s="157"/>
      <c r="S175" s="157"/>
      <c r="T175" s="157"/>
      <c r="U175" s="157"/>
    </row>
    <row r="176" spans="1:21" x14ac:dyDescent="0.25">
      <c r="A176" s="16" t="s">
        <v>428</v>
      </c>
      <c r="B176" s="248" t="s">
        <v>429</v>
      </c>
      <c r="C176" s="154" t="e">
        <v>#N/A</v>
      </c>
      <c r="D176" s="154" t="e">
        <v>#N/A</v>
      </c>
      <c r="E176" s="154" t="e">
        <v>#N/A</v>
      </c>
      <c r="F176" s="154" t="e">
        <v>#N/A</v>
      </c>
      <c r="G176" s="154" t="e">
        <v>#N/A</v>
      </c>
      <c r="R176" s="157"/>
      <c r="S176" s="157"/>
      <c r="T176" s="157"/>
      <c r="U176" s="157"/>
    </row>
    <row r="177" spans="1:21" x14ac:dyDescent="0.25">
      <c r="A177" s="16" t="s">
        <v>430</v>
      </c>
      <c r="B177" s="248" t="s">
        <v>431</v>
      </c>
      <c r="C177" s="154" t="e">
        <v>#N/A</v>
      </c>
      <c r="D177" s="154" t="e">
        <v>#N/A</v>
      </c>
      <c r="E177" s="154" t="e">
        <v>#N/A</v>
      </c>
      <c r="F177" s="154" t="e">
        <v>#N/A</v>
      </c>
      <c r="G177" s="154" t="e">
        <v>#N/A</v>
      </c>
      <c r="R177" s="157"/>
      <c r="S177" s="157"/>
      <c r="T177" s="157"/>
      <c r="U177" s="157"/>
    </row>
    <row r="178" spans="1:21" x14ac:dyDescent="0.25">
      <c r="A178" s="16" t="s">
        <v>432</v>
      </c>
      <c r="B178" s="248" t="s">
        <v>433</v>
      </c>
      <c r="C178" s="154" t="e">
        <v>#N/A</v>
      </c>
      <c r="D178" s="154" t="e">
        <v>#N/A</v>
      </c>
      <c r="E178" s="154" t="e">
        <v>#N/A</v>
      </c>
      <c r="F178" s="154" t="e">
        <v>#N/A</v>
      </c>
      <c r="G178" s="154" t="e">
        <v>#N/A</v>
      </c>
      <c r="R178" s="158"/>
      <c r="S178" s="158"/>
      <c r="T178" s="158"/>
      <c r="U178" s="158"/>
    </row>
    <row r="179" spans="1:21" x14ac:dyDescent="0.25">
      <c r="A179" s="16" t="s">
        <v>434</v>
      </c>
      <c r="B179" s="248" t="s">
        <v>435</v>
      </c>
      <c r="C179" s="154" t="e">
        <v>#N/A</v>
      </c>
      <c r="D179" s="154" t="e">
        <v>#N/A</v>
      </c>
      <c r="E179" s="154" t="e">
        <v>#N/A</v>
      </c>
      <c r="F179" s="154" t="e">
        <v>#N/A</v>
      </c>
      <c r="G179" s="154" t="e">
        <v>#N/A</v>
      </c>
      <c r="R179" s="158"/>
      <c r="S179" s="158"/>
      <c r="T179" s="158"/>
      <c r="U179" s="158"/>
    </row>
    <row r="180" spans="1:21" x14ac:dyDescent="0.25">
      <c r="A180" s="16" t="s">
        <v>436</v>
      </c>
      <c r="B180" s="248" t="s">
        <v>437</v>
      </c>
      <c r="C180" s="154">
        <v>0</v>
      </c>
      <c r="D180" s="154">
        <v>0</v>
      </c>
      <c r="E180" s="154">
        <v>1</v>
      </c>
      <c r="F180" s="154">
        <v>0</v>
      </c>
      <c r="G180" s="154">
        <v>1</v>
      </c>
      <c r="R180" s="158"/>
      <c r="S180" s="158"/>
      <c r="T180" s="158"/>
      <c r="U180" s="158"/>
    </row>
    <row r="181" spans="1:21" x14ac:dyDescent="0.25">
      <c r="A181" s="16" t="s">
        <v>438</v>
      </c>
      <c r="B181" s="248" t="s">
        <v>439</v>
      </c>
      <c r="C181" s="154" t="e">
        <v>#N/A</v>
      </c>
      <c r="D181" s="154" t="e">
        <v>#N/A</v>
      </c>
      <c r="E181" s="154" t="e">
        <v>#N/A</v>
      </c>
      <c r="F181" s="154" t="e">
        <v>#N/A</v>
      </c>
      <c r="G181" s="154" t="e">
        <v>#N/A</v>
      </c>
      <c r="R181" s="157"/>
      <c r="S181" s="157"/>
      <c r="T181" s="157"/>
      <c r="U181" s="157"/>
    </row>
    <row r="182" spans="1:21" x14ac:dyDescent="0.25">
      <c r="A182" s="16" t="s">
        <v>440</v>
      </c>
      <c r="B182" s="248" t="s">
        <v>441</v>
      </c>
      <c r="C182" s="154">
        <v>0</v>
      </c>
      <c r="D182" s="154">
        <v>0</v>
      </c>
      <c r="E182" s="154">
        <v>0</v>
      </c>
      <c r="F182" s="154">
        <v>0</v>
      </c>
      <c r="G182" s="154">
        <v>0</v>
      </c>
      <c r="R182" s="157"/>
      <c r="S182" s="157"/>
      <c r="T182" s="157"/>
      <c r="U182" s="157"/>
    </row>
    <row r="183" spans="1:21" x14ac:dyDescent="0.25">
      <c r="A183" s="16" t="s">
        <v>442</v>
      </c>
      <c r="B183" s="248" t="s">
        <v>443</v>
      </c>
      <c r="C183" s="154">
        <v>0</v>
      </c>
      <c r="D183" s="154">
        <v>0</v>
      </c>
      <c r="E183" s="154">
        <v>0</v>
      </c>
      <c r="F183" s="154">
        <v>3</v>
      </c>
      <c r="G183" s="154">
        <v>3</v>
      </c>
      <c r="R183" s="158"/>
      <c r="S183" s="158"/>
      <c r="T183" s="158"/>
      <c r="U183" s="158"/>
    </row>
    <row r="184" spans="1:21" x14ac:dyDescent="0.25">
      <c r="A184" s="16" t="s">
        <v>444</v>
      </c>
      <c r="B184" s="248" t="s">
        <v>445</v>
      </c>
      <c r="C184" s="154">
        <v>0</v>
      </c>
      <c r="D184" s="154">
        <v>2</v>
      </c>
      <c r="E184" s="154">
        <v>0</v>
      </c>
      <c r="F184" s="154">
        <v>2</v>
      </c>
      <c r="G184" s="154">
        <v>4</v>
      </c>
      <c r="R184" s="158"/>
      <c r="S184" s="158"/>
      <c r="T184" s="158"/>
      <c r="U184" s="158"/>
    </row>
    <row r="185" spans="1:21" x14ac:dyDescent="0.25">
      <c r="A185" s="16" t="s">
        <v>446</v>
      </c>
      <c r="B185" s="248" t="s">
        <v>447</v>
      </c>
      <c r="C185" s="154" t="e">
        <v>#N/A</v>
      </c>
      <c r="D185" s="154" t="e">
        <v>#N/A</v>
      </c>
      <c r="E185" s="154" t="e">
        <v>#N/A</v>
      </c>
      <c r="F185" s="154" t="e">
        <v>#N/A</v>
      </c>
      <c r="G185" s="154">
        <v>7</v>
      </c>
      <c r="R185" s="157"/>
      <c r="S185" s="157"/>
      <c r="T185" s="157"/>
      <c r="U185" s="157"/>
    </row>
    <row r="186" spans="1:21" x14ac:dyDescent="0.25">
      <c r="A186" s="16" t="s">
        <v>448</v>
      </c>
      <c r="B186" s="248" t="s">
        <v>449</v>
      </c>
      <c r="C186" s="154" t="e">
        <v>#N/A</v>
      </c>
      <c r="D186" s="154" t="e">
        <v>#N/A</v>
      </c>
      <c r="E186" s="154" t="e">
        <v>#N/A</v>
      </c>
      <c r="F186" s="154" t="e">
        <v>#N/A</v>
      </c>
      <c r="G186" s="154" t="e">
        <v>#N/A</v>
      </c>
      <c r="R186" s="158"/>
      <c r="S186" s="158"/>
      <c r="T186" s="158"/>
      <c r="U186" s="158"/>
    </row>
    <row r="187" spans="1:21" x14ac:dyDescent="0.25">
      <c r="A187" s="16" t="s">
        <v>450</v>
      </c>
      <c r="B187" s="248" t="s">
        <v>451</v>
      </c>
      <c r="C187" s="154" t="e">
        <v>#N/A</v>
      </c>
      <c r="D187" s="154" t="e">
        <v>#N/A</v>
      </c>
      <c r="E187" s="154" t="e">
        <v>#N/A</v>
      </c>
      <c r="F187" s="154" t="e">
        <v>#N/A</v>
      </c>
      <c r="G187" s="154" t="e">
        <v>#N/A</v>
      </c>
      <c r="R187" s="158"/>
      <c r="S187" s="158"/>
      <c r="T187" s="158"/>
      <c r="U187" s="158"/>
    </row>
    <row r="188" spans="1:21" x14ac:dyDescent="0.25">
      <c r="A188" s="16" t="s">
        <v>452</v>
      </c>
      <c r="B188" s="248" t="s">
        <v>453</v>
      </c>
      <c r="C188" s="154" t="e">
        <v>#N/A</v>
      </c>
      <c r="D188" s="154" t="e">
        <v>#N/A</v>
      </c>
      <c r="E188" s="154" t="e">
        <v>#N/A</v>
      </c>
      <c r="F188" s="154" t="e">
        <v>#N/A</v>
      </c>
      <c r="G188" s="154" t="e">
        <v>#N/A</v>
      </c>
      <c r="R188" s="157"/>
      <c r="S188" s="157"/>
      <c r="T188" s="157"/>
      <c r="U188" s="157"/>
    </row>
    <row r="189" spans="1:21" x14ac:dyDescent="0.25">
      <c r="A189" s="16" t="s">
        <v>454</v>
      </c>
      <c r="B189" s="248" t="s">
        <v>455</v>
      </c>
      <c r="C189" s="154" t="e">
        <v>#N/A</v>
      </c>
      <c r="D189" s="154" t="e">
        <v>#N/A</v>
      </c>
      <c r="E189" s="154" t="e">
        <v>#N/A</v>
      </c>
      <c r="F189" s="154" t="e">
        <v>#N/A</v>
      </c>
      <c r="G189" s="154" t="e">
        <v>#N/A</v>
      </c>
      <c r="R189" s="157"/>
      <c r="S189" s="157"/>
      <c r="T189" s="157"/>
      <c r="U189" s="157"/>
    </row>
    <row r="190" spans="1:21" x14ac:dyDescent="0.25">
      <c r="A190" s="16" t="s">
        <v>456</v>
      </c>
      <c r="B190" s="248" t="s">
        <v>457</v>
      </c>
      <c r="C190" s="154" t="e">
        <v>#N/A</v>
      </c>
      <c r="D190" s="154" t="e">
        <v>#N/A</v>
      </c>
      <c r="E190" s="154" t="e">
        <v>#N/A</v>
      </c>
      <c r="F190" s="154" t="e">
        <v>#N/A</v>
      </c>
      <c r="G190" s="154" t="e">
        <v>#N/A</v>
      </c>
      <c r="R190" s="157"/>
      <c r="S190" s="157"/>
      <c r="T190" s="157"/>
      <c r="U190" s="157"/>
    </row>
    <row r="191" spans="1:21" x14ac:dyDescent="0.25">
      <c r="A191" s="16" t="s">
        <v>458</v>
      </c>
      <c r="B191" s="248" t="s">
        <v>459</v>
      </c>
      <c r="C191" s="154">
        <v>0</v>
      </c>
      <c r="D191" s="154">
        <v>1</v>
      </c>
      <c r="E191" s="154">
        <v>1</v>
      </c>
      <c r="F191" s="154">
        <v>0</v>
      </c>
      <c r="G191" s="154">
        <v>2</v>
      </c>
      <c r="R191" s="157"/>
      <c r="S191" s="157"/>
      <c r="T191" s="157"/>
      <c r="U191" s="157"/>
    </row>
    <row r="192" spans="1:21" x14ac:dyDescent="0.25">
      <c r="A192" s="16" t="s">
        <v>460</v>
      </c>
      <c r="B192" s="248" t="s">
        <v>461</v>
      </c>
      <c r="C192" s="154" t="e">
        <v>#N/A</v>
      </c>
      <c r="D192" s="154" t="e">
        <v>#N/A</v>
      </c>
      <c r="E192" s="154" t="e">
        <v>#N/A</v>
      </c>
      <c r="F192" s="154" t="e">
        <v>#N/A</v>
      </c>
      <c r="G192" s="154">
        <v>7</v>
      </c>
      <c r="R192" s="157"/>
      <c r="S192" s="157"/>
      <c r="T192" s="157"/>
      <c r="U192" s="157"/>
    </row>
    <row r="193" spans="1:21" x14ac:dyDescent="0.25">
      <c r="A193" s="16" t="s">
        <v>462</v>
      </c>
      <c r="B193" s="248" t="s">
        <v>463</v>
      </c>
      <c r="C193" s="154">
        <v>0</v>
      </c>
      <c r="D193" s="154">
        <v>0</v>
      </c>
      <c r="E193" s="154">
        <v>2</v>
      </c>
      <c r="F193" s="154">
        <v>1</v>
      </c>
      <c r="G193" s="154">
        <v>3</v>
      </c>
      <c r="R193" s="157"/>
      <c r="S193" s="157"/>
      <c r="T193" s="157"/>
      <c r="U193" s="157"/>
    </row>
    <row r="194" spans="1:21" x14ac:dyDescent="0.25">
      <c r="A194" s="16" t="s">
        <v>464</v>
      </c>
      <c r="B194" s="248" t="s">
        <v>465</v>
      </c>
      <c r="C194" s="154" t="e">
        <v>#N/A</v>
      </c>
      <c r="D194" s="154" t="e">
        <v>#N/A</v>
      </c>
      <c r="E194" s="154" t="e">
        <v>#N/A</v>
      </c>
      <c r="F194" s="154" t="e">
        <v>#N/A</v>
      </c>
      <c r="G194" s="154" t="e">
        <v>#N/A</v>
      </c>
      <c r="R194" s="158"/>
      <c r="S194" s="158"/>
      <c r="T194" s="158"/>
      <c r="U194" s="158"/>
    </row>
    <row r="195" spans="1:21" x14ac:dyDescent="0.25">
      <c r="A195" s="16" t="s">
        <v>466</v>
      </c>
      <c r="B195" s="248" t="s">
        <v>467</v>
      </c>
      <c r="C195" s="154">
        <v>0</v>
      </c>
      <c r="D195" s="154">
        <v>0</v>
      </c>
      <c r="E195" s="154">
        <v>1</v>
      </c>
      <c r="F195" s="154">
        <v>1</v>
      </c>
      <c r="G195" s="154">
        <v>2</v>
      </c>
      <c r="R195" s="158"/>
      <c r="S195" s="158"/>
      <c r="T195" s="158"/>
      <c r="U195" s="158"/>
    </row>
    <row r="196" spans="1:21" x14ac:dyDescent="0.25">
      <c r="A196" s="16" t="s">
        <v>468</v>
      </c>
      <c r="B196" s="248" t="s">
        <v>469</v>
      </c>
      <c r="C196" s="154" t="e">
        <v>#N/A</v>
      </c>
      <c r="D196" s="154" t="e">
        <v>#N/A</v>
      </c>
      <c r="E196" s="154" t="e">
        <v>#N/A</v>
      </c>
      <c r="F196" s="154" t="e">
        <v>#N/A</v>
      </c>
      <c r="G196" s="154" t="e">
        <v>#N/A</v>
      </c>
      <c r="R196" s="158"/>
      <c r="S196" s="158"/>
      <c r="T196" s="158"/>
      <c r="U196" s="158"/>
    </row>
    <row r="197" spans="1:21" x14ac:dyDescent="0.25">
      <c r="A197" s="16" t="s">
        <v>470</v>
      </c>
      <c r="B197" s="248" t="s">
        <v>471</v>
      </c>
      <c r="C197" s="154" t="e">
        <v>#N/A</v>
      </c>
      <c r="D197" s="154" t="e">
        <v>#N/A</v>
      </c>
      <c r="E197" s="154" t="e">
        <v>#N/A</v>
      </c>
      <c r="F197" s="154" t="e">
        <v>#N/A</v>
      </c>
      <c r="G197" s="154" t="e">
        <v>#N/A</v>
      </c>
      <c r="R197" s="158"/>
      <c r="S197" s="158"/>
      <c r="T197" s="158"/>
      <c r="U197" s="158"/>
    </row>
    <row r="198" spans="1:21" x14ac:dyDescent="0.25">
      <c r="A198" s="16" t="s">
        <v>472</v>
      </c>
      <c r="B198" s="248" t="s">
        <v>473</v>
      </c>
      <c r="C198" s="154" t="e">
        <v>#N/A</v>
      </c>
      <c r="D198" s="154" t="e">
        <v>#N/A</v>
      </c>
      <c r="E198" s="154" t="e">
        <v>#N/A</v>
      </c>
      <c r="F198" s="154" t="e">
        <v>#N/A</v>
      </c>
      <c r="G198" s="154" t="e">
        <v>#N/A</v>
      </c>
      <c r="R198" s="158"/>
      <c r="S198" s="158"/>
      <c r="T198" s="158"/>
      <c r="U198" s="158"/>
    </row>
    <row r="199" spans="1:21" x14ac:dyDescent="0.25">
      <c r="A199" s="16" t="s">
        <v>474</v>
      </c>
      <c r="B199" s="248" t="s">
        <v>475</v>
      </c>
      <c r="C199" s="154" t="e">
        <v>#N/A</v>
      </c>
      <c r="D199" s="154" t="e">
        <v>#N/A</v>
      </c>
      <c r="E199" s="154" t="e">
        <v>#N/A</v>
      </c>
      <c r="F199" s="154" t="e">
        <v>#N/A</v>
      </c>
      <c r="G199" s="154" t="e">
        <v>#N/A</v>
      </c>
      <c r="R199" s="157"/>
      <c r="S199" s="157"/>
      <c r="T199" s="157"/>
      <c r="U199" s="157"/>
    </row>
    <row r="200" spans="1:21" x14ac:dyDescent="0.25">
      <c r="A200" s="16" t="s">
        <v>476</v>
      </c>
      <c r="B200" s="248" t="s">
        <v>477</v>
      </c>
      <c r="C200" s="154" t="e">
        <v>#N/A</v>
      </c>
      <c r="D200" s="154" t="e">
        <v>#N/A</v>
      </c>
      <c r="E200" s="154" t="e">
        <v>#N/A</v>
      </c>
      <c r="F200" s="154" t="e">
        <v>#N/A</v>
      </c>
      <c r="G200" s="154" t="e">
        <v>#N/A</v>
      </c>
      <c r="R200" s="158"/>
      <c r="S200" s="158"/>
      <c r="T200" s="158"/>
      <c r="U200" s="158"/>
    </row>
    <row r="201" spans="1:21" x14ac:dyDescent="0.25">
      <c r="A201" s="16" t="s">
        <v>478</v>
      </c>
      <c r="B201" s="248" t="s">
        <v>479</v>
      </c>
      <c r="C201" s="154" t="e">
        <v>#N/A</v>
      </c>
      <c r="D201" s="154" t="e">
        <v>#N/A</v>
      </c>
      <c r="E201" s="154" t="e">
        <v>#N/A</v>
      </c>
      <c r="F201" s="154" t="e">
        <v>#N/A</v>
      </c>
      <c r="G201" s="154" t="e">
        <v>#N/A</v>
      </c>
      <c r="R201" s="157"/>
      <c r="S201" s="157"/>
      <c r="T201" s="157"/>
      <c r="U201" s="157"/>
    </row>
    <row r="202" spans="1:21" x14ac:dyDescent="0.25">
      <c r="A202" s="16" t="s">
        <v>480</v>
      </c>
      <c r="B202" s="248" t="s">
        <v>481</v>
      </c>
      <c r="C202" s="154" t="e">
        <v>#N/A</v>
      </c>
      <c r="D202" s="154" t="e">
        <v>#N/A</v>
      </c>
      <c r="E202" s="154" t="e">
        <v>#N/A</v>
      </c>
      <c r="F202" s="154" t="e">
        <v>#N/A</v>
      </c>
      <c r="G202" s="154" t="e">
        <v>#N/A</v>
      </c>
      <c r="R202" s="157"/>
      <c r="S202" s="157"/>
      <c r="T202" s="157"/>
      <c r="U202" s="157"/>
    </row>
    <row r="203" spans="1:21" x14ac:dyDescent="0.25">
      <c r="A203" s="16" t="s">
        <v>482</v>
      </c>
      <c r="B203" s="248" t="s">
        <v>483</v>
      </c>
      <c r="C203" s="154">
        <v>0</v>
      </c>
      <c r="D203" s="154">
        <v>0</v>
      </c>
      <c r="E203" s="154">
        <v>0</v>
      </c>
      <c r="F203" s="154">
        <v>0</v>
      </c>
      <c r="G203" s="154">
        <v>0</v>
      </c>
      <c r="R203" s="157"/>
      <c r="S203" s="157"/>
      <c r="T203" s="157"/>
      <c r="U203" s="157"/>
    </row>
    <row r="204" spans="1:21" x14ac:dyDescent="0.25">
      <c r="A204" s="16" t="s">
        <v>484</v>
      </c>
      <c r="B204" s="248" t="s">
        <v>485</v>
      </c>
      <c r="C204" s="154">
        <v>0</v>
      </c>
      <c r="D204" s="154">
        <v>1</v>
      </c>
      <c r="E204" s="154">
        <v>7</v>
      </c>
      <c r="F204" s="154">
        <v>5</v>
      </c>
      <c r="G204" s="154">
        <v>13</v>
      </c>
      <c r="R204" s="157"/>
      <c r="S204" s="157"/>
      <c r="T204" s="157"/>
      <c r="U204" s="157"/>
    </row>
    <row r="205" spans="1:21" x14ac:dyDescent="0.25">
      <c r="A205" s="16" t="s">
        <v>486</v>
      </c>
      <c r="B205" s="248" t="s">
        <v>487</v>
      </c>
      <c r="C205" s="154" t="e">
        <v>#N/A</v>
      </c>
      <c r="D205" s="154" t="e">
        <v>#N/A</v>
      </c>
      <c r="E205" s="154" t="e">
        <v>#N/A</v>
      </c>
      <c r="F205" s="154" t="e">
        <v>#N/A</v>
      </c>
      <c r="G205" s="154">
        <v>1</v>
      </c>
      <c r="R205" s="157"/>
      <c r="S205" s="157"/>
      <c r="T205" s="157"/>
      <c r="U205" s="157"/>
    </row>
    <row r="206" spans="1:21" x14ac:dyDescent="0.25">
      <c r="A206" s="16" t="s">
        <v>488</v>
      </c>
      <c r="B206" s="248" t="s">
        <v>489</v>
      </c>
      <c r="C206" s="154" t="e">
        <v>#N/A</v>
      </c>
      <c r="D206" s="154" t="e">
        <v>#N/A</v>
      </c>
      <c r="E206" s="154" t="e">
        <v>#N/A</v>
      </c>
      <c r="F206" s="154" t="e">
        <v>#N/A</v>
      </c>
      <c r="G206" s="154" t="e">
        <v>#N/A</v>
      </c>
      <c r="R206" s="157"/>
      <c r="S206" s="157"/>
      <c r="T206" s="157"/>
      <c r="U206" s="157"/>
    </row>
    <row r="207" spans="1:21" x14ac:dyDescent="0.25">
      <c r="A207" s="16" t="s">
        <v>490</v>
      </c>
      <c r="B207" s="248" t="s">
        <v>491</v>
      </c>
      <c r="C207" s="154" t="e">
        <v>#N/A</v>
      </c>
      <c r="D207" s="154" t="e">
        <v>#N/A</v>
      </c>
      <c r="E207" s="154" t="e">
        <v>#N/A</v>
      </c>
      <c r="F207" s="154" t="e">
        <v>#N/A</v>
      </c>
      <c r="G207" s="154">
        <v>23</v>
      </c>
      <c r="R207" s="158"/>
      <c r="S207" s="158"/>
      <c r="T207" s="158"/>
      <c r="U207" s="158"/>
    </row>
    <row r="208" spans="1:21" x14ac:dyDescent="0.25">
      <c r="A208" s="16" t="s">
        <v>492</v>
      </c>
      <c r="B208" s="248" t="s">
        <v>493</v>
      </c>
      <c r="C208" s="154" t="e">
        <v>#N/A</v>
      </c>
      <c r="D208" s="154" t="e">
        <v>#N/A</v>
      </c>
      <c r="E208" s="154" t="e">
        <v>#N/A</v>
      </c>
      <c r="F208" s="154" t="e">
        <v>#N/A</v>
      </c>
      <c r="G208" s="154" t="e">
        <v>#N/A</v>
      </c>
      <c r="R208" s="158"/>
      <c r="S208" s="158"/>
      <c r="T208" s="158"/>
      <c r="U208" s="158"/>
    </row>
    <row r="209" spans="1:21" x14ac:dyDescent="0.25">
      <c r="A209" s="16" t="s">
        <v>494</v>
      </c>
      <c r="B209" s="248" t="s">
        <v>495</v>
      </c>
      <c r="C209" s="154" t="e">
        <v>#N/A</v>
      </c>
      <c r="D209" s="154" t="e">
        <v>#N/A</v>
      </c>
      <c r="E209" s="154" t="e">
        <v>#N/A</v>
      </c>
      <c r="F209" s="154" t="e">
        <v>#N/A</v>
      </c>
      <c r="G209" s="154" t="e">
        <v>#N/A</v>
      </c>
      <c r="R209" s="157"/>
      <c r="S209" s="157"/>
      <c r="T209" s="157"/>
      <c r="U209" s="157"/>
    </row>
    <row r="210" spans="1:21" x14ac:dyDescent="0.25">
      <c r="A210" s="16" t="s">
        <v>496</v>
      </c>
      <c r="B210" s="248" t="s">
        <v>497</v>
      </c>
      <c r="C210" s="154" t="e">
        <v>#N/A</v>
      </c>
      <c r="D210" s="154" t="e">
        <v>#N/A</v>
      </c>
      <c r="E210" s="154" t="e">
        <v>#N/A</v>
      </c>
      <c r="F210" s="154" t="e">
        <v>#N/A</v>
      </c>
      <c r="G210" s="154" t="e">
        <v>#N/A</v>
      </c>
      <c r="R210" s="157"/>
      <c r="S210" s="157"/>
      <c r="T210" s="157"/>
      <c r="U210" s="157"/>
    </row>
    <row r="211" spans="1:21" x14ac:dyDescent="0.25">
      <c r="A211" s="16" t="s">
        <v>498</v>
      </c>
      <c r="B211" s="248" t="s">
        <v>499</v>
      </c>
      <c r="C211" s="154" t="e">
        <v>#N/A</v>
      </c>
      <c r="D211" s="154" t="e">
        <v>#N/A</v>
      </c>
      <c r="E211" s="154" t="e">
        <v>#N/A</v>
      </c>
      <c r="F211" s="154" t="e">
        <v>#N/A</v>
      </c>
      <c r="G211" s="154" t="e">
        <v>#N/A</v>
      </c>
      <c r="R211" s="157"/>
      <c r="S211" s="157"/>
      <c r="T211" s="157"/>
      <c r="U211" s="157"/>
    </row>
    <row r="212" spans="1:21" x14ac:dyDescent="0.25">
      <c r="A212" s="16" t="s">
        <v>500</v>
      </c>
      <c r="B212" s="248" t="s">
        <v>501</v>
      </c>
      <c r="C212" s="154" t="e">
        <v>#N/A</v>
      </c>
      <c r="D212" s="154" t="e">
        <v>#N/A</v>
      </c>
      <c r="E212" s="154" t="e">
        <v>#N/A</v>
      </c>
      <c r="F212" s="154" t="e">
        <v>#N/A</v>
      </c>
      <c r="G212" s="154" t="e">
        <v>#N/A</v>
      </c>
      <c r="R212" s="157"/>
      <c r="S212" s="157"/>
      <c r="T212" s="157"/>
      <c r="U212" s="157"/>
    </row>
    <row r="213" spans="1:21" x14ac:dyDescent="0.25">
      <c r="A213" s="16" t="s">
        <v>502</v>
      </c>
      <c r="B213" s="248" t="s">
        <v>503</v>
      </c>
      <c r="C213" s="154" t="e">
        <v>#N/A</v>
      </c>
      <c r="D213" s="154" t="e">
        <v>#N/A</v>
      </c>
      <c r="E213" s="154" t="e">
        <v>#N/A</v>
      </c>
      <c r="F213" s="154" t="e">
        <v>#N/A</v>
      </c>
      <c r="G213" s="154" t="e">
        <v>#N/A</v>
      </c>
      <c r="R213" s="158"/>
      <c r="S213" s="158"/>
      <c r="T213" s="158"/>
      <c r="U213" s="158"/>
    </row>
    <row r="214" spans="1:21" x14ac:dyDescent="0.25">
      <c r="A214" s="16" t="s">
        <v>504</v>
      </c>
      <c r="B214" s="248" t="s">
        <v>505</v>
      </c>
      <c r="C214" s="154" t="e">
        <v>#N/A</v>
      </c>
      <c r="D214" s="154" t="e">
        <v>#N/A</v>
      </c>
      <c r="E214" s="154" t="e">
        <v>#N/A</v>
      </c>
      <c r="F214" s="154" t="e">
        <v>#N/A</v>
      </c>
      <c r="G214" s="154" t="e">
        <v>#N/A</v>
      </c>
      <c r="R214" s="157"/>
      <c r="S214" s="157"/>
      <c r="T214" s="157"/>
      <c r="U214" s="157"/>
    </row>
    <row r="215" spans="1:21" x14ac:dyDescent="0.25">
      <c r="A215" s="16" t="s">
        <v>506</v>
      </c>
      <c r="B215" s="248" t="s">
        <v>507</v>
      </c>
      <c r="C215" s="154" t="e">
        <v>#N/A</v>
      </c>
      <c r="D215" s="154" t="e">
        <v>#N/A</v>
      </c>
      <c r="E215" s="154" t="e">
        <v>#N/A</v>
      </c>
      <c r="F215" s="154" t="e">
        <v>#N/A</v>
      </c>
      <c r="G215" s="154" t="e">
        <v>#N/A</v>
      </c>
      <c r="R215" s="158"/>
      <c r="S215" s="158"/>
      <c r="T215" s="158"/>
      <c r="U215" s="158"/>
    </row>
    <row r="216" spans="1:21" x14ac:dyDescent="0.25">
      <c r="A216" s="16" t="s">
        <v>508</v>
      </c>
      <c r="B216" s="248" t="s">
        <v>509</v>
      </c>
      <c r="C216" s="154" t="e">
        <v>#N/A</v>
      </c>
      <c r="D216" s="154" t="e">
        <v>#N/A</v>
      </c>
      <c r="E216" s="154" t="e">
        <v>#N/A</v>
      </c>
      <c r="F216" s="154" t="e">
        <v>#N/A</v>
      </c>
      <c r="G216" s="154" t="e">
        <v>#N/A</v>
      </c>
    </row>
    <row r="217" spans="1:21" x14ac:dyDescent="0.25">
      <c r="A217" s="16" t="s">
        <v>510</v>
      </c>
      <c r="B217" s="248" t="s">
        <v>511</v>
      </c>
      <c r="C217" s="154" t="e">
        <v>#N/A</v>
      </c>
      <c r="D217" s="154" t="e">
        <v>#N/A</v>
      </c>
      <c r="E217" s="154" t="e">
        <v>#N/A</v>
      </c>
      <c r="F217" s="154" t="e">
        <v>#N/A</v>
      </c>
      <c r="G217" s="154" t="e">
        <v>#N/A</v>
      </c>
    </row>
    <row r="218" spans="1:21" x14ac:dyDescent="0.25">
      <c r="A218" s="16" t="s">
        <v>512</v>
      </c>
      <c r="B218" s="248" t="s">
        <v>513</v>
      </c>
      <c r="C218" s="154" t="e">
        <v>#N/A</v>
      </c>
      <c r="D218" s="154" t="e">
        <v>#N/A</v>
      </c>
      <c r="E218" s="154" t="e">
        <v>#N/A</v>
      </c>
      <c r="F218" s="154" t="e">
        <v>#N/A</v>
      </c>
      <c r="G218" s="154" t="e">
        <v>#N/A</v>
      </c>
    </row>
    <row r="219" spans="1:21" x14ac:dyDescent="0.25">
      <c r="A219" s="16" t="s">
        <v>514</v>
      </c>
      <c r="B219" s="248" t="s">
        <v>515</v>
      </c>
      <c r="C219" s="154" t="e">
        <v>#N/A</v>
      </c>
      <c r="D219" s="154" t="e">
        <v>#N/A</v>
      </c>
      <c r="E219" s="154" t="e">
        <v>#N/A</v>
      </c>
      <c r="F219" s="154" t="e">
        <v>#N/A</v>
      </c>
      <c r="G219" s="154" t="e">
        <v>#N/A</v>
      </c>
    </row>
    <row r="220" spans="1:21" x14ac:dyDescent="0.25">
      <c r="A220" s="16" t="s">
        <v>516</v>
      </c>
      <c r="B220" s="248" t="s">
        <v>517</v>
      </c>
      <c r="C220" s="154" t="e">
        <v>#N/A</v>
      </c>
      <c r="D220" s="154" t="e">
        <v>#N/A</v>
      </c>
      <c r="E220" s="154" t="e">
        <v>#N/A</v>
      </c>
      <c r="F220" s="154" t="e">
        <v>#N/A</v>
      </c>
      <c r="G220" s="154" t="e">
        <v>#N/A</v>
      </c>
    </row>
    <row r="221" spans="1:21" x14ac:dyDescent="0.25">
      <c r="A221" s="16" t="s">
        <v>518</v>
      </c>
      <c r="B221" s="248" t="s">
        <v>519</v>
      </c>
      <c r="C221" s="154" t="e">
        <v>#N/A</v>
      </c>
      <c r="D221" s="154" t="e">
        <v>#N/A</v>
      </c>
      <c r="E221" s="154" t="e">
        <v>#N/A</v>
      </c>
      <c r="F221" s="154" t="e">
        <v>#N/A</v>
      </c>
      <c r="G221" s="154" t="e">
        <v>#N/A</v>
      </c>
    </row>
    <row r="222" spans="1:21" x14ac:dyDescent="0.25">
      <c r="A222" s="16" t="s">
        <v>520</v>
      </c>
      <c r="B222" s="248" t="s">
        <v>521</v>
      </c>
      <c r="C222" s="154" t="e">
        <v>#N/A</v>
      </c>
      <c r="D222" s="154" t="e">
        <v>#N/A</v>
      </c>
      <c r="E222" s="154" t="e">
        <v>#N/A</v>
      </c>
      <c r="F222" s="154" t="e">
        <v>#N/A</v>
      </c>
      <c r="G222" s="154" t="e">
        <v>#N/A</v>
      </c>
    </row>
    <row r="223" spans="1:21" x14ac:dyDescent="0.25">
      <c r="A223" s="16" t="s">
        <v>522</v>
      </c>
      <c r="B223" s="248" t="s">
        <v>523</v>
      </c>
      <c r="C223" s="154" t="e">
        <v>#N/A</v>
      </c>
      <c r="D223" s="154" t="e">
        <v>#N/A</v>
      </c>
      <c r="E223" s="154" t="e">
        <v>#N/A</v>
      </c>
      <c r="F223" s="154" t="e">
        <v>#N/A</v>
      </c>
      <c r="G223" s="154" t="e">
        <v>#N/A</v>
      </c>
    </row>
    <row r="224" spans="1:21" x14ac:dyDescent="0.25">
      <c r="A224" s="16" t="s">
        <v>524</v>
      </c>
      <c r="B224" s="248" t="s">
        <v>525</v>
      </c>
      <c r="C224" s="154">
        <v>0</v>
      </c>
      <c r="D224" s="154">
        <v>0</v>
      </c>
      <c r="E224" s="154">
        <v>0</v>
      </c>
      <c r="F224" s="154">
        <v>1</v>
      </c>
      <c r="G224" s="154">
        <v>1</v>
      </c>
    </row>
    <row r="225" spans="1:7" x14ac:dyDescent="0.25">
      <c r="A225" s="16" t="s">
        <v>526</v>
      </c>
      <c r="B225" s="248" t="s">
        <v>527</v>
      </c>
      <c r="C225" s="154" t="e">
        <v>#N/A</v>
      </c>
      <c r="D225" s="154" t="e">
        <v>#N/A</v>
      </c>
      <c r="E225" s="154" t="e">
        <v>#N/A</v>
      </c>
      <c r="F225" s="154" t="e">
        <v>#N/A</v>
      </c>
      <c r="G225" s="154">
        <v>3</v>
      </c>
    </row>
    <row r="226" spans="1:7" x14ac:dyDescent="0.25">
      <c r="A226" s="16" t="s">
        <v>528</v>
      </c>
      <c r="B226" s="248" t="s">
        <v>529</v>
      </c>
      <c r="C226" s="154" t="e">
        <v>#N/A</v>
      </c>
      <c r="D226" s="154" t="e">
        <v>#N/A</v>
      </c>
      <c r="E226" s="154" t="e">
        <v>#N/A</v>
      </c>
      <c r="F226" s="154" t="e">
        <v>#N/A</v>
      </c>
      <c r="G226" s="154">
        <v>1</v>
      </c>
    </row>
    <row r="227" spans="1:7" x14ac:dyDescent="0.25">
      <c r="A227" s="16" t="s">
        <v>530</v>
      </c>
      <c r="B227" s="248" t="s">
        <v>531</v>
      </c>
      <c r="C227" s="154" t="e">
        <v>#N/A</v>
      </c>
      <c r="D227" s="154" t="e">
        <v>#N/A</v>
      </c>
      <c r="E227" s="154" t="e">
        <v>#N/A</v>
      </c>
      <c r="F227" s="154" t="e">
        <v>#N/A</v>
      </c>
      <c r="G227" s="154" t="e">
        <v>#N/A</v>
      </c>
    </row>
    <row r="228" spans="1:7" x14ac:dyDescent="0.25">
      <c r="A228" s="16" t="s">
        <v>532</v>
      </c>
      <c r="B228" s="248" t="s">
        <v>533</v>
      </c>
      <c r="C228" s="154" t="e">
        <v>#N/A</v>
      </c>
      <c r="D228" s="154" t="e">
        <v>#N/A</v>
      </c>
      <c r="E228" s="154" t="e">
        <v>#N/A</v>
      </c>
      <c r="F228" s="154" t="e">
        <v>#N/A</v>
      </c>
      <c r="G228" s="154" t="e">
        <v>#N/A</v>
      </c>
    </row>
    <row r="229" spans="1:7" x14ac:dyDescent="0.25">
      <c r="A229" s="16" t="s">
        <v>534</v>
      </c>
      <c r="B229" s="248" t="s">
        <v>535</v>
      </c>
      <c r="C229" s="154" t="e">
        <v>#N/A</v>
      </c>
      <c r="D229" s="154" t="e">
        <v>#N/A</v>
      </c>
      <c r="E229" s="154" t="e">
        <v>#N/A</v>
      </c>
      <c r="F229" s="154" t="e">
        <v>#N/A</v>
      </c>
      <c r="G229" s="154" t="e">
        <v>#N/A</v>
      </c>
    </row>
    <row r="230" spans="1:7" x14ac:dyDescent="0.25">
      <c r="A230" s="16" t="s">
        <v>536</v>
      </c>
      <c r="B230" s="248" t="s">
        <v>537</v>
      </c>
      <c r="C230" s="154">
        <v>0</v>
      </c>
      <c r="D230" s="154">
        <v>1</v>
      </c>
      <c r="E230" s="154">
        <v>3</v>
      </c>
      <c r="F230" s="154">
        <v>1</v>
      </c>
      <c r="G230" s="154">
        <v>5</v>
      </c>
    </row>
    <row r="231" spans="1:7" x14ac:dyDescent="0.25">
      <c r="A231" s="16" t="s">
        <v>538</v>
      </c>
      <c r="B231" s="248" t="s">
        <v>539</v>
      </c>
      <c r="C231" s="154">
        <v>0</v>
      </c>
      <c r="D231" s="154">
        <v>0</v>
      </c>
      <c r="E231" s="154">
        <v>0</v>
      </c>
      <c r="F231" s="154">
        <v>0</v>
      </c>
      <c r="G231" s="154">
        <v>0</v>
      </c>
    </row>
    <row r="232" spans="1:7" x14ac:dyDescent="0.25">
      <c r="A232" s="16" t="s">
        <v>540</v>
      </c>
      <c r="B232" s="248" t="s">
        <v>541</v>
      </c>
      <c r="C232" s="154" t="e">
        <v>#N/A</v>
      </c>
      <c r="D232" s="154" t="e">
        <v>#N/A</v>
      </c>
      <c r="E232" s="154" t="e">
        <v>#N/A</v>
      </c>
      <c r="F232" s="154" t="e">
        <v>#N/A</v>
      </c>
      <c r="G232" s="154">
        <v>6</v>
      </c>
    </row>
    <row r="233" spans="1:7" x14ac:dyDescent="0.25">
      <c r="A233" s="16" t="s">
        <v>542</v>
      </c>
      <c r="B233" s="248" t="s">
        <v>543</v>
      </c>
      <c r="C233" s="154">
        <v>0</v>
      </c>
      <c r="D233" s="154">
        <v>1</v>
      </c>
      <c r="E233" s="154">
        <v>1</v>
      </c>
      <c r="F233" s="154">
        <v>1</v>
      </c>
      <c r="G233" s="154">
        <v>3</v>
      </c>
    </row>
    <row r="234" spans="1:7" x14ac:dyDescent="0.25">
      <c r="A234" s="16" t="s">
        <v>544</v>
      </c>
      <c r="B234" s="248" t="s">
        <v>545</v>
      </c>
      <c r="C234" s="154" t="e">
        <v>#N/A</v>
      </c>
      <c r="D234" s="154" t="e">
        <v>#N/A</v>
      </c>
      <c r="E234" s="154" t="e">
        <v>#N/A</v>
      </c>
      <c r="F234" s="154" t="e">
        <v>#N/A</v>
      </c>
      <c r="G234" s="154" t="e">
        <v>#N/A</v>
      </c>
    </row>
    <row r="235" spans="1:7" x14ac:dyDescent="0.25">
      <c r="A235" s="16" t="s">
        <v>546</v>
      </c>
      <c r="B235" s="248" t="s">
        <v>547</v>
      </c>
      <c r="C235" s="154">
        <v>0</v>
      </c>
      <c r="D235" s="154">
        <v>0</v>
      </c>
      <c r="E235" s="154">
        <v>0</v>
      </c>
      <c r="F235" s="154">
        <v>0</v>
      </c>
      <c r="G235" s="154">
        <v>0</v>
      </c>
    </row>
    <row r="236" spans="1:7" x14ac:dyDescent="0.25">
      <c r="A236" s="16" t="s">
        <v>548</v>
      </c>
      <c r="B236" s="248" t="s">
        <v>549</v>
      </c>
      <c r="C236" s="154" t="e">
        <v>#N/A</v>
      </c>
      <c r="D236" s="154" t="e">
        <v>#N/A</v>
      </c>
      <c r="E236" s="154" t="e">
        <v>#N/A</v>
      </c>
      <c r="F236" s="154" t="e">
        <v>#N/A</v>
      </c>
      <c r="G236" s="154">
        <v>0</v>
      </c>
    </row>
    <row r="237" spans="1:7" x14ac:dyDescent="0.25">
      <c r="A237" s="16" t="s">
        <v>550</v>
      </c>
      <c r="B237" s="248" t="s">
        <v>551</v>
      </c>
      <c r="C237" s="154" t="e">
        <v>#N/A</v>
      </c>
      <c r="D237" s="154" t="e">
        <v>#N/A</v>
      </c>
      <c r="E237" s="154" t="e">
        <v>#N/A</v>
      </c>
      <c r="F237" s="154" t="e">
        <v>#N/A</v>
      </c>
      <c r="G237" s="154" t="e">
        <v>#N/A</v>
      </c>
    </row>
    <row r="238" spans="1:7" x14ac:dyDescent="0.25">
      <c r="A238" s="16" t="s">
        <v>552</v>
      </c>
      <c r="B238" s="248" t="s">
        <v>553</v>
      </c>
      <c r="C238" s="154" t="e">
        <v>#N/A</v>
      </c>
      <c r="D238" s="154" t="e">
        <v>#N/A</v>
      </c>
      <c r="E238" s="154" t="e">
        <v>#N/A</v>
      </c>
      <c r="F238" s="154" t="e">
        <v>#N/A</v>
      </c>
      <c r="G238" s="154" t="e">
        <v>#N/A</v>
      </c>
    </row>
    <row r="239" spans="1:7" x14ac:dyDescent="0.25">
      <c r="A239" s="16" t="s">
        <v>554</v>
      </c>
      <c r="B239" s="248" t="s">
        <v>555</v>
      </c>
      <c r="C239" s="154" t="e">
        <v>#N/A</v>
      </c>
      <c r="D239" s="154" t="e">
        <v>#N/A</v>
      </c>
      <c r="E239" s="154" t="e">
        <v>#N/A</v>
      </c>
      <c r="F239" s="154" t="e">
        <v>#N/A</v>
      </c>
      <c r="G239" s="154" t="e">
        <v>#N/A</v>
      </c>
    </row>
    <row r="240" spans="1:7" x14ac:dyDescent="0.25">
      <c r="A240" s="16" t="s">
        <v>556</v>
      </c>
      <c r="B240" s="248" t="s">
        <v>557</v>
      </c>
      <c r="C240" s="154" t="e">
        <v>#N/A</v>
      </c>
      <c r="D240" s="154" t="e">
        <v>#N/A</v>
      </c>
      <c r="E240" s="154" t="e">
        <v>#N/A</v>
      </c>
      <c r="F240" s="154" t="e">
        <v>#N/A</v>
      </c>
      <c r="G240" s="154" t="e">
        <v>#N/A</v>
      </c>
    </row>
    <row r="241" spans="1:7" x14ac:dyDescent="0.25">
      <c r="A241" s="16" t="s">
        <v>558</v>
      </c>
      <c r="B241" s="248" t="s">
        <v>559</v>
      </c>
      <c r="C241" s="154" t="e">
        <v>#N/A</v>
      </c>
      <c r="D241" s="154" t="e">
        <v>#N/A</v>
      </c>
      <c r="E241" s="154" t="e">
        <v>#N/A</v>
      </c>
      <c r="F241" s="154" t="e">
        <v>#N/A</v>
      </c>
      <c r="G241" s="154" t="e">
        <v>#N/A</v>
      </c>
    </row>
    <row r="242" spans="1:7" x14ac:dyDescent="0.25">
      <c r="A242" s="16" t="s">
        <v>560</v>
      </c>
      <c r="B242" s="248" t="s">
        <v>561</v>
      </c>
      <c r="C242" s="154" t="e">
        <v>#N/A</v>
      </c>
      <c r="D242" s="154" t="e">
        <v>#N/A</v>
      </c>
      <c r="E242" s="154" t="e">
        <v>#N/A</v>
      </c>
      <c r="F242" s="154" t="e">
        <v>#N/A</v>
      </c>
      <c r="G242" s="154" t="e">
        <v>#N/A</v>
      </c>
    </row>
    <row r="243" spans="1:7" x14ac:dyDescent="0.25">
      <c r="A243" s="16" t="s">
        <v>562</v>
      </c>
      <c r="B243" s="248" t="s">
        <v>563</v>
      </c>
      <c r="C243" s="154">
        <v>0</v>
      </c>
      <c r="D243" s="154">
        <v>0</v>
      </c>
      <c r="E243" s="154">
        <v>0</v>
      </c>
      <c r="F243" s="154">
        <v>0</v>
      </c>
      <c r="G243" s="154">
        <v>0</v>
      </c>
    </row>
    <row r="244" spans="1:7" x14ac:dyDescent="0.25">
      <c r="A244" s="16" t="s">
        <v>564</v>
      </c>
      <c r="B244" s="248" t="s">
        <v>565</v>
      </c>
      <c r="C244" s="154" t="e">
        <v>#N/A</v>
      </c>
      <c r="D244" s="154" t="e">
        <v>#N/A</v>
      </c>
      <c r="E244" s="154" t="e">
        <v>#N/A</v>
      </c>
      <c r="F244" s="154" t="e">
        <v>#N/A</v>
      </c>
      <c r="G244" s="154" t="e">
        <v>#N/A</v>
      </c>
    </row>
    <row r="245" spans="1:7" x14ac:dyDescent="0.25">
      <c r="A245" s="16" t="s">
        <v>566</v>
      </c>
      <c r="B245" s="248" t="s">
        <v>567</v>
      </c>
      <c r="C245" s="154" t="e">
        <v>#N/A</v>
      </c>
      <c r="D245" s="154" t="e">
        <v>#N/A</v>
      </c>
      <c r="E245" s="154" t="e">
        <v>#N/A</v>
      </c>
      <c r="F245" s="154" t="e">
        <v>#N/A</v>
      </c>
      <c r="G245" s="154" t="e">
        <v>#N/A</v>
      </c>
    </row>
    <row r="246" spans="1:7" x14ac:dyDescent="0.25">
      <c r="A246" s="16" t="s">
        <v>568</v>
      </c>
      <c r="B246" s="248" t="s">
        <v>569</v>
      </c>
      <c r="C246" s="154" t="e">
        <v>#N/A</v>
      </c>
      <c r="D246" s="154" t="e">
        <v>#N/A</v>
      </c>
      <c r="E246" s="154" t="e">
        <v>#N/A</v>
      </c>
      <c r="F246" s="154" t="e">
        <v>#N/A</v>
      </c>
      <c r="G246" s="154" t="e">
        <v>#N/A</v>
      </c>
    </row>
    <row r="247" spans="1:7" x14ac:dyDescent="0.25">
      <c r="A247" s="16" t="s">
        <v>570</v>
      </c>
      <c r="B247" s="248" t="s">
        <v>571</v>
      </c>
      <c r="C247" s="154" t="e">
        <v>#N/A</v>
      </c>
      <c r="D247" s="154" t="e">
        <v>#N/A</v>
      </c>
      <c r="E247" s="154" t="e">
        <v>#N/A</v>
      </c>
      <c r="F247" s="154" t="e">
        <v>#N/A</v>
      </c>
      <c r="G247" s="154" t="e">
        <v>#N/A</v>
      </c>
    </row>
    <row r="248" spans="1:7" x14ac:dyDescent="0.25">
      <c r="A248" s="16" t="s">
        <v>572</v>
      </c>
      <c r="B248" s="248" t="s">
        <v>573</v>
      </c>
      <c r="C248" s="154" t="e">
        <v>#N/A</v>
      </c>
      <c r="D248" s="154" t="e">
        <v>#N/A</v>
      </c>
      <c r="E248" s="154" t="e">
        <v>#N/A</v>
      </c>
      <c r="F248" s="154" t="e">
        <v>#N/A</v>
      </c>
      <c r="G248" s="154">
        <v>0</v>
      </c>
    </row>
    <row r="249" spans="1:7" x14ac:dyDescent="0.25">
      <c r="A249" s="16" t="s">
        <v>574</v>
      </c>
      <c r="B249" s="248" t="s">
        <v>575</v>
      </c>
      <c r="C249" s="154" t="e">
        <v>#N/A</v>
      </c>
      <c r="D249" s="154" t="e">
        <v>#N/A</v>
      </c>
      <c r="E249" s="154" t="e">
        <v>#N/A</v>
      </c>
      <c r="F249" s="154" t="e">
        <v>#N/A</v>
      </c>
      <c r="G249" s="154" t="e">
        <v>#N/A</v>
      </c>
    </row>
    <row r="250" spans="1:7" x14ac:dyDescent="0.25">
      <c r="A250" s="16" t="s">
        <v>576</v>
      </c>
      <c r="B250" s="248" t="s">
        <v>577</v>
      </c>
      <c r="C250" s="154" t="e">
        <v>#N/A</v>
      </c>
      <c r="D250" s="154" t="e">
        <v>#N/A</v>
      </c>
      <c r="E250" s="154" t="e">
        <v>#N/A</v>
      </c>
      <c r="F250" s="154" t="e">
        <v>#N/A</v>
      </c>
      <c r="G250" s="154" t="e">
        <v>#N/A</v>
      </c>
    </row>
    <row r="251" spans="1:7" x14ac:dyDescent="0.25">
      <c r="A251" s="16" t="s">
        <v>578</v>
      </c>
      <c r="B251" s="248" t="s">
        <v>579</v>
      </c>
      <c r="C251" s="154" t="e">
        <v>#N/A</v>
      </c>
      <c r="D251" s="154" t="e">
        <v>#N/A</v>
      </c>
      <c r="E251" s="154" t="e">
        <v>#N/A</v>
      </c>
      <c r="F251" s="154" t="e">
        <v>#N/A</v>
      </c>
      <c r="G251" s="154">
        <v>28</v>
      </c>
    </row>
    <row r="252" spans="1:7" x14ac:dyDescent="0.25">
      <c r="A252" s="16" t="s">
        <v>580</v>
      </c>
      <c r="B252" s="248" t="s">
        <v>581</v>
      </c>
      <c r="C252" s="154">
        <v>0</v>
      </c>
      <c r="D252" s="154">
        <v>0</v>
      </c>
      <c r="E252" s="154">
        <v>0</v>
      </c>
      <c r="F252" s="154">
        <v>1</v>
      </c>
      <c r="G252" s="154">
        <v>1</v>
      </c>
    </row>
    <row r="253" spans="1:7" x14ac:dyDescent="0.25">
      <c r="A253" s="16" t="s">
        <v>582</v>
      </c>
      <c r="B253" s="248" t="s">
        <v>583</v>
      </c>
      <c r="C253" s="154" t="e">
        <v>#N/A</v>
      </c>
      <c r="D253" s="154" t="e">
        <v>#N/A</v>
      </c>
      <c r="E253" s="154" t="e">
        <v>#N/A</v>
      </c>
      <c r="F253" s="154" t="e">
        <v>#N/A</v>
      </c>
      <c r="G253" s="154" t="e">
        <v>#N/A</v>
      </c>
    </row>
    <row r="254" spans="1:7" x14ac:dyDescent="0.25">
      <c r="A254" s="16" t="s">
        <v>584</v>
      </c>
      <c r="B254" s="248" t="s">
        <v>585</v>
      </c>
      <c r="C254" s="154" t="e">
        <v>#N/A</v>
      </c>
      <c r="D254" s="154" t="e">
        <v>#N/A</v>
      </c>
      <c r="E254" s="154" t="e">
        <v>#N/A</v>
      </c>
      <c r="F254" s="154" t="e">
        <v>#N/A</v>
      </c>
      <c r="G254" s="154">
        <v>2</v>
      </c>
    </row>
    <row r="255" spans="1:7" x14ac:dyDescent="0.25">
      <c r="A255" s="16" t="s">
        <v>586</v>
      </c>
      <c r="B255" s="248" t="s">
        <v>587</v>
      </c>
      <c r="C255" s="154" t="e">
        <v>#N/A</v>
      </c>
      <c r="D255" s="154" t="e">
        <v>#N/A</v>
      </c>
      <c r="E255" s="154" t="e">
        <v>#N/A</v>
      </c>
      <c r="F255" s="154" t="e">
        <v>#N/A</v>
      </c>
      <c r="G255" s="154" t="e">
        <v>#N/A</v>
      </c>
    </row>
    <row r="256" spans="1:7" x14ac:dyDescent="0.25">
      <c r="A256" s="16" t="s">
        <v>588</v>
      </c>
      <c r="B256" s="248" t="s">
        <v>589</v>
      </c>
      <c r="C256" s="154" t="e">
        <v>#N/A</v>
      </c>
      <c r="D256" s="154" t="e">
        <v>#N/A</v>
      </c>
      <c r="E256" s="154" t="e">
        <v>#N/A</v>
      </c>
      <c r="F256" s="154" t="e">
        <v>#N/A</v>
      </c>
      <c r="G256" s="154" t="e">
        <v>#N/A</v>
      </c>
    </row>
    <row r="257" spans="1:7" x14ac:dyDescent="0.25">
      <c r="A257" s="16" t="s">
        <v>590</v>
      </c>
      <c r="B257" s="248" t="s">
        <v>591</v>
      </c>
      <c r="C257" s="154" t="e">
        <v>#N/A</v>
      </c>
      <c r="D257" s="154" t="e">
        <v>#N/A</v>
      </c>
      <c r="E257" s="154" t="e">
        <v>#N/A</v>
      </c>
      <c r="F257" s="154" t="e">
        <v>#N/A</v>
      </c>
      <c r="G257" s="154" t="e">
        <v>#N/A</v>
      </c>
    </row>
    <row r="258" spans="1:7" x14ac:dyDescent="0.25">
      <c r="A258" s="16" t="s">
        <v>592</v>
      </c>
      <c r="B258" s="248" t="s">
        <v>593</v>
      </c>
      <c r="C258" s="154">
        <v>0</v>
      </c>
      <c r="D258" s="154">
        <v>0</v>
      </c>
      <c r="E258" s="154">
        <v>0</v>
      </c>
      <c r="F258" s="154">
        <v>0</v>
      </c>
      <c r="G258" s="154">
        <v>0</v>
      </c>
    </row>
    <row r="259" spans="1:7" x14ac:dyDescent="0.25">
      <c r="A259" s="16" t="s">
        <v>594</v>
      </c>
      <c r="B259" s="248" t="s">
        <v>595</v>
      </c>
      <c r="C259" s="154">
        <v>0</v>
      </c>
      <c r="D259" s="154">
        <v>0</v>
      </c>
      <c r="E259" s="154">
        <v>2</v>
      </c>
      <c r="F259" s="154">
        <v>2</v>
      </c>
      <c r="G259" s="154">
        <v>4</v>
      </c>
    </row>
    <row r="260" spans="1:7" x14ac:dyDescent="0.25">
      <c r="A260" s="16" t="s">
        <v>596</v>
      </c>
      <c r="B260" s="248" t="s">
        <v>597</v>
      </c>
      <c r="C260" s="154" t="e">
        <v>#N/A</v>
      </c>
      <c r="D260" s="154" t="e">
        <v>#N/A</v>
      </c>
      <c r="E260" s="154" t="e">
        <v>#N/A</v>
      </c>
      <c r="F260" s="154" t="e">
        <v>#N/A</v>
      </c>
      <c r="G260" s="154" t="e">
        <v>#N/A</v>
      </c>
    </row>
    <row r="261" spans="1:7" x14ac:dyDescent="0.25">
      <c r="A261" s="16" t="s">
        <v>598</v>
      </c>
      <c r="B261" s="248" t="s">
        <v>599</v>
      </c>
      <c r="C261" s="154" t="e">
        <v>#N/A</v>
      </c>
      <c r="D261" s="154" t="e">
        <v>#N/A</v>
      </c>
      <c r="E261" s="154" t="e">
        <v>#N/A</v>
      </c>
      <c r="F261" s="154" t="e">
        <v>#N/A</v>
      </c>
      <c r="G261" s="154" t="e">
        <v>#N/A</v>
      </c>
    </row>
    <row r="262" spans="1:7" x14ac:dyDescent="0.25">
      <c r="A262" s="16" t="s">
        <v>600</v>
      </c>
      <c r="B262" s="248" t="s">
        <v>601</v>
      </c>
      <c r="C262" s="154" t="e">
        <v>#N/A</v>
      </c>
      <c r="D262" s="154" t="e">
        <v>#N/A</v>
      </c>
      <c r="E262" s="154" t="e">
        <v>#N/A</v>
      </c>
      <c r="F262" s="154" t="e">
        <v>#N/A</v>
      </c>
      <c r="G262" s="154" t="e">
        <v>#N/A</v>
      </c>
    </row>
    <row r="263" spans="1:7" x14ac:dyDescent="0.25">
      <c r="A263" s="16" t="s">
        <v>602</v>
      </c>
      <c r="B263" s="248" t="s">
        <v>603</v>
      </c>
      <c r="C263" s="154">
        <v>0</v>
      </c>
      <c r="D263" s="154">
        <v>0</v>
      </c>
      <c r="E263" s="154">
        <v>0</v>
      </c>
      <c r="F263" s="154">
        <v>0</v>
      </c>
      <c r="G263" s="154">
        <v>0</v>
      </c>
    </row>
    <row r="264" spans="1:7" x14ac:dyDescent="0.25">
      <c r="A264" s="16" t="s">
        <v>604</v>
      </c>
      <c r="B264" s="248" t="s">
        <v>605</v>
      </c>
      <c r="C264" s="154" t="e">
        <v>#N/A</v>
      </c>
      <c r="D264" s="154" t="e">
        <v>#N/A</v>
      </c>
      <c r="E264" s="154" t="e">
        <v>#N/A</v>
      </c>
      <c r="F264" s="154" t="e">
        <v>#N/A</v>
      </c>
      <c r="G264" s="154" t="e">
        <v>#N/A</v>
      </c>
    </row>
    <row r="265" spans="1:7" x14ac:dyDescent="0.25">
      <c r="A265" s="16" t="s">
        <v>606</v>
      </c>
      <c r="B265" s="248" t="s">
        <v>607</v>
      </c>
      <c r="C265" s="154" t="e">
        <v>#N/A</v>
      </c>
      <c r="D265" s="154" t="e">
        <v>#N/A</v>
      </c>
      <c r="E265" s="154" t="e">
        <v>#N/A</v>
      </c>
      <c r="F265" s="154" t="e">
        <v>#N/A</v>
      </c>
      <c r="G265" s="154" t="e">
        <v>#N/A</v>
      </c>
    </row>
    <row r="266" spans="1:7" x14ac:dyDescent="0.25">
      <c r="A266" s="16" t="s">
        <v>608</v>
      </c>
      <c r="B266" s="248" t="s">
        <v>609</v>
      </c>
      <c r="C266" s="154" t="e">
        <v>#N/A</v>
      </c>
      <c r="D266" s="154" t="e">
        <v>#N/A</v>
      </c>
      <c r="E266" s="154" t="e">
        <v>#N/A</v>
      </c>
      <c r="F266" s="154" t="e">
        <v>#N/A</v>
      </c>
      <c r="G266" s="154" t="e">
        <v>#N/A</v>
      </c>
    </row>
    <row r="267" spans="1:7" x14ac:dyDescent="0.25">
      <c r="A267" s="16" t="s">
        <v>610</v>
      </c>
      <c r="B267" s="248" t="s">
        <v>611</v>
      </c>
      <c r="C267" s="154" t="e">
        <v>#N/A</v>
      </c>
      <c r="D267" s="154" t="e">
        <v>#N/A</v>
      </c>
      <c r="E267" s="154" t="e">
        <v>#N/A</v>
      </c>
      <c r="F267" s="154" t="e">
        <v>#N/A</v>
      </c>
      <c r="G267" s="154" t="e">
        <v>#N/A</v>
      </c>
    </row>
    <row r="268" spans="1:7" x14ac:dyDescent="0.25">
      <c r="A268" s="16" t="s">
        <v>612</v>
      </c>
      <c r="B268" s="248" t="s">
        <v>613</v>
      </c>
      <c r="C268" s="154" t="e">
        <v>#N/A</v>
      </c>
      <c r="D268" s="154" t="e">
        <v>#N/A</v>
      </c>
      <c r="E268" s="154" t="e">
        <v>#N/A</v>
      </c>
      <c r="F268" s="154" t="e">
        <v>#N/A</v>
      </c>
      <c r="G268" s="154" t="e">
        <v>#N/A</v>
      </c>
    </row>
    <row r="269" spans="1:7" x14ac:dyDescent="0.25">
      <c r="A269" s="16" t="s">
        <v>614</v>
      </c>
      <c r="B269" s="248" t="s">
        <v>615</v>
      </c>
      <c r="C269" s="154" t="e">
        <v>#N/A</v>
      </c>
      <c r="D269" s="154" t="e">
        <v>#N/A</v>
      </c>
      <c r="E269" s="154" t="e">
        <v>#N/A</v>
      </c>
      <c r="F269" s="154" t="e">
        <v>#N/A</v>
      </c>
      <c r="G269" s="154" t="e">
        <v>#N/A</v>
      </c>
    </row>
    <row r="270" spans="1:7" x14ac:dyDescent="0.25">
      <c r="A270" s="16" t="s">
        <v>616</v>
      </c>
      <c r="B270" s="248" t="s">
        <v>617</v>
      </c>
      <c r="C270" s="154" t="e">
        <v>#N/A</v>
      </c>
      <c r="D270" s="154" t="e">
        <v>#N/A</v>
      </c>
      <c r="E270" s="154" t="e">
        <v>#N/A</v>
      </c>
      <c r="F270" s="154" t="e">
        <v>#N/A</v>
      </c>
      <c r="G270" s="154" t="e">
        <v>#N/A</v>
      </c>
    </row>
    <row r="271" spans="1:7" x14ac:dyDescent="0.25">
      <c r="A271" s="16" t="s">
        <v>618</v>
      </c>
      <c r="B271" s="248" t="s">
        <v>619</v>
      </c>
      <c r="C271" s="154" t="e">
        <v>#N/A</v>
      </c>
      <c r="D271" s="154" t="e">
        <v>#N/A</v>
      </c>
      <c r="E271" s="154" t="e">
        <v>#N/A</v>
      </c>
      <c r="F271" s="154" t="e">
        <v>#N/A</v>
      </c>
      <c r="G271" s="154" t="e">
        <v>#N/A</v>
      </c>
    </row>
    <row r="272" spans="1:7" x14ac:dyDescent="0.25">
      <c r="A272" s="16" t="s">
        <v>620</v>
      </c>
      <c r="B272" s="248" t="s">
        <v>621</v>
      </c>
      <c r="C272" s="154" t="e">
        <v>#N/A</v>
      </c>
      <c r="D272" s="154" t="e">
        <v>#N/A</v>
      </c>
      <c r="E272" s="154" t="e">
        <v>#N/A</v>
      </c>
      <c r="F272" s="154" t="e">
        <v>#N/A</v>
      </c>
      <c r="G272" s="154" t="e">
        <v>#N/A</v>
      </c>
    </row>
    <row r="273" spans="1:7" x14ac:dyDescent="0.25">
      <c r="A273" s="16" t="s">
        <v>622</v>
      </c>
      <c r="B273" s="248" t="s">
        <v>623</v>
      </c>
      <c r="C273" s="154">
        <v>0</v>
      </c>
      <c r="D273" s="154">
        <v>1</v>
      </c>
      <c r="E273" s="154">
        <v>0</v>
      </c>
      <c r="F273" s="154">
        <v>1</v>
      </c>
      <c r="G273" s="154">
        <v>2</v>
      </c>
    </row>
    <row r="274" spans="1:7" x14ac:dyDescent="0.25">
      <c r="A274" s="16" t="s">
        <v>624</v>
      </c>
      <c r="B274" s="248" t="s">
        <v>625</v>
      </c>
      <c r="C274" s="154" t="e">
        <v>#N/A</v>
      </c>
      <c r="D274" s="154" t="e">
        <v>#N/A</v>
      </c>
      <c r="E274" s="154" t="e">
        <v>#N/A</v>
      </c>
      <c r="F274" s="154" t="e">
        <v>#N/A</v>
      </c>
      <c r="G274" s="154">
        <v>2</v>
      </c>
    </row>
    <row r="275" spans="1:7" x14ac:dyDescent="0.25">
      <c r="A275" s="16" t="s">
        <v>626</v>
      </c>
      <c r="B275" s="248" t="s">
        <v>627</v>
      </c>
      <c r="C275" s="154" t="e">
        <v>#N/A</v>
      </c>
      <c r="D275" s="154" t="e">
        <v>#N/A</v>
      </c>
      <c r="E275" s="154" t="e">
        <v>#N/A</v>
      </c>
      <c r="F275" s="154" t="e">
        <v>#N/A</v>
      </c>
      <c r="G275" s="154" t="e">
        <v>#N/A</v>
      </c>
    </row>
    <row r="276" spans="1:7" x14ac:dyDescent="0.25">
      <c r="A276" s="16" t="s">
        <v>628</v>
      </c>
      <c r="B276" s="248" t="s">
        <v>629</v>
      </c>
      <c r="C276" s="154">
        <v>0</v>
      </c>
      <c r="D276" s="154">
        <v>1</v>
      </c>
      <c r="E276" s="154">
        <v>1</v>
      </c>
      <c r="F276" s="154">
        <v>0</v>
      </c>
      <c r="G276" s="154">
        <v>2</v>
      </c>
    </row>
    <row r="277" spans="1:7" x14ac:dyDescent="0.25">
      <c r="A277" s="16" t="s">
        <v>630</v>
      </c>
      <c r="B277" s="248" t="s">
        <v>631</v>
      </c>
      <c r="C277" s="154" t="e">
        <v>#N/A</v>
      </c>
      <c r="D277" s="154" t="e">
        <v>#N/A</v>
      </c>
      <c r="E277" s="154" t="e">
        <v>#N/A</v>
      </c>
      <c r="F277" s="154" t="e">
        <v>#N/A</v>
      </c>
      <c r="G277" s="154" t="e">
        <v>#N/A</v>
      </c>
    </row>
    <row r="278" spans="1:7" x14ac:dyDescent="0.25">
      <c r="A278" s="16" t="s">
        <v>632</v>
      </c>
      <c r="B278" s="248" t="s">
        <v>633</v>
      </c>
      <c r="C278" s="154">
        <v>0</v>
      </c>
      <c r="D278" s="154">
        <v>0</v>
      </c>
      <c r="E278" s="154">
        <v>3</v>
      </c>
      <c r="F278" s="154">
        <v>0</v>
      </c>
      <c r="G278" s="154">
        <v>3</v>
      </c>
    </row>
    <row r="279" spans="1:7" x14ac:dyDescent="0.25">
      <c r="A279" s="16" t="s">
        <v>634</v>
      </c>
      <c r="B279" s="248" t="s">
        <v>635</v>
      </c>
      <c r="C279" s="154">
        <v>0</v>
      </c>
      <c r="D279" s="154">
        <v>0</v>
      </c>
      <c r="E279" s="154">
        <v>2</v>
      </c>
      <c r="F279" s="154">
        <v>0</v>
      </c>
      <c r="G279" s="154">
        <v>2</v>
      </c>
    </row>
    <row r="280" spans="1:7" x14ac:dyDescent="0.25">
      <c r="A280" s="16" t="s">
        <v>636</v>
      </c>
      <c r="B280" s="248" t="s">
        <v>637</v>
      </c>
      <c r="C280" s="154">
        <v>0</v>
      </c>
      <c r="D280" s="154">
        <v>1</v>
      </c>
      <c r="E280" s="154">
        <v>0</v>
      </c>
      <c r="F280" s="154">
        <v>0</v>
      </c>
      <c r="G280" s="154">
        <v>1</v>
      </c>
    </row>
    <row r="281" spans="1:7" x14ac:dyDescent="0.25">
      <c r="A281" s="16" t="s">
        <v>638</v>
      </c>
      <c r="B281" s="248" t="s">
        <v>639</v>
      </c>
      <c r="C281" s="154" t="e">
        <v>#N/A</v>
      </c>
      <c r="D281" s="154" t="e">
        <v>#N/A</v>
      </c>
      <c r="E281" s="154" t="e">
        <v>#N/A</v>
      </c>
      <c r="F281" s="154" t="e">
        <v>#N/A</v>
      </c>
      <c r="G281" s="154">
        <v>1</v>
      </c>
    </row>
    <row r="282" spans="1:7" x14ac:dyDescent="0.25">
      <c r="A282" s="16" t="s">
        <v>640</v>
      </c>
      <c r="B282" s="248" t="s">
        <v>641</v>
      </c>
      <c r="C282" s="154" t="e">
        <v>#N/A</v>
      </c>
      <c r="D282" s="154" t="e">
        <v>#N/A</v>
      </c>
      <c r="E282" s="154" t="e">
        <v>#N/A</v>
      </c>
      <c r="F282" s="154" t="e">
        <v>#N/A</v>
      </c>
      <c r="G282" s="154" t="e">
        <v>#N/A</v>
      </c>
    </row>
    <row r="283" spans="1:7" x14ac:dyDescent="0.25">
      <c r="A283" s="16" t="s">
        <v>642</v>
      </c>
      <c r="B283" s="248" t="s">
        <v>643</v>
      </c>
      <c r="C283" s="154" t="e">
        <v>#N/A</v>
      </c>
      <c r="D283" s="154" t="e">
        <v>#N/A</v>
      </c>
      <c r="E283" s="154" t="e">
        <v>#N/A</v>
      </c>
      <c r="F283" s="154" t="e">
        <v>#N/A</v>
      </c>
      <c r="G283" s="154" t="e">
        <v>#N/A</v>
      </c>
    </row>
    <row r="284" spans="1:7" x14ac:dyDescent="0.25">
      <c r="A284" s="16" t="s">
        <v>644</v>
      </c>
      <c r="B284" s="248" t="s">
        <v>645</v>
      </c>
      <c r="C284" s="154" t="e">
        <v>#N/A</v>
      </c>
      <c r="D284" s="154" t="e">
        <v>#N/A</v>
      </c>
      <c r="E284" s="154" t="e">
        <v>#N/A</v>
      </c>
      <c r="F284" s="154" t="e">
        <v>#N/A</v>
      </c>
      <c r="G284" s="154" t="e">
        <v>#N/A</v>
      </c>
    </row>
    <row r="285" spans="1:7" x14ac:dyDescent="0.25">
      <c r="A285" s="16" t="s">
        <v>646</v>
      </c>
      <c r="B285" s="248" t="s">
        <v>647</v>
      </c>
      <c r="C285" s="154" t="e">
        <v>#N/A</v>
      </c>
      <c r="D285" s="154" t="e">
        <v>#N/A</v>
      </c>
      <c r="E285" s="154" t="e">
        <v>#N/A</v>
      </c>
      <c r="F285" s="154" t="e">
        <v>#N/A</v>
      </c>
      <c r="G285" s="154" t="e">
        <v>#N/A</v>
      </c>
    </row>
    <row r="286" spans="1:7" x14ac:dyDescent="0.25">
      <c r="A286" s="16" t="s">
        <v>648</v>
      </c>
      <c r="B286" s="248" t="s">
        <v>649</v>
      </c>
      <c r="C286" s="154" t="e">
        <v>#N/A</v>
      </c>
      <c r="D286" s="154" t="e">
        <v>#N/A</v>
      </c>
      <c r="E286" s="154" t="e">
        <v>#N/A</v>
      </c>
      <c r="F286" s="154" t="e">
        <v>#N/A</v>
      </c>
      <c r="G286" s="154" t="e">
        <v>#N/A</v>
      </c>
    </row>
    <row r="287" spans="1:7" x14ac:dyDescent="0.25">
      <c r="A287" s="16" t="s">
        <v>650</v>
      </c>
      <c r="B287" s="248" t="s">
        <v>651</v>
      </c>
      <c r="C287" s="154">
        <v>0</v>
      </c>
      <c r="D287" s="154">
        <v>0</v>
      </c>
      <c r="E287" s="154">
        <v>0</v>
      </c>
      <c r="F287" s="154">
        <v>0</v>
      </c>
      <c r="G287" s="154">
        <v>0</v>
      </c>
    </row>
    <row r="288" spans="1:7" x14ac:dyDescent="0.25">
      <c r="A288" s="16" t="s">
        <v>652</v>
      </c>
      <c r="B288" s="248" t="s">
        <v>653</v>
      </c>
      <c r="C288" s="154" t="e">
        <v>#N/A</v>
      </c>
      <c r="D288" s="154" t="e">
        <v>#N/A</v>
      </c>
      <c r="E288" s="154" t="e">
        <v>#N/A</v>
      </c>
      <c r="F288" s="154" t="e">
        <v>#N/A</v>
      </c>
      <c r="G288" s="154" t="e">
        <v>#N/A</v>
      </c>
    </row>
    <row r="289" spans="1:7" x14ac:dyDescent="0.25">
      <c r="A289" s="16" t="s">
        <v>654</v>
      </c>
      <c r="B289" s="248" t="s">
        <v>655</v>
      </c>
      <c r="C289" s="154">
        <v>0</v>
      </c>
      <c r="D289" s="154">
        <v>0</v>
      </c>
      <c r="E289" s="154">
        <v>1</v>
      </c>
      <c r="F289" s="154">
        <v>0</v>
      </c>
      <c r="G289" s="154">
        <v>1</v>
      </c>
    </row>
    <row r="290" spans="1:7" x14ac:dyDescent="0.25">
      <c r="A290" s="16" t="s">
        <v>656</v>
      </c>
      <c r="B290" s="248" t="s">
        <v>657</v>
      </c>
      <c r="C290" s="154">
        <v>0</v>
      </c>
      <c r="D290" s="154">
        <v>1</v>
      </c>
      <c r="E290" s="154">
        <v>0</v>
      </c>
      <c r="F290" s="154">
        <v>1</v>
      </c>
      <c r="G290" s="154">
        <v>2</v>
      </c>
    </row>
    <row r="291" spans="1:7" x14ac:dyDescent="0.25">
      <c r="A291" s="16" t="s">
        <v>658</v>
      </c>
      <c r="B291" s="248" t="s">
        <v>659</v>
      </c>
      <c r="C291" s="154" t="e">
        <v>#N/A</v>
      </c>
      <c r="D291" s="154" t="e">
        <v>#N/A</v>
      </c>
      <c r="E291" s="154" t="e">
        <v>#N/A</v>
      </c>
      <c r="F291" s="154" t="e">
        <v>#N/A</v>
      </c>
      <c r="G291" s="154">
        <v>5</v>
      </c>
    </row>
    <row r="292" spans="1:7" x14ac:dyDescent="0.25">
      <c r="A292" s="16" t="s">
        <v>660</v>
      </c>
      <c r="B292" s="248" t="s">
        <v>661</v>
      </c>
      <c r="C292" s="154" t="e">
        <v>#N/A</v>
      </c>
      <c r="D292" s="154" t="e">
        <v>#N/A</v>
      </c>
      <c r="E292" s="154" t="e">
        <v>#N/A</v>
      </c>
      <c r="F292" s="154" t="e">
        <v>#N/A</v>
      </c>
      <c r="G292" s="154" t="e">
        <v>#N/A</v>
      </c>
    </row>
    <row r="293" spans="1:7" x14ac:dyDescent="0.25">
      <c r="A293" s="16" t="s">
        <v>662</v>
      </c>
      <c r="B293" s="248" t="s">
        <v>663</v>
      </c>
      <c r="C293" s="154" t="e">
        <v>#N/A</v>
      </c>
      <c r="D293" s="154" t="e">
        <v>#N/A</v>
      </c>
      <c r="E293" s="154" t="e">
        <v>#N/A</v>
      </c>
      <c r="F293" s="154" t="e">
        <v>#N/A</v>
      </c>
      <c r="G293" s="154" t="e">
        <v>#N/A</v>
      </c>
    </row>
    <row r="294" spans="1:7" x14ac:dyDescent="0.25">
      <c r="A294" s="16" t="s">
        <v>664</v>
      </c>
      <c r="B294" s="248" t="s">
        <v>665</v>
      </c>
      <c r="C294" s="154" t="e">
        <v>#N/A</v>
      </c>
      <c r="D294" s="154" t="e">
        <v>#N/A</v>
      </c>
      <c r="E294" s="154" t="e">
        <v>#N/A</v>
      </c>
      <c r="F294" s="154" t="e">
        <v>#N/A</v>
      </c>
      <c r="G294" s="154">
        <v>2</v>
      </c>
    </row>
    <row r="295" spans="1:7" x14ac:dyDescent="0.25">
      <c r="A295" s="16" t="s">
        <v>666</v>
      </c>
      <c r="B295" s="248" t="s">
        <v>667</v>
      </c>
      <c r="C295" s="154" t="e">
        <v>#N/A</v>
      </c>
      <c r="D295" s="154" t="e">
        <v>#N/A</v>
      </c>
      <c r="E295" s="154" t="e">
        <v>#N/A</v>
      </c>
      <c r="F295" s="154" t="e">
        <v>#N/A</v>
      </c>
      <c r="G295" s="154" t="e">
        <v>#N/A</v>
      </c>
    </row>
    <row r="296" spans="1:7" x14ac:dyDescent="0.25">
      <c r="A296" s="16" t="s">
        <v>668</v>
      </c>
      <c r="B296" s="248" t="s">
        <v>669</v>
      </c>
      <c r="C296" s="154" t="e">
        <v>#N/A</v>
      </c>
      <c r="D296" s="154" t="e">
        <v>#N/A</v>
      </c>
      <c r="E296" s="154" t="e">
        <v>#N/A</v>
      </c>
      <c r="F296" s="154" t="e">
        <v>#N/A</v>
      </c>
      <c r="G296" s="154" t="e">
        <v>#N/A</v>
      </c>
    </row>
    <row r="297" spans="1:7" x14ac:dyDescent="0.25">
      <c r="A297" s="16" t="s">
        <v>670</v>
      </c>
      <c r="B297" s="248" t="s">
        <v>671</v>
      </c>
      <c r="C297" s="154">
        <v>0</v>
      </c>
      <c r="D297" s="154">
        <v>4</v>
      </c>
      <c r="E297" s="154">
        <v>4</v>
      </c>
      <c r="F297" s="154">
        <v>3</v>
      </c>
      <c r="G297" s="154">
        <v>11</v>
      </c>
    </row>
    <row r="298" spans="1:7" x14ac:dyDescent="0.25">
      <c r="A298" s="16" t="s">
        <v>672</v>
      </c>
      <c r="B298" s="248" t="s">
        <v>673</v>
      </c>
      <c r="C298" s="154" t="e">
        <v>#N/A</v>
      </c>
      <c r="D298" s="154" t="e">
        <v>#N/A</v>
      </c>
      <c r="E298" s="154" t="e">
        <v>#N/A</v>
      </c>
      <c r="F298" s="154" t="e">
        <v>#N/A</v>
      </c>
      <c r="G298" s="154" t="e">
        <v>#N/A</v>
      </c>
    </row>
    <row r="299" spans="1:7" x14ac:dyDescent="0.25">
      <c r="A299" s="16" t="s">
        <v>674</v>
      </c>
      <c r="B299" s="248" t="s">
        <v>675</v>
      </c>
      <c r="C299" s="154" t="e">
        <v>#N/A</v>
      </c>
      <c r="D299" s="154" t="e">
        <v>#N/A</v>
      </c>
      <c r="E299" s="154" t="e">
        <v>#N/A</v>
      </c>
      <c r="F299" s="154" t="e">
        <v>#N/A</v>
      </c>
      <c r="G299" s="154" t="e">
        <v>#N/A</v>
      </c>
    </row>
    <row r="300" spans="1:7" x14ac:dyDescent="0.25">
      <c r="A300" s="16" t="s">
        <v>676</v>
      </c>
      <c r="B300" s="248" t="s">
        <v>677</v>
      </c>
      <c r="C300" s="154">
        <v>0</v>
      </c>
      <c r="D300" s="154">
        <v>0</v>
      </c>
      <c r="E300" s="154">
        <v>0</v>
      </c>
      <c r="F300" s="154">
        <v>0</v>
      </c>
      <c r="G300" s="154">
        <v>0</v>
      </c>
    </row>
    <row r="301" spans="1:7" x14ac:dyDescent="0.25">
      <c r="A301" s="16" t="s">
        <v>678</v>
      </c>
      <c r="B301" s="248" t="s">
        <v>679</v>
      </c>
      <c r="C301" s="154" t="e">
        <v>#N/A</v>
      </c>
      <c r="D301" s="154" t="e">
        <v>#N/A</v>
      </c>
      <c r="E301" s="154" t="e">
        <v>#N/A</v>
      </c>
      <c r="F301" s="154" t="e">
        <v>#N/A</v>
      </c>
      <c r="G301" s="154">
        <v>3</v>
      </c>
    </row>
    <row r="302" spans="1:7" x14ac:dyDescent="0.25">
      <c r="A302" s="16" t="s">
        <v>680</v>
      </c>
      <c r="B302" s="248" t="s">
        <v>681</v>
      </c>
      <c r="C302" s="154" t="e">
        <v>#N/A</v>
      </c>
      <c r="D302" s="154" t="e">
        <v>#N/A</v>
      </c>
      <c r="E302" s="154" t="e">
        <v>#N/A</v>
      </c>
      <c r="F302" s="154" t="e">
        <v>#N/A</v>
      </c>
      <c r="G302" s="154">
        <v>5</v>
      </c>
    </row>
    <row r="303" spans="1:7" x14ac:dyDescent="0.25">
      <c r="A303" s="16" t="s">
        <v>682</v>
      </c>
      <c r="B303" s="248" t="s">
        <v>683</v>
      </c>
      <c r="C303" s="154">
        <v>0</v>
      </c>
      <c r="D303" s="154">
        <v>0</v>
      </c>
      <c r="E303" s="154">
        <v>2</v>
      </c>
      <c r="F303" s="154">
        <v>1</v>
      </c>
      <c r="G303" s="154">
        <v>3</v>
      </c>
    </row>
    <row r="304" spans="1:7" x14ac:dyDescent="0.25">
      <c r="A304" s="16" t="s">
        <v>684</v>
      </c>
      <c r="B304" s="248" t="s">
        <v>685</v>
      </c>
      <c r="C304" s="154" t="e">
        <v>#N/A</v>
      </c>
      <c r="D304" s="154" t="e">
        <v>#N/A</v>
      </c>
      <c r="E304" s="154" t="e">
        <v>#N/A</v>
      </c>
      <c r="F304" s="154" t="e">
        <v>#N/A</v>
      </c>
      <c r="G304" s="154" t="e">
        <v>#N/A</v>
      </c>
    </row>
    <row r="305" spans="1:7" x14ac:dyDescent="0.25">
      <c r="A305" s="16" t="s">
        <v>686</v>
      </c>
      <c r="B305" s="248" t="s">
        <v>687</v>
      </c>
      <c r="C305" s="154" t="e">
        <v>#N/A</v>
      </c>
      <c r="D305" s="154" t="e">
        <v>#N/A</v>
      </c>
      <c r="E305" s="154" t="e">
        <v>#N/A</v>
      </c>
      <c r="F305" s="154" t="e">
        <v>#N/A</v>
      </c>
      <c r="G305" s="154" t="e">
        <v>#N/A</v>
      </c>
    </row>
    <row r="306" spans="1:7" x14ac:dyDescent="0.25">
      <c r="A306" s="16" t="s">
        <v>688</v>
      </c>
      <c r="B306" s="248" t="s">
        <v>689</v>
      </c>
      <c r="C306" s="154" t="e">
        <v>#N/A</v>
      </c>
      <c r="D306" s="154" t="e">
        <v>#N/A</v>
      </c>
      <c r="E306" s="154" t="e">
        <v>#N/A</v>
      </c>
      <c r="F306" s="154" t="e">
        <v>#N/A</v>
      </c>
      <c r="G306" s="154" t="e">
        <v>#N/A</v>
      </c>
    </row>
    <row r="307" spans="1:7" x14ac:dyDescent="0.25">
      <c r="A307" s="16" t="s">
        <v>690</v>
      </c>
      <c r="B307" s="248" t="s">
        <v>691</v>
      </c>
      <c r="C307" s="154" t="e">
        <v>#N/A</v>
      </c>
      <c r="D307" s="154" t="e">
        <v>#N/A</v>
      </c>
      <c r="E307" s="154" t="e">
        <v>#N/A</v>
      </c>
      <c r="F307" s="154" t="e">
        <v>#N/A</v>
      </c>
      <c r="G307" s="154" t="e">
        <v>#N/A</v>
      </c>
    </row>
    <row r="308" spans="1:7" x14ac:dyDescent="0.25">
      <c r="A308" s="16" t="s">
        <v>692</v>
      </c>
      <c r="B308" s="248" t="s">
        <v>693</v>
      </c>
      <c r="C308" s="154" t="e">
        <v>#N/A</v>
      </c>
      <c r="D308" s="154" t="e">
        <v>#N/A</v>
      </c>
      <c r="E308" s="154" t="e">
        <v>#N/A</v>
      </c>
      <c r="F308" s="154" t="e">
        <v>#N/A</v>
      </c>
      <c r="G308" s="154" t="e">
        <v>#N/A</v>
      </c>
    </row>
    <row r="309" spans="1:7" x14ac:dyDescent="0.25">
      <c r="A309" s="16" t="s">
        <v>694</v>
      </c>
      <c r="B309" s="248" t="s">
        <v>695</v>
      </c>
      <c r="C309" s="154" t="e">
        <v>#N/A</v>
      </c>
      <c r="D309" s="154" t="e">
        <v>#N/A</v>
      </c>
      <c r="E309" s="154" t="e">
        <v>#N/A</v>
      </c>
      <c r="F309" s="154" t="e">
        <v>#N/A</v>
      </c>
      <c r="G309" s="154" t="e">
        <v>#N/A</v>
      </c>
    </row>
    <row r="310" spans="1:7" x14ac:dyDescent="0.25">
      <c r="A310" s="16" t="s">
        <v>696</v>
      </c>
      <c r="B310" s="248" t="s">
        <v>697</v>
      </c>
      <c r="C310" s="154">
        <v>0</v>
      </c>
      <c r="D310" s="154">
        <v>0</v>
      </c>
      <c r="E310" s="154">
        <v>4</v>
      </c>
      <c r="F310" s="154">
        <v>1</v>
      </c>
      <c r="G310" s="154">
        <v>5</v>
      </c>
    </row>
    <row r="311" spans="1:7" x14ac:dyDescent="0.25">
      <c r="A311" s="16" t="s">
        <v>698</v>
      </c>
      <c r="B311" s="248" t="s">
        <v>699</v>
      </c>
      <c r="C311" s="154" t="e">
        <v>#N/A</v>
      </c>
      <c r="D311" s="154" t="e">
        <v>#N/A</v>
      </c>
      <c r="E311" s="154" t="e">
        <v>#N/A</v>
      </c>
      <c r="F311" s="154" t="e">
        <v>#N/A</v>
      </c>
      <c r="G311" s="154" t="e">
        <v>#N/A</v>
      </c>
    </row>
    <row r="312" spans="1:7" x14ac:dyDescent="0.25">
      <c r="A312" s="16" t="s">
        <v>700</v>
      </c>
      <c r="B312" s="248" t="s">
        <v>701</v>
      </c>
      <c r="C312" s="154">
        <v>0</v>
      </c>
      <c r="D312" s="154">
        <v>2</v>
      </c>
      <c r="E312" s="154">
        <v>4</v>
      </c>
      <c r="F312" s="154">
        <v>7</v>
      </c>
      <c r="G312" s="154">
        <v>13</v>
      </c>
    </row>
    <row r="313" spans="1:7" x14ac:dyDescent="0.25">
      <c r="A313" s="16" t="s">
        <v>702</v>
      </c>
      <c r="B313" s="248" t="s">
        <v>703</v>
      </c>
      <c r="C313" s="154">
        <v>0</v>
      </c>
      <c r="D313" s="154">
        <v>0</v>
      </c>
      <c r="E313" s="154">
        <v>0</v>
      </c>
      <c r="F313" s="154">
        <v>0</v>
      </c>
      <c r="G313" s="154">
        <v>0</v>
      </c>
    </row>
    <row r="314" spans="1:7" x14ac:dyDescent="0.25">
      <c r="A314" s="16" t="s">
        <v>704</v>
      </c>
      <c r="B314" s="248" t="s">
        <v>705</v>
      </c>
      <c r="C314" s="154" t="e">
        <v>#N/A</v>
      </c>
      <c r="D314" s="154" t="e">
        <v>#N/A</v>
      </c>
      <c r="E314" s="154" t="e">
        <v>#N/A</v>
      </c>
      <c r="F314" s="154" t="e">
        <v>#N/A</v>
      </c>
      <c r="G314" s="154" t="e">
        <v>#N/A</v>
      </c>
    </row>
    <row r="315" spans="1:7" x14ac:dyDescent="0.25">
      <c r="A315" s="16" t="s">
        <v>706</v>
      </c>
      <c r="B315" s="248" t="s">
        <v>707</v>
      </c>
      <c r="C315" s="154">
        <v>0</v>
      </c>
      <c r="D315" s="154">
        <v>0</v>
      </c>
      <c r="E315" s="154">
        <v>2</v>
      </c>
      <c r="F315" s="154">
        <v>5</v>
      </c>
      <c r="G315" s="154">
        <v>7</v>
      </c>
    </row>
    <row r="316" spans="1:7" x14ac:dyDescent="0.25">
      <c r="A316" s="16" t="s">
        <v>708</v>
      </c>
      <c r="B316" s="248" t="s">
        <v>709</v>
      </c>
      <c r="C316" s="154" t="e">
        <v>#N/A</v>
      </c>
      <c r="D316" s="154" t="e">
        <v>#N/A</v>
      </c>
      <c r="E316" s="154" t="e">
        <v>#N/A</v>
      </c>
      <c r="F316" s="154" t="e">
        <v>#N/A</v>
      </c>
      <c r="G316" s="154" t="e">
        <v>#N/A</v>
      </c>
    </row>
    <row r="317" spans="1:7" x14ac:dyDescent="0.25">
      <c r="A317" s="16" t="s">
        <v>710</v>
      </c>
      <c r="B317" s="248" t="s">
        <v>711</v>
      </c>
      <c r="C317" s="154">
        <v>0</v>
      </c>
      <c r="D317" s="154">
        <v>1</v>
      </c>
      <c r="E317" s="154">
        <v>0</v>
      </c>
      <c r="F317" s="154">
        <v>0</v>
      </c>
      <c r="G317" s="154">
        <v>1</v>
      </c>
    </row>
    <row r="318" spans="1:7" x14ac:dyDescent="0.25">
      <c r="A318" s="16" t="s">
        <v>712</v>
      </c>
      <c r="B318" s="248" t="s">
        <v>713</v>
      </c>
      <c r="C318" s="154">
        <v>0</v>
      </c>
      <c r="D318" s="154">
        <v>0</v>
      </c>
      <c r="E318" s="154">
        <v>0</v>
      </c>
      <c r="F318" s="154">
        <v>0</v>
      </c>
      <c r="G318" s="154">
        <v>0</v>
      </c>
    </row>
    <row r="319" spans="1:7" x14ac:dyDescent="0.25">
      <c r="A319" s="16" t="s">
        <v>714</v>
      </c>
      <c r="B319" s="248" t="s">
        <v>715</v>
      </c>
      <c r="C319" s="154" t="e">
        <v>#N/A</v>
      </c>
      <c r="D319" s="154" t="e">
        <v>#N/A</v>
      </c>
      <c r="E319" s="154" t="e">
        <v>#N/A</v>
      </c>
      <c r="F319" s="154" t="e">
        <v>#N/A</v>
      </c>
      <c r="G319" s="154" t="e">
        <v>#N/A</v>
      </c>
    </row>
    <row r="320" spans="1:7" x14ac:dyDescent="0.25">
      <c r="A320" s="16" t="s">
        <v>716</v>
      </c>
      <c r="B320" s="248" t="s">
        <v>717</v>
      </c>
      <c r="C320" s="154" t="e">
        <v>#N/A</v>
      </c>
      <c r="D320" s="154" t="e">
        <v>#N/A</v>
      </c>
      <c r="E320" s="154" t="e">
        <v>#N/A</v>
      </c>
      <c r="F320" s="154" t="e">
        <v>#N/A</v>
      </c>
      <c r="G320" s="154">
        <v>4</v>
      </c>
    </row>
    <row r="321" spans="1:7" x14ac:dyDescent="0.25">
      <c r="A321" s="16" t="s">
        <v>718</v>
      </c>
      <c r="B321" s="248" t="s">
        <v>719</v>
      </c>
      <c r="C321" s="154" t="e">
        <v>#N/A</v>
      </c>
      <c r="D321" s="154" t="e">
        <v>#N/A</v>
      </c>
      <c r="E321" s="154" t="e">
        <v>#N/A</v>
      </c>
      <c r="F321" s="154" t="e">
        <v>#N/A</v>
      </c>
      <c r="G321" s="154">
        <v>1</v>
      </c>
    </row>
    <row r="322" spans="1:7" x14ac:dyDescent="0.25">
      <c r="A322" s="16" t="s">
        <v>720</v>
      </c>
      <c r="B322" s="248" t="s">
        <v>721</v>
      </c>
      <c r="C322" s="154">
        <v>0</v>
      </c>
      <c r="D322" s="154">
        <v>1</v>
      </c>
      <c r="E322" s="154">
        <v>2</v>
      </c>
      <c r="F322" s="154">
        <v>3</v>
      </c>
      <c r="G322" s="154">
        <v>6</v>
      </c>
    </row>
    <row r="323" spans="1:7" x14ac:dyDescent="0.25">
      <c r="A323" s="16" t="s">
        <v>722</v>
      </c>
      <c r="B323" s="248" t="s">
        <v>723</v>
      </c>
      <c r="C323" s="154">
        <v>0</v>
      </c>
      <c r="D323" s="154">
        <v>1</v>
      </c>
      <c r="E323" s="154">
        <v>1</v>
      </c>
      <c r="F323" s="154">
        <v>1</v>
      </c>
      <c r="G323" s="154">
        <v>3</v>
      </c>
    </row>
    <row r="324" spans="1:7" x14ac:dyDescent="0.25">
      <c r="A324" s="16" t="s">
        <v>724</v>
      </c>
      <c r="B324" s="248" t="s">
        <v>725</v>
      </c>
      <c r="C324" s="154">
        <v>0</v>
      </c>
      <c r="D324" s="154">
        <v>1</v>
      </c>
      <c r="E324" s="154">
        <v>2</v>
      </c>
      <c r="F324" s="154">
        <v>2</v>
      </c>
      <c r="G324" s="154">
        <v>5</v>
      </c>
    </row>
    <row r="325" spans="1:7" x14ac:dyDescent="0.25">
      <c r="A325" s="16" t="s">
        <v>726</v>
      </c>
      <c r="B325" s="248" t="s">
        <v>727</v>
      </c>
      <c r="C325" s="154" t="e">
        <v>#N/A</v>
      </c>
      <c r="D325" s="154" t="e">
        <v>#N/A</v>
      </c>
      <c r="E325" s="154" t="e">
        <v>#N/A</v>
      </c>
      <c r="F325" s="154" t="e">
        <v>#N/A</v>
      </c>
      <c r="G325" s="154">
        <v>0</v>
      </c>
    </row>
    <row r="326" spans="1:7" x14ac:dyDescent="0.25">
      <c r="A326" s="16" t="s">
        <v>728</v>
      </c>
      <c r="B326" s="248" t="s">
        <v>729</v>
      </c>
      <c r="C326" s="154">
        <v>0</v>
      </c>
      <c r="D326" s="154">
        <v>0</v>
      </c>
      <c r="E326" s="154">
        <v>1</v>
      </c>
      <c r="F326" s="154">
        <v>0</v>
      </c>
      <c r="G326" s="154">
        <v>1</v>
      </c>
    </row>
    <row r="327" spans="1:7" x14ac:dyDescent="0.25">
      <c r="A327" s="16" t="s">
        <v>730</v>
      </c>
      <c r="B327" s="248" t="s">
        <v>731</v>
      </c>
      <c r="C327" s="154" t="e">
        <v>#N/A</v>
      </c>
      <c r="D327" s="154" t="e">
        <v>#N/A</v>
      </c>
      <c r="E327" s="154" t="e">
        <v>#N/A</v>
      </c>
      <c r="F327" s="154" t="e">
        <v>#N/A</v>
      </c>
      <c r="G327" s="154" t="e">
        <v>#N/A</v>
      </c>
    </row>
    <row r="328" spans="1:7" x14ac:dyDescent="0.25">
      <c r="A328" s="16" t="s">
        <v>732</v>
      </c>
      <c r="B328" s="248" t="s">
        <v>733</v>
      </c>
      <c r="C328" s="154" t="e">
        <v>#N/A</v>
      </c>
      <c r="D328" s="154" t="e">
        <v>#N/A</v>
      </c>
      <c r="E328" s="154" t="e">
        <v>#N/A</v>
      </c>
      <c r="F328" s="154" t="e">
        <v>#N/A</v>
      </c>
      <c r="G328" s="154">
        <v>9</v>
      </c>
    </row>
    <row r="329" spans="1:7" x14ac:dyDescent="0.25">
      <c r="A329" s="16" t="s">
        <v>734</v>
      </c>
      <c r="B329" s="248" t="s">
        <v>735</v>
      </c>
      <c r="C329" s="154" t="e">
        <v>#N/A</v>
      </c>
      <c r="D329" s="154" t="e">
        <v>#N/A</v>
      </c>
      <c r="E329" s="154" t="e">
        <v>#N/A</v>
      </c>
      <c r="F329" s="154" t="e">
        <v>#N/A</v>
      </c>
      <c r="G329" s="154" t="e">
        <v>#N/A</v>
      </c>
    </row>
    <row r="330" spans="1:7" x14ac:dyDescent="0.25">
      <c r="A330" s="16" t="s">
        <v>736</v>
      </c>
      <c r="B330" s="248" t="s">
        <v>737</v>
      </c>
      <c r="C330" s="154" t="e">
        <v>#N/A</v>
      </c>
      <c r="D330" s="154" t="e">
        <v>#N/A</v>
      </c>
      <c r="E330" s="154" t="e">
        <v>#N/A</v>
      </c>
      <c r="F330" s="154" t="e">
        <v>#N/A</v>
      </c>
      <c r="G330" s="154">
        <v>2</v>
      </c>
    </row>
    <row r="331" spans="1:7" x14ac:dyDescent="0.25">
      <c r="A331" s="16" t="s">
        <v>738</v>
      </c>
      <c r="B331" s="248" t="s">
        <v>739</v>
      </c>
      <c r="C331" s="154" t="e">
        <v>#N/A</v>
      </c>
      <c r="D331" s="154" t="e">
        <v>#N/A</v>
      </c>
      <c r="E331" s="154" t="e">
        <v>#N/A</v>
      </c>
      <c r="F331" s="154" t="e">
        <v>#N/A</v>
      </c>
      <c r="G331" s="154" t="e">
        <v>#N/A</v>
      </c>
    </row>
    <row r="332" spans="1:7" x14ac:dyDescent="0.25">
      <c r="A332" s="16" t="s">
        <v>740</v>
      </c>
      <c r="B332" s="248" t="s">
        <v>741</v>
      </c>
      <c r="C332" s="154">
        <v>0</v>
      </c>
      <c r="D332" s="154">
        <v>0</v>
      </c>
      <c r="E332" s="154">
        <v>1</v>
      </c>
      <c r="F332" s="154">
        <v>2</v>
      </c>
      <c r="G332" s="154">
        <v>3</v>
      </c>
    </row>
    <row r="333" spans="1:7" x14ac:dyDescent="0.25">
      <c r="A333" s="16" t="s">
        <v>742</v>
      </c>
      <c r="B333" s="248" t="s">
        <v>743</v>
      </c>
      <c r="C333" s="154" t="e">
        <v>#N/A</v>
      </c>
      <c r="D333" s="154" t="e">
        <v>#N/A</v>
      </c>
      <c r="E333" s="154" t="e">
        <v>#N/A</v>
      </c>
      <c r="F333" s="154" t="e">
        <v>#N/A</v>
      </c>
      <c r="G333" s="154" t="e">
        <v>#N/A</v>
      </c>
    </row>
    <row r="334" spans="1:7" x14ac:dyDescent="0.25">
      <c r="A334" s="16" t="s">
        <v>744</v>
      </c>
      <c r="B334" s="248" t="s">
        <v>745</v>
      </c>
      <c r="C334" s="154" t="e">
        <v>#N/A</v>
      </c>
      <c r="D334" s="154" t="e">
        <v>#N/A</v>
      </c>
      <c r="E334" s="154" t="e">
        <v>#N/A</v>
      </c>
      <c r="F334" s="154" t="e">
        <v>#N/A</v>
      </c>
      <c r="G334" s="154">
        <v>0</v>
      </c>
    </row>
    <row r="335" spans="1:7" x14ac:dyDescent="0.25">
      <c r="A335" s="16" t="s">
        <v>746</v>
      </c>
      <c r="B335" s="248" t="s">
        <v>747</v>
      </c>
      <c r="C335" s="154" t="e">
        <v>#N/A</v>
      </c>
      <c r="D335" s="154" t="e">
        <v>#N/A</v>
      </c>
      <c r="E335" s="154" t="e">
        <v>#N/A</v>
      </c>
      <c r="F335" s="154" t="e">
        <v>#N/A</v>
      </c>
      <c r="G335" s="154" t="e">
        <v>#N/A</v>
      </c>
    </row>
    <row r="336" spans="1:7" x14ac:dyDescent="0.25">
      <c r="A336" s="16" t="s">
        <v>748</v>
      </c>
      <c r="B336" s="248" t="s">
        <v>749</v>
      </c>
      <c r="C336" s="154" t="e">
        <v>#N/A</v>
      </c>
      <c r="D336" s="154" t="e">
        <v>#N/A</v>
      </c>
      <c r="E336" s="154" t="e">
        <v>#N/A</v>
      </c>
      <c r="F336" s="154" t="e">
        <v>#N/A</v>
      </c>
      <c r="G336" s="154" t="e">
        <v>#N/A</v>
      </c>
    </row>
    <row r="337" spans="1:7" x14ac:dyDescent="0.25">
      <c r="A337" s="16" t="s">
        <v>750</v>
      </c>
      <c r="B337" s="248" t="s">
        <v>751</v>
      </c>
      <c r="C337" s="154" t="e">
        <v>#N/A</v>
      </c>
      <c r="D337" s="154" t="e">
        <v>#N/A</v>
      </c>
      <c r="E337" s="154" t="e">
        <v>#N/A</v>
      </c>
      <c r="F337" s="154" t="e">
        <v>#N/A</v>
      </c>
      <c r="G337" s="154" t="e">
        <v>#N/A</v>
      </c>
    </row>
    <row r="338" spans="1:7" x14ac:dyDescent="0.25">
      <c r="A338" s="16" t="s">
        <v>752</v>
      </c>
      <c r="B338" s="248" t="s">
        <v>753</v>
      </c>
      <c r="C338" s="154" t="e">
        <v>#N/A</v>
      </c>
      <c r="D338" s="154" t="e">
        <v>#N/A</v>
      </c>
      <c r="E338" s="154" t="e">
        <v>#N/A</v>
      </c>
      <c r="F338" s="154" t="e">
        <v>#N/A</v>
      </c>
      <c r="G338" s="154">
        <v>8</v>
      </c>
    </row>
    <row r="339" spans="1:7" x14ac:dyDescent="0.25">
      <c r="A339" s="16" t="s">
        <v>754</v>
      </c>
      <c r="B339" s="248" t="s">
        <v>755</v>
      </c>
      <c r="C339" s="154" t="e">
        <v>#N/A</v>
      </c>
      <c r="D339" s="154" t="e">
        <v>#N/A</v>
      </c>
      <c r="E339" s="154" t="e">
        <v>#N/A</v>
      </c>
      <c r="F339" s="154" t="e">
        <v>#N/A</v>
      </c>
      <c r="G339" s="154" t="e">
        <v>#N/A</v>
      </c>
    </row>
    <row r="340" spans="1:7" x14ac:dyDescent="0.25">
      <c r="A340" s="16" t="s">
        <v>756</v>
      </c>
      <c r="B340" s="248" t="s">
        <v>757</v>
      </c>
      <c r="C340" s="154">
        <v>0</v>
      </c>
      <c r="D340" s="154">
        <v>0</v>
      </c>
      <c r="E340" s="154">
        <v>0</v>
      </c>
      <c r="F340" s="154">
        <v>1</v>
      </c>
      <c r="G340" s="154">
        <v>1</v>
      </c>
    </row>
    <row r="341" spans="1:7" x14ac:dyDescent="0.25">
      <c r="A341" s="16" t="s">
        <v>758</v>
      </c>
      <c r="B341" s="248" t="s">
        <v>759</v>
      </c>
      <c r="C341" s="154">
        <v>0</v>
      </c>
      <c r="D341" s="154">
        <v>0</v>
      </c>
      <c r="E341" s="154">
        <v>1</v>
      </c>
      <c r="F341" s="154">
        <v>0</v>
      </c>
      <c r="G341" s="154">
        <v>1</v>
      </c>
    </row>
    <row r="342" spans="1:7" x14ac:dyDescent="0.25">
      <c r="A342" s="16" t="s">
        <v>760</v>
      </c>
      <c r="B342" s="248" t="s">
        <v>761</v>
      </c>
      <c r="C342" s="154" t="e">
        <v>#N/A</v>
      </c>
      <c r="D342" s="154" t="e">
        <v>#N/A</v>
      </c>
      <c r="E342" s="154" t="e">
        <v>#N/A</v>
      </c>
      <c r="F342" s="154" t="e">
        <v>#N/A</v>
      </c>
      <c r="G342" s="154" t="e">
        <v>#N/A</v>
      </c>
    </row>
    <row r="343" spans="1:7" x14ac:dyDescent="0.25">
      <c r="A343" s="16" t="s">
        <v>762</v>
      </c>
      <c r="B343" s="248" t="s">
        <v>763</v>
      </c>
      <c r="C343" s="154" t="e">
        <v>#N/A</v>
      </c>
      <c r="D343" s="154" t="e">
        <v>#N/A</v>
      </c>
      <c r="E343" s="154" t="e">
        <v>#N/A</v>
      </c>
      <c r="F343" s="154" t="e">
        <v>#N/A</v>
      </c>
      <c r="G343" s="154">
        <v>5</v>
      </c>
    </row>
    <row r="344" spans="1:7" x14ac:dyDescent="0.25">
      <c r="A344" s="16" t="s">
        <v>764</v>
      </c>
      <c r="B344" s="248" t="s">
        <v>765</v>
      </c>
      <c r="C344" s="154" t="e">
        <v>#N/A</v>
      </c>
      <c r="D344" s="154" t="e">
        <v>#N/A</v>
      </c>
      <c r="E344" s="154" t="e">
        <v>#N/A</v>
      </c>
      <c r="F344" s="154" t="e">
        <v>#N/A</v>
      </c>
      <c r="G344" s="154" t="e">
        <v>#N/A</v>
      </c>
    </row>
    <row r="345" spans="1:7" x14ac:dyDescent="0.25">
      <c r="A345" s="16" t="s">
        <v>766</v>
      </c>
      <c r="B345" s="248" t="s">
        <v>767</v>
      </c>
      <c r="C345" s="154" t="e">
        <v>#N/A</v>
      </c>
      <c r="D345" s="154" t="e">
        <v>#N/A</v>
      </c>
      <c r="E345" s="154" t="e">
        <v>#N/A</v>
      </c>
      <c r="F345" s="154" t="e">
        <v>#N/A</v>
      </c>
      <c r="G345" s="154" t="e">
        <v>#N/A</v>
      </c>
    </row>
    <row r="346" spans="1:7" x14ac:dyDescent="0.25">
      <c r="A346" s="16" t="s">
        <v>768</v>
      </c>
      <c r="B346" s="248" t="s">
        <v>769</v>
      </c>
      <c r="C346" s="154" t="e">
        <v>#N/A</v>
      </c>
      <c r="D346" s="154" t="e">
        <v>#N/A</v>
      </c>
      <c r="E346" s="154" t="e">
        <v>#N/A</v>
      </c>
      <c r="F346" s="154" t="e">
        <v>#N/A</v>
      </c>
      <c r="G346" s="154" t="e">
        <v>#N/A</v>
      </c>
    </row>
    <row r="347" spans="1:7" x14ac:dyDescent="0.25">
      <c r="A347" s="16" t="s">
        <v>770</v>
      </c>
      <c r="B347" s="248" t="s">
        <v>771</v>
      </c>
      <c r="C347" s="154" t="e">
        <v>#N/A</v>
      </c>
      <c r="D347" s="154" t="e">
        <v>#N/A</v>
      </c>
      <c r="E347" s="154" t="e">
        <v>#N/A</v>
      </c>
      <c r="F347" s="154" t="e">
        <v>#N/A</v>
      </c>
      <c r="G347" s="154" t="e">
        <v>#N/A</v>
      </c>
    </row>
    <row r="348" spans="1:7" x14ac:dyDescent="0.25">
      <c r="A348" s="16" t="s">
        <v>772</v>
      </c>
      <c r="B348" s="248" t="s">
        <v>773</v>
      </c>
      <c r="C348" s="154" t="e">
        <v>#N/A</v>
      </c>
      <c r="D348" s="154" t="e">
        <v>#N/A</v>
      </c>
      <c r="E348" s="154" t="e">
        <v>#N/A</v>
      </c>
      <c r="F348" s="154" t="e">
        <v>#N/A</v>
      </c>
      <c r="G348" s="154" t="e">
        <v>#N/A</v>
      </c>
    </row>
    <row r="349" spans="1:7" x14ac:dyDescent="0.25">
      <c r="A349" s="16" t="s">
        <v>774</v>
      </c>
      <c r="B349" s="248" t="s">
        <v>775</v>
      </c>
      <c r="C349" s="154" t="e">
        <v>#N/A</v>
      </c>
      <c r="D349" s="154" t="e">
        <v>#N/A</v>
      </c>
      <c r="E349" s="154" t="e">
        <v>#N/A</v>
      </c>
      <c r="F349" s="154" t="e">
        <v>#N/A</v>
      </c>
      <c r="G349" s="154" t="e">
        <v>#N/A</v>
      </c>
    </row>
    <row r="350" spans="1:7" x14ac:dyDescent="0.25">
      <c r="A350" s="16" t="s">
        <v>776</v>
      </c>
      <c r="B350" s="248" t="s">
        <v>777</v>
      </c>
      <c r="C350" s="154" t="e">
        <v>#N/A</v>
      </c>
      <c r="D350" s="154" t="e">
        <v>#N/A</v>
      </c>
      <c r="E350" s="154" t="e">
        <v>#N/A</v>
      </c>
      <c r="F350" s="154" t="e">
        <v>#N/A</v>
      </c>
      <c r="G350" s="154" t="e">
        <v>#N/A</v>
      </c>
    </row>
    <row r="351" spans="1:7" x14ac:dyDescent="0.25">
      <c r="A351" s="16" t="s">
        <v>778</v>
      </c>
      <c r="B351" s="248" t="s">
        <v>779</v>
      </c>
      <c r="C351" s="154">
        <v>0</v>
      </c>
      <c r="D351" s="154">
        <v>0</v>
      </c>
      <c r="E351" s="154">
        <v>0</v>
      </c>
      <c r="F351" s="154">
        <v>0</v>
      </c>
      <c r="G351" s="154">
        <v>0</v>
      </c>
    </row>
    <row r="352" spans="1:7" x14ac:dyDescent="0.25">
      <c r="A352" s="16" t="s">
        <v>780</v>
      </c>
      <c r="B352" s="248" t="s">
        <v>781</v>
      </c>
      <c r="C352" s="154" t="e">
        <v>#N/A</v>
      </c>
      <c r="D352" s="154" t="e">
        <v>#N/A</v>
      </c>
      <c r="E352" s="154" t="e">
        <v>#N/A</v>
      </c>
      <c r="F352" s="154" t="e">
        <v>#N/A</v>
      </c>
      <c r="G352" s="154" t="e">
        <v>#N/A</v>
      </c>
    </row>
    <row r="353" spans="1:7" x14ac:dyDescent="0.25">
      <c r="A353" s="16" t="s">
        <v>782</v>
      </c>
      <c r="B353" s="248" t="s">
        <v>783</v>
      </c>
      <c r="C353" s="154" t="e">
        <v>#N/A</v>
      </c>
      <c r="D353" s="154" t="e">
        <v>#N/A</v>
      </c>
      <c r="E353" s="154" t="e">
        <v>#N/A</v>
      </c>
      <c r="F353" s="154" t="e">
        <v>#N/A</v>
      </c>
      <c r="G353" s="154" t="e">
        <v>#N/A</v>
      </c>
    </row>
    <row r="354" spans="1:7" x14ac:dyDescent="0.25">
      <c r="A354" s="16" t="s">
        <v>784</v>
      </c>
      <c r="B354" s="248" t="s">
        <v>785</v>
      </c>
      <c r="C354" s="154" t="e">
        <v>#N/A</v>
      </c>
      <c r="D354" s="154" t="e">
        <v>#N/A</v>
      </c>
      <c r="E354" s="154" t="e">
        <v>#N/A</v>
      </c>
      <c r="F354" s="154" t="e">
        <v>#N/A</v>
      </c>
      <c r="G354" s="154" t="e">
        <v>#N/A</v>
      </c>
    </row>
    <row r="355" spans="1:7" x14ac:dyDescent="0.25">
      <c r="A355" s="16" t="s">
        <v>786</v>
      </c>
      <c r="B355" s="248" t="s">
        <v>787</v>
      </c>
      <c r="C355" s="154" t="e">
        <v>#N/A</v>
      </c>
      <c r="D355" s="154" t="e">
        <v>#N/A</v>
      </c>
      <c r="E355" s="154" t="e">
        <v>#N/A</v>
      </c>
      <c r="F355" s="154" t="e">
        <v>#N/A</v>
      </c>
      <c r="G355" s="154" t="e">
        <v>#N/A</v>
      </c>
    </row>
    <row r="356" spans="1:7" x14ac:dyDescent="0.25">
      <c r="A356" s="16" t="s">
        <v>788</v>
      </c>
      <c r="B356" s="248" t="s">
        <v>789</v>
      </c>
      <c r="C356" s="154" t="e">
        <v>#N/A</v>
      </c>
      <c r="D356" s="154" t="e">
        <v>#N/A</v>
      </c>
      <c r="E356" s="154" t="e">
        <v>#N/A</v>
      </c>
      <c r="F356" s="154" t="e">
        <v>#N/A</v>
      </c>
      <c r="G356" s="154" t="e">
        <v>#N/A</v>
      </c>
    </row>
    <row r="357" spans="1:7" x14ac:dyDescent="0.25">
      <c r="A357" s="16" t="s">
        <v>790</v>
      </c>
      <c r="B357" s="248" t="s">
        <v>791</v>
      </c>
      <c r="C357" s="154" t="e">
        <v>#N/A</v>
      </c>
      <c r="D357" s="154" t="e">
        <v>#N/A</v>
      </c>
      <c r="E357" s="154" t="e">
        <v>#N/A</v>
      </c>
      <c r="F357" s="154" t="e">
        <v>#N/A</v>
      </c>
      <c r="G357" s="154" t="e">
        <v>#N/A</v>
      </c>
    </row>
    <row r="358" spans="1:7" x14ac:dyDescent="0.25">
      <c r="A358" s="16" t="s">
        <v>792</v>
      </c>
      <c r="B358" s="248" t="s">
        <v>793</v>
      </c>
      <c r="C358" s="154" t="e">
        <v>#N/A</v>
      </c>
      <c r="D358" s="154" t="e">
        <v>#N/A</v>
      </c>
      <c r="E358" s="154" t="e">
        <v>#N/A</v>
      </c>
      <c r="F358" s="154" t="e">
        <v>#N/A</v>
      </c>
      <c r="G358" s="154" t="e">
        <v>#N/A</v>
      </c>
    </row>
    <row r="359" spans="1:7" x14ac:dyDescent="0.25">
      <c r="A359" s="16" t="s">
        <v>794</v>
      </c>
      <c r="B359" s="248" t="s">
        <v>795</v>
      </c>
      <c r="C359" s="154">
        <v>0</v>
      </c>
      <c r="D359" s="154">
        <v>0</v>
      </c>
      <c r="E359" s="154">
        <v>0</v>
      </c>
      <c r="F359" s="154">
        <v>0</v>
      </c>
      <c r="G359" s="154">
        <v>0</v>
      </c>
    </row>
    <row r="360" spans="1:7" x14ac:dyDescent="0.25">
      <c r="A360" s="16" t="s">
        <v>796</v>
      </c>
      <c r="B360" s="248" t="s">
        <v>797</v>
      </c>
      <c r="C360" s="154" t="e">
        <v>#N/A</v>
      </c>
      <c r="D360" s="154" t="e">
        <v>#N/A</v>
      </c>
      <c r="E360" s="154" t="e">
        <v>#N/A</v>
      </c>
      <c r="F360" s="154" t="e">
        <v>#N/A</v>
      </c>
      <c r="G360" s="154" t="e">
        <v>#N/A</v>
      </c>
    </row>
    <row r="361" spans="1:7" x14ac:dyDescent="0.25">
      <c r="A361" s="16" t="s">
        <v>798</v>
      </c>
      <c r="B361" s="248" t="s">
        <v>799</v>
      </c>
      <c r="C361" s="154" t="e">
        <v>#N/A</v>
      </c>
      <c r="D361" s="154" t="e">
        <v>#N/A</v>
      </c>
      <c r="E361" s="154" t="e">
        <v>#N/A</v>
      </c>
      <c r="F361" s="154" t="e">
        <v>#N/A</v>
      </c>
      <c r="G361" s="154">
        <v>1</v>
      </c>
    </row>
    <row r="362" spans="1:7" x14ac:dyDescent="0.25">
      <c r="A362" s="16" t="s">
        <v>800</v>
      </c>
      <c r="B362" s="248" t="s">
        <v>801</v>
      </c>
      <c r="C362" s="154" t="e">
        <v>#N/A</v>
      </c>
      <c r="D362" s="154" t="e">
        <v>#N/A</v>
      </c>
      <c r="E362" s="154" t="e">
        <v>#N/A</v>
      </c>
      <c r="F362" s="154" t="e">
        <v>#N/A</v>
      </c>
      <c r="G362" s="154" t="e">
        <v>#N/A</v>
      </c>
    </row>
    <row r="363" spans="1:7" x14ac:dyDescent="0.25">
      <c r="A363" s="16" t="s">
        <v>802</v>
      </c>
      <c r="B363" s="248" t="s">
        <v>803</v>
      </c>
      <c r="C363" s="154">
        <v>0</v>
      </c>
      <c r="D363" s="154">
        <v>0</v>
      </c>
      <c r="E363" s="154">
        <v>1</v>
      </c>
      <c r="F363" s="154">
        <v>1</v>
      </c>
      <c r="G363" s="154">
        <v>2</v>
      </c>
    </row>
    <row r="364" spans="1:7" x14ac:dyDescent="0.25">
      <c r="A364" s="16" t="s">
        <v>804</v>
      </c>
      <c r="B364" s="248" t="s">
        <v>805</v>
      </c>
      <c r="C364" s="154" t="e">
        <v>#N/A</v>
      </c>
      <c r="D364" s="154" t="e">
        <v>#N/A</v>
      </c>
      <c r="E364" s="154" t="e">
        <v>#N/A</v>
      </c>
      <c r="F364" s="154" t="e">
        <v>#N/A</v>
      </c>
      <c r="G364" s="154" t="e">
        <v>#N/A</v>
      </c>
    </row>
    <row r="365" spans="1:7" x14ac:dyDescent="0.25">
      <c r="A365" s="16" t="s">
        <v>806</v>
      </c>
      <c r="B365" s="248" t="s">
        <v>807</v>
      </c>
      <c r="C365" s="154">
        <v>0</v>
      </c>
      <c r="D365" s="154">
        <v>0</v>
      </c>
      <c r="E365" s="154">
        <v>1</v>
      </c>
      <c r="F365" s="154">
        <v>0</v>
      </c>
      <c r="G365" s="154">
        <v>1</v>
      </c>
    </row>
    <row r="366" spans="1:7" x14ac:dyDescent="0.25">
      <c r="A366" s="16" t="s">
        <v>808</v>
      </c>
      <c r="B366" s="248" t="s">
        <v>809</v>
      </c>
      <c r="C366" s="154">
        <v>0</v>
      </c>
      <c r="D366" s="154">
        <v>0</v>
      </c>
      <c r="E366" s="154">
        <v>0</v>
      </c>
      <c r="F366" s="154">
        <v>2</v>
      </c>
      <c r="G366" s="154">
        <v>2</v>
      </c>
    </row>
    <row r="367" spans="1:7" x14ac:dyDescent="0.25">
      <c r="A367" s="16" t="s">
        <v>810</v>
      </c>
      <c r="B367" s="248" t="s">
        <v>811</v>
      </c>
      <c r="C367" s="154" t="e">
        <v>#N/A</v>
      </c>
      <c r="D367" s="154" t="e">
        <v>#N/A</v>
      </c>
      <c r="E367" s="154" t="e">
        <v>#N/A</v>
      </c>
      <c r="F367" s="154" t="e">
        <v>#N/A</v>
      </c>
      <c r="G367" s="154" t="e">
        <v>#N/A</v>
      </c>
    </row>
    <row r="368" spans="1:7" x14ac:dyDescent="0.25">
      <c r="A368" s="16" t="s">
        <v>812</v>
      </c>
      <c r="B368" s="248" t="s">
        <v>813</v>
      </c>
      <c r="C368" s="154" t="e">
        <v>#N/A</v>
      </c>
      <c r="D368" s="154" t="e">
        <v>#N/A</v>
      </c>
      <c r="E368" s="154" t="e">
        <v>#N/A</v>
      </c>
      <c r="F368" s="154" t="e">
        <v>#N/A</v>
      </c>
      <c r="G368" s="154">
        <v>0</v>
      </c>
    </row>
    <row r="369" spans="1:7" x14ac:dyDescent="0.25">
      <c r="A369" s="16" t="s">
        <v>812</v>
      </c>
      <c r="B369" s="248" t="s">
        <v>814</v>
      </c>
      <c r="C369" s="154" t="e">
        <v>#N/A</v>
      </c>
      <c r="D369" s="154" t="e">
        <v>#N/A</v>
      </c>
      <c r="E369" s="154" t="e">
        <v>#N/A</v>
      </c>
      <c r="F369" s="154" t="e">
        <v>#N/A</v>
      </c>
      <c r="G369" s="154" t="e">
        <v>#N/A</v>
      </c>
    </row>
    <row r="370" spans="1:7" x14ac:dyDescent="0.25">
      <c r="A370" s="16" t="s">
        <v>815</v>
      </c>
      <c r="B370" s="248" t="s">
        <v>816</v>
      </c>
      <c r="C370" s="154" t="e">
        <v>#N/A</v>
      </c>
      <c r="D370" s="154" t="e">
        <v>#N/A</v>
      </c>
      <c r="E370" s="154" t="e">
        <v>#N/A</v>
      </c>
      <c r="F370" s="154" t="e">
        <v>#N/A</v>
      </c>
      <c r="G370" s="154">
        <v>2</v>
      </c>
    </row>
    <row r="371" spans="1:7" x14ac:dyDescent="0.25">
      <c r="A371" s="16" t="s">
        <v>817</v>
      </c>
      <c r="B371" s="248" t="s">
        <v>818</v>
      </c>
      <c r="C371" s="154" t="e">
        <v>#N/A</v>
      </c>
      <c r="D371" s="154" t="e">
        <v>#N/A</v>
      </c>
      <c r="E371" s="154" t="e">
        <v>#N/A</v>
      </c>
      <c r="F371" s="154" t="e">
        <v>#N/A</v>
      </c>
      <c r="G371" s="154" t="e">
        <v>#N/A</v>
      </c>
    </row>
    <row r="372" spans="1:7" x14ac:dyDescent="0.25">
      <c r="A372" s="16" t="s">
        <v>819</v>
      </c>
      <c r="B372" s="248" t="s">
        <v>820</v>
      </c>
      <c r="C372" s="154" t="e">
        <v>#N/A</v>
      </c>
      <c r="D372" s="154" t="e">
        <v>#N/A</v>
      </c>
      <c r="E372" s="154" t="e">
        <v>#N/A</v>
      </c>
      <c r="F372" s="154" t="e">
        <v>#N/A</v>
      </c>
      <c r="G372" s="154" t="e">
        <v>#N/A</v>
      </c>
    </row>
    <row r="373" spans="1:7" x14ac:dyDescent="0.25">
      <c r="A373" s="16" t="s">
        <v>821</v>
      </c>
      <c r="B373" s="248" t="s">
        <v>822</v>
      </c>
      <c r="C373" s="154" t="e">
        <v>#N/A</v>
      </c>
      <c r="D373" s="154" t="e">
        <v>#N/A</v>
      </c>
      <c r="E373" s="154" t="e">
        <v>#N/A</v>
      </c>
      <c r="F373" s="154" t="e">
        <v>#N/A</v>
      </c>
      <c r="G373" s="154" t="e">
        <v>#N/A</v>
      </c>
    </row>
    <row r="374" spans="1:7" x14ac:dyDescent="0.25">
      <c r="A374" s="16" t="s">
        <v>823</v>
      </c>
      <c r="B374" s="248" t="s">
        <v>824</v>
      </c>
      <c r="C374" s="154" t="e">
        <v>#N/A</v>
      </c>
      <c r="D374" s="154" t="e">
        <v>#N/A</v>
      </c>
      <c r="E374" s="154" t="e">
        <v>#N/A</v>
      </c>
      <c r="F374" s="154" t="e">
        <v>#N/A</v>
      </c>
      <c r="G374" s="154">
        <v>1</v>
      </c>
    </row>
    <row r="375" spans="1:7" x14ac:dyDescent="0.25">
      <c r="A375" s="16" t="s">
        <v>825</v>
      </c>
      <c r="B375" s="248" t="s">
        <v>826</v>
      </c>
      <c r="C375" s="154">
        <v>0</v>
      </c>
      <c r="D375" s="154">
        <v>1</v>
      </c>
      <c r="E375" s="154">
        <v>3</v>
      </c>
      <c r="F375" s="154">
        <v>4</v>
      </c>
      <c r="G375" s="154">
        <v>8</v>
      </c>
    </row>
    <row r="376" spans="1:7" x14ac:dyDescent="0.25">
      <c r="A376" s="16" t="s">
        <v>827</v>
      </c>
      <c r="B376" s="248" t="s">
        <v>828</v>
      </c>
      <c r="C376" s="154" t="e">
        <v>#N/A</v>
      </c>
      <c r="D376" s="154" t="e">
        <v>#N/A</v>
      </c>
      <c r="E376" s="154" t="e">
        <v>#N/A</v>
      </c>
      <c r="F376" s="154" t="e">
        <v>#N/A</v>
      </c>
      <c r="G376" s="154" t="e">
        <v>#N/A</v>
      </c>
    </row>
    <row r="377" spans="1:7" x14ac:dyDescent="0.25">
      <c r="A377" s="16" t="s">
        <v>829</v>
      </c>
      <c r="B377" s="248" t="s">
        <v>830</v>
      </c>
      <c r="C377" s="154" t="e">
        <v>#N/A</v>
      </c>
      <c r="D377" s="154" t="e">
        <v>#N/A</v>
      </c>
      <c r="E377" s="154" t="e">
        <v>#N/A</v>
      </c>
      <c r="F377" s="154" t="e">
        <v>#N/A</v>
      </c>
      <c r="G377" s="154" t="e">
        <v>#N/A</v>
      </c>
    </row>
    <row r="378" spans="1:7" x14ac:dyDescent="0.25">
      <c r="A378" s="16" t="s">
        <v>831</v>
      </c>
      <c r="B378" s="248" t="s">
        <v>832</v>
      </c>
      <c r="C378" s="154" t="e">
        <v>#N/A</v>
      </c>
      <c r="D378" s="154" t="e">
        <v>#N/A</v>
      </c>
      <c r="E378" s="154" t="e">
        <v>#N/A</v>
      </c>
      <c r="F378" s="154" t="e">
        <v>#N/A</v>
      </c>
      <c r="G378" s="154" t="e">
        <v>#N/A</v>
      </c>
    </row>
    <row r="379" spans="1:7" x14ac:dyDescent="0.25">
      <c r="A379" s="16" t="s">
        <v>833</v>
      </c>
      <c r="B379" s="248" t="s">
        <v>834</v>
      </c>
      <c r="C379" s="154" t="e">
        <v>#N/A</v>
      </c>
      <c r="D379" s="154" t="e">
        <v>#N/A</v>
      </c>
      <c r="E379" s="154" t="e">
        <v>#N/A</v>
      </c>
      <c r="F379" s="154" t="e">
        <v>#N/A</v>
      </c>
      <c r="G379" s="154">
        <v>1</v>
      </c>
    </row>
    <row r="380" spans="1:7" x14ac:dyDescent="0.25">
      <c r="A380" s="16" t="s">
        <v>835</v>
      </c>
      <c r="B380" s="248" t="s">
        <v>836</v>
      </c>
      <c r="C380" s="154" t="e">
        <v>#N/A</v>
      </c>
      <c r="D380" s="154" t="e">
        <v>#N/A</v>
      </c>
      <c r="E380" s="154" t="e">
        <v>#N/A</v>
      </c>
      <c r="F380" s="154" t="e">
        <v>#N/A</v>
      </c>
      <c r="G380" s="154" t="e">
        <v>#N/A</v>
      </c>
    </row>
    <row r="381" spans="1:7" x14ac:dyDescent="0.25">
      <c r="A381" s="16" t="s">
        <v>837</v>
      </c>
      <c r="B381" s="248" t="s">
        <v>838</v>
      </c>
      <c r="C381" s="154">
        <v>0</v>
      </c>
      <c r="D381" s="154">
        <v>0</v>
      </c>
      <c r="E381" s="154">
        <v>3</v>
      </c>
      <c r="F381" s="154">
        <v>7</v>
      </c>
      <c r="G381" s="154">
        <v>10</v>
      </c>
    </row>
    <row r="382" spans="1:7" x14ac:dyDescent="0.25">
      <c r="A382" s="16" t="s">
        <v>839</v>
      </c>
      <c r="B382" s="248" t="s">
        <v>840</v>
      </c>
      <c r="C382" s="154" t="e">
        <v>#N/A</v>
      </c>
      <c r="D382" s="154" t="e">
        <v>#N/A</v>
      </c>
      <c r="E382" s="154" t="e">
        <v>#N/A</v>
      </c>
      <c r="F382" s="154" t="e">
        <v>#N/A</v>
      </c>
      <c r="G382" s="154" t="e">
        <v>#N/A</v>
      </c>
    </row>
    <row r="383" spans="1:7" x14ac:dyDescent="0.25">
      <c r="A383" s="16" t="s">
        <v>841</v>
      </c>
      <c r="B383" s="248" t="s">
        <v>842</v>
      </c>
      <c r="C383" s="154" t="e">
        <v>#N/A</v>
      </c>
      <c r="D383" s="154" t="e">
        <v>#N/A</v>
      </c>
      <c r="E383" s="154" t="e">
        <v>#N/A</v>
      </c>
      <c r="F383" s="154" t="e">
        <v>#N/A</v>
      </c>
      <c r="G383" s="154" t="e">
        <v>#N/A</v>
      </c>
    </row>
    <row r="384" spans="1:7" x14ac:dyDescent="0.25">
      <c r="A384" s="16" t="s">
        <v>843</v>
      </c>
      <c r="B384" s="248" t="s">
        <v>844</v>
      </c>
      <c r="C384" s="154">
        <v>0</v>
      </c>
      <c r="D384" s="154">
        <v>2</v>
      </c>
      <c r="E384" s="154">
        <v>2</v>
      </c>
      <c r="F384" s="154">
        <v>0</v>
      </c>
      <c r="G384" s="154">
        <v>4</v>
      </c>
    </row>
    <row r="385" spans="1:7" x14ac:dyDescent="0.25">
      <c r="A385" s="16" t="s">
        <v>845</v>
      </c>
      <c r="B385" s="248" t="s">
        <v>846</v>
      </c>
      <c r="C385" s="154" t="e">
        <v>#N/A</v>
      </c>
      <c r="D385" s="154" t="e">
        <v>#N/A</v>
      </c>
      <c r="E385" s="154" t="e">
        <v>#N/A</v>
      </c>
      <c r="F385" s="154" t="e">
        <v>#N/A</v>
      </c>
      <c r="G385" s="154" t="e">
        <v>#N/A</v>
      </c>
    </row>
    <row r="386" spans="1:7" x14ac:dyDescent="0.25">
      <c r="A386" s="16" t="s">
        <v>847</v>
      </c>
      <c r="B386" s="248" t="s">
        <v>848</v>
      </c>
      <c r="C386" s="154" t="e">
        <v>#N/A</v>
      </c>
      <c r="D386" s="154" t="e">
        <v>#N/A</v>
      </c>
      <c r="E386" s="154" t="e">
        <v>#N/A</v>
      </c>
      <c r="F386" s="154" t="e">
        <v>#N/A</v>
      </c>
      <c r="G386" s="154" t="e">
        <v>#N/A</v>
      </c>
    </row>
    <row r="387" spans="1:7" x14ac:dyDescent="0.25">
      <c r="A387" s="16" t="s">
        <v>849</v>
      </c>
      <c r="B387" s="248" t="s">
        <v>850</v>
      </c>
      <c r="C387" s="154" t="e">
        <v>#N/A</v>
      </c>
      <c r="D387" s="154" t="e">
        <v>#N/A</v>
      </c>
      <c r="E387" s="154" t="e">
        <v>#N/A</v>
      </c>
      <c r="F387" s="154" t="e">
        <v>#N/A</v>
      </c>
      <c r="G387" s="154">
        <v>1</v>
      </c>
    </row>
    <row r="388" spans="1:7" x14ac:dyDescent="0.25">
      <c r="A388" s="16" t="s">
        <v>851</v>
      </c>
      <c r="B388" s="248" t="s">
        <v>852</v>
      </c>
      <c r="C388" s="154" t="e">
        <v>#N/A</v>
      </c>
      <c r="D388" s="154" t="e">
        <v>#N/A</v>
      </c>
      <c r="E388" s="154" t="e">
        <v>#N/A</v>
      </c>
      <c r="F388" s="154" t="e">
        <v>#N/A</v>
      </c>
      <c r="G388" s="154" t="e">
        <v>#N/A</v>
      </c>
    </row>
    <row r="389" spans="1:7" x14ac:dyDescent="0.25">
      <c r="A389" s="16" t="s">
        <v>853</v>
      </c>
      <c r="B389" s="248" t="s">
        <v>854</v>
      </c>
      <c r="C389" s="154" t="e">
        <v>#N/A</v>
      </c>
      <c r="D389" s="154" t="e">
        <v>#N/A</v>
      </c>
      <c r="E389" s="154" t="e">
        <v>#N/A</v>
      </c>
      <c r="F389" s="154" t="e">
        <v>#N/A</v>
      </c>
      <c r="G389" s="154" t="e">
        <v>#N/A</v>
      </c>
    </row>
    <row r="390" spans="1:7" x14ac:dyDescent="0.25">
      <c r="A390" s="16" t="s">
        <v>855</v>
      </c>
      <c r="B390" s="248" t="s">
        <v>856</v>
      </c>
      <c r="C390" s="154" t="e">
        <v>#N/A</v>
      </c>
      <c r="D390" s="154" t="e">
        <v>#N/A</v>
      </c>
      <c r="E390" s="154" t="e">
        <v>#N/A</v>
      </c>
      <c r="F390" s="154" t="e">
        <v>#N/A</v>
      </c>
      <c r="G390" s="154" t="e">
        <v>#N/A</v>
      </c>
    </row>
    <row r="391" spans="1:7" x14ac:dyDescent="0.25">
      <c r="A391" s="16" t="s">
        <v>857</v>
      </c>
      <c r="B391" s="248" t="s">
        <v>858</v>
      </c>
      <c r="C391" s="154" t="e">
        <v>#N/A</v>
      </c>
      <c r="D391" s="154" t="e">
        <v>#N/A</v>
      </c>
      <c r="E391" s="154" t="e">
        <v>#N/A</v>
      </c>
      <c r="F391" s="154" t="e">
        <v>#N/A</v>
      </c>
      <c r="G391" s="154" t="e">
        <v>#N/A</v>
      </c>
    </row>
    <row r="392" spans="1:7" x14ac:dyDescent="0.25">
      <c r="A392" s="16" t="s">
        <v>859</v>
      </c>
      <c r="B392" s="248" t="s">
        <v>860</v>
      </c>
      <c r="C392" s="154" t="e">
        <v>#N/A</v>
      </c>
      <c r="D392" s="154" t="e">
        <v>#N/A</v>
      </c>
      <c r="E392" s="154" t="e">
        <v>#N/A</v>
      </c>
      <c r="F392" s="154" t="e">
        <v>#N/A</v>
      </c>
      <c r="G392" s="154">
        <v>0</v>
      </c>
    </row>
    <row r="393" spans="1:7" x14ac:dyDescent="0.25">
      <c r="A393" s="16" t="s">
        <v>861</v>
      </c>
      <c r="B393" s="248" t="s">
        <v>862</v>
      </c>
      <c r="C393" s="154">
        <v>0</v>
      </c>
      <c r="D393" s="154">
        <v>1</v>
      </c>
      <c r="E393" s="154">
        <v>1</v>
      </c>
      <c r="F393" s="154">
        <v>5</v>
      </c>
      <c r="G393" s="154">
        <v>7</v>
      </c>
    </row>
    <row r="394" spans="1:7" x14ac:dyDescent="0.25">
      <c r="A394" s="16" t="s">
        <v>863</v>
      </c>
      <c r="B394" s="248" t="s">
        <v>864</v>
      </c>
      <c r="C394" s="154" t="e">
        <v>#N/A</v>
      </c>
      <c r="D394" s="154" t="e">
        <v>#N/A</v>
      </c>
      <c r="E394" s="154" t="e">
        <v>#N/A</v>
      </c>
      <c r="F394" s="154" t="e">
        <v>#N/A</v>
      </c>
      <c r="G394" s="154" t="e">
        <v>#N/A</v>
      </c>
    </row>
    <row r="395" spans="1:7" x14ac:dyDescent="0.25">
      <c r="A395" s="16" t="s">
        <v>865</v>
      </c>
      <c r="B395" s="248" t="s">
        <v>866</v>
      </c>
      <c r="C395" s="154" t="e">
        <v>#N/A</v>
      </c>
      <c r="D395" s="154" t="e">
        <v>#N/A</v>
      </c>
      <c r="E395" s="154" t="e">
        <v>#N/A</v>
      </c>
      <c r="F395" s="154" t="e">
        <v>#N/A</v>
      </c>
      <c r="G395" s="154">
        <v>3</v>
      </c>
    </row>
    <row r="396" spans="1:7" x14ac:dyDescent="0.25">
      <c r="A396" s="16" t="s">
        <v>867</v>
      </c>
      <c r="B396" s="248" t="s">
        <v>868</v>
      </c>
      <c r="C396" s="154" t="e">
        <v>#N/A</v>
      </c>
      <c r="D396" s="154" t="e">
        <v>#N/A</v>
      </c>
      <c r="E396" s="154" t="e">
        <v>#N/A</v>
      </c>
      <c r="F396" s="154" t="e">
        <v>#N/A</v>
      </c>
      <c r="G396" s="154">
        <v>0</v>
      </c>
    </row>
    <row r="397" spans="1:7" x14ac:dyDescent="0.25">
      <c r="A397" s="16" t="s">
        <v>869</v>
      </c>
      <c r="B397" s="248" t="s">
        <v>870</v>
      </c>
      <c r="C397" s="154">
        <v>0</v>
      </c>
      <c r="D397" s="154">
        <v>0</v>
      </c>
      <c r="E397" s="154">
        <v>2</v>
      </c>
      <c r="F397" s="154">
        <v>0</v>
      </c>
      <c r="G397" s="154">
        <v>2</v>
      </c>
    </row>
    <row r="398" spans="1:7" x14ac:dyDescent="0.25">
      <c r="A398" s="16" t="s">
        <v>871</v>
      </c>
      <c r="B398" s="248" t="s">
        <v>872</v>
      </c>
      <c r="C398" s="154" t="e">
        <v>#N/A</v>
      </c>
      <c r="D398" s="154" t="e">
        <v>#N/A</v>
      </c>
      <c r="E398" s="154" t="e">
        <v>#N/A</v>
      </c>
      <c r="F398" s="154" t="e">
        <v>#N/A</v>
      </c>
      <c r="G398" s="154" t="e">
        <v>#N/A</v>
      </c>
    </row>
    <row r="399" spans="1:7" x14ac:dyDescent="0.25">
      <c r="A399" s="16" t="s">
        <v>873</v>
      </c>
      <c r="B399" s="248" t="s">
        <v>874</v>
      </c>
      <c r="C399" s="154" t="e">
        <v>#N/A</v>
      </c>
      <c r="D399" s="154" t="e">
        <v>#N/A</v>
      </c>
      <c r="E399" s="154" t="e">
        <v>#N/A</v>
      </c>
      <c r="F399" s="154" t="e">
        <v>#N/A</v>
      </c>
      <c r="G399" s="154" t="e">
        <v>#N/A</v>
      </c>
    </row>
    <row r="400" spans="1:7" x14ac:dyDescent="0.25">
      <c r="A400" s="16" t="s">
        <v>875</v>
      </c>
      <c r="B400" s="248" t="s">
        <v>876</v>
      </c>
      <c r="C400" s="154" t="e">
        <v>#N/A</v>
      </c>
      <c r="D400" s="154" t="e">
        <v>#N/A</v>
      </c>
      <c r="E400" s="154" t="e">
        <v>#N/A</v>
      </c>
      <c r="F400" s="154" t="e">
        <v>#N/A</v>
      </c>
      <c r="G400" s="154" t="e">
        <v>#N/A</v>
      </c>
    </row>
    <row r="401" spans="1:7" x14ac:dyDescent="0.25">
      <c r="A401" s="16" t="s">
        <v>877</v>
      </c>
      <c r="B401" s="248" t="s">
        <v>878</v>
      </c>
      <c r="C401" s="154" t="e">
        <v>#N/A</v>
      </c>
      <c r="D401" s="154" t="e">
        <v>#N/A</v>
      </c>
      <c r="E401" s="154" t="e">
        <v>#N/A</v>
      </c>
      <c r="F401" s="154" t="e">
        <v>#N/A</v>
      </c>
      <c r="G401" s="154" t="e">
        <v>#N/A</v>
      </c>
    </row>
    <row r="402" spans="1:7" x14ac:dyDescent="0.25">
      <c r="A402" s="16" t="s">
        <v>879</v>
      </c>
      <c r="B402" s="248" t="s">
        <v>880</v>
      </c>
      <c r="C402" s="154" t="e">
        <v>#N/A</v>
      </c>
      <c r="D402" s="154" t="e">
        <v>#N/A</v>
      </c>
      <c r="E402" s="154" t="e">
        <v>#N/A</v>
      </c>
      <c r="F402" s="154" t="e">
        <v>#N/A</v>
      </c>
      <c r="G402" s="154" t="e">
        <v>#N/A</v>
      </c>
    </row>
    <row r="403" spans="1:7" x14ac:dyDescent="0.25">
      <c r="A403" s="16" t="s">
        <v>881</v>
      </c>
      <c r="B403" s="248" t="s">
        <v>882</v>
      </c>
      <c r="C403" s="154">
        <v>0</v>
      </c>
      <c r="D403" s="154">
        <v>1</v>
      </c>
      <c r="E403" s="154">
        <v>2</v>
      </c>
      <c r="F403" s="154">
        <v>0</v>
      </c>
      <c r="G403" s="154">
        <v>3</v>
      </c>
    </row>
    <row r="404" spans="1:7" x14ac:dyDescent="0.25">
      <c r="A404" s="16" t="s">
        <v>883</v>
      </c>
      <c r="B404" s="248" t="s">
        <v>884</v>
      </c>
      <c r="C404" s="154" t="e">
        <v>#N/A</v>
      </c>
      <c r="D404" s="154" t="e">
        <v>#N/A</v>
      </c>
      <c r="E404" s="154" t="e">
        <v>#N/A</v>
      </c>
      <c r="F404" s="154" t="e">
        <v>#N/A</v>
      </c>
      <c r="G404" s="154">
        <v>9</v>
      </c>
    </row>
    <row r="405" spans="1:7" x14ac:dyDescent="0.25">
      <c r="A405" s="16" t="s">
        <v>885</v>
      </c>
      <c r="B405" s="248" t="s">
        <v>886</v>
      </c>
      <c r="C405" s="154" t="e">
        <v>#N/A</v>
      </c>
      <c r="D405" s="154" t="e">
        <v>#N/A</v>
      </c>
      <c r="E405" s="154" t="e">
        <v>#N/A</v>
      </c>
      <c r="F405" s="154" t="e">
        <v>#N/A</v>
      </c>
      <c r="G405" s="154" t="e">
        <v>#N/A</v>
      </c>
    </row>
    <row r="406" spans="1:7" x14ac:dyDescent="0.25">
      <c r="A406" s="16" t="s">
        <v>887</v>
      </c>
      <c r="B406" s="248" t="s">
        <v>888</v>
      </c>
      <c r="C406" s="154">
        <v>0</v>
      </c>
      <c r="D406" s="154">
        <v>0</v>
      </c>
      <c r="E406" s="154">
        <v>1</v>
      </c>
      <c r="F406" s="154">
        <v>1</v>
      </c>
      <c r="G406" s="154">
        <v>2</v>
      </c>
    </row>
    <row r="407" spans="1:7" x14ac:dyDescent="0.25">
      <c r="A407" s="16" t="s">
        <v>889</v>
      </c>
      <c r="B407" s="248" t="s">
        <v>890</v>
      </c>
      <c r="C407" s="154" t="e">
        <v>#N/A</v>
      </c>
      <c r="D407" s="154" t="e">
        <v>#N/A</v>
      </c>
      <c r="E407" s="154" t="e">
        <v>#N/A</v>
      </c>
      <c r="F407" s="154" t="e">
        <v>#N/A</v>
      </c>
      <c r="G407" s="154">
        <v>3</v>
      </c>
    </row>
    <row r="408" spans="1:7" x14ac:dyDescent="0.25">
      <c r="A408" s="16" t="s">
        <v>891</v>
      </c>
      <c r="B408" s="248" t="s">
        <v>892</v>
      </c>
      <c r="C408" s="154">
        <v>0</v>
      </c>
      <c r="D408" s="154">
        <v>0</v>
      </c>
      <c r="E408" s="154">
        <v>0</v>
      </c>
      <c r="F408" s="154">
        <v>0</v>
      </c>
      <c r="G408" s="154">
        <v>0</v>
      </c>
    </row>
    <row r="409" spans="1:7" x14ac:dyDescent="0.25">
      <c r="A409" s="16" t="s">
        <v>893</v>
      </c>
      <c r="B409" s="248" t="s">
        <v>894</v>
      </c>
      <c r="C409" s="154">
        <v>0</v>
      </c>
      <c r="D409" s="154">
        <v>0</v>
      </c>
      <c r="E409" s="154">
        <v>0</v>
      </c>
      <c r="F409" s="154">
        <v>2</v>
      </c>
      <c r="G409" s="154">
        <v>2</v>
      </c>
    </row>
    <row r="410" spans="1:7" x14ac:dyDescent="0.25">
      <c r="A410" s="16" t="s">
        <v>895</v>
      </c>
      <c r="B410" s="248" t="s">
        <v>896</v>
      </c>
      <c r="C410" s="154" t="e">
        <v>#N/A</v>
      </c>
      <c r="D410" s="154" t="e">
        <v>#N/A</v>
      </c>
      <c r="E410" s="154" t="e">
        <v>#N/A</v>
      </c>
      <c r="F410" s="154" t="e">
        <v>#N/A</v>
      </c>
      <c r="G410" s="154" t="e">
        <v>#N/A</v>
      </c>
    </row>
    <row r="411" spans="1:7" x14ac:dyDescent="0.25">
      <c r="A411" s="16" t="s">
        <v>897</v>
      </c>
      <c r="B411" s="248" t="s">
        <v>898</v>
      </c>
      <c r="C411" s="154" t="e">
        <v>#N/A</v>
      </c>
      <c r="D411" s="154" t="e">
        <v>#N/A</v>
      </c>
      <c r="E411" s="154" t="e">
        <v>#N/A</v>
      </c>
      <c r="F411" s="154" t="e">
        <v>#N/A</v>
      </c>
      <c r="G411" s="154">
        <v>4</v>
      </c>
    </row>
    <row r="412" spans="1:7" x14ac:dyDescent="0.25">
      <c r="A412" s="16" t="s">
        <v>899</v>
      </c>
      <c r="B412" s="248" t="s">
        <v>900</v>
      </c>
      <c r="C412" s="154" t="e">
        <v>#N/A</v>
      </c>
      <c r="D412" s="154" t="e">
        <v>#N/A</v>
      </c>
      <c r="E412" s="154" t="e">
        <v>#N/A</v>
      </c>
      <c r="F412" s="154" t="e">
        <v>#N/A</v>
      </c>
      <c r="G412" s="154">
        <v>11</v>
      </c>
    </row>
    <row r="413" spans="1:7" x14ac:dyDescent="0.25">
      <c r="A413" s="16" t="s">
        <v>901</v>
      </c>
      <c r="B413" s="248" t="s">
        <v>902</v>
      </c>
      <c r="C413" s="154" t="e">
        <v>#N/A</v>
      </c>
      <c r="D413" s="154" t="e">
        <v>#N/A</v>
      </c>
      <c r="E413" s="154" t="e">
        <v>#N/A</v>
      </c>
      <c r="F413" s="154" t="e">
        <v>#N/A</v>
      </c>
      <c r="G413" s="154" t="e">
        <v>#N/A</v>
      </c>
    </row>
    <row r="414" spans="1:7" x14ac:dyDescent="0.25">
      <c r="A414" s="16" t="s">
        <v>903</v>
      </c>
      <c r="B414" s="248" t="s">
        <v>904</v>
      </c>
      <c r="C414" s="154">
        <v>0</v>
      </c>
      <c r="D414" s="154">
        <v>0</v>
      </c>
      <c r="E414" s="154">
        <v>0</v>
      </c>
      <c r="F414" s="154">
        <v>8</v>
      </c>
      <c r="G414" s="154">
        <v>8</v>
      </c>
    </row>
    <row r="415" spans="1:7" x14ac:dyDescent="0.25">
      <c r="A415" s="16" t="s">
        <v>905</v>
      </c>
      <c r="B415" s="248" t="s">
        <v>906</v>
      </c>
      <c r="C415" s="154" t="e">
        <v>#N/A</v>
      </c>
      <c r="D415" s="154" t="e">
        <v>#N/A</v>
      </c>
      <c r="E415" s="154" t="e">
        <v>#N/A</v>
      </c>
      <c r="F415" s="154" t="e">
        <v>#N/A</v>
      </c>
      <c r="G415" s="154" t="e">
        <v>#N/A</v>
      </c>
    </row>
    <row r="416" spans="1:7" x14ac:dyDescent="0.25">
      <c r="A416" s="16" t="s">
        <v>907</v>
      </c>
      <c r="B416" s="248" t="s">
        <v>908</v>
      </c>
      <c r="C416" s="154">
        <v>0</v>
      </c>
      <c r="D416" s="154">
        <v>0</v>
      </c>
      <c r="E416" s="154">
        <v>2</v>
      </c>
      <c r="F416" s="154">
        <v>3</v>
      </c>
      <c r="G416" s="154">
        <v>5</v>
      </c>
    </row>
    <row r="417" spans="1:7" x14ac:dyDescent="0.25">
      <c r="A417" s="16" t="s">
        <v>909</v>
      </c>
      <c r="B417" s="248" t="s">
        <v>910</v>
      </c>
      <c r="C417" s="154" t="e">
        <v>#N/A</v>
      </c>
      <c r="D417" s="154" t="e">
        <v>#N/A</v>
      </c>
      <c r="E417" s="154" t="e">
        <v>#N/A</v>
      </c>
      <c r="F417" s="154" t="e">
        <v>#N/A</v>
      </c>
      <c r="G417" s="154" t="e">
        <v>#N/A</v>
      </c>
    </row>
    <row r="418" spans="1:7" x14ac:dyDescent="0.25">
      <c r="A418" s="16" t="s">
        <v>911</v>
      </c>
      <c r="B418" s="248" t="s">
        <v>912</v>
      </c>
      <c r="C418" s="154" t="e">
        <v>#N/A</v>
      </c>
      <c r="D418" s="154" t="e">
        <v>#N/A</v>
      </c>
      <c r="E418" s="154" t="e">
        <v>#N/A</v>
      </c>
      <c r="F418" s="154" t="e">
        <v>#N/A</v>
      </c>
      <c r="G418" s="154" t="e">
        <v>#N/A</v>
      </c>
    </row>
    <row r="419" spans="1:7" x14ac:dyDescent="0.25">
      <c r="A419" s="16" t="s">
        <v>913</v>
      </c>
      <c r="B419" s="248" t="s">
        <v>914</v>
      </c>
      <c r="C419" s="154">
        <v>0</v>
      </c>
      <c r="D419" s="154">
        <v>0</v>
      </c>
      <c r="E419" s="154">
        <v>0</v>
      </c>
      <c r="F419" s="154">
        <v>0</v>
      </c>
      <c r="G419" s="154">
        <v>0</v>
      </c>
    </row>
    <row r="420" spans="1:7" x14ac:dyDescent="0.25">
      <c r="A420" s="16" t="s">
        <v>915</v>
      </c>
      <c r="B420" s="248" t="s">
        <v>916</v>
      </c>
      <c r="C420" s="154">
        <v>0</v>
      </c>
      <c r="D420" s="154">
        <v>0</v>
      </c>
      <c r="E420" s="154">
        <v>0</v>
      </c>
      <c r="F420" s="154">
        <v>0</v>
      </c>
      <c r="G420" s="154">
        <v>0</v>
      </c>
    </row>
    <row r="421" spans="1:7" x14ac:dyDescent="0.25">
      <c r="A421" s="16" t="s">
        <v>917</v>
      </c>
      <c r="B421" s="248" t="s">
        <v>918</v>
      </c>
      <c r="C421" s="154" t="e">
        <v>#N/A</v>
      </c>
      <c r="D421" s="154" t="e">
        <v>#N/A</v>
      </c>
      <c r="E421" s="154" t="e">
        <v>#N/A</v>
      </c>
      <c r="F421" s="154" t="e">
        <v>#N/A</v>
      </c>
      <c r="G421" s="154">
        <v>0</v>
      </c>
    </row>
    <row r="422" spans="1:7" x14ac:dyDescent="0.25">
      <c r="A422" s="16" t="s">
        <v>919</v>
      </c>
      <c r="B422" s="248" t="s">
        <v>920</v>
      </c>
      <c r="C422" s="154" t="e">
        <v>#N/A</v>
      </c>
      <c r="D422" s="154" t="e">
        <v>#N/A</v>
      </c>
      <c r="E422" s="154" t="e">
        <v>#N/A</v>
      </c>
      <c r="F422" s="154" t="e">
        <v>#N/A</v>
      </c>
      <c r="G422" s="154" t="e">
        <v>#N/A</v>
      </c>
    </row>
    <row r="423" spans="1:7" x14ac:dyDescent="0.25">
      <c r="A423" s="16" t="s">
        <v>921</v>
      </c>
      <c r="B423" s="248" t="s">
        <v>922</v>
      </c>
      <c r="C423" s="154" t="e">
        <v>#N/A</v>
      </c>
      <c r="D423" s="154" t="e">
        <v>#N/A</v>
      </c>
      <c r="E423" s="154" t="e">
        <v>#N/A</v>
      </c>
      <c r="F423" s="154" t="e">
        <v>#N/A</v>
      </c>
      <c r="G423" s="154" t="e">
        <v>#N/A</v>
      </c>
    </row>
    <row r="424" spans="1:7" x14ac:dyDescent="0.25">
      <c r="A424" s="16" t="s">
        <v>923</v>
      </c>
      <c r="B424" s="248" t="s">
        <v>924</v>
      </c>
      <c r="C424" s="154" t="e">
        <v>#N/A</v>
      </c>
      <c r="D424" s="154" t="e">
        <v>#N/A</v>
      </c>
      <c r="E424" s="154" t="e">
        <v>#N/A</v>
      </c>
      <c r="F424" s="154" t="e">
        <v>#N/A</v>
      </c>
      <c r="G424" s="154" t="e">
        <v>#N/A</v>
      </c>
    </row>
    <row r="425" spans="1:7" x14ac:dyDescent="0.25">
      <c r="A425" s="16" t="s">
        <v>925</v>
      </c>
      <c r="B425" s="248" t="s">
        <v>926</v>
      </c>
      <c r="C425" s="154" t="e">
        <v>#N/A</v>
      </c>
      <c r="D425" s="154" t="e">
        <v>#N/A</v>
      </c>
      <c r="E425" s="154" t="e">
        <v>#N/A</v>
      </c>
      <c r="F425" s="154" t="e">
        <v>#N/A</v>
      </c>
      <c r="G425" s="154" t="e">
        <v>#N/A</v>
      </c>
    </row>
    <row r="426" spans="1:7" x14ac:dyDescent="0.25">
      <c r="A426" s="16" t="s">
        <v>927</v>
      </c>
      <c r="B426" s="248" t="s">
        <v>928</v>
      </c>
      <c r="C426" s="154" t="e">
        <v>#N/A</v>
      </c>
      <c r="D426" s="154" t="e">
        <v>#N/A</v>
      </c>
      <c r="E426" s="154" t="e">
        <v>#N/A</v>
      </c>
      <c r="F426" s="154" t="e">
        <v>#N/A</v>
      </c>
      <c r="G426" s="154" t="e">
        <v>#N/A</v>
      </c>
    </row>
    <row r="427" spans="1:7" x14ac:dyDescent="0.25">
      <c r="A427" s="16" t="s">
        <v>929</v>
      </c>
      <c r="B427" s="248" t="s">
        <v>930</v>
      </c>
      <c r="C427" s="154" t="e">
        <v>#N/A</v>
      </c>
      <c r="D427" s="154" t="e">
        <v>#N/A</v>
      </c>
      <c r="E427" s="154" t="e">
        <v>#N/A</v>
      </c>
      <c r="F427" s="154" t="e">
        <v>#N/A</v>
      </c>
      <c r="G427" s="154">
        <v>5</v>
      </c>
    </row>
    <row r="428" spans="1:7" x14ac:dyDescent="0.25">
      <c r="A428" s="16" t="s">
        <v>931</v>
      </c>
      <c r="B428" s="248" t="s">
        <v>932</v>
      </c>
      <c r="C428" s="154" t="e">
        <v>#N/A</v>
      </c>
      <c r="D428" s="154" t="e">
        <v>#N/A</v>
      </c>
      <c r="E428" s="154" t="e">
        <v>#N/A</v>
      </c>
      <c r="F428" s="154" t="e">
        <v>#N/A</v>
      </c>
      <c r="G428" s="154" t="e">
        <v>#N/A</v>
      </c>
    </row>
    <row r="429" spans="1:7" x14ac:dyDescent="0.25">
      <c r="A429" s="16" t="s">
        <v>933</v>
      </c>
      <c r="B429" s="248" t="s">
        <v>934</v>
      </c>
      <c r="C429" s="154" t="e">
        <v>#N/A</v>
      </c>
      <c r="D429" s="154" t="e">
        <v>#N/A</v>
      </c>
      <c r="E429" s="154" t="e">
        <v>#N/A</v>
      </c>
      <c r="F429" s="154" t="e">
        <v>#N/A</v>
      </c>
      <c r="G429" s="154" t="e">
        <v>#N/A</v>
      </c>
    </row>
    <row r="430" spans="1:7" x14ac:dyDescent="0.25">
      <c r="A430" s="16" t="s">
        <v>935</v>
      </c>
      <c r="B430" s="248" t="s">
        <v>936</v>
      </c>
      <c r="C430" s="154" t="e">
        <v>#N/A</v>
      </c>
      <c r="D430" s="154" t="e">
        <v>#N/A</v>
      </c>
      <c r="E430" s="154" t="e">
        <v>#N/A</v>
      </c>
      <c r="F430" s="154" t="e">
        <v>#N/A</v>
      </c>
      <c r="G430" s="154">
        <v>9</v>
      </c>
    </row>
    <row r="431" spans="1:7" x14ac:dyDescent="0.25">
      <c r="A431" s="16" t="s">
        <v>937</v>
      </c>
      <c r="B431" s="248" t="s">
        <v>938</v>
      </c>
      <c r="C431" s="154">
        <v>0</v>
      </c>
      <c r="D431" s="154">
        <v>0</v>
      </c>
      <c r="E431" s="154">
        <v>1</v>
      </c>
      <c r="F431" s="154">
        <v>1</v>
      </c>
      <c r="G431" s="154">
        <v>2</v>
      </c>
    </row>
    <row r="432" spans="1:7" x14ac:dyDescent="0.25">
      <c r="A432" s="16" t="s">
        <v>939</v>
      </c>
      <c r="B432" s="248" t="s">
        <v>940</v>
      </c>
      <c r="C432" s="154" t="e">
        <v>#N/A</v>
      </c>
      <c r="D432" s="154" t="e">
        <v>#N/A</v>
      </c>
      <c r="E432" s="154" t="e">
        <v>#N/A</v>
      </c>
      <c r="F432" s="154" t="e">
        <v>#N/A</v>
      </c>
      <c r="G432" s="154">
        <v>0</v>
      </c>
    </row>
    <row r="433" spans="1:7" x14ac:dyDescent="0.25">
      <c r="A433" s="16" t="s">
        <v>941</v>
      </c>
      <c r="B433" s="248" t="s">
        <v>942</v>
      </c>
      <c r="C433" s="154" t="e">
        <v>#N/A</v>
      </c>
      <c r="D433" s="154" t="e">
        <v>#N/A</v>
      </c>
      <c r="E433" s="154" t="e">
        <v>#N/A</v>
      </c>
      <c r="F433" s="154" t="e">
        <v>#N/A</v>
      </c>
      <c r="G433" s="154" t="e">
        <v>#N/A</v>
      </c>
    </row>
    <row r="434" spans="1:7" x14ac:dyDescent="0.25">
      <c r="A434" s="16" t="s">
        <v>943</v>
      </c>
      <c r="B434" s="248" t="s">
        <v>944</v>
      </c>
      <c r="C434" s="154" t="e">
        <v>#N/A</v>
      </c>
      <c r="D434" s="154" t="e">
        <v>#N/A</v>
      </c>
      <c r="E434" s="154" t="e">
        <v>#N/A</v>
      </c>
      <c r="F434" s="154" t="e">
        <v>#N/A</v>
      </c>
      <c r="G434" s="154" t="e">
        <v>#N/A</v>
      </c>
    </row>
    <row r="435" spans="1:7" x14ac:dyDescent="0.25">
      <c r="A435" s="16" t="s">
        <v>945</v>
      </c>
      <c r="B435" s="248" t="s">
        <v>946</v>
      </c>
      <c r="C435" s="154">
        <v>0</v>
      </c>
      <c r="D435" s="154">
        <v>0</v>
      </c>
      <c r="E435" s="154">
        <v>0</v>
      </c>
      <c r="F435" s="154">
        <v>0</v>
      </c>
      <c r="G435" s="154">
        <v>0</v>
      </c>
    </row>
    <row r="436" spans="1:7" x14ac:dyDescent="0.25">
      <c r="A436" s="16" t="s">
        <v>947</v>
      </c>
      <c r="B436" s="248" t="s">
        <v>948</v>
      </c>
      <c r="C436" s="154" t="e">
        <v>#N/A</v>
      </c>
      <c r="D436" s="154" t="e">
        <v>#N/A</v>
      </c>
      <c r="E436" s="154" t="e">
        <v>#N/A</v>
      </c>
      <c r="F436" s="154" t="e">
        <v>#N/A</v>
      </c>
      <c r="G436" s="154" t="e">
        <v>#N/A</v>
      </c>
    </row>
    <row r="437" spans="1:7" x14ac:dyDescent="0.25">
      <c r="A437" s="16" t="s">
        <v>949</v>
      </c>
      <c r="B437" s="248" t="s">
        <v>950</v>
      </c>
      <c r="C437" s="154" t="e">
        <v>#N/A</v>
      </c>
      <c r="D437" s="154" t="e">
        <v>#N/A</v>
      </c>
      <c r="E437" s="154" t="e">
        <v>#N/A</v>
      </c>
      <c r="F437" s="154" t="e">
        <v>#N/A</v>
      </c>
      <c r="G437" s="154" t="e">
        <v>#N/A</v>
      </c>
    </row>
    <row r="438" spans="1:7" x14ac:dyDescent="0.25">
      <c r="A438" s="16" t="s">
        <v>951</v>
      </c>
      <c r="B438" s="248" t="s">
        <v>952</v>
      </c>
      <c r="C438" s="154" t="e">
        <v>#N/A</v>
      </c>
      <c r="D438" s="154" t="e">
        <v>#N/A</v>
      </c>
      <c r="E438" s="154" t="e">
        <v>#N/A</v>
      </c>
      <c r="F438" s="154" t="e">
        <v>#N/A</v>
      </c>
      <c r="G438" s="154" t="e">
        <v>#N/A</v>
      </c>
    </row>
    <row r="439" spans="1:7" x14ac:dyDescent="0.25">
      <c r="A439" s="16" t="s">
        <v>953</v>
      </c>
      <c r="B439" s="248" t="s">
        <v>954</v>
      </c>
      <c r="C439" s="154" t="e">
        <v>#N/A</v>
      </c>
      <c r="D439" s="154" t="e">
        <v>#N/A</v>
      </c>
      <c r="E439" s="154" t="e">
        <v>#N/A</v>
      </c>
      <c r="F439" s="154" t="e">
        <v>#N/A</v>
      </c>
      <c r="G439" s="154" t="e">
        <v>#N/A</v>
      </c>
    </row>
    <row r="440" spans="1:7" x14ac:dyDescent="0.25">
      <c r="A440" s="16" t="s">
        <v>955</v>
      </c>
      <c r="B440" s="248" t="s">
        <v>956</v>
      </c>
      <c r="C440" s="154">
        <v>0</v>
      </c>
      <c r="D440" s="154">
        <v>12</v>
      </c>
      <c r="E440" s="154">
        <v>23</v>
      </c>
      <c r="F440" s="154">
        <v>36</v>
      </c>
      <c r="G440" s="154">
        <v>2</v>
      </c>
    </row>
    <row r="441" spans="1:7" x14ac:dyDescent="0.25">
      <c r="A441" s="16" t="s">
        <v>957</v>
      </c>
      <c r="B441" s="248" t="s">
        <v>958</v>
      </c>
      <c r="C441" s="154" t="e">
        <v>#N/A</v>
      </c>
      <c r="D441" s="154" t="e">
        <v>#N/A</v>
      </c>
      <c r="E441" s="154" t="e">
        <v>#N/A</v>
      </c>
      <c r="F441" s="154" t="e">
        <v>#N/A</v>
      </c>
      <c r="G441" s="154" t="e">
        <v>#N/A</v>
      </c>
    </row>
    <row r="442" spans="1:7" x14ac:dyDescent="0.25">
      <c r="A442" s="16" t="s">
        <v>959</v>
      </c>
      <c r="B442" s="248" t="s">
        <v>960</v>
      </c>
      <c r="C442" s="154" t="e">
        <v>#N/A</v>
      </c>
      <c r="D442" s="154" t="e">
        <v>#N/A</v>
      </c>
      <c r="E442" s="154" t="e">
        <v>#N/A</v>
      </c>
      <c r="F442" s="154" t="e">
        <v>#N/A</v>
      </c>
      <c r="G442" s="154" t="e">
        <v>#N/A</v>
      </c>
    </row>
    <row r="443" spans="1:7" x14ac:dyDescent="0.25">
      <c r="A443" s="16" t="s">
        <v>961</v>
      </c>
      <c r="B443" s="248" t="s">
        <v>962</v>
      </c>
      <c r="C443" s="154" t="e">
        <v>#N/A</v>
      </c>
      <c r="D443" s="154" t="e">
        <v>#N/A</v>
      </c>
      <c r="E443" s="154" t="e">
        <v>#N/A</v>
      </c>
      <c r="F443" s="154" t="e">
        <v>#N/A</v>
      </c>
      <c r="G443" s="154" t="e">
        <v>#N/A</v>
      </c>
    </row>
    <row r="444" spans="1:7" x14ac:dyDescent="0.25">
      <c r="A444" s="16" t="s">
        <v>963</v>
      </c>
      <c r="B444" s="248" t="s">
        <v>964</v>
      </c>
      <c r="C444" s="154" t="e">
        <v>#N/A</v>
      </c>
      <c r="D444" s="154" t="e">
        <v>#N/A</v>
      </c>
      <c r="E444" s="154" t="e">
        <v>#N/A</v>
      </c>
      <c r="F444" s="154" t="e">
        <v>#N/A</v>
      </c>
      <c r="G444" s="154" t="e">
        <v>#N/A</v>
      </c>
    </row>
    <row r="445" spans="1:7" x14ac:dyDescent="0.25">
      <c r="A445" s="16" t="s">
        <v>965</v>
      </c>
      <c r="B445" s="248" t="s">
        <v>966</v>
      </c>
      <c r="C445" s="154">
        <v>0</v>
      </c>
      <c r="D445" s="154">
        <v>1</v>
      </c>
      <c r="E445" s="154">
        <v>2</v>
      </c>
      <c r="F445" s="154">
        <v>2</v>
      </c>
      <c r="G445" s="154">
        <v>5</v>
      </c>
    </row>
    <row r="446" spans="1:7" x14ac:dyDescent="0.25">
      <c r="A446" s="16" t="s">
        <v>967</v>
      </c>
      <c r="B446" s="248" t="s">
        <v>968</v>
      </c>
      <c r="C446" s="154" t="e">
        <v>#N/A</v>
      </c>
      <c r="D446" s="154" t="e">
        <v>#N/A</v>
      </c>
      <c r="E446" s="154" t="e">
        <v>#N/A</v>
      </c>
      <c r="F446" s="154" t="e">
        <v>#N/A</v>
      </c>
      <c r="G446" s="154" t="e">
        <v>#N/A</v>
      </c>
    </row>
    <row r="447" spans="1:7" x14ac:dyDescent="0.25">
      <c r="A447" s="16" t="s">
        <v>969</v>
      </c>
      <c r="B447" s="248" t="s">
        <v>970</v>
      </c>
      <c r="C447" s="154" t="e">
        <v>#N/A</v>
      </c>
      <c r="D447" s="154" t="e">
        <v>#N/A</v>
      </c>
      <c r="E447" s="154" t="e">
        <v>#N/A</v>
      </c>
      <c r="F447" s="154" t="e">
        <v>#N/A</v>
      </c>
      <c r="G447" s="154" t="e">
        <v>#N/A</v>
      </c>
    </row>
    <row r="448" spans="1:7" x14ac:dyDescent="0.25">
      <c r="A448" s="16" t="s">
        <v>971</v>
      </c>
      <c r="B448" s="248" t="s">
        <v>972</v>
      </c>
      <c r="C448" s="154" t="e">
        <v>#N/A</v>
      </c>
      <c r="D448" s="154" t="e">
        <v>#N/A</v>
      </c>
      <c r="E448" s="154" t="e">
        <v>#N/A</v>
      </c>
      <c r="F448" s="154" t="e">
        <v>#N/A</v>
      </c>
      <c r="G448" s="154">
        <v>1</v>
      </c>
    </row>
    <row r="449" spans="1:7" x14ac:dyDescent="0.25">
      <c r="A449" s="16" t="s">
        <v>973</v>
      </c>
      <c r="B449" s="248" t="s">
        <v>974</v>
      </c>
      <c r="C449" s="154" t="e">
        <v>#N/A</v>
      </c>
      <c r="D449" s="154" t="e">
        <v>#N/A</v>
      </c>
      <c r="E449" s="154" t="e">
        <v>#N/A</v>
      </c>
      <c r="F449" s="154" t="e">
        <v>#N/A</v>
      </c>
      <c r="G449" s="154" t="e">
        <v>#N/A</v>
      </c>
    </row>
    <row r="450" spans="1:7" x14ac:dyDescent="0.25">
      <c r="A450" s="16" t="s">
        <v>975</v>
      </c>
      <c r="B450" s="248" t="s">
        <v>976</v>
      </c>
      <c r="C450" s="154" t="e">
        <v>#N/A</v>
      </c>
      <c r="D450" s="154" t="e">
        <v>#N/A</v>
      </c>
      <c r="E450" s="154" t="e">
        <v>#N/A</v>
      </c>
      <c r="F450" s="154" t="e">
        <v>#N/A</v>
      </c>
      <c r="G450" s="154" t="e">
        <v>#N/A</v>
      </c>
    </row>
    <row r="451" spans="1:7" x14ac:dyDescent="0.25">
      <c r="A451" s="16" t="s">
        <v>977</v>
      </c>
      <c r="B451" s="248" t="s">
        <v>978</v>
      </c>
      <c r="C451" s="154" t="e">
        <v>#N/A</v>
      </c>
      <c r="D451" s="154" t="e">
        <v>#N/A</v>
      </c>
      <c r="E451" s="154" t="e">
        <v>#N/A</v>
      </c>
      <c r="F451" s="154" t="e">
        <v>#N/A</v>
      </c>
      <c r="G451" s="154" t="e">
        <v>#N/A</v>
      </c>
    </row>
    <row r="452" spans="1:7" x14ac:dyDescent="0.25">
      <c r="A452" s="16" t="s">
        <v>979</v>
      </c>
      <c r="B452" s="248" t="s">
        <v>980</v>
      </c>
      <c r="C452" s="154" t="e">
        <v>#N/A</v>
      </c>
      <c r="D452" s="154" t="e">
        <v>#N/A</v>
      </c>
      <c r="E452" s="154" t="e">
        <v>#N/A</v>
      </c>
      <c r="F452" s="154" t="e">
        <v>#N/A</v>
      </c>
      <c r="G452" s="154" t="e">
        <v>#N/A</v>
      </c>
    </row>
    <row r="453" spans="1:7" x14ac:dyDescent="0.25">
      <c r="A453" s="16" t="s">
        <v>981</v>
      </c>
      <c r="B453" s="248" t="s">
        <v>982</v>
      </c>
      <c r="C453" s="154" t="e">
        <v>#N/A</v>
      </c>
      <c r="D453" s="154" t="e">
        <v>#N/A</v>
      </c>
      <c r="E453" s="154" t="e">
        <v>#N/A</v>
      </c>
      <c r="F453" s="154" t="e">
        <v>#N/A</v>
      </c>
      <c r="G453" s="154">
        <v>17</v>
      </c>
    </row>
    <row r="454" spans="1:7" x14ac:dyDescent="0.25">
      <c r="A454" s="16" t="s">
        <v>983</v>
      </c>
      <c r="B454" s="248" t="s">
        <v>984</v>
      </c>
      <c r="C454" s="154" t="e">
        <v>#N/A</v>
      </c>
      <c r="D454" s="154" t="e">
        <v>#N/A</v>
      </c>
      <c r="E454" s="154" t="e">
        <v>#N/A</v>
      </c>
      <c r="F454" s="154" t="e">
        <v>#N/A</v>
      </c>
      <c r="G454" s="154">
        <v>2</v>
      </c>
    </row>
    <row r="455" spans="1:7" x14ac:dyDescent="0.25">
      <c r="A455" s="16" t="s">
        <v>985</v>
      </c>
      <c r="B455" s="248" t="s">
        <v>986</v>
      </c>
      <c r="C455" s="154" t="e">
        <v>#N/A</v>
      </c>
      <c r="D455" s="154" t="e">
        <v>#N/A</v>
      </c>
      <c r="E455" s="154" t="e">
        <v>#N/A</v>
      </c>
      <c r="F455" s="154" t="e">
        <v>#N/A</v>
      </c>
      <c r="G455" s="154" t="e">
        <v>#N/A</v>
      </c>
    </row>
    <row r="456" spans="1:7" x14ac:dyDescent="0.25">
      <c r="A456" s="16" t="s">
        <v>987</v>
      </c>
      <c r="B456" s="248" t="s">
        <v>988</v>
      </c>
      <c r="C456" s="154" t="e">
        <v>#N/A</v>
      </c>
      <c r="D456" s="154" t="e">
        <v>#N/A</v>
      </c>
      <c r="E456" s="154" t="e">
        <v>#N/A</v>
      </c>
      <c r="F456" s="154" t="e">
        <v>#N/A</v>
      </c>
      <c r="G456" s="154" t="e">
        <v>#N/A</v>
      </c>
    </row>
    <row r="457" spans="1:7" x14ac:dyDescent="0.25">
      <c r="A457" s="16" t="s">
        <v>989</v>
      </c>
      <c r="B457" s="248" t="s">
        <v>990</v>
      </c>
      <c r="C457" s="154">
        <v>0</v>
      </c>
      <c r="D457" s="154">
        <v>35</v>
      </c>
      <c r="E457" s="154">
        <v>129</v>
      </c>
      <c r="F457" s="154">
        <v>128</v>
      </c>
      <c r="G457" s="154">
        <v>292</v>
      </c>
    </row>
    <row r="458" spans="1:7" x14ac:dyDescent="0.25">
      <c r="A458" s="16" t="s">
        <v>991</v>
      </c>
      <c r="B458" s="248" t="s">
        <v>992</v>
      </c>
      <c r="C458" s="154">
        <v>0</v>
      </c>
      <c r="D458" s="154">
        <v>0</v>
      </c>
      <c r="E458" s="154">
        <v>0</v>
      </c>
      <c r="F458" s="154">
        <v>1</v>
      </c>
      <c r="G458" s="154">
        <v>1</v>
      </c>
    </row>
    <row r="459" spans="1:7" x14ac:dyDescent="0.25">
      <c r="A459" s="16" t="s">
        <v>993</v>
      </c>
      <c r="B459" s="248" t="s">
        <v>994</v>
      </c>
      <c r="C459" s="154" t="e">
        <v>#N/A</v>
      </c>
      <c r="D459" s="154" t="e">
        <v>#N/A</v>
      </c>
      <c r="E459" s="154" t="e">
        <v>#N/A</v>
      </c>
      <c r="F459" s="154" t="e">
        <v>#N/A</v>
      </c>
      <c r="G459" s="154" t="e">
        <v>#N/A</v>
      </c>
    </row>
    <row r="460" spans="1:7" x14ac:dyDescent="0.25">
      <c r="A460" s="16" t="s">
        <v>995</v>
      </c>
      <c r="B460" s="248" t="s">
        <v>996</v>
      </c>
      <c r="C460" s="154" t="e">
        <v>#N/A</v>
      </c>
      <c r="D460" s="154" t="e">
        <v>#N/A</v>
      </c>
      <c r="E460" s="154" t="e">
        <v>#N/A</v>
      </c>
      <c r="F460" s="154" t="e">
        <v>#N/A</v>
      </c>
      <c r="G460" s="154">
        <v>2</v>
      </c>
    </row>
    <row r="461" spans="1:7" x14ac:dyDescent="0.25">
      <c r="A461" s="16" t="s">
        <v>997</v>
      </c>
      <c r="B461" s="248" t="s">
        <v>998</v>
      </c>
      <c r="C461" s="154" t="e">
        <v>#N/A</v>
      </c>
      <c r="D461" s="154" t="e">
        <v>#N/A</v>
      </c>
      <c r="E461" s="154" t="e">
        <v>#N/A</v>
      </c>
      <c r="F461" s="154" t="e">
        <v>#N/A</v>
      </c>
      <c r="G461" s="154" t="e">
        <v>#N/A</v>
      </c>
    </row>
    <row r="462" spans="1:7" x14ac:dyDescent="0.25">
      <c r="A462" s="16" t="s">
        <v>999</v>
      </c>
      <c r="B462" s="248" t="s">
        <v>1000</v>
      </c>
      <c r="C462" s="154" t="e">
        <v>#N/A</v>
      </c>
      <c r="D462" s="154" t="e">
        <v>#N/A</v>
      </c>
      <c r="E462" s="154" t="e">
        <v>#N/A</v>
      </c>
      <c r="F462" s="154" t="e">
        <v>#N/A</v>
      </c>
      <c r="G462" s="154" t="e">
        <v>#N/A</v>
      </c>
    </row>
    <row r="463" spans="1:7" x14ac:dyDescent="0.25">
      <c r="A463" s="16" t="s">
        <v>1001</v>
      </c>
      <c r="B463" s="248" t="s">
        <v>1002</v>
      </c>
      <c r="C463" s="154" t="e">
        <v>#N/A</v>
      </c>
      <c r="D463" s="154" t="e">
        <v>#N/A</v>
      </c>
      <c r="E463" s="154" t="e">
        <v>#N/A</v>
      </c>
      <c r="F463" s="154" t="e">
        <v>#N/A</v>
      </c>
      <c r="G463" s="154" t="e">
        <v>#N/A</v>
      </c>
    </row>
    <row r="464" spans="1:7" x14ac:dyDescent="0.25">
      <c r="A464" s="16" t="s">
        <v>1003</v>
      </c>
      <c r="B464" s="248" t="s">
        <v>1004</v>
      </c>
      <c r="C464" s="154" t="e">
        <v>#N/A</v>
      </c>
      <c r="D464" s="154" t="e">
        <v>#N/A</v>
      </c>
      <c r="E464" s="154" t="e">
        <v>#N/A</v>
      </c>
      <c r="F464" s="154" t="e">
        <v>#N/A</v>
      </c>
      <c r="G464" s="154" t="e">
        <v>#N/A</v>
      </c>
    </row>
    <row r="465" spans="1:7" x14ac:dyDescent="0.25">
      <c r="A465" s="16" t="s">
        <v>1005</v>
      </c>
      <c r="B465" s="248" t="s">
        <v>1006</v>
      </c>
      <c r="C465" s="154" t="e">
        <v>#N/A</v>
      </c>
      <c r="D465" s="154" t="e">
        <v>#N/A</v>
      </c>
      <c r="E465" s="154" t="e">
        <v>#N/A</v>
      </c>
      <c r="F465" s="154" t="e">
        <v>#N/A</v>
      </c>
      <c r="G465" s="154" t="e">
        <v>#N/A</v>
      </c>
    </row>
    <row r="466" spans="1:7" x14ac:dyDescent="0.25">
      <c r="A466" s="16" t="s">
        <v>1007</v>
      </c>
      <c r="B466" s="248" t="s">
        <v>1008</v>
      </c>
      <c r="C466" s="154" t="e">
        <v>#N/A</v>
      </c>
      <c r="D466" s="154" t="e">
        <v>#N/A</v>
      </c>
      <c r="E466" s="154" t="e">
        <v>#N/A</v>
      </c>
      <c r="F466" s="154" t="e">
        <v>#N/A</v>
      </c>
      <c r="G466" s="154" t="e">
        <v>#N/A</v>
      </c>
    </row>
    <row r="467" spans="1:7" x14ac:dyDescent="0.25">
      <c r="A467" s="16" t="s">
        <v>1009</v>
      </c>
      <c r="B467" s="248" t="s">
        <v>1010</v>
      </c>
      <c r="C467" s="154" t="e">
        <v>#N/A</v>
      </c>
      <c r="D467" s="154" t="e">
        <v>#N/A</v>
      </c>
      <c r="E467" s="154" t="e">
        <v>#N/A</v>
      </c>
      <c r="F467" s="154" t="e">
        <v>#N/A</v>
      </c>
      <c r="G467" s="154" t="e">
        <v>#N/A</v>
      </c>
    </row>
    <row r="468" spans="1:7" x14ac:dyDescent="0.25">
      <c r="A468" s="16" t="s">
        <v>1011</v>
      </c>
      <c r="B468" s="248" t="s">
        <v>1012</v>
      </c>
      <c r="C468" s="154" t="e">
        <v>#N/A</v>
      </c>
      <c r="D468" s="154" t="e">
        <v>#N/A</v>
      </c>
      <c r="E468" s="154" t="e">
        <v>#N/A</v>
      </c>
      <c r="F468" s="154" t="e">
        <v>#N/A</v>
      </c>
      <c r="G468" s="154" t="e">
        <v>#N/A</v>
      </c>
    </row>
    <row r="469" spans="1:7" x14ac:dyDescent="0.25">
      <c r="A469" s="16" t="s">
        <v>1013</v>
      </c>
      <c r="B469" s="248" t="s">
        <v>1014</v>
      </c>
      <c r="C469" s="154" t="e">
        <v>#N/A</v>
      </c>
      <c r="D469" s="154" t="e">
        <v>#N/A</v>
      </c>
      <c r="E469" s="154" t="e">
        <v>#N/A</v>
      </c>
      <c r="F469" s="154" t="e">
        <v>#N/A</v>
      </c>
      <c r="G469" s="154" t="e">
        <v>#N/A</v>
      </c>
    </row>
    <row r="470" spans="1:7" x14ac:dyDescent="0.25">
      <c r="A470" s="16" t="s">
        <v>1015</v>
      </c>
      <c r="B470" s="248" t="s">
        <v>1016</v>
      </c>
      <c r="C470" s="154" t="e">
        <v>#N/A</v>
      </c>
      <c r="D470" s="154" t="e">
        <v>#N/A</v>
      </c>
      <c r="E470" s="154" t="e">
        <v>#N/A</v>
      </c>
      <c r="F470" s="154" t="e">
        <v>#N/A</v>
      </c>
      <c r="G470" s="154">
        <v>1</v>
      </c>
    </row>
    <row r="471" spans="1:7" x14ac:dyDescent="0.25">
      <c r="A471" s="16" t="s">
        <v>1017</v>
      </c>
      <c r="B471" s="248" t="s">
        <v>1018</v>
      </c>
      <c r="C471" s="154" t="e">
        <v>#N/A</v>
      </c>
      <c r="D471" s="154" t="e">
        <v>#N/A</v>
      </c>
      <c r="E471" s="154" t="e">
        <v>#N/A</v>
      </c>
      <c r="F471" s="154" t="e">
        <v>#N/A</v>
      </c>
      <c r="G471" s="154">
        <v>13</v>
      </c>
    </row>
    <row r="472" spans="1:7" x14ac:dyDescent="0.25">
      <c r="A472" s="16" t="s">
        <v>1019</v>
      </c>
      <c r="B472" s="248" t="s">
        <v>1020</v>
      </c>
      <c r="C472" s="154" t="e">
        <v>#N/A</v>
      </c>
      <c r="D472" s="154" t="e">
        <v>#N/A</v>
      </c>
      <c r="E472" s="154" t="e">
        <v>#N/A</v>
      </c>
      <c r="F472" s="154" t="e">
        <v>#N/A</v>
      </c>
      <c r="G472" s="154">
        <v>3</v>
      </c>
    </row>
    <row r="473" spans="1:7" x14ac:dyDescent="0.25">
      <c r="A473" s="16" t="s">
        <v>1021</v>
      </c>
      <c r="B473" s="248" t="s">
        <v>1022</v>
      </c>
      <c r="C473" s="154">
        <v>0</v>
      </c>
      <c r="D473" s="154">
        <v>0</v>
      </c>
      <c r="E473" s="154">
        <v>0</v>
      </c>
      <c r="F473" s="154">
        <v>0</v>
      </c>
      <c r="G473" s="154">
        <v>0</v>
      </c>
    </row>
    <row r="474" spans="1:7" x14ac:dyDescent="0.25">
      <c r="A474" s="16" t="s">
        <v>1023</v>
      </c>
      <c r="B474" s="248" t="s">
        <v>1024</v>
      </c>
      <c r="C474" s="154" t="e">
        <v>#N/A</v>
      </c>
      <c r="D474" s="154" t="e">
        <v>#N/A</v>
      </c>
      <c r="E474" s="154" t="e">
        <v>#N/A</v>
      </c>
      <c r="F474" s="154" t="e">
        <v>#N/A</v>
      </c>
      <c r="G474" s="154" t="e">
        <v>#N/A</v>
      </c>
    </row>
    <row r="475" spans="1:7" x14ac:dyDescent="0.25">
      <c r="A475" s="16" t="s">
        <v>1025</v>
      </c>
      <c r="B475" s="248" t="s">
        <v>1026</v>
      </c>
      <c r="C475" s="154" t="e">
        <v>#N/A</v>
      </c>
      <c r="D475" s="154" t="e">
        <v>#N/A</v>
      </c>
      <c r="E475" s="154" t="e">
        <v>#N/A</v>
      </c>
      <c r="F475" s="154" t="e">
        <v>#N/A</v>
      </c>
      <c r="G475" s="154" t="e">
        <v>#N/A</v>
      </c>
    </row>
    <row r="476" spans="1:7" x14ac:dyDescent="0.25">
      <c r="A476" s="16" t="s">
        <v>1027</v>
      </c>
      <c r="B476" s="248" t="s">
        <v>1028</v>
      </c>
      <c r="C476" s="154" t="e">
        <v>#N/A</v>
      </c>
      <c r="D476" s="154" t="e">
        <v>#N/A</v>
      </c>
      <c r="E476" s="154" t="e">
        <v>#N/A</v>
      </c>
      <c r="F476" s="154" t="e">
        <v>#N/A</v>
      </c>
      <c r="G476" s="154" t="e">
        <v>#N/A</v>
      </c>
    </row>
    <row r="477" spans="1:7" x14ac:dyDescent="0.25">
      <c r="A477" s="16" t="s">
        <v>1029</v>
      </c>
      <c r="B477" s="248" t="s">
        <v>1030</v>
      </c>
      <c r="C477" s="154" t="e">
        <v>#N/A</v>
      </c>
      <c r="D477" s="154" t="e">
        <v>#N/A</v>
      </c>
      <c r="E477" s="154" t="e">
        <v>#N/A</v>
      </c>
      <c r="F477" s="154" t="e">
        <v>#N/A</v>
      </c>
      <c r="G477" s="154" t="e">
        <v>#N/A</v>
      </c>
    </row>
    <row r="478" spans="1:7" x14ac:dyDescent="0.25">
      <c r="A478" s="16" t="s">
        <v>1031</v>
      </c>
      <c r="B478" s="248" t="s">
        <v>1032</v>
      </c>
      <c r="C478" s="154" t="e">
        <v>#N/A</v>
      </c>
      <c r="D478" s="154" t="e">
        <v>#N/A</v>
      </c>
      <c r="E478" s="154" t="e">
        <v>#N/A</v>
      </c>
      <c r="F478" s="154" t="e">
        <v>#N/A</v>
      </c>
      <c r="G478" s="154">
        <v>0</v>
      </c>
    </row>
    <row r="479" spans="1:7" x14ac:dyDescent="0.25">
      <c r="A479" s="16" t="s">
        <v>1033</v>
      </c>
      <c r="B479" s="248" t="s">
        <v>1034</v>
      </c>
      <c r="C479" s="154">
        <v>0</v>
      </c>
      <c r="D479" s="154">
        <v>0</v>
      </c>
      <c r="E479" s="154">
        <v>0</v>
      </c>
      <c r="F479" s="154">
        <v>0</v>
      </c>
      <c r="G479" s="154">
        <v>0</v>
      </c>
    </row>
    <row r="480" spans="1:7" x14ac:dyDescent="0.25">
      <c r="A480" s="16" t="s">
        <v>1035</v>
      </c>
      <c r="B480" s="248" t="s">
        <v>1036</v>
      </c>
      <c r="C480" s="154" t="e">
        <v>#N/A</v>
      </c>
      <c r="D480" s="154" t="e">
        <v>#N/A</v>
      </c>
      <c r="E480" s="154" t="e">
        <v>#N/A</v>
      </c>
      <c r="F480" s="154" t="e">
        <v>#N/A</v>
      </c>
      <c r="G480" s="154" t="e">
        <v>#N/A</v>
      </c>
    </row>
    <row r="481" spans="1:7" x14ac:dyDescent="0.25">
      <c r="A481" s="16" t="s">
        <v>1037</v>
      </c>
      <c r="B481" s="248" t="s">
        <v>1038</v>
      </c>
      <c r="C481" s="154" t="e">
        <v>#N/A</v>
      </c>
      <c r="D481" s="154" t="e">
        <v>#N/A</v>
      </c>
      <c r="E481" s="154" t="e">
        <v>#N/A</v>
      </c>
      <c r="F481" s="154" t="e">
        <v>#N/A</v>
      </c>
      <c r="G481" s="154" t="e">
        <v>#N/A</v>
      </c>
    </row>
    <row r="482" spans="1:7" x14ac:dyDescent="0.25">
      <c r="A482" s="16" t="s">
        <v>1039</v>
      </c>
      <c r="B482" s="248" t="s">
        <v>1040</v>
      </c>
      <c r="C482" s="154" t="e">
        <v>#N/A</v>
      </c>
      <c r="D482" s="154" t="e">
        <v>#N/A</v>
      </c>
      <c r="E482" s="154" t="e">
        <v>#N/A</v>
      </c>
      <c r="F482" s="154" t="e">
        <v>#N/A</v>
      </c>
      <c r="G482" s="154" t="e">
        <v>#N/A</v>
      </c>
    </row>
    <row r="483" spans="1:7" x14ac:dyDescent="0.25">
      <c r="A483" s="16" t="s">
        <v>1041</v>
      </c>
      <c r="B483" s="248" t="s">
        <v>1042</v>
      </c>
      <c r="C483" s="154" t="e">
        <v>#N/A</v>
      </c>
      <c r="D483" s="154" t="e">
        <v>#N/A</v>
      </c>
      <c r="E483" s="154" t="e">
        <v>#N/A</v>
      </c>
      <c r="F483" s="154" t="e">
        <v>#N/A</v>
      </c>
      <c r="G483" s="154" t="e">
        <v>#N/A</v>
      </c>
    </row>
    <row r="484" spans="1:7" x14ac:dyDescent="0.25">
      <c r="A484" s="16" t="s">
        <v>1043</v>
      </c>
      <c r="B484" s="248" t="s">
        <v>1044</v>
      </c>
      <c r="C484" s="154">
        <v>0</v>
      </c>
      <c r="D484" s="154">
        <v>0</v>
      </c>
      <c r="E484" s="154">
        <v>0</v>
      </c>
      <c r="F484" s="154">
        <v>0</v>
      </c>
      <c r="G484" s="154">
        <v>0</v>
      </c>
    </row>
    <row r="485" spans="1:7" x14ac:dyDescent="0.25">
      <c r="A485" s="16" t="s">
        <v>1045</v>
      </c>
      <c r="B485" s="248" t="s">
        <v>1046</v>
      </c>
      <c r="C485" s="154" t="e">
        <v>#N/A</v>
      </c>
      <c r="D485" s="154" t="e">
        <v>#N/A</v>
      </c>
      <c r="E485" s="154" t="e">
        <v>#N/A</v>
      </c>
      <c r="F485" s="154" t="e">
        <v>#N/A</v>
      </c>
      <c r="G485" s="154" t="e">
        <v>#N/A</v>
      </c>
    </row>
    <row r="486" spans="1:7" x14ac:dyDescent="0.25">
      <c r="A486" s="16" t="s">
        <v>1047</v>
      </c>
      <c r="B486" s="248" t="s">
        <v>1048</v>
      </c>
      <c r="C486" s="154" t="e">
        <v>#N/A</v>
      </c>
      <c r="D486" s="154" t="e">
        <v>#N/A</v>
      </c>
      <c r="E486" s="154" t="e">
        <v>#N/A</v>
      </c>
      <c r="F486" s="154" t="e">
        <v>#N/A</v>
      </c>
      <c r="G486" s="154" t="e">
        <v>#N/A</v>
      </c>
    </row>
    <row r="487" spans="1:7" x14ac:dyDescent="0.25">
      <c r="A487" s="16" t="s">
        <v>1049</v>
      </c>
      <c r="B487" s="248" t="s">
        <v>1050</v>
      </c>
      <c r="C487" s="154" t="e">
        <v>#N/A</v>
      </c>
      <c r="D487" s="154" t="e">
        <v>#N/A</v>
      </c>
      <c r="E487" s="154" t="e">
        <v>#N/A</v>
      </c>
      <c r="F487" s="154" t="e">
        <v>#N/A</v>
      </c>
      <c r="G487" s="154">
        <v>8</v>
      </c>
    </row>
    <row r="488" spans="1:7" x14ac:dyDescent="0.25">
      <c r="A488" s="16" t="s">
        <v>1051</v>
      </c>
      <c r="B488" s="248" t="s">
        <v>1052</v>
      </c>
      <c r="C488" s="154" t="e">
        <v>#N/A</v>
      </c>
      <c r="D488" s="154" t="e">
        <v>#N/A</v>
      </c>
      <c r="E488" s="154" t="e">
        <v>#N/A</v>
      </c>
      <c r="F488" s="154" t="e">
        <v>#N/A</v>
      </c>
      <c r="G488" s="154" t="e">
        <v>#N/A</v>
      </c>
    </row>
    <row r="489" spans="1:7" x14ac:dyDescent="0.25">
      <c r="A489" s="16" t="s">
        <v>1053</v>
      </c>
      <c r="B489" s="248" t="s">
        <v>1054</v>
      </c>
      <c r="C489" s="154" t="e">
        <v>#N/A</v>
      </c>
      <c r="D489" s="154" t="e">
        <v>#N/A</v>
      </c>
      <c r="E489" s="154" t="e">
        <v>#N/A</v>
      </c>
      <c r="F489" s="154" t="e">
        <v>#N/A</v>
      </c>
      <c r="G489" s="154" t="e">
        <v>#N/A</v>
      </c>
    </row>
    <row r="490" spans="1:7" x14ac:dyDescent="0.25">
      <c r="A490" s="16" t="s">
        <v>1055</v>
      </c>
      <c r="B490" s="248" t="s">
        <v>1056</v>
      </c>
      <c r="C490" s="154" t="e">
        <v>#N/A</v>
      </c>
      <c r="D490" s="154" t="e">
        <v>#N/A</v>
      </c>
      <c r="E490" s="154" t="e">
        <v>#N/A</v>
      </c>
      <c r="F490" s="154" t="e">
        <v>#N/A</v>
      </c>
      <c r="G490" s="154">
        <v>4</v>
      </c>
    </row>
    <row r="491" spans="1:7" x14ac:dyDescent="0.25">
      <c r="A491" s="16" t="s">
        <v>1057</v>
      </c>
      <c r="B491" s="248" t="s">
        <v>1058</v>
      </c>
      <c r="C491" s="154" t="e">
        <v>#N/A</v>
      </c>
      <c r="D491" s="154" t="e">
        <v>#N/A</v>
      </c>
      <c r="E491" s="154" t="e">
        <v>#N/A</v>
      </c>
      <c r="F491" s="154" t="e">
        <v>#N/A</v>
      </c>
      <c r="G491" s="154">
        <v>2</v>
      </c>
    </row>
    <row r="492" spans="1:7" x14ac:dyDescent="0.25">
      <c r="A492" s="16" t="s">
        <v>1059</v>
      </c>
      <c r="B492" s="248" t="s">
        <v>1060</v>
      </c>
      <c r="C492" s="154" t="e">
        <v>#N/A</v>
      </c>
      <c r="D492" s="154" t="e">
        <v>#N/A</v>
      </c>
      <c r="E492" s="154" t="e">
        <v>#N/A</v>
      </c>
      <c r="F492" s="154" t="e">
        <v>#N/A</v>
      </c>
      <c r="G492" s="154">
        <v>2</v>
      </c>
    </row>
    <row r="493" spans="1:7" x14ac:dyDescent="0.25">
      <c r="A493" s="16" t="s">
        <v>1061</v>
      </c>
      <c r="B493" s="248" t="s">
        <v>1062</v>
      </c>
      <c r="C493" s="154" t="e">
        <v>#N/A</v>
      </c>
      <c r="D493" s="154" t="e">
        <v>#N/A</v>
      </c>
      <c r="E493" s="154" t="e">
        <v>#N/A</v>
      </c>
      <c r="F493" s="154" t="e">
        <v>#N/A</v>
      </c>
      <c r="G493" s="154" t="e">
        <v>#N/A</v>
      </c>
    </row>
    <row r="494" spans="1:7" x14ac:dyDescent="0.25">
      <c r="A494" s="16" t="s">
        <v>1063</v>
      </c>
      <c r="B494" s="248" t="s">
        <v>1064</v>
      </c>
      <c r="C494" s="154" t="e">
        <v>#N/A</v>
      </c>
      <c r="D494" s="154" t="e">
        <v>#N/A</v>
      </c>
      <c r="E494" s="154" t="e">
        <v>#N/A</v>
      </c>
      <c r="F494" s="154" t="e">
        <v>#N/A</v>
      </c>
      <c r="G494" s="154">
        <v>3</v>
      </c>
    </row>
    <row r="495" spans="1:7" x14ac:dyDescent="0.25">
      <c r="A495" s="16" t="s">
        <v>1065</v>
      </c>
      <c r="B495" s="248" t="s">
        <v>1066</v>
      </c>
      <c r="C495" s="154" t="e">
        <v>#N/A</v>
      </c>
      <c r="D495" s="154" t="e">
        <v>#N/A</v>
      </c>
      <c r="E495" s="154" t="e">
        <v>#N/A</v>
      </c>
      <c r="F495" s="154" t="e">
        <v>#N/A</v>
      </c>
      <c r="G495" s="154" t="e">
        <v>#N/A</v>
      </c>
    </row>
    <row r="496" spans="1:7" x14ac:dyDescent="0.25">
      <c r="A496" s="16" t="s">
        <v>1067</v>
      </c>
      <c r="B496" s="248" t="s">
        <v>1068</v>
      </c>
      <c r="C496" s="154" t="e">
        <v>#N/A</v>
      </c>
      <c r="D496" s="154" t="e">
        <v>#N/A</v>
      </c>
      <c r="E496" s="154" t="e">
        <v>#N/A</v>
      </c>
      <c r="F496" s="154" t="e">
        <v>#N/A</v>
      </c>
      <c r="G496" s="154">
        <v>10</v>
      </c>
    </row>
    <row r="497" spans="1:7" x14ac:dyDescent="0.25">
      <c r="A497" s="16" t="s">
        <v>1069</v>
      </c>
      <c r="B497" s="248" t="s">
        <v>1070</v>
      </c>
      <c r="C497" s="154">
        <v>0</v>
      </c>
      <c r="D497" s="154">
        <v>11</v>
      </c>
      <c r="E497" s="154">
        <v>12</v>
      </c>
      <c r="F497" s="154">
        <v>23</v>
      </c>
      <c r="G497" s="154">
        <v>46</v>
      </c>
    </row>
    <row r="498" spans="1:7" x14ac:dyDescent="0.25">
      <c r="A498" s="16" t="s">
        <v>1071</v>
      </c>
      <c r="B498" s="248" t="s">
        <v>1072</v>
      </c>
      <c r="C498" s="154">
        <v>0</v>
      </c>
      <c r="D498" s="154">
        <v>0</v>
      </c>
      <c r="E498" s="154">
        <v>0</v>
      </c>
      <c r="F498" s="154">
        <v>3</v>
      </c>
      <c r="G498" s="154">
        <v>3</v>
      </c>
    </row>
    <row r="499" spans="1:7" x14ac:dyDescent="0.25">
      <c r="A499" s="16" t="s">
        <v>1073</v>
      </c>
      <c r="B499" s="248" t="s">
        <v>1074</v>
      </c>
      <c r="C499" s="154">
        <v>0</v>
      </c>
      <c r="D499" s="154">
        <v>0</v>
      </c>
      <c r="E499" s="154">
        <v>0</v>
      </c>
      <c r="F499" s="154">
        <v>1</v>
      </c>
      <c r="G499" s="154">
        <v>1</v>
      </c>
    </row>
    <row r="500" spans="1:7" x14ac:dyDescent="0.25">
      <c r="A500" s="16" t="s">
        <v>1075</v>
      </c>
      <c r="B500" s="248" t="s">
        <v>1076</v>
      </c>
      <c r="C500" s="154">
        <v>1</v>
      </c>
      <c r="D500" s="154">
        <v>3</v>
      </c>
      <c r="E500" s="154">
        <v>4</v>
      </c>
      <c r="F500" s="154">
        <v>1</v>
      </c>
      <c r="G500" s="154">
        <v>9</v>
      </c>
    </row>
    <row r="501" spans="1:7" x14ac:dyDescent="0.25">
      <c r="A501" s="16" t="s">
        <v>1077</v>
      </c>
      <c r="B501" s="248" t="s">
        <v>1078</v>
      </c>
      <c r="C501" s="154">
        <v>0</v>
      </c>
      <c r="D501" s="154">
        <v>0</v>
      </c>
      <c r="E501" s="154">
        <v>0</v>
      </c>
      <c r="F501" s="154">
        <v>0</v>
      </c>
      <c r="G501" s="154">
        <v>0</v>
      </c>
    </row>
    <row r="502" spans="1:7" x14ac:dyDescent="0.25">
      <c r="A502" s="16" t="s">
        <v>1079</v>
      </c>
      <c r="B502" s="248" t="s">
        <v>1080</v>
      </c>
      <c r="C502" s="154" t="e">
        <v>#N/A</v>
      </c>
      <c r="D502" s="154" t="e">
        <v>#N/A</v>
      </c>
      <c r="E502" s="154" t="e">
        <v>#N/A</v>
      </c>
      <c r="F502" s="154" t="e">
        <v>#N/A</v>
      </c>
      <c r="G502" s="154" t="e">
        <v>#N/A</v>
      </c>
    </row>
    <row r="503" spans="1:7" x14ac:dyDescent="0.25">
      <c r="A503" s="16" t="s">
        <v>1081</v>
      </c>
      <c r="B503" s="248" t="s">
        <v>1082</v>
      </c>
      <c r="C503" s="154" t="e">
        <v>#N/A</v>
      </c>
      <c r="D503" s="154" t="e">
        <v>#N/A</v>
      </c>
      <c r="E503" s="154" t="e">
        <v>#N/A</v>
      </c>
      <c r="F503" s="154" t="e">
        <v>#N/A</v>
      </c>
      <c r="G503" s="154">
        <v>2</v>
      </c>
    </row>
    <row r="504" spans="1:7" x14ac:dyDescent="0.25">
      <c r="A504" s="16" t="s">
        <v>1083</v>
      </c>
      <c r="B504" s="248" t="s">
        <v>1084</v>
      </c>
      <c r="C504" s="154">
        <v>0</v>
      </c>
      <c r="D504" s="154">
        <v>1</v>
      </c>
      <c r="E504" s="154">
        <v>1</v>
      </c>
      <c r="F504" s="154">
        <v>2</v>
      </c>
      <c r="G504" s="154">
        <v>4</v>
      </c>
    </row>
    <row r="505" spans="1:7" x14ac:dyDescent="0.25">
      <c r="A505" s="16" t="s">
        <v>1085</v>
      </c>
      <c r="B505" s="248" t="s">
        <v>1086</v>
      </c>
      <c r="C505" s="154" t="e">
        <v>#N/A</v>
      </c>
      <c r="D505" s="154" t="e">
        <v>#N/A</v>
      </c>
      <c r="E505" s="154" t="e">
        <v>#N/A</v>
      </c>
      <c r="F505" s="154" t="e">
        <v>#N/A</v>
      </c>
      <c r="G505" s="154">
        <v>4</v>
      </c>
    </row>
    <row r="506" spans="1:7" x14ac:dyDescent="0.25">
      <c r="A506" s="16" t="s">
        <v>1087</v>
      </c>
      <c r="B506" s="248" t="s">
        <v>1088</v>
      </c>
      <c r="C506" s="154" t="e">
        <v>#N/A</v>
      </c>
      <c r="D506" s="154" t="e">
        <v>#N/A</v>
      </c>
      <c r="E506" s="154" t="e">
        <v>#N/A</v>
      </c>
      <c r="F506" s="154" t="e">
        <v>#N/A</v>
      </c>
      <c r="G506" s="154">
        <v>1</v>
      </c>
    </row>
    <row r="507" spans="1:7" x14ac:dyDescent="0.25">
      <c r="A507" s="16" t="s">
        <v>1089</v>
      </c>
      <c r="B507" s="248" t="s">
        <v>1090</v>
      </c>
      <c r="C507" s="154" t="e">
        <v>#N/A</v>
      </c>
      <c r="D507" s="154" t="e">
        <v>#N/A</v>
      </c>
      <c r="E507" s="154" t="e">
        <v>#N/A</v>
      </c>
      <c r="F507" s="154" t="e">
        <v>#N/A</v>
      </c>
      <c r="G507" s="154" t="e">
        <v>#N/A</v>
      </c>
    </row>
    <row r="508" spans="1:7" x14ac:dyDescent="0.25">
      <c r="A508" s="16" t="s">
        <v>1091</v>
      </c>
      <c r="B508" s="248" t="s">
        <v>1092</v>
      </c>
      <c r="C508" s="154" t="e">
        <v>#N/A</v>
      </c>
      <c r="D508" s="154" t="e">
        <v>#N/A</v>
      </c>
      <c r="E508" s="154" t="e">
        <v>#N/A</v>
      </c>
      <c r="F508" s="154" t="e">
        <v>#N/A</v>
      </c>
      <c r="G508" s="154" t="e">
        <v>#N/A</v>
      </c>
    </row>
    <row r="509" spans="1:7" x14ac:dyDescent="0.25">
      <c r="A509" s="16" t="s">
        <v>1093</v>
      </c>
      <c r="B509" s="248" t="s">
        <v>1094</v>
      </c>
      <c r="C509" s="154" t="e">
        <v>#N/A</v>
      </c>
      <c r="D509" s="154" t="e">
        <v>#N/A</v>
      </c>
      <c r="E509" s="154" t="e">
        <v>#N/A</v>
      </c>
      <c r="F509" s="154" t="e">
        <v>#N/A</v>
      </c>
      <c r="G509" s="154">
        <v>0</v>
      </c>
    </row>
    <row r="510" spans="1:7" x14ac:dyDescent="0.25">
      <c r="A510" s="16" t="s">
        <v>1095</v>
      </c>
      <c r="B510" s="248" t="s">
        <v>1096</v>
      </c>
      <c r="C510" s="154" t="e">
        <v>#N/A</v>
      </c>
      <c r="D510" s="154" t="e">
        <v>#N/A</v>
      </c>
      <c r="E510" s="154" t="e">
        <v>#N/A</v>
      </c>
      <c r="F510" s="154" t="e">
        <v>#N/A</v>
      </c>
      <c r="G510" s="154">
        <v>0</v>
      </c>
    </row>
    <row r="511" spans="1:7" x14ac:dyDescent="0.25">
      <c r="A511" s="16" t="s">
        <v>1097</v>
      </c>
      <c r="B511" s="248" t="s">
        <v>1098</v>
      </c>
      <c r="C511" s="154" t="e">
        <v>#N/A</v>
      </c>
      <c r="D511" s="154" t="e">
        <v>#N/A</v>
      </c>
      <c r="E511" s="154" t="e">
        <v>#N/A</v>
      </c>
      <c r="F511" s="154" t="e">
        <v>#N/A</v>
      </c>
      <c r="G511" s="154">
        <v>3</v>
      </c>
    </row>
    <row r="512" spans="1:7" x14ac:dyDescent="0.25">
      <c r="A512" s="16" t="s">
        <v>1099</v>
      </c>
      <c r="B512" s="248" t="s">
        <v>1100</v>
      </c>
      <c r="C512" s="154" t="e">
        <v>#N/A</v>
      </c>
      <c r="D512" s="154" t="e">
        <v>#N/A</v>
      </c>
      <c r="E512" s="154" t="e">
        <v>#N/A</v>
      </c>
      <c r="F512" s="154" t="e">
        <v>#N/A</v>
      </c>
      <c r="G512" s="154">
        <v>13</v>
      </c>
    </row>
    <row r="513" spans="1:7" x14ac:dyDescent="0.25">
      <c r="A513" s="16" t="s">
        <v>1101</v>
      </c>
      <c r="B513" s="248" t="s">
        <v>1102</v>
      </c>
      <c r="C513" s="154" t="e">
        <v>#N/A</v>
      </c>
      <c r="D513" s="154" t="e">
        <v>#N/A</v>
      </c>
      <c r="E513" s="154" t="e">
        <v>#N/A</v>
      </c>
      <c r="F513" s="154" t="e">
        <v>#N/A</v>
      </c>
      <c r="G513" s="154" t="e">
        <v>#N/A</v>
      </c>
    </row>
    <row r="514" spans="1:7" x14ac:dyDescent="0.25">
      <c r="A514" s="16" t="s">
        <v>1103</v>
      </c>
      <c r="B514" s="248" t="s">
        <v>1104</v>
      </c>
      <c r="C514" s="154" t="e">
        <v>#N/A</v>
      </c>
      <c r="D514" s="154" t="e">
        <v>#N/A</v>
      </c>
      <c r="E514" s="154" t="e">
        <v>#N/A</v>
      </c>
      <c r="F514" s="154" t="e">
        <v>#N/A</v>
      </c>
      <c r="G514" s="154" t="e">
        <v>#N/A</v>
      </c>
    </row>
    <row r="515" spans="1:7" x14ac:dyDescent="0.25">
      <c r="A515" s="16" t="s">
        <v>1105</v>
      </c>
      <c r="B515" s="248" t="s">
        <v>1106</v>
      </c>
      <c r="C515" s="154" t="e">
        <v>#N/A</v>
      </c>
      <c r="D515" s="154" t="e">
        <v>#N/A</v>
      </c>
      <c r="E515" s="154" t="e">
        <v>#N/A</v>
      </c>
      <c r="F515" s="154" t="e">
        <v>#N/A</v>
      </c>
      <c r="G515" s="154" t="e">
        <v>#N/A</v>
      </c>
    </row>
    <row r="516" spans="1:7" x14ac:dyDescent="0.25">
      <c r="A516" s="16" t="s">
        <v>1107</v>
      </c>
      <c r="B516" s="248" t="s">
        <v>1108</v>
      </c>
      <c r="C516" s="154" t="e">
        <v>#N/A</v>
      </c>
      <c r="D516" s="154" t="e">
        <v>#N/A</v>
      </c>
      <c r="E516" s="154" t="e">
        <v>#N/A</v>
      </c>
      <c r="F516" s="154" t="e">
        <v>#N/A</v>
      </c>
      <c r="G516" s="154" t="e">
        <v>#N/A</v>
      </c>
    </row>
    <row r="517" spans="1:7" x14ac:dyDescent="0.25">
      <c r="A517" s="16" t="s">
        <v>1109</v>
      </c>
      <c r="B517" s="248" t="s">
        <v>1110</v>
      </c>
      <c r="C517" s="154">
        <v>0</v>
      </c>
      <c r="D517" s="154">
        <v>0</v>
      </c>
      <c r="E517" s="154">
        <v>1</v>
      </c>
      <c r="F517" s="154">
        <v>1</v>
      </c>
      <c r="G517" s="154">
        <v>2</v>
      </c>
    </row>
    <row r="518" spans="1:7" x14ac:dyDescent="0.25">
      <c r="A518" s="16" t="s">
        <v>1111</v>
      </c>
      <c r="B518" s="248" t="s">
        <v>1112</v>
      </c>
      <c r="C518" s="154">
        <v>0</v>
      </c>
      <c r="D518" s="154">
        <v>1</v>
      </c>
      <c r="E518" s="154">
        <v>3</v>
      </c>
      <c r="F518" s="154">
        <v>0</v>
      </c>
      <c r="G518" s="154">
        <v>4</v>
      </c>
    </row>
    <row r="519" spans="1:7" x14ac:dyDescent="0.25">
      <c r="A519" s="16" t="s">
        <v>1113</v>
      </c>
      <c r="B519" s="248" t="s">
        <v>1114</v>
      </c>
      <c r="C519" s="154" t="e">
        <v>#N/A</v>
      </c>
      <c r="D519" s="154" t="e">
        <v>#N/A</v>
      </c>
      <c r="E519" s="154" t="e">
        <v>#N/A</v>
      </c>
      <c r="F519" s="154" t="e">
        <v>#N/A</v>
      </c>
      <c r="G519" s="154" t="e">
        <v>#N/A</v>
      </c>
    </row>
    <row r="520" spans="1:7" x14ac:dyDescent="0.25">
      <c r="A520" s="16" t="s">
        <v>1115</v>
      </c>
      <c r="B520" s="248" t="s">
        <v>1116</v>
      </c>
      <c r="C520" s="154" t="e">
        <v>#N/A</v>
      </c>
      <c r="D520" s="154" t="e">
        <v>#N/A</v>
      </c>
      <c r="E520" s="154" t="e">
        <v>#N/A</v>
      </c>
      <c r="F520" s="154" t="e">
        <v>#N/A</v>
      </c>
      <c r="G520" s="154" t="e">
        <v>#N/A</v>
      </c>
    </row>
    <row r="521" spans="1:7" x14ac:dyDescent="0.25">
      <c r="A521" s="16" t="s">
        <v>1117</v>
      </c>
      <c r="B521" s="248" t="s">
        <v>1118</v>
      </c>
      <c r="C521" s="154" t="e">
        <v>#N/A</v>
      </c>
      <c r="D521" s="154" t="e">
        <v>#N/A</v>
      </c>
      <c r="E521" s="154" t="e">
        <v>#N/A</v>
      </c>
      <c r="F521" s="154" t="e">
        <v>#N/A</v>
      </c>
      <c r="G521" s="154">
        <v>4</v>
      </c>
    </row>
    <row r="522" spans="1:7" x14ac:dyDescent="0.25">
      <c r="A522" s="16" t="s">
        <v>1119</v>
      </c>
      <c r="B522" s="248" t="s">
        <v>1120</v>
      </c>
      <c r="C522" s="154" t="e">
        <v>#N/A</v>
      </c>
      <c r="D522" s="154" t="e">
        <v>#N/A</v>
      </c>
      <c r="E522" s="154" t="e">
        <v>#N/A</v>
      </c>
      <c r="F522" s="154" t="e">
        <v>#N/A</v>
      </c>
      <c r="G522" s="154">
        <v>1</v>
      </c>
    </row>
    <row r="523" spans="1:7" x14ac:dyDescent="0.25">
      <c r="A523" s="16" t="s">
        <v>1121</v>
      </c>
      <c r="B523" s="248" t="s">
        <v>1122</v>
      </c>
      <c r="C523" s="154" t="e">
        <v>#N/A</v>
      </c>
      <c r="D523" s="154" t="e">
        <v>#N/A</v>
      </c>
      <c r="E523" s="154" t="e">
        <v>#N/A</v>
      </c>
      <c r="F523" s="154" t="e">
        <v>#N/A</v>
      </c>
      <c r="G523" s="154" t="e">
        <v>#N/A</v>
      </c>
    </row>
    <row r="524" spans="1:7" x14ac:dyDescent="0.25">
      <c r="A524" s="16" t="s">
        <v>1123</v>
      </c>
      <c r="B524" s="248" t="s">
        <v>1124</v>
      </c>
      <c r="C524" s="154" t="e">
        <v>#N/A</v>
      </c>
      <c r="D524" s="154" t="e">
        <v>#N/A</v>
      </c>
      <c r="E524" s="154" t="e">
        <v>#N/A</v>
      </c>
      <c r="F524" s="154" t="e">
        <v>#N/A</v>
      </c>
      <c r="G524" s="154">
        <v>3</v>
      </c>
    </row>
    <row r="525" spans="1:7" x14ac:dyDescent="0.25">
      <c r="A525" s="16" t="s">
        <v>1125</v>
      </c>
      <c r="B525" s="248" t="s">
        <v>1126</v>
      </c>
      <c r="C525" s="154" t="e">
        <v>#N/A</v>
      </c>
      <c r="D525" s="154" t="e">
        <v>#N/A</v>
      </c>
      <c r="E525" s="154" t="e">
        <v>#N/A</v>
      </c>
      <c r="F525" s="154" t="e">
        <v>#N/A</v>
      </c>
      <c r="G525" s="154" t="e">
        <v>#N/A</v>
      </c>
    </row>
    <row r="526" spans="1:7" x14ac:dyDescent="0.25">
      <c r="A526" s="16" t="s">
        <v>1127</v>
      </c>
      <c r="B526" s="248" t="s">
        <v>1128</v>
      </c>
      <c r="C526" s="154" t="e">
        <v>#N/A</v>
      </c>
      <c r="D526" s="154" t="e">
        <v>#N/A</v>
      </c>
      <c r="E526" s="154" t="e">
        <v>#N/A</v>
      </c>
      <c r="F526" s="154" t="e">
        <v>#N/A</v>
      </c>
      <c r="G526" s="154" t="e">
        <v>#N/A</v>
      </c>
    </row>
    <row r="527" spans="1:7" x14ac:dyDescent="0.25">
      <c r="A527" s="16" t="s">
        <v>1129</v>
      </c>
      <c r="B527" s="248" t="s">
        <v>1130</v>
      </c>
      <c r="C527" s="154" t="e">
        <v>#N/A</v>
      </c>
      <c r="D527" s="154" t="e">
        <v>#N/A</v>
      </c>
      <c r="E527" s="154" t="e">
        <v>#N/A</v>
      </c>
      <c r="F527" s="154" t="e">
        <v>#N/A</v>
      </c>
      <c r="G527" s="154" t="e">
        <v>#N/A</v>
      </c>
    </row>
    <row r="528" spans="1:7" x14ac:dyDescent="0.25">
      <c r="A528" s="16" t="s">
        <v>1131</v>
      </c>
      <c r="B528" s="248" t="s">
        <v>1132</v>
      </c>
      <c r="C528" s="154" t="e">
        <v>#N/A</v>
      </c>
      <c r="D528" s="154" t="e">
        <v>#N/A</v>
      </c>
      <c r="E528" s="154" t="e">
        <v>#N/A</v>
      </c>
      <c r="F528" s="154" t="e">
        <v>#N/A</v>
      </c>
      <c r="G528" s="154" t="e">
        <v>#N/A</v>
      </c>
    </row>
    <row r="529" spans="1:7" x14ac:dyDescent="0.25">
      <c r="A529" s="16" t="s">
        <v>1133</v>
      </c>
      <c r="B529" s="248" t="s">
        <v>1134</v>
      </c>
      <c r="C529" s="154" t="e">
        <v>#N/A</v>
      </c>
      <c r="D529" s="154" t="e">
        <v>#N/A</v>
      </c>
      <c r="E529" s="154" t="e">
        <v>#N/A</v>
      </c>
      <c r="F529" s="154" t="e">
        <v>#N/A</v>
      </c>
      <c r="G529" s="154" t="e">
        <v>#N/A</v>
      </c>
    </row>
    <row r="530" spans="1:7" x14ac:dyDescent="0.25">
      <c r="A530" s="16" t="s">
        <v>1135</v>
      </c>
      <c r="B530" s="248" t="s">
        <v>1136</v>
      </c>
      <c r="C530" s="154" t="e">
        <v>#N/A</v>
      </c>
      <c r="D530" s="154" t="e">
        <v>#N/A</v>
      </c>
      <c r="E530" s="154" t="e">
        <v>#N/A</v>
      </c>
      <c r="F530" s="154" t="e">
        <v>#N/A</v>
      </c>
      <c r="G530" s="154" t="e">
        <v>#N/A</v>
      </c>
    </row>
    <row r="531" spans="1:7" x14ac:dyDescent="0.25">
      <c r="A531" s="16" t="s">
        <v>1137</v>
      </c>
      <c r="B531" s="248" t="s">
        <v>1138</v>
      </c>
      <c r="C531" s="154" t="e">
        <v>#N/A</v>
      </c>
      <c r="D531" s="154" t="e">
        <v>#N/A</v>
      </c>
      <c r="E531" s="154" t="e">
        <v>#N/A</v>
      </c>
      <c r="F531" s="154" t="e">
        <v>#N/A</v>
      </c>
      <c r="G531" s="154" t="e">
        <v>#N/A</v>
      </c>
    </row>
    <row r="532" spans="1:7" x14ac:dyDescent="0.25">
      <c r="A532" s="16" t="s">
        <v>1139</v>
      </c>
      <c r="B532" s="248" t="s">
        <v>1140</v>
      </c>
      <c r="C532" s="154" t="e">
        <v>#N/A</v>
      </c>
      <c r="D532" s="154" t="e">
        <v>#N/A</v>
      </c>
      <c r="E532" s="154" t="e">
        <v>#N/A</v>
      </c>
      <c r="F532" s="154" t="e">
        <v>#N/A</v>
      </c>
      <c r="G532" s="154" t="e">
        <v>#N/A</v>
      </c>
    </row>
    <row r="533" spans="1:7" x14ac:dyDescent="0.25">
      <c r="A533" s="16" t="s">
        <v>1141</v>
      </c>
      <c r="B533" s="248" t="s">
        <v>1142</v>
      </c>
      <c r="C533" s="154" t="e">
        <v>#N/A</v>
      </c>
      <c r="D533" s="154" t="e">
        <v>#N/A</v>
      </c>
      <c r="E533" s="154" t="e">
        <v>#N/A</v>
      </c>
      <c r="F533" s="154" t="e">
        <v>#N/A</v>
      </c>
      <c r="G533" s="154">
        <v>1</v>
      </c>
    </row>
    <row r="534" spans="1:7" x14ac:dyDescent="0.25">
      <c r="A534" s="16" t="s">
        <v>1143</v>
      </c>
      <c r="B534" s="248" t="s">
        <v>1144</v>
      </c>
      <c r="C534" s="154" t="e">
        <v>#N/A</v>
      </c>
      <c r="D534" s="154" t="e">
        <v>#N/A</v>
      </c>
      <c r="E534" s="154" t="e">
        <v>#N/A</v>
      </c>
      <c r="F534" s="154" t="e">
        <v>#N/A</v>
      </c>
      <c r="G534" s="154" t="e">
        <v>#N/A</v>
      </c>
    </row>
    <row r="535" spans="1:7" x14ac:dyDescent="0.25">
      <c r="A535" s="16" t="s">
        <v>1145</v>
      </c>
      <c r="B535" s="248" t="s">
        <v>1146</v>
      </c>
      <c r="C535" s="154" t="e">
        <v>#N/A</v>
      </c>
      <c r="D535" s="154" t="e">
        <v>#N/A</v>
      </c>
      <c r="E535" s="154" t="e">
        <v>#N/A</v>
      </c>
      <c r="F535" s="154" t="e">
        <v>#N/A</v>
      </c>
      <c r="G535" s="154" t="e">
        <v>#N/A</v>
      </c>
    </row>
    <row r="536" spans="1:7" s="122" customFormat="1" x14ac:dyDescent="0.25">
      <c r="A536" s="163" t="s">
        <v>1147</v>
      </c>
      <c r="B536" s="249" t="s">
        <v>1148</v>
      </c>
      <c r="C536" s="164" t="e">
        <v>#N/A</v>
      </c>
      <c r="D536" s="164" t="e">
        <v>#N/A</v>
      </c>
      <c r="E536" s="164" t="e">
        <v>#N/A</v>
      </c>
      <c r="F536" s="164" t="e">
        <v>#N/A</v>
      </c>
      <c r="G536" s="164" t="e">
        <v>#N/A</v>
      </c>
    </row>
    <row r="537" spans="1:7" s="122" customFormat="1" x14ac:dyDescent="0.25">
      <c r="A537" s="163" t="s">
        <v>1149</v>
      </c>
      <c r="B537" s="249" t="s">
        <v>1150</v>
      </c>
      <c r="C537" s="164" t="e">
        <v>#N/A</v>
      </c>
      <c r="D537" s="164" t="e">
        <v>#N/A</v>
      </c>
      <c r="E537" s="164" t="e">
        <v>#N/A</v>
      </c>
      <c r="F537" s="164" t="e">
        <v>#N/A</v>
      </c>
      <c r="G537" s="164" t="e">
        <v>#N/A</v>
      </c>
    </row>
    <row r="538" spans="1:7" s="122" customFormat="1" x14ac:dyDescent="0.25">
      <c r="A538" s="163" t="s">
        <v>1151</v>
      </c>
      <c r="B538" s="249" t="s">
        <v>1152</v>
      </c>
      <c r="C538" s="164">
        <v>0</v>
      </c>
      <c r="D538" s="164">
        <v>0</v>
      </c>
      <c r="E538" s="164">
        <v>0</v>
      </c>
      <c r="F538" s="164">
        <v>0</v>
      </c>
      <c r="G538" s="164">
        <v>0</v>
      </c>
    </row>
    <row r="539" spans="1:7" s="122" customFormat="1" x14ac:dyDescent="0.25">
      <c r="A539" s="163" t="s">
        <v>1153</v>
      </c>
      <c r="B539" s="249" t="s">
        <v>1154</v>
      </c>
      <c r="C539" s="164" t="e">
        <v>#N/A</v>
      </c>
      <c r="D539" s="164" t="e">
        <v>#N/A</v>
      </c>
      <c r="E539" s="164" t="e">
        <v>#N/A</v>
      </c>
      <c r="F539" s="164" t="e">
        <v>#N/A</v>
      </c>
      <c r="G539" s="164">
        <v>1</v>
      </c>
    </row>
    <row r="540" spans="1:7" s="122" customFormat="1" x14ac:dyDescent="0.25">
      <c r="A540" s="163" t="s">
        <v>1155</v>
      </c>
      <c r="B540" s="249" t="s">
        <v>1156</v>
      </c>
      <c r="C540" s="164" t="e">
        <v>#N/A</v>
      </c>
      <c r="D540" s="164" t="e">
        <v>#N/A</v>
      </c>
      <c r="E540" s="164" t="e">
        <v>#N/A</v>
      </c>
      <c r="F540" s="164" t="e">
        <v>#N/A</v>
      </c>
      <c r="G540" s="164" t="e">
        <v>#N/A</v>
      </c>
    </row>
    <row r="541" spans="1:7" s="122" customFormat="1" x14ac:dyDescent="0.25">
      <c r="A541" s="163" t="s">
        <v>1157</v>
      </c>
      <c r="B541" s="249" t="s">
        <v>1158</v>
      </c>
      <c r="C541" s="164" t="e">
        <v>#N/A</v>
      </c>
      <c r="D541" s="164" t="e">
        <v>#N/A</v>
      </c>
      <c r="E541" s="164" t="e">
        <v>#N/A</v>
      </c>
      <c r="F541" s="164" t="e">
        <v>#N/A</v>
      </c>
      <c r="G541" s="164" t="e">
        <v>#N/A</v>
      </c>
    </row>
    <row r="542" spans="1:7" s="122" customFormat="1" x14ac:dyDescent="0.25">
      <c r="A542" s="163" t="s">
        <v>1159</v>
      </c>
      <c r="B542" s="249" t="s">
        <v>1160</v>
      </c>
      <c r="C542" s="164">
        <v>0</v>
      </c>
      <c r="D542" s="164">
        <v>3</v>
      </c>
      <c r="E542" s="164">
        <v>1</v>
      </c>
      <c r="F542" s="164">
        <v>1</v>
      </c>
      <c r="G542" s="164">
        <v>5</v>
      </c>
    </row>
    <row r="543" spans="1:7" s="122" customFormat="1" x14ac:dyDescent="0.25">
      <c r="A543" s="163" t="s">
        <v>1161</v>
      </c>
      <c r="B543" s="249" t="s">
        <v>1162</v>
      </c>
      <c r="C543" s="164" t="e">
        <v>#N/A</v>
      </c>
      <c r="D543" s="164" t="e">
        <v>#N/A</v>
      </c>
      <c r="E543" s="164" t="e">
        <v>#N/A</v>
      </c>
      <c r="F543" s="164" t="e">
        <v>#N/A</v>
      </c>
      <c r="G543" s="164" t="e">
        <v>#N/A</v>
      </c>
    </row>
    <row r="544" spans="1:7" s="122" customFormat="1" x14ac:dyDescent="0.25">
      <c r="A544" s="250" t="s">
        <v>1163</v>
      </c>
      <c r="B544" s="250" t="s">
        <v>1164</v>
      </c>
      <c r="C544" s="164" t="e">
        <v>#N/A</v>
      </c>
      <c r="D544" s="164" t="e">
        <v>#N/A</v>
      </c>
      <c r="E544" s="164" t="e">
        <v>#N/A</v>
      </c>
      <c r="F544" s="164" t="e">
        <v>#N/A</v>
      </c>
      <c r="G544" s="164" t="e">
        <v>#N/A</v>
      </c>
    </row>
    <row r="545" spans="1:20" s="122" customFormat="1" x14ac:dyDescent="0.25">
      <c r="A545" s="250" t="s">
        <v>1165</v>
      </c>
      <c r="B545" s="250" t="s">
        <v>1166</v>
      </c>
      <c r="C545" s="164" t="e">
        <v>#N/A</v>
      </c>
      <c r="D545" s="164" t="e">
        <v>#N/A</v>
      </c>
      <c r="E545" s="164" t="e">
        <v>#N/A</v>
      </c>
      <c r="F545" s="164" t="e">
        <v>#N/A</v>
      </c>
      <c r="G545" s="164" t="e">
        <v>#N/A</v>
      </c>
    </row>
    <row r="546" spans="1:20" s="122" customFormat="1" x14ac:dyDescent="0.25">
      <c r="A546" s="250" t="s">
        <v>1167</v>
      </c>
      <c r="B546" s="250" t="s">
        <v>1168</v>
      </c>
      <c r="C546" s="164" t="e">
        <v>#N/A</v>
      </c>
      <c r="D546" s="164" t="e">
        <v>#N/A</v>
      </c>
      <c r="E546" s="164" t="e">
        <v>#N/A</v>
      </c>
      <c r="F546" s="164" t="e">
        <v>#N/A</v>
      </c>
      <c r="G546" s="164" t="e">
        <v>#N/A</v>
      </c>
    </row>
    <row r="547" spans="1:20" s="122" customFormat="1" x14ac:dyDescent="0.25">
      <c r="A547" s="250" t="s">
        <v>1169</v>
      </c>
      <c r="B547" s="250" t="s">
        <v>1170</v>
      </c>
      <c r="C547" s="164" t="e">
        <v>#N/A</v>
      </c>
      <c r="D547" s="164" t="e">
        <v>#N/A</v>
      </c>
      <c r="E547" s="164" t="e">
        <v>#N/A</v>
      </c>
      <c r="F547" s="164" t="e">
        <v>#N/A</v>
      </c>
      <c r="G547" s="164" t="e">
        <v>#N/A</v>
      </c>
    </row>
    <row r="548" spans="1:20" s="122" customFormat="1" x14ac:dyDescent="0.25">
      <c r="A548" s="250" t="s">
        <v>1171</v>
      </c>
      <c r="B548" s="250" t="s">
        <v>1172</v>
      </c>
      <c r="C548" s="164" t="e">
        <v>#N/A</v>
      </c>
      <c r="D548" s="164" t="e">
        <v>#N/A</v>
      </c>
      <c r="E548" s="164" t="e">
        <v>#N/A</v>
      </c>
      <c r="F548" s="164" t="e">
        <v>#N/A</v>
      </c>
      <c r="G548" s="164" t="e">
        <v>#N/A</v>
      </c>
    </row>
    <row r="549" spans="1:20" s="122" customFormat="1" x14ac:dyDescent="0.25">
      <c r="A549" s="250" t="s">
        <v>1173</v>
      </c>
      <c r="B549" s="250" t="s">
        <v>1174</v>
      </c>
      <c r="C549" s="164" t="e">
        <v>#N/A</v>
      </c>
      <c r="D549" s="164" t="e">
        <v>#N/A</v>
      </c>
      <c r="E549" s="164" t="e">
        <v>#N/A</v>
      </c>
      <c r="F549" s="164" t="e">
        <v>#N/A</v>
      </c>
      <c r="G549" s="164" t="e">
        <v>#N/A</v>
      </c>
    </row>
    <row r="550" spans="1:20" s="122" customFormat="1" x14ac:dyDescent="0.25">
      <c r="A550" s="250" t="s">
        <v>1175</v>
      </c>
      <c r="B550" s="250" t="s">
        <v>1176</v>
      </c>
      <c r="C550" s="164" t="e">
        <v>#N/A</v>
      </c>
      <c r="D550" s="164" t="e">
        <v>#N/A</v>
      </c>
      <c r="E550" s="164" t="e">
        <v>#N/A</v>
      </c>
      <c r="F550" s="164" t="e">
        <v>#N/A</v>
      </c>
      <c r="G550" s="164" t="e">
        <v>#N/A</v>
      </c>
    </row>
    <row r="551" spans="1:20" s="122" customFormat="1" x14ac:dyDescent="0.25">
      <c r="A551" s="250" t="s">
        <v>1177</v>
      </c>
      <c r="B551" s="250" t="s">
        <v>1178</v>
      </c>
      <c r="C551" s="164" t="e">
        <v>#N/A</v>
      </c>
      <c r="D551" s="164" t="e">
        <v>#N/A</v>
      </c>
      <c r="E551" s="164" t="e">
        <v>#N/A</v>
      </c>
      <c r="F551" s="164" t="e">
        <v>#N/A</v>
      </c>
      <c r="G551" s="164" t="e">
        <v>#N/A</v>
      </c>
    </row>
    <row r="552" spans="1:20" s="122" customFormat="1" x14ac:dyDescent="0.25">
      <c r="A552" s="250" t="s">
        <v>1179</v>
      </c>
      <c r="B552" s="250" t="s">
        <v>1180</v>
      </c>
      <c r="C552" s="164" t="e">
        <v>#N/A</v>
      </c>
      <c r="D552" s="164" t="e">
        <v>#N/A</v>
      </c>
      <c r="E552" s="164" t="e">
        <v>#N/A</v>
      </c>
      <c r="F552" s="164" t="e">
        <v>#N/A</v>
      </c>
      <c r="G552" s="164" t="e">
        <v>#N/A</v>
      </c>
    </row>
    <row r="553" spans="1:20" s="122" customFormat="1" x14ac:dyDescent="0.25">
      <c r="A553" s="250" t="s">
        <v>4</v>
      </c>
      <c r="B553" s="250" t="s">
        <v>1181</v>
      </c>
      <c r="C553" s="164" t="e">
        <v>#N/A</v>
      </c>
      <c r="D553" s="164" t="e">
        <v>#N/A</v>
      </c>
      <c r="E553" s="164" t="e">
        <v>#N/A</v>
      </c>
      <c r="F553" s="164" t="e">
        <v>#N/A</v>
      </c>
      <c r="G553" s="164" t="e">
        <v>#N/A</v>
      </c>
    </row>
    <row r="554" spans="1:20" s="122" customFormat="1" x14ac:dyDescent="0.25"/>
    <row r="555" spans="1:20" s="165" customFormat="1" ht="75.75" x14ac:dyDescent="0.25">
      <c r="A555" s="251"/>
      <c r="B555" s="251"/>
      <c r="C555" s="251" t="s">
        <v>1746</v>
      </c>
      <c r="D555" s="251" t="s">
        <v>1747</v>
      </c>
      <c r="E555" s="251" t="s">
        <v>1748</v>
      </c>
      <c r="F555" s="251" t="s">
        <v>1749</v>
      </c>
      <c r="G555" s="251" t="s">
        <v>1750</v>
      </c>
      <c r="H555" s="251" t="s">
        <v>1751</v>
      </c>
      <c r="I555" s="251" t="s">
        <v>1752</v>
      </c>
      <c r="J555" s="251" t="s">
        <v>1753</v>
      </c>
      <c r="K555" s="251" t="s">
        <v>1754</v>
      </c>
      <c r="L555" s="251" t="s">
        <v>1755</v>
      </c>
      <c r="M555" s="251" t="s">
        <v>1756</v>
      </c>
      <c r="N555" s="251" t="s">
        <v>1757</v>
      </c>
      <c r="O555" s="252" t="s">
        <v>1758</v>
      </c>
      <c r="P555" s="252" t="s">
        <v>1759</v>
      </c>
      <c r="Q555" s="252" t="s">
        <v>1760</v>
      </c>
      <c r="R555" s="252" t="s">
        <v>1761</v>
      </c>
      <c r="S555" s="252" t="s">
        <v>1762</v>
      </c>
      <c r="T555" s="252" t="s">
        <v>1763</v>
      </c>
    </row>
    <row r="556" spans="1:20" s="122" customFormat="1" ht="15.75" x14ac:dyDescent="0.25">
      <c r="A556" s="166" t="s">
        <v>96</v>
      </c>
      <c r="B556" s="166" t="s">
        <v>97</v>
      </c>
      <c r="C556" s="167">
        <v>0</v>
      </c>
      <c r="D556" s="167">
        <v>0</v>
      </c>
      <c r="E556" s="167">
        <v>0</v>
      </c>
      <c r="F556" s="167">
        <v>0</v>
      </c>
      <c r="G556" s="167">
        <v>0</v>
      </c>
      <c r="H556" s="167">
        <v>0</v>
      </c>
      <c r="I556" s="167">
        <v>0</v>
      </c>
      <c r="J556" s="167">
        <v>0</v>
      </c>
      <c r="K556" s="167">
        <v>0</v>
      </c>
      <c r="L556" s="167">
        <v>0</v>
      </c>
      <c r="M556" s="167">
        <v>0</v>
      </c>
      <c r="N556" s="167">
        <v>0</v>
      </c>
      <c r="O556" s="253">
        <v>0</v>
      </c>
      <c r="P556" s="253">
        <v>0</v>
      </c>
      <c r="Q556" s="253">
        <v>0</v>
      </c>
      <c r="R556" s="253">
        <v>1</v>
      </c>
      <c r="S556" s="253">
        <v>0</v>
      </c>
      <c r="T556" s="253">
        <v>1</v>
      </c>
    </row>
    <row r="557" spans="1:20" s="122" customFormat="1" ht="15.75" x14ac:dyDescent="0.25">
      <c r="A557" s="166" t="s">
        <v>104</v>
      </c>
      <c r="B557" s="166" t="s">
        <v>105</v>
      </c>
      <c r="C557" s="168">
        <v>1</v>
      </c>
      <c r="D557" s="168">
        <v>2</v>
      </c>
      <c r="E557" s="168">
        <v>2</v>
      </c>
      <c r="F557" s="168">
        <v>0</v>
      </c>
      <c r="G557" s="168">
        <v>0</v>
      </c>
      <c r="H557" s="168">
        <v>5</v>
      </c>
      <c r="I557" s="168">
        <v>5</v>
      </c>
      <c r="J557" s="168">
        <v>11</v>
      </c>
      <c r="K557" s="168">
        <v>9</v>
      </c>
      <c r="L557" s="168">
        <v>5</v>
      </c>
      <c r="M557" s="168">
        <v>2</v>
      </c>
      <c r="N557" s="168">
        <v>32</v>
      </c>
      <c r="O557" s="253">
        <v>1</v>
      </c>
      <c r="P557" s="253">
        <v>5</v>
      </c>
      <c r="Q557" s="253">
        <v>2</v>
      </c>
      <c r="R557" s="253">
        <v>1</v>
      </c>
      <c r="S557" s="253">
        <v>1</v>
      </c>
      <c r="T557" s="253">
        <v>10</v>
      </c>
    </row>
    <row r="558" spans="1:20" s="122" customFormat="1" ht="15.75" x14ac:dyDescent="0.25">
      <c r="A558" s="166" t="s">
        <v>112</v>
      </c>
      <c r="B558" s="166" t="s">
        <v>113</v>
      </c>
      <c r="C558" s="168">
        <v>36</v>
      </c>
      <c r="D558" s="168">
        <v>26</v>
      </c>
      <c r="E558" s="168">
        <v>11</v>
      </c>
      <c r="F558" s="168">
        <v>3</v>
      </c>
      <c r="G558" s="168">
        <v>0</v>
      </c>
      <c r="H558" s="168">
        <v>76</v>
      </c>
      <c r="I558" s="168">
        <v>30</v>
      </c>
      <c r="J558" s="168">
        <v>46</v>
      </c>
      <c r="K558" s="168">
        <v>27</v>
      </c>
      <c r="L558" s="168">
        <v>7</v>
      </c>
      <c r="M558" s="168">
        <v>0</v>
      </c>
      <c r="N558" s="168">
        <v>110</v>
      </c>
      <c r="O558" s="253">
        <v>15</v>
      </c>
      <c r="P558" s="253">
        <v>16</v>
      </c>
      <c r="Q558" s="253">
        <v>6</v>
      </c>
      <c r="R558" s="253">
        <v>0</v>
      </c>
      <c r="S558" s="253">
        <v>0</v>
      </c>
      <c r="T558" s="253">
        <v>37</v>
      </c>
    </row>
    <row r="559" spans="1:20" s="122" customFormat="1" ht="15.75" x14ac:dyDescent="0.25">
      <c r="A559" s="166" t="s">
        <v>124</v>
      </c>
      <c r="B559" s="166" t="s">
        <v>125</v>
      </c>
      <c r="C559" s="168">
        <v>0</v>
      </c>
      <c r="D559" s="168">
        <v>0</v>
      </c>
      <c r="E559" s="168">
        <v>0</v>
      </c>
      <c r="F559" s="168">
        <v>0</v>
      </c>
      <c r="G559" s="168">
        <v>0</v>
      </c>
      <c r="H559" s="168">
        <v>0</v>
      </c>
      <c r="I559" s="168">
        <v>0</v>
      </c>
      <c r="J559" s="168">
        <v>0</v>
      </c>
      <c r="K559" s="168">
        <v>0</v>
      </c>
      <c r="L559" s="168">
        <v>0</v>
      </c>
      <c r="M559" s="168">
        <v>0</v>
      </c>
      <c r="N559" s="168">
        <v>0</v>
      </c>
      <c r="O559" s="253">
        <v>0</v>
      </c>
      <c r="P559" s="253">
        <v>0</v>
      </c>
      <c r="Q559" s="253">
        <v>0</v>
      </c>
      <c r="R559" s="253">
        <v>0</v>
      </c>
      <c r="S559" s="253">
        <v>0</v>
      </c>
      <c r="T559" s="253">
        <v>0</v>
      </c>
    </row>
    <row r="560" spans="1:20" s="122" customFormat="1" ht="15.75" x14ac:dyDescent="0.25">
      <c r="A560" s="166" t="s">
        <v>126</v>
      </c>
      <c r="B560" s="166" t="s">
        <v>127</v>
      </c>
      <c r="C560" s="168">
        <v>0</v>
      </c>
      <c r="D560" s="168">
        <v>1</v>
      </c>
      <c r="E560" s="168">
        <v>1</v>
      </c>
      <c r="F560" s="168">
        <v>0</v>
      </c>
      <c r="G560" s="168">
        <v>0</v>
      </c>
      <c r="H560" s="168">
        <v>2</v>
      </c>
      <c r="I560" s="168">
        <v>5</v>
      </c>
      <c r="J560" s="168">
        <v>10</v>
      </c>
      <c r="K560" s="168">
        <v>4</v>
      </c>
      <c r="L560" s="168">
        <v>4</v>
      </c>
      <c r="M560" s="168">
        <v>0</v>
      </c>
      <c r="N560" s="168">
        <v>23</v>
      </c>
      <c r="O560" s="253">
        <v>4</v>
      </c>
      <c r="P560" s="253">
        <v>4</v>
      </c>
      <c r="Q560" s="253">
        <v>2</v>
      </c>
      <c r="R560" s="253">
        <v>0</v>
      </c>
      <c r="S560" s="253">
        <v>0</v>
      </c>
      <c r="T560" s="253">
        <v>10</v>
      </c>
    </row>
    <row r="561" spans="1:20" s="122" customFormat="1" ht="15.75" x14ac:dyDescent="0.25">
      <c r="A561" s="166" t="s">
        <v>134</v>
      </c>
      <c r="B561" s="166" t="s">
        <v>135</v>
      </c>
      <c r="C561" s="168">
        <v>2</v>
      </c>
      <c r="D561" s="168">
        <v>0</v>
      </c>
      <c r="E561" s="168">
        <v>0</v>
      </c>
      <c r="F561" s="168">
        <v>0</v>
      </c>
      <c r="G561" s="168">
        <v>0</v>
      </c>
      <c r="H561" s="168">
        <v>2</v>
      </c>
      <c r="I561" s="168">
        <v>2</v>
      </c>
      <c r="J561" s="168">
        <v>3</v>
      </c>
      <c r="K561" s="168">
        <v>4</v>
      </c>
      <c r="L561" s="168">
        <v>3</v>
      </c>
      <c r="M561" s="168">
        <v>0</v>
      </c>
      <c r="N561" s="168">
        <v>12</v>
      </c>
      <c r="O561" s="253">
        <v>3</v>
      </c>
      <c r="P561" s="253">
        <v>0</v>
      </c>
      <c r="Q561" s="253">
        <v>0</v>
      </c>
      <c r="R561" s="253">
        <v>1</v>
      </c>
      <c r="S561" s="253">
        <v>0</v>
      </c>
      <c r="T561" s="253">
        <v>4</v>
      </c>
    </row>
    <row r="562" spans="1:20" s="122" customFormat="1" ht="15.75" x14ac:dyDescent="0.25">
      <c r="A562" s="166" t="s">
        <v>138</v>
      </c>
      <c r="B562" s="166" t="s">
        <v>139</v>
      </c>
      <c r="C562" s="168">
        <v>0</v>
      </c>
      <c r="D562" s="168">
        <v>0</v>
      </c>
      <c r="E562" s="168">
        <v>0</v>
      </c>
      <c r="F562" s="168">
        <v>0</v>
      </c>
      <c r="G562" s="168">
        <v>0</v>
      </c>
      <c r="H562" s="168">
        <v>0</v>
      </c>
      <c r="I562" s="168">
        <v>0</v>
      </c>
      <c r="J562" s="168">
        <v>0</v>
      </c>
      <c r="K562" s="168">
        <v>0</v>
      </c>
      <c r="L562" s="168">
        <v>0</v>
      </c>
      <c r="M562" s="168">
        <v>0</v>
      </c>
      <c r="N562" s="168">
        <v>0</v>
      </c>
      <c r="O562" s="253">
        <v>0</v>
      </c>
      <c r="P562" s="253">
        <v>0</v>
      </c>
      <c r="Q562" s="253">
        <v>0</v>
      </c>
      <c r="R562" s="253">
        <v>0</v>
      </c>
      <c r="S562" s="253">
        <v>0</v>
      </c>
      <c r="T562" s="253">
        <v>0</v>
      </c>
    </row>
    <row r="563" spans="1:20" s="122" customFormat="1" ht="15.75" x14ac:dyDescent="0.25">
      <c r="A563" s="166" t="s">
        <v>142</v>
      </c>
      <c r="B563" s="166" t="s">
        <v>143</v>
      </c>
      <c r="C563" s="168">
        <v>0</v>
      </c>
      <c r="D563" s="168">
        <v>1</v>
      </c>
      <c r="E563" s="168">
        <v>0</v>
      </c>
      <c r="F563" s="168">
        <v>2</v>
      </c>
      <c r="G563" s="168">
        <v>0</v>
      </c>
      <c r="H563" s="168">
        <v>3</v>
      </c>
      <c r="I563" s="168">
        <v>6</v>
      </c>
      <c r="J563" s="168">
        <v>14</v>
      </c>
      <c r="K563" s="168">
        <v>8</v>
      </c>
      <c r="L563" s="168">
        <v>2</v>
      </c>
      <c r="M563" s="168">
        <v>0</v>
      </c>
      <c r="N563" s="168">
        <v>30</v>
      </c>
      <c r="O563" s="253">
        <v>3</v>
      </c>
      <c r="P563" s="253">
        <v>4</v>
      </c>
      <c r="Q563" s="253">
        <v>4</v>
      </c>
      <c r="R563" s="253">
        <v>0</v>
      </c>
      <c r="S563" s="253">
        <v>0</v>
      </c>
      <c r="T563" s="253">
        <v>11</v>
      </c>
    </row>
    <row r="564" spans="1:20" s="122" customFormat="1" ht="15.75" x14ac:dyDescent="0.25">
      <c r="A564" s="166" t="s">
        <v>144</v>
      </c>
      <c r="B564" s="166" t="s">
        <v>145</v>
      </c>
      <c r="C564" s="168">
        <v>0</v>
      </c>
      <c r="D564" s="168">
        <v>0</v>
      </c>
      <c r="E564" s="168">
        <v>0</v>
      </c>
      <c r="F564" s="168">
        <v>0</v>
      </c>
      <c r="G564" s="168">
        <v>0</v>
      </c>
      <c r="H564" s="168">
        <v>0</v>
      </c>
      <c r="I564" s="168">
        <v>0</v>
      </c>
      <c r="J564" s="168">
        <v>0</v>
      </c>
      <c r="K564" s="168">
        <v>0</v>
      </c>
      <c r="L564" s="168">
        <v>0</v>
      </c>
      <c r="M564" s="168">
        <v>0</v>
      </c>
      <c r="N564" s="168">
        <v>0</v>
      </c>
      <c r="O564" s="253">
        <v>0</v>
      </c>
      <c r="P564" s="253">
        <v>0</v>
      </c>
      <c r="Q564" s="253">
        <v>0</v>
      </c>
      <c r="R564" s="253">
        <v>0</v>
      </c>
      <c r="S564" s="253">
        <v>0</v>
      </c>
      <c r="T564" s="253">
        <v>0</v>
      </c>
    </row>
    <row r="565" spans="1:20" s="122" customFormat="1" ht="15.75" x14ac:dyDescent="0.25">
      <c r="A565" s="166" t="s">
        <v>146</v>
      </c>
      <c r="B565" s="166" t="s">
        <v>147</v>
      </c>
      <c r="C565" s="168">
        <v>0</v>
      </c>
      <c r="D565" s="168">
        <v>0</v>
      </c>
      <c r="E565" s="168">
        <v>0</v>
      </c>
      <c r="F565" s="168">
        <v>0</v>
      </c>
      <c r="G565" s="168">
        <v>0</v>
      </c>
      <c r="H565" s="168">
        <v>0</v>
      </c>
      <c r="I565" s="168">
        <v>3</v>
      </c>
      <c r="J565" s="168">
        <v>5</v>
      </c>
      <c r="K565" s="168">
        <v>4</v>
      </c>
      <c r="L565" s="168">
        <v>1</v>
      </c>
      <c r="M565" s="168">
        <v>1</v>
      </c>
      <c r="N565" s="168">
        <v>14</v>
      </c>
      <c r="O565" s="253">
        <v>1</v>
      </c>
      <c r="P565" s="253">
        <v>3</v>
      </c>
      <c r="Q565" s="253">
        <v>2</v>
      </c>
      <c r="R565" s="253">
        <v>0</v>
      </c>
      <c r="S565" s="253">
        <v>0</v>
      </c>
      <c r="T565" s="253">
        <v>6</v>
      </c>
    </row>
    <row r="566" spans="1:20" s="122" customFormat="1" ht="15.75" x14ac:dyDescent="0.25">
      <c r="A566" s="166" t="s">
        <v>154</v>
      </c>
      <c r="B566" s="166" t="s">
        <v>155</v>
      </c>
      <c r="C566" s="168">
        <v>0</v>
      </c>
      <c r="D566" s="168">
        <v>2</v>
      </c>
      <c r="E566" s="168">
        <v>1</v>
      </c>
      <c r="F566" s="168">
        <v>0</v>
      </c>
      <c r="G566" s="168">
        <v>0</v>
      </c>
      <c r="H566" s="168">
        <v>3</v>
      </c>
      <c r="I566" s="168">
        <v>4</v>
      </c>
      <c r="J566" s="168">
        <v>10</v>
      </c>
      <c r="K566" s="168">
        <v>6</v>
      </c>
      <c r="L566" s="168">
        <v>2</v>
      </c>
      <c r="M566" s="168">
        <v>0</v>
      </c>
      <c r="N566" s="168">
        <v>22</v>
      </c>
      <c r="O566" s="253">
        <v>2</v>
      </c>
      <c r="P566" s="253">
        <v>4</v>
      </c>
      <c r="Q566" s="253">
        <v>3</v>
      </c>
      <c r="R566" s="253">
        <v>1</v>
      </c>
      <c r="S566" s="253">
        <v>0</v>
      </c>
      <c r="T566" s="253">
        <v>10</v>
      </c>
    </row>
    <row r="567" spans="1:20" s="122" customFormat="1" ht="15.75" x14ac:dyDescent="0.25">
      <c r="A567" s="166" t="s">
        <v>156</v>
      </c>
      <c r="B567" s="166" t="s">
        <v>157</v>
      </c>
      <c r="C567" s="168">
        <v>0</v>
      </c>
      <c r="D567" s="168">
        <v>0</v>
      </c>
      <c r="E567" s="168">
        <v>0</v>
      </c>
      <c r="F567" s="168">
        <v>3</v>
      </c>
      <c r="G567" s="168">
        <v>0</v>
      </c>
      <c r="H567" s="168">
        <v>3</v>
      </c>
      <c r="I567" s="168">
        <v>9</v>
      </c>
      <c r="J567" s="168">
        <v>14</v>
      </c>
      <c r="K567" s="168">
        <v>11</v>
      </c>
      <c r="L567" s="168">
        <v>4</v>
      </c>
      <c r="M567" s="168">
        <v>0</v>
      </c>
      <c r="N567" s="168">
        <v>38</v>
      </c>
      <c r="O567" s="253">
        <v>4</v>
      </c>
      <c r="P567" s="253">
        <v>5</v>
      </c>
      <c r="Q567" s="253">
        <v>4</v>
      </c>
      <c r="R567" s="253">
        <v>2</v>
      </c>
      <c r="S567" s="253">
        <v>0</v>
      </c>
      <c r="T567" s="253">
        <v>15</v>
      </c>
    </row>
    <row r="568" spans="1:20" s="122" customFormat="1" ht="15.75" x14ac:dyDescent="0.25">
      <c r="A568" s="166" t="s">
        <v>166</v>
      </c>
      <c r="B568" s="166" t="s">
        <v>167</v>
      </c>
      <c r="C568" s="168">
        <v>0</v>
      </c>
      <c r="D568" s="168">
        <v>1</v>
      </c>
      <c r="E568" s="168">
        <v>1</v>
      </c>
      <c r="F568" s="168">
        <v>0</v>
      </c>
      <c r="G568" s="168">
        <v>0</v>
      </c>
      <c r="H568" s="168">
        <v>2</v>
      </c>
      <c r="I568" s="168">
        <v>5</v>
      </c>
      <c r="J568" s="168">
        <v>11</v>
      </c>
      <c r="K568" s="168">
        <v>9</v>
      </c>
      <c r="L568" s="168">
        <v>2</v>
      </c>
      <c r="M568" s="168">
        <v>0</v>
      </c>
      <c r="N568" s="168">
        <v>27</v>
      </c>
      <c r="O568" s="253">
        <v>4</v>
      </c>
      <c r="P568" s="253">
        <v>4</v>
      </c>
      <c r="Q568" s="253">
        <v>1</v>
      </c>
      <c r="R568" s="253">
        <v>0</v>
      </c>
      <c r="S568" s="253">
        <v>0</v>
      </c>
      <c r="T568" s="253">
        <v>9</v>
      </c>
    </row>
    <row r="569" spans="1:20" s="122" customFormat="1" ht="15.75" x14ac:dyDescent="0.25">
      <c r="A569" s="166" t="s">
        <v>168</v>
      </c>
      <c r="B569" s="166" t="s">
        <v>169</v>
      </c>
      <c r="C569" s="168">
        <v>0</v>
      </c>
      <c r="D569" s="168">
        <v>1</v>
      </c>
      <c r="E569" s="168">
        <v>0</v>
      </c>
      <c r="F569" s="168">
        <v>0</v>
      </c>
      <c r="G569" s="168">
        <v>0</v>
      </c>
      <c r="H569" s="168">
        <v>1</v>
      </c>
      <c r="I569" s="168">
        <v>6</v>
      </c>
      <c r="J569" s="168">
        <v>11</v>
      </c>
      <c r="K569" s="168">
        <v>6</v>
      </c>
      <c r="L569" s="168">
        <v>1</v>
      </c>
      <c r="M569" s="168">
        <v>0</v>
      </c>
      <c r="N569" s="168">
        <v>24</v>
      </c>
      <c r="O569" s="253">
        <v>3</v>
      </c>
      <c r="P569" s="253">
        <v>3</v>
      </c>
      <c r="Q569" s="253">
        <v>3</v>
      </c>
      <c r="R569" s="253">
        <v>0</v>
      </c>
      <c r="S569" s="253">
        <v>0</v>
      </c>
      <c r="T569" s="253">
        <v>9</v>
      </c>
    </row>
    <row r="570" spans="1:20" s="122" customFormat="1" ht="15.75" x14ac:dyDescent="0.25">
      <c r="A570" s="166" t="s">
        <v>172</v>
      </c>
      <c r="B570" s="166" t="s">
        <v>173</v>
      </c>
      <c r="C570" s="168">
        <v>0</v>
      </c>
      <c r="D570" s="168">
        <v>0</v>
      </c>
      <c r="E570" s="168">
        <v>1</v>
      </c>
      <c r="F570" s="168">
        <v>0</v>
      </c>
      <c r="G570" s="168">
        <v>0</v>
      </c>
      <c r="H570" s="168">
        <v>1</v>
      </c>
      <c r="I570" s="168">
        <v>5</v>
      </c>
      <c r="J570" s="168">
        <v>10</v>
      </c>
      <c r="K570" s="168">
        <v>6</v>
      </c>
      <c r="L570" s="168">
        <v>1</v>
      </c>
      <c r="M570" s="168">
        <v>0</v>
      </c>
      <c r="N570" s="168">
        <v>22</v>
      </c>
      <c r="O570" s="253">
        <v>3</v>
      </c>
      <c r="P570" s="253">
        <v>3</v>
      </c>
      <c r="Q570" s="253">
        <v>3</v>
      </c>
      <c r="R570" s="253">
        <v>0</v>
      </c>
      <c r="S570" s="253">
        <v>0</v>
      </c>
      <c r="T570" s="253">
        <v>9</v>
      </c>
    </row>
    <row r="571" spans="1:20" s="122" customFormat="1" ht="15.75" x14ac:dyDescent="0.25">
      <c r="A571" s="166" t="s">
        <v>174</v>
      </c>
      <c r="B571" s="166" t="s">
        <v>175</v>
      </c>
      <c r="C571" s="168">
        <v>0</v>
      </c>
      <c r="D571" s="168">
        <v>1</v>
      </c>
      <c r="E571" s="168">
        <v>0</v>
      </c>
      <c r="F571" s="168">
        <v>0</v>
      </c>
      <c r="G571" s="168">
        <v>0</v>
      </c>
      <c r="H571" s="168">
        <v>1</v>
      </c>
      <c r="I571" s="168">
        <v>3</v>
      </c>
      <c r="J571" s="168">
        <v>1</v>
      </c>
      <c r="K571" s="168">
        <v>4</v>
      </c>
      <c r="L571" s="168">
        <v>1</v>
      </c>
      <c r="M571" s="168">
        <v>0</v>
      </c>
      <c r="N571" s="168">
        <v>9</v>
      </c>
      <c r="O571" s="253">
        <v>2</v>
      </c>
      <c r="P571" s="253">
        <v>0</v>
      </c>
      <c r="Q571" s="253">
        <v>0</v>
      </c>
      <c r="R571" s="253">
        <v>0</v>
      </c>
      <c r="S571" s="253">
        <v>0</v>
      </c>
      <c r="T571" s="253">
        <v>2</v>
      </c>
    </row>
    <row r="572" spans="1:20" s="122" customFormat="1" ht="15.75" x14ac:dyDescent="0.25">
      <c r="A572" s="166" t="s">
        <v>182</v>
      </c>
      <c r="B572" s="166" t="s">
        <v>183</v>
      </c>
      <c r="C572" s="168">
        <v>0</v>
      </c>
      <c r="D572" s="168">
        <v>1</v>
      </c>
      <c r="E572" s="168">
        <v>0</v>
      </c>
      <c r="F572" s="168">
        <v>0</v>
      </c>
      <c r="G572" s="168">
        <v>0</v>
      </c>
      <c r="H572" s="168">
        <v>1</v>
      </c>
      <c r="I572" s="168">
        <v>2</v>
      </c>
      <c r="J572" s="168">
        <v>4</v>
      </c>
      <c r="K572" s="168">
        <v>0</v>
      </c>
      <c r="L572" s="168">
        <v>2</v>
      </c>
      <c r="M572" s="168">
        <v>0</v>
      </c>
      <c r="N572" s="168">
        <v>8</v>
      </c>
      <c r="O572" s="253">
        <v>2</v>
      </c>
      <c r="P572" s="253">
        <v>2</v>
      </c>
      <c r="Q572" s="253">
        <v>0</v>
      </c>
      <c r="R572" s="253">
        <v>0</v>
      </c>
      <c r="S572" s="253">
        <v>0</v>
      </c>
      <c r="T572" s="253">
        <v>4</v>
      </c>
    </row>
    <row r="573" spans="1:20" s="122" customFormat="1" ht="15.75" x14ac:dyDescent="0.25">
      <c r="A573" s="166" t="s">
        <v>190</v>
      </c>
      <c r="B573" s="166" t="s">
        <v>191</v>
      </c>
      <c r="C573" s="168">
        <v>0</v>
      </c>
      <c r="D573" s="168">
        <v>0</v>
      </c>
      <c r="E573" s="168">
        <v>0</v>
      </c>
      <c r="F573" s="168">
        <v>0</v>
      </c>
      <c r="G573" s="168">
        <v>0</v>
      </c>
      <c r="H573" s="168">
        <v>0</v>
      </c>
      <c r="I573" s="168">
        <v>3</v>
      </c>
      <c r="J573" s="168">
        <v>2</v>
      </c>
      <c r="K573" s="168">
        <v>2</v>
      </c>
      <c r="L573" s="168">
        <v>1</v>
      </c>
      <c r="M573" s="168">
        <v>0</v>
      </c>
      <c r="N573" s="168">
        <v>8</v>
      </c>
      <c r="O573" s="253">
        <v>2</v>
      </c>
      <c r="P573" s="253">
        <v>0</v>
      </c>
      <c r="Q573" s="253">
        <v>0</v>
      </c>
      <c r="R573" s="253">
        <v>1</v>
      </c>
      <c r="S573" s="253">
        <v>0</v>
      </c>
      <c r="T573" s="253">
        <v>3</v>
      </c>
    </row>
    <row r="574" spans="1:20" s="122" customFormat="1" ht="15.75" x14ac:dyDescent="0.25">
      <c r="A574" s="166" t="s">
        <v>194</v>
      </c>
      <c r="B574" s="166" t="s">
        <v>195</v>
      </c>
      <c r="C574" s="168">
        <v>0</v>
      </c>
      <c r="D574" s="168">
        <v>4</v>
      </c>
      <c r="E574" s="168">
        <v>1</v>
      </c>
      <c r="F574" s="168">
        <v>0</v>
      </c>
      <c r="G574" s="168">
        <v>1</v>
      </c>
      <c r="H574" s="168">
        <v>5</v>
      </c>
      <c r="I574" s="168">
        <v>5</v>
      </c>
      <c r="J574" s="168">
        <v>10</v>
      </c>
      <c r="K574" s="168">
        <v>9</v>
      </c>
      <c r="L574" s="168">
        <v>3</v>
      </c>
      <c r="M574" s="168">
        <v>0</v>
      </c>
      <c r="N574" s="168">
        <v>27</v>
      </c>
      <c r="O574" s="253">
        <v>2</v>
      </c>
      <c r="P574" s="253">
        <v>4</v>
      </c>
      <c r="Q574" s="253">
        <v>3</v>
      </c>
      <c r="R574" s="253">
        <v>0</v>
      </c>
      <c r="S574" s="253">
        <v>0</v>
      </c>
      <c r="T574" s="253">
        <v>9</v>
      </c>
    </row>
    <row r="575" spans="1:20" s="122" customFormat="1" ht="15.75" x14ac:dyDescent="0.25">
      <c r="A575" s="166" t="s">
        <v>202</v>
      </c>
      <c r="B575" s="166" t="s">
        <v>203</v>
      </c>
      <c r="C575" s="168">
        <v>3</v>
      </c>
      <c r="D575" s="168">
        <v>0</v>
      </c>
      <c r="E575" s="168">
        <v>1</v>
      </c>
      <c r="F575" s="168">
        <v>0</v>
      </c>
      <c r="G575" s="168">
        <v>0</v>
      </c>
      <c r="H575" s="168">
        <v>5</v>
      </c>
      <c r="I575" s="168">
        <v>5</v>
      </c>
      <c r="J575" s="168">
        <v>4</v>
      </c>
      <c r="K575" s="168">
        <v>9</v>
      </c>
      <c r="L575" s="168">
        <v>0</v>
      </c>
      <c r="M575" s="168">
        <v>0</v>
      </c>
      <c r="N575" s="168">
        <v>18</v>
      </c>
      <c r="O575" s="253">
        <v>3</v>
      </c>
      <c r="P575" s="253">
        <v>0</v>
      </c>
      <c r="Q575" s="253">
        <v>0</v>
      </c>
      <c r="R575" s="253">
        <v>0</v>
      </c>
      <c r="S575" s="253">
        <v>0</v>
      </c>
      <c r="T575" s="253">
        <v>3</v>
      </c>
    </row>
    <row r="576" spans="1:20" s="122" customFormat="1" ht="15.75" x14ac:dyDescent="0.25">
      <c r="A576" s="166" t="s">
        <v>208</v>
      </c>
      <c r="B576" s="166" t="s">
        <v>209</v>
      </c>
      <c r="C576" s="168">
        <v>0</v>
      </c>
      <c r="D576" s="168">
        <v>1</v>
      </c>
      <c r="E576" s="168">
        <v>1</v>
      </c>
      <c r="F576" s="168">
        <v>0</v>
      </c>
      <c r="G576" s="168">
        <v>0</v>
      </c>
      <c r="H576" s="168">
        <v>2</v>
      </c>
      <c r="I576" s="168">
        <v>0</v>
      </c>
      <c r="J576" s="168">
        <v>6</v>
      </c>
      <c r="K576" s="168">
        <v>1</v>
      </c>
      <c r="L576" s="168">
        <v>2</v>
      </c>
      <c r="M576" s="168">
        <v>1</v>
      </c>
      <c r="N576" s="168">
        <v>10</v>
      </c>
      <c r="O576" s="253">
        <v>0</v>
      </c>
      <c r="P576" s="253">
        <v>0</v>
      </c>
      <c r="Q576" s="253">
        <v>0</v>
      </c>
      <c r="R576" s="253">
        <v>0</v>
      </c>
      <c r="S576" s="253">
        <v>0</v>
      </c>
      <c r="T576" s="253">
        <v>0</v>
      </c>
    </row>
    <row r="577" spans="1:20" s="122" customFormat="1" ht="15.75" x14ac:dyDescent="0.25">
      <c r="A577" s="166" t="s">
        <v>210</v>
      </c>
      <c r="B577" s="166" t="s">
        <v>211</v>
      </c>
      <c r="C577" s="168">
        <v>1</v>
      </c>
      <c r="D577" s="168">
        <v>1</v>
      </c>
      <c r="E577" s="168">
        <v>1</v>
      </c>
      <c r="F577" s="168">
        <v>0</v>
      </c>
      <c r="G577" s="168">
        <v>0</v>
      </c>
      <c r="H577" s="168">
        <v>3</v>
      </c>
      <c r="I577" s="168">
        <v>2</v>
      </c>
      <c r="J577" s="168">
        <v>8</v>
      </c>
      <c r="K577" s="168">
        <v>5</v>
      </c>
      <c r="L577" s="168">
        <v>3</v>
      </c>
      <c r="M577" s="168">
        <v>0</v>
      </c>
      <c r="N577" s="168">
        <v>18</v>
      </c>
      <c r="O577" s="253">
        <v>2</v>
      </c>
      <c r="P577" s="253">
        <v>2</v>
      </c>
      <c r="Q577" s="253">
        <v>1</v>
      </c>
      <c r="R577" s="253">
        <v>0</v>
      </c>
      <c r="S577" s="253">
        <v>0</v>
      </c>
      <c r="T577" s="253">
        <v>5</v>
      </c>
    </row>
    <row r="578" spans="1:20" s="122" customFormat="1" ht="15.75" x14ac:dyDescent="0.25">
      <c r="A578" s="166" t="s">
        <v>216</v>
      </c>
      <c r="B578" s="166" t="s">
        <v>217</v>
      </c>
      <c r="C578" s="168">
        <v>0</v>
      </c>
      <c r="D578" s="168">
        <v>0</v>
      </c>
      <c r="E578" s="168">
        <v>0</v>
      </c>
      <c r="F578" s="168">
        <v>0</v>
      </c>
      <c r="G578" s="168">
        <v>0</v>
      </c>
      <c r="H578" s="168">
        <v>0</v>
      </c>
      <c r="I578" s="168">
        <v>6</v>
      </c>
      <c r="J578" s="168">
        <v>9</v>
      </c>
      <c r="K578" s="168">
        <v>7</v>
      </c>
      <c r="L578" s="168">
        <v>1</v>
      </c>
      <c r="M578" s="168">
        <v>0</v>
      </c>
      <c r="N578" s="168">
        <v>23</v>
      </c>
      <c r="O578" s="253">
        <v>2</v>
      </c>
      <c r="P578" s="253">
        <v>2</v>
      </c>
      <c r="Q578" s="253">
        <v>3</v>
      </c>
      <c r="R578" s="253">
        <v>0</v>
      </c>
      <c r="S578" s="253">
        <v>0</v>
      </c>
      <c r="T578" s="253">
        <v>7</v>
      </c>
    </row>
    <row r="579" spans="1:20" s="122" customFormat="1" ht="15.75" x14ac:dyDescent="0.25">
      <c r="A579" s="166" t="s">
        <v>238</v>
      </c>
      <c r="B579" s="166" t="s">
        <v>239</v>
      </c>
      <c r="C579" s="168">
        <v>5</v>
      </c>
      <c r="D579" s="168">
        <v>0</v>
      </c>
      <c r="E579" s="168">
        <v>0</v>
      </c>
      <c r="F579" s="168">
        <v>0</v>
      </c>
      <c r="G579" s="168">
        <v>0</v>
      </c>
      <c r="H579" s="168">
        <v>5</v>
      </c>
      <c r="I579" s="168">
        <v>1</v>
      </c>
      <c r="J579" s="168">
        <v>0</v>
      </c>
      <c r="K579" s="168">
        <v>3</v>
      </c>
      <c r="L579" s="168">
        <v>0</v>
      </c>
      <c r="M579" s="168">
        <v>0</v>
      </c>
      <c r="N579" s="168">
        <v>16</v>
      </c>
      <c r="O579" s="253">
        <v>4</v>
      </c>
      <c r="P579" s="253">
        <v>0</v>
      </c>
      <c r="Q579" s="253">
        <v>0</v>
      </c>
      <c r="R579" s="253">
        <v>0</v>
      </c>
      <c r="S579" s="253">
        <v>0</v>
      </c>
      <c r="T579" s="253">
        <v>4</v>
      </c>
    </row>
    <row r="580" spans="1:20" s="122" customFormat="1" ht="15.75" x14ac:dyDescent="0.25">
      <c r="A580" s="166" t="s">
        <v>240</v>
      </c>
      <c r="B580" s="166" t="s">
        <v>241</v>
      </c>
      <c r="C580" s="168">
        <v>0</v>
      </c>
      <c r="D580" s="168">
        <v>0</v>
      </c>
      <c r="E580" s="168">
        <v>0</v>
      </c>
      <c r="F580" s="168">
        <v>0</v>
      </c>
      <c r="G580" s="168">
        <v>0</v>
      </c>
      <c r="H580" s="168">
        <v>0</v>
      </c>
      <c r="I580" s="168">
        <v>1</v>
      </c>
      <c r="J580" s="168">
        <v>0</v>
      </c>
      <c r="K580" s="168">
        <v>3</v>
      </c>
      <c r="L580" s="168">
        <v>0</v>
      </c>
      <c r="M580" s="168">
        <v>0</v>
      </c>
      <c r="N580" s="168">
        <v>4</v>
      </c>
      <c r="O580" s="253">
        <v>1</v>
      </c>
      <c r="P580" s="253">
        <v>0</v>
      </c>
      <c r="Q580" s="253">
        <v>0</v>
      </c>
      <c r="R580" s="253">
        <v>0</v>
      </c>
      <c r="S580" s="253">
        <v>0</v>
      </c>
      <c r="T580" s="253">
        <v>1</v>
      </c>
    </row>
    <row r="581" spans="1:20" s="122" customFormat="1" ht="15.75" x14ac:dyDescent="0.25">
      <c r="A581" s="166" t="s">
        <v>242</v>
      </c>
      <c r="B581" s="166" t="s">
        <v>243</v>
      </c>
      <c r="C581" s="168">
        <v>1</v>
      </c>
      <c r="D581" s="168">
        <v>0</v>
      </c>
      <c r="E581" s="168">
        <v>0</v>
      </c>
      <c r="F581" s="168">
        <v>1</v>
      </c>
      <c r="G581" s="168">
        <v>0</v>
      </c>
      <c r="H581" s="168">
        <v>2</v>
      </c>
      <c r="I581" s="168">
        <v>4</v>
      </c>
      <c r="J581" s="168">
        <v>2</v>
      </c>
      <c r="K581" s="168">
        <v>7</v>
      </c>
      <c r="L581" s="168">
        <v>0</v>
      </c>
      <c r="M581" s="168">
        <v>0</v>
      </c>
      <c r="N581" s="168">
        <v>13</v>
      </c>
      <c r="O581" s="253">
        <v>3</v>
      </c>
      <c r="P581" s="253">
        <v>0</v>
      </c>
      <c r="Q581" s="253">
        <v>0</v>
      </c>
      <c r="R581" s="253">
        <v>0</v>
      </c>
      <c r="S581" s="253">
        <v>0</v>
      </c>
      <c r="T581" s="253">
        <v>3</v>
      </c>
    </row>
    <row r="582" spans="1:20" s="122" customFormat="1" ht="15.75" x14ac:dyDescent="0.25">
      <c r="A582" s="166" t="s">
        <v>244</v>
      </c>
      <c r="B582" s="166" t="s">
        <v>245</v>
      </c>
      <c r="C582" s="168">
        <v>0</v>
      </c>
      <c r="D582" s="168">
        <v>0</v>
      </c>
      <c r="E582" s="168">
        <v>0</v>
      </c>
      <c r="F582" s="168">
        <v>0</v>
      </c>
      <c r="G582" s="168">
        <v>0</v>
      </c>
      <c r="H582" s="168">
        <v>0</v>
      </c>
      <c r="I582" s="168">
        <v>3</v>
      </c>
      <c r="J582" s="168">
        <v>1</v>
      </c>
      <c r="K582" s="168">
        <v>3</v>
      </c>
      <c r="L582" s="168">
        <v>0</v>
      </c>
      <c r="M582" s="168">
        <v>0</v>
      </c>
      <c r="N582" s="168">
        <v>7</v>
      </c>
      <c r="O582" s="253">
        <v>2</v>
      </c>
      <c r="P582" s="253">
        <v>0</v>
      </c>
      <c r="Q582" s="253">
        <v>0</v>
      </c>
      <c r="R582" s="253">
        <v>0</v>
      </c>
      <c r="S582" s="253">
        <v>0</v>
      </c>
      <c r="T582" s="253">
        <v>2</v>
      </c>
    </row>
    <row r="583" spans="1:20" s="122" customFormat="1" ht="15.75" x14ac:dyDescent="0.25">
      <c r="A583" s="166" t="s">
        <v>250</v>
      </c>
      <c r="B583" s="166" t="s">
        <v>251</v>
      </c>
      <c r="C583" s="168">
        <v>0</v>
      </c>
      <c r="D583" s="168">
        <v>0</v>
      </c>
      <c r="E583" s="168">
        <v>0</v>
      </c>
      <c r="F583" s="168">
        <v>0</v>
      </c>
      <c r="G583" s="168">
        <v>0</v>
      </c>
      <c r="H583" s="168">
        <v>0</v>
      </c>
      <c r="I583" s="168">
        <v>4</v>
      </c>
      <c r="J583" s="168">
        <v>6</v>
      </c>
      <c r="K583" s="168">
        <v>6</v>
      </c>
      <c r="L583" s="168">
        <v>2</v>
      </c>
      <c r="M583" s="168">
        <v>0</v>
      </c>
      <c r="N583" s="168">
        <v>18</v>
      </c>
      <c r="O583" s="253">
        <v>2</v>
      </c>
      <c r="P583" s="253">
        <v>2</v>
      </c>
      <c r="Q583" s="253">
        <v>3</v>
      </c>
      <c r="R583" s="253">
        <v>0</v>
      </c>
      <c r="S583" s="253">
        <v>0</v>
      </c>
      <c r="T583" s="253">
        <v>7</v>
      </c>
    </row>
    <row r="584" spans="1:20" s="122" customFormat="1" ht="15.75" x14ac:dyDescent="0.25">
      <c r="A584" s="166" t="s">
        <v>258</v>
      </c>
      <c r="B584" s="166" t="s">
        <v>259</v>
      </c>
      <c r="C584" s="168">
        <v>5</v>
      </c>
      <c r="D584" s="168">
        <v>8</v>
      </c>
      <c r="E584" s="168">
        <v>2</v>
      </c>
      <c r="F584" s="168">
        <v>3</v>
      </c>
      <c r="G584" s="168">
        <v>1</v>
      </c>
      <c r="H584" s="168">
        <v>19</v>
      </c>
      <c r="I584" s="168">
        <v>7</v>
      </c>
      <c r="J584" s="168">
        <v>14</v>
      </c>
      <c r="K584" s="168">
        <v>14</v>
      </c>
      <c r="L584" s="168">
        <v>6</v>
      </c>
      <c r="M584" s="168">
        <v>2</v>
      </c>
      <c r="N584" s="168">
        <v>43</v>
      </c>
      <c r="O584" s="253">
        <v>2</v>
      </c>
      <c r="P584" s="253">
        <v>4</v>
      </c>
      <c r="Q584" s="253">
        <v>5</v>
      </c>
      <c r="R584" s="253">
        <v>1</v>
      </c>
      <c r="S584" s="253">
        <v>1</v>
      </c>
      <c r="T584" s="253">
        <v>13</v>
      </c>
    </row>
    <row r="585" spans="1:20" s="122" customFormat="1" ht="15.75" x14ac:dyDescent="0.25">
      <c r="A585" s="166" t="s">
        <v>264</v>
      </c>
      <c r="B585" s="166" t="s">
        <v>265</v>
      </c>
      <c r="C585" s="168">
        <v>1</v>
      </c>
      <c r="D585" s="168">
        <v>0</v>
      </c>
      <c r="E585" s="168">
        <v>2</v>
      </c>
      <c r="F585" s="168">
        <v>0</v>
      </c>
      <c r="G585" s="168">
        <v>0</v>
      </c>
      <c r="H585" s="168">
        <v>3</v>
      </c>
      <c r="I585" s="168">
        <v>6</v>
      </c>
      <c r="J585" s="168">
        <v>2</v>
      </c>
      <c r="K585" s="168">
        <v>11</v>
      </c>
      <c r="L585" s="168">
        <v>0</v>
      </c>
      <c r="M585" s="168">
        <v>0</v>
      </c>
      <c r="N585" s="168">
        <v>19</v>
      </c>
      <c r="O585" s="253">
        <v>5</v>
      </c>
      <c r="P585" s="253">
        <v>0</v>
      </c>
      <c r="Q585" s="253">
        <v>1</v>
      </c>
      <c r="R585" s="253">
        <v>0</v>
      </c>
      <c r="S585" s="253">
        <v>0</v>
      </c>
      <c r="T585" s="253">
        <v>6</v>
      </c>
    </row>
    <row r="586" spans="1:20" s="122" customFormat="1" ht="15.75" x14ac:dyDescent="0.25">
      <c r="A586" s="166" t="s">
        <v>266</v>
      </c>
      <c r="B586" s="166" t="s">
        <v>267</v>
      </c>
      <c r="C586" s="168">
        <v>1</v>
      </c>
      <c r="D586" s="168">
        <v>0</v>
      </c>
      <c r="E586" s="168">
        <v>0</v>
      </c>
      <c r="F586" s="168">
        <v>0</v>
      </c>
      <c r="G586" s="168">
        <v>0</v>
      </c>
      <c r="H586" s="168">
        <v>1</v>
      </c>
      <c r="I586" s="168">
        <v>0</v>
      </c>
      <c r="J586" s="168">
        <v>0</v>
      </c>
      <c r="K586" s="168">
        <v>0</v>
      </c>
      <c r="L586" s="168">
        <v>0</v>
      </c>
      <c r="M586" s="168">
        <v>0</v>
      </c>
      <c r="N586" s="168">
        <v>0</v>
      </c>
      <c r="O586" s="253">
        <v>0</v>
      </c>
      <c r="P586" s="253">
        <v>0</v>
      </c>
      <c r="Q586" s="253">
        <v>0</v>
      </c>
      <c r="R586" s="253">
        <v>0</v>
      </c>
      <c r="S586" s="253">
        <v>0</v>
      </c>
      <c r="T586" s="253">
        <v>0</v>
      </c>
    </row>
    <row r="587" spans="1:20" s="122" customFormat="1" ht="15.75" x14ac:dyDescent="0.25">
      <c r="A587" s="166" t="s">
        <v>268</v>
      </c>
      <c r="B587" s="166" t="s">
        <v>269</v>
      </c>
      <c r="C587" s="168">
        <v>0</v>
      </c>
      <c r="D587" s="168">
        <v>0</v>
      </c>
      <c r="E587" s="168">
        <v>0</v>
      </c>
      <c r="F587" s="168">
        <v>0</v>
      </c>
      <c r="G587" s="168">
        <v>0</v>
      </c>
      <c r="H587" s="168">
        <v>0</v>
      </c>
      <c r="I587" s="168">
        <v>2</v>
      </c>
      <c r="J587" s="168">
        <v>12</v>
      </c>
      <c r="K587" s="168">
        <v>7</v>
      </c>
      <c r="L587" s="168">
        <v>6</v>
      </c>
      <c r="M587" s="168">
        <v>1</v>
      </c>
      <c r="N587" s="168">
        <v>28</v>
      </c>
      <c r="O587" s="253">
        <v>1</v>
      </c>
      <c r="P587" s="253">
        <v>4</v>
      </c>
      <c r="Q587" s="253">
        <v>1</v>
      </c>
      <c r="R587" s="253">
        <v>1</v>
      </c>
      <c r="S587" s="253">
        <v>0</v>
      </c>
      <c r="T587" s="253">
        <v>7</v>
      </c>
    </row>
    <row r="588" spans="1:20" s="122" customFormat="1" ht="15.75" x14ac:dyDescent="0.25">
      <c r="A588" s="166" t="s">
        <v>276</v>
      </c>
      <c r="B588" s="166" t="s">
        <v>277</v>
      </c>
      <c r="C588" s="168">
        <v>0</v>
      </c>
      <c r="D588" s="168">
        <v>0</v>
      </c>
      <c r="E588" s="168">
        <v>0</v>
      </c>
      <c r="F588" s="168">
        <v>0</v>
      </c>
      <c r="G588" s="168">
        <v>0</v>
      </c>
      <c r="H588" s="168">
        <v>0</v>
      </c>
      <c r="I588" s="168">
        <v>0</v>
      </c>
      <c r="J588" s="168">
        <v>0</v>
      </c>
      <c r="K588" s="168">
        <v>0</v>
      </c>
      <c r="L588" s="168">
        <v>0</v>
      </c>
      <c r="M588" s="168">
        <v>0</v>
      </c>
      <c r="N588" s="168">
        <v>0</v>
      </c>
      <c r="O588" s="253">
        <v>0</v>
      </c>
      <c r="P588" s="253">
        <v>0</v>
      </c>
      <c r="Q588" s="253">
        <v>0</v>
      </c>
      <c r="R588" s="253">
        <v>0</v>
      </c>
      <c r="S588" s="253">
        <v>0</v>
      </c>
      <c r="T588" s="253">
        <v>0</v>
      </c>
    </row>
    <row r="589" spans="1:20" s="122" customFormat="1" ht="15.75" x14ac:dyDescent="0.25">
      <c r="A589" s="166" t="s">
        <v>280</v>
      </c>
      <c r="B589" s="166" t="s">
        <v>281</v>
      </c>
      <c r="C589" s="168">
        <v>2</v>
      </c>
      <c r="D589" s="168">
        <v>2</v>
      </c>
      <c r="E589" s="168">
        <v>2</v>
      </c>
      <c r="F589" s="168">
        <v>0</v>
      </c>
      <c r="G589" s="168">
        <v>0</v>
      </c>
      <c r="H589" s="168">
        <v>6</v>
      </c>
      <c r="I589" s="168">
        <v>14</v>
      </c>
      <c r="J589" s="168">
        <v>9</v>
      </c>
      <c r="K589" s="168">
        <v>15</v>
      </c>
      <c r="L589" s="168">
        <v>2</v>
      </c>
      <c r="M589" s="168">
        <v>0</v>
      </c>
      <c r="N589" s="168">
        <v>40</v>
      </c>
      <c r="O589" s="253">
        <v>11</v>
      </c>
      <c r="P589" s="253">
        <v>0</v>
      </c>
      <c r="Q589" s="253">
        <v>1</v>
      </c>
      <c r="R589" s="253">
        <v>0</v>
      </c>
      <c r="S589" s="253">
        <v>0</v>
      </c>
      <c r="T589" s="253">
        <v>12</v>
      </c>
    </row>
    <row r="590" spans="1:20" s="122" customFormat="1" ht="15.75" x14ac:dyDescent="0.25">
      <c r="A590" s="166" t="s">
        <v>284</v>
      </c>
      <c r="B590" s="166" t="s">
        <v>285</v>
      </c>
      <c r="C590" s="168">
        <v>0</v>
      </c>
      <c r="D590" s="168">
        <v>1</v>
      </c>
      <c r="E590" s="168">
        <v>0</v>
      </c>
      <c r="F590" s="168">
        <v>0</v>
      </c>
      <c r="G590" s="168">
        <v>0</v>
      </c>
      <c r="H590" s="168">
        <v>1</v>
      </c>
      <c r="I590" s="168">
        <v>3</v>
      </c>
      <c r="J590" s="168">
        <v>5</v>
      </c>
      <c r="K590" s="168">
        <v>6</v>
      </c>
      <c r="L590" s="168">
        <v>1</v>
      </c>
      <c r="M590" s="168">
        <v>1</v>
      </c>
      <c r="N590" s="168">
        <v>16</v>
      </c>
      <c r="O590" s="253">
        <v>1</v>
      </c>
      <c r="P590" s="253">
        <v>3</v>
      </c>
      <c r="Q590" s="253">
        <v>3</v>
      </c>
      <c r="R590" s="253">
        <v>0</v>
      </c>
      <c r="S590" s="253">
        <v>1</v>
      </c>
      <c r="T590" s="253">
        <v>8</v>
      </c>
    </row>
    <row r="591" spans="1:20" s="122" customFormat="1" ht="15.75" x14ac:dyDescent="0.25">
      <c r="A591" s="166" t="s">
        <v>288</v>
      </c>
      <c r="B591" s="166" t="s">
        <v>289</v>
      </c>
      <c r="C591" s="168">
        <v>0</v>
      </c>
      <c r="D591" s="168">
        <v>0</v>
      </c>
      <c r="E591" s="168">
        <v>0</v>
      </c>
      <c r="F591" s="168">
        <v>0</v>
      </c>
      <c r="G591" s="168">
        <v>0</v>
      </c>
      <c r="H591" s="168">
        <v>0</v>
      </c>
      <c r="I591" s="168">
        <v>3</v>
      </c>
      <c r="J591" s="168">
        <v>8</v>
      </c>
      <c r="K591" s="168">
        <v>6</v>
      </c>
      <c r="L591" s="168">
        <v>1</v>
      </c>
      <c r="M591" s="168">
        <v>0</v>
      </c>
      <c r="N591" s="168">
        <v>18</v>
      </c>
      <c r="O591" s="253">
        <v>1</v>
      </c>
      <c r="P591" s="253">
        <v>2</v>
      </c>
      <c r="Q591" s="253">
        <v>3</v>
      </c>
      <c r="R591" s="253">
        <v>0</v>
      </c>
      <c r="S591" s="253">
        <v>0</v>
      </c>
      <c r="T591" s="253">
        <v>6</v>
      </c>
    </row>
    <row r="592" spans="1:20" s="122" customFormat="1" ht="15.75" x14ac:dyDescent="0.25">
      <c r="A592" s="166" t="s">
        <v>294</v>
      </c>
      <c r="B592" s="166" t="s">
        <v>295</v>
      </c>
      <c r="C592" s="168">
        <v>0</v>
      </c>
      <c r="D592" s="168">
        <v>0</v>
      </c>
      <c r="E592" s="168">
        <v>0</v>
      </c>
      <c r="F592" s="168">
        <v>0</v>
      </c>
      <c r="G592" s="168">
        <v>0</v>
      </c>
      <c r="H592" s="168">
        <v>0</v>
      </c>
      <c r="I592" s="168">
        <v>0</v>
      </c>
      <c r="J592" s="168">
        <v>0</v>
      </c>
      <c r="K592" s="168">
        <v>0</v>
      </c>
      <c r="L592" s="168">
        <v>0</v>
      </c>
      <c r="M592" s="168">
        <v>0</v>
      </c>
      <c r="N592" s="168">
        <v>0</v>
      </c>
      <c r="O592" s="253">
        <v>0</v>
      </c>
      <c r="P592" s="253">
        <v>0</v>
      </c>
      <c r="Q592" s="253">
        <v>0</v>
      </c>
      <c r="R592" s="253">
        <v>0</v>
      </c>
      <c r="S592" s="253">
        <v>0</v>
      </c>
      <c r="T592" s="253">
        <v>0</v>
      </c>
    </row>
    <row r="593" spans="1:20" s="122" customFormat="1" ht="15.75" x14ac:dyDescent="0.25">
      <c r="A593" s="166" t="s">
        <v>300</v>
      </c>
      <c r="B593" s="166" t="s">
        <v>301</v>
      </c>
      <c r="C593" s="168">
        <v>0</v>
      </c>
      <c r="D593" s="168">
        <v>0</v>
      </c>
      <c r="E593" s="168">
        <v>0</v>
      </c>
      <c r="F593" s="168">
        <v>0</v>
      </c>
      <c r="G593" s="168">
        <v>0</v>
      </c>
      <c r="H593" s="168">
        <v>0</v>
      </c>
      <c r="I593" s="168">
        <v>0</v>
      </c>
      <c r="J593" s="168">
        <v>6</v>
      </c>
      <c r="K593" s="168">
        <v>3</v>
      </c>
      <c r="L593" s="168">
        <v>1</v>
      </c>
      <c r="M593" s="168">
        <v>1</v>
      </c>
      <c r="N593" s="168">
        <v>11</v>
      </c>
      <c r="O593" s="253">
        <v>0</v>
      </c>
      <c r="P593" s="253">
        <v>1</v>
      </c>
      <c r="Q593" s="253">
        <v>0</v>
      </c>
      <c r="R593" s="253">
        <v>0</v>
      </c>
      <c r="S593" s="253">
        <v>0</v>
      </c>
      <c r="T593" s="253">
        <v>1</v>
      </c>
    </row>
    <row r="594" spans="1:20" s="122" customFormat="1" ht="15.75" x14ac:dyDescent="0.25">
      <c r="A594" s="166" t="s">
        <v>302</v>
      </c>
      <c r="B594" s="166" t="s">
        <v>303</v>
      </c>
      <c r="C594" s="168">
        <v>0</v>
      </c>
      <c r="D594" s="168">
        <v>1</v>
      </c>
      <c r="E594" s="168">
        <v>1</v>
      </c>
      <c r="F594" s="168">
        <v>0</v>
      </c>
      <c r="G594" s="168">
        <v>0</v>
      </c>
      <c r="H594" s="168">
        <v>2</v>
      </c>
      <c r="I594" s="168">
        <v>2</v>
      </c>
      <c r="J594" s="168">
        <v>6</v>
      </c>
      <c r="K594" s="168">
        <v>8</v>
      </c>
      <c r="L594" s="168">
        <v>2</v>
      </c>
      <c r="M594" s="168">
        <v>0</v>
      </c>
      <c r="N594" s="168">
        <v>18</v>
      </c>
      <c r="O594" s="253">
        <v>1</v>
      </c>
      <c r="P594" s="253">
        <v>2</v>
      </c>
      <c r="Q594" s="253">
        <v>3</v>
      </c>
      <c r="R594" s="253">
        <v>0</v>
      </c>
      <c r="S594" s="253">
        <v>0</v>
      </c>
      <c r="T594" s="253">
        <v>6</v>
      </c>
    </row>
    <row r="595" spans="1:20" s="122" customFormat="1" ht="15.75" x14ac:dyDescent="0.25">
      <c r="A595" s="166" t="s">
        <v>304</v>
      </c>
      <c r="B595" s="166" t="s">
        <v>305</v>
      </c>
      <c r="C595" s="168">
        <v>0</v>
      </c>
      <c r="D595" s="168">
        <v>0</v>
      </c>
      <c r="E595" s="168">
        <v>1</v>
      </c>
      <c r="F595" s="168">
        <v>0</v>
      </c>
      <c r="G595" s="168">
        <v>0</v>
      </c>
      <c r="H595" s="168">
        <v>1</v>
      </c>
      <c r="I595" s="168">
        <v>5</v>
      </c>
      <c r="J595" s="168">
        <v>4</v>
      </c>
      <c r="K595" s="168">
        <v>4</v>
      </c>
      <c r="L595" s="168">
        <v>2</v>
      </c>
      <c r="M595" s="168">
        <v>0</v>
      </c>
      <c r="N595" s="168">
        <v>15</v>
      </c>
      <c r="O595" s="253">
        <v>4</v>
      </c>
      <c r="P595" s="253">
        <v>0</v>
      </c>
      <c r="Q595" s="253">
        <v>0</v>
      </c>
      <c r="R595" s="253">
        <v>1</v>
      </c>
      <c r="S595" s="253">
        <v>0</v>
      </c>
      <c r="T595" s="253">
        <v>5</v>
      </c>
    </row>
    <row r="596" spans="1:20" s="122" customFormat="1" ht="15.75" x14ac:dyDescent="0.25">
      <c r="A596" s="166" t="s">
        <v>312</v>
      </c>
      <c r="B596" s="166" t="s">
        <v>313</v>
      </c>
      <c r="C596" s="168">
        <v>0</v>
      </c>
      <c r="D596" s="168">
        <v>0</v>
      </c>
      <c r="E596" s="168">
        <v>0</v>
      </c>
      <c r="F596" s="168">
        <v>0</v>
      </c>
      <c r="G596" s="168">
        <v>0</v>
      </c>
      <c r="H596" s="168">
        <v>0</v>
      </c>
      <c r="I596" s="168">
        <v>4</v>
      </c>
      <c r="J596" s="168">
        <v>29</v>
      </c>
      <c r="K596" s="168">
        <v>7</v>
      </c>
      <c r="L596" s="168">
        <v>5</v>
      </c>
      <c r="M596" s="168">
        <v>1</v>
      </c>
      <c r="N596" s="168">
        <v>46</v>
      </c>
      <c r="O596" s="253">
        <v>3</v>
      </c>
      <c r="P596" s="253">
        <v>8</v>
      </c>
      <c r="Q596" s="253">
        <v>1</v>
      </c>
      <c r="R596" s="253">
        <v>0</v>
      </c>
      <c r="S596" s="253">
        <v>0</v>
      </c>
      <c r="T596" s="253">
        <v>12</v>
      </c>
    </row>
    <row r="597" spans="1:20" s="122" customFormat="1" ht="15.75" x14ac:dyDescent="0.25">
      <c r="A597" s="166" t="s">
        <v>316</v>
      </c>
      <c r="B597" s="166" t="s">
        <v>317</v>
      </c>
      <c r="C597" s="168">
        <v>4</v>
      </c>
      <c r="D597" s="168">
        <v>1</v>
      </c>
      <c r="E597" s="168">
        <v>0</v>
      </c>
      <c r="F597" s="168">
        <v>0</v>
      </c>
      <c r="G597" s="168">
        <v>0</v>
      </c>
      <c r="H597" s="168">
        <v>5</v>
      </c>
      <c r="I597" s="168">
        <v>8</v>
      </c>
      <c r="J597" s="168">
        <v>12</v>
      </c>
      <c r="K597" s="168">
        <v>12</v>
      </c>
      <c r="L597" s="168">
        <v>2</v>
      </c>
      <c r="M597" s="168">
        <v>0</v>
      </c>
      <c r="N597" s="168">
        <v>34</v>
      </c>
      <c r="O597" s="253">
        <v>8</v>
      </c>
      <c r="P597" s="253">
        <v>2</v>
      </c>
      <c r="Q597" s="253">
        <v>0</v>
      </c>
      <c r="R597" s="253">
        <v>1</v>
      </c>
      <c r="S597" s="253">
        <v>0</v>
      </c>
      <c r="T597" s="253">
        <v>11</v>
      </c>
    </row>
    <row r="598" spans="1:20" s="122" customFormat="1" ht="15.75" x14ac:dyDescent="0.25">
      <c r="A598" s="166" t="s">
        <v>320</v>
      </c>
      <c r="B598" s="166" t="s">
        <v>321</v>
      </c>
      <c r="C598" s="168">
        <v>70</v>
      </c>
      <c r="D598" s="168">
        <v>54</v>
      </c>
      <c r="E598" s="168">
        <v>24</v>
      </c>
      <c r="F598" s="168">
        <v>7</v>
      </c>
      <c r="G598" s="168">
        <v>1</v>
      </c>
      <c r="H598" s="168">
        <v>156</v>
      </c>
      <c r="I598" s="168">
        <v>53</v>
      </c>
      <c r="J598" s="168">
        <v>83</v>
      </c>
      <c r="K598" s="168">
        <v>47</v>
      </c>
      <c r="L598" s="168">
        <v>14</v>
      </c>
      <c r="M598" s="168">
        <v>0</v>
      </c>
      <c r="N598" s="168">
        <v>197</v>
      </c>
      <c r="O598" s="253">
        <v>25</v>
      </c>
      <c r="P598" s="253">
        <v>33</v>
      </c>
      <c r="Q598" s="253">
        <v>11</v>
      </c>
      <c r="R598" s="253">
        <v>4</v>
      </c>
      <c r="S598" s="253">
        <v>0</v>
      </c>
      <c r="T598" s="253">
        <v>73</v>
      </c>
    </row>
    <row r="599" spans="1:20" s="122" customFormat="1" ht="15.75" x14ac:dyDescent="0.25">
      <c r="A599" s="166" t="s">
        <v>322</v>
      </c>
      <c r="B599" s="166" t="s">
        <v>323</v>
      </c>
      <c r="C599" s="168">
        <v>10</v>
      </c>
      <c r="D599" s="168">
        <v>3</v>
      </c>
      <c r="E599" s="168">
        <v>1</v>
      </c>
      <c r="F599" s="168">
        <v>0</v>
      </c>
      <c r="G599" s="168">
        <v>0</v>
      </c>
      <c r="H599" s="168">
        <v>14</v>
      </c>
      <c r="I599" s="168">
        <v>34</v>
      </c>
      <c r="J599" s="168">
        <v>9</v>
      </c>
      <c r="K599" s="168">
        <v>21</v>
      </c>
      <c r="L599" s="168">
        <v>4</v>
      </c>
      <c r="M599" s="168">
        <v>0</v>
      </c>
      <c r="N599" s="168">
        <v>68</v>
      </c>
      <c r="O599" s="253">
        <v>27</v>
      </c>
      <c r="P599" s="253">
        <v>0</v>
      </c>
      <c r="Q599" s="253">
        <v>2</v>
      </c>
      <c r="R599" s="253">
        <v>0</v>
      </c>
      <c r="S599" s="253">
        <v>0</v>
      </c>
      <c r="T599" s="253">
        <v>29</v>
      </c>
    </row>
    <row r="600" spans="1:20" s="122" customFormat="1" ht="15.75" x14ac:dyDescent="0.25">
      <c r="A600" s="166" t="s">
        <v>326</v>
      </c>
      <c r="B600" s="166" t="s">
        <v>327</v>
      </c>
      <c r="C600" s="168">
        <v>0</v>
      </c>
      <c r="D600" s="168">
        <v>0</v>
      </c>
      <c r="E600" s="168">
        <v>0</v>
      </c>
      <c r="F600" s="168">
        <v>0</v>
      </c>
      <c r="G600" s="168">
        <v>0</v>
      </c>
      <c r="H600" s="168">
        <v>0</v>
      </c>
      <c r="I600" s="168">
        <v>0</v>
      </c>
      <c r="J600" s="168">
        <v>5</v>
      </c>
      <c r="K600" s="168">
        <v>1</v>
      </c>
      <c r="L600" s="168">
        <v>1</v>
      </c>
      <c r="M600" s="168">
        <v>1</v>
      </c>
      <c r="N600" s="168">
        <v>8</v>
      </c>
      <c r="O600" s="253">
        <v>0</v>
      </c>
      <c r="P600" s="253">
        <v>1</v>
      </c>
      <c r="Q600" s="253">
        <v>0</v>
      </c>
      <c r="R600" s="253">
        <v>0</v>
      </c>
      <c r="S600" s="253">
        <v>0</v>
      </c>
      <c r="T600" s="253">
        <v>1</v>
      </c>
    </row>
    <row r="601" spans="1:20" s="122" customFormat="1" ht="15.75" x14ac:dyDescent="0.25">
      <c r="A601" s="166" t="s">
        <v>334</v>
      </c>
      <c r="B601" s="166" t="s">
        <v>335</v>
      </c>
      <c r="C601" s="168">
        <v>1</v>
      </c>
      <c r="D601" s="168">
        <v>3</v>
      </c>
      <c r="E601" s="168">
        <v>2</v>
      </c>
      <c r="F601" s="168">
        <v>0</v>
      </c>
      <c r="G601" s="168">
        <v>0</v>
      </c>
      <c r="H601" s="168">
        <v>6</v>
      </c>
      <c r="I601" s="168">
        <v>3</v>
      </c>
      <c r="J601" s="168">
        <v>3</v>
      </c>
      <c r="K601" s="168">
        <v>8</v>
      </c>
      <c r="L601" s="168">
        <v>0</v>
      </c>
      <c r="M601" s="168">
        <v>0</v>
      </c>
      <c r="N601" s="168">
        <v>14</v>
      </c>
      <c r="O601" s="253">
        <v>3</v>
      </c>
      <c r="P601" s="253">
        <v>0</v>
      </c>
      <c r="Q601" s="253">
        <v>0</v>
      </c>
      <c r="R601" s="253">
        <v>0</v>
      </c>
      <c r="S601" s="253">
        <v>0</v>
      </c>
      <c r="T601" s="253">
        <v>3</v>
      </c>
    </row>
    <row r="602" spans="1:20" s="122" customFormat="1" ht="15.75" x14ac:dyDescent="0.25">
      <c r="A602" s="166" t="s">
        <v>336</v>
      </c>
      <c r="B602" s="166" t="s">
        <v>337</v>
      </c>
      <c r="C602" s="168">
        <v>19</v>
      </c>
      <c r="D602" s="168">
        <v>14</v>
      </c>
      <c r="E602" s="168">
        <v>13</v>
      </c>
      <c r="F602" s="168">
        <v>3</v>
      </c>
      <c r="G602" s="168">
        <v>0</v>
      </c>
      <c r="H602" s="168">
        <v>49</v>
      </c>
      <c r="I602" s="168">
        <v>32</v>
      </c>
      <c r="J602" s="168">
        <v>25</v>
      </c>
      <c r="K602" s="168">
        <v>28</v>
      </c>
      <c r="L602" s="168">
        <v>5</v>
      </c>
      <c r="M602" s="168">
        <v>0</v>
      </c>
      <c r="N602" s="168">
        <v>90</v>
      </c>
      <c r="O602" s="253">
        <v>24</v>
      </c>
      <c r="P602" s="253">
        <v>7</v>
      </c>
      <c r="Q602" s="253">
        <v>0</v>
      </c>
      <c r="R602" s="253">
        <v>1</v>
      </c>
      <c r="S602" s="253">
        <v>0</v>
      </c>
      <c r="T602" s="253">
        <v>32</v>
      </c>
    </row>
    <row r="603" spans="1:20" s="122" customFormat="1" ht="15.75" x14ac:dyDescent="0.25">
      <c r="A603" s="166" t="s">
        <v>338</v>
      </c>
      <c r="B603" s="166" t="s">
        <v>339</v>
      </c>
      <c r="C603" s="168">
        <v>1</v>
      </c>
      <c r="D603" s="168">
        <v>0</v>
      </c>
      <c r="E603" s="168">
        <v>0</v>
      </c>
      <c r="F603" s="168">
        <v>0</v>
      </c>
      <c r="G603" s="168">
        <v>0</v>
      </c>
      <c r="H603" s="168">
        <v>1</v>
      </c>
      <c r="I603" s="168">
        <v>2</v>
      </c>
      <c r="J603" s="168">
        <v>2</v>
      </c>
      <c r="K603" s="168">
        <v>5</v>
      </c>
      <c r="L603" s="168">
        <v>1</v>
      </c>
      <c r="M603" s="168">
        <v>0</v>
      </c>
      <c r="N603" s="168">
        <v>10</v>
      </c>
      <c r="O603" s="253">
        <v>1</v>
      </c>
      <c r="P603" s="253">
        <v>0</v>
      </c>
      <c r="Q603" s="253">
        <v>0</v>
      </c>
      <c r="R603" s="253">
        <v>0</v>
      </c>
      <c r="S603" s="253">
        <v>0</v>
      </c>
      <c r="T603" s="253">
        <v>1</v>
      </c>
    </row>
    <row r="604" spans="1:20" s="122" customFormat="1" ht="15.75" x14ac:dyDescent="0.25">
      <c r="A604" s="166" t="s">
        <v>350</v>
      </c>
      <c r="B604" s="166" t="s">
        <v>351</v>
      </c>
      <c r="C604" s="168">
        <v>1</v>
      </c>
      <c r="D604" s="168">
        <v>1</v>
      </c>
      <c r="E604" s="168">
        <v>0</v>
      </c>
      <c r="F604" s="168">
        <v>0</v>
      </c>
      <c r="G604" s="168">
        <v>0</v>
      </c>
      <c r="H604" s="168">
        <v>2</v>
      </c>
      <c r="I604" s="168">
        <v>3</v>
      </c>
      <c r="J604" s="168">
        <v>1</v>
      </c>
      <c r="K604" s="168">
        <v>6</v>
      </c>
      <c r="L604" s="168">
        <v>0</v>
      </c>
      <c r="M604" s="168">
        <v>0</v>
      </c>
      <c r="N604" s="168">
        <v>10</v>
      </c>
      <c r="O604" s="253">
        <v>2</v>
      </c>
      <c r="P604" s="253">
        <v>0</v>
      </c>
      <c r="Q604" s="253">
        <v>0</v>
      </c>
      <c r="R604" s="253">
        <v>0</v>
      </c>
      <c r="S604" s="253">
        <v>0</v>
      </c>
      <c r="T604" s="253">
        <v>2</v>
      </c>
    </row>
    <row r="605" spans="1:20" s="122" customFormat="1" ht="15.75" x14ac:dyDescent="0.25">
      <c r="A605" s="166" t="s">
        <v>354</v>
      </c>
      <c r="B605" s="166" t="s">
        <v>355</v>
      </c>
      <c r="C605" s="168">
        <v>0</v>
      </c>
      <c r="D605" s="168">
        <v>1</v>
      </c>
      <c r="E605" s="168">
        <v>2</v>
      </c>
      <c r="F605" s="168">
        <v>0</v>
      </c>
      <c r="G605" s="168">
        <v>0</v>
      </c>
      <c r="H605" s="168">
        <v>3</v>
      </c>
      <c r="I605" s="168">
        <v>7</v>
      </c>
      <c r="J605" s="168">
        <v>11</v>
      </c>
      <c r="K605" s="168">
        <v>12</v>
      </c>
      <c r="L605" s="168">
        <v>2</v>
      </c>
      <c r="M605" s="168">
        <v>0</v>
      </c>
      <c r="N605" s="168">
        <v>32</v>
      </c>
      <c r="O605" s="253">
        <v>3</v>
      </c>
      <c r="P605" s="253">
        <v>4</v>
      </c>
      <c r="Q605" s="253">
        <v>6</v>
      </c>
      <c r="R605" s="253">
        <v>0</v>
      </c>
      <c r="S605" s="253">
        <v>0</v>
      </c>
      <c r="T605" s="253">
        <v>13</v>
      </c>
    </row>
    <row r="606" spans="1:20" s="122" customFormat="1" ht="15.75" x14ac:dyDescent="0.25">
      <c r="A606" s="166" t="s">
        <v>356</v>
      </c>
      <c r="B606" s="166" t="s">
        <v>357</v>
      </c>
      <c r="C606" s="168">
        <v>0</v>
      </c>
      <c r="D606" s="168">
        <v>0</v>
      </c>
      <c r="E606" s="168">
        <v>0</v>
      </c>
      <c r="F606" s="168">
        <v>0</v>
      </c>
      <c r="G606" s="168">
        <v>0</v>
      </c>
      <c r="H606" s="168">
        <v>0</v>
      </c>
      <c r="I606" s="168">
        <v>0</v>
      </c>
      <c r="J606" s="168">
        <v>0</v>
      </c>
      <c r="K606" s="168">
        <v>0</v>
      </c>
      <c r="L606" s="168">
        <v>0</v>
      </c>
      <c r="M606" s="168">
        <v>0</v>
      </c>
      <c r="N606" s="168">
        <v>0</v>
      </c>
      <c r="O606" s="253">
        <v>0</v>
      </c>
      <c r="P606" s="253">
        <v>0</v>
      </c>
      <c r="Q606" s="253">
        <v>0</v>
      </c>
      <c r="R606" s="253">
        <v>0</v>
      </c>
      <c r="S606" s="253">
        <v>0</v>
      </c>
      <c r="T606" s="253">
        <v>0</v>
      </c>
    </row>
    <row r="607" spans="1:20" s="122" customFormat="1" ht="15.75" x14ac:dyDescent="0.25">
      <c r="A607" s="166" t="s">
        <v>358</v>
      </c>
      <c r="B607" s="166" t="s">
        <v>359</v>
      </c>
      <c r="C607" s="168">
        <v>0</v>
      </c>
      <c r="D607" s="168">
        <v>1</v>
      </c>
      <c r="E607" s="168">
        <v>0</v>
      </c>
      <c r="F607" s="168">
        <v>0</v>
      </c>
      <c r="G607" s="168">
        <v>0</v>
      </c>
      <c r="H607" s="168">
        <v>1</v>
      </c>
      <c r="I607" s="168">
        <v>7</v>
      </c>
      <c r="J607" s="168">
        <v>4</v>
      </c>
      <c r="K607" s="168">
        <v>8</v>
      </c>
      <c r="L607" s="168">
        <v>3</v>
      </c>
      <c r="M607" s="168">
        <v>0</v>
      </c>
      <c r="N607" s="168">
        <v>22</v>
      </c>
      <c r="O607" s="253">
        <v>5</v>
      </c>
      <c r="P607" s="253">
        <v>0</v>
      </c>
      <c r="Q607" s="253">
        <v>0</v>
      </c>
      <c r="R607" s="253">
        <v>0</v>
      </c>
      <c r="S607" s="253">
        <v>0</v>
      </c>
      <c r="T607" s="253">
        <v>5</v>
      </c>
    </row>
    <row r="608" spans="1:20" s="122" customFormat="1" ht="15.75" x14ac:dyDescent="0.25">
      <c r="A608" s="166" t="s">
        <v>366</v>
      </c>
      <c r="B608" s="166" t="s">
        <v>367</v>
      </c>
      <c r="C608" s="168">
        <v>0</v>
      </c>
      <c r="D608" s="168">
        <v>1</v>
      </c>
      <c r="E608" s="168">
        <v>0</v>
      </c>
      <c r="F608" s="168">
        <v>0</v>
      </c>
      <c r="G608" s="168">
        <v>0</v>
      </c>
      <c r="H608" s="168">
        <v>1</v>
      </c>
      <c r="I608" s="168">
        <v>6</v>
      </c>
      <c r="J608" s="168">
        <v>9</v>
      </c>
      <c r="K608" s="168">
        <v>11</v>
      </c>
      <c r="L608" s="168">
        <v>2</v>
      </c>
      <c r="M608" s="168">
        <v>0</v>
      </c>
      <c r="N608" s="168">
        <v>28</v>
      </c>
      <c r="O608" s="253">
        <v>3</v>
      </c>
      <c r="P608" s="253">
        <v>2</v>
      </c>
      <c r="Q608" s="253">
        <v>4</v>
      </c>
      <c r="R608" s="253">
        <v>0</v>
      </c>
      <c r="S608" s="253">
        <v>0</v>
      </c>
      <c r="T608" s="253">
        <v>9</v>
      </c>
    </row>
    <row r="609" spans="1:20" s="122" customFormat="1" ht="15.75" x14ac:dyDescent="0.25">
      <c r="A609" s="166" t="s">
        <v>368</v>
      </c>
      <c r="B609" s="166" t="s">
        <v>369</v>
      </c>
      <c r="C609" s="168">
        <v>2</v>
      </c>
      <c r="D609" s="168">
        <v>3</v>
      </c>
      <c r="E609" s="168">
        <v>3</v>
      </c>
      <c r="F609" s="168">
        <v>0</v>
      </c>
      <c r="G609" s="168">
        <v>0</v>
      </c>
      <c r="H609" s="168">
        <v>8</v>
      </c>
      <c r="I609" s="168">
        <v>6</v>
      </c>
      <c r="J609" s="168">
        <v>3</v>
      </c>
      <c r="K609" s="168">
        <v>9</v>
      </c>
      <c r="L609" s="168">
        <v>1</v>
      </c>
      <c r="M609" s="168">
        <v>0</v>
      </c>
      <c r="N609" s="168">
        <v>19</v>
      </c>
      <c r="O609" s="253">
        <v>5</v>
      </c>
      <c r="P609" s="253">
        <v>0</v>
      </c>
      <c r="Q609" s="253">
        <v>0</v>
      </c>
      <c r="R609" s="253">
        <v>0</v>
      </c>
      <c r="S609" s="253">
        <v>0</v>
      </c>
      <c r="T609" s="253">
        <v>5</v>
      </c>
    </row>
    <row r="610" spans="1:20" s="122" customFormat="1" ht="15.75" x14ac:dyDescent="0.25">
      <c r="A610" s="166" t="s">
        <v>380</v>
      </c>
      <c r="B610" s="166" t="s">
        <v>381</v>
      </c>
      <c r="C610" s="168">
        <v>5</v>
      </c>
      <c r="D610" s="168">
        <v>1</v>
      </c>
      <c r="E610" s="168">
        <v>3</v>
      </c>
      <c r="F610" s="168">
        <v>0</v>
      </c>
      <c r="G610" s="168">
        <v>0</v>
      </c>
      <c r="H610" s="168">
        <v>9</v>
      </c>
      <c r="I610" s="168">
        <v>4</v>
      </c>
      <c r="J610" s="168">
        <v>3</v>
      </c>
      <c r="K610" s="168">
        <v>6</v>
      </c>
      <c r="L610" s="168">
        <v>1</v>
      </c>
      <c r="M610" s="168">
        <v>0</v>
      </c>
      <c r="N610" s="168">
        <v>14</v>
      </c>
      <c r="O610" s="253">
        <v>3</v>
      </c>
      <c r="P610" s="253">
        <v>0</v>
      </c>
      <c r="Q610" s="253">
        <v>1</v>
      </c>
      <c r="R610" s="253">
        <v>0</v>
      </c>
      <c r="S610" s="253">
        <v>0</v>
      </c>
      <c r="T610" s="253">
        <v>4</v>
      </c>
    </row>
    <row r="611" spans="1:20" s="122" customFormat="1" ht="15.75" x14ac:dyDescent="0.25">
      <c r="A611" s="166" t="s">
        <v>386</v>
      </c>
      <c r="B611" s="166" t="s">
        <v>387</v>
      </c>
      <c r="C611" s="168">
        <v>1</v>
      </c>
      <c r="D611" s="168">
        <v>0</v>
      </c>
      <c r="E611" s="168">
        <v>0</v>
      </c>
      <c r="F611" s="168">
        <v>0</v>
      </c>
      <c r="G611" s="168">
        <v>0</v>
      </c>
      <c r="H611" s="168">
        <v>1</v>
      </c>
      <c r="I611" s="168">
        <v>3</v>
      </c>
      <c r="J611" s="168">
        <v>5</v>
      </c>
      <c r="K611" s="168">
        <v>7</v>
      </c>
      <c r="L611" s="168">
        <v>1</v>
      </c>
      <c r="M611" s="168">
        <v>0</v>
      </c>
      <c r="N611" s="168">
        <v>16</v>
      </c>
      <c r="O611" s="253">
        <v>3</v>
      </c>
      <c r="P611" s="253">
        <v>0</v>
      </c>
      <c r="Q611" s="253">
        <v>0</v>
      </c>
      <c r="R611" s="253">
        <v>0</v>
      </c>
      <c r="S611" s="253">
        <v>0</v>
      </c>
      <c r="T611" s="253">
        <v>3</v>
      </c>
    </row>
    <row r="612" spans="1:20" s="122" customFormat="1" ht="15.75" x14ac:dyDescent="0.25">
      <c r="A612" s="166" t="s">
        <v>390</v>
      </c>
      <c r="B612" s="166" t="s">
        <v>391</v>
      </c>
      <c r="C612" s="168">
        <v>1</v>
      </c>
      <c r="D612" s="168">
        <v>0</v>
      </c>
      <c r="E612" s="168">
        <v>0</v>
      </c>
      <c r="F612" s="168">
        <v>0</v>
      </c>
      <c r="G612" s="168">
        <v>0</v>
      </c>
      <c r="H612" s="168">
        <v>1</v>
      </c>
      <c r="I612" s="168">
        <v>4</v>
      </c>
      <c r="J612" s="168">
        <v>0</v>
      </c>
      <c r="K612" s="168">
        <v>1</v>
      </c>
      <c r="L612" s="168">
        <v>0</v>
      </c>
      <c r="M612" s="168">
        <v>0</v>
      </c>
      <c r="N612" s="168">
        <v>5</v>
      </c>
      <c r="O612" s="253">
        <v>4</v>
      </c>
      <c r="P612" s="253">
        <v>0</v>
      </c>
      <c r="Q612" s="253">
        <v>0</v>
      </c>
      <c r="R612" s="253">
        <v>0</v>
      </c>
      <c r="S612" s="253">
        <v>0</v>
      </c>
      <c r="T612" s="253">
        <v>4</v>
      </c>
    </row>
    <row r="613" spans="1:20" s="122" customFormat="1" ht="15.75" x14ac:dyDescent="0.25">
      <c r="A613" s="166" t="s">
        <v>394</v>
      </c>
      <c r="B613" s="166" t="s">
        <v>395</v>
      </c>
      <c r="C613" s="168">
        <v>0</v>
      </c>
      <c r="D613" s="168">
        <v>0</v>
      </c>
      <c r="E613" s="168">
        <v>0</v>
      </c>
      <c r="F613" s="168">
        <v>0</v>
      </c>
      <c r="G613" s="168">
        <v>0</v>
      </c>
      <c r="H613" s="168">
        <v>0</v>
      </c>
      <c r="I613" s="168">
        <v>0</v>
      </c>
      <c r="J613" s="168">
        <v>0</v>
      </c>
      <c r="K613" s="168">
        <v>0</v>
      </c>
      <c r="L613" s="168">
        <v>0</v>
      </c>
      <c r="M613" s="168">
        <v>0</v>
      </c>
      <c r="N613" s="168">
        <v>0</v>
      </c>
      <c r="O613" s="253">
        <v>0</v>
      </c>
      <c r="P613" s="253">
        <v>0</v>
      </c>
      <c r="Q613" s="253">
        <v>0</v>
      </c>
      <c r="R613" s="253">
        <v>0</v>
      </c>
      <c r="S613" s="253">
        <v>0</v>
      </c>
      <c r="T613" s="253">
        <v>0</v>
      </c>
    </row>
    <row r="614" spans="1:20" s="122" customFormat="1" ht="15.75" x14ac:dyDescent="0.25">
      <c r="A614" s="166" t="s">
        <v>398</v>
      </c>
      <c r="B614" s="166" t="s">
        <v>399</v>
      </c>
      <c r="C614" s="168">
        <v>0</v>
      </c>
      <c r="D614" s="168">
        <v>4</v>
      </c>
      <c r="E614" s="168">
        <v>1</v>
      </c>
      <c r="F614" s="168">
        <v>0</v>
      </c>
      <c r="G614" s="168">
        <v>0</v>
      </c>
      <c r="H614" s="168">
        <v>5</v>
      </c>
      <c r="I614" s="168">
        <v>3</v>
      </c>
      <c r="J614" s="168">
        <v>7</v>
      </c>
      <c r="K614" s="168">
        <v>5</v>
      </c>
      <c r="L614" s="168">
        <v>1</v>
      </c>
      <c r="M614" s="168">
        <v>1</v>
      </c>
      <c r="N614" s="168">
        <v>17</v>
      </c>
      <c r="O614" s="253">
        <v>1</v>
      </c>
      <c r="P614" s="253">
        <v>4</v>
      </c>
      <c r="Q614" s="253">
        <v>3</v>
      </c>
      <c r="R614" s="253">
        <v>0</v>
      </c>
      <c r="S614" s="253">
        <v>0</v>
      </c>
      <c r="T614" s="253">
        <v>8</v>
      </c>
    </row>
    <row r="615" spans="1:20" s="122" customFormat="1" ht="15.75" x14ac:dyDescent="0.25">
      <c r="A615" s="166" t="s">
        <v>402</v>
      </c>
      <c r="B615" s="166" t="s">
        <v>403</v>
      </c>
      <c r="C615" s="168">
        <v>1</v>
      </c>
      <c r="D615" s="168">
        <v>0</v>
      </c>
      <c r="E615" s="168">
        <v>0</v>
      </c>
      <c r="F615" s="168">
        <v>0</v>
      </c>
      <c r="G615" s="168">
        <v>0</v>
      </c>
      <c r="H615" s="168">
        <v>1</v>
      </c>
      <c r="I615" s="168">
        <v>4</v>
      </c>
      <c r="J615" s="168">
        <v>11</v>
      </c>
      <c r="K615" s="168">
        <v>10</v>
      </c>
      <c r="L615" s="168">
        <v>1</v>
      </c>
      <c r="M615" s="168">
        <v>0</v>
      </c>
      <c r="N615" s="168">
        <v>26</v>
      </c>
      <c r="O615" s="253">
        <v>2</v>
      </c>
      <c r="P615" s="253">
        <v>3</v>
      </c>
      <c r="Q615" s="253">
        <v>4</v>
      </c>
      <c r="R615" s="253">
        <v>0</v>
      </c>
      <c r="S615" s="253">
        <v>0</v>
      </c>
      <c r="T615" s="253">
        <v>9</v>
      </c>
    </row>
    <row r="616" spans="1:20" s="122" customFormat="1" ht="15.75" x14ac:dyDescent="0.25">
      <c r="A616" s="166" t="s">
        <v>408</v>
      </c>
      <c r="B616" s="166" t="s">
        <v>409</v>
      </c>
      <c r="C616" s="168">
        <v>0</v>
      </c>
      <c r="D616" s="168">
        <v>1</v>
      </c>
      <c r="E616" s="168">
        <v>0</v>
      </c>
      <c r="F616" s="168">
        <v>0</v>
      </c>
      <c r="G616" s="168">
        <v>0</v>
      </c>
      <c r="H616" s="168">
        <v>1</v>
      </c>
      <c r="I616" s="168">
        <v>3</v>
      </c>
      <c r="J616" s="168">
        <v>10</v>
      </c>
      <c r="K616" s="168">
        <v>9</v>
      </c>
      <c r="L616" s="168">
        <v>2</v>
      </c>
      <c r="M616" s="168">
        <v>0</v>
      </c>
      <c r="N616" s="168">
        <v>24</v>
      </c>
      <c r="O616" s="253">
        <v>2</v>
      </c>
      <c r="P616" s="253">
        <v>4</v>
      </c>
      <c r="Q616" s="253">
        <v>3</v>
      </c>
      <c r="R616" s="253">
        <v>0</v>
      </c>
      <c r="S616" s="253">
        <v>0</v>
      </c>
      <c r="T616" s="253">
        <v>9</v>
      </c>
    </row>
    <row r="617" spans="1:20" s="122" customFormat="1" ht="15.75" x14ac:dyDescent="0.25">
      <c r="A617" s="166" t="s">
        <v>414</v>
      </c>
      <c r="B617" s="166" t="s">
        <v>415</v>
      </c>
      <c r="C617" s="168">
        <v>0</v>
      </c>
      <c r="D617" s="168">
        <v>0</v>
      </c>
      <c r="E617" s="168">
        <v>0</v>
      </c>
      <c r="F617" s="168">
        <v>0</v>
      </c>
      <c r="G617" s="168">
        <v>0</v>
      </c>
      <c r="H617" s="168">
        <v>0</v>
      </c>
      <c r="I617" s="168">
        <v>0</v>
      </c>
      <c r="J617" s="168">
        <v>0</v>
      </c>
      <c r="K617" s="168">
        <v>0</v>
      </c>
      <c r="L617" s="168">
        <v>0</v>
      </c>
      <c r="M617" s="168">
        <v>0</v>
      </c>
      <c r="N617" s="168">
        <v>0</v>
      </c>
      <c r="O617" s="253">
        <v>0</v>
      </c>
      <c r="P617" s="253">
        <v>0</v>
      </c>
      <c r="Q617" s="253">
        <v>0</v>
      </c>
      <c r="R617" s="253">
        <v>0</v>
      </c>
      <c r="S617" s="253">
        <v>0</v>
      </c>
      <c r="T617" s="253">
        <v>0</v>
      </c>
    </row>
    <row r="618" spans="1:20" s="122" customFormat="1" ht="15.75" x14ac:dyDescent="0.25">
      <c r="A618" s="166" t="s">
        <v>420</v>
      </c>
      <c r="B618" s="166" t="s">
        <v>421</v>
      </c>
      <c r="C618" s="168">
        <v>0</v>
      </c>
      <c r="D618" s="168">
        <v>1</v>
      </c>
      <c r="E618" s="168">
        <v>0</v>
      </c>
      <c r="F618" s="168">
        <v>0</v>
      </c>
      <c r="G618" s="168">
        <v>0</v>
      </c>
      <c r="H618" s="168">
        <v>1</v>
      </c>
      <c r="I618" s="168">
        <v>3</v>
      </c>
      <c r="J618" s="168">
        <v>9</v>
      </c>
      <c r="K618" s="168">
        <v>4</v>
      </c>
      <c r="L618" s="168">
        <v>2</v>
      </c>
      <c r="M618" s="168">
        <v>0</v>
      </c>
      <c r="N618" s="168">
        <v>18</v>
      </c>
      <c r="O618" s="253">
        <v>3</v>
      </c>
      <c r="P618" s="253">
        <v>3</v>
      </c>
      <c r="Q618" s="253">
        <v>2</v>
      </c>
      <c r="R618" s="253">
        <v>0</v>
      </c>
      <c r="S618" s="253">
        <v>0</v>
      </c>
      <c r="T618" s="253">
        <v>8</v>
      </c>
    </row>
    <row r="619" spans="1:20" s="122" customFormat="1" ht="15.75" x14ac:dyDescent="0.25">
      <c r="A619" s="166" t="s">
        <v>422</v>
      </c>
      <c r="B619" s="166" t="s">
        <v>423</v>
      </c>
      <c r="C619" s="168">
        <v>1</v>
      </c>
      <c r="D619" s="168">
        <v>0</v>
      </c>
      <c r="E619" s="168">
        <v>0</v>
      </c>
      <c r="F619" s="168">
        <v>0</v>
      </c>
      <c r="G619" s="168">
        <v>0</v>
      </c>
      <c r="H619" s="168">
        <v>1</v>
      </c>
      <c r="I619" s="168">
        <v>7</v>
      </c>
      <c r="J619" s="168">
        <v>8</v>
      </c>
      <c r="K619" s="168">
        <v>11</v>
      </c>
      <c r="L619" s="168">
        <v>1</v>
      </c>
      <c r="M619" s="168">
        <v>0</v>
      </c>
      <c r="N619" s="168">
        <v>27</v>
      </c>
      <c r="O619" s="253">
        <v>3</v>
      </c>
      <c r="P619" s="253">
        <v>2</v>
      </c>
      <c r="Q619" s="253">
        <v>4</v>
      </c>
      <c r="R619" s="253">
        <v>0</v>
      </c>
      <c r="S619" s="253">
        <v>0</v>
      </c>
      <c r="T619" s="253">
        <v>9</v>
      </c>
    </row>
    <row r="620" spans="1:20" s="122" customFormat="1" ht="15.75" x14ac:dyDescent="0.25">
      <c r="A620" s="166" t="s">
        <v>424</v>
      </c>
      <c r="B620" s="166" t="s">
        <v>425</v>
      </c>
      <c r="C620" s="168">
        <v>0</v>
      </c>
      <c r="D620" s="168">
        <v>0</v>
      </c>
      <c r="E620" s="168">
        <v>0</v>
      </c>
      <c r="F620" s="168">
        <v>0</v>
      </c>
      <c r="G620" s="168">
        <v>0</v>
      </c>
      <c r="H620" s="168">
        <v>0</v>
      </c>
      <c r="I620" s="168">
        <v>2</v>
      </c>
      <c r="J620" s="168">
        <v>10</v>
      </c>
      <c r="K620" s="168">
        <v>6</v>
      </c>
      <c r="L620" s="168">
        <v>1</v>
      </c>
      <c r="M620" s="168">
        <v>0</v>
      </c>
      <c r="N620" s="168">
        <v>19</v>
      </c>
      <c r="O620" s="253">
        <v>1</v>
      </c>
      <c r="P620" s="253">
        <v>3</v>
      </c>
      <c r="Q620" s="253">
        <v>2</v>
      </c>
      <c r="R620" s="253">
        <v>0</v>
      </c>
      <c r="S620" s="253">
        <v>0</v>
      </c>
      <c r="T620" s="253">
        <v>6</v>
      </c>
    </row>
    <row r="621" spans="1:20" s="122" customFormat="1" ht="15.75" x14ac:dyDescent="0.25">
      <c r="A621" s="166" t="s">
        <v>426</v>
      </c>
      <c r="B621" s="166" t="s">
        <v>427</v>
      </c>
      <c r="C621" s="168">
        <v>9</v>
      </c>
      <c r="D621" s="168">
        <v>3</v>
      </c>
      <c r="E621" s="168">
        <v>2</v>
      </c>
      <c r="F621" s="168">
        <v>0</v>
      </c>
      <c r="G621" s="168">
        <v>0</v>
      </c>
      <c r="H621" s="168">
        <v>14</v>
      </c>
      <c r="I621" s="168">
        <v>16</v>
      </c>
      <c r="J621" s="168">
        <v>12</v>
      </c>
      <c r="K621" s="168">
        <v>15</v>
      </c>
      <c r="L621" s="168">
        <v>7</v>
      </c>
      <c r="M621" s="168">
        <v>0</v>
      </c>
      <c r="N621" s="168">
        <v>50</v>
      </c>
      <c r="O621" s="253">
        <v>13</v>
      </c>
      <c r="P621" s="253">
        <v>1</v>
      </c>
      <c r="Q621" s="253">
        <v>1</v>
      </c>
      <c r="R621" s="253">
        <v>0</v>
      </c>
      <c r="S621" s="253">
        <v>0</v>
      </c>
      <c r="T621" s="253">
        <v>15</v>
      </c>
    </row>
    <row r="622" spans="1:20" s="122" customFormat="1" ht="15.75" x14ac:dyDescent="0.25">
      <c r="A622" s="166" t="s">
        <v>436</v>
      </c>
      <c r="B622" s="166" t="s">
        <v>437</v>
      </c>
      <c r="C622" s="168">
        <v>1</v>
      </c>
      <c r="D622" s="168">
        <v>0</v>
      </c>
      <c r="E622" s="168">
        <v>0</v>
      </c>
      <c r="F622" s="168">
        <v>0</v>
      </c>
      <c r="G622" s="168">
        <v>0</v>
      </c>
      <c r="H622" s="168">
        <v>1</v>
      </c>
      <c r="I622" s="168">
        <v>3</v>
      </c>
      <c r="J622" s="168">
        <v>5</v>
      </c>
      <c r="K622" s="168">
        <v>6</v>
      </c>
      <c r="L622" s="168">
        <v>1</v>
      </c>
      <c r="M622" s="168">
        <v>1</v>
      </c>
      <c r="N622" s="168">
        <v>16</v>
      </c>
      <c r="O622" s="253">
        <v>1</v>
      </c>
      <c r="P622" s="253">
        <v>3</v>
      </c>
      <c r="Q622" s="253">
        <v>3</v>
      </c>
      <c r="R622" s="253">
        <v>0</v>
      </c>
      <c r="S622" s="253">
        <v>1</v>
      </c>
      <c r="T622" s="253">
        <v>8</v>
      </c>
    </row>
    <row r="623" spans="1:20" s="122" customFormat="1" ht="15.75" x14ac:dyDescent="0.25">
      <c r="A623" s="166" t="s">
        <v>440</v>
      </c>
      <c r="B623" s="166" t="s">
        <v>441</v>
      </c>
      <c r="C623" s="168">
        <v>0</v>
      </c>
      <c r="D623" s="168">
        <v>0</v>
      </c>
      <c r="E623" s="168">
        <v>0</v>
      </c>
      <c r="F623" s="168">
        <v>0</v>
      </c>
      <c r="G623" s="168">
        <v>0</v>
      </c>
      <c r="H623" s="168">
        <v>0</v>
      </c>
      <c r="I623" s="168">
        <v>2</v>
      </c>
      <c r="J623" s="168">
        <v>9</v>
      </c>
      <c r="K623" s="168">
        <v>3</v>
      </c>
      <c r="L623" s="168">
        <v>3</v>
      </c>
      <c r="M623" s="168">
        <v>1</v>
      </c>
      <c r="N623" s="168">
        <v>18</v>
      </c>
      <c r="O623" s="253">
        <v>1</v>
      </c>
      <c r="P623" s="253">
        <v>5</v>
      </c>
      <c r="Q623" s="253">
        <v>1</v>
      </c>
      <c r="R623" s="253">
        <v>1</v>
      </c>
      <c r="S623" s="253">
        <v>1</v>
      </c>
      <c r="T623" s="253">
        <v>9</v>
      </c>
    </row>
    <row r="624" spans="1:20" s="122" customFormat="1" ht="15.75" x14ac:dyDescent="0.25">
      <c r="A624" s="166" t="s">
        <v>442</v>
      </c>
      <c r="B624" s="166" t="s">
        <v>443</v>
      </c>
      <c r="C624" s="168">
        <v>0</v>
      </c>
      <c r="D624" s="168">
        <v>1</v>
      </c>
      <c r="E624" s="168">
        <v>2</v>
      </c>
      <c r="F624" s="168">
        <v>0</v>
      </c>
      <c r="G624" s="168">
        <v>0</v>
      </c>
      <c r="H624" s="168">
        <v>3</v>
      </c>
      <c r="I624" s="168">
        <v>3</v>
      </c>
      <c r="J624" s="168">
        <v>6</v>
      </c>
      <c r="K624" s="168">
        <v>6</v>
      </c>
      <c r="L624" s="168">
        <v>1</v>
      </c>
      <c r="M624" s="168">
        <v>1</v>
      </c>
      <c r="N624" s="168">
        <v>17</v>
      </c>
      <c r="O624" s="253">
        <v>1</v>
      </c>
      <c r="P624" s="253">
        <v>4</v>
      </c>
      <c r="Q624" s="253">
        <v>3</v>
      </c>
      <c r="R624" s="253">
        <v>0</v>
      </c>
      <c r="S624" s="253">
        <v>0</v>
      </c>
      <c r="T624" s="253">
        <v>8</v>
      </c>
    </row>
    <row r="625" spans="1:20" s="122" customFormat="1" ht="15.75" x14ac:dyDescent="0.25">
      <c r="A625" s="166" t="s">
        <v>444</v>
      </c>
      <c r="B625" s="166" t="s">
        <v>445</v>
      </c>
      <c r="C625" s="168">
        <v>1</v>
      </c>
      <c r="D625" s="168">
        <v>2</v>
      </c>
      <c r="E625" s="168">
        <v>1</v>
      </c>
      <c r="F625" s="168">
        <v>0</v>
      </c>
      <c r="G625" s="168">
        <v>0</v>
      </c>
      <c r="H625" s="168">
        <v>4</v>
      </c>
      <c r="I625" s="168">
        <v>5</v>
      </c>
      <c r="J625" s="168">
        <v>15</v>
      </c>
      <c r="K625" s="168">
        <v>8</v>
      </c>
      <c r="L625" s="168">
        <v>3</v>
      </c>
      <c r="M625" s="168">
        <v>0</v>
      </c>
      <c r="N625" s="168">
        <v>31</v>
      </c>
      <c r="O625" s="253">
        <v>3</v>
      </c>
      <c r="P625" s="253">
        <v>5</v>
      </c>
      <c r="Q625" s="253">
        <v>3</v>
      </c>
      <c r="R625" s="253">
        <v>0</v>
      </c>
      <c r="S625" s="253">
        <v>0</v>
      </c>
      <c r="T625" s="253">
        <v>11</v>
      </c>
    </row>
    <row r="626" spans="1:20" s="122" customFormat="1" ht="15.75" x14ac:dyDescent="0.25">
      <c r="A626" s="166" t="s">
        <v>446</v>
      </c>
      <c r="B626" s="166" t="s">
        <v>447</v>
      </c>
      <c r="C626" s="168">
        <v>3</v>
      </c>
      <c r="D626" s="168">
        <v>4</v>
      </c>
      <c r="E626" s="168">
        <v>0</v>
      </c>
      <c r="F626" s="168">
        <v>0</v>
      </c>
      <c r="G626" s="168">
        <v>0</v>
      </c>
      <c r="H626" s="168">
        <v>7</v>
      </c>
      <c r="I626" s="168">
        <v>7</v>
      </c>
      <c r="J626" s="168">
        <v>1</v>
      </c>
      <c r="K626" s="168">
        <v>8</v>
      </c>
      <c r="L626" s="168">
        <v>0</v>
      </c>
      <c r="M626" s="168">
        <v>0</v>
      </c>
      <c r="N626" s="168">
        <v>16</v>
      </c>
      <c r="O626" s="253">
        <v>5</v>
      </c>
      <c r="P626" s="253">
        <v>0</v>
      </c>
      <c r="Q626" s="253">
        <v>1</v>
      </c>
      <c r="R626" s="253">
        <v>0</v>
      </c>
      <c r="S626" s="253">
        <v>0</v>
      </c>
      <c r="T626" s="253">
        <v>6</v>
      </c>
    </row>
    <row r="627" spans="1:20" s="122" customFormat="1" ht="15.75" x14ac:dyDescent="0.25">
      <c r="A627" s="166" t="s">
        <v>458</v>
      </c>
      <c r="B627" s="166" t="s">
        <v>459</v>
      </c>
      <c r="C627" s="168">
        <v>0</v>
      </c>
      <c r="D627" s="168">
        <v>1</v>
      </c>
      <c r="E627" s="168">
        <v>1</v>
      </c>
      <c r="F627" s="168">
        <v>0</v>
      </c>
      <c r="G627" s="168">
        <v>0</v>
      </c>
      <c r="H627" s="168">
        <v>2</v>
      </c>
      <c r="I627" s="168">
        <v>19</v>
      </c>
      <c r="J627" s="168">
        <v>15</v>
      </c>
      <c r="K627" s="168">
        <v>12</v>
      </c>
      <c r="L627" s="168">
        <v>3</v>
      </c>
      <c r="M627" s="168">
        <v>0</v>
      </c>
      <c r="N627" s="168">
        <v>38</v>
      </c>
      <c r="O627" s="253">
        <v>4</v>
      </c>
      <c r="P627" s="253">
        <v>3</v>
      </c>
      <c r="Q627" s="253">
        <v>3</v>
      </c>
      <c r="R627" s="253">
        <v>2</v>
      </c>
      <c r="S627" s="253">
        <v>0</v>
      </c>
      <c r="T627" s="253">
        <v>12</v>
      </c>
    </row>
    <row r="628" spans="1:20" s="122" customFormat="1" ht="15.75" x14ac:dyDescent="0.25">
      <c r="A628" s="166" t="s">
        <v>460</v>
      </c>
      <c r="B628" s="166" t="s">
        <v>461</v>
      </c>
      <c r="C628" s="168">
        <v>4</v>
      </c>
      <c r="D628" s="168">
        <v>1</v>
      </c>
      <c r="E628" s="168">
        <v>2</v>
      </c>
      <c r="F628" s="168">
        <v>0</v>
      </c>
      <c r="G628" s="168">
        <v>0</v>
      </c>
      <c r="H628" s="168">
        <v>7</v>
      </c>
      <c r="I628" s="168">
        <v>11</v>
      </c>
      <c r="J628" s="168">
        <v>7</v>
      </c>
      <c r="K628" s="168">
        <v>11</v>
      </c>
      <c r="L628" s="168">
        <v>5</v>
      </c>
      <c r="M628" s="168">
        <v>0</v>
      </c>
      <c r="N628" s="168">
        <v>34</v>
      </c>
      <c r="O628" s="253">
        <v>9</v>
      </c>
      <c r="P628" s="253">
        <v>0</v>
      </c>
      <c r="Q628" s="253">
        <v>1</v>
      </c>
      <c r="R628" s="253">
        <v>0</v>
      </c>
      <c r="S628" s="253">
        <v>0</v>
      </c>
      <c r="T628" s="253">
        <v>10</v>
      </c>
    </row>
    <row r="629" spans="1:20" s="122" customFormat="1" ht="15.75" x14ac:dyDescent="0.25">
      <c r="A629" s="166" t="s">
        <v>462</v>
      </c>
      <c r="B629" s="166" t="s">
        <v>463</v>
      </c>
      <c r="C629" s="168">
        <v>1</v>
      </c>
      <c r="D629" s="168">
        <v>1</v>
      </c>
      <c r="E629" s="168">
        <v>1</v>
      </c>
      <c r="F629" s="168">
        <v>0</v>
      </c>
      <c r="G629" s="168">
        <v>0</v>
      </c>
      <c r="H629" s="168">
        <v>3</v>
      </c>
      <c r="I629" s="168">
        <v>2</v>
      </c>
      <c r="J629" s="168">
        <v>13</v>
      </c>
      <c r="K629" s="168">
        <v>8</v>
      </c>
      <c r="L629" s="168">
        <v>7</v>
      </c>
      <c r="M629" s="168">
        <v>2</v>
      </c>
      <c r="N629" s="168">
        <v>32</v>
      </c>
      <c r="O629" s="253">
        <v>1</v>
      </c>
      <c r="P629" s="253">
        <v>4</v>
      </c>
      <c r="Q629" s="253">
        <v>2</v>
      </c>
      <c r="R629" s="253">
        <v>1</v>
      </c>
      <c r="S629" s="253">
        <v>1</v>
      </c>
      <c r="T629" s="253">
        <v>9</v>
      </c>
    </row>
    <row r="630" spans="1:20" s="122" customFormat="1" ht="15.75" x14ac:dyDescent="0.25">
      <c r="A630" s="166" t="s">
        <v>466</v>
      </c>
      <c r="B630" s="166" t="s">
        <v>467</v>
      </c>
      <c r="C630" s="168">
        <v>0</v>
      </c>
      <c r="D630" s="168">
        <v>1</v>
      </c>
      <c r="E630" s="168">
        <v>1</v>
      </c>
      <c r="F630" s="168">
        <v>0</v>
      </c>
      <c r="G630" s="168">
        <v>0</v>
      </c>
      <c r="H630" s="168">
        <v>2</v>
      </c>
      <c r="I630" s="168">
        <v>3</v>
      </c>
      <c r="J630" s="168">
        <v>11</v>
      </c>
      <c r="K630" s="168">
        <v>7</v>
      </c>
      <c r="L630" s="168">
        <v>1</v>
      </c>
      <c r="M630" s="168">
        <v>0</v>
      </c>
      <c r="N630" s="168">
        <v>22</v>
      </c>
      <c r="O630" s="253">
        <v>1</v>
      </c>
      <c r="P630" s="253">
        <v>3</v>
      </c>
      <c r="Q630" s="253">
        <v>3</v>
      </c>
      <c r="R630" s="253">
        <v>0</v>
      </c>
      <c r="S630" s="253">
        <v>0</v>
      </c>
      <c r="T630" s="253">
        <v>7</v>
      </c>
    </row>
    <row r="631" spans="1:20" s="122" customFormat="1" ht="15.75" x14ac:dyDescent="0.25">
      <c r="A631" s="166" t="s">
        <v>482</v>
      </c>
      <c r="B631" s="166" t="s">
        <v>483</v>
      </c>
      <c r="C631" s="168">
        <v>1</v>
      </c>
      <c r="D631" s="168">
        <v>0</v>
      </c>
      <c r="E631" s="168">
        <v>1</v>
      </c>
      <c r="F631" s="168">
        <v>0</v>
      </c>
      <c r="G631" s="168">
        <v>0</v>
      </c>
      <c r="H631" s="168">
        <v>2</v>
      </c>
      <c r="I631" s="168">
        <v>4</v>
      </c>
      <c r="J631" s="168">
        <v>7</v>
      </c>
      <c r="K631" s="168">
        <v>6</v>
      </c>
      <c r="L631" s="168">
        <v>2</v>
      </c>
      <c r="M631" s="168">
        <v>0</v>
      </c>
      <c r="N631" s="168">
        <v>19</v>
      </c>
      <c r="O631" s="253">
        <v>1</v>
      </c>
      <c r="P631" s="253">
        <v>3</v>
      </c>
      <c r="Q631" s="253">
        <v>2</v>
      </c>
      <c r="R631" s="253">
        <v>0</v>
      </c>
      <c r="S631" s="253">
        <v>0</v>
      </c>
      <c r="T631" s="253">
        <v>6</v>
      </c>
    </row>
    <row r="632" spans="1:20" s="122" customFormat="1" ht="15.75" x14ac:dyDescent="0.25">
      <c r="A632" s="166" t="s">
        <v>484</v>
      </c>
      <c r="B632" s="166" t="s">
        <v>485</v>
      </c>
      <c r="C632" s="168">
        <v>4</v>
      </c>
      <c r="D632" s="168">
        <v>5</v>
      </c>
      <c r="E632" s="168">
        <v>4</v>
      </c>
      <c r="F632" s="168">
        <v>0</v>
      </c>
      <c r="G632" s="168">
        <v>0</v>
      </c>
      <c r="H632" s="168">
        <v>13</v>
      </c>
      <c r="I632" s="168">
        <v>6</v>
      </c>
      <c r="J632" s="168">
        <v>14</v>
      </c>
      <c r="K632" s="168">
        <v>11</v>
      </c>
      <c r="L632" s="168">
        <v>4</v>
      </c>
      <c r="M632" s="168">
        <v>0</v>
      </c>
      <c r="N632" s="168">
        <v>35</v>
      </c>
      <c r="O632" s="253">
        <v>4</v>
      </c>
      <c r="P632" s="253">
        <v>4</v>
      </c>
      <c r="Q632" s="253">
        <v>3</v>
      </c>
      <c r="R632" s="253">
        <v>0</v>
      </c>
      <c r="S632" s="253">
        <v>0</v>
      </c>
      <c r="T632" s="253">
        <v>11</v>
      </c>
    </row>
    <row r="633" spans="1:20" s="122" customFormat="1" ht="15.75" x14ac:dyDescent="0.25">
      <c r="A633" s="166" t="s">
        <v>486</v>
      </c>
      <c r="B633" s="166" t="s">
        <v>487</v>
      </c>
      <c r="C633" s="168">
        <v>0</v>
      </c>
      <c r="D633" s="168">
        <v>0</v>
      </c>
      <c r="E633" s="168">
        <v>1</v>
      </c>
      <c r="F633" s="168">
        <v>0</v>
      </c>
      <c r="G633" s="168">
        <v>0</v>
      </c>
      <c r="H633" s="168">
        <v>1</v>
      </c>
      <c r="I633" s="168">
        <v>3</v>
      </c>
      <c r="J633" s="168">
        <v>1</v>
      </c>
      <c r="K633" s="168">
        <v>5</v>
      </c>
      <c r="L633" s="168">
        <v>0</v>
      </c>
      <c r="M633" s="168">
        <v>0</v>
      </c>
      <c r="N633" s="168">
        <v>9</v>
      </c>
      <c r="O633" s="253">
        <v>2</v>
      </c>
      <c r="P633" s="253">
        <v>0</v>
      </c>
      <c r="Q633" s="253">
        <v>1</v>
      </c>
      <c r="R633" s="253">
        <v>0</v>
      </c>
      <c r="S633" s="253">
        <v>0</v>
      </c>
      <c r="T633" s="253">
        <v>3</v>
      </c>
    </row>
    <row r="634" spans="1:20" s="122" customFormat="1" ht="15.75" x14ac:dyDescent="0.25">
      <c r="A634" s="166" t="s">
        <v>490</v>
      </c>
      <c r="B634" s="166" t="s">
        <v>491</v>
      </c>
      <c r="C634" s="168">
        <v>12</v>
      </c>
      <c r="D634" s="168">
        <v>7</v>
      </c>
      <c r="E634" s="168">
        <v>4</v>
      </c>
      <c r="F634" s="168">
        <v>0</v>
      </c>
      <c r="G634" s="168">
        <v>0</v>
      </c>
      <c r="H634" s="168">
        <v>23</v>
      </c>
      <c r="I634" s="168">
        <v>30</v>
      </c>
      <c r="J634" s="168">
        <v>16</v>
      </c>
      <c r="K634" s="168">
        <v>17</v>
      </c>
      <c r="L634" s="168">
        <v>2</v>
      </c>
      <c r="M634" s="168">
        <v>0</v>
      </c>
      <c r="N634" s="168">
        <v>65</v>
      </c>
      <c r="O634" s="253">
        <v>19</v>
      </c>
      <c r="P634" s="253">
        <v>1</v>
      </c>
      <c r="Q634" s="253">
        <v>2</v>
      </c>
      <c r="R634" s="253">
        <v>0</v>
      </c>
      <c r="S634" s="253">
        <v>0</v>
      </c>
      <c r="T634" s="253">
        <v>22</v>
      </c>
    </row>
    <row r="635" spans="1:20" s="122" customFormat="1" ht="15.75" x14ac:dyDescent="0.25">
      <c r="A635" s="166" t="s">
        <v>524</v>
      </c>
      <c r="B635" s="166" t="s">
        <v>525</v>
      </c>
      <c r="C635" s="168">
        <v>1</v>
      </c>
      <c r="D635" s="168">
        <v>0</v>
      </c>
      <c r="E635" s="168">
        <v>0</v>
      </c>
      <c r="F635" s="168">
        <v>0</v>
      </c>
      <c r="G635" s="168">
        <v>0</v>
      </c>
      <c r="H635" s="168">
        <v>1</v>
      </c>
      <c r="I635" s="168">
        <v>3</v>
      </c>
      <c r="J635" s="168">
        <v>7</v>
      </c>
      <c r="K635" s="168">
        <v>6</v>
      </c>
      <c r="L635" s="168">
        <v>1</v>
      </c>
      <c r="M635" s="168">
        <v>1</v>
      </c>
      <c r="N635" s="168">
        <v>18</v>
      </c>
      <c r="O635" s="253">
        <v>1</v>
      </c>
      <c r="P635" s="253">
        <v>4</v>
      </c>
      <c r="Q635" s="253">
        <v>4</v>
      </c>
      <c r="R635" s="253">
        <v>0</v>
      </c>
      <c r="S635" s="253">
        <v>1</v>
      </c>
      <c r="T635" s="253">
        <v>10</v>
      </c>
    </row>
    <row r="636" spans="1:20" s="122" customFormat="1" ht="15.75" x14ac:dyDescent="0.25">
      <c r="A636" s="166" t="s">
        <v>526</v>
      </c>
      <c r="B636" s="166" t="s">
        <v>527</v>
      </c>
      <c r="C636" s="168">
        <v>1</v>
      </c>
      <c r="D636" s="168">
        <v>1</v>
      </c>
      <c r="E636" s="168">
        <v>1</v>
      </c>
      <c r="F636" s="168">
        <v>0</v>
      </c>
      <c r="G636" s="168">
        <v>0</v>
      </c>
      <c r="H636" s="168">
        <v>3</v>
      </c>
      <c r="I636" s="168">
        <v>5</v>
      </c>
      <c r="J636" s="168">
        <v>4</v>
      </c>
      <c r="K636" s="168">
        <v>9</v>
      </c>
      <c r="L636" s="168">
        <v>3</v>
      </c>
      <c r="M636" s="168">
        <v>0</v>
      </c>
      <c r="N636" s="168">
        <v>21</v>
      </c>
      <c r="O636" s="253">
        <v>4</v>
      </c>
      <c r="P636" s="253">
        <v>0</v>
      </c>
      <c r="Q636" s="253">
        <v>0</v>
      </c>
      <c r="R636" s="253">
        <v>1</v>
      </c>
      <c r="S636" s="253">
        <v>0</v>
      </c>
      <c r="T636" s="253">
        <v>5</v>
      </c>
    </row>
    <row r="637" spans="1:20" s="122" customFormat="1" ht="15.75" x14ac:dyDescent="0.25">
      <c r="A637" s="166" t="s">
        <v>528</v>
      </c>
      <c r="B637" s="166" t="s">
        <v>529</v>
      </c>
      <c r="C637" s="168">
        <v>1</v>
      </c>
      <c r="D637" s="168">
        <v>0</v>
      </c>
      <c r="E637" s="168">
        <v>0</v>
      </c>
      <c r="F637" s="168">
        <v>0</v>
      </c>
      <c r="G637" s="168">
        <v>0</v>
      </c>
      <c r="H637" s="168">
        <v>1</v>
      </c>
      <c r="I637" s="168">
        <v>6</v>
      </c>
      <c r="J637" s="168">
        <v>4</v>
      </c>
      <c r="K637" s="168">
        <v>7</v>
      </c>
      <c r="L637" s="168">
        <v>2</v>
      </c>
      <c r="M637" s="168">
        <v>0</v>
      </c>
      <c r="N637" s="168">
        <v>19</v>
      </c>
      <c r="O637" s="253">
        <v>6</v>
      </c>
      <c r="P637" s="253">
        <v>0</v>
      </c>
      <c r="Q637" s="253">
        <v>0</v>
      </c>
      <c r="R637" s="253">
        <v>0</v>
      </c>
      <c r="S637" s="253">
        <v>0</v>
      </c>
      <c r="T637" s="253">
        <v>6</v>
      </c>
    </row>
    <row r="638" spans="1:20" s="122" customFormat="1" ht="15.75" x14ac:dyDescent="0.25">
      <c r="A638" s="166" t="s">
        <v>536</v>
      </c>
      <c r="B638" s="166" t="s">
        <v>537</v>
      </c>
      <c r="C638" s="168">
        <v>1</v>
      </c>
      <c r="D638" s="168">
        <v>2</v>
      </c>
      <c r="E638" s="168">
        <v>1</v>
      </c>
      <c r="F638" s="168">
        <v>0</v>
      </c>
      <c r="G638" s="168">
        <v>1</v>
      </c>
      <c r="H638" s="168">
        <v>5</v>
      </c>
      <c r="I638" s="168">
        <v>8</v>
      </c>
      <c r="J638" s="168">
        <v>12</v>
      </c>
      <c r="K638" s="168">
        <v>9</v>
      </c>
      <c r="L638" s="168">
        <v>1</v>
      </c>
      <c r="M638" s="168">
        <v>0</v>
      </c>
      <c r="N638" s="168">
        <v>30</v>
      </c>
      <c r="O638" s="253">
        <v>4</v>
      </c>
      <c r="P638" s="253">
        <v>5</v>
      </c>
      <c r="Q638" s="253">
        <v>4</v>
      </c>
      <c r="R638" s="253">
        <v>0</v>
      </c>
      <c r="S638" s="253">
        <v>0</v>
      </c>
      <c r="T638" s="253">
        <v>13</v>
      </c>
    </row>
    <row r="639" spans="1:20" s="122" customFormat="1" ht="15.75" x14ac:dyDescent="0.25">
      <c r="A639" s="166" t="s">
        <v>538</v>
      </c>
      <c r="B639" s="166" t="s">
        <v>539</v>
      </c>
      <c r="C639" s="168">
        <v>0</v>
      </c>
      <c r="D639" s="168">
        <v>0</v>
      </c>
      <c r="E639" s="168">
        <v>0</v>
      </c>
      <c r="F639" s="168">
        <v>0</v>
      </c>
      <c r="G639" s="168">
        <v>0</v>
      </c>
      <c r="H639" s="168">
        <v>0</v>
      </c>
      <c r="I639" s="168">
        <v>3</v>
      </c>
      <c r="J639" s="168">
        <v>7</v>
      </c>
      <c r="K639" s="168">
        <v>2</v>
      </c>
      <c r="L639" s="168">
        <v>2</v>
      </c>
      <c r="M639" s="168">
        <v>0</v>
      </c>
      <c r="N639" s="168">
        <v>14</v>
      </c>
      <c r="O639" s="253">
        <v>3</v>
      </c>
      <c r="P639" s="253">
        <v>2</v>
      </c>
      <c r="Q639" s="253">
        <v>0</v>
      </c>
      <c r="R639" s="253">
        <v>0</v>
      </c>
      <c r="S639" s="253">
        <v>0</v>
      </c>
      <c r="T639" s="253">
        <v>5</v>
      </c>
    </row>
    <row r="640" spans="1:20" s="122" customFormat="1" ht="15.75" x14ac:dyDescent="0.25">
      <c r="A640" s="166" t="s">
        <v>540</v>
      </c>
      <c r="B640" s="166" t="s">
        <v>541</v>
      </c>
      <c r="C640" s="168">
        <v>2</v>
      </c>
      <c r="D640" s="168">
        <v>1</v>
      </c>
      <c r="E640" s="168">
        <v>3</v>
      </c>
      <c r="F640" s="168">
        <v>0</v>
      </c>
      <c r="G640" s="168">
        <v>0</v>
      </c>
      <c r="H640" s="168">
        <v>6</v>
      </c>
      <c r="I640" s="168">
        <v>4</v>
      </c>
      <c r="J640" s="168">
        <v>1</v>
      </c>
      <c r="K640" s="168">
        <v>5</v>
      </c>
      <c r="L640" s="168">
        <v>1</v>
      </c>
      <c r="M640" s="168">
        <v>0</v>
      </c>
      <c r="N640" s="168">
        <v>11</v>
      </c>
      <c r="O640" s="253">
        <v>3</v>
      </c>
      <c r="P640" s="253">
        <v>0</v>
      </c>
      <c r="Q640" s="253">
        <v>0</v>
      </c>
      <c r="R640" s="253">
        <v>0</v>
      </c>
      <c r="S640" s="253">
        <v>0</v>
      </c>
      <c r="T640" s="253">
        <v>3</v>
      </c>
    </row>
    <row r="641" spans="1:20" s="122" customFormat="1" ht="15.75" x14ac:dyDescent="0.25">
      <c r="A641" s="166" t="s">
        <v>542</v>
      </c>
      <c r="B641" s="166" t="s">
        <v>543</v>
      </c>
      <c r="C641" s="168">
        <v>0</v>
      </c>
      <c r="D641" s="168">
        <v>2</v>
      </c>
      <c r="E641" s="168">
        <v>1</v>
      </c>
      <c r="F641" s="168">
        <v>0</v>
      </c>
      <c r="G641" s="168">
        <v>0</v>
      </c>
      <c r="H641" s="168">
        <v>3</v>
      </c>
      <c r="I641" s="168">
        <v>4</v>
      </c>
      <c r="J641" s="168">
        <v>9</v>
      </c>
      <c r="K641" s="168">
        <v>8</v>
      </c>
      <c r="L641" s="168">
        <v>1</v>
      </c>
      <c r="M641" s="168">
        <v>0</v>
      </c>
      <c r="N641" s="168">
        <v>22</v>
      </c>
      <c r="O641" s="253">
        <v>2</v>
      </c>
      <c r="P641" s="253">
        <v>2</v>
      </c>
      <c r="Q641" s="253">
        <v>2</v>
      </c>
      <c r="R641" s="253">
        <v>0</v>
      </c>
      <c r="S641" s="253">
        <v>0</v>
      </c>
      <c r="T641" s="253">
        <v>6</v>
      </c>
    </row>
    <row r="642" spans="1:20" s="122" customFormat="1" ht="15.75" x14ac:dyDescent="0.25">
      <c r="A642" s="166" t="s">
        <v>546</v>
      </c>
      <c r="B642" s="166" t="s">
        <v>547</v>
      </c>
      <c r="C642" s="168">
        <v>0</v>
      </c>
      <c r="D642" s="168">
        <v>0</v>
      </c>
      <c r="E642" s="168">
        <v>0</v>
      </c>
      <c r="F642" s="168">
        <v>0</v>
      </c>
      <c r="G642" s="168">
        <v>0</v>
      </c>
      <c r="H642" s="168">
        <v>0</v>
      </c>
      <c r="I642" s="168">
        <v>44</v>
      </c>
      <c r="J642" s="168">
        <v>5</v>
      </c>
      <c r="K642" s="168">
        <v>7</v>
      </c>
      <c r="L642" s="168">
        <v>1</v>
      </c>
      <c r="M642" s="168">
        <v>1</v>
      </c>
      <c r="N642" s="168">
        <v>18</v>
      </c>
      <c r="O642" s="253">
        <v>1</v>
      </c>
      <c r="P642" s="253">
        <v>4</v>
      </c>
      <c r="Q642" s="253">
        <v>3</v>
      </c>
      <c r="R642" s="253">
        <v>0</v>
      </c>
      <c r="S642" s="253">
        <v>1</v>
      </c>
      <c r="T642" s="253">
        <v>9</v>
      </c>
    </row>
    <row r="643" spans="1:20" s="122" customFormat="1" ht="15.75" x14ac:dyDescent="0.25">
      <c r="A643" s="166" t="s">
        <v>548</v>
      </c>
      <c r="B643" s="166" t="s">
        <v>549</v>
      </c>
      <c r="C643" s="168">
        <v>0</v>
      </c>
      <c r="D643" s="168">
        <v>0</v>
      </c>
      <c r="E643" s="168">
        <v>0</v>
      </c>
      <c r="F643" s="168">
        <v>0</v>
      </c>
      <c r="G643" s="168">
        <v>0</v>
      </c>
      <c r="H643" s="168">
        <v>0</v>
      </c>
      <c r="I643" s="168">
        <v>7</v>
      </c>
      <c r="J643" s="168">
        <v>2</v>
      </c>
      <c r="K643" s="168">
        <v>5</v>
      </c>
      <c r="L643" s="168">
        <v>0</v>
      </c>
      <c r="M643" s="168">
        <v>0</v>
      </c>
      <c r="N643" s="168">
        <v>14</v>
      </c>
      <c r="O643" s="253">
        <v>4</v>
      </c>
      <c r="P643" s="253">
        <v>0</v>
      </c>
      <c r="Q643" s="253">
        <v>0</v>
      </c>
      <c r="R643" s="253">
        <v>0</v>
      </c>
      <c r="S643" s="253">
        <v>0</v>
      </c>
      <c r="T643" s="253">
        <v>4</v>
      </c>
    </row>
    <row r="644" spans="1:20" s="122" customFormat="1" ht="15.75" x14ac:dyDescent="0.25">
      <c r="A644" s="166" t="s">
        <v>562</v>
      </c>
      <c r="B644" s="166" t="s">
        <v>563</v>
      </c>
      <c r="C644" s="168">
        <v>0</v>
      </c>
      <c r="D644" s="168">
        <v>0</v>
      </c>
      <c r="E644" s="168">
        <v>0</v>
      </c>
      <c r="F644" s="168">
        <v>0</v>
      </c>
      <c r="G644" s="168">
        <v>0</v>
      </c>
      <c r="H644" s="168">
        <v>0</v>
      </c>
      <c r="I644" s="168">
        <v>2</v>
      </c>
      <c r="J644" s="168">
        <v>9</v>
      </c>
      <c r="K644" s="168">
        <v>8</v>
      </c>
      <c r="L644" s="168">
        <v>1</v>
      </c>
      <c r="M644" s="168">
        <v>0</v>
      </c>
      <c r="N644" s="168">
        <v>20</v>
      </c>
      <c r="O644" s="253">
        <v>1</v>
      </c>
      <c r="P644" s="253">
        <v>2</v>
      </c>
      <c r="Q644" s="253">
        <v>2</v>
      </c>
      <c r="R644" s="253">
        <v>0</v>
      </c>
      <c r="S644" s="253">
        <v>0</v>
      </c>
      <c r="T644" s="253">
        <v>5</v>
      </c>
    </row>
    <row r="645" spans="1:20" s="122" customFormat="1" ht="15.75" x14ac:dyDescent="0.25">
      <c r="A645" s="166" t="s">
        <v>572</v>
      </c>
      <c r="B645" s="166" t="s">
        <v>573</v>
      </c>
      <c r="C645" s="168">
        <v>0</v>
      </c>
      <c r="D645" s="168">
        <v>0</v>
      </c>
      <c r="E645" s="168">
        <v>0</v>
      </c>
      <c r="F645" s="168">
        <v>0</v>
      </c>
      <c r="G645" s="168">
        <v>0</v>
      </c>
      <c r="H645" s="168">
        <v>0</v>
      </c>
      <c r="I645" s="168">
        <v>0</v>
      </c>
      <c r="J645" s="168">
        <v>0</v>
      </c>
      <c r="K645" s="168">
        <v>0</v>
      </c>
      <c r="L645" s="168">
        <v>0</v>
      </c>
      <c r="M645" s="168">
        <v>0</v>
      </c>
      <c r="N645" s="168">
        <v>0</v>
      </c>
      <c r="O645" s="253">
        <v>0</v>
      </c>
      <c r="P645" s="253">
        <v>0</v>
      </c>
      <c r="Q645" s="253">
        <v>0</v>
      </c>
      <c r="R645" s="253">
        <v>0</v>
      </c>
      <c r="S645" s="253">
        <v>0</v>
      </c>
      <c r="T645" s="253">
        <v>0</v>
      </c>
    </row>
    <row r="646" spans="1:20" s="122" customFormat="1" ht="15.75" x14ac:dyDescent="0.25">
      <c r="A646" s="166" t="s">
        <v>578</v>
      </c>
      <c r="B646" s="166" t="s">
        <v>579</v>
      </c>
      <c r="C646" s="168">
        <v>13</v>
      </c>
      <c r="D646" s="168">
        <v>11</v>
      </c>
      <c r="E646" s="168">
        <v>4</v>
      </c>
      <c r="F646" s="168">
        <v>0</v>
      </c>
      <c r="G646" s="168">
        <v>0</v>
      </c>
      <c r="H646" s="168">
        <v>28</v>
      </c>
      <c r="I646" s="168">
        <v>40</v>
      </c>
      <c r="J646" s="168">
        <v>16</v>
      </c>
      <c r="K646" s="168">
        <v>21</v>
      </c>
      <c r="L646" s="168">
        <v>1</v>
      </c>
      <c r="M646" s="168">
        <v>1</v>
      </c>
      <c r="N646" s="168">
        <v>79</v>
      </c>
      <c r="O646" s="253">
        <v>30</v>
      </c>
      <c r="P646" s="253">
        <v>1</v>
      </c>
      <c r="Q646" s="253">
        <v>2</v>
      </c>
      <c r="R646" s="253">
        <v>0</v>
      </c>
      <c r="S646" s="253">
        <v>0</v>
      </c>
      <c r="T646" s="253">
        <v>33</v>
      </c>
    </row>
    <row r="647" spans="1:20" s="122" customFormat="1" ht="15.75" x14ac:dyDescent="0.25">
      <c r="A647" s="166" t="s">
        <v>580</v>
      </c>
      <c r="B647" s="166" t="s">
        <v>581</v>
      </c>
      <c r="C647" s="168">
        <v>1</v>
      </c>
      <c r="D647" s="168">
        <v>0</v>
      </c>
      <c r="E647" s="168">
        <v>0</v>
      </c>
      <c r="F647" s="168">
        <v>0</v>
      </c>
      <c r="G647" s="168">
        <v>0</v>
      </c>
      <c r="H647" s="168">
        <v>1</v>
      </c>
      <c r="I647" s="168">
        <v>0</v>
      </c>
      <c r="J647" s="168">
        <v>9</v>
      </c>
      <c r="K647" s="168">
        <v>1</v>
      </c>
      <c r="L647" s="168">
        <v>2</v>
      </c>
      <c r="M647" s="168">
        <v>1</v>
      </c>
      <c r="N647" s="168">
        <v>13</v>
      </c>
      <c r="O647" s="253">
        <v>0</v>
      </c>
      <c r="P647" s="253">
        <v>3</v>
      </c>
      <c r="Q647" s="253">
        <v>0</v>
      </c>
      <c r="R647" s="253">
        <v>0</v>
      </c>
      <c r="S647" s="253">
        <v>0</v>
      </c>
      <c r="T647" s="253">
        <v>3</v>
      </c>
    </row>
    <row r="648" spans="1:20" s="122" customFormat="1" ht="15.75" x14ac:dyDescent="0.25">
      <c r="A648" s="166" t="s">
        <v>584</v>
      </c>
      <c r="B648" s="166" t="s">
        <v>585</v>
      </c>
      <c r="C648" s="168">
        <v>2</v>
      </c>
      <c r="D648" s="168">
        <v>0</v>
      </c>
      <c r="E648" s="168">
        <v>0</v>
      </c>
      <c r="F648" s="168">
        <v>0</v>
      </c>
      <c r="G648" s="168">
        <v>0</v>
      </c>
      <c r="H648" s="168">
        <v>2</v>
      </c>
      <c r="I648" s="168">
        <v>13</v>
      </c>
      <c r="J648" s="168">
        <v>5</v>
      </c>
      <c r="K648" s="168">
        <v>12</v>
      </c>
      <c r="L648" s="168">
        <v>1</v>
      </c>
      <c r="M648" s="168">
        <v>0</v>
      </c>
      <c r="N648" s="168">
        <v>31</v>
      </c>
      <c r="O648" s="253">
        <v>11</v>
      </c>
      <c r="P648" s="253">
        <v>0</v>
      </c>
      <c r="Q648" s="253">
        <v>2</v>
      </c>
      <c r="R648" s="253">
        <v>0</v>
      </c>
      <c r="S648" s="253">
        <v>0</v>
      </c>
      <c r="T648" s="253">
        <v>13</v>
      </c>
    </row>
    <row r="649" spans="1:20" s="122" customFormat="1" ht="15.75" x14ac:dyDescent="0.25">
      <c r="A649" s="166" t="s">
        <v>592</v>
      </c>
      <c r="B649" s="166" t="s">
        <v>593</v>
      </c>
      <c r="C649" s="168">
        <v>0</v>
      </c>
      <c r="D649" s="168">
        <v>0</v>
      </c>
      <c r="E649" s="168">
        <v>0</v>
      </c>
      <c r="F649" s="168">
        <v>0</v>
      </c>
      <c r="G649" s="168">
        <v>0</v>
      </c>
      <c r="H649" s="168">
        <v>0</v>
      </c>
      <c r="I649" s="168">
        <v>3</v>
      </c>
      <c r="J649" s="168">
        <v>4</v>
      </c>
      <c r="K649" s="168">
        <v>2</v>
      </c>
      <c r="L649" s="168">
        <v>1</v>
      </c>
      <c r="M649" s="168">
        <v>1</v>
      </c>
      <c r="N649" s="168">
        <v>11</v>
      </c>
      <c r="O649" s="253">
        <v>1</v>
      </c>
      <c r="P649" s="253">
        <v>3</v>
      </c>
      <c r="Q649" s="253">
        <v>1</v>
      </c>
      <c r="R649" s="253">
        <v>0</v>
      </c>
      <c r="S649" s="253">
        <v>0</v>
      </c>
      <c r="T649" s="253">
        <v>5</v>
      </c>
    </row>
    <row r="650" spans="1:20" s="122" customFormat="1" ht="15.75" x14ac:dyDescent="0.25">
      <c r="A650" s="166" t="s">
        <v>594</v>
      </c>
      <c r="B650" s="166" t="s">
        <v>595</v>
      </c>
      <c r="C650" s="168">
        <v>0</v>
      </c>
      <c r="D650" s="168">
        <v>2</v>
      </c>
      <c r="E650" s="168">
        <v>2</v>
      </c>
      <c r="F650" s="168">
        <v>0</v>
      </c>
      <c r="G650" s="168">
        <v>0</v>
      </c>
      <c r="H650" s="168">
        <v>4</v>
      </c>
      <c r="I650" s="168">
        <v>4</v>
      </c>
      <c r="J650" s="168">
        <v>10</v>
      </c>
      <c r="K650" s="168">
        <v>6</v>
      </c>
      <c r="L650" s="168">
        <v>3</v>
      </c>
      <c r="M650" s="168">
        <v>0</v>
      </c>
      <c r="N650" s="168">
        <v>23</v>
      </c>
      <c r="O650" s="253">
        <v>4</v>
      </c>
      <c r="P650" s="253">
        <v>3</v>
      </c>
      <c r="Q650" s="253">
        <v>2</v>
      </c>
      <c r="R650" s="253">
        <v>0</v>
      </c>
      <c r="S650" s="253">
        <v>0</v>
      </c>
      <c r="T650" s="253">
        <v>9</v>
      </c>
    </row>
    <row r="651" spans="1:20" s="122" customFormat="1" ht="15.75" x14ac:dyDescent="0.25">
      <c r="A651" s="166" t="s">
        <v>1387</v>
      </c>
      <c r="B651" s="166" t="s">
        <v>1223</v>
      </c>
      <c r="C651" s="168">
        <v>175</v>
      </c>
      <c r="D651" s="168">
        <v>125</v>
      </c>
      <c r="E651" s="168">
        <v>155</v>
      </c>
      <c r="F651" s="168">
        <v>34</v>
      </c>
      <c r="G651" s="168">
        <v>1</v>
      </c>
      <c r="H651" s="168">
        <v>490</v>
      </c>
      <c r="I651" s="168">
        <v>114</v>
      </c>
      <c r="J651" s="168">
        <v>78</v>
      </c>
      <c r="K651" s="168">
        <v>101</v>
      </c>
      <c r="L651" s="168">
        <v>15</v>
      </c>
      <c r="M651" s="168">
        <v>1</v>
      </c>
      <c r="N651" s="168">
        <v>309</v>
      </c>
      <c r="O651" s="253">
        <v>71</v>
      </c>
      <c r="P651" s="253">
        <v>8</v>
      </c>
      <c r="Q651" s="253">
        <v>2</v>
      </c>
      <c r="R651" s="253">
        <v>1</v>
      </c>
      <c r="S651" s="253">
        <v>0</v>
      </c>
      <c r="T651" s="253">
        <v>82</v>
      </c>
    </row>
    <row r="652" spans="1:20" s="122" customFormat="1" ht="15.75" x14ac:dyDescent="0.25">
      <c r="A652" s="166" t="s">
        <v>602</v>
      </c>
      <c r="B652" s="166" t="s">
        <v>603</v>
      </c>
      <c r="C652" s="168">
        <v>0</v>
      </c>
      <c r="D652" s="168">
        <v>0</v>
      </c>
      <c r="E652" s="168">
        <v>0</v>
      </c>
      <c r="F652" s="168">
        <v>0</v>
      </c>
      <c r="G652" s="168">
        <v>0</v>
      </c>
      <c r="H652" s="168">
        <v>0</v>
      </c>
      <c r="I652" s="168">
        <v>4</v>
      </c>
      <c r="J652" s="168">
        <v>16</v>
      </c>
      <c r="K652" s="168">
        <v>9</v>
      </c>
      <c r="L652" s="168">
        <v>3</v>
      </c>
      <c r="M652" s="168">
        <v>1</v>
      </c>
      <c r="N652" s="168">
        <v>33</v>
      </c>
      <c r="O652" s="253">
        <v>3</v>
      </c>
      <c r="P652" s="253">
        <v>3</v>
      </c>
      <c r="Q652" s="253">
        <v>2</v>
      </c>
      <c r="R652" s="253">
        <v>0</v>
      </c>
      <c r="S652" s="253">
        <v>0</v>
      </c>
      <c r="T652" s="253">
        <v>8</v>
      </c>
    </row>
    <row r="653" spans="1:20" s="122" customFormat="1" ht="15.75" x14ac:dyDescent="0.25">
      <c r="A653" s="166" t="s">
        <v>622</v>
      </c>
      <c r="B653" s="166" t="s">
        <v>623</v>
      </c>
      <c r="C653" s="168">
        <v>2</v>
      </c>
      <c r="D653" s="168">
        <v>0</v>
      </c>
      <c r="E653" s="168">
        <v>0</v>
      </c>
      <c r="F653" s="168">
        <v>0</v>
      </c>
      <c r="G653" s="168">
        <v>0</v>
      </c>
      <c r="H653" s="168">
        <v>2</v>
      </c>
      <c r="I653" s="168">
        <v>3</v>
      </c>
      <c r="J653" s="168">
        <v>5</v>
      </c>
      <c r="K653" s="168">
        <v>3</v>
      </c>
      <c r="L653" s="168">
        <v>1</v>
      </c>
      <c r="M653" s="168">
        <v>1</v>
      </c>
      <c r="N653" s="168">
        <v>13</v>
      </c>
      <c r="O653" s="253">
        <v>1</v>
      </c>
      <c r="P653" s="253">
        <v>4</v>
      </c>
      <c r="Q653" s="253">
        <v>2</v>
      </c>
      <c r="R653" s="253">
        <v>0</v>
      </c>
      <c r="S653" s="253">
        <v>0</v>
      </c>
      <c r="T653" s="253">
        <v>7</v>
      </c>
    </row>
    <row r="654" spans="1:20" s="122" customFormat="1" ht="15.75" x14ac:dyDescent="0.25">
      <c r="A654" s="166" t="s">
        <v>624</v>
      </c>
      <c r="B654" s="166" t="s">
        <v>625</v>
      </c>
      <c r="C654" s="168">
        <v>1</v>
      </c>
      <c r="D654" s="168">
        <v>0</v>
      </c>
      <c r="E654" s="168">
        <v>1</v>
      </c>
      <c r="F654" s="168">
        <v>0</v>
      </c>
      <c r="G654" s="168">
        <v>0</v>
      </c>
      <c r="H654" s="168">
        <v>2</v>
      </c>
      <c r="I654" s="168">
        <v>6</v>
      </c>
      <c r="J654" s="168">
        <v>3</v>
      </c>
      <c r="K654" s="168">
        <v>8</v>
      </c>
      <c r="L654" s="168">
        <v>2</v>
      </c>
      <c r="M654" s="168">
        <v>0</v>
      </c>
      <c r="N654" s="168">
        <v>19</v>
      </c>
      <c r="O654" s="253">
        <v>5</v>
      </c>
      <c r="P654" s="253">
        <v>0</v>
      </c>
      <c r="Q654" s="253">
        <v>1</v>
      </c>
      <c r="R654" s="253">
        <v>0</v>
      </c>
      <c r="S654" s="253">
        <v>0</v>
      </c>
      <c r="T654" s="253">
        <v>6</v>
      </c>
    </row>
    <row r="655" spans="1:20" s="122" customFormat="1" ht="15.75" x14ac:dyDescent="0.25">
      <c r="A655" s="166" t="s">
        <v>628</v>
      </c>
      <c r="B655" s="166" t="s">
        <v>629</v>
      </c>
      <c r="C655" s="168">
        <v>1</v>
      </c>
      <c r="D655" s="168">
        <v>1</v>
      </c>
      <c r="E655" s="168">
        <v>0</v>
      </c>
      <c r="F655" s="168">
        <v>0</v>
      </c>
      <c r="G655" s="168">
        <v>0</v>
      </c>
      <c r="H655" s="168">
        <v>2</v>
      </c>
      <c r="I655" s="168">
        <v>4</v>
      </c>
      <c r="J655" s="168">
        <v>15</v>
      </c>
      <c r="K655" s="168">
        <v>11</v>
      </c>
      <c r="L655" s="168">
        <v>1</v>
      </c>
      <c r="M655" s="168">
        <v>0</v>
      </c>
      <c r="N655" s="168">
        <v>31</v>
      </c>
      <c r="O655" s="253">
        <v>2</v>
      </c>
      <c r="P655" s="253">
        <v>5</v>
      </c>
      <c r="Q655" s="253">
        <v>3</v>
      </c>
      <c r="R655" s="253">
        <v>0</v>
      </c>
      <c r="S655" s="253">
        <v>0</v>
      </c>
      <c r="T655" s="253">
        <v>10</v>
      </c>
    </row>
    <row r="656" spans="1:20" s="122" customFormat="1" ht="15.75" x14ac:dyDescent="0.25">
      <c r="A656" s="166" t="s">
        <v>632</v>
      </c>
      <c r="B656" s="166" t="s">
        <v>633</v>
      </c>
      <c r="C656" s="168">
        <v>2</v>
      </c>
      <c r="D656" s="168">
        <v>0</v>
      </c>
      <c r="E656" s="168">
        <v>1</v>
      </c>
      <c r="F656" s="168">
        <v>0</v>
      </c>
      <c r="G656" s="168">
        <v>0</v>
      </c>
      <c r="H656" s="168">
        <v>3</v>
      </c>
      <c r="I656" s="168">
        <v>2</v>
      </c>
      <c r="J656" s="168">
        <v>11</v>
      </c>
      <c r="K656" s="168">
        <v>3</v>
      </c>
      <c r="L656" s="168">
        <v>3</v>
      </c>
      <c r="M656" s="168">
        <v>0</v>
      </c>
      <c r="N656" s="168">
        <v>19</v>
      </c>
      <c r="O656" s="253">
        <v>1</v>
      </c>
      <c r="P656" s="253">
        <v>5</v>
      </c>
      <c r="Q656" s="253">
        <v>1</v>
      </c>
      <c r="R656" s="253">
        <v>1</v>
      </c>
      <c r="S656" s="253">
        <v>0</v>
      </c>
      <c r="T656" s="253">
        <v>8</v>
      </c>
    </row>
    <row r="657" spans="1:20" s="122" customFormat="1" ht="15.75" x14ac:dyDescent="0.25">
      <c r="A657" s="166" t="s">
        <v>634</v>
      </c>
      <c r="B657" s="166" t="s">
        <v>635</v>
      </c>
      <c r="C657" s="168">
        <v>2</v>
      </c>
      <c r="D657" s="168">
        <v>0</v>
      </c>
      <c r="E657" s="168">
        <v>0</v>
      </c>
      <c r="F657" s="168">
        <v>0</v>
      </c>
      <c r="G657" s="168">
        <v>0</v>
      </c>
      <c r="H657" s="168">
        <v>2</v>
      </c>
      <c r="I657" s="168">
        <v>3</v>
      </c>
      <c r="J657" s="168">
        <v>4</v>
      </c>
      <c r="K657" s="168">
        <v>3</v>
      </c>
      <c r="L657" s="168">
        <v>1</v>
      </c>
      <c r="M657" s="168">
        <v>1</v>
      </c>
      <c r="N657" s="168">
        <v>12</v>
      </c>
      <c r="O657" s="253">
        <v>1</v>
      </c>
      <c r="P657" s="253">
        <v>3</v>
      </c>
      <c r="Q657" s="253">
        <v>2</v>
      </c>
      <c r="R657" s="253">
        <v>0</v>
      </c>
      <c r="S657" s="253">
        <v>0</v>
      </c>
      <c r="T657" s="253">
        <v>6</v>
      </c>
    </row>
    <row r="658" spans="1:20" s="122" customFormat="1" ht="15.75" x14ac:dyDescent="0.25">
      <c r="A658" s="166" t="s">
        <v>636</v>
      </c>
      <c r="B658" s="166" t="s">
        <v>637</v>
      </c>
      <c r="C658" s="168">
        <v>1</v>
      </c>
      <c r="D658" s="168">
        <v>0</v>
      </c>
      <c r="E658" s="168">
        <v>0</v>
      </c>
      <c r="F658" s="168">
        <v>0</v>
      </c>
      <c r="G658" s="168">
        <v>0</v>
      </c>
      <c r="H658" s="168">
        <v>1</v>
      </c>
      <c r="I658" s="168">
        <v>4</v>
      </c>
      <c r="J658" s="168">
        <v>8</v>
      </c>
      <c r="K658" s="168">
        <v>5</v>
      </c>
      <c r="L658" s="168">
        <v>3</v>
      </c>
      <c r="M658" s="168">
        <v>0</v>
      </c>
      <c r="N658" s="168">
        <v>20</v>
      </c>
      <c r="O658" s="253">
        <v>3</v>
      </c>
      <c r="P658" s="253">
        <v>4</v>
      </c>
      <c r="Q658" s="253">
        <v>1</v>
      </c>
      <c r="R658" s="253">
        <v>0</v>
      </c>
      <c r="S658" s="253">
        <v>0</v>
      </c>
      <c r="T658" s="253">
        <v>8</v>
      </c>
    </row>
    <row r="659" spans="1:20" s="122" customFormat="1" ht="15.75" x14ac:dyDescent="0.25">
      <c r="A659" s="166" t="s">
        <v>638</v>
      </c>
      <c r="B659" s="166" t="s">
        <v>639</v>
      </c>
      <c r="C659" s="168">
        <v>0</v>
      </c>
      <c r="D659" s="168">
        <v>1</v>
      </c>
      <c r="E659" s="168">
        <v>0</v>
      </c>
      <c r="F659" s="168">
        <v>0</v>
      </c>
      <c r="G659" s="168">
        <v>0</v>
      </c>
      <c r="H659" s="168">
        <v>1</v>
      </c>
      <c r="I659" s="168">
        <v>0</v>
      </c>
      <c r="J659" s="168">
        <v>0</v>
      </c>
      <c r="K659" s="168">
        <v>0</v>
      </c>
      <c r="L659" s="168">
        <v>0</v>
      </c>
      <c r="M659" s="168">
        <v>0</v>
      </c>
      <c r="N659" s="168">
        <v>0</v>
      </c>
      <c r="O659" s="253">
        <v>0</v>
      </c>
      <c r="P659" s="253">
        <v>0</v>
      </c>
      <c r="Q659" s="253">
        <v>0</v>
      </c>
      <c r="R659" s="253">
        <v>0</v>
      </c>
      <c r="S659" s="253">
        <v>0</v>
      </c>
      <c r="T659" s="253">
        <v>0</v>
      </c>
    </row>
    <row r="660" spans="1:20" s="122" customFormat="1" ht="15.75" x14ac:dyDescent="0.25">
      <c r="A660" s="166" t="s">
        <v>650</v>
      </c>
      <c r="B660" s="166" t="s">
        <v>651</v>
      </c>
      <c r="C660" s="168">
        <v>0</v>
      </c>
      <c r="D660" s="168">
        <v>0</v>
      </c>
      <c r="E660" s="168">
        <v>0</v>
      </c>
      <c r="F660" s="168">
        <v>0</v>
      </c>
      <c r="G660" s="168">
        <v>0</v>
      </c>
      <c r="H660" s="168">
        <v>0</v>
      </c>
      <c r="I660" s="168">
        <v>3</v>
      </c>
      <c r="J660" s="168">
        <v>11</v>
      </c>
      <c r="K660" s="168">
        <v>11</v>
      </c>
      <c r="L660" s="168">
        <v>1</v>
      </c>
      <c r="M660" s="168">
        <v>0</v>
      </c>
      <c r="N660" s="168">
        <v>26</v>
      </c>
      <c r="O660" s="253">
        <v>2</v>
      </c>
      <c r="P660" s="253">
        <v>6</v>
      </c>
      <c r="Q660" s="253">
        <v>3</v>
      </c>
      <c r="R660" s="253">
        <v>0</v>
      </c>
      <c r="S660" s="253">
        <v>0</v>
      </c>
      <c r="T660" s="253">
        <v>11</v>
      </c>
    </row>
    <row r="661" spans="1:20" s="122" customFormat="1" ht="15.75" x14ac:dyDescent="0.25">
      <c r="A661" s="166" t="s">
        <v>654</v>
      </c>
      <c r="B661" s="166" t="s">
        <v>655</v>
      </c>
      <c r="C661" s="168">
        <v>0</v>
      </c>
      <c r="D661" s="168">
        <v>1</v>
      </c>
      <c r="E661" s="168">
        <v>0</v>
      </c>
      <c r="F661" s="168">
        <v>0</v>
      </c>
      <c r="G661" s="168">
        <v>0</v>
      </c>
      <c r="H661" s="168">
        <v>1</v>
      </c>
      <c r="I661" s="168">
        <v>0</v>
      </c>
      <c r="J661" s="168">
        <v>11</v>
      </c>
      <c r="K661" s="168">
        <v>4</v>
      </c>
      <c r="L661" s="168">
        <v>2</v>
      </c>
      <c r="M661" s="168">
        <v>1</v>
      </c>
      <c r="N661" s="168">
        <v>18</v>
      </c>
      <c r="O661" s="253">
        <v>0</v>
      </c>
      <c r="P661" s="253">
        <v>3</v>
      </c>
      <c r="Q661" s="253">
        <v>0</v>
      </c>
      <c r="R661" s="253">
        <v>0</v>
      </c>
      <c r="S661" s="253">
        <v>0</v>
      </c>
      <c r="T661" s="253">
        <v>3</v>
      </c>
    </row>
    <row r="662" spans="1:20" s="122" customFormat="1" ht="15.75" x14ac:dyDescent="0.25">
      <c r="A662" s="166" t="s">
        <v>656</v>
      </c>
      <c r="B662" s="166" t="s">
        <v>657</v>
      </c>
      <c r="C662" s="168">
        <v>0</v>
      </c>
      <c r="D662" s="168">
        <v>2</v>
      </c>
      <c r="E662" s="168">
        <v>0</v>
      </c>
      <c r="F662" s="168">
        <v>0</v>
      </c>
      <c r="G662" s="168">
        <v>0</v>
      </c>
      <c r="H662" s="168">
        <v>2</v>
      </c>
      <c r="I662" s="168">
        <v>4</v>
      </c>
      <c r="J662" s="168">
        <v>11</v>
      </c>
      <c r="K662" s="168">
        <v>12</v>
      </c>
      <c r="L662" s="168">
        <v>1</v>
      </c>
      <c r="M662" s="168">
        <v>0</v>
      </c>
      <c r="N662" s="168">
        <v>28</v>
      </c>
      <c r="O662" s="253">
        <v>2</v>
      </c>
      <c r="P662" s="253">
        <v>2</v>
      </c>
      <c r="Q662" s="253">
        <v>4</v>
      </c>
      <c r="R662" s="253">
        <v>0</v>
      </c>
      <c r="S662" s="253">
        <v>0</v>
      </c>
      <c r="T662" s="253">
        <v>8</v>
      </c>
    </row>
    <row r="663" spans="1:20" s="122" customFormat="1" ht="15.75" x14ac:dyDescent="0.25">
      <c r="A663" s="166" t="s">
        <v>658</v>
      </c>
      <c r="B663" s="166" t="s">
        <v>659</v>
      </c>
      <c r="C663" s="168">
        <v>2</v>
      </c>
      <c r="D663" s="168">
        <v>1</v>
      </c>
      <c r="E663" s="168">
        <v>1</v>
      </c>
      <c r="F663" s="168">
        <v>1</v>
      </c>
      <c r="G663" s="168">
        <v>0</v>
      </c>
      <c r="H663" s="168">
        <v>5</v>
      </c>
      <c r="I663" s="168">
        <v>3</v>
      </c>
      <c r="J663" s="168">
        <v>4</v>
      </c>
      <c r="K663" s="168">
        <v>3</v>
      </c>
      <c r="L663" s="168">
        <v>0</v>
      </c>
      <c r="M663" s="168">
        <v>0</v>
      </c>
      <c r="N663" s="168">
        <v>10</v>
      </c>
      <c r="O663" s="253">
        <v>3</v>
      </c>
      <c r="P663" s="253">
        <v>0</v>
      </c>
      <c r="Q663" s="253">
        <v>0</v>
      </c>
      <c r="R663" s="253">
        <v>0</v>
      </c>
      <c r="S663" s="253">
        <v>0</v>
      </c>
      <c r="T663" s="253">
        <v>3</v>
      </c>
    </row>
    <row r="664" spans="1:20" s="122" customFormat="1" ht="15.75" x14ac:dyDescent="0.25">
      <c r="A664" s="166" t="s">
        <v>664</v>
      </c>
      <c r="B664" s="166" t="s">
        <v>665</v>
      </c>
      <c r="C664" s="168">
        <v>1</v>
      </c>
      <c r="D664" s="168">
        <v>1</v>
      </c>
      <c r="E664" s="168">
        <v>0</v>
      </c>
      <c r="F664" s="168">
        <v>0</v>
      </c>
      <c r="G664" s="168">
        <v>0</v>
      </c>
      <c r="H664" s="168">
        <v>2</v>
      </c>
      <c r="I664" s="168">
        <v>3</v>
      </c>
      <c r="J664" s="168">
        <v>3</v>
      </c>
      <c r="K664" s="168">
        <v>5</v>
      </c>
      <c r="L664" s="168">
        <v>0</v>
      </c>
      <c r="M664" s="168">
        <v>0</v>
      </c>
      <c r="N664" s="168">
        <v>11</v>
      </c>
      <c r="O664" s="253">
        <v>3</v>
      </c>
      <c r="P664" s="253">
        <v>0</v>
      </c>
      <c r="Q664" s="253">
        <v>0</v>
      </c>
      <c r="R664" s="253">
        <v>0</v>
      </c>
      <c r="S664" s="253">
        <v>0</v>
      </c>
      <c r="T664" s="253">
        <v>3</v>
      </c>
    </row>
    <row r="665" spans="1:20" s="122" customFormat="1" ht="15.75" x14ac:dyDescent="0.25">
      <c r="A665" s="166" t="s">
        <v>670</v>
      </c>
      <c r="B665" s="166" t="s">
        <v>671</v>
      </c>
      <c r="C665" s="168">
        <v>7</v>
      </c>
      <c r="D665" s="168">
        <v>2</v>
      </c>
      <c r="E665" s="168">
        <v>2</v>
      </c>
      <c r="F665" s="168">
        <v>0</v>
      </c>
      <c r="G665" s="168">
        <v>0</v>
      </c>
      <c r="H665" s="168">
        <v>11</v>
      </c>
      <c r="I665" s="168">
        <v>11</v>
      </c>
      <c r="J665" s="168">
        <v>21</v>
      </c>
      <c r="K665" s="168">
        <v>21</v>
      </c>
      <c r="L665" s="168">
        <v>3</v>
      </c>
      <c r="M665" s="168">
        <v>0</v>
      </c>
      <c r="N665" s="168">
        <v>56</v>
      </c>
      <c r="O665" s="253">
        <v>4</v>
      </c>
      <c r="P665" s="253">
        <v>8</v>
      </c>
      <c r="Q665" s="253">
        <v>7</v>
      </c>
      <c r="R665" s="253">
        <v>1</v>
      </c>
      <c r="S665" s="253">
        <v>0</v>
      </c>
      <c r="T665" s="253">
        <v>20</v>
      </c>
    </row>
    <row r="666" spans="1:20" s="122" customFormat="1" ht="15.75" x14ac:dyDescent="0.25">
      <c r="A666" s="166" t="s">
        <v>676</v>
      </c>
      <c r="B666" s="166" t="s">
        <v>677</v>
      </c>
      <c r="C666" s="168">
        <v>0</v>
      </c>
      <c r="D666" s="168">
        <v>0</v>
      </c>
      <c r="E666" s="168">
        <v>0</v>
      </c>
      <c r="F666" s="168">
        <v>0</v>
      </c>
      <c r="G666" s="168">
        <v>0</v>
      </c>
      <c r="H666" s="168">
        <v>0</v>
      </c>
      <c r="I666" s="168">
        <v>3</v>
      </c>
      <c r="J666" s="168">
        <v>10</v>
      </c>
      <c r="K666" s="168">
        <v>3</v>
      </c>
      <c r="L666" s="168">
        <v>3</v>
      </c>
      <c r="M666" s="168">
        <v>1</v>
      </c>
      <c r="N666" s="168">
        <v>20</v>
      </c>
      <c r="O666" s="253">
        <v>1</v>
      </c>
      <c r="P666" s="253">
        <v>4</v>
      </c>
      <c r="Q666" s="253">
        <v>1</v>
      </c>
      <c r="R666" s="253">
        <v>1</v>
      </c>
      <c r="S666" s="253">
        <v>0</v>
      </c>
      <c r="T666" s="253">
        <v>7</v>
      </c>
    </row>
    <row r="667" spans="1:20" s="122" customFormat="1" ht="15.75" x14ac:dyDescent="0.25">
      <c r="A667" s="166" t="s">
        <v>678</v>
      </c>
      <c r="B667" s="166" t="s">
        <v>679</v>
      </c>
      <c r="C667" s="168">
        <v>3</v>
      </c>
      <c r="D667" s="168">
        <v>0</v>
      </c>
      <c r="E667" s="168">
        <v>0</v>
      </c>
      <c r="F667" s="168">
        <v>0</v>
      </c>
      <c r="G667" s="168">
        <v>0</v>
      </c>
      <c r="H667" s="168">
        <v>3</v>
      </c>
      <c r="I667" s="168">
        <v>2</v>
      </c>
      <c r="J667" s="168">
        <v>1</v>
      </c>
      <c r="K667" s="168">
        <v>4</v>
      </c>
      <c r="L667" s="168">
        <v>0</v>
      </c>
      <c r="M667" s="168">
        <v>0</v>
      </c>
      <c r="N667" s="168">
        <v>7</v>
      </c>
      <c r="O667" s="253">
        <v>1</v>
      </c>
      <c r="P667" s="253">
        <v>0</v>
      </c>
      <c r="Q667" s="253">
        <v>0</v>
      </c>
      <c r="R667" s="253">
        <v>0</v>
      </c>
      <c r="S667" s="253">
        <v>0</v>
      </c>
      <c r="T667" s="253">
        <v>1</v>
      </c>
    </row>
    <row r="668" spans="1:20" s="122" customFormat="1" ht="15.75" x14ac:dyDescent="0.25">
      <c r="A668" s="166" t="s">
        <v>680</v>
      </c>
      <c r="B668" s="166" t="s">
        <v>681</v>
      </c>
      <c r="C668" s="168">
        <v>4</v>
      </c>
      <c r="D668" s="168">
        <v>1</v>
      </c>
      <c r="E668" s="168">
        <v>0</v>
      </c>
      <c r="F668" s="168">
        <v>0</v>
      </c>
      <c r="G668" s="168">
        <v>0</v>
      </c>
      <c r="H668" s="168">
        <v>5</v>
      </c>
      <c r="I668" s="168">
        <v>7</v>
      </c>
      <c r="J668" s="168">
        <v>7</v>
      </c>
      <c r="K668" s="168">
        <v>10</v>
      </c>
      <c r="L668" s="168">
        <v>2</v>
      </c>
      <c r="M668" s="168">
        <v>0</v>
      </c>
      <c r="N668" s="168">
        <v>26</v>
      </c>
      <c r="O668" s="253">
        <v>5</v>
      </c>
      <c r="P668" s="253">
        <v>0</v>
      </c>
      <c r="Q668" s="253">
        <v>1</v>
      </c>
      <c r="R668" s="253">
        <v>0</v>
      </c>
      <c r="S668" s="253">
        <v>0</v>
      </c>
      <c r="T668" s="253">
        <v>6</v>
      </c>
    </row>
    <row r="669" spans="1:20" s="122" customFormat="1" ht="15.75" x14ac:dyDescent="0.25">
      <c r="A669" s="166" t="s">
        <v>682</v>
      </c>
      <c r="B669" s="166" t="s">
        <v>683</v>
      </c>
      <c r="C669" s="168">
        <v>1</v>
      </c>
      <c r="D669" s="168">
        <v>2</v>
      </c>
      <c r="E669" s="168">
        <v>0</v>
      </c>
      <c r="F669" s="168">
        <v>0</v>
      </c>
      <c r="G669" s="168">
        <v>0</v>
      </c>
      <c r="H669" s="168">
        <v>3</v>
      </c>
      <c r="I669" s="168">
        <v>5</v>
      </c>
      <c r="J669" s="168">
        <v>11</v>
      </c>
      <c r="K669" s="168">
        <v>10</v>
      </c>
      <c r="L669" s="168">
        <v>1</v>
      </c>
      <c r="M669" s="168">
        <v>0</v>
      </c>
      <c r="N669" s="168">
        <v>27</v>
      </c>
      <c r="O669" s="253">
        <v>2</v>
      </c>
      <c r="P669" s="253">
        <v>4</v>
      </c>
      <c r="Q669" s="253">
        <v>3</v>
      </c>
      <c r="R669" s="253">
        <v>0</v>
      </c>
      <c r="S669" s="253">
        <v>0</v>
      </c>
      <c r="T669" s="253">
        <v>9</v>
      </c>
    </row>
    <row r="670" spans="1:20" s="122" customFormat="1" ht="15.75" x14ac:dyDescent="0.25">
      <c r="A670" s="166" t="s">
        <v>696</v>
      </c>
      <c r="B670" s="166" t="s">
        <v>697</v>
      </c>
      <c r="C670" s="168">
        <v>2</v>
      </c>
      <c r="D670" s="168">
        <v>3</v>
      </c>
      <c r="E670" s="168">
        <v>0</v>
      </c>
      <c r="F670" s="168">
        <v>0</v>
      </c>
      <c r="G670" s="168">
        <v>0</v>
      </c>
      <c r="H670" s="168">
        <v>5</v>
      </c>
      <c r="I670" s="168">
        <v>0</v>
      </c>
      <c r="J670" s="168">
        <v>16</v>
      </c>
      <c r="K670" s="168">
        <v>5</v>
      </c>
      <c r="L670" s="168">
        <v>2</v>
      </c>
      <c r="M670" s="168">
        <v>1</v>
      </c>
      <c r="N670" s="168">
        <v>24</v>
      </c>
      <c r="O670" s="253">
        <v>0</v>
      </c>
      <c r="P670" s="253">
        <v>4</v>
      </c>
      <c r="Q670" s="253">
        <v>1</v>
      </c>
      <c r="R670" s="253">
        <v>0</v>
      </c>
      <c r="S670" s="253">
        <v>0</v>
      </c>
      <c r="T670" s="253">
        <v>5</v>
      </c>
    </row>
    <row r="671" spans="1:20" s="122" customFormat="1" ht="15.75" x14ac:dyDescent="0.25">
      <c r="A671" s="166" t="s">
        <v>700</v>
      </c>
      <c r="B671" s="166" t="s">
        <v>701</v>
      </c>
      <c r="C671" s="168">
        <v>5</v>
      </c>
      <c r="D671" s="168">
        <v>4</v>
      </c>
      <c r="E671" s="168">
        <v>4</v>
      </c>
      <c r="F671" s="168">
        <v>0</v>
      </c>
      <c r="G671" s="168">
        <v>0</v>
      </c>
      <c r="H671" s="168">
        <v>13</v>
      </c>
      <c r="I671" s="168">
        <v>6</v>
      </c>
      <c r="J671" s="168">
        <v>11</v>
      </c>
      <c r="K671" s="168">
        <v>7</v>
      </c>
      <c r="L671" s="168">
        <v>1</v>
      </c>
      <c r="M671" s="168">
        <v>1</v>
      </c>
      <c r="N671" s="168">
        <v>26</v>
      </c>
      <c r="O671" s="253">
        <v>1</v>
      </c>
      <c r="P671" s="253">
        <v>8</v>
      </c>
      <c r="Q671" s="253">
        <v>4</v>
      </c>
      <c r="R671" s="253">
        <v>0</v>
      </c>
      <c r="S671" s="253">
        <v>1</v>
      </c>
      <c r="T671" s="253">
        <v>14</v>
      </c>
    </row>
    <row r="672" spans="1:20" s="122" customFormat="1" ht="15.75" x14ac:dyDescent="0.25">
      <c r="A672" s="166" t="s">
        <v>702</v>
      </c>
      <c r="B672" s="166" t="s">
        <v>703</v>
      </c>
      <c r="C672" s="168">
        <v>0</v>
      </c>
      <c r="D672" s="168">
        <v>0</v>
      </c>
      <c r="E672" s="168">
        <v>0</v>
      </c>
      <c r="F672" s="168">
        <v>0</v>
      </c>
      <c r="G672" s="168">
        <v>0</v>
      </c>
      <c r="H672" s="168">
        <v>0</v>
      </c>
      <c r="I672" s="168">
        <v>3</v>
      </c>
      <c r="J672" s="168">
        <v>6</v>
      </c>
      <c r="K672" s="168">
        <v>4</v>
      </c>
      <c r="L672" s="168">
        <v>1</v>
      </c>
      <c r="M672" s="168">
        <v>1</v>
      </c>
      <c r="N672" s="168">
        <v>15</v>
      </c>
      <c r="O672" s="253">
        <v>1</v>
      </c>
      <c r="P672" s="253">
        <v>5</v>
      </c>
      <c r="Q672" s="253">
        <v>3</v>
      </c>
      <c r="R672" s="253">
        <v>0</v>
      </c>
      <c r="S672" s="253">
        <v>1</v>
      </c>
      <c r="T672" s="253">
        <v>10</v>
      </c>
    </row>
    <row r="673" spans="1:20" s="122" customFormat="1" ht="15.75" x14ac:dyDescent="0.25">
      <c r="A673" s="166" t="s">
        <v>706</v>
      </c>
      <c r="B673" s="166" t="s">
        <v>707</v>
      </c>
      <c r="C673" s="168">
        <v>7</v>
      </c>
      <c r="D673" s="168">
        <v>0</v>
      </c>
      <c r="E673" s="168">
        <v>0</v>
      </c>
      <c r="F673" s="168">
        <v>0</v>
      </c>
      <c r="G673" s="168">
        <v>0</v>
      </c>
      <c r="H673" s="168">
        <v>7</v>
      </c>
      <c r="I673" s="168">
        <v>9</v>
      </c>
      <c r="J673" s="168">
        <v>14</v>
      </c>
      <c r="K673" s="168">
        <v>11</v>
      </c>
      <c r="L673" s="168">
        <v>1</v>
      </c>
      <c r="M673" s="168">
        <v>1</v>
      </c>
      <c r="N673" s="168">
        <v>36</v>
      </c>
      <c r="O673" s="253">
        <v>4</v>
      </c>
      <c r="P673" s="253">
        <v>8</v>
      </c>
      <c r="Q673" s="253">
        <v>6</v>
      </c>
      <c r="R673" s="253">
        <v>0</v>
      </c>
      <c r="S673" s="253">
        <v>1</v>
      </c>
      <c r="T673" s="253">
        <v>19</v>
      </c>
    </row>
    <row r="674" spans="1:20" s="122" customFormat="1" ht="15.75" x14ac:dyDescent="0.25">
      <c r="A674" s="166" t="s">
        <v>710</v>
      </c>
      <c r="B674" s="166" t="s">
        <v>711</v>
      </c>
      <c r="C674" s="168">
        <v>0</v>
      </c>
      <c r="D674" s="168">
        <v>1</v>
      </c>
      <c r="E674" s="168">
        <v>0</v>
      </c>
      <c r="F674" s="168">
        <v>0</v>
      </c>
      <c r="G674" s="168">
        <v>0</v>
      </c>
      <c r="H674" s="168">
        <v>1</v>
      </c>
      <c r="I674" s="168">
        <v>3</v>
      </c>
      <c r="J674" s="168">
        <v>8</v>
      </c>
      <c r="K674" s="168">
        <v>5</v>
      </c>
      <c r="L674" s="168">
        <v>3</v>
      </c>
      <c r="M674" s="168">
        <v>0</v>
      </c>
      <c r="N674" s="168">
        <v>19</v>
      </c>
      <c r="O674" s="253">
        <v>3</v>
      </c>
      <c r="P674" s="253">
        <v>4</v>
      </c>
      <c r="Q674" s="253">
        <v>2</v>
      </c>
      <c r="R674" s="253">
        <v>0</v>
      </c>
      <c r="S674" s="253">
        <v>0</v>
      </c>
      <c r="T674" s="253">
        <v>9</v>
      </c>
    </row>
    <row r="675" spans="1:20" s="122" customFormat="1" ht="15.75" x14ac:dyDescent="0.25">
      <c r="A675" s="166" t="s">
        <v>712</v>
      </c>
      <c r="B675" s="166" t="s">
        <v>713</v>
      </c>
      <c r="C675" s="168">
        <v>0</v>
      </c>
      <c r="D675" s="168">
        <v>0</v>
      </c>
      <c r="E675" s="168">
        <v>0</v>
      </c>
      <c r="F675" s="168">
        <v>0</v>
      </c>
      <c r="G675" s="168">
        <v>0</v>
      </c>
      <c r="H675" s="168">
        <v>0</v>
      </c>
      <c r="I675" s="168">
        <v>4</v>
      </c>
      <c r="J675" s="168">
        <v>5</v>
      </c>
      <c r="K675" s="168">
        <v>2</v>
      </c>
      <c r="L675" s="168">
        <v>1</v>
      </c>
      <c r="M675" s="168">
        <v>0</v>
      </c>
      <c r="N675" s="168">
        <v>12</v>
      </c>
      <c r="O675" s="253">
        <v>1</v>
      </c>
      <c r="P675" s="253">
        <v>4</v>
      </c>
      <c r="Q675" s="253">
        <v>2</v>
      </c>
      <c r="R675" s="253">
        <v>0</v>
      </c>
      <c r="S675" s="253">
        <v>0</v>
      </c>
      <c r="T675" s="253">
        <v>7</v>
      </c>
    </row>
    <row r="676" spans="1:20" s="122" customFormat="1" ht="15.75" x14ac:dyDescent="0.25">
      <c r="A676" s="166" t="s">
        <v>716</v>
      </c>
      <c r="B676" s="166" t="s">
        <v>717</v>
      </c>
      <c r="C676" s="168">
        <v>0</v>
      </c>
      <c r="D676" s="168">
        <v>2</v>
      </c>
      <c r="E676" s="168">
        <v>2</v>
      </c>
      <c r="F676" s="168">
        <v>0</v>
      </c>
      <c r="G676" s="168">
        <v>0</v>
      </c>
      <c r="H676" s="168">
        <v>4</v>
      </c>
      <c r="I676" s="168">
        <v>4</v>
      </c>
      <c r="J676" s="168">
        <v>1</v>
      </c>
      <c r="K676" s="168">
        <v>5</v>
      </c>
      <c r="L676" s="168">
        <v>0</v>
      </c>
      <c r="M676" s="168">
        <v>0</v>
      </c>
      <c r="N676" s="168">
        <v>10</v>
      </c>
      <c r="O676" s="253">
        <v>3</v>
      </c>
      <c r="P676" s="253">
        <v>0</v>
      </c>
      <c r="Q676" s="253">
        <v>0</v>
      </c>
      <c r="R676" s="253">
        <v>0</v>
      </c>
      <c r="S676" s="253">
        <v>0</v>
      </c>
      <c r="T676" s="253">
        <v>3</v>
      </c>
    </row>
    <row r="677" spans="1:20" s="122" customFormat="1" ht="15.75" x14ac:dyDescent="0.25">
      <c r="A677" s="166" t="s">
        <v>718</v>
      </c>
      <c r="B677" s="166" t="s">
        <v>719</v>
      </c>
      <c r="C677" s="168">
        <v>1</v>
      </c>
      <c r="D677" s="168">
        <v>0</v>
      </c>
      <c r="E677" s="168">
        <v>0</v>
      </c>
      <c r="F677" s="168">
        <v>0</v>
      </c>
      <c r="G677" s="168">
        <v>0</v>
      </c>
      <c r="H677" s="168">
        <v>1</v>
      </c>
      <c r="I677" s="168">
        <v>2</v>
      </c>
      <c r="J677" s="168">
        <v>1</v>
      </c>
      <c r="K677" s="168">
        <v>4</v>
      </c>
      <c r="L677" s="168">
        <v>0</v>
      </c>
      <c r="M677" s="168">
        <v>0</v>
      </c>
      <c r="N677" s="168">
        <v>7</v>
      </c>
      <c r="O677" s="253">
        <v>1</v>
      </c>
      <c r="P677" s="253">
        <v>0</v>
      </c>
      <c r="Q677" s="253">
        <v>0</v>
      </c>
      <c r="R677" s="253">
        <v>0</v>
      </c>
      <c r="S677" s="253">
        <v>0</v>
      </c>
      <c r="T677" s="253">
        <v>1</v>
      </c>
    </row>
    <row r="678" spans="1:20" s="122" customFormat="1" ht="15.75" x14ac:dyDescent="0.25">
      <c r="A678" s="166" t="s">
        <v>720</v>
      </c>
      <c r="B678" s="166" t="s">
        <v>721</v>
      </c>
      <c r="C678" s="168">
        <v>3</v>
      </c>
      <c r="D678" s="168">
        <v>2</v>
      </c>
      <c r="E678" s="168">
        <v>1</v>
      </c>
      <c r="F678" s="168">
        <v>0</v>
      </c>
      <c r="G678" s="168">
        <v>0</v>
      </c>
      <c r="H678" s="168">
        <v>6</v>
      </c>
      <c r="I678" s="168">
        <v>9</v>
      </c>
      <c r="J678" s="168">
        <v>22</v>
      </c>
      <c r="K678" s="168">
        <v>13</v>
      </c>
      <c r="L678" s="168">
        <v>3</v>
      </c>
      <c r="M678" s="168">
        <v>0</v>
      </c>
      <c r="N678" s="168">
        <v>47</v>
      </c>
      <c r="O678" s="253">
        <v>3</v>
      </c>
      <c r="P678" s="253">
        <v>6</v>
      </c>
      <c r="Q678" s="253">
        <v>3</v>
      </c>
      <c r="R678" s="253">
        <v>0</v>
      </c>
      <c r="S678" s="253">
        <v>0</v>
      </c>
      <c r="T678" s="253">
        <v>12</v>
      </c>
    </row>
    <row r="679" spans="1:20" s="122" customFormat="1" ht="15.75" x14ac:dyDescent="0.25">
      <c r="A679" s="166" t="s">
        <v>722</v>
      </c>
      <c r="B679" s="166" t="s">
        <v>723</v>
      </c>
      <c r="C679" s="168">
        <v>2</v>
      </c>
      <c r="D679" s="168">
        <v>1</v>
      </c>
      <c r="E679" s="168">
        <v>0</v>
      </c>
      <c r="F679" s="168">
        <v>0</v>
      </c>
      <c r="G679" s="168">
        <v>0</v>
      </c>
      <c r="H679" s="168">
        <v>3</v>
      </c>
      <c r="I679" s="168">
        <v>8</v>
      </c>
      <c r="J679" s="168">
        <v>5</v>
      </c>
      <c r="K679" s="168">
        <v>0</v>
      </c>
      <c r="L679" s="168">
        <v>2</v>
      </c>
      <c r="M679" s="168">
        <v>0</v>
      </c>
      <c r="N679" s="168">
        <v>10</v>
      </c>
      <c r="O679" s="253">
        <v>2</v>
      </c>
      <c r="P679" s="253">
        <v>2</v>
      </c>
      <c r="Q679" s="253">
        <v>0</v>
      </c>
      <c r="R679" s="253">
        <v>0</v>
      </c>
      <c r="S679" s="253">
        <v>0</v>
      </c>
      <c r="T679" s="253">
        <v>4</v>
      </c>
    </row>
    <row r="680" spans="1:20" s="122" customFormat="1" ht="15.75" x14ac:dyDescent="0.25">
      <c r="A680" s="166" t="s">
        <v>724</v>
      </c>
      <c r="B680" s="166" t="s">
        <v>725</v>
      </c>
      <c r="C680" s="168">
        <v>4</v>
      </c>
      <c r="D680" s="168">
        <v>1</v>
      </c>
      <c r="E680" s="168">
        <v>0</v>
      </c>
      <c r="F680" s="168">
        <v>0</v>
      </c>
      <c r="G680" s="168">
        <v>0</v>
      </c>
      <c r="H680" s="168">
        <v>5</v>
      </c>
      <c r="I680" s="168">
        <v>5</v>
      </c>
      <c r="J680" s="168">
        <v>9</v>
      </c>
      <c r="K680" s="168">
        <v>4</v>
      </c>
      <c r="L680" s="168">
        <v>1</v>
      </c>
      <c r="M680" s="168">
        <v>1</v>
      </c>
      <c r="N680" s="168">
        <v>20</v>
      </c>
      <c r="O680" s="253">
        <v>1</v>
      </c>
      <c r="P680" s="253">
        <v>7</v>
      </c>
      <c r="Q680" s="253">
        <v>3</v>
      </c>
      <c r="R680" s="253">
        <v>0</v>
      </c>
      <c r="S680" s="253">
        <v>1</v>
      </c>
      <c r="T680" s="253">
        <v>12</v>
      </c>
    </row>
    <row r="681" spans="1:20" s="122" customFormat="1" ht="15.75" x14ac:dyDescent="0.25">
      <c r="A681" s="166" t="s">
        <v>726</v>
      </c>
      <c r="B681" s="166" t="s">
        <v>727</v>
      </c>
      <c r="C681" s="168">
        <v>0</v>
      </c>
      <c r="D681" s="168">
        <v>0</v>
      </c>
      <c r="E681" s="168">
        <v>0</v>
      </c>
      <c r="F681" s="168">
        <v>0</v>
      </c>
      <c r="G681" s="168">
        <v>0</v>
      </c>
      <c r="H681" s="168">
        <v>0</v>
      </c>
      <c r="I681" s="168">
        <v>5</v>
      </c>
      <c r="J681" s="168">
        <v>1</v>
      </c>
      <c r="K681" s="168">
        <v>3</v>
      </c>
      <c r="L681" s="168">
        <v>1</v>
      </c>
      <c r="M681" s="168">
        <v>0</v>
      </c>
      <c r="N681" s="168">
        <v>10</v>
      </c>
      <c r="O681" s="253">
        <v>3</v>
      </c>
      <c r="P681" s="253">
        <v>0</v>
      </c>
      <c r="Q681" s="253">
        <v>0</v>
      </c>
      <c r="R681" s="253">
        <v>0</v>
      </c>
      <c r="S681" s="253">
        <v>0</v>
      </c>
      <c r="T681" s="253">
        <v>3</v>
      </c>
    </row>
    <row r="682" spans="1:20" s="122" customFormat="1" ht="15.75" x14ac:dyDescent="0.25">
      <c r="A682" s="166" t="s">
        <v>728</v>
      </c>
      <c r="B682" s="166" t="s">
        <v>729</v>
      </c>
      <c r="C682" s="168">
        <v>1</v>
      </c>
      <c r="D682" s="168">
        <v>0</v>
      </c>
      <c r="E682" s="168">
        <v>0</v>
      </c>
      <c r="F682" s="168">
        <v>0</v>
      </c>
      <c r="G682" s="168">
        <v>0</v>
      </c>
      <c r="H682" s="168">
        <v>1</v>
      </c>
      <c r="I682" s="168">
        <v>6</v>
      </c>
      <c r="J682" s="168">
        <v>12</v>
      </c>
      <c r="K682" s="168">
        <v>12</v>
      </c>
      <c r="L682" s="168">
        <v>2</v>
      </c>
      <c r="M682" s="168">
        <v>0</v>
      </c>
      <c r="N682" s="168">
        <v>32</v>
      </c>
      <c r="O682" s="253">
        <v>3</v>
      </c>
      <c r="P682" s="253">
        <v>4</v>
      </c>
      <c r="Q682" s="253">
        <v>4</v>
      </c>
      <c r="R682" s="253">
        <v>0</v>
      </c>
      <c r="S682" s="253">
        <v>0</v>
      </c>
      <c r="T682" s="253">
        <v>11</v>
      </c>
    </row>
    <row r="683" spans="1:20" s="122" customFormat="1" ht="15.75" x14ac:dyDescent="0.25">
      <c r="A683" s="166" t="s">
        <v>732</v>
      </c>
      <c r="B683" s="166" t="s">
        <v>733</v>
      </c>
      <c r="C683" s="168">
        <v>3</v>
      </c>
      <c r="D683" s="168">
        <v>1</v>
      </c>
      <c r="E683" s="168">
        <v>3</v>
      </c>
      <c r="F683" s="168">
        <v>2</v>
      </c>
      <c r="G683" s="168">
        <v>0</v>
      </c>
      <c r="H683" s="168">
        <v>9</v>
      </c>
      <c r="I683" s="168">
        <v>18</v>
      </c>
      <c r="J683" s="168">
        <v>13</v>
      </c>
      <c r="K683" s="168">
        <v>27</v>
      </c>
      <c r="L683" s="168">
        <v>5</v>
      </c>
      <c r="M683" s="168">
        <v>0</v>
      </c>
      <c r="N683" s="168">
        <v>63</v>
      </c>
      <c r="O683" s="253">
        <v>12</v>
      </c>
      <c r="P683" s="253">
        <v>1</v>
      </c>
      <c r="Q683" s="253">
        <v>1</v>
      </c>
      <c r="R683" s="253">
        <v>0</v>
      </c>
      <c r="S683" s="253">
        <v>0</v>
      </c>
      <c r="T683" s="253">
        <v>14</v>
      </c>
    </row>
    <row r="684" spans="1:20" s="122" customFormat="1" ht="15.75" x14ac:dyDescent="0.25">
      <c r="A684" s="166" t="s">
        <v>736</v>
      </c>
      <c r="B684" s="166" t="s">
        <v>737</v>
      </c>
      <c r="C684" s="168">
        <v>2</v>
      </c>
      <c r="D684" s="168">
        <v>0</v>
      </c>
      <c r="E684" s="168">
        <v>0</v>
      </c>
      <c r="F684" s="168">
        <v>0</v>
      </c>
      <c r="G684" s="168">
        <v>0</v>
      </c>
      <c r="H684" s="168">
        <v>2</v>
      </c>
      <c r="I684" s="168">
        <v>3</v>
      </c>
      <c r="J684" s="168">
        <v>0</v>
      </c>
      <c r="K684" s="168">
        <v>4</v>
      </c>
      <c r="L684" s="168">
        <v>0</v>
      </c>
      <c r="M684" s="168">
        <v>0</v>
      </c>
      <c r="N684" s="168">
        <v>7</v>
      </c>
      <c r="O684" s="253">
        <v>1</v>
      </c>
      <c r="P684" s="253">
        <v>0</v>
      </c>
      <c r="Q684" s="253">
        <v>0</v>
      </c>
      <c r="R684" s="253">
        <v>0</v>
      </c>
      <c r="S684" s="253">
        <v>0</v>
      </c>
      <c r="T684" s="253">
        <v>1</v>
      </c>
    </row>
    <row r="685" spans="1:20" s="122" customFormat="1" ht="15.75" x14ac:dyDescent="0.25">
      <c r="A685" s="166" t="s">
        <v>740</v>
      </c>
      <c r="B685" s="166" t="s">
        <v>741</v>
      </c>
      <c r="C685" s="168">
        <v>2</v>
      </c>
      <c r="D685" s="168">
        <v>0</v>
      </c>
      <c r="E685" s="168">
        <v>1</v>
      </c>
      <c r="F685" s="168">
        <v>0</v>
      </c>
      <c r="G685" s="168">
        <v>0</v>
      </c>
      <c r="H685" s="168">
        <v>3</v>
      </c>
      <c r="I685" s="168">
        <v>2</v>
      </c>
      <c r="J685" s="168">
        <v>11</v>
      </c>
      <c r="K685" s="168">
        <v>6</v>
      </c>
      <c r="L685" s="168">
        <v>3</v>
      </c>
      <c r="M685" s="168">
        <v>0</v>
      </c>
      <c r="N685" s="168">
        <v>22</v>
      </c>
      <c r="O685" s="253">
        <v>2</v>
      </c>
      <c r="P685" s="253">
        <v>4</v>
      </c>
      <c r="Q685" s="253">
        <v>2</v>
      </c>
      <c r="R685" s="253">
        <v>0</v>
      </c>
      <c r="S685" s="253">
        <v>0</v>
      </c>
      <c r="T685" s="253">
        <v>8</v>
      </c>
    </row>
    <row r="686" spans="1:20" s="122" customFormat="1" ht="15.75" x14ac:dyDescent="0.25">
      <c r="A686" s="166" t="s">
        <v>744</v>
      </c>
      <c r="B686" s="166" t="s">
        <v>745</v>
      </c>
      <c r="C686" s="168">
        <v>0</v>
      </c>
      <c r="D686" s="168">
        <v>0</v>
      </c>
      <c r="E686" s="168">
        <v>0</v>
      </c>
      <c r="F686" s="168">
        <v>0</v>
      </c>
      <c r="G686" s="168">
        <v>0</v>
      </c>
      <c r="H686" s="168">
        <v>0</v>
      </c>
      <c r="I686" s="168">
        <v>18</v>
      </c>
      <c r="J686" s="168">
        <v>6</v>
      </c>
      <c r="K686" s="168">
        <v>15</v>
      </c>
      <c r="L686" s="168">
        <v>0</v>
      </c>
      <c r="M686" s="168">
        <v>0</v>
      </c>
      <c r="N686" s="168">
        <v>39</v>
      </c>
      <c r="O686" s="253">
        <v>13</v>
      </c>
      <c r="P686" s="253">
        <v>0</v>
      </c>
      <c r="Q686" s="253">
        <v>2</v>
      </c>
      <c r="R686" s="253">
        <v>0</v>
      </c>
      <c r="S686" s="253">
        <v>0</v>
      </c>
      <c r="T686" s="253">
        <v>15</v>
      </c>
    </row>
    <row r="687" spans="1:20" s="122" customFormat="1" ht="15.75" x14ac:dyDescent="0.25">
      <c r="A687" s="166" t="s">
        <v>752</v>
      </c>
      <c r="B687" s="166" t="s">
        <v>753</v>
      </c>
      <c r="C687" s="168">
        <v>4</v>
      </c>
      <c r="D687" s="168">
        <v>2</v>
      </c>
      <c r="E687" s="168">
        <v>1</v>
      </c>
      <c r="F687" s="168">
        <v>1</v>
      </c>
      <c r="G687" s="168">
        <v>0</v>
      </c>
      <c r="H687" s="168">
        <v>8</v>
      </c>
      <c r="I687" s="168">
        <v>9</v>
      </c>
      <c r="J687" s="168">
        <v>6</v>
      </c>
      <c r="K687" s="168">
        <v>9</v>
      </c>
      <c r="L687" s="168">
        <v>3</v>
      </c>
      <c r="M687" s="168">
        <v>0</v>
      </c>
      <c r="N687" s="168">
        <v>27</v>
      </c>
      <c r="O687" s="253">
        <v>8</v>
      </c>
      <c r="P687" s="253">
        <v>1</v>
      </c>
      <c r="Q687" s="253">
        <v>0</v>
      </c>
      <c r="R687" s="253">
        <v>1</v>
      </c>
      <c r="S687" s="253">
        <v>0</v>
      </c>
      <c r="T687" s="253">
        <v>10</v>
      </c>
    </row>
    <row r="688" spans="1:20" s="122" customFormat="1" ht="15.75" x14ac:dyDescent="0.25">
      <c r="A688" s="166" t="s">
        <v>756</v>
      </c>
      <c r="B688" s="166" t="s">
        <v>757</v>
      </c>
      <c r="C688" s="168">
        <v>1</v>
      </c>
      <c r="D688" s="168">
        <v>0</v>
      </c>
      <c r="E688" s="168">
        <v>0</v>
      </c>
      <c r="F688" s="168">
        <v>0</v>
      </c>
      <c r="G688" s="168">
        <v>0</v>
      </c>
      <c r="H688" s="168">
        <v>1</v>
      </c>
      <c r="I688" s="168">
        <v>2</v>
      </c>
      <c r="J688" s="168">
        <v>12</v>
      </c>
      <c r="K688" s="168">
        <v>6</v>
      </c>
      <c r="L688" s="168">
        <v>5</v>
      </c>
      <c r="M688" s="168">
        <v>2</v>
      </c>
      <c r="N688" s="168">
        <v>27</v>
      </c>
      <c r="O688" s="253">
        <v>1</v>
      </c>
      <c r="P688" s="253">
        <v>5</v>
      </c>
      <c r="Q688" s="253">
        <v>2</v>
      </c>
      <c r="R688" s="253">
        <v>1</v>
      </c>
      <c r="S688" s="253">
        <v>1</v>
      </c>
      <c r="T688" s="253">
        <v>10</v>
      </c>
    </row>
    <row r="689" spans="1:20" s="122" customFormat="1" ht="15.75" x14ac:dyDescent="0.25">
      <c r="A689" s="166" t="s">
        <v>758</v>
      </c>
      <c r="B689" s="166" t="s">
        <v>759</v>
      </c>
      <c r="C689" s="168">
        <v>1</v>
      </c>
      <c r="D689" s="168">
        <v>0</v>
      </c>
      <c r="E689" s="168">
        <v>0</v>
      </c>
      <c r="F689" s="168">
        <v>0</v>
      </c>
      <c r="G689" s="168">
        <v>0</v>
      </c>
      <c r="H689" s="168">
        <v>1</v>
      </c>
      <c r="I689" s="168">
        <v>5</v>
      </c>
      <c r="J689" s="168">
        <v>5</v>
      </c>
      <c r="K689" s="168">
        <v>3</v>
      </c>
      <c r="L689" s="168">
        <v>1</v>
      </c>
      <c r="M689" s="168">
        <v>0</v>
      </c>
      <c r="N689" s="168">
        <v>14</v>
      </c>
      <c r="O689" s="253">
        <v>1</v>
      </c>
      <c r="P689" s="253">
        <v>3</v>
      </c>
      <c r="Q689" s="253">
        <v>3</v>
      </c>
      <c r="R689" s="253">
        <v>0</v>
      </c>
      <c r="S689" s="253">
        <v>0</v>
      </c>
      <c r="T689" s="253">
        <v>7</v>
      </c>
    </row>
    <row r="690" spans="1:20" s="122" customFormat="1" ht="15.75" x14ac:dyDescent="0.25">
      <c r="A690" s="166" t="s">
        <v>762</v>
      </c>
      <c r="B690" s="166" t="s">
        <v>763</v>
      </c>
      <c r="C690" s="168">
        <v>1</v>
      </c>
      <c r="D690" s="168">
        <v>2</v>
      </c>
      <c r="E690" s="168">
        <v>0</v>
      </c>
      <c r="F690" s="168">
        <v>2</v>
      </c>
      <c r="G690" s="168">
        <v>0</v>
      </c>
      <c r="H690" s="168">
        <v>5</v>
      </c>
      <c r="I690" s="168">
        <v>5</v>
      </c>
      <c r="J690" s="168">
        <v>4</v>
      </c>
      <c r="K690" s="168">
        <v>5</v>
      </c>
      <c r="L690" s="168">
        <v>1</v>
      </c>
      <c r="M690" s="168">
        <v>0</v>
      </c>
      <c r="N690" s="168">
        <v>15</v>
      </c>
      <c r="O690" s="253">
        <v>3</v>
      </c>
      <c r="P690" s="253">
        <v>0</v>
      </c>
      <c r="Q690" s="253">
        <v>0</v>
      </c>
      <c r="R690" s="253">
        <v>0</v>
      </c>
      <c r="S690" s="253">
        <v>0</v>
      </c>
      <c r="T690" s="253">
        <v>3</v>
      </c>
    </row>
    <row r="691" spans="1:20" s="122" customFormat="1" ht="15.75" x14ac:dyDescent="0.25">
      <c r="A691" s="166" t="s">
        <v>778</v>
      </c>
      <c r="B691" s="166" t="s">
        <v>779</v>
      </c>
      <c r="C691" s="168">
        <v>0</v>
      </c>
      <c r="D691" s="168">
        <v>0</v>
      </c>
      <c r="E691" s="168">
        <v>0</v>
      </c>
      <c r="F691" s="168">
        <v>0</v>
      </c>
      <c r="G691" s="168">
        <v>0</v>
      </c>
      <c r="H691" s="168">
        <v>0</v>
      </c>
      <c r="I691" s="168">
        <v>4</v>
      </c>
      <c r="J691" s="168">
        <v>7</v>
      </c>
      <c r="K691" s="168">
        <v>0</v>
      </c>
      <c r="L691" s="168">
        <v>3</v>
      </c>
      <c r="M691" s="168">
        <v>0</v>
      </c>
      <c r="N691" s="168">
        <v>14</v>
      </c>
      <c r="O691" s="253">
        <v>3</v>
      </c>
      <c r="P691" s="253">
        <v>4</v>
      </c>
      <c r="Q691" s="253">
        <v>0</v>
      </c>
      <c r="R691" s="253">
        <v>0</v>
      </c>
      <c r="S691" s="253">
        <v>0</v>
      </c>
      <c r="T691" s="253">
        <v>7</v>
      </c>
    </row>
    <row r="692" spans="1:20" s="122" customFormat="1" ht="15.75" x14ac:dyDescent="0.25">
      <c r="A692" s="166" t="s">
        <v>794</v>
      </c>
      <c r="B692" s="166" t="s">
        <v>795</v>
      </c>
      <c r="C692" s="168">
        <v>0</v>
      </c>
      <c r="D692" s="168">
        <v>0</v>
      </c>
      <c r="E692" s="168">
        <v>0</v>
      </c>
      <c r="F692" s="168">
        <v>0</v>
      </c>
      <c r="G692" s="168">
        <v>0</v>
      </c>
      <c r="H692" s="168">
        <v>0</v>
      </c>
      <c r="I692" s="168">
        <v>4</v>
      </c>
      <c r="J692" s="168">
        <v>6</v>
      </c>
      <c r="K692" s="168">
        <v>0</v>
      </c>
      <c r="L692" s="168">
        <v>2</v>
      </c>
      <c r="M692" s="168">
        <v>0</v>
      </c>
      <c r="N692" s="168">
        <v>12</v>
      </c>
      <c r="O692" s="253">
        <v>3</v>
      </c>
      <c r="P692" s="253">
        <v>2</v>
      </c>
      <c r="Q692" s="253">
        <v>0</v>
      </c>
      <c r="R692" s="253">
        <v>0</v>
      </c>
      <c r="S692" s="253">
        <v>0</v>
      </c>
      <c r="T692" s="253">
        <v>5</v>
      </c>
    </row>
    <row r="693" spans="1:20" s="122" customFormat="1" ht="15.75" x14ac:dyDescent="0.25">
      <c r="A693" s="166" t="s">
        <v>798</v>
      </c>
      <c r="B693" s="166" t="s">
        <v>799</v>
      </c>
      <c r="C693" s="168">
        <v>0</v>
      </c>
      <c r="D693" s="168">
        <v>1</v>
      </c>
      <c r="E693" s="168">
        <v>0</v>
      </c>
      <c r="F693" s="168">
        <v>0</v>
      </c>
      <c r="G693" s="168">
        <v>0</v>
      </c>
      <c r="H693" s="168">
        <v>1</v>
      </c>
      <c r="I693" s="254">
        <v>2</v>
      </c>
      <c r="J693" s="254">
        <v>4</v>
      </c>
      <c r="K693" s="254">
        <v>3</v>
      </c>
      <c r="L693" s="254">
        <v>1</v>
      </c>
      <c r="M693" s="254">
        <v>0</v>
      </c>
      <c r="N693" s="254">
        <v>10</v>
      </c>
      <c r="O693" s="253">
        <v>1</v>
      </c>
      <c r="P693" s="253">
        <v>0</v>
      </c>
      <c r="Q693" s="253">
        <v>0</v>
      </c>
      <c r="R693" s="253">
        <v>0</v>
      </c>
      <c r="S693" s="253">
        <v>0</v>
      </c>
      <c r="T693" s="253">
        <v>1</v>
      </c>
    </row>
    <row r="694" spans="1:20" s="122" customFormat="1" ht="15.75" x14ac:dyDescent="0.25">
      <c r="A694" s="166" t="s">
        <v>802</v>
      </c>
      <c r="B694" s="166" t="s">
        <v>803</v>
      </c>
      <c r="C694" s="168">
        <v>1</v>
      </c>
      <c r="D694" s="168">
        <v>0</v>
      </c>
      <c r="E694" s="168">
        <v>1</v>
      </c>
      <c r="F694" s="168">
        <v>0</v>
      </c>
      <c r="G694" s="168">
        <v>0</v>
      </c>
      <c r="H694" s="168">
        <v>2</v>
      </c>
      <c r="I694" s="168">
        <v>5</v>
      </c>
      <c r="J694" s="168">
        <v>7</v>
      </c>
      <c r="K694" s="168">
        <v>5</v>
      </c>
      <c r="L694" s="168">
        <v>3</v>
      </c>
      <c r="M694" s="168">
        <v>0</v>
      </c>
      <c r="N694" s="168">
        <v>20</v>
      </c>
      <c r="O694" s="253">
        <v>3</v>
      </c>
      <c r="P694" s="253">
        <v>3</v>
      </c>
      <c r="Q694" s="253">
        <v>2</v>
      </c>
      <c r="R694" s="253">
        <v>0</v>
      </c>
      <c r="S694" s="253">
        <v>0</v>
      </c>
      <c r="T694" s="253">
        <v>8</v>
      </c>
    </row>
    <row r="695" spans="1:20" s="122" customFormat="1" ht="15.75" x14ac:dyDescent="0.25">
      <c r="A695" s="166" t="s">
        <v>806</v>
      </c>
      <c r="B695" s="166" t="s">
        <v>807</v>
      </c>
      <c r="C695" s="168">
        <v>1</v>
      </c>
      <c r="D695" s="168">
        <v>0</v>
      </c>
      <c r="E695" s="168">
        <v>0</v>
      </c>
      <c r="F695" s="168">
        <v>0</v>
      </c>
      <c r="G695" s="168">
        <v>0</v>
      </c>
      <c r="H695" s="168">
        <v>1</v>
      </c>
      <c r="I695" s="168">
        <v>4</v>
      </c>
      <c r="J695" s="168">
        <v>5</v>
      </c>
      <c r="K695" s="168">
        <v>2</v>
      </c>
      <c r="L695" s="168">
        <v>3</v>
      </c>
      <c r="M695" s="168">
        <v>0</v>
      </c>
      <c r="N695" s="168">
        <v>14</v>
      </c>
      <c r="O695" s="253">
        <v>3</v>
      </c>
      <c r="P695" s="253">
        <v>2</v>
      </c>
      <c r="Q695" s="253">
        <v>0</v>
      </c>
      <c r="R695" s="253">
        <v>0</v>
      </c>
      <c r="S695" s="253">
        <v>0</v>
      </c>
      <c r="T695" s="253">
        <v>5</v>
      </c>
    </row>
    <row r="696" spans="1:20" s="122" customFormat="1" ht="15.75" x14ac:dyDescent="0.25">
      <c r="A696" s="166" t="s">
        <v>808</v>
      </c>
      <c r="B696" s="166" t="s">
        <v>809</v>
      </c>
      <c r="C696" s="168">
        <v>1</v>
      </c>
      <c r="D696" s="168">
        <v>0</v>
      </c>
      <c r="E696" s="168">
        <v>1</v>
      </c>
      <c r="F696" s="168">
        <v>0</v>
      </c>
      <c r="G696" s="168">
        <v>0</v>
      </c>
      <c r="H696" s="168">
        <v>2</v>
      </c>
      <c r="I696" s="168">
        <v>4</v>
      </c>
      <c r="J696" s="168">
        <v>6</v>
      </c>
      <c r="K696" s="168">
        <v>2</v>
      </c>
      <c r="L696" s="168">
        <v>1</v>
      </c>
      <c r="M696" s="168">
        <v>0</v>
      </c>
      <c r="N696" s="168">
        <v>13</v>
      </c>
      <c r="O696" s="253">
        <v>1</v>
      </c>
      <c r="P696" s="253">
        <v>4</v>
      </c>
      <c r="Q696" s="253">
        <v>1</v>
      </c>
      <c r="R696" s="253">
        <v>0</v>
      </c>
      <c r="S696" s="253">
        <v>0</v>
      </c>
      <c r="T696" s="253">
        <v>6</v>
      </c>
    </row>
    <row r="697" spans="1:20" s="122" customFormat="1" ht="15.75" x14ac:dyDescent="0.25">
      <c r="A697" s="166" t="s">
        <v>812</v>
      </c>
      <c r="B697" s="166" t="s">
        <v>813</v>
      </c>
      <c r="C697" s="168">
        <v>0</v>
      </c>
      <c r="D697" s="168">
        <v>0</v>
      </c>
      <c r="E697" s="168">
        <v>0</v>
      </c>
      <c r="F697" s="168">
        <v>0</v>
      </c>
      <c r="G697" s="168">
        <v>0</v>
      </c>
      <c r="H697" s="168">
        <v>0</v>
      </c>
      <c r="I697" s="168">
        <v>5</v>
      </c>
      <c r="J697" s="168">
        <v>5</v>
      </c>
      <c r="K697" s="168">
        <v>7</v>
      </c>
      <c r="L697" s="168">
        <v>1</v>
      </c>
      <c r="M697" s="168">
        <v>0</v>
      </c>
      <c r="N697" s="168">
        <v>18</v>
      </c>
      <c r="O697" s="253">
        <v>4</v>
      </c>
      <c r="P697" s="253">
        <v>0</v>
      </c>
      <c r="Q697" s="253">
        <v>1</v>
      </c>
      <c r="R697" s="253">
        <v>0</v>
      </c>
      <c r="S697" s="253">
        <v>0</v>
      </c>
      <c r="T697" s="253">
        <v>5</v>
      </c>
    </row>
    <row r="698" spans="1:20" s="122" customFormat="1" ht="15.75" x14ac:dyDescent="0.25">
      <c r="A698" s="166" t="s">
        <v>815</v>
      </c>
      <c r="B698" s="166" t="s">
        <v>816</v>
      </c>
      <c r="C698" s="168">
        <v>0</v>
      </c>
      <c r="D698" s="168">
        <v>0</v>
      </c>
      <c r="E698" s="168">
        <v>0</v>
      </c>
      <c r="F698" s="168">
        <v>0</v>
      </c>
      <c r="G698" s="168">
        <v>0</v>
      </c>
      <c r="H698" s="168">
        <v>0</v>
      </c>
      <c r="I698" s="168">
        <v>3</v>
      </c>
      <c r="J698" s="168">
        <v>7</v>
      </c>
      <c r="K698" s="168">
        <v>6</v>
      </c>
      <c r="L698" s="168">
        <v>3</v>
      </c>
      <c r="M698" s="168">
        <v>0</v>
      </c>
      <c r="N698" s="168">
        <v>19</v>
      </c>
      <c r="O698" s="253">
        <v>2</v>
      </c>
      <c r="P698" s="253">
        <v>0</v>
      </c>
      <c r="Q698" s="253">
        <v>0</v>
      </c>
      <c r="R698" s="253">
        <v>1</v>
      </c>
      <c r="S698" s="253">
        <v>0</v>
      </c>
      <c r="T698" s="253">
        <v>3</v>
      </c>
    </row>
    <row r="699" spans="1:20" s="122" customFormat="1" ht="15.75" x14ac:dyDescent="0.25">
      <c r="A699" s="166" t="s">
        <v>823</v>
      </c>
      <c r="B699" s="166" t="s">
        <v>824</v>
      </c>
      <c r="C699" s="168">
        <v>1</v>
      </c>
      <c r="D699" s="168">
        <v>0</v>
      </c>
      <c r="E699" s="168">
        <v>0</v>
      </c>
      <c r="F699" s="168">
        <v>0</v>
      </c>
      <c r="G699" s="168">
        <v>0</v>
      </c>
      <c r="H699" s="168">
        <v>1</v>
      </c>
      <c r="I699" s="168">
        <v>0</v>
      </c>
      <c r="J699" s="168">
        <v>0</v>
      </c>
      <c r="K699" s="168">
        <v>0</v>
      </c>
      <c r="L699" s="168">
        <v>0</v>
      </c>
      <c r="M699" s="168">
        <v>0</v>
      </c>
      <c r="N699" s="168">
        <v>0</v>
      </c>
      <c r="O699" s="253">
        <v>0</v>
      </c>
      <c r="P699" s="253">
        <v>0</v>
      </c>
      <c r="Q699" s="253">
        <v>0</v>
      </c>
      <c r="R699" s="253">
        <v>0</v>
      </c>
      <c r="S699" s="253">
        <v>0</v>
      </c>
      <c r="T699" s="253">
        <v>0</v>
      </c>
    </row>
    <row r="700" spans="1:20" s="122" customFormat="1" ht="15.75" x14ac:dyDescent="0.25">
      <c r="A700" s="166" t="s">
        <v>825</v>
      </c>
      <c r="B700" s="166" t="s">
        <v>826</v>
      </c>
      <c r="C700" s="168">
        <v>2</v>
      </c>
      <c r="D700" s="168">
        <v>3</v>
      </c>
      <c r="E700" s="168">
        <v>3</v>
      </c>
      <c r="F700" s="168">
        <v>0</v>
      </c>
      <c r="G700" s="168">
        <v>0</v>
      </c>
      <c r="H700" s="168">
        <v>8</v>
      </c>
      <c r="I700" s="168">
        <v>6</v>
      </c>
      <c r="J700" s="168">
        <v>16</v>
      </c>
      <c r="K700" s="168">
        <v>11</v>
      </c>
      <c r="L700" s="168">
        <v>6</v>
      </c>
      <c r="M700" s="168">
        <v>2</v>
      </c>
      <c r="N700" s="168">
        <v>41</v>
      </c>
      <c r="O700" s="253">
        <v>2</v>
      </c>
      <c r="P700" s="253">
        <v>6</v>
      </c>
      <c r="Q700" s="253">
        <v>3</v>
      </c>
      <c r="R700" s="253">
        <v>1</v>
      </c>
      <c r="S700" s="253">
        <v>1</v>
      </c>
      <c r="T700" s="253">
        <v>13</v>
      </c>
    </row>
    <row r="701" spans="1:20" s="122" customFormat="1" ht="15.75" x14ac:dyDescent="0.25">
      <c r="A701" s="166" t="s">
        <v>833</v>
      </c>
      <c r="B701" s="166" t="s">
        <v>834</v>
      </c>
      <c r="C701" s="168">
        <v>1</v>
      </c>
      <c r="D701" s="168">
        <v>0</v>
      </c>
      <c r="E701" s="168">
        <v>0</v>
      </c>
      <c r="F701" s="168">
        <v>0</v>
      </c>
      <c r="G701" s="168">
        <v>0</v>
      </c>
      <c r="H701" s="168">
        <v>1</v>
      </c>
      <c r="I701" s="168">
        <v>4</v>
      </c>
      <c r="J701" s="168">
        <v>1</v>
      </c>
      <c r="K701" s="168">
        <v>2</v>
      </c>
      <c r="L701" s="168">
        <v>1</v>
      </c>
      <c r="M701" s="168">
        <v>0</v>
      </c>
      <c r="N701" s="168">
        <v>8</v>
      </c>
      <c r="O701" s="253">
        <v>4</v>
      </c>
      <c r="P701" s="253">
        <v>0</v>
      </c>
      <c r="Q701" s="253">
        <v>0</v>
      </c>
      <c r="R701" s="253">
        <v>0</v>
      </c>
      <c r="S701" s="253">
        <v>0</v>
      </c>
      <c r="T701" s="253">
        <v>4</v>
      </c>
    </row>
    <row r="702" spans="1:20" s="122" customFormat="1" ht="15.75" x14ac:dyDescent="0.25">
      <c r="A702" s="166" t="s">
        <v>837</v>
      </c>
      <c r="B702" s="166" t="s">
        <v>838</v>
      </c>
      <c r="C702" s="168">
        <v>5</v>
      </c>
      <c r="D702" s="168">
        <v>3</v>
      </c>
      <c r="E702" s="168">
        <v>2</v>
      </c>
      <c r="F702" s="168">
        <v>0</v>
      </c>
      <c r="G702" s="168">
        <v>0</v>
      </c>
      <c r="H702" s="168">
        <v>10</v>
      </c>
      <c r="I702" s="168">
        <v>16</v>
      </c>
      <c r="J702" s="168">
        <v>39</v>
      </c>
      <c r="K702" s="168">
        <v>25</v>
      </c>
      <c r="L702" s="168">
        <v>10</v>
      </c>
      <c r="M702" s="168">
        <v>0</v>
      </c>
      <c r="N702" s="168">
        <v>90</v>
      </c>
      <c r="O702" s="253">
        <v>5</v>
      </c>
      <c r="P702" s="253">
        <v>11</v>
      </c>
      <c r="Q702" s="253">
        <v>4</v>
      </c>
      <c r="R702" s="253">
        <v>2</v>
      </c>
      <c r="S702" s="253">
        <v>0</v>
      </c>
      <c r="T702" s="253">
        <v>22</v>
      </c>
    </row>
    <row r="703" spans="1:20" s="122" customFormat="1" ht="15.75" x14ac:dyDescent="0.25">
      <c r="A703" s="166" t="s">
        <v>843</v>
      </c>
      <c r="B703" s="166" t="s">
        <v>844</v>
      </c>
      <c r="C703" s="168">
        <v>1</v>
      </c>
      <c r="D703" s="168">
        <v>2</v>
      </c>
      <c r="E703" s="168">
        <v>0</v>
      </c>
      <c r="F703" s="168">
        <v>1</v>
      </c>
      <c r="G703" s="168">
        <v>0</v>
      </c>
      <c r="H703" s="168">
        <v>4</v>
      </c>
      <c r="I703" s="168">
        <v>3</v>
      </c>
      <c r="J703" s="168">
        <v>9</v>
      </c>
      <c r="K703" s="168">
        <v>4</v>
      </c>
      <c r="L703" s="168">
        <v>2</v>
      </c>
      <c r="M703" s="168">
        <v>0</v>
      </c>
      <c r="N703" s="168">
        <v>18</v>
      </c>
      <c r="O703" s="253">
        <v>1</v>
      </c>
      <c r="P703" s="253">
        <v>4</v>
      </c>
      <c r="Q703" s="253">
        <v>1</v>
      </c>
      <c r="R703" s="253">
        <v>1</v>
      </c>
      <c r="S703" s="253">
        <v>0</v>
      </c>
      <c r="T703" s="253">
        <v>7</v>
      </c>
    </row>
    <row r="704" spans="1:20" s="122" customFormat="1" ht="15.75" x14ac:dyDescent="0.25">
      <c r="A704" s="166" t="s">
        <v>849</v>
      </c>
      <c r="B704" s="166" t="s">
        <v>850</v>
      </c>
      <c r="C704" s="168">
        <v>0</v>
      </c>
      <c r="D704" s="168">
        <v>1</v>
      </c>
      <c r="E704" s="168">
        <v>0</v>
      </c>
      <c r="F704" s="168">
        <v>0</v>
      </c>
      <c r="G704" s="168">
        <v>0</v>
      </c>
      <c r="H704" s="168">
        <v>1</v>
      </c>
      <c r="I704" s="168">
        <v>5</v>
      </c>
      <c r="J704" s="168">
        <v>5</v>
      </c>
      <c r="K704" s="168">
        <v>5</v>
      </c>
      <c r="L704" s="168">
        <v>0</v>
      </c>
      <c r="M704" s="168">
        <v>0</v>
      </c>
      <c r="N704" s="168">
        <v>15</v>
      </c>
      <c r="O704" s="253">
        <v>4</v>
      </c>
      <c r="P704" s="253">
        <v>0</v>
      </c>
      <c r="Q704" s="253">
        <v>1</v>
      </c>
      <c r="R704" s="253">
        <v>0</v>
      </c>
      <c r="S704" s="253">
        <v>0</v>
      </c>
      <c r="T704" s="253">
        <v>5</v>
      </c>
    </row>
    <row r="705" spans="1:20" s="122" customFormat="1" ht="15.75" x14ac:dyDescent="0.25">
      <c r="A705" s="166" t="s">
        <v>859</v>
      </c>
      <c r="B705" s="166" t="s">
        <v>860</v>
      </c>
      <c r="C705" s="168">
        <v>0</v>
      </c>
      <c r="D705" s="168">
        <v>0</v>
      </c>
      <c r="E705" s="168">
        <v>0</v>
      </c>
      <c r="F705" s="168">
        <v>0</v>
      </c>
      <c r="G705" s="168">
        <v>0</v>
      </c>
      <c r="H705" s="168">
        <v>0</v>
      </c>
      <c r="I705" s="168">
        <v>0</v>
      </c>
      <c r="J705" s="168">
        <v>0</v>
      </c>
      <c r="K705" s="168">
        <v>0</v>
      </c>
      <c r="L705" s="168">
        <v>0</v>
      </c>
      <c r="M705" s="168">
        <v>0</v>
      </c>
      <c r="N705" s="168">
        <v>0</v>
      </c>
      <c r="O705" s="253">
        <v>0</v>
      </c>
      <c r="P705" s="253">
        <v>0</v>
      </c>
      <c r="Q705" s="253">
        <v>0</v>
      </c>
      <c r="R705" s="253">
        <v>0</v>
      </c>
      <c r="S705" s="253">
        <v>0</v>
      </c>
      <c r="T705" s="253">
        <v>0</v>
      </c>
    </row>
    <row r="706" spans="1:20" s="122" customFormat="1" ht="15.75" x14ac:dyDescent="0.25">
      <c r="A706" s="166" t="s">
        <v>861</v>
      </c>
      <c r="B706" s="166" t="s">
        <v>862</v>
      </c>
      <c r="C706" s="168">
        <v>3</v>
      </c>
      <c r="D706" s="168">
        <v>2</v>
      </c>
      <c r="E706" s="168">
        <v>1</v>
      </c>
      <c r="F706" s="168">
        <v>1</v>
      </c>
      <c r="G706" s="168">
        <v>0</v>
      </c>
      <c r="H706" s="168">
        <v>7</v>
      </c>
      <c r="I706" s="168">
        <v>12</v>
      </c>
      <c r="J706" s="168">
        <v>29</v>
      </c>
      <c r="K706" s="168">
        <v>22</v>
      </c>
      <c r="L706" s="166">
        <v>7</v>
      </c>
      <c r="M706" s="168">
        <v>0</v>
      </c>
      <c r="N706" s="168">
        <v>70</v>
      </c>
      <c r="O706" s="253">
        <v>5</v>
      </c>
      <c r="P706" s="253">
        <v>7</v>
      </c>
      <c r="Q706" s="253">
        <v>4</v>
      </c>
      <c r="R706" s="253">
        <v>1</v>
      </c>
      <c r="S706" s="253">
        <v>0</v>
      </c>
      <c r="T706" s="253">
        <v>17</v>
      </c>
    </row>
    <row r="707" spans="1:20" s="122" customFormat="1" ht="15.75" x14ac:dyDescent="0.25">
      <c r="A707" s="166" t="s">
        <v>865</v>
      </c>
      <c r="B707" s="166" t="s">
        <v>866</v>
      </c>
      <c r="C707" s="168">
        <v>2</v>
      </c>
      <c r="D707" s="168">
        <v>0</v>
      </c>
      <c r="E707" s="168">
        <v>1</v>
      </c>
      <c r="F707" s="168">
        <v>0</v>
      </c>
      <c r="G707" s="168">
        <v>0</v>
      </c>
      <c r="H707" s="168">
        <v>3</v>
      </c>
      <c r="I707" s="168">
        <v>2</v>
      </c>
      <c r="J707" s="168">
        <v>6</v>
      </c>
      <c r="K707" s="168">
        <v>4</v>
      </c>
      <c r="L707" s="168">
        <v>2</v>
      </c>
      <c r="M707" s="168">
        <v>0</v>
      </c>
      <c r="N707" s="168">
        <v>14</v>
      </c>
      <c r="O707" s="253">
        <v>2</v>
      </c>
      <c r="P707" s="253">
        <v>0</v>
      </c>
      <c r="Q707" s="253">
        <v>0</v>
      </c>
      <c r="R707" s="253">
        <v>1</v>
      </c>
      <c r="S707" s="253">
        <v>0</v>
      </c>
      <c r="T707" s="253">
        <v>3</v>
      </c>
    </row>
    <row r="708" spans="1:20" s="122" customFormat="1" ht="15.75" x14ac:dyDescent="0.25">
      <c r="A708" s="166" t="s">
        <v>867</v>
      </c>
      <c r="B708" s="166" t="s">
        <v>868</v>
      </c>
      <c r="C708" s="168">
        <v>0</v>
      </c>
      <c r="D708" s="168">
        <v>0</v>
      </c>
      <c r="E708" s="168">
        <v>0</v>
      </c>
      <c r="F708" s="168">
        <v>0</v>
      </c>
      <c r="G708" s="168">
        <v>0</v>
      </c>
      <c r="H708" s="168">
        <v>0</v>
      </c>
      <c r="I708" s="168">
        <v>0</v>
      </c>
      <c r="J708" s="168">
        <v>0</v>
      </c>
      <c r="K708" s="168">
        <v>0</v>
      </c>
      <c r="L708" s="168">
        <v>0</v>
      </c>
      <c r="M708" s="168">
        <v>0</v>
      </c>
      <c r="N708" s="168">
        <v>0</v>
      </c>
      <c r="O708" s="253">
        <v>0</v>
      </c>
      <c r="P708" s="253">
        <v>0</v>
      </c>
      <c r="Q708" s="253">
        <v>0</v>
      </c>
      <c r="R708" s="253">
        <v>0</v>
      </c>
      <c r="S708" s="253">
        <v>0</v>
      </c>
      <c r="T708" s="253">
        <v>0</v>
      </c>
    </row>
    <row r="709" spans="1:20" s="122" customFormat="1" ht="15.75" x14ac:dyDescent="0.25">
      <c r="A709" s="166" t="s">
        <v>869</v>
      </c>
      <c r="B709" s="166" t="s">
        <v>870</v>
      </c>
      <c r="C709" s="168">
        <v>1</v>
      </c>
      <c r="D709" s="168">
        <v>1</v>
      </c>
      <c r="E709" s="168">
        <v>0</v>
      </c>
      <c r="F709" s="168">
        <v>0</v>
      </c>
      <c r="G709" s="168">
        <v>0</v>
      </c>
      <c r="H709" s="168">
        <v>2</v>
      </c>
      <c r="I709" s="168">
        <v>4</v>
      </c>
      <c r="J709" s="168">
        <v>9</v>
      </c>
      <c r="K709" s="168">
        <v>4</v>
      </c>
      <c r="L709" s="168">
        <v>4</v>
      </c>
      <c r="M709" s="168">
        <v>0</v>
      </c>
      <c r="N709" s="168">
        <v>21</v>
      </c>
      <c r="O709" s="253">
        <v>3</v>
      </c>
      <c r="P709" s="253">
        <v>3</v>
      </c>
      <c r="Q709" s="253">
        <v>1</v>
      </c>
      <c r="R709" s="253">
        <v>0</v>
      </c>
      <c r="S709" s="253">
        <v>0</v>
      </c>
      <c r="T709" s="253">
        <v>7</v>
      </c>
    </row>
    <row r="710" spans="1:20" s="122" customFormat="1" ht="15.75" x14ac:dyDescent="0.25">
      <c r="A710" s="166" t="s">
        <v>881</v>
      </c>
      <c r="B710" s="166" t="s">
        <v>882</v>
      </c>
      <c r="C710" s="168">
        <v>1</v>
      </c>
      <c r="D710" s="168">
        <v>1</v>
      </c>
      <c r="E710" s="168">
        <v>1</v>
      </c>
      <c r="F710" s="168">
        <v>0</v>
      </c>
      <c r="G710" s="168">
        <v>0</v>
      </c>
      <c r="H710" s="168">
        <v>3</v>
      </c>
      <c r="I710" s="168">
        <v>5</v>
      </c>
      <c r="J710" s="168">
        <v>15</v>
      </c>
      <c r="K710" s="168">
        <v>4</v>
      </c>
      <c r="L710" s="168">
        <v>4</v>
      </c>
      <c r="M710" s="168">
        <v>0</v>
      </c>
      <c r="N710" s="168">
        <v>28</v>
      </c>
      <c r="O710" s="253">
        <v>3</v>
      </c>
      <c r="P710" s="253">
        <v>6</v>
      </c>
      <c r="Q710" s="253">
        <v>1</v>
      </c>
      <c r="R710" s="253">
        <v>0</v>
      </c>
      <c r="S710" s="253">
        <v>0</v>
      </c>
      <c r="T710" s="253">
        <v>10</v>
      </c>
    </row>
    <row r="711" spans="1:20" s="122" customFormat="1" ht="15.75" x14ac:dyDescent="0.25">
      <c r="A711" s="166" t="s">
        <v>883</v>
      </c>
      <c r="B711" s="166" t="s">
        <v>884</v>
      </c>
      <c r="C711" s="168">
        <v>4</v>
      </c>
      <c r="D711" s="168">
        <v>1</v>
      </c>
      <c r="E711" s="168">
        <v>3</v>
      </c>
      <c r="F711" s="168">
        <v>1</v>
      </c>
      <c r="G711" s="168">
        <v>0</v>
      </c>
      <c r="H711" s="168">
        <v>9</v>
      </c>
      <c r="I711" s="168">
        <v>27</v>
      </c>
      <c r="J711" s="168">
        <v>11</v>
      </c>
      <c r="K711" s="168">
        <v>15</v>
      </c>
      <c r="L711" s="168">
        <v>3</v>
      </c>
      <c r="M711" s="168">
        <v>0</v>
      </c>
      <c r="N711" s="168">
        <v>56</v>
      </c>
      <c r="O711" s="253">
        <v>19</v>
      </c>
      <c r="P711" s="253">
        <v>1</v>
      </c>
      <c r="Q711" s="253">
        <v>2</v>
      </c>
      <c r="R711" s="253">
        <v>0</v>
      </c>
      <c r="S711" s="253">
        <v>0</v>
      </c>
      <c r="T711" s="253">
        <v>22</v>
      </c>
    </row>
    <row r="712" spans="1:20" s="122" customFormat="1" ht="15.75" x14ac:dyDescent="0.25">
      <c r="A712" s="166" t="s">
        <v>887</v>
      </c>
      <c r="B712" s="166" t="s">
        <v>888</v>
      </c>
      <c r="C712" s="168">
        <v>1</v>
      </c>
      <c r="D712" s="168">
        <v>1</v>
      </c>
      <c r="E712" s="168">
        <v>0</v>
      </c>
      <c r="F712" s="168">
        <v>0</v>
      </c>
      <c r="G712" s="168">
        <v>0</v>
      </c>
      <c r="H712" s="168">
        <v>2</v>
      </c>
      <c r="I712" s="168">
        <v>4</v>
      </c>
      <c r="J712" s="168">
        <v>7</v>
      </c>
      <c r="K712" s="168">
        <v>3</v>
      </c>
      <c r="L712" s="168">
        <v>1</v>
      </c>
      <c r="M712" s="168">
        <v>1</v>
      </c>
      <c r="N712" s="168">
        <v>16</v>
      </c>
      <c r="O712" s="253">
        <v>1</v>
      </c>
      <c r="P712" s="253">
        <v>5</v>
      </c>
      <c r="Q712" s="253">
        <v>1</v>
      </c>
      <c r="R712" s="253">
        <v>0</v>
      </c>
      <c r="S712" s="253">
        <v>1</v>
      </c>
      <c r="T712" s="253">
        <v>8</v>
      </c>
    </row>
    <row r="713" spans="1:20" s="122" customFormat="1" ht="15.75" x14ac:dyDescent="0.25">
      <c r="A713" s="166" t="s">
        <v>889</v>
      </c>
      <c r="B713" s="166" t="s">
        <v>890</v>
      </c>
      <c r="C713" s="168">
        <v>1</v>
      </c>
      <c r="D713" s="168">
        <v>0</v>
      </c>
      <c r="E713" s="168">
        <v>1</v>
      </c>
      <c r="F713" s="168">
        <v>1</v>
      </c>
      <c r="G713" s="168">
        <v>0</v>
      </c>
      <c r="H713" s="168">
        <v>3</v>
      </c>
      <c r="I713" s="168">
        <v>2</v>
      </c>
      <c r="J713" s="168">
        <v>1</v>
      </c>
      <c r="K713" s="168">
        <v>4</v>
      </c>
      <c r="L713" s="168">
        <v>0</v>
      </c>
      <c r="M713" s="168">
        <v>0</v>
      </c>
      <c r="N713" s="168">
        <v>7</v>
      </c>
      <c r="O713" s="253">
        <v>1</v>
      </c>
      <c r="P713" s="253">
        <v>0</v>
      </c>
      <c r="Q713" s="253">
        <v>0</v>
      </c>
      <c r="R713" s="253">
        <v>0</v>
      </c>
      <c r="S713" s="253">
        <v>0</v>
      </c>
      <c r="T713" s="253">
        <v>1</v>
      </c>
    </row>
    <row r="714" spans="1:20" s="122" customFormat="1" ht="15.75" x14ac:dyDescent="0.25">
      <c r="A714" s="166" t="s">
        <v>891</v>
      </c>
      <c r="B714" s="166" t="s">
        <v>892</v>
      </c>
      <c r="C714" s="168">
        <v>2</v>
      </c>
      <c r="D714" s="168">
        <v>0</v>
      </c>
      <c r="E714" s="168">
        <v>0</v>
      </c>
      <c r="F714" s="168">
        <v>0</v>
      </c>
      <c r="G714" s="168">
        <v>0</v>
      </c>
      <c r="H714" s="168">
        <v>2</v>
      </c>
      <c r="I714" s="168">
        <v>4</v>
      </c>
      <c r="J714" s="168">
        <v>7</v>
      </c>
      <c r="K714" s="168">
        <v>1</v>
      </c>
      <c r="L714" s="168">
        <v>2</v>
      </c>
      <c r="M714" s="168">
        <v>0</v>
      </c>
      <c r="N714" s="168">
        <v>14</v>
      </c>
      <c r="O714" s="253">
        <v>3</v>
      </c>
      <c r="P714" s="253">
        <v>2</v>
      </c>
      <c r="Q714" s="253">
        <v>1</v>
      </c>
      <c r="R714" s="253">
        <v>0</v>
      </c>
      <c r="S714" s="253">
        <v>0</v>
      </c>
      <c r="T714" s="253">
        <v>6</v>
      </c>
    </row>
    <row r="715" spans="1:20" s="122" customFormat="1" ht="15.75" x14ac:dyDescent="0.25">
      <c r="A715" s="166" t="s">
        <v>893</v>
      </c>
      <c r="B715" s="166" t="s">
        <v>894</v>
      </c>
      <c r="C715" s="168">
        <v>2</v>
      </c>
      <c r="D715" s="168">
        <v>0</v>
      </c>
      <c r="E715" s="168">
        <v>0</v>
      </c>
      <c r="F715" s="168">
        <v>0</v>
      </c>
      <c r="G715" s="168">
        <v>0</v>
      </c>
      <c r="H715" s="168">
        <v>2</v>
      </c>
      <c r="I715" s="168">
        <v>5</v>
      </c>
      <c r="J715" s="168">
        <v>7</v>
      </c>
      <c r="K715" s="168">
        <v>3</v>
      </c>
      <c r="L715" s="168">
        <v>1</v>
      </c>
      <c r="M715" s="168">
        <v>1</v>
      </c>
      <c r="N715" s="168">
        <v>17</v>
      </c>
      <c r="O715" s="253">
        <v>1</v>
      </c>
      <c r="P715" s="253">
        <v>5</v>
      </c>
      <c r="Q715" s="253">
        <v>3</v>
      </c>
      <c r="R715" s="253">
        <v>0</v>
      </c>
      <c r="S715" s="253">
        <v>1</v>
      </c>
      <c r="T715" s="253">
        <v>10</v>
      </c>
    </row>
    <row r="716" spans="1:20" s="122" customFormat="1" ht="15.75" x14ac:dyDescent="0.25">
      <c r="A716" s="166" t="s">
        <v>897</v>
      </c>
      <c r="B716" s="166" t="s">
        <v>898</v>
      </c>
      <c r="C716" s="168">
        <v>2</v>
      </c>
      <c r="D716" s="168">
        <v>1</v>
      </c>
      <c r="E716" s="168">
        <v>1</v>
      </c>
      <c r="F716" s="168">
        <v>0</v>
      </c>
      <c r="G716" s="168">
        <v>0</v>
      </c>
      <c r="H716" s="168">
        <v>4</v>
      </c>
      <c r="I716" s="168">
        <v>18</v>
      </c>
      <c r="J716" s="168">
        <v>13</v>
      </c>
      <c r="K716" s="168">
        <v>27</v>
      </c>
      <c r="L716" s="168">
        <v>5</v>
      </c>
      <c r="M716" s="168">
        <v>0</v>
      </c>
      <c r="N716" s="168">
        <v>63</v>
      </c>
      <c r="O716" s="253">
        <v>12</v>
      </c>
      <c r="P716" s="253">
        <v>1</v>
      </c>
      <c r="Q716" s="253">
        <v>1</v>
      </c>
      <c r="R716" s="253">
        <v>0</v>
      </c>
      <c r="S716" s="253">
        <v>0</v>
      </c>
      <c r="T716" s="253">
        <v>14</v>
      </c>
    </row>
    <row r="717" spans="1:20" s="122" customFormat="1" ht="15.75" x14ac:dyDescent="0.25">
      <c r="A717" s="166" t="s">
        <v>899</v>
      </c>
      <c r="B717" s="166" t="s">
        <v>900</v>
      </c>
      <c r="C717" s="168">
        <v>3</v>
      </c>
      <c r="D717" s="168">
        <v>4</v>
      </c>
      <c r="E717" s="168">
        <v>4</v>
      </c>
      <c r="F717" s="168">
        <v>0</v>
      </c>
      <c r="G717" s="168">
        <v>0</v>
      </c>
      <c r="H717" s="168">
        <v>11</v>
      </c>
      <c r="I717" s="168">
        <v>2</v>
      </c>
      <c r="J717" s="168">
        <v>2</v>
      </c>
      <c r="K717" s="168">
        <v>7</v>
      </c>
      <c r="L717" s="168">
        <v>1</v>
      </c>
      <c r="M717" s="168">
        <v>0</v>
      </c>
      <c r="N717" s="168">
        <v>12</v>
      </c>
      <c r="O717" s="253">
        <v>2</v>
      </c>
      <c r="P717" s="253">
        <v>0</v>
      </c>
      <c r="Q717" s="253">
        <v>0</v>
      </c>
      <c r="R717" s="253">
        <v>1</v>
      </c>
      <c r="S717" s="253">
        <v>0</v>
      </c>
      <c r="T717" s="253">
        <v>3</v>
      </c>
    </row>
    <row r="718" spans="1:20" s="122" customFormat="1" ht="15.75" x14ac:dyDescent="0.25">
      <c r="A718" s="166" t="s">
        <v>903</v>
      </c>
      <c r="B718" s="166" t="s">
        <v>904</v>
      </c>
      <c r="C718" s="168">
        <v>7</v>
      </c>
      <c r="D718" s="168">
        <v>1</v>
      </c>
      <c r="E718" s="168">
        <v>0</v>
      </c>
      <c r="F718" s="168">
        <v>0</v>
      </c>
      <c r="G718" s="168">
        <v>0</v>
      </c>
      <c r="H718" s="168">
        <v>8</v>
      </c>
      <c r="I718" s="168">
        <v>5</v>
      </c>
      <c r="J718" s="168">
        <v>14</v>
      </c>
      <c r="K718" s="168">
        <v>9</v>
      </c>
      <c r="L718" s="168">
        <v>2</v>
      </c>
      <c r="M718" s="168">
        <v>0</v>
      </c>
      <c r="N718" s="168">
        <v>30</v>
      </c>
      <c r="O718" s="253">
        <v>2</v>
      </c>
      <c r="P718" s="253">
        <v>2</v>
      </c>
      <c r="Q718" s="253">
        <v>2</v>
      </c>
      <c r="R718" s="253">
        <v>0</v>
      </c>
      <c r="S718" s="253">
        <v>0</v>
      </c>
      <c r="T718" s="253">
        <v>6</v>
      </c>
    </row>
    <row r="719" spans="1:20" s="122" customFormat="1" ht="15.75" x14ac:dyDescent="0.25">
      <c r="A719" s="166" t="s">
        <v>907</v>
      </c>
      <c r="B719" s="166" t="s">
        <v>908</v>
      </c>
      <c r="C719" s="168">
        <v>2</v>
      </c>
      <c r="D719" s="168">
        <v>2</v>
      </c>
      <c r="E719" s="168">
        <v>1</v>
      </c>
      <c r="F719" s="168">
        <v>0</v>
      </c>
      <c r="G719" s="168">
        <v>0</v>
      </c>
      <c r="H719" s="168">
        <v>5</v>
      </c>
      <c r="I719" s="168">
        <v>8</v>
      </c>
      <c r="J719" s="168">
        <v>6</v>
      </c>
      <c r="K719" s="168">
        <v>2</v>
      </c>
      <c r="L719" s="168">
        <v>1</v>
      </c>
      <c r="M719" s="168">
        <v>1</v>
      </c>
      <c r="N719" s="168">
        <v>18</v>
      </c>
      <c r="O719" s="253">
        <v>4</v>
      </c>
      <c r="P719" s="253">
        <v>5</v>
      </c>
      <c r="Q719" s="253">
        <v>1</v>
      </c>
      <c r="R719" s="253">
        <v>0</v>
      </c>
      <c r="S719" s="253">
        <v>1</v>
      </c>
      <c r="T719" s="253">
        <v>11</v>
      </c>
    </row>
    <row r="720" spans="1:20" s="122" customFormat="1" ht="15.75" x14ac:dyDescent="0.25">
      <c r="A720" s="166" t="s">
        <v>913</v>
      </c>
      <c r="B720" s="166" t="s">
        <v>914</v>
      </c>
      <c r="C720" s="168">
        <v>0</v>
      </c>
      <c r="D720" s="168">
        <v>0</v>
      </c>
      <c r="E720" s="168">
        <v>0</v>
      </c>
      <c r="F720" s="168">
        <v>0</v>
      </c>
      <c r="G720" s="168">
        <v>0</v>
      </c>
      <c r="H720" s="168">
        <v>0</v>
      </c>
      <c r="I720" s="168">
        <v>3</v>
      </c>
      <c r="J720" s="168">
        <v>12</v>
      </c>
      <c r="K720" s="168">
        <v>10</v>
      </c>
      <c r="L720" s="168">
        <v>1</v>
      </c>
      <c r="M720" s="168">
        <v>0</v>
      </c>
      <c r="N720" s="168">
        <v>26</v>
      </c>
      <c r="O720" s="253">
        <v>1</v>
      </c>
      <c r="P720" s="253">
        <v>2</v>
      </c>
      <c r="Q720" s="253">
        <v>3</v>
      </c>
      <c r="R720" s="253">
        <v>0</v>
      </c>
      <c r="S720" s="253">
        <v>0</v>
      </c>
      <c r="T720" s="253">
        <v>6</v>
      </c>
    </row>
    <row r="721" spans="1:20" s="122" customFormat="1" ht="15.75" x14ac:dyDescent="0.25">
      <c r="A721" s="166" t="s">
        <v>915</v>
      </c>
      <c r="B721" s="166" t="s">
        <v>916</v>
      </c>
      <c r="C721" s="168">
        <v>0</v>
      </c>
      <c r="D721" s="168">
        <v>0</v>
      </c>
      <c r="E721" s="168">
        <v>0</v>
      </c>
      <c r="F721" s="168">
        <v>0</v>
      </c>
      <c r="G721" s="168">
        <v>0</v>
      </c>
      <c r="H721" s="168">
        <v>0</v>
      </c>
      <c r="I721" s="168">
        <v>0</v>
      </c>
      <c r="J721" s="168">
        <v>5</v>
      </c>
      <c r="K721" s="168">
        <v>2</v>
      </c>
      <c r="L721" s="168">
        <v>1</v>
      </c>
      <c r="M721" s="168">
        <v>1</v>
      </c>
      <c r="N721" s="168">
        <v>9</v>
      </c>
      <c r="O721" s="253">
        <v>0</v>
      </c>
      <c r="P721" s="253">
        <v>2</v>
      </c>
      <c r="Q721" s="253">
        <v>0</v>
      </c>
      <c r="R721" s="253">
        <v>0</v>
      </c>
      <c r="S721" s="253">
        <v>0</v>
      </c>
      <c r="T721" s="253">
        <v>2</v>
      </c>
    </row>
    <row r="722" spans="1:20" s="122" customFormat="1" ht="15.75" x14ac:dyDescent="0.25">
      <c r="A722" s="166" t="s">
        <v>917</v>
      </c>
      <c r="B722" s="166" t="s">
        <v>918</v>
      </c>
      <c r="C722" s="168">
        <v>0</v>
      </c>
      <c r="D722" s="168">
        <v>0</v>
      </c>
      <c r="E722" s="168">
        <v>0</v>
      </c>
      <c r="F722" s="168">
        <v>0</v>
      </c>
      <c r="G722" s="168">
        <v>0</v>
      </c>
      <c r="H722" s="168">
        <v>0</v>
      </c>
      <c r="I722" s="168">
        <v>1</v>
      </c>
      <c r="J722" s="168">
        <v>1</v>
      </c>
      <c r="K722" s="168">
        <v>4</v>
      </c>
      <c r="L722" s="168">
        <v>0</v>
      </c>
      <c r="M722" s="168">
        <v>0</v>
      </c>
      <c r="N722" s="168">
        <v>6</v>
      </c>
      <c r="O722" s="253">
        <v>1</v>
      </c>
      <c r="P722" s="253">
        <v>0</v>
      </c>
      <c r="Q722" s="253">
        <v>0</v>
      </c>
      <c r="R722" s="253">
        <v>0</v>
      </c>
      <c r="S722" s="253">
        <v>0</v>
      </c>
      <c r="T722" s="253">
        <v>1</v>
      </c>
    </row>
    <row r="723" spans="1:20" s="122" customFormat="1" ht="15.75" x14ac:dyDescent="0.25">
      <c r="A723" s="166" t="s">
        <v>929</v>
      </c>
      <c r="B723" s="166" t="s">
        <v>930</v>
      </c>
      <c r="C723" s="168">
        <v>2</v>
      </c>
      <c r="D723" s="168">
        <v>0</v>
      </c>
      <c r="E723" s="168">
        <v>3</v>
      </c>
      <c r="F723" s="168">
        <v>0</v>
      </c>
      <c r="G723" s="168">
        <v>0</v>
      </c>
      <c r="H723" s="168">
        <v>5</v>
      </c>
      <c r="I723" s="168">
        <v>5</v>
      </c>
      <c r="J723" s="168">
        <v>4</v>
      </c>
      <c r="K723" s="168">
        <v>7</v>
      </c>
      <c r="L723" s="168">
        <v>2</v>
      </c>
      <c r="M723" s="168">
        <v>0</v>
      </c>
      <c r="N723" s="168">
        <v>18</v>
      </c>
      <c r="O723" s="253">
        <v>2</v>
      </c>
      <c r="P723" s="253">
        <v>0</v>
      </c>
      <c r="Q723" s="253">
        <v>0</v>
      </c>
      <c r="R723" s="253">
        <v>1</v>
      </c>
      <c r="S723" s="253">
        <v>0</v>
      </c>
      <c r="T723" s="253">
        <v>3</v>
      </c>
    </row>
    <row r="724" spans="1:20" s="122" customFormat="1" ht="15.75" x14ac:dyDescent="0.25">
      <c r="A724" s="166" t="s">
        <v>935</v>
      </c>
      <c r="B724" s="255" t="s">
        <v>936</v>
      </c>
      <c r="C724" s="168">
        <v>6</v>
      </c>
      <c r="D724" s="168">
        <v>0</v>
      </c>
      <c r="E724" s="168">
        <v>0</v>
      </c>
      <c r="F724" s="168">
        <v>3</v>
      </c>
      <c r="G724" s="168">
        <v>0</v>
      </c>
      <c r="H724" s="168">
        <v>9</v>
      </c>
      <c r="I724" s="168">
        <v>2</v>
      </c>
      <c r="J724" s="168">
        <v>3</v>
      </c>
      <c r="K724" s="168">
        <v>4</v>
      </c>
      <c r="L724" s="168">
        <v>3</v>
      </c>
      <c r="M724" s="168">
        <v>0</v>
      </c>
      <c r="N724" s="168">
        <v>12</v>
      </c>
      <c r="O724" s="253">
        <v>4</v>
      </c>
      <c r="P724" s="253">
        <v>0</v>
      </c>
      <c r="Q724" s="253">
        <v>0</v>
      </c>
      <c r="R724" s="253">
        <v>1</v>
      </c>
      <c r="S724" s="253">
        <v>0</v>
      </c>
      <c r="T724" s="253">
        <v>5</v>
      </c>
    </row>
    <row r="725" spans="1:20" s="122" customFormat="1" ht="15.75" x14ac:dyDescent="0.25">
      <c r="A725" s="166" t="s">
        <v>937</v>
      </c>
      <c r="B725" s="166" t="s">
        <v>938</v>
      </c>
      <c r="C725" s="168">
        <v>1</v>
      </c>
      <c r="D725" s="168">
        <v>1</v>
      </c>
      <c r="E725" s="168">
        <v>0</v>
      </c>
      <c r="F725" s="168">
        <v>0</v>
      </c>
      <c r="G725" s="168">
        <v>0</v>
      </c>
      <c r="H725" s="168">
        <v>2</v>
      </c>
      <c r="I725" s="168">
        <v>3</v>
      </c>
      <c r="J725" s="168">
        <v>7</v>
      </c>
      <c r="K725" s="168">
        <v>5</v>
      </c>
      <c r="L725" s="168">
        <v>2</v>
      </c>
      <c r="M725" s="168">
        <v>1</v>
      </c>
      <c r="N725" s="168">
        <v>18</v>
      </c>
      <c r="O725" s="253">
        <v>1</v>
      </c>
      <c r="P725" s="253">
        <v>4</v>
      </c>
      <c r="Q725" s="253">
        <v>2</v>
      </c>
      <c r="R725" s="253">
        <v>1</v>
      </c>
      <c r="S725" s="253">
        <v>1</v>
      </c>
      <c r="T725" s="253">
        <v>9</v>
      </c>
    </row>
    <row r="726" spans="1:20" s="122" customFormat="1" ht="15.75" x14ac:dyDescent="0.25">
      <c r="A726" s="166" t="s">
        <v>939</v>
      </c>
      <c r="B726" s="166" t="s">
        <v>940</v>
      </c>
      <c r="C726" s="168">
        <v>0</v>
      </c>
      <c r="D726" s="168">
        <v>0</v>
      </c>
      <c r="E726" s="168">
        <v>0</v>
      </c>
      <c r="F726" s="168">
        <v>0</v>
      </c>
      <c r="G726" s="168">
        <v>0</v>
      </c>
      <c r="H726" s="168">
        <v>0</v>
      </c>
      <c r="I726" s="168">
        <v>0</v>
      </c>
      <c r="J726" s="168">
        <v>0</v>
      </c>
      <c r="K726" s="168">
        <v>0</v>
      </c>
      <c r="L726" s="168">
        <v>0</v>
      </c>
      <c r="M726" s="168">
        <v>0</v>
      </c>
      <c r="N726" s="168">
        <v>0</v>
      </c>
      <c r="O726" s="253">
        <v>0</v>
      </c>
      <c r="P726" s="253">
        <v>0</v>
      </c>
      <c r="Q726" s="253">
        <v>0</v>
      </c>
      <c r="R726" s="253">
        <v>0</v>
      </c>
      <c r="S726" s="253">
        <v>0</v>
      </c>
      <c r="T726" s="253">
        <v>0</v>
      </c>
    </row>
    <row r="727" spans="1:20" s="122" customFormat="1" ht="15.75" x14ac:dyDescent="0.25">
      <c r="A727" s="166" t="s">
        <v>945</v>
      </c>
      <c r="B727" s="166" t="s">
        <v>946</v>
      </c>
      <c r="C727" s="168">
        <v>0</v>
      </c>
      <c r="D727" s="168">
        <v>0</v>
      </c>
      <c r="E727" s="168">
        <v>0</v>
      </c>
      <c r="F727" s="168">
        <v>0</v>
      </c>
      <c r="G727" s="168">
        <v>0</v>
      </c>
      <c r="H727" s="168">
        <v>0</v>
      </c>
      <c r="I727" s="168">
        <v>0</v>
      </c>
      <c r="J727" s="168">
        <v>5</v>
      </c>
      <c r="K727" s="168">
        <v>1</v>
      </c>
      <c r="L727" s="168">
        <v>1</v>
      </c>
      <c r="M727" s="168">
        <v>0</v>
      </c>
      <c r="N727" s="168">
        <v>8</v>
      </c>
      <c r="O727" s="253">
        <v>0</v>
      </c>
      <c r="P727" s="253">
        <v>0</v>
      </c>
      <c r="Q727" s="253">
        <v>0</v>
      </c>
      <c r="R727" s="253">
        <v>0</v>
      </c>
      <c r="S727" s="253">
        <v>0</v>
      </c>
      <c r="T727" s="253">
        <v>0</v>
      </c>
    </row>
    <row r="728" spans="1:20" s="122" customFormat="1" ht="15.75" x14ac:dyDescent="0.25">
      <c r="A728" s="166" t="s">
        <v>955</v>
      </c>
      <c r="B728" s="166" t="s">
        <v>956</v>
      </c>
      <c r="C728" s="168">
        <v>27</v>
      </c>
      <c r="D728" s="168">
        <v>28</v>
      </c>
      <c r="E728" s="168">
        <v>3</v>
      </c>
      <c r="F728" s="168">
        <v>4</v>
      </c>
      <c r="G728" s="168">
        <v>0</v>
      </c>
      <c r="H728" s="168">
        <v>62</v>
      </c>
      <c r="I728" s="168">
        <v>23</v>
      </c>
      <c r="J728" s="168">
        <v>37</v>
      </c>
      <c r="K728" s="168">
        <v>16</v>
      </c>
      <c r="L728" s="168">
        <v>1</v>
      </c>
      <c r="M728" s="168">
        <v>1</v>
      </c>
      <c r="N728" s="168">
        <v>79</v>
      </c>
      <c r="O728" s="253">
        <v>10</v>
      </c>
      <c r="P728" s="253">
        <v>19</v>
      </c>
      <c r="Q728" s="253">
        <v>8</v>
      </c>
      <c r="R728" s="253">
        <v>0</v>
      </c>
      <c r="S728" s="253">
        <v>0</v>
      </c>
      <c r="T728" s="253">
        <v>37</v>
      </c>
    </row>
    <row r="729" spans="1:20" s="122" customFormat="1" ht="15.75" x14ac:dyDescent="0.25">
      <c r="A729" s="166" t="s">
        <v>965</v>
      </c>
      <c r="B729" s="166" t="s">
        <v>966</v>
      </c>
      <c r="C729" s="168">
        <v>1</v>
      </c>
      <c r="D729" s="168">
        <v>3</v>
      </c>
      <c r="E729" s="168">
        <v>1</v>
      </c>
      <c r="F729" s="168">
        <v>0</v>
      </c>
      <c r="G729" s="168">
        <v>0</v>
      </c>
      <c r="H729" s="168">
        <v>5</v>
      </c>
      <c r="I729" s="168">
        <v>8</v>
      </c>
      <c r="J729" s="168">
        <v>21</v>
      </c>
      <c r="K729" s="168">
        <v>17</v>
      </c>
      <c r="L729" s="168">
        <v>3</v>
      </c>
      <c r="M729" s="168">
        <v>0</v>
      </c>
      <c r="N729" s="168">
        <v>49</v>
      </c>
      <c r="O729" s="253">
        <v>4</v>
      </c>
      <c r="P729" s="253">
        <v>6</v>
      </c>
      <c r="Q729" s="253">
        <v>5</v>
      </c>
      <c r="R729" s="253">
        <v>0</v>
      </c>
      <c r="S729" s="253">
        <v>0</v>
      </c>
      <c r="T729" s="253">
        <v>15</v>
      </c>
    </row>
    <row r="730" spans="1:20" s="122" customFormat="1" ht="15.75" x14ac:dyDescent="0.25">
      <c r="A730" s="166" t="s">
        <v>971</v>
      </c>
      <c r="B730" s="166" t="s">
        <v>972</v>
      </c>
      <c r="C730" s="168">
        <v>1</v>
      </c>
      <c r="D730" s="168">
        <v>0</v>
      </c>
      <c r="E730" s="168">
        <v>0</v>
      </c>
      <c r="F730" s="168">
        <v>0</v>
      </c>
      <c r="G730" s="168">
        <v>0</v>
      </c>
      <c r="H730" s="168">
        <v>1</v>
      </c>
      <c r="I730" s="168">
        <v>2</v>
      </c>
      <c r="J730" s="168">
        <v>0</v>
      </c>
      <c r="K730" s="168">
        <v>5</v>
      </c>
      <c r="L730" s="168">
        <v>1</v>
      </c>
      <c r="M730" s="168">
        <v>0</v>
      </c>
      <c r="N730" s="168">
        <v>8</v>
      </c>
      <c r="O730" s="256">
        <v>1</v>
      </c>
      <c r="P730" s="256">
        <v>0</v>
      </c>
      <c r="Q730" s="256">
        <v>0</v>
      </c>
      <c r="R730" s="256">
        <v>0</v>
      </c>
      <c r="S730" s="256">
        <v>0</v>
      </c>
      <c r="T730" s="256">
        <v>1</v>
      </c>
    </row>
    <row r="731" spans="1:20" s="122" customFormat="1" ht="15.75" x14ac:dyDescent="0.25">
      <c r="A731" s="166" t="s">
        <v>981</v>
      </c>
      <c r="B731" s="166" t="s">
        <v>982</v>
      </c>
      <c r="C731" s="168">
        <v>6</v>
      </c>
      <c r="D731" s="168">
        <v>7</v>
      </c>
      <c r="E731" s="168">
        <v>4</v>
      </c>
      <c r="F731" s="168">
        <v>0</v>
      </c>
      <c r="G731" s="168">
        <v>0</v>
      </c>
      <c r="H731" s="168">
        <v>17</v>
      </c>
      <c r="I731" s="168">
        <v>17</v>
      </c>
      <c r="J731" s="168">
        <v>11</v>
      </c>
      <c r="K731" s="168">
        <v>22</v>
      </c>
      <c r="L731" s="168">
        <v>0</v>
      </c>
      <c r="M731" s="168">
        <v>0</v>
      </c>
      <c r="N731" s="168">
        <v>50</v>
      </c>
      <c r="O731" s="253">
        <v>13</v>
      </c>
      <c r="P731" s="253">
        <v>1</v>
      </c>
      <c r="Q731" s="253">
        <v>1</v>
      </c>
      <c r="R731" s="253">
        <v>0</v>
      </c>
      <c r="S731" s="253">
        <v>0</v>
      </c>
      <c r="T731" s="253">
        <v>15</v>
      </c>
    </row>
    <row r="732" spans="1:20" s="122" customFormat="1" ht="15.75" x14ac:dyDescent="0.25">
      <c r="A732" s="166" t="s">
        <v>983</v>
      </c>
      <c r="B732" s="166" t="s">
        <v>984</v>
      </c>
      <c r="C732" s="168">
        <v>1</v>
      </c>
      <c r="D732" s="168">
        <v>0</v>
      </c>
      <c r="E732" s="168">
        <v>1</v>
      </c>
      <c r="F732" s="168">
        <v>0</v>
      </c>
      <c r="G732" s="168">
        <v>0</v>
      </c>
      <c r="H732" s="168">
        <v>2</v>
      </c>
      <c r="I732" s="168">
        <v>10</v>
      </c>
      <c r="J732" s="168">
        <v>4</v>
      </c>
      <c r="K732" s="168">
        <v>12</v>
      </c>
      <c r="L732" s="168">
        <v>1</v>
      </c>
      <c r="M732" s="168">
        <v>0</v>
      </c>
      <c r="N732" s="168">
        <v>27</v>
      </c>
      <c r="O732" s="253">
        <v>6</v>
      </c>
      <c r="P732" s="253">
        <v>0</v>
      </c>
      <c r="Q732" s="253">
        <v>0</v>
      </c>
      <c r="R732" s="253">
        <v>0</v>
      </c>
      <c r="S732" s="253">
        <v>0</v>
      </c>
      <c r="T732" s="253">
        <v>6</v>
      </c>
    </row>
    <row r="733" spans="1:20" s="122" customFormat="1" ht="15.75" x14ac:dyDescent="0.25">
      <c r="A733" s="166" t="s">
        <v>989</v>
      </c>
      <c r="B733" s="166" t="s">
        <v>990</v>
      </c>
      <c r="C733" s="168">
        <v>115</v>
      </c>
      <c r="D733" s="168">
        <v>119</v>
      </c>
      <c r="E733" s="168">
        <v>41</v>
      </c>
      <c r="F733" s="168">
        <v>14</v>
      </c>
      <c r="G733" s="168">
        <v>3</v>
      </c>
      <c r="H733" s="168">
        <v>292</v>
      </c>
      <c r="I733" s="168">
        <v>39</v>
      </c>
      <c r="J733" s="168">
        <v>89</v>
      </c>
      <c r="K733" s="168">
        <v>44</v>
      </c>
      <c r="L733" s="168">
        <v>10</v>
      </c>
      <c r="M733" s="168">
        <v>1</v>
      </c>
      <c r="N733" s="168">
        <v>84</v>
      </c>
      <c r="O733" s="253">
        <v>15</v>
      </c>
      <c r="P733" s="253">
        <v>24</v>
      </c>
      <c r="Q733" s="253">
        <v>8</v>
      </c>
      <c r="R733" s="253">
        <v>0</v>
      </c>
      <c r="S733" s="253">
        <v>0</v>
      </c>
      <c r="T733" s="253">
        <v>47</v>
      </c>
    </row>
    <row r="734" spans="1:20" s="122" customFormat="1" ht="15.75" x14ac:dyDescent="0.25">
      <c r="A734" s="166" t="s">
        <v>991</v>
      </c>
      <c r="B734" s="166" t="s">
        <v>992</v>
      </c>
      <c r="C734" s="168">
        <v>1</v>
      </c>
      <c r="D734" s="168">
        <v>0</v>
      </c>
      <c r="E734" s="168">
        <v>0</v>
      </c>
      <c r="F734" s="168">
        <v>0</v>
      </c>
      <c r="G734" s="168">
        <v>0</v>
      </c>
      <c r="H734" s="168">
        <v>1</v>
      </c>
      <c r="I734" s="168">
        <v>2</v>
      </c>
      <c r="J734" s="168">
        <v>9</v>
      </c>
      <c r="K734" s="168">
        <v>6</v>
      </c>
      <c r="L734" s="168">
        <v>2</v>
      </c>
      <c r="M734" s="168">
        <v>1</v>
      </c>
      <c r="N734" s="168">
        <v>20</v>
      </c>
      <c r="O734" s="253">
        <v>1</v>
      </c>
      <c r="P734" s="253">
        <v>4</v>
      </c>
      <c r="Q734" s="253">
        <v>1</v>
      </c>
      <c r="R734" s="253">
        <v>1</v>
      </c>
      <c r="S734" s="253">
        <v>0</v>
      </c>
      <c r="T734" s="253">
        <v>7</v>
      </c>
    </row>
    <row r="735" spans="1:20" s="122" customFormat="1" ht="15.75" x14ac:dyDescent="0.25">
      <c r="A735" s="166" t="s">
        <v>995</v>
      </c>
      <c r="B735" s="166" t="s">
        <v>996</v>
      </c>
      <c r="C735" s="168">
        <v>1</v>
      </c>
      <c r="D735" s="168">
        <v>0</v>
      </c>
      <c r="E735" s="168">
        <v>1</v>
      </c>
      <c r="F735" s="168">
        <v>0</v>
      </c>
      <c r="G735" s="168">
        <v>0</v>
      </c>
      <c r="H735" s="168">
        <v>2</v>
      </c>
      <c r="I735" s="168">
        <v>4</v>
      </c>
      <c r="J735" s="168">
        <v>2</v>
      </c>
      <c r="K735" s="168">
        <v>5</v>
      </c>
      <c r="L735" s="168">
        <v>0</v>
      </c>
      <c r="M735" s="168">
        <v>0</v>
      </c>
      <c r="N735" s="168">
        <v>11</v>
      </c>
      <c r="O735" s="253">
        <v>4</v>
      </c>
      <c r="P735" s="253">
        <v>0</v>
      </c>
      <c r="Q735" s="253">
        <v>1</v>
      </c>
      <c r="R735" s="253">
        <v>0</v>
      </c>
      <c r="S735" s="253">
        <v>0</v>
      </c>
      <c r="T735" s="253">
        <v>5</v>
      </c>
    </row>
    <row r="736" spans="1:20" s="122" customFormat="1" ht="15.75" x14ac:dyDescent="0.25">
      <c r="A736" s="166" t="s">
        <v>1015</v>
      </c>
      <c r="B736" s="166" t="s">
        <v>1016</v>
      </c>
      <c r="C736" s="168">
        <v>1</v>
      </c>
      <c r="D736" s="168">
        <v>0</v>
      </c>
      <c r="E736" s="168">
        <v>0</v>
      </c>
      <c r="F736" s="168">
        <v>0</v>
      </c>
      <c r="G736" s="168">
        <v>0</v>
      </c>
      <c r="H736" s="168">
        <v>1</v>
      </c>
      <c r="I736" s="168">
        <v>7</v>
      </c>
      <c r="J736" s="168">
        <v>4</v>
      </c>
      <c r="K736" s="168">
        <v>8</v>
      </c>
      <c r="L736" s="168">
        <v>2</v>
      </c>
      <c r="M736" s="168">
        <v>0</v>
      </c>
      <c r="N736" s="168">
        <v>21</v>
      </c>
      <c r="O736" s="253">
        <v>4</v>
      </c>
      <c r="P736" s="253">
        <v>0</v>
      </c>
      <c r="Q736" s="253">
        <v>0</v>
      </c>
      <c r="R736" s="253">
        <v>0</v>
      </c>
      <c r="S736" s="253">
        <v>0</v>
      </c>
      <c r="T736" s="253">
        <v>4</v>
      </c>
    </row>
    <row r="737" spans="1:20" s="122" customFormat="1" ht="15.75" x14ac:dyDescent="0.25">
      <c r="A737" s="166" t="s">
        <v>1017</v>
      </c>
      <c r="B737" s="166" t="s">
        <v>1018</v>
      </c>
      <c r="C737" s="168">
        <v>7</v>
      </c>
      <c r="D737" s="168">
        <v>3</v>
      </c>
      <c r="E737" s="168">
        <v>2</v>
      </c>
      <c r="F737" s="168">
        <v>1</v>
      </c>
      <c r="G737" s="168">
        <v>0</v>
      </c>
      <c r="H737" s="168">
        <v>13</v>
      </c>
      <c r="I737" s="168">
        <v>4</v>
      </c>
      <c r="J737" s="168">
        <v>3</v>
      </c>
      <c r="K737" s="168">
        <v>8</v>
      </c>
      <c r="L737" s="168">
        <v>2</v>
      </c>
      <c r="M737" s="168">
        <v>0</v>
      </c>
      <c r="N737" s="168">
        <v>17</v>
      </c>
      <c r="O737" s="253">
        <v>2</v>
      </c>
      <c r="P737" s="253">
        <v>0</v>
      </c>
      <c r="Q737" s="253">
        <v>0</v>
      </c>
      <c r="R737" s="253">
        <v>0</v>
      </c>
      <c r="S737" s="253">
        <v>0</v>
      </c>
      <c r="T737" s="253">
        <v>2</v>
      </c>
    </row>
    <row r="738" spans="1:20" s="122" customFormat="1" ht="15.75" x14ac:dyDescent="0.25">
      <c r="A738" s="166" t="s">
        <v>1019</v>
      </c>
      <c r="B738" s="166" t="s">
        <v>1020</v>
      </c>
      <c r="C738" s="168">
        <v>1</v>
      </c>
      <c r="D738" s="168">
        <v>1</v>
      </c>
      <c r="E738" s="168">
        <v>1</v>
      </c>
      <c r="F738" s="168">
        <v>0</v>
      </c>
      <c r="G738" s="168">
        <v>0</v>
      </c>
      <c r="H738" s="168">
        <v>3</v>
      </c>
      <c r="I738" s="168">
        <v>0</v>
      </c>
      <c r="J738" s="168">
        <v>0</v>
      </c>
      <c r="K738" s="168">
        <v>0</v>
      </c>
      <c r="L738" s="168">
        <v>0</v>
      </c>
      <c r="M738" s="168">
        <v>0</v>
      </c>
      <c r="N738" s="168">
        <v>0</v>
      </c>
      <c r="O738" s="253">
        <v>0</v>
      </c>
      <c r="P738" s="253">
        <v>0</v>
      </c>
      <c r="Q738" s="253">
        <v>0</v>
      </c>
      <c r="R738" s="253">
        <v>0</v>
      </c>
      <c r="S738" s="253">
        <v>0</v>
      </c>
      <c r="T738" s="253">
        <v>0</v>
      </c>
    </row>
    <row r="739" spans="1:20" s="122" customFormat="1" ht="15.75" x14ac:dyDescent="0.25">
      <c r="A739" s="166" t="s">
        <v>1021</v>
      </c>
      <c r="B739" s="166" t="s">
        <v>1022</v>
      </c>
      <c r="C739" s="168">
        <v>0</v>
      </c>
      <c r="D739" s="168">
        <v>0</v>
      </c>
      <c r="E739" s="168">
        <v>0</v>
      </c>
      <c r="F739" s="168">
        <v>0</v>
      </c>
      <c r="G739" s="168">
        <v>0</v>
      </c>
      <c r="H739" s="168">
        <v>0</v>
      </c>
      <c r="I739" s="168">
        <v>4</v>
      </c>
      <c r="J739" s="168">
        <v>12</v>
      </c>
      <c r="K739" s="168">
        <v>9</v>
      </c>
      <c r="L739" s="168">
        <v>1</v>
      </c>
      <c r="M739" s="168">
        <v>0</v>
      </c>
      <c r="N739" s="168">
        <v>28</v>
      </c>
      <c r="O739" s="253">
        <v>1</v>
      </c>
      <c r="P739" s="253">
        <v>3</v>
      </c>
      <c r="Q739" s="253">
        <v>3</v>
      </c>
      <c r="R739" s="253">
        <v>0</v>
      </c>
      <c r="S739" s="253">
        <v>0</v>
      </c>
      <c r="T739" s="253">
        <v>7</v>
      </c>
    </row>
    <row r="740" spans="1:20" s="122" customFormat="1" ht="15.75" x14ac:dyDescent="0.25">
      <c r="A740" s="166" t="s">
        <v>1031</v>
      </c>
      <c r="B740" s="166" t="s">
        <v>1032</v>
      </c>
      <c r="C740" s="168">
        <v>0</v>
      </c>
      <c r="D740" s="168">
        <v>0</v>
      </c>
      <c r="E740" s="168">
        <v>0</v>
      </c>
      <c r="F740" s="168">
        <v>0</v>
      </c>
      <c r="G740" s="168">
        <v>0</v>
      </c>
      <c r="H740" s="168">
        <v>0</v>
      </c>
      <c r="I740" s="168">
        <v>3</v>
      </c>
      <c r="J740" s="168">
        <v>4</v>
      </c>
      <c r="K740" s="168">
        <v>3</v>
      </c>
      <c r="L740" s="168">
        <v>1</v>
      </c>
      <c r="M740" s="168">
        <v>0</v>
      </c>
      <c r="N740" s="168">
        <v>11</v>
      </c>
      <c r="O740" s="253">
        <v>2</v>
      </c>
      <c r="P740" s="253">
        <v>0</v>
      </c>
      <c r="Q740" s="253">
        <v>0</v>
      </c>
      <c r="R740" s="253">
        <v>0</v>
      </c>
      <c r="S740" s="253">
        <v>0</v>
      </c>
      <c r="T740" s="253">
        <v>2</v>
      </c>
    </row>
    <row r="741" spans="1:20" s="122" customFormat="1" ht="15.75" x14ac:dyDescent="0.25">
      <c r="A741" s="166" t="s">
        <v>1033</v>
      </c>
      <c r="B741" s="166" t="s">
        <v>1034</v>
      </c>
      <c r="C741" s="168">
        <v>0</v>
      </c>
      <c r="D741" s="168">
        <v>0</v>
      </c>
      <c r="E741" s="168">
        <v>0</v>
      </c>
      <c r="F741" s="168">
        <v>0</v>
      </c>
      <c r="G741" s="168">
        <v>0</v>
      </c>
      <c r="H741" s="168">
        <v>0</v>
      </c>
      <c r="I741" s="168">
        <v>0</v>
      </c>
      <c r="J741" s="168">
        <v>4</v>
      </c>
      <c r="K741" s="168">
        <v>2</v>
      </c>
      <c r="L741" s="168">
        <v>1</v>
      </c>
      <c r="M741" s="168">
        <v>1</v>
      </c>
      <c r="N741" s="168">
        <v>8</v>
      </c>
      <c r="O741" s="253">
        <v>0</v>
      </c>
      <c r="P741" s="253">
        <v>1</v>
      </c>
      <c r="Q741" s="253">
        <v>0</v>
      </c>
      <c r="R741" s="253">
        <v>0</v>
      </c>
      <c r="S741" s="253">
        <v>0</v>
      </c>
      <c r="T741" s="253">
        <v>1</v>
      </c>
    </row>
    <row r="742" spans="1:20" s="122" customFormat="1" ht="15.75" x14ac:dyDescent="0.25">
      <c r="A742" s="166" t="s">
        <v>1043</v>
      </c>
      <c r="B742" s="166" t="s">
        <v>1044</v>
      </c>
      <c r="C742" s="168">
        <v>0</v>
      </c>
      <c r="D742" s="168">
        <v>0</v>
      </c>
      <c r="E742" s="168">
        <v>0</v>
      </c>
      <c r="F742" s="168">
        <v>0</v>
      </c>
      <c r="G742" s="168">
        <v>0</v>
      </c>
      <c r="H742" s="168">
        <v>0</v>
      </c>
      <c r="I742" s="168">
        <v>4</v>
      </c>
      <c r="J742" s="168">
        <v>11</v>
      </c>
      <c r="K742" s="168">
        <v>8</v>
      </c>
      <c r="L742" s="168">
        <v>1</v>
      </c>
      <c r="M742" s="168">
        <v>0</v>
      </c>
      <c r="N742" s="168">
        <v>24</v>
      </c>
      <c r="O742" s="253">
        <v>2</v>
      </c>
      <c r="P742" s="253">
        <v>2</v>
      </c>
      <c r="Q742" s="253">
        <v>2</v>
      </c>
      <c r="R742" s="253">
        <v>0</v>
      </c>
      <c r="S742" s="253">
        <v>0</v>
      </c>
      <c r="T742" s="253">
        <v>6</v>
      </c>
    </row>
    <row r="743" spans="1:20" s="122" customFormat="1" ht="15.75" x14ac:dyDescent="0.25">
      <c r="A743" s="166" t="s">
        <v>1049</v>
      </c>
      <c r="B743" s="166" t="s">
        <v>1050</v>
      </c>
      <c r="C743" s="168">
        <v>5</v>
      </c>
      <c r="D743" s="168">
        <v>1</v>
      </c>
      <c r="E743" s="168">
        <v>2</v>
      </c>
      <c r="F743" s="168">
        <v>0</v>
      </c>
      <c r="G743" s="168">
        <v>0</v>
      </c>
      <c r="H743" s="168">
        <v>8</v>
      </c>
      <c r="I743" s="168">
        <v>8</v>
      </c>
      <c r="J743" s="168">
        <v>4</v>
      </c>
      <c r="K743" s="168">
        <v>11</v>
      </c>
      <c r="L743" s="168">
        <v>2</v>
      </c>
      <c r="M743" s="168">
        <v>0</v>
      </c>
      <c r="N743" s="168">
        <v>25</v>
      </c>
      <c r="O743" s="253">
        <v>6</v>
      </c>
      <c r="P743" s="253">
        <v>0</v>
      </c>
      <c r="Q743" s="253">
        <v>0</v>
      </c>
      <c r="R743" s="253">
        <v>1</v>
      </c>
      <c r="S743" s="253">
        <v>0</v>
      </c>
      <c r="T743" s="253">
        <v>7</v>
      </c>
    </row>
    <row r="744" spans="1:20" s="122" customFormat="1" ht="15.75" x14ac:dyDescent="0.25">
      <c r="A744" s="166" t="s">
        <v>1055</v>
      </c>
      <c r="B744" s="166" t="s">
        <v>1056</v>
      </c>
      <c r="C744" s="168">
        <v>4</v>
      </c>
      <c r="D744" s="168">
        <v>0</v>
      </c>
      <c r="E744" s="168">
        <v>0</v>
      </c>
      <c r="F744" s="168">
        <v>0</v>
      </c>
      <c r="G744" s="168">
        <v>0</v>
      </c>
      <c r="H744" s="168">
        <v>4</v>
      </c>
      <c r="I744" s="168">
        <v>9</v>
      </c>
      <c r="J744" s="168">
        <v>4</v>
      </c>
      <c r="K744" s="168">
        <v>18</v>
      </c>
      <c r="L744" s="168">
        <v>0</v>
      </c>
      <c r="M744" s="168">
        <v>0</v>
      </c>
      <c r="N744" s="168">
        <v>31</v>
      </c>
      <c r="O744" s="253">
        <v>4</v>
      </c>
      <c r="P744" s="253">
        <v>0</v>
      </c>
      <c r="Q744" s="253">
        <v>0</v>
      </c>
      <c r="R744" s="253">
        <v>0</v>
      </c>
      <c r="S744" s="253">
        <v>0</v>
      </c>
      <c r="T744" s="253">
        <v>4</v>
      </c>
    </row>
    <row r="745" spans="1:20" s="122" customFormat="1" ht="15.75" x14ac:dyDescent="0.25">
      <c r="A745" s="166" t="s">
        <v>1057</v>
      </c>
      <c r="B745" s="166" t="s">
        <v>1058</v>
      </c>
      <c r="C745" s="168">
        <v>2</v>
      </c>
      <c r="D745" s="168">
        <v>0</v>
      </c>
      <c r="E745" s="168">
        <v>0</v>
      </c>
      <c r="F745" s="168">
        <v>0</v>
      </c>
      <c r="G745" s="168">
        <v>0</v>
      </c>
      <c r="H745" s="168">
        <v>2</v>
      </c>
      <c r="I745" s="168">
        <v>1</v>
      </c>
      <c r="J745" s="168">
        <v>2</v>
      </c>
      <c r="K745" s="168">
        <v>6</v>
      </c>
      <c r="L745" s="168">
        <v>1</v>
      </c>
      <c r="M745" s="168">
        <v>0</v>
      </c>
      <c r="N745" s="168">
        <v>10</v>
      </c>
      <c r="O745" s="253">
        <v>1</v>
      </c>
      <c r="P745" s="253">
        <v>0</v>
      </c>
      <c r="Q745" s="253">
        <v>0</v>
      </c>
      <c r="R745" s="253">
        <v>0</v>
      </c>
      <c r="S745" s="253">
        <v>0</v>
      </c>
      <c r="T745" s="253">
        <v>1</v>
      </c>
    </row>
    <row r="746" spans="1:20" s="122" customFormat="1" ht="15.75" x14ac:dyDescent="0.25">
      <c r="A746" s="166" t="s">
        <v>1059</v>
      </c>
      <c r="B746" s="166" t="s">
        <v>1060</v>
      </c>
      <c r="C746" s="168">
        <v>0</v>
      </c>
      <c r="D746" s="168">
        <v>0</v>
      </c>
      <c r="E746" s="168">
        <v>2</v>
      </c>
      <c r="F746" s="168">
        <v>0</v>
      </c>
      <c r="G746" s="168">
        <v>0</v>
      </c>
      <c r="H746" s="168">
        <v>2</v>
      </c>
      <c r="I746" s="168">
        <v>5</v>
      </c>
      <c r="J746" s="168">
        <v>2</v>
      </c>
      <c r="K746" s="168">
        <v>8</v>
      </c>
      <c r="L746" s="168">
        <v>0</v>
      </c>
      <c r="M746" s="168">
        <v>0</v>
      </c>
      <c r="N746" s="168">
        <v>15</v>
      </c>
      <c r="O746" s="253">
        <v>4</v>
      </c>
      <c r="P746" s="253">
        <v>0</v>
      </c>
      <c r="Q746" s="253">
        <v>0</v>
      </c>
      <c r="R746" s="253">
        <v>0</v>
      </c>
      <c r="S746" s="253">
        <v>0</v>
      </c>
      <c r="T746" s="253">
        <v>4</v>
      </c>
    </row>
    <row r="747" spans="1:20" s="122" customFormat="1" ht="15.75" x14ac:dyDescent="0.25">
      <c r="A747" s="166" t="s">
        <v>1063</v>
      </c>
      <c r="B747" s="166" t="s">
        <v>1064</v>
      </c>
      <c r="C747" s="168">
        <v>0</v>
      </c>
      <c r="D747" s="168">
        <v>1</v>
      </c>
      <c r="E747" s="168">
        <v>1</v>
      </c>
      <c r="F747" s="168">
        <v>1</v>
      </c>
      <c r="G747" s="168">
        <v>0</v>
      </c>
      <c r="H747" s="168">
        <v>3</v>
      </c>
      <c r="I747" s="168">
        <v>2</v>
      </c>
      <c r="J747" s="168">
        <v>2</v>
      </c>
      <c r="K747" s="168">
        <v>6</v>
      </c>
      <c r="L747" s="168">
        <v>1</v>
      </c>
      <c r="M747" s="168">
        <v>0</v>
      </c>
      <c r="N747" s="168">
        <v>11</v>
      </c>
      <c r="O747" s="253">
        <v>2</v>
      </c>
      <c r="P747" s="253">
        <v>0</v>
      </c>
      <c r="Q747" s="253">
        <v>0</v>
      </c>
      <c r="R747" s="253">
        <v>0</v>
      </c>
      <c r="S747" s="253">
        <v>0</v>
      </c>
      <c r="T747" s="253">
        <v>2</v>
      </c>
    </row>
    <row r="748" spans="1:20" s="122" customFormat="1" ht="15.75" x14ac:dyDescent="0.25">
      <c r="A748" s="166" t="s">
        <v>1067</v>
      </c>
      <c r="B748" s="166" t="s">
        <v>1068</v>
      </c>
      <c r="C748" s="168">
        <v>2</v>
      </c>
      <c r="D748" s="168">
        <v>3</v>
      </c>
      <c r="E748" s="168">
        <v>5</v>
      </c>
      <c r="F748" s="168">
        <v>0</v>
      </c>
      <c r="G748" s="168">
        <v>0</v>
      </c>
      <c r="H748" s="168">
        <v>10</v>
      </c>
      <c r="I748" s="168">
        <v>5</v>
      </c>
      <c r="J748" s="168">
        <v>14</v>
      </c>
      <c r="K748" s="168">
        <v>14</v>
      </c>
      <c r="L748" s="168">
        <v>3</v>
      </c>
      <c r="M748" s="168">
        <v>0</v>
      </c>
      <c r="N748" s="168">
        <v>36</v>
      </c>
      <c r="O748" s="253">
        <v>3</v>
      </c>
      <c r="P748" s="253">
        <v>2</v>
      </c>
      <c r="Q748" s="253">
        <v>0</v>
      </c>
      <c r="R748" s="253">
        <v>1</v>
      </c>
      <c r="S748" s="253">
        <v>0</v>
      </c>
      <c r="T748" s="253">
        <v>6</v>
      </c>
    </row>
    <row r="749" spans="1:20" s="122" customFormat="1" ht="15.75" x14ac:dyDescent="0.25">
      <c r="A749" s="166" t="s">
        <v>1069</v>
      </c>
      <c r="B749" s="166" t="s">
        <v>1070</v>
      </c>
      <c r="C749" s="168">
        <v>18</v>
      </c>
      <c r="D749" s="168">
        <v>15</v>
      </c>
      <c r="E749" s="168">
        <v>10</v>
      </c>
      <c r="F749" s="168">
        <v>3</v>
      </c>
      <c r="G749" s="168">
        <v>0</v>
      </c>
      <c r="H749" s="168">
        <v>46</v>
      </c>
      <c r="I749" s="168">
        <v>22</v>
      </c>
      <c r="J749" s="168">
        <v>25</v>
      </c>
      <c r="K749" s="168">
        <v>24</v>
      </c>
      <c r="L749" s="168">
        <v>8</v>
      </c>
      <c r="M749" s="168">
        <v>2</v>
      </c>
      <c r="N749" s="168">
        <v>81</v>
      </c>
      <c r="O749" s="253">
        <v>9</v>
      </c>
      <c r="P749" s="253">
        <v>7</v>
      </c>
      <c r="Q749" s="253">
        <v>7</v>
      </c>
      <c r="R749" s="253">
        <v>1</v>
      </c>
      <c r="S749" s="253">
        <v>1</v>
      </c>
      <c r="T749" s="253">
        <v>25</v>
      </c>
    </row>
    <row r="750" spans="1:20" s="122" customFormat="1" ht="15.75" x14ac:dyDescent="0.25">
      <c r="A750" s="166" t="s">
        <v>1071</v>
      </c>
      <c r="B750" s="166" t="s">
        <v>1072</v>
      </c>
      <c r="C750" s="168">
        <v>1</v>
      </c>
      <c r="D750" s="168">
        <v>1</v>
      </c>
      <c r="E750" s="168">
        <v>1</v>
      </c>
      <c r="F750" s="168">
        <v>0</v>
      </c>
      <c r="G750" s="168">
        <v>0</v>
      </c>
      <c r="H750" s="168">
        <v>3</v>
      </c>
      <c r="I750" s="168">
        <v>4</v>
      </c>
      <c r="J750" s="168">
        <v>5</v>
      </c>
      <c r="K750" s="168">
        <v>2</v>
      </c>
      <c r="L750" s="168">
        <v>1</v>
      </c>
      <c r="M750" s="168">
        <v>0</v>
      </c>
      <c r="N750" s="168">
        <v>12</v>
      </c>
      <c r="O750" s="253">
        <v>1</v>
      </c>
      <c r="P750" s="253">
        <v>4</v>
      </c>
      <c r="Q750" s="253">
        <v>1</v>
      </c>
      <c r="R750" s="253">
        <v>0</v>
      </c>
      <c r="S750" s="253">
        <v>0</v>
      </c>
      <c r="T750" s="253">
        <v>6</v>
      </c>
    </row>
    <row r="751" spans="1:20" s="122" customFormat="1" ht="15.75" x14ac:dyDescent="0.25">
      <c r="A751" s="166" t="s">
        <v>1073</v>
      </c>
      <c r="B751" s="166" t="s">
        <v>1074</v>
      </c>
      <c r="C751" s="168">
        <v>1</v>
      </c>
      <c r="D751" s="168">
        <v>0</v>
      </c>
      <c r="E751" s="168">
        <v>0</v>
      </c>
      <c r="F751" s="168">
        <v>0</v>
      </c>
      <c r="G751" s="168">
        <v>0</v>
      </c>
      <c r="H751" s="168">
        <v>1</v>
      </c>
      <c r="I751" s="168">
        <v>4</v>
      </c>
      <c r="J751" s="168">
        <v>5</v>
      </c>
      <c r="K751" s="168">
        <v>3</v>
      </c>
      <c r="L751" s="168">
        <v>1</v>
      </c>
      <c r="M751" s="168">
        <v>1</v>
      </c>
      <c r="N751" s="168">
        <v>14</v>
      </c>
      <c r="O751" s="253">
        <v>1</v>
      </c>
      <c r="P751" s="253">
        <v>4</v>
      </c>
      <c r="Q751" s="253">
        <v>1</v>
      </c>
      <c r="R751" s="253">
        <v>0</v>
      </c>
      <c r="S751" s="253">
        <v>0</v>
      </c>
      <c r="T751" s="253">
        <v>6</v>
      </c>
    </row>
    <row r="752" spans="1:20" s="122" customFormat="1" ht="15.75" x14ac:dyDescent="0.25">
      <c r="A752" s="166" t="s">
        <v>1075</v>
      </c>
      <c r="B752" s="166" t="s">
        <v>1076</v>
      </c>
      <c r="C752" s="168">
        <v>6</v>
      </c>
      <c r="D752" s="168">
        <v>2</v>
      </c>
      <c r="E752" s="168">
        <v>1</v>
      </c>
      <c r="F752" s="168">
        <v>0</v>
      </c>
      <c r="G752" s="168">
        <v>0</v>
      </c>
      <c r="H752" s="168">
        <v>9</v>
      </c>
      <c r="I752" s="168">
        <v>0</v>
      </c>
      <c r="J752" s="168">
        <v>14</v>
      </c>
      <c r="K752" s="168">
        <v>7</v>
      </c>
      <c r="L752" s="168">
        <v>2</v>
      </c>
      <c r="M752" s="168">
        <v>1</v>
      </c>
      <c r="N752" s="168">
        <v>24</v>
      </c>
      <c r="O752" s="253">
        <v>0</v>
      </c>
      <c r="P752" s="253">
        <v>4</v>
      </c>
      <c r="Q752" s="253">
        <v>3</v>
      </c>
      <c r="R752" s="253">
        <v>0</v>
      </c>
      <c r="S752" s="253">
        <v>0</v>
      </c>
      <c r="T752" s="253">
        <v>7</v>
      </c>
    </row>
    <row r="753" spans="1:20" s="122" customFormat="1" ht="15.75" x14ac:dyDescent="0.25">
      <c r="A753" s="166" t="s">
        <v>1077</v>
      </c>
      <c r="B753" s="166" t="s">
        <v>1078</v>
      </c>
      <c r="C753" s="168">
        <v>0</v>
      </c>
      <c r="D753" s="168">
        <v>0</v>
      </c>
      <c r="E753" s="168">
        <v>0</v>
      </c>
      <c r="F753" s="168">
        <v>0</v>
      </c>
      <c r="G753" s="168">
        <v>0</v>
      </c>
      <c r="H753" s="168">
        <v>0</v>
      </c>
      <c r="I753" s="168">
        <v>4</v>
      </c>
      <c r="J753" s="168">
        <v>4</v>
      </c>
      <c r="K753" s="168">
        <v>3</v>
      </c>
      <c r="L753" s="168">
        <v>1</v>
      </c>
      <c r="M753" s="168">
        <v>1</v>
      </c>
      <c r="N753" s="168">
        <v>13</v>
      </c>
      <c r="O753" s="253">
        <v>1</v>
      </c>
      <c r="P753" s="253">
        <v>3</v>
      </c>
      <c r="Q753" s="253">
        <v>1</v>
      </c>
      <c r="R753" s="253">
        <v>0</v>
      </c>
      <c r="S753" s="253">
        <v>0</v>
      </c>
      <c r="T753" s="253">
        <v>5</v>
      </c>
    </row>
    <row r="754" spans="1:20" s="122" customFormat="1" ht="15.75" x14ac:dyDescent="0.25">
      <c r="A754" s="166" t="s">
        <v>1081</v>
      </c>
      <c r="B754" s="166" t="s">
        <v>1082</v>
      </c>
      <c r="C754" s="168">
        <v>0</v>
      </c>
      <c r="D754" s="168">
        <v>0</v>
      </c>
      <c r="E754" s="168">
        <v>1</v>
      </c>
      <c r="F754" s="168">
        <v>1</v>
      </c>
      <c r="G754" s="168">
        <v>0</v>
      </c>
      <c r="H754" s="168">
        <v>2</v>
      </c>
      <c r="I754" s="168">
        <v>1</v>
      </c>
      <c r="J754" s="168">
        <v>0</v>
      </c>
      <c r="K754" s="168">
        <v>2</v>
      </c>
      <c r="L754" s="168">
        <v>1</v>
      </c>
      <c r="M754" s="168">
        <v>0</v>
      </c>
      <c r="N754" s="168">
        <v>4</v>
      </c>
      <c r="O754" s="253">
        <v>1</v>
      </c>
      <c r="P754" s="253">
        <v>0</v>
      </c>
      <c r="Q754" s="253">
        <v>0</v>
      </c>
      <c r="R754" s="253">
        <v>1</v>
      </c>
      <c r="S754" s="253">
        <v>0</v>
      </c>
      <c r="T754" s="253">
        <v>2</v>
      </c>
    </row>
    <row r="755" spans="1:20" s="122" customFormat="1" ht="15.75" x14ac:dyDescent="0.25">
      <c r="A755" s="166" t="s">
        <v>1083</v>
      </c>
      <c r="B755" s="166" t="s">
        <v>1084</v>
      </c>
      <c r="C755" s="168">
        <v>1</v>
      </c>
      <c r="D755" s="168">
        <v>1</v>
      </c>
      <c r="E755" s="168">
        <v>1</v>
      </c>
      <c r="F755" s="168">
        <v>1</v>
      </c>
      <c r="G755" s="168">
        <v>0</v>
      </c>
      <c r="H755" s="168">
        <v>4</v>
      </c>
      <c r="I755" s="168">
        <v>5</v>
      </c>
      <c r="J755" s="168">
        <v>14</v>
      </c>
      <c r="K755" s="168">
        <v>10</v>
      </c>
      <c r="L755" s="168">
        <v>2</v>
      </c>
      <c r="M755" s="168">
        <v>0</v>
      </c>
      <c r="N755" s="168">
        <v>31</v>
      </c>
      <c r="O755" s="253">
        <v>3</v>
      </c>
      <c r="P755" s="253">
        <v>6</v>
      </c>
      <c r="Q755" s="253">
        <v>4</v>
      </c>
      <c r="R755" s="253">
        <v>1</v>
      </c>
      <c r="S755" s="253">
        <v>0</v>
      </c>
      <c r="T755" s="253">
        <v>14</v>
      </c>
    </row>
    <row r="756" spans="1:20" s="122" customFormat="1" ht="15.75" x14ac:dyDescent="0.25">
      <c r="A756" s="166" t="s">
        <v>1085</v>
      </c>
      <c r="B756" s="166" t="s">
        <v>1086</v>
      </c>
      <c r="C756" s="168">
        <v>0</v>
      </c>
      <c r="D756" s="168">
        <v>2</v>
      </c>
      <c r="E756" s="168">
        <v>2</v>
      </c>
      <c r="F756" s="168">
        <v>0</v>
      </c>
      <c r="G756" s="168">
        <v>0</v>
      </c>
      <c r="H756" s="168">
        <v>4</v>
      </c>
      <c r="I756" s="168">
        <v>4</v>
      </c>
      <c r="J756" s="168">
        <v>3</v>
      </c>
      <c r="K756" s="168">
        <v>4</v>
      </c>
      <c r="L756" s="168">
        <v>2</v>
      </c>
      <c r="M756" s="168">
        <v>0</v>
      </c>
      <c r="N756" s="168">
        <v>13</v>
      </c>
      <c r="O756" s="253">
        <v>3</v>
      </c>
      <c r="P756" s="253">
        <v>0</v>
      </c>
      <c r="Q756" s="253">
        <v>0</v>
      </c>
      <c r="R756" s="253">
        <v>1</v>
      </c>
      <c r="S756" s="253">
        <v>0</v>
      </c>
      <c r="T756" s="253">
        <v>4</v>
      </c>
    </row>
    <row r="757" spans="1:20" s="122" customFormat="1" ht="15.75" x14ac:dyDescent="0.25">
      <c r="A757" s="166" t="s">
        <v>1087</v>
      </c>
      <c r="B757" s="166" t="s">
        <v>1088</v>
      </c>
      <c r="C757" s="168">
        <v>1</v>
      </c>
      <c r="D757" s="168">
        <v>0</v>
      </c>
      <c r="E757" s="168">
        <v>0</v>
      </c>
      <c r="F757" s="168">
        <v>0</v>
      </c>
      <c r="G757" s="168">
        <v>0</v>
      </c>
      <c r="H757" s="168">
        <v>1</v>
      </c>
      <c r="I757" s="168">
        <v>2</v>
      </c>
      <c r="J757" s="168">
        <v>0</v>
      </c>
      <c r="K757" s="168">
        <v>6</v>
      </c>
      <c r="L757" s="168">
        <v>0</v>
      </c>
      <c r="M757" s="168">
        <v>0</v>
      </c>
      <c r="N757" s="168">
        <v>8</v>
      </c>
      <c r="O757" s="253">
        <v>2</v>
      </c>
      <c r="P757" s="253">
        <v>0</v>
      </c>
      <c r="Q757" s="253">
        <v>0</v>
      </c>
      <c r="R757" s="253">
        <v>0</v>
      </c>
      <c r="S757" s="253">
        <v>0</v>
      </c>
      <c r="T757" s="253">
        <v>2</v>
      </c>
    </row>
    <row r="758" spans="1:20" s="122" customFormat="1" ht="15.75" x14ac:dyDescent="0.25">
      <c r="A758" s="166" t="s">
        <v>1093</v>
      </c>
      <c r="B758" s="166" t="s">
        <v>1094</v>
      </c>
      <c r="C758" s="168">
        <v>0</v>
      </c>
      <c r="D758" s="168">
        <v>0</v>
      </c>
      <c r="E758" s="168">
        <v>0</v>
      </c>
      <c r="F758" s="168">
        <v>0</v>
      </c>
      <c r="G758" s="168">
        <v>0</v>
      </c>
      <c r="H758" s="168">
        <v>0</v>
      </c>
      <c r="I758" s="168">
        <v>3</v>
      </c>
      <c r="J758" s="168">
        <v>4</v>
      </c>
      <c r="K758" s="168">
        <v>5</v>
      </c>
      <c r="L758" s="168">
        <v>2</v>
      </c>
      <c r="M758" s="168">
        <v>0</v>
      </c>
      <c r="N758" s="168">
        <v>14</v>
      </c>
      <c r="O758" s="253">
        <v>2</v>
      </c>
      <c r="P758" s="253">
        <v>0</v>
      </c>
      <c r="Q758" s="253">
        <v>0</v>
      </c>
      <c r="R758" s="253">
        <v>0</v>
      </c>
      <c r="S758" s="253">
        <v>0</v>
      </c>
      <c r="T758" s="253">
        <v>2</v>
      </c>
    </row>
    <row r="759" spans="1:20" s="122" customFormat="1" ht="15.75" x14ac:dyDescent="0.25">
      <c r="A759" s="166" t="s">
        <v>1095</v>
      </c>
      <c r="B759" s="166" t="s">
        <v>1096</v>
      </c>
      <c r="C759" s="168">
        <v>0</v>
      </c>
      <c r="D759" s="168">
        <v>0</v>
      </c>
      <c r="E759" s="168">
        <v>0</v>
      </c>
      <c r="F759" s="168">
        <v>0</v>
      </c>
      <c r="G759" s="168">
        <v>0</v>
      </c>
      <c r="H759" s="168">
        <v>0</v>
      </c>
      <c r="I759" s="168">
        <v>2</v>
      </c>
      <c r="J759" s="168">
        <v>0</v>
      </c>
      <c r="K759" s="168">
        <v>4</v>
      </c>
      <c r="L759" s="168">
        <v>0</v>
      </c>
      <c r="M759" s="168">
        <v>0</v>
      </c>
      <c r="N759" s="168">
        <v>6</v>
      </c>
      <c r="O759" s="253">
        <v>1</v>
      </c>
      <c r="P759" s="253">
        <v>0</v>
      </c>
      <c r="Q759" s="253">
        <v>0</v>
      </c>
      <c r="R759" s="253">
        <v>0</v>
      </c>
      <c r="S759" s="253">
        <v>0</v>
      </c>
      <c r="T759" s="253">
        <v>1</v>
      </c>
    </row>
    <row r="760" spans="1:20" s="122" customFormat="1" ht="15.75" x14ac:dyDescent="0.25">
      <c r="A760" s="166" t="s">
        <v>1097</v>
      </c>
      <c r="B760" s="166" t="s">
        <v>1098</v>
      </c>
      <c r="C760" s="168">
        <v>3</v>
      </c>
      <c r="D760" s="168">
        <v>0</v>
      </c>
      <c r="E760" s="168">
        <v>0</v>
      </c>
      <c r="F760" s="168">
        <v>0</v>
      </c>
      <c r="G760" s="168">
        <v>0</v>
      </c>
      <c r="H760" s="168">
        <v>3</v>
      </c>
      <c r="I760" s="168">
        <v>2</v>
      </c>
      <c r="J760" s="168">
        <v>0</v>
      </c>
      <c r="K760" s="168">
        <v>5</v>
      </c>
      <c r="L760" s="168">
        <v>0</v>
      </c>
      <c r="M760" s="168">
        <v>0</v>
      </c>
      <c r="N760" s="168">
        <v>7</v>
      </c>
      <c r="O760" s="253">
        <v>2</v>
      </c>
      <c r="P760" s="253">
        <v>0</v>
      </c>
      <c r="Q760" s="253">
        <v>0</v>
      </c>
      <c r="R760" s="253">
        <v>0</v>
      </c>
      <c r="S760" s="253">
        <v>0</v>
      </c>
      <c r="T760" s="253">
        <v>2</v>
      </c>
    </row>
    <row r="761" spans="1:20" s="122" customFormat="1" ht="15.75" x14ac:dyDescent="0.25">
      <c r="A761" s="166" t="s">
        <v>1099</v>
      </c>
      <c r="B761" s="166" t="s">
        <v>1100</v>
      </c>
      <c r="C761" s="168">
        <v>5</v>
      </c>
      <c r="D761" s="168">
        <v>3</v>
      </c>
      <c r="E761" s="168">
        <v>4</v>
      </c>
      <c r="F761" s="168">
        <v>1</v>
      </c>
      <c r="G761" s="168">
        <v>0</v>
      </c>
      <c r="H761" s="168">
        <v>3</v>
      </c>
      <c r="I761" s="168">
        <v>11</v>
      </c>
      <c r="J761" s="168">
        <v>9</v>
      </c>
      <c r="K761" s="168">
        <v>18</v>
      </c>
      <c r="L761" s="168">
        <v>4</v>
      </c>
      <c r="M761" s="168">
        <v>0</v>
      </c>
      <c r="N761" s="168">
        <v>42</v>
      </c>
      <c r="O761" s="253">
        <v>9</v>
      </c>
      <c r="P761" s="253">
        <v>0</v>
      </c>
      <c r="Q761" s="253">
        <v>1</v>
      </c>
      <c r="R761" s="253">
        <v>0</v>
      </c>
      <c r="S761" s="253">
        <v>0</v>
      </c>
      <c r="T761" s="253">
        <v>10</v>
      </c>
    </row>
    <row r="762" spans="1:20" s="122" customFormat="1" ht="15.75" x14ac:dyDescent="0.25">
      <c r="A762" s="166" t="s">
        <v>1109</v>
      </c>
      <c r="B762" s="166" t="s">
        <v>1110</v>
      </c>
      <c r="C762" s="168">
        <v>1</v>
      </c>
      <c r="D762" s="168">
        <v>1</v>
      </c>
      <c r="E762" s="168">
        <v>0</v>
      </c>
      <c r="F762" s="168">
        <v>0</v>
      </c>
      <c r="G762" s="168">
        <v>0</v>
      </c>
      <c r="H762" s="168">
        <v>2</v>
      </c>
      <c r="I762" s="168">
        <v>4</v>
      </c>
      <c r="J762" s="168">
        <v>15</v>
      </c>
      <c r="K762" s="168">
        <v>12</v>
      </c>
      <c r="L762" s="168">
        <v>2</v>
      </c>
      <c r="M762" s="168">
        <v>0</v>
      </c>
      <c r="N762" s="168">
        <v>33</v>
      </c>
      <c r="O762" s="253">
        <v>3</v>
      </c>
      <c r="P762" s="253">
        <v>2</v>
      </c>
      <c r="Q762" s="253">
        <v>4</v>
      </c>
      <c r="R762" s="253">
        <v>0</v>
      </c>
      <c r="S762" s="253">
        <v>0</v>
      </c>
      <c r="T762" s="253">
        <v>9</v>
      </c>
    </row>
    <row r="763" spans="1:20" s="122" customFormat="1" ht="15.75" x14ac:dyDescent="0.25">
      <c r="A763" s="166" t="s">
        <v>1111</v>
      </c>
      <c r="B763" s="166" t="s">
        <v>1112</v>
      </c>
      <c r="C763" s="168">
        <v>1</v>
      </c>
      <c r="D763" s="168">
        <v>2</v>
      </c>
      <c r="E763" s="168">
        <v>1</v>
      </c>
      <c r="F763" s="168">
        <v>0</v>
      </c>
      <c r="G763" s="168">
        <v>0</v>
      </c>
      <c r="H763" s="168">
        <v>4</v>
      </c>
      <c r="I763" s="168">
        <v>3</v>
      </c>
      <c r="J763" s="168">
        <v>12</v>
      </c>
      <c r="K763" s="168">
        <v>9</v>
      </c>
      <c r="L763" s="168">
        <v>1</v>
      </c>
      <c r="M763" s="168">
        <v>0</v>
      </c>
      <c r="N763" s="168">
        <v>25</v>
      </c>
      <c r="O763" s="253">
        <v>1</v>
      </c>
      <c r="P763" s="253">
        <v>2</v>
      </c>
      <c r="Q763" s="253">
        <v>2</v>
      </c>
      <c r="R763" s="253">
        <v>0</v>
      </c>
      <c r="S763" s="253">
        <v>0</v>
      </c>
      <c r="T763" s="253">
        <v>5</v>
      </c>
    </row>
    <row r="764" spans="1:20" s="122" customFormat="1" ht="15.75" x14ac:dyDescent="0.25">
      <c r="A764" s="166" t="s">
        <v>1117</v>
      </c>
      <c r="B764" s="166" t="s">
        <v>1118</v>
      </c>
      <c r="C764" s="168">
        <v>2</v>
      </c>
      <c r="D764" s="168">
        <v>0</v>
      </c>
      <c r="E764" s="168">
        <v>1</v>
      </c>
      <c r="F764" s="168">
        <v>1</v>
      </c>
      <c r="G764" s="168">
        <v>0</v>
      </c>
      <c r="H764" s="168">
        <v>4</v>
      </c>
      <c r="I764" s="168">
        <v>4</v>
      </c>
      <c r="J764" s="168">
        <v>2</v>
      </c>
      <c r="K764" s="168">
        <v>8</v>
      </c>
      <c r="L764" s="168">
        <v>2</v>
      </c>
      <c r="M764" s="168">
        <v>0</v>
      </c>
      <c r="N764" s="168">
        <v>16</v>
      </c>
      <c r="O764" s="253">
        <v>3</v>
      </c>
      <c r="P764" s="253">
        <v>1</v>
      </c>
      <c r="Q764" s="253">
        <v>1</v>
      </c>
      <c r="R764" s="253">
        <v>0</v>
      </c>
      <c r="S764" s="253">
        <v>0</v>
      </c>
      <c r="T764" s="253">
        <v>5</v>
      </c>
    </row>
    <row r="765" spans="1:20" s="122" customFormat="1" ht="15.75" x14ac:dyDescent="0.25">
      <c r="A765" s="166" t="s">
        <v>1119</v>
      </c>
      <c r="B765" s="166" t="s">
        <v>1120</v>
      </c>
      <c r="C765" s="168">
        <v>0</v>
      </c>
      <c r="D765" s="168">
        <v>1</v>
      </c>
      <c r="E765" s="168">
        <v>0</v>
      </c>
      <c r="F765" s="168">
        <v>0</v>
      </c>
      <c r="G765" s="168">
        <v>0</v>
      </c>
      <c r="H765" s="168">
        <v>1</v>
      </c>
      <c r="I765" s="168">
        <v>4</v>
      </c>
      <c r="J765" s="168">
        <v>1</v>
      </c>
      <c r="K765" s="168">
        <v>5</v>
      </c>
      <c r="L765" s="168">
        <v>2</v>
      </c>
      <c r="M765" s="168">
        <v>0</v>
      </c>
      <c r="N765" s="168">
        <v>12</v>
      </c>
      <c r="O765" s="253">
        <v>2</v>
      </c>
      <c r="P765" s="253">
        <v>0</v>
      </c>
      <c r="Q765" s="253">
        <v>0</v>
      </c>
      <c r="R765" s="253">
        <v>0</v>
      </c>
      <c r="S765" s="253">
        <v>0</v>
      </c>
      <c r="T765" s="253">
        <v>2</v>
      </c>
    </row>
    <row r="766" spans="1:20" s="122" customFormat="1" ht="15.75" x14ac:dyDescent="0.25">
      <c r="A766" s="166" t="s">
        <v>1123</v>
      </c>
      <c r="B766" s="166" t="s">
        <v>1124</v>
      </c>
      <c r="C766" s="168">
        <v>2</v>
      </c>
      <c r="D766" s="168">
        <v>1</v>
      </c>
      <c r="E766" s="168">
        <v>0</v>
      </c>
      <c r="F766" s="168">
        <v>0</v>
      </c>
      <c r="G766" s="168">
        <v>0</v>
      </c>
      <c r="H766" s="168">
        <v>3</v>
      </c>
      <c r="I766" s="168">
        <v>7</v>
      </c>
      <c r="J766" s="168">
        <v>11</v>
      </c>
      <c r="K766" s="166">
        <v>7</v>
      </c>
      <c r="L766" s="168">
        <v>3</v>
      </c>
      <c r="M766" s="168">
        <v>0</v>
      </c>
      <c r="N766" s="168">
        <v>28</v>
      </c>
      <c r="O766" s="253">
        <v>6</v>
      </c>
      <c r="P766" s="253">
        <v>1</v>
      </c>
      <c r="Q766" s="253">
        <v>0</v>
      </c>
      <c r="R766" s="253">
        <v>1</v>
      </c>
      <c r="S766" s="253">
        <v>0</v>
      </c>
      <c r="T766" s="253">
        <v>8</v>
      </c>
    </row>
    <row r="767" spans="1:20" s="122" customFormat="1" ht="15.75" x14ac:dyDescent="0.25">
      <c r="A767" s="166" t="s">
        <v>1141</v>
      </c>
      <c r="B767" s="166" t="s">
        <v>1142</v>
      </c>
      <c r="C767" s="168">
        <v>1</v>
      </c>
      <c r="D767" s="168">
        <v>0</v>
      </c>
      <c r="E767" s="168">
        <v>0</v>
      </c>
      <c r="F767" s="168">
        <v>0</v>
      </c>
      <c r="G767" s="168">
        <v>0</v>
      </c>
      <c r="H767" s="168">
        <v>1</v>
      </c>
      <c r="I767" s="168">
        <v>4</v>
      </c>
      <c r="J767" s="168">
        <v>2</v>
      </c>
      <c r="K767" s="168">
        <v>3</v>
      </c>
      <c r="L767" s="168">
        <v>1</v>
      </c>
      <c r="M767" s="168">
        <v>0</v>
      </c>
      <c r="N767" s="168">
        <v>10</v>
      </c>
      <c r="O767" s="253">
        <v>3</v>
      </c>
      <c r="P767" s="253">
        <v>0</v>
      </c>
      <c r="Q767" s="253">
        <v>0</v>
      </c>
      <c r="R767" s="253">
        <v>0</v>
      </c>
      <c r="S767" s="253">
        <v>0</v>
      </c>
      <c r="T767" s="253">
        <v>3</v>
      </c>
    </row>
    <row r="768" spans="1:20" s="122" customFormat="1" ht="15.75" x14ac:dyDescent="0.25">
      <c r="A768" s="166" t="s">
        <v>1151</v>
      </c>
      <c r="B768" s="166" t="s">
        <v>1152</v>
      </c>
      <c r="C768" s="168">
        <v>0</v>
      </c>
      <c r="D768" s="168">
        <v>0</v>
      </c>
      <c r="E768" s="168">
        <v>0</v>
      </c>
      <c r="F768" s="168">
        <v>0</v>
      </c>
      <c r="G768" s="168">
        <v>0</v>
      </c>
      <c r="H768" s="168">
        <v>0</v>
      </c>
      <c r="I768" s="168">
        <v>0</v>
      </c>
      <c r="J768" s="168">
        <v>10</v>
      </c>
      <c r="K768" s="168">
        <v>4</v>
      </c>
      <c r="L768" s="168">
        <v>1</v>
      </c>
      <c r="M768" s="168">
        <v>1</v>
      </c>
      <c r="N768" s="168">
        <v>16</v>
      </c>
      <c r="O768" s="253">
        <v>0</v>
      </c>
      <c r="P768" s="253">
        <v>3</v>
      </c>
      <c r="Q768" s="253">
        <v>0</v>
      </c>
      <c r="R768" s="253">
        <v>0</v>
      </c>
      <c r="S768" s="253">
        <v>0</v>
      </c>
      <c r="T768" s="253">
        <v>3</v>
      </c>
    </row>
    <row r="769" spans="1:24" s="122" customFormat="1" ht="15.75" x14ac:dyDescent="0.25">
      <c r="A769" s="166" t="s">
        <v>1153</v>
      </c>
      <c r="B769" s="166" t="s">
        <v>1154</v>
      </c>
      <c r="C769" s="168">
        <v>0</v>
      </c>
      <c r="D769" s="168">
        <v>0</v>
      </c>
      <c r="E769" s="168">
        <v>0</v>
      </c>
      <c r="F769" s="168">
        <v>1</v>
      </c>
      <c r="G769" s="168">
        <v>0</v>
      </c>
      <c r="H769" s="168">
        <v>1</v>
      </c>
      <c r="I769" s="168">
        <v>5</v>
      </c>
      <c r="J769" s="168">
        <v>2</v>
      </c>
      <c r="K769" s="168">
        <v>3</v>
      </c>
      <c r="L769" s="168">
        <v>1</v>
      </c>
      <c r="M769" s="168">
        <v>0</v>
      </c>
      <c r="N769" s="168">
        <v>11</v>
      </c>
      <c r="O769" s="253">
        <v>3</v>
      </c>
      <c r="P769" s="253">
        <v>0</v>
      </c>
      <c r="Q769" s="253">
        <v>0</v>
      </c>
      <c r="R769" s="253">
        <v>0</v>
      </c>
      <c r="S769" s="253">
        <v>0</v>
      </c>
      <c r="T769" s="253">
        <v>3</v>
      </c>
    </row>
    <row r="770" spans="1:24" s="122" customFormat="1" ht="15.75" x14ac:dyDescent="0.25">
      <c r="A770" s="166" t="s">
        <v>1159</v>
      </c>
      <c r="B770" s="166" t="s">
        <v>1160</v>
      </c>
      <c r="C770" s="168">
        <v>2</v>
      </c>
      <c r="D770" s="168">
        <v>1</v>
      </c>
      <c r="E770" s="168">
        <v>1</v>
      </c>
      <c r="F770" s="168">
        <v>1</v>
      </c>
      <c r="G770" s="168">
        <v>0</v>
      </c>
      <c r="H770" s="168">
        <v>5</v>
      </c>
      <c r="I770" s="168">
        <v>12</v>
      </c>
      <c r="J770" s="168">
        <v>27</v>
      </c>
      <c r="K770" s="168">
        <v>22</v>
      </c>
      <c r="L770" s="168">
        <v>7</v>
      </c>
      <c r="M770" s="168">
        <v>0</v>
      </c>
      <c r="N770" s="168">
        <v>68</v>
      </c>
      <c r="O770" s="253">
        <v>5</v>
      </c>
      <c r="P770" s="253">
        <v>8</v>
      </c>
      <c r="Q770" s="253">
        <v>7</v>
      </c>
      <c r="R770" s="253">
        <v>2</v>
      </c>
      <c r="S770" s="253">
        <v>0</v>
      </c>
      <c r="T770" s="253">
        <v>22</v>
      </c>
    </row>
    <row r="771" spans="1:24" s="122" customFormat="1" x14ac:dyDescent="0.25">
      <c r="A771" s="170"/>
      <c r="B771" s="170"/>
      <c r="C771" s="170"/>
      <c r="D771" s="170"/>
      <c r="E771" s="170"/>
      <c r="F771" s="170"/>
      <c r="G771" s="170"/>
      <c r="H771" s="170"/>
      <c r="I771" s="170"/>
      <c r="J771" s="170"/>
      <c r="K771" s="170"/>
      <c r="L771" s="170"/>
      <c r="M771" s="170"/>
      <c r="N771" s="170"/>
    </row>
    <row r="772" spans="1:24" s="122" customFormat="1" x14ac:dyDescent="0.25">
      <c r="A772" s="171" t="s">
        <v>1764</v>
      </c>
      <c r="B772" s="172" t="s">
        <v>1765</v>
      </c>
      <c r="C772" s="172"/>
      <c r="D772" s="173"/>
      <c r="E772" s="173"/>
      <c r="F772" s="173"/>
      <c r="G772" s="173"/>
      <c r="H772" s="173"/>
      <c r="I772" s="173"/>
      <c r="J772" s="173"/>
      <c r="K772"/>
      <c r="L772" s="172"/>
      <c r="M772" s="172"/>
      <c r="N772" s="172"/>
      <c r="O772" s="172"/>
      <c r="P772" s="172"/>
      <c r="Q772" s="172"/>
      <c r="R772" s="172"/>
      <c r="S772" s="173"/>
      <c r="T772" s="172"/>
    </row>
    <row r="773" spans="1:24" ht="75.75" x14ac:dyDescent="0.25">
      <c r="A773" s="257" t="s">
        <v>42</v>
      </c>
      <c r="B773" s="257" t="s">
        <v>81</v>
      </c>
      <c r="C773" s="257" t="s">
        <v>1766</v>
      </c>
      <c r="D773" s="257" t="s">
        <v>1767</v>
      </c>
      <c r="E773" s="257" t="s">
        <v>1768</v>
      </c>
      <c r="F773" s="257" t="s">
        <v>1769</v>
      </c>
      <c r="G773" s="257" t="s">
        <v>1770</v>
      </c>
      <c r="H773" s="258" t="s">
        <v>1771</v>
      </c>
      <c r="I773" s="258" t="s">
        <v>1772</v>
      </c>
      <c r="J773" s="258" t="s">
        <v>1773</v>
      </c>
      <c r="K773" s="257" t="s">
        <v>1774</v>
      </c>
      <c r="L773" s="257" t="s">
        <v>1775</v>
      </c>
      <c r="M773" s="257" t="s">
        <v>1776</v>
      </c>
      <c r="N773" s="257" t="s">
        <v>1777</v>
      </c>
      <c r="O773" s="257" t="s">
        <v>1778</v>
      </c>
      <c r="P773" s="258" t="s">
        <v>1779</v>
      </c>
      <c r="Q773" s="258" t="s">
        <v>1780</v>
      </c>
      <c r="R773" s="258" t="s">
        <v>1781</v>
      </c>
      <c r="S773" s="258" t="s">
        <v>45</v>
      </c>
      <c r="T773" s="258" t="s">
        <v>1835</v>
      </c>
      <c r="U773" s="258" t="s">
        <v>1831</v>
      </c>
      <c r="V773" s="258" t="s">
        <v>1832</v>
      </c>
      <c r="W773" s="258" t="s">
        <v>1833</v>
      </c>
      <c r="X773" s="258" t="s">
        <v>1834</v>
      </c>
    </row>
    <row r="774" spans="1:24" ht="15.75" x14ac:dyDescent="0.25">
      <c r="A774" s="174" t="s">
        <v>82</v>
      </c>
      <c r="B774" s="255" t="s">
        <v>83</v>
      </c>
      <c r="C774" s="175" t="e">
        <v>#N/A</v>
      </c>
      <c r="D774" s="175" t="e">
        <v>#N/A</v>
      </c>
      <c r="E774" s="175" t="e">
        <v>#N/A</v>
      </c>
      <c r="F774" s="175" t="e">
        <v>#N/A</v>
      </c>
      <c r="G774" s="175" t="e">
        <v>#N/A</v>
      </c>
      <c r="H774" s="175" t="e">
        <v>#N/A</v>
      </c>
      <c r="I774" s="175"/>
      <c r="J774" s="175"/>
      <c r="K774" s="253"/>
      <c r="L774" s="259"/>
      <c r="M774" s="259"/>
      <c r="N774" s="259"/>
      <c r="O774" s="259"/>
      <c r="P774" s="259"/>
      <c r="Q774" s="259"/>
      <c r="R774" s="259"/>
      <c r="S774" s="175" t="e">
        <v>#N/A</v>
      </c>
      <c r="T774" s="259"/>
      <c r="U774" s="259"/>
      <c r="V774" s="259"/>
      <c r="W774" s="259"/>
      <c r="X774" s="259"/>
    </row>
    <row r="775" spans="1:24" ht="15.75" x14ac:dyDescent="0.25">
      <c r="A775" s="174" t="s">
        <v>84</v>
      </c>
      <c r="B775" s="255" t="s">
        <v>85</v>
      </c>
      <c r="C775" s="175" t="e">
        <v>#N/A</v>
      </c>
      <c r="D775" s="175" t="e">
        <v>#N/A</v>
      </c>
      <c r="E775" s="175" t="e">
        <v>#N/A</v>
      </c>
      <c r="F775" s="175" t="e">
        <v>#N/A</v>
      </c>
      <c r="G775" s="175" t="e">
        <v>#N/A</v>
      </c>
      <c r="H775" s="175" t="e">
        <v>#N/A</v>
      </c>
      <c r="I775" s="175"/>
      <c r="J775" s="175"/>
      <c r="K775" s="253"/>
      <c r="L775" s="259"/>
      <c r="M775" s="259"/>
      <c r="N775" s="259"/>
      <c r="O775" s="259"/>
      <c r="P775" s="259"/>
      <c r="Q775" s="259"/>
      <c r="R775" s="259"/>
      <c r="S775" s="175" t="e">
        <v>#N/A</v>
      </c>
      <c r="T775" s="259"/>
      <c r="U775" s="259"/>
      <c r="V775" s="259"/>
      <c r="W775" s="259"/>
      <c r="X775" s="259"/>
    </row>
    <row r="776" spans="1:24" ht="15.75" x14ac:dyDescent="0.25">
      <c r="A776" s="174" t="s">
        <v>86</v>
      </c>
      <c r="B776" s="255" t="s">
        <v>87</v>
      </c>
      <c r="C776" s="175" t="e">
        <v>#N/A</v>
      </c>
      <c r="D776" s="175" t="e">
        <v>#N/A</v>
      </c>
      <c r="E776" s="175" t="e">
        <v>#N/A</v>
      </c>
      <c r="F776" s="175" t="e">
        <v>#N/A</v>
      </c>
      <c r="G776" s="175" t="e">
        <v>#N/A</v>
      </c>
      <c r="H776" s="175" t="e">
        <v>#N/A</v>
      </c>
      <c r="I776" s="175"/>
      <c r="J776" s="175"/>
      <c r="K776" s="253"/>
      <c r="L776" s="259"/>
      <c r="M776" s="259"/>
      <c r="N776" s="259"/>
      <c r="O776" s="259"/>
      <c r="P776" s="259"/>
      <c r="Q776" s="259"/>
      <c r="R776" s="259"/>
      <c r="S776" s="175" t="e">
        <v>#N/A</v>
      </c>
      <c r="T776" s="259"/>
      <c r="U776" s="259"/>
      <c r="V776" s="259"/>
      <c r="W776" s="259"/>
      <c r="X776" s="259"/>
    </row>
    <row r="777" spans="1:24" ht="15.75" x14ac:dyDescent="0.25">
      <c r="A777" s="174" t="s">
        <v>88</v>
      </c>
      <c r="B777" s="255" t="s">
        <v>89</v>
      </c>
      <c r="C777" s="175" t="e">
        <v>#N/A</v>
      </c>
      <c r="D777" s="175" t="e">
        <v>#N/A</v>
      </c>
      <c r="E777" s="175" t="e">
        <v>#N/A</v>
      </c>
      <c r="F777" s="175" t="e">
        <v>#N/A</v>
      </c>
      <c r="G777" s="175" t="e">
        <v>#N/A</v>
      </c>
      <c r="H777" s="175" t="e">
        <v>#N/A</v>
      </c>
      <c r="I777" s="175"/>
      <c r="J777" s="175"/>
      <c r="K777" s="253"/>
      <c r="L777" s="259"/>
      <c r="M777" s="259"/>
      <c r="N777" s="259"/>
      <c r="O777" s="259"/>
      <c r="P777" s="259"/>
      <c r="Q777" s="259"/>
      <c r="R777" s="259"/>
      <c r="S777" s="175" t="e">
        <v>#N/A</v>
      </c>
      <c r="T777" s="259"/>
      <c r="U777" s="259"/>
      <c r="V777" s="259"/>
      <c r="W777" s="259"/>
      <c r="X777" s="259"/>
    </row>
    <row r="778" spans="1:24" ht="15.75" x14ac:dyDescent="0.25">
      <c r="A778" s="174" t="s">
        <v>90</v>
      </c>
      <c r="B778" s="255" t="s">
        <v>91</v>
      </c>
      <c r="C778" s="175" t="e">
        <v>#N/A</v>
      </c>
      <c r="D778" s="175" t="e">
        <v>#N/A</v>
      </c>
      <c r="E778" s="175" t="e">
        <v>#N/A</v>
      </c>
      <c r="F778" s="175" t="e">
        <v>#N/A</v>
      </c>
      <c r="G778" s="175" t="e">
        <v>#N/A</v>
      </c>
      <c r="H778" s="175" t="e">
        <v>#N/A</v>
      </c>
      <c r="I778" s="175"/>
      <c r="J778" s="175"/>
      <c r="K778" s="253"/>
      <c r="L778" s="259"/>
      <c r="M778" s="259"/>
      <c r="N778" s="259"/>
      <c r="O778" s="259"/>
      <c r="P778" s="259"/>
      <c r="Q778" s="259"/>
      <c r="R778" s="259"/>
      <c r="S778" s="175" t="e">
        <v>#N/A</v>
      </c>
      <c r="T778" s="259"/>
      <c r="U778" s="259"/>
      <c r="V778" s="259"/>
      <c r="W778" s="259"/>
      <c r="X778" s="259"/>
    </row>
    <row r="779" spans="1:24" ht="15.75" x14ac:dyDescent="0.25">
      <c r="A779" s="174" t="s">
        <v>92</v>
      </c>
      <c r="B779" s="255" t="s">
        <v>93</v>
      </c>
      <c r="C779" s="175" t="e">
        <v>#N/A</v>
      </c>
      <c r="D779" s="175" t="e">
        <v>#N/A</v>
      </c>
      <c r="E779" s="175" t="e">
        <v>#N/A</v>
      </c>
      <c r="F779" s="175" t="e">
        <v>#N/A</v>
      </c>
      <c r="G779" s="175" t="e">
        <v>#N/A</v>
      </c>
      <c r="H779" s="175" t="e">
        <v>#N/A</v>
      </c>
      <c r="I779" s="175"/>
      <c r="J779" s="175"/>
      <c r="K779" s="253"/>
      <c r="L779" s="259"/>
      <c r="M779" s="259"/>
      <c r="N779" s="259"/>
      <c r="O779" s="259"/>
      <c r="P779" s="259"/>
      <c r="Q779" s="259"/>
      <c r="R779" s="259"/>
      <c r="S779" s="175" t="e">
        <v>#N/A</v>
      </c>
      <c r="T779" s="259"/>
      <c r="U779" s="259"/>
      <c r="V779" s="259"/>
      <c r="W779" s="259"/>
      <c r="X779" s="259"/>
    </row>
    <row r="780" spans="1:24" ht="15.75" x14ac:dyDescent="0.25">
      <c r="A780" s="174" t="s">
        <v>94</v>
      </c>
      <c r="B780" s="255" t="s">
        <v>95</v>
      </c>
      <c r="C780" s="175" t="e">
        <v>#N/A</v>
      </c>
      <c r="D780" s="175" t="e">
        <v>#N/A</v>
      </c>
      <c r="E780" s="175" t="e">
        <v>#N/A</v>
      </c>
      <c r="F780" s="175" t="e">
        <v>#N/A</v>
      </c>
      <c r="G780" s="175" t="e">
        <v>#N/A</v>
      </c>
      <c r="H780" s="175" t="e">
        <v>#N/A</v>
      </c>
      <c r="I780" s="175"/>
      <c r="J780" s="175"/>
      <c r="K780" s="253"/>
      <c r="L780" s="259"/>
      <c r="M780" s="259"/>
      <c r="N780" s="259"/>
      <c r="O780" s="259"/>
      <c r="P780" s="259"/>
      <c r="Q780" s="259"/>
      <c r="R780" s="259"/>
      <c r="S780" s="175" t="e">
        <v>#N/A</v>
      </c>
      <c r="T780" s="259"/>
      <c r="U780" s="259"/>
      <c r="V780" s="259"/>
      <c r="W780" s="259"/>
      <c r="X780" s="259"/>
    </row>
    <row r="781" spans="1:24" ht="15.75" x14ac:dyDescent="0.25">
      <c r="A781" s="174" t="s">
        <v>96</v>
      </c>
      <c r="B781" s="255" t="s">
        <v>97</v>
      </c>
      <c r="C781" s="175">
        <v>0</v>
      </c>
      <c r="D781" s="175">
        <v>0</v>
      </c>
      <c r="E781" s="175">
        <v>0</v>
      </c>
      <c r="F781" s="175">
        <v>0</v>
      </c>
      <c r="G781" s="175">
        <v>0</v>
      </c>
      <c r="H781" s="175">
        <v>0</v>
      </c>
      <c r="I781" s="175">
        <v>0</v>
      </c>
      <c r="J781" s="175">
        <v>0</v>
      </c>
      <c r="K781" s="175">
        <v>0</v>
      </c>
      <c r="L781" s="175">
        <v>0</v>
      </c>
      <c r="M781" s="175">
        <v>0</v>
      </c>
      <c r="N781" s="175">
        <v>0</v>
      </c>
      <c r="O781" s="175">
        <v>0</v>
      </c>
      <c r="P781" s="175">
        <v>0</v>
      </c>
      <c r="Q781" s="175">
        <v>0</v>
      </c>
      <c r="R781" s="175">
        <v>0</v>
      </c>
      <c r="S781" s="175">
        <v>0</v>
      </c>
      <c r="T781" s="260" t="s">
        <v>1223</v>
      </c>
      <c r="U781" s="260" t="s">
        <v>1223</v>
      </c>
      <c r="V781" s="260" t="s">
        <v>1223</v>
      </c>
      <c r="W781" s="260" t="s">
        <v>1223</v>
      </c>
      <c r="X781" s="260" t="s">
        <v>1223</v>
      </c>
    </row>
    <row r="782" spans="1:24" ht="15.75" x14ac:dyDescent="0.25">
      <c r="A782" s="174" t="s">
        <v>98</v>
      </c>
      <c r="B782" s="255" t="s">
        <v>99</v>
      </c>
      <c r="C782" s="175" t="e">
        <v>#N/A</v>
      </c>
      <c r="D782" s="175" t="e">
        <v>#N/A</v>
      </c>
      <c r="E782" s="175" t="e">
        <v>#N/A</v>
      </c>
      <c r="F782" s="175" t="e">
        <v>#N/A</v>
      </c>
      <c r="G782" s="175" t="e">
        <v>#N/A</v>
      </c>
      <c r="H782" s="175" t="e">
        <v>#N/A</v>
      </c>
      <c r="I782" s="175"/>
      <c r="J782" s="175"/>
      <c r="K782" s="253"/>
      <c r="L782" s="259"/>
      <c r="M782" s="259"/>
      <c r="N782" s="259"/>
      <c r="O782" s="259"/>
      <c r="P782" s="259"/>
      <c r="Q782" s="259"/>
      <c r="R782" s="259"/>
      <c r="S782" s="175" t="e">
        <v>#N/A</v>
      </c>
      <c r="T782" s="259"/>
      <c r="U782" s="259"/>
      <c r="V782" s="259"/>
      <c r="W782" s="259"/>
      <c r="X782" s="259"/>
    </row>
    <row r="783" spans="1:24" ht="15.75" x14ac:dyDescent="0.25">
      <c r="A783" s="174" t="s">
        <v>100</v>
      </c>
      <c r="B783" s="255" t="s">
        <v>101</v>
      </c>
      <c r="C783" s="175" t="e">
        <v>#N/A</v>
      </c>
      <c r="D783" s="175" t="e">
        <v>#N/A</v>
      </c>
      <c r="E783" s="175" t="e">
        <v>#N/A</v>
      </c>
      <c r="F783" s="175" t="e">
        <v>#N/A</v>
      </c>
      <c r="G783" s="175" t="e">
        <v>#N/A</v>
      </c>
      <c r="H783" s="175" t="e">
        <v>#N/A</v>
      </c>
      <c r="I783" s="175"/>
      <c r="J783" s="175"/>
      <c r="K783" s="253"/>
      <c r="L783" s="259"/>
      <c r="M783" s="259"/>
      <c r="N783" s="259"/>
      <c r="O783" s="259"/>
      <c r="P783" s="259"/>
      <c r="Q783" s="259"/>
      <c r="R783" s="259"/>
      <c r="S783" s="175" t="e">
        <v>#N/A</v>
      </c>
      <c r="T783" s="259"/>
      <c r="U783" s="259"/>
      <c r="V783" s="259"/>
      <c r="W783" s="259"/>
      <c r="X783" s="259"/>
    </row>
    <row r="784" spans="1:24" ht="15.75" x14ac:dyDescent="0.25">
      <c r="A784" s="174" t="s">
        <v>102</v>
      </c>
      <c r="B784" s="255" t="s">
        <v>103</v>
      </c>
      <c r="C784" s="175" t="e">
        <v>#N/A</v>
      </c>
      <c r="D784" s="175" t="e">
        <v>#N/A</v>
      </c>
      <c r="E784" s="175" t="e">
        <v>#N/A</v>
      </c>
      <c r="F784" s="175" t="e">
        <v>#N/A</v>
      </c>
      <c r="G784" s="175" t="e">
        <v>#N/A</v>
      </c>
      <c r="H784" s="175" t="e">
        <v>#N/A</v>
      </c>
      <c r="I784" s="175"/>
      <c r="J784" s="175"/>
      <c r="K784" s="253"/>
      <c r="L784" s="259"/>
      <c r="M784" s="259"/>
      <c r="N784" s="259"/>
      <c r="O784" s="259"/>
      <c r="P784" s="259"/>
      <c r="Q784" s="259"/>
      <c r="R784" s="259"/>
      <c r="S784" s="175" t="e">
        <v>#N/A</v>
      </c>
      <c r="T784" s="259"/>
      <c r="U784" s="259"/>
      <c r="V784" s="259"/>
      <c r="W784" s="259"/>
      <c r="X784" s="259"/>
    </row>
    <row r="785" spans="1:24" ht="15.75" x14ac:dyDescent="0.25">
      <c r="A785" s="174" t="s">
        <v>104</v>
      </c>
      <c r="B785" s="261" t="s">
        <v>105</v>
      </c>
      <c r="C785" s="262">
        <v>0</v>
      </c>
      <c r="D785" s="262">
        <v>0</v>
      </c>
      <c r="E785" s="262">
        <v>0</v>
      </c>
      <c r="F785" s="262">
        <v>0</v>
      </c>
      <c r="G785" s="262">
        <v>0</v>
      </c>
      <c r="H785" s="262">
        <v>0</v>
      </c>
      <c r="I785" s="262">
        <v>0</v>
      </c>
      <c r="J785" s="262">
        <v>0</v>
      </c>
      <c r="K785" s="256">
        <v>0</v>
      </c>
      <c r="L785" s="260">
        <v>0</v>
      </c>
      <c r="M785" s="260">
        <v>1</v>
      </c>
      <c r="N785" s="260">
        <v>0</v>
      </c>
      <c r="O785" s="260">
        <v>0</v>
      </c>
      <c r="P785" s="260">
        <v>0</v>
      </c>
      <c r="Q785" s="260">
        <v>0</v>
      </c>
      <c r="R785" s="260">
        <v>0</v>
      </c>
      <c r="S785" s="262">
        <v>1</v>
      </c>
      <c r="T785" s="260" t="s">
        <v>1223</v>
      </c>
      <c r="U785" s="260" t="s">
        <v>1223</v>
      </c>
      <c r="V785" s="260">
        <v>2</v>
      </c>
      <c r="W785" s="260" t="s">
        <v>1223</v>
      </c>
      <c r="X785" s="260" t="s">
        <v>1223</v>
      </c>
    </row>
    <row r="786" spans="1:24" ht="15.75" x14ac:dyDescent="0.25">
      <c r="A786" s="174" t="s">
        <v>106</v>
      </c>
      <c r="B786" s="261" t="s">
        <v>107</v>
      </c>
      <c r="C786" s="262" t="e">
        <v>#N/A</v>
      </c>
      <c r="D786" s="262" t="e">
        <v>#N/A</v>
      </c>
      <c r="E786" s="262" t="e">
        <v>#N/A</v>
      </c>
      <c r="F786" s="262" t="e">
        <v>#N/A</v>
      </c>
      <c r="G786" s="262" t="e">
        <v>#N/A</v>
      </c>
      <c r="H786" s="262" t="e">
        <v>#N/A</v>
      </c>
      <c r="I786" s="262"/>
      <c r="J786" s="262"/>
      <c r="K786" s="256"/>
      <c r="L786" s="260"/>
      <c r="M786" s="260"/>
      <c r="N786" s="260"/>
      <c r="O786" s="260"/>
      <c r="P786" s="260"/>
      <c r="Q786" s="260"/>
      <c r="R786" s="260"/>
      <c r="S786" s="262" t="e">
        <v>#N/A</v>
      </c>
      <c r="T786" s="260"/>
      <c r="U786" s="260"/>
      <c r="V786" s="260"/>
      <c r="W786" s="260"/>
      <c r="X786" s="260"/>
    </row>
    <row r="787" spans="1:24" ht="15.75" x14ac:dyDescent="0.25">
      <c r="A787" s="174" t="s">
        <v>108</v>
      </c>
      <c r="B787" s="261" t="s">
        <v>109</v>
      </c>
      <c r="C787" s="262" t="e">
        <v>#N/A</v>
      </c>
      <c r="D787" s="262" t="e">
        <v>#N/A</v>
      </c>
      <c r="E787" s="262" t="e">
        <v>#N/A</v>
      </c>
      <c r="F787" s="262" t="e">
        <v>#N/A</v>
      </c>
      <c r="G787" s="262" t="e">
        <v>#N/A</v>
      </c>
      <c r="H787" s="262" t="e">
        <v>#N/A</v>
      </c>
      <c r="I787" s="262"/>
      <c r="J787" s="262"/>
      <c r="K787" s="256"/>
      <c r="L787" s="260"/>
      <c r="M787" s="260"/>
      <c r="N787" s="260"/>
      <c r="O787" s="260"/>
      <c r="P787" s="260"/>
      <c r="Q787" s="260"/>
      <c r="R787" s="260"/>
      <c r="S787" s="262" t="e">
        <v>#N/A</v>
      </c>
      <c r="T787" s="260"/>
      <c r="U787" s="260"/>
      <c r="V787" s="260"/>
      <c r="W787" s="260"/>
      <c r="X787" s="260"/>
    </row>
    <row r="788" spans="1:24" ht="15.75" x14ac:dyDescent="0.25">
      <c r="A788" s="174" t="s">
        <v>110</v>
      </c>
      <c r="B788" s="261" t="s">
        <v>111</v>
      </c>
      <c r="C788" s="262" t="e">
        <v>#N/A</v>
      </c>
      <c r="D788" s="262" t="e">
        <v>#N/A</v>
      </c>
      <c r="E788" s="262" t="e">
        <v>#N/A</v>
      </c>
      <c r="F788" s="262" t="e">
        <v>#N/A</v>
      </c>
      <c r="G788" s="262" t="e">
        <v>#N/A</v>
      </c>
      <c r="H788" s="262" t="e">
        <v>#N/A</v>
      </c>
      <c r="I788" s="262"/>
      <c r="J788" s="262"/>
      <c r="K788" s="256"/>
      <c r="L788" s="260"/>
      <c r="M788" s="260"/>
      <c r="N788" s="260"/>
      <c r="O788" s="260"/>
      <c r="P788" s="260"/>
      <c r="Q788" s="260"/>
      <c r="R788" s="260"/>
      <c r="S788" s="262" t="e">
        <v>#N/A</v>
      </c>
      <c r="T788" s="260"/>
      <c r="U788" s="260"/>
      <c r="V788" s="260"/>
      <c r="W788" s="260"/>
      <c r="X788" s="260"/>
    </row>
    <row r="789" spans="1:24" ht="15.75" x14ac:dyDescent="0.25">
      <c r="A789" s="174" t="s">
        <v>112</v>
      </c>
      <c r="B789" s="261" t="s">
        <v>113</v>
      </c>
      <c r="C789" s="262">
        <v>0</v>
      </c>
      <c r="D789" s="262">
        <v>9</v>
      </c>
      <c r="E789" s="262">
        <v>13</v>
      </c>
      <c r="F789" s="262">
        <v>7</v>
      </c>
      <c r="G789" s="262">
        <v>0</v>
      </c>
      <c r="H789" s="262">
        <v>0</v>
      </c>
      <c r="I789" s="262">
        <v>9</v>
      </c>
      <c r="J789" s="262">
        <v>0</v>
      </c>
      <c r="K789" s="256">
        <v>0</v>
      </c>
      <c r="L789" s="260">
        <v>0</v>
      </c>
      <c r="M789" s="260">
        <v>7</v>
      </c>
      <c r="N789" s="260">
        <v>0</v>
      </c>
      <c r="O789" s="260">
        <v>0</v>
      </c>
      <c r="P789" s="260">
        <v>0</v>
      </c>
      <c r="Q789" s="260">
        <v>1</v>
      </c>
      <c r="R789" s="260">
        <v>0</v>
      </c>
      <c r="S789" s="262">
        <v>46</v>
      </c>
      <c r="T789" s="260" t="s">
        <v>1223</v>
      </c>
      <c r="U789" s="260">
        <v>6.2</v>
      </c>
      <c r="V789" s="260">
        <v>8</v>
      </c>
      <c r="W789" s="260">
        <v>4</v>
      </c>
      <c r="X789" s="260" t="s">
        <v>1223</v>
      </c>
    </row>
    <row r="790" spans="1:24" ht="15.75" x14ac:dyDescent="0.25">
      <c r="A790" s="174" t="s">
        <v>114</v>
      </c>
      <c r="B790" s="261" t="s">
        <v>115</v>
      </c>
      <c r="C790" s="262" t="e">
        <v>#N/A</v>
      </c>
      <c r="D790" s="262" t="e">
        <v>#N/A</v>
      </c>
      <c r="E790" s="262" t="e">
        <v>#N/A</v>
      </c>
      <c r="F790" s="262" t="e">
        <v>#N/A</v>
      </c>
      <c r="G790" s="262" t="e">
        <v>#N/A</v>
      </c>
      <c r="H790" s="262" t="e">
        <v>#N/A</v>
      </c>
      <c r="I790" s="262"/>
      <c r="J790" s="262"/>
      <c r="K790" s="256"/>
      <c r="L790" s="260"/>
      <c r="M790" s="260"/>
      <c r="N790" s="260"/>
      <c r="O790" s="260"/>
      <c r="P790" s="260"/>
      <c r="Q790" s="260"/>
      <c r="R790" s="260"/>
      <c r="S790" s="262" t="e">
        <v>#N/A</v>
      </c>
      <c r="T790" s="260"/>
      <c r="U790" s="260"/>
      <c r="V790" s="260"/>
      <c r="W790" s="260"/>
      <c r="X790" s="260"/>
    </row>
    <row r="791" spans="1:24" ht="15.75" x14ac:dyDescent="0.25">
      <c r="A791" s="174" t="s">
        <v>116</v>
      </c>
      <c r="B791" s="261" t="s">
        <v>117</v>
      </c>
      <c r="C791" s="262" t="e">
        <v>#N/A</v>
      </c>
      <c r="D791" s="262" t="e">
        <v>#N/A</v>
      </c>
      <c r="E791" s="262" t="e">
        <v>#N/A</v>
      </c>
      <c r="F791" s="262" t="e">
        <v>#N/A</v>
      </c>
      <c r="G791" s="262" t="e">
        <v>#N/A</v>
      </c>
      <c r="H791" s="262" t="e">
        <v>#N/A</v>
      </c>
      <c r="I791" s="262"/>
      <c r="J791" s="262"/>
      <c r="K791" s="256"/>
      <c r="L791" s="260"/>
      <c r="M791" s="260"/>
      <c r="N791" s="260"/>
      <c r="O791" s="260"/>
      <c r="P791" s="260"/>
      <c r="Q791" s="260"/>
      <c r="R791" s="260"/>
      <c r="S791" s="262" t="e">
        <v>#N/A</v>
      </c>
      <c r="T791" s="260"/>
      <c r="U791" s="260"/>
      <c r="V791" s="260"/>
      <c r="W791" s="260"/>
      <c r="X791" s="260"/>
    </row>
    <row r="792" spans="1:24" ht="15.75" x14ac:dyDescent="0.25">
      <c r="A792" s="174" t="s">
        <v>118</v>
      </c>
      <c r="B792" s="261" t="s">
        <v>119</v>
      </c>
      <c r="C792" s="262" t="e">
        <v>#N/A</v>
      </c>
      <c r="D792" s="262" t="e">
        <v>#N/A</v>
      </c>
      <c r="E792" s="262" t="e">
        <v>#N/A</v>
      </c>
      <c r="F792" s="262" t="e">
        <v>#N/A</v>
      </c>
      <c r="G792" s="262" t="e">
        <v>#N/A</v>
      </c>
      <c r="H792" s="262" t="e">
        <v>#N/A</v>
      </c>
      <c r="I792" s="262"/>
      <c r="J792" s="262"/>
      <c r="K792" s="256"/>
      <c r="L792" s="260"/>
      <c r="M792" s="260"/>
      <c r="N792" s="260"/>
      <c r="O792" s="260"/>
      <c r="P792" s="260"/>
      <c r="Q792" s="260"/>
      <c r="R792" s="260"/>
      <c r="S792" s="262" t="e">
        <v>#N/A</v>
      </c>
      <c r="T792" s="260"/>
      <c r="U792" s="260"/>
      <c r="V792" s="260"/>
      <c r="W792" s="260"/>
      <c r="X792" s="260"/>
    </row>
    <row r="793" spans="1:24" ht="15.75" x14ac:dyDescent="0.25">
      <c r="A793" s="174" t="s">
        <v>120</v>
      </c>
      <c r="B793" s="261" t="s">
        <v>121</v>
      </c>
      <c r="C793" s="262" t="e">
        <v>#N/A</v>
      </c>
      <c r="D793" s="262" t="e">
        <v>#N/A</v>
      </c>
      <c r="E793" s="262" t="e">
        <v>#N/A</v>
      </c>
      <c r="F793" s="262" t="e">
        <v>#N/A</v>
      </c>
      <c r="G793" s="262" t="e">
        <v>#N/A</v>
      </c>
      <c r="H793" s="262" t="e">
        <v>#N/A</v>
      </c>
      <c r="I793" s="262"/>
      <c r="J793" s="262"/>
      <c r="K793" s="256"/>
      <c r="L793" s="260"/>
      <c r="M793" s="260"/>
      <c r="N793" s="260"/>
      <c r="O793" s="260"/>
      <c r="P793" s="260"/>
      <c r="Q793" s="260"/>
      <c r="R793" s="260"/>
      <c r="S793" s="262" t="e">
        <v>#N/A</v>
      </c>
      <c r="T793" s="260"/>
      <c r="U793" s="260"/>
      <c r="V793" s="260"/>
      <c r="W793" s="260"/>
      <c r="X793" s="260"/>
    </row>
    <row r="794" spans="1:24" ht="15.75" x14ac:dyDescent="0.25">
      <c r="A794" s="174" t="s">
        <v>122</v>
      </c>
      <c r="B794" s="261" t="s">
        <v>123</v>
      </c>
      <c r="C794" s="262" t="e">
        <v>#N/A</v>
      </c>
      <c r="D794" s="262" t="e">
        <v>#N/A</v>
      </c>
      <c r="E794" s="262" t="e">
        <v>#N/A</v>
      </c>
      <c r="F794" s="262" t="e">
        <v>#N/A</v>
      </c>
      <c r="G794" s="262" t="e">
        <v>#N/A</v>
      </c>
      <c r="H794" s="262" t="e">
        <v>#N/A</v>
      </c>
      <c r="I794" s="262"/>
      <c r="J794" s="262"/>
      <c r="K794" s="256"/>
      <c r="L794" s="260"/>
      <c r="M794" s="260"/>
      <c r="N794" s="260"/>
      <c r="O794" s="260"/>
      <c r="P794" s="260"/>
      <c r="Q794" s="260"/>
      <c r="R794" s="260"/>
      <c r="S794" s="262" t="e">
        <v>#N/A</v>
      </c>
      <c r="T794" s="260"/>
      <c r="U794" s="260"/>
      <c r="V794" s="260"/>
      <c r="W794" s="260"/>
      <c r="X794" s="260"/>
    </row>
    <row r="795" spans="1:24" ht="15.75" x14ac:dyDescent="0.25">
      <c r="A795" s="174" t="s">
        <v>124</v>
      </c>
      <c r="B795" s="261" t="s">
        <v>125</v>
      </c>
      <c r="C795" s="262">
        <v>0</v>
      </c>
      <c r="D795" s="262">
        <v>0</v>
      </c>
      <c r="E795" s="262">
        <v>0</v>
      </c>
      <c r="F795" s="262">
        <v>0</v>
      </c>
      <c r="G795" s="262">
        <v>0</v>
      </c>
      <c r="H795" s="262">
        <v>0</v>
      </c>
      <c r="I795" s="262">
        <v>0</v>
      </c>
      <c r="J795" s="262">
        <v>0</v>
      </c>
      <c r="K795" s="262">
        <v>0</v>
      </c>
      <c r="L795" s="262">
        <v>0</v>
      </c>
      <c r="M795" s="262">
        <v>0</v>
      </c>
      <c r="N795" s="262">
        <v>0</v>
      </c>
      <c r="O795" s="262">
        <v>0</v>
      </c>
      <c r="P795" s="262">
        <v>0</v>
      </c>
      <c r="Q795" s="262">
        <v>0</v>
      </c>
      <c r="R795" s="262">
        <v>0</v>
      </c>
      <c r="S795" s="262">
        <v>0</v>
      </c>
      <c r="T795" s="260" t="s">
        <v>1223</v>
      </c>
      <c r="U795" s="260" t="s">
        <v>1223</v>
      </c>
      <c r="V795" s="260" t="s">
        <v>1223</v>
      </c>
      <c r="W795" s="260" t="s">
        <v>1223</v>
      </c>
      <c r="X795" s="260" t="s">
        <v>1223</v>
      </c>
    </row>
    <row r="796" spans="1:24" ht="15.75" x14ac:dyDescent="0.25">
      <c r="A796" s="174" t="s">
        <v>126</v>
      </c>
      <c r="B796" s="261" t="s">
        <v>127</v>
      </c>
      <c r="C796" s="262">
        <v>0</v>
      </c>
      <c r="D796" s="262">
        <v>0</v>
      </c>
      <c r="E796" s="262">
        <v>0</v>
      </c>
      <c r="F796" s="262">
        <v>2</v>
      </c>
      <c r="G796" s="262">
        <v>0</v>
      </c>
      <c r="H796" s="262">
        <v>0</v>
      </c>
      <c r="I796" s="262">
        <v>0</v>
      </c>
      <c r="J796" s="262">
        <v>0</v>
      </c>
      <c r="K796" s="256">
        <v>0</v>
      </c>
      <c r="L796" s="260">
        <v>0</v>
      </c>
      <c r="M796" s="260">
        <v>1</v>
      </c>
      <c r="N796" s="260">
        <v>0</v>
      </c>
      <c r="O796" s="260">
        <v>0</v>
      </c>
      <c r="P796" s="260">
        <v>0</v>
      </c>
      <c r="Q796" s="260">
        <v>0</v>
      </c>
      <c r="R796" s="260">
        <v>1</v>
      </c>
      <c r="S796" s="262">
        <v>4</v>
      </c>
      <c r="T796" s="260" t="s">
        <v>1223</v>
      </c>
      <c r="U796" s="260" t="s">
        <v>1223</v>
      </c>
      <c r="V796" s="260">
        <v>8</v>
      </c>
      <c r="W796" s="260">
        <v>3</v>
      </c>
      <c r="X796" s="260" t="s">
        <v>1223</v>
      </c>
    </row>
    <row r="797" spans="1:24" ht="15.75" x14ac:dyDescent="0.25">
      <c r="A797" s="174" t="s">
        <v>128</v>
      </c>
      <c r="B797" s="255" t="s">
        <v>129</v>
      </c>
      <c r="C797" s="175" t="e">
        <v>#N/A</v>
      </c>
      <c r="D797" s="175" t="e">
        <v>#N/A</v>
      </c>
      <c r="E797" s="175" t="e">
        <v>#N/A</v>
      </c>
      <c r="F797" s="175" t="e">
        <v>#N/A</v>
      </c>
      <c r="G797" s="175" t="e">
        <v>#N/A</v>
      </c>
      <c r="H797" s="175" t="e">
        <v>#N/A</v>
      </c>
      <c r="I797" s="175"/>
      <c r="J797" s="175"/>
      <c r="K797" s="253"/>
      <c r="L797" s="259"/>
      <c r="M797" s="259"/>
      <c r="N797" s="259"/>
      <c r="O797" s="259"/>
      <c r="P797" s="259"/>
      <c r="Q797" s="259"/>
      <c r="R797" s="259"/>
      <c r="S797" s="175" t="e">
        <v>#N/A</v>
      </c>
      <c r="T797" s="259"/>
      <c r="U797" s="259"/>
      <c r="V797" s="259"/>
      <c r="W797" s="259"/>
      <c r="X797" s="259"/>
    </row>
    <row r="798" spans="1:24" ht="15.75" x14ac:dyDescent="0.25">
      <c r="A798" s="174" t="s">
        <v>130</v>
      </c>
      <c r="B798" s="255" t="s">
        <v>131</v>
      </c>
      <c r="C798" s="175" t="e">
        <v>#N/A</v>
      </c>
      <c r="D798" s="175" t="e">
        <v>#N/A</v>
      </c>
      <c r="E798" s="175" t="e">
        <v>#N/A</v>
      </c>
      <c r="F798" s="175" t="e">
        <v>#N/A</v>
      </c>
      <c r="G798" s="175" t="e">
        <v>#N/A</v>
      </c>
      <c r="H798" s="175" t="e">
        <v>#N/A</v>
      </c>
      <c r="I798" s="175"/>
      <c r="J798" s="175"/>
      <c r="K798" s="253"/>
      <c r="L798" s="259"/>
      <c r="M798" s="259"/>
      <c r="N798" s="259"/>
      <c r="O798" s="259"/>
      <c r="P798" s="259"/>
      <c r="Q798" s="259"/>
      <c r="R798" s="259"/>
      <c r="S798" s="175" t="e">
        <v>#N/A</v>
      </c>
      <c r="T798" s="259"/>
      <c r="U798" s="259"/>
      <c r="V798" s="259"/>
      <c r="W798" s="259"/>
      <c r="X798" s="259"/>
    </row>
    <row r="799" spans="1:24" ht="15.75" x14ac:dyDescent="0.25">
      <c r="A799" s="174" t="s">
        <v>132</v>
      </c>
      <c r="B799" s="255" t="s">
        <v>133</v>
      </c>
      <c r="C799" s="175" t="e">
        <v>#N/A</v>
      </c>
      <c r="D799" s="175" t="e">
        <v>#N/A</v>
      </c>
      <c r="E799" s="175" t="e">
        <v>#N/A</v>
      </c>
      <c r="F799" s="175" t="e">
        <v>#N/A</v>
      </c>
      <c r="G799" s="175" t="e">
        <v>#N/A</v>
      </c>
      <c r="H799" s="175" t="e">
        <v>#N/A</v>
      </c>
      <c r="I799" s="175"/>
      <c r="J799" s="175"/>
      <c r="K799" s="253"/>
      <c r="L799" s="259"/>
      <c r="M799" s="259"/>
      <c r="N799" s="259"/>
      <c r="O799" s="259"/>
      <c r="P799" s="259"/>
      <c r="Q799" s="259"/>
      <c r="R799" s="259"/>
      <c r="S799" s="175" t="e">
        <v>#N/A</v>
      </c>
      <c r="T799" s="259"/>
      <c r="U799" s="259"/>
      <c r="V799" s="259"/>
      <c r="W799" s="259"/>
      <c r="X799" s="259"/>
    </row>
    <row r="800" spans="1:24" ht="15.75" x14ac:dyDescent="0.25">
      <c r="A800" s="174" t="s">
        <v>134</v>
      </c>
      <c r="B800" s="255" t="s">
        <v>135</v>
      </c>
      <c r="C800" s="175">
        <v>0</v>
      </c>
      <c r="D800" s="175">
        <v>0</v>
      </c>
      <c r="E800" s="175">
        <v>0</v>
      </c>
      <c r="F800" s="175">
        <v>0</v>
      </c>
      <c r="G800" s="175">
        <v>0</v>
      </c>
      <c r="H800" s="175">
        <v>0</v>
      </c>
      <c r="I800" s="175">
        <v>0</v>
      </c>
      <c r="J800" s="175">
        <v>0</v>
      </c>
      <c r="K800" s="175">
        <v>0</v>
      </c>
      <c r="L800" s="175">
        <v>0</v>
      </c>
      <c r="M800" s="175">
        <v>0</v>
      </c>
      <c r="N800" s="175">
        <v>0</v>
      </c>
      <c r="O800" s="175">
        <v>0</v>
      </c>
      <c r="P800" s="175">
        <v>0</v>
      </c>
      <c r="Q800" s="175">
        <v>0</v>
      </c>
      <c r="R800" s="175">
        <v>0</v>
      </c>
      <c r="S800" s="175">
        <v>0</v>
      </c>
      <c r="T800" s="260" t="s">
        <v>1223</v>
      </c>
      <c r="U800" s="260" t="s">
        <v>1223</v>
      </c>
      <c r="V800" s="260" t="s">
        <v>1223</v>
      </c>
      <c r="W800" s="260" t="s">
        <v>1223</v>
      </c>
      <c r="X800" s="260" t="s">
        <v>1223</v>
      </c>
    </row>
    <row r="801" spans="1:24" ht="15.75" x14ac:dyDescent="0.25">
      <c r="A801" s="174" t="s">
        <v>136</v>
      </c>
      <c r="B801" s="255" t="s">
        <v>137</v>
      </c>
      <c r="C801" s="175" t="e">
        <v>#N/A</v>
      </c>
      <c r="D801" s="175" t="e">
        <v>#N/A</v>
      </c>
      <c r="E801" s="175" t="e">
        <v>#N/A</v>
      </c>
      <c r="F801" s="175" t="e">
        <v>#N/A</v>
      </c>
      <c r="G801" s="175" t="e">
        <v>#N/A</v>
      </c>
      <c r="H801" s="175" t="e">
        <v>#N/A</v>
      </c>
      <c r="I801" s="175"/>
      <c r="J801" s="175"/>
      <c r="K801" s="253"/>
      <c r="L801" s="259"/>
      <c r="M801" s="259"/>
      <c r="N801" s="259"/>
      <c r="O801" s="259"/>
      <c r="P801" s="259"/>
      <c r="Q801" s="259"/>
      <c r="R801" s="259"/>
      <c r="S801" s="175" t="e">
        <v>#N/A</v>
      </c>
      <c r="T801" s="259"/>
      <c r="U801" s="259"/>
      <c r="V801" s="259"/>
      <c r="W801" s="259"/>
      <c r="X801" s="259"/>
    </row>
    <row r="802" spans="1:24" ht="15.75" x14ac:dyDescent="0.25">
      <c r="A802" s="174" t="s">
        <v>138</v>
      </c>
      <c r="B802" s="255" t="s">
        <v>139</v>
      </c>
      <c r="C802" s="175">
        <v>0</v>
      </c>
      <c r="D802" s="175">
        <v>0</v>
      </c>
      <c r="E802" s="175">
        <v>0</v>
      </c>
      <c r="F802" s="175">
        <v>0</v>
      </c>
      <c r="G802" s="175">
        <v>0</v>
      </c>
      <c r="H802" s="175">
        <v>0</v>
      </c>
      <c r="I802" s="175">
        <v>0</v>
      </c>
      <c r="J802" s="175">
        <v>0</v>
      </c>
      <c r="K802" s="175">
        <v>0</v>
      </c>
      <c r="L802" s="175">
        <v>0</v>
      </c>
      <c r="M802" s="175">
        <v>0</v>
      </c>
      <c r="N802" s="175">
        <v>0</v>
      </c>
      <c r="O802" s="175">
        <v>0</v>
      </c>
      <c r="P802" s="175">
        <v>0</v>
      </c>
      <c r="Q802" s="175">
        <v>0</v>
      </c>
      <c r="R802" s="175">
        <v>0</v>
      </c>
      <c r="S802" s="175">
        <v>0</v>
      </c>
      <c r="T802" s="260" t="s">
        <v>1223</v>
      </c>
      <c r="U802" s="260" t="s">
        <v>1223</v>
      </c>
      <c r="V802" s="260" t="s">
        <v>1223</v>
      </c>
      <c r="W802" s="260" t="s">
        <v>1223</v>
      </c>
      <c r="X802" s="260" t="s">
        <v>1223</v>
      </c>
    </row>
    <row r="803" spans="1:24" ht="15.75" x14ac:dyDescent="0.25">
      <c r="A803" s="174" t="s">
        <v>140</v>
      </c>
      <c r="B803" s="255" t="s">
        <v>141</v>
      </c>
      <c r="C803" s="175" t="e">
        <v>#N/A</v>
      </c>
      <c r="D803" s="175" t="e">
        <v>#N/A</v>
      </c>
      <c r="E803" s="175" t="e">
        <v>#N/A</v>
      </c>
      <c r="F803" s="175" t="e">
        <v>#N/A</v>
      </c>
      <c r="G803" s="175" t="e">
        <v>#N/A</v>
      </c>
      <c r="H803" s="175" t="e">
        <v>#N/A</v>
      </c>
      <c r="I803" s="175"/>
      <c r="J803" s="175"/>
      <c r="K803" s="253"/>
      <c r="L803" s="259"/>
      <c r="M803" s="259"/>
      <c r="N803" s="259"/>
      <c r="O803" s="259"/>
      <c r="P803" s="259"/>
      <c r="Q803" s="259"/>
      <c r="R803" s="259"/>
      <c r="S803" s="175" t="e">
        <v>#N/A</v>
      </c>
      <c r="T803" s="259"/>
      <c r="U803" s="259"/>
      <c r="V803" s="259"/>
      <c r="W803" s="259"/>
      <c r="X803" s="259"/>
    </row>
    <row r="804" spans="1:24" ht="15.75" x14ac:dyDescent="0.25">
      <c r="A804" s="174" t="s">
        <v>142</v>
      </c>
      <c r="B804" s="255" t="s">
        <v>143</v>
      </c>
      <c r="C804" s="175">
        <v>0</v>
      </c>
      <c r="D804" s="175">
        <v>0</v>
      </c>
      <c r="E804" s="175">
        <v>0</v>
      </c>
      <c r="F804" s="175">
        <v>0</v>
      </c>
      <c r="G804" s="175">
        <v>0</v>
      </c>
      <c r="H804" s="175">
        <v>0</v>
      </c>
      <c r="I804" s="175">
        <v>0</v>
      </c>
      <c r="J804" s="175">
        <v>0</v>
      </c>
      <c r="K804" s="175">
        <v>0</v>
      </c>
      <c r="L804" s="259">
        <v>1</v>
      </c>
      <c r="M804" s="259">
        <v>0</v>
      </c>
      <c r="N804" s="259">
        <v>0</v>
      </c>
      <c r="O804" s="259">
        <v>0</v>
      </c>
      <c r="P804" s="259">
        <v>0</v>
      </c>
      <c r="Q804" s="259">
        <v>1</v>
      </c>
      <c r="R804" s="259">
        <v>0</v>
      </c>
      <c r="S804" s="175">
        <v>2</v>
      </c>
      <c r="T804" s="259" t="s">
        <v>1223</v>
      </c>
      <c r="U804" s="259">
        <v>10</v>
      </c>
      <c r="V804" s="259" t="s">
        <v>1223</v>
      </c>
      <c r="W804" s="259" t="s">
        <v>1223</v>
      </c>
      <c r="X804" s="259" t="s">
        <v>1223</v>
      </c>
    </row>
    <row r="805" spans="1:24" ht="15.75" x14ac:dyDescent="0.25">
      <c r="A805" s="174" t="s">
        <v>144</v>
      </c>
      <c r="B805" s="255" t="s">
        <v>145</v>
      </c>
      <c r="C805" s="175">
        <v>0</v>
      </c>
      <c r="D805" s="175">
        <v>0</v>
      </c>
      <c r="E805" s="175">
        <v>0</v>
      </c>
      <c r="F805" s="175">
        <v>0</v>
      </c>
      <c r="G805" s="175">
        <v>0</v>
      </c>
      <c r="H805" s="175">
        <v>0</v>
      </c>
      <c r="I805" s="175">
        <v>0</v>
      </c>
      <c r="J805" s="175">
        <v>0</v>
      </c>
      <c r="K805" s="175">
        <v>0</v>
      </c>
      <c r="L805" s="175">
        <v>0</v>
      </c>
      <c r="M805" s="175">
        <v>0</v>
      </c>
      <c r="N805" s="175">
        <v>0</v>
      </c>
      <c r="O805" s="175">
        <v>0</v>
      </c>
      <c r="P805" s="175">
        <v>0</v>
      </c>
      <c r="Q805" s="175">
        <v>0</v>
      </c>
      <c r="R805" s="175">
        <v>0</v>
      </c>
      <c r="S805" s="175">
        <v>0</v>
      </c>
      <c r="T805" s="260" t="s">
        <v>1223</v>
      </c>
      <c r="U805" s="260" t="s">
        <v>1223</v>
      </c>
      <c r="V805" s="260" t="s">
        <v>1223</v>
      </c>
      <c r="W805" s="260" t="s">
        <v>1223</v>
      </c>
      <c r="X805" s="260" t="s">
        <v>1223</v>
      </c>
    </row>
    <row r="806" spans="1:24" ht="15.75" x14ac:dyDescent="0.25">
      <c r="A806" s="174" t="s">
        <v>146</v>
      </c>
      <c r="B806" s="255" t="s">
        <v>147</v>
      </c>
      <c r="C806" s="175">
        <v>0</v>
      </c>
      <c r="D806" s="175">
        <v>0</v>
      </c>
      <c r="E806" s="175">
        <v>0</v>
      </c>
      <c r="F806" s="175">
        <v>0</v>
      </c>
      <c r="G806" s="175">
        <v>0</v>
      </c>
      <c r="H806" s="175">
        <v>0</v>
      </c>
      <c r="I806" s="175">
        <v>0</v>
      </c>
      <c r="J806" s="175">
        <v>0</v>
      </c>
      <c r="K806" s="175">
        <v>0</v>
      </c>
      <c r="L806" s="259">
        <v>0</v>
      </c>
      <c r="M806" s="259">
        <v>0</v>
      </c>
      <c r="N806" s="259">
        <v>0</v>
      </c>
      <c r="O806" s="259">
        <v>0</v>
      </c>
      <c r="P806" s="259">
        <v>0</v>
      </c>
      <c r="Q806" s="259">
        <v>0</v>
      </c>
      <c r="R806" s="259">
        <v>0</v>
      </c>
      <c r="S806" s="175">
        <v>0</v>
      </c>
      <c r="T806" s="259"/>
      <c r="U806" s="259"/>
      <c r="V806" s="259"/>
      <c r="W806" s="259"/>
      <c r="X806" s="259"/>
    </row>
    <row r="807" spans="1:24" ht="15.75" x14ac:dyDescent="0.25">
      <c r="A807" s="174" t="s">
        <v>148</v>
      </c>
      <c r="B807" s="255" t="s">
        <v>149</v>
      </c>
      <c r="C807" s="175" t="e">
        <v>#N/A</v>
      </c>
      <c r="D807" s="175" t="e">
        <v>#N/A</v>
      </c>
      <c r="E807" s="175" t="e">
        <v>#N/A</v>
      </c>
      <c r="F807" s="175" t="e">
        <v>#N/A</v>
      </c>
      <c r="G807" s="175" t="e">
        <v>#N/A</v>
      </c>
      <c r="H807" s="175" t="e">
        <v>#N/A</v>
      </c>
      <c r="I807" s="175"/>
      <c r="J807" s="175"/>
      <c r="K807" s="253"/>
      <c r="L807" s="259"/>
      <c r="M807" s="259"/>
      <c r="N807" s="259"/>
      <c r="O807" s="259"/>
      <c r="P807" s="259"/>
      <c r="Q807" s="259"/>
      <c r="R807" s="259"/>
      <c r="S807" s="175" t="e">
        <v>#N/A</v>
      </c>
      <c r="T807" s="259"/>
      <c r="U807" s="259"/>
      <c r="V807" s="259"/>
      <c r="W807" s="259"/>
      <c r="X807" s="259"/>
    </row>
    <row r="808" spans="1:24" ht="15.75" x14ac:dyDescent="0.25">
      <c r="A808" s="174" t="s">
        <v>150</v>
      </c>
      <c r="B808" s="255" t="s">
        <v>151</v>
      </c>
      <c r="C808" s="175" t="e">
        <v>#N/A</v>
      </c>
      <c r="D808" s="175" t="e">
        <v>#N/A</v>
      </c>
      <c r="E808" s="175" t="e">
        <v>#N/A</v>
      </c>
      <c r="F808" s="175" t="e">
        <v>#N/A</v>
      </c>
      <c r="G808" s="175" t="e">
        <v>#N/A</v>
      </c>
      <c r="H808" s="175" t="e">
        <v>#N/A</v>
      </c>
      <c r="I808" s="175"/>
      <c r="J808" s="175"/>
      <c r="K808" s="253"/>
      <c r="L808" s="259"/>
      <c r="M808" s="259"/>
      <c r="N808" s="259"/>
      <c r="O808" s="259"/>
      <c r="P808" s="259"/>
      <c r="Q808" s="259"/>
      <c r="R808" s="259"/>
      <c r="S808" s="175" t="e">
        <v>#N/A</v>
      </c>
      <c r="T808" s="259"/>
      <c r="U808" s="259"/>
      <c r="V808" s="259"/>
      <c r="W808" s="259"/>
      <c r="X808" s="259"/>
    </row>
    <row r="809" spans="1:24" ht="15.75" x14ac:dyDescent="0.25">
      <c r="A809" s="174" t="s">
        <v>152</v>
      </c>
      <c r="B809" s="255" t="s">
        <v>153</v>
      </c>
      <c r="C809" s="175" t="e">
        <v>#N/A</v>
      </c>
      <c r="D809" s="175" t="e">
        <v>#N/A</v>
      </c>
      <c r="E809" s="175" t="e">
        <v>#N/A</v>
      </c>
      <c r="F809" s="175" t="e">
        <v>#N/A</v>
      </c>
      <c r="G809" s="175" t="e">
        <v>#N/A</v>
      </c>
      <c r="H809" s="175" t="e">
        <v>#N/A</v>
      </c>
      <c r="I809" s="175"/>
      <c r="J809" s="175"/>
      <c r="K809" s="253"/>
      <c r="L809" s="259"/>
      <c r="M809" s="259"/>
      <c r="N809" s="259"/>
      <c r="O809" s="259"/>
      <c r="P809" s="259"/>
      <c r="Q809" s="259"/>
      <c r="R809" s="259"/>
      <c r="S809" s="175" t="e">
        <v>#N/A</v>
      </c>
      <c r="T809" s="259"/>
      <c r="U809" s="259"/>
      <c r="V809" s="259"/>
      <c r="W809" s="259"/>
      <c r="X809" s="259"/>
    </row>
    <row r="810" spans="1:24" ht="15.75" x14ac:dyDescent="0.25">
      <c r="A810" s="174" t="s">
        <v>154</v>
      </c>
      <c r="B810" s="255" t="s">
        <v>155</v>
      </c>
      <c r="C810" s="175">
        <v>0</v>
      </c>
      <c r="D810" s="175">
        <v>0</v>
      </c>
      <c r="E810" s="175">
        <v>0</v>
      </c>
      <c r="F810" s="175">
        <v>0</v>
      </c>
      <c r="G810" s="175">
        <v>0</v>
      </c>
      <c r="H810" s="175">
        <v>0</v>
      </c>
      <c r="I810" s="175">
        <v>0</v>
      </c>
      <c r="J810" s="175">
        <v>0</v>
      </c>
      <c r="K810" s="175">
        <v>0</v>
      </c>
      <c r="L810" s="259">
        <v>0</v>
      </c>
      <c r="M810" s="259">
        <v>0</v>
      </c>
      <c r="N810" s="259">
        <v>0</v>
      </c>
      <c r="O810" s="259">
        <v>0</v>
      </c>
      <c r="P810" s="259">
        <v>0</v>
      </c>
      <c r="Q810" s="259">
        <v>0</v>
      </c>
      <c r="R810" s="259">
        <v>0</v>
      </c>
      <c r="S810" s="175">
        <v>0</v>
      </c>
      <c r="T810" s="259" t="s">
        <v>1223</v>
      </c>
      <c r="U810" s="259" t="s">
        <v>1223</v>
      </c>
      <c r="V810" s="259" t="s">
        <v>1223</v>
      </c>
      <c r="W810" s="259" t="s">
        <v>1223</v>
      </c>
      <c r="X810" s="259" t="s">
        <v>1223</v>
      </c>
    </row>
    <row r="811" spans="1:24" ht="15.75" x14ac:dyDescent="0.25">
      <c r="A811" s="174" t="s">
        <v>156</v>
      </c>
      <c r="B811" s="255" t="s">
        <v>157</v>
      </c>
      <c r="C811" s="175">
        <v>0</v>
      </c>
      <c r="D811" s="175">
        <v>0</v>
      </c>
      <c r="E811" s="175">
        <v>0</v>
      </c>
      <c r="F811" s="175">
        <v>0</v>
      </c>
      <c r="G811" s="175">
        <v>0</v>
      </c>
      <c r="H811" s="175">
        <v>0</v>
      </c>
      <c r="I811" s="175">
        <v>0</v>
      </c>
      <c r="J811" s="175">
        <v>0</v>
      </c>
      <c r="K811" s="175">
        <v>0</v>
      </c>
      <c r="L811" s="259">
        <v>0</v>
      </c>
      <c r="M811" s="259">
        <v>0</v>
      </c>
      <c r="N811" s="259">
        <v>0</v>
      </c>
      <c r="O811" s="259">
        <v>0</v>
      </c>
      <c r="P811" s="259">
        <v>0</v>
      </c>
      <c r="Q811" s="259">
        <v>0</v>
      </c>
      <c r="R811" s="259">
        <v>0</v>
      </c>
      <c r="S811" s="175">
        <v>0</v>
      </c>
      <c r="T811" s="259" t="s">
        <v>1223</v>
      </c>
      <c r="U811" s="259" t="s">
        <v>1223</v>
      </c>
      <c r="V811" s="259" t="s">
        <v>1223</v>
      </c>
      <c r="W811" s="259" t="s">
        <v>1223</v>
      </c>
      <c r="X811" s="259" t="s">
        <v>1223</v>
      </c>
    </row>
    <row r="812" spans="1:24" ht="15.75" x14ac:dyDescent="0.25">
      <c r="A812" s="174" t="s">
        <v>158</v>
      </c>
      <c r="B812" s="255" t="s">
        <v>159</v>
      </c>
      <c r="C812" s="175" t="e">
        <v>#N/A</v>
      </c>
      <c r="D812" s="175" t="e">
        <v>#N/A</v>
      </c>
      <c r="E812" s="175" t="e">
        <v>#N/A</v>
      </c>
      <c r="F812" s="175" t="e">
        <v>#N/A</v>
      </c>
      <c r="G812" s="175" t="e">
        <v>#N/A</v>
      </c>
      <c r="H812" s="175" t="e">
        <v>#N/A</v>
      </c>
      <c r="I812" s="175"/>
      <c r="J812" s="175"/>
      <c r="K812" s="253"/>
      <c r="L812" s="259"/>
      <c r="M812" s="259"/>
      <c r="N812" s="259"/>
      <c r="O812" s="259"/>
      <c r="P812" s="259"/>
      <c r="Q812" s="259"/>
      <c r="R812" s="259"/>
      <c r="S812" s="175" t="e">
        <v>#N/A</v>
      </c>
      <c r="T812" s="259"/>
      <c r="U812" s="259"/>
      <c r="V812" s="259"/>
      <c r="W812" s="259"/>
      <c r="X812" s="259"/>
    </row>
    <row r="813" spans="1:24" ht="15.75" x14ac:dyDescent="0.25">
      <c r="A813" s="174" t="s">
        <v>160</v>
      </c>
      <c r="B813" s="255" t="s">
        <v>161</v>
      </c>
      <c r="C813" s="175" t="e">
        <v>#N/A</v>
      </c>
      <c r="D813" s="175" t="e">
        <v>#N/A</v>
      </c>
      <c r="E813" s="175" t="e">
        <v>#N/A</v>
      </c>
      <c r="F813" s="175" t="e">
        <v>#N/A</v>
      </c>
      <c r="G813" s="175" t="e">
        <v>#N/A</v>
      </c>
      <c r="H813" s="175" t="e">
        <v>#N/A</v>
      </c>
      <c r="I813" s="175"/>
      <c r="J813" s="175"/>
      <c r="K813" s="253"/>
      <c r="L813" s="259"/>
      <c r="M813" s="259"/>
      <c r="N813" s="259"/>
      <c r="O813" s="259"/>
      <c r="P813" s="259"/>
      <c r="Q813" s="259"/>
      <c r="R813" s="259"/>
      <c r="S813" s="175" t="e">
        <v>#N/A</v>
      </c>
      <c r="T813" s="259"/>
      <c r="U813" s="259"/>
      <c r="V813" s="259"/>
      <c r="W813" s="259"/>
      <c r="X813" s="259"/>
    </row>
    <row r="814" spans="1:24" ht="15.75" x14ac:dyDescent="0.25">
      <c r="A814" s="174" t="s">
        <v>162</v>
      </c>
      <c r="B814" s="255" t="s">
        <v>163</v>
      </c>
      <c r="C814" s="175" t="e">
        <v>#N/A</v>
      </c>
      <c r="D814" s="175" t="e">
        <v>#N/A</v>
      </c>
      <c r="E814" s="175" t="e">
        <v>#N/A</v>
      </c>
      <c r="F814" s="175" t="e">
        <v>#N/A</v>
      </c>
      <c r="G814" s="175" t="e">
        <v>#N/A</v>
      </c>
      <c r="H814" s="175" t="e">
        <v>#N/A</v>
      </c>
      <c r="I814" s="175"/>
      <c r="J814" s="175"/>
      <c r="K814" s="253"/>
      <c r="L814" s="259"/>
      <c r="M814" s="259"/>
      <c r="N814" s="259"/>
      <c r="O814" s="259"/>
      <c r="P814" s="259"/>
      <c r="Q814" s="259"/>
      <c r="R814" s="259"/>
      <c r="S814" s="175" t="e">
        <v>#N/A</v>
      </c>
      <c r="T814" s="259"/>
      <c r="U814" s="259"/>
      <c r="V814" s="259"/>
      <c r="W814" s="259"/>
      <c r="X814" s="259"/>
    </row>
    <row r="815" spans="1:24" ht="15.75" x14ac:dyDescent="0.25">
      <c r="A815" s="174" t="s">
        <v>164</v>
      </c>
      <c r="B815" s="255" t="s">
        <v>165</v>
      </c>
      <c r="C815" s="175" t="e">
        <v>#N/A</v>
      </c>
      <c r="D815" s="175" t="e">
        <v>#N/A</v>
      </c>
      <c r="E815" s="175" t="e">
        <v>#N/A</v>
      </c>
      <c r="F815" s="175" t="e">
        <v>#N/A</v>
      </c>
      <c r="G815" s="175" t="e">
        <v>#N/A</v>
      </c>
      <c r="H815" s="175" t="e">
        <v>#N/A</v>
      </c>
      <c r="I815" s="175"/>
      <c r="J815" s="175"/>
      <c r="K815" s="253"/>
      <c r="L815" s="259"/>
      <c r="M815" s="259"/>
      <c r="N815" s="259"/>
      <c r="O815" s="259"/>
      <c r="P815" s="259"/>
      <c r="Q815" s="259"/>
      <c r="R815" s="259"/>
      <c r="S815" s="175" t="e">
        <v>#N/A</v>
      </c>
      <c r="T815" s="259"/>
      <c r="U815" s="259"/>
      <c r="V815" s="259"/>
      <c r="W815" s="259"/>
      <c r="X815" s="259"/>
    </row>
    <row r="816" spans="1:24" ht="15.75" x14ac:dyDescent="0.25">
      <c r="A816" s="174" t="s">
        <v>166</v>
      </c>
      <c r="B816" s="255" t="s">
        <v>167</v>
      </c>
      <c r="C816" s="175" t="e">
        <v>#N/A</v>
      </c>
      <c r="D816" s="175" t="e">
        <v>#N/A</v>
      </c>
      <c r="E816" s="175" t="e">
        <v>#N/A</v>
      </c>
      <c r="F816" s="175" t="e">
        <v>#N/A</v>
      </c>
      <c r="G816" s="175" t="e">
        <v>#N/A</v>
      </c>
      <c r="H816" s="175" t="e">
        <v>#N/A</v>
      </c>
      <c r="I816" s="175"/>
      <c r="J816" s="175"/>
      <c r="K816" s="253"/>
      <c r="L816" s="259"/>
      <c r="M816" s="259"/>
      <c r="N816" s="259"/>
      <c r="O816" s="259"/>
      <c r="P816" s="259"/>
      <c r="Q816" s="259"/>
      <c r="R816" s="259"/>
      <c r="S816" s="175" t="e">
        <v>#N/A</v>
      </c>
      <c r="T816" s="259"/>
      <c r="U816" s="259"/>
      <c r="V816" s="259"/>
      <c r="W816" s="259"/>
      <c r="X816" s="259"/>
    </row>
    <row r="817" spans="1:24" ht="15.75" x14ac:dyDescent="0.25">
      <c r="A817" s="174" t="s">
        <v>168</v>
      </c>
      <c r="B817" s="255" t="s">
        <v>169</v>
      </c>
      <c r="C817" s="175">
        <v>0</v>
      </c>
      <c r="D817" s="175">
        <v>0</v>
      </c>
      <c r="E817" s="175">
        <v>0</v>
      </c>
      <c r="F817" s="175">
        <v>0</v>
      </c>
      <c r="G817" s="175">
        <v>0</v>
      </c>
      <c r="H817" s="175">
        <v>0</v>
      </c>
      <c r="I817" s="175">
        <v>0</v>
      </c>
      <c r="J817" s="175">
        <v>0</v>
      </c>
      <c r="K817" s="175">
        <v>0</v>
      </c>
      <c r="L817" s="259">
        <v>0</v>
      </c>
      <c r="M817" s="259">
        <v>0</v>
      </c>
      <c r="N817" s="259">
        <v>0</v>
      </c>
      <c r="O817" s="259">
        <v>0</v>
      </c>
      <c r="P817" s="259">
        <v>0</v>
      </c>
      <c r="Q817" s="259">
        <v>0</v>
      </c>
      <c r="R817" s="259">
        <v>0</v>
      </c>
      <c r="S817" s="175">
        <v>0</v>
      </c>
      <c r="T817" s="259" t="s">
        <v>1223</v>
      </c>
      <c r="U817" s="259" t="s">
        <v>1223</v>
      </c>
      <c r="V817" s="259" t="s">
        <v>1223</v>
      </c>
      <c r="W817" s="259" t="s">
        <v>1223</v>
      </c>
      <c r="X817" s="259" t="s">
        <v>1223</v>
      </c>
    </row>
    <row r="818" spans="1:24" ht="15.75" x14ac:dyDescent="0.25">
      <c r="A818" s="174" t="s">
        <v>170</v>
      </c>
      <c r="B818" s="255" t="s">
        <v>171</v>
      </c>
      <c r="C818" s="175" t="e">
        <v>#N/A</v>
      </c>
      <c r="D818" s="175" t="e">
        <v>#N/A</v>
      </c>
      <c r="E818" s="175" t="e">
        <v>#N/A</v>
      </c>
      <c r="F818" s="175" t="e">
        <v>#N/A</v>
      </c>
      <c r="G818" s="175" t="e">
        <v>#N/A</v>
      </c>
      <c r="H818" s="175" t="e">
        <v>#N/A</v>
      </c>
      <c r="I818" s="175"/>
      <c r="J818" s="175"/>
      <c r="K818" s="253"/>
      <c r="L818" s="259"/>
      <c r="M818" s="259"/>
      <c r="N818" s="259"/>
      <c r="O818" s="259"/>
      <c r="P818" s="259"/>
      <c r="Q818" s="259"/>
      <c r="R818" s="259"/>
      <c r="S818" s="175" t="e">
        <v>#N/A</v>
      </c>
      <c r="T818" s="259"/>
      <c r="U818" s="259"/>
      <c r="V818" s="259"/>
      <c r="W818" s="259"/>
      <c r="X818" s="259"/>
    </row>
    <row r="819" spans="1:24" ht="15.75" x14ac:dyDescent="0.25">
      <c r="A819" s="174" t="s">
        <v>172</v>
      </c>
      <c r="B819" s="255" t="s">
        <v>173</v>
      </c>
      <c r="C819" s="175">
        <v>0</v>
      </c>
      <c r="D819" s="175">
        <v>0</v>
      </c>
      <c r="E819" s="175">
        <v>0</v>
      </c>
      <c r="F819" s="175">
        <v>1</v>
      </c>
      <c r="G819" s="175">
        <v>0</v>
      </c>
      <c r="H819" s="175">
        <v>0</v>
      </c>
      <c r="I819" s="175">
        <v>0</v>
      </c>
      <c r="J819" s="175">
        <v>0</v>
      </c>
      <c r="K819" s="175">
        <v>0</v>
      </c>
      <c r="L819" s="259">
        <v>0</v>
      </c>
      <c r="M819" s="259">
        <v>1</v>
      </c>
      <c r="N819" s="259">
        <v>0</v>
      </c>
      <c r="O819" s="259">
        <v>0</v>
      </c>
      <c r="P819" s="259">
        <v>0</v>
      </c>
      <c r="Q819" s="259">
        <v>0</v>
      </c>
      <c r="R819" s="259">
        <v>0</v>
      </c>
      <c r="S819" s="175">
        <v>2</v>
      </c>
      <c r="T819" s="259" t="s">
        <v>1223</v>
      </c>
      <c r="U819" s="259" t="s">
        <v>1223</v>
      </c>
      <c r="V819" s="259">
        <v>12</v>
      </c>
      <c r="W819" s="259">
        <v>1</v>
      </c>
      <c r="X819" s="259" t="s">
        <v>1223</v>
      </c>
    </row>
    <row r="820" spans="1:24" ht="15.75" x14ac:dyDescent="0.25">
      <c r="A820" s="174" t="s">
        <v>174</v>
      </c>
      <c r="B820" s="255" t="s">
        <v>175</v>
      </c>
      <c r="C820" s="175">
        <v>0</v>
      </c>
      <c r="D820" s="175">
        <v>0</v>
      </c>
      <c r="E820" s="175">
        <v>2</v>
      </c>
      <c r="F820" s="175">
        <v>0</v>
      </c>
      <c r="G820" s="175">
        <v>0</v>
      </c>
      <c r="H820" s="175">
        <v>0</v>
      </c>
      <c r="I820" s="175">
        <v>0</v>
      </c>
      <c r="J820" s="175">
        <v>0</v>
      </c>
      <c r="K820" s="175">
        <v>0</v>
      </c>
      <c r="L820" s="259">
        <v>0</v>
      </c>
      <c r="M820" s="259">
        <v>0</v>
      </c>
      <c r="N820" s="259">
        <v>0</v>
      </c>
      <c r="O820" s="259">
        <v>0</v>
      </c>
      <c r="P820" s="259">
        <v>0</v>
      </c>
      <c r="Q820" s="259">
        <v>0</v>
      </c>
      <c r="R820" s="259">
        <v>0</v>
      </c>
      <c r="S820" s="175">
        <v>2</v>
      </c>
      <c r="T820" s="259" t="s">
        <v>1223</v>
      </c>
      <c r="U820" s="259" t="s">
        <v>1223</v>
      </c>
      <c r="V820" s="259">
        <v>5</v>
      </c>
      <c r="W820" s="259" t="s">
        <v>1223</v>
      </c>
      <c r="X820" s="259" t="s">
        <v>1223</v>
      </c>
    </row>
    <row r="821" spans="1:24" ht="15.75" x14ac:dyDescent="0.25">
      <c r="A821" s="174" t="s">
        <v>176</v>
      </c>
      <c r="B821" s="255" t="s">
        <v>177</v>
      </c>
      <c r="C821" s="175" t="e">
        <v>#N/A</v>
      </c>
      <c r="D821" s="175" t="e">
        <v>#N/A</v>
      </c>
      <c r="E821" s="175" t="e">
        <v>#N/A</v>
      </c>
      <c r="F821" s="175" t="e">
        <v>#N/A</v>
      </c>
      <c r="G821" s="175" t="e">
        <v>#N/A</v>
      </c>
      <c r="H821" s="175" t="e">
        <v>#N/A</v>
      </c>
      <c r="I821" s="175"/>
      <c r="J821" s="175"/>
      <c r="K821" s="253"/>
      <c r="L821" s="259"/>
      <c r="M821" s="259"/>
      <c r="N821" s="259"/>
      <c r="O821" s="259"/>
      <c r="P821" s="259"/>
      <c r="Q821" s="259"/>
      <c r="R821" s="259"/>
      <c r="S821" s="175" t="e">
        <v>#N/A</v>
      </c>
      <c r="T821" s="259"/>
      <c r="U821" s="259"/>
      <c r="V821" s="259"/>
      <c r="W821" s="259"/>
      <c r="X821" s="259"/>
    </row>
    <row r="822" spans="1:24" ht="15.75" x14ac:dyDescent="0.25">
      <c r="A822" s="174" t="s">
        <v>178</v>
      </c>
      <c r="B822" s="255" t="s">
        <v>179</v>
      </c>
      <c r="C822" s="175" t="e">
        <v>#N/A</v>
      </c>
      <c r="D822" s="175" t="e">
        <v>#N/A</v>
      </c>
      <c r="E822" s="175" t="e">
        <v>#N/A</v>
      </c>
      <c r="F822" s="175" t="e">
        <v>#N/A</v>
      </c>
      <c r="G822" s="175" t="e">
        <v>#N/A</v>
      </c>
      <c r="H822" s="175" t="e">
        <v>#N/A</v>
      </c>
      <c r="I822" s="175"/>
      <c r="J822" s="175"/>
      <c r="K822" s="253"/>
      <c r="L822" s="259"/>
      <c r="M822" s="259"/>
      <c r="N822" s="259"/>
      <c r="O822" s="259"/>
      <c r="P822" s="259"/>
      <c r="Q822" s="259"/>
      <c r="R822" s="259"/>
      <c r="S822" s="175" t="e">
        <v>#N/A</v>
      </c>
      <c r="T822" s="259"/>
      <c r="U822" s="259"/>
      <c r="V822" s="259"/>
      <c r="W822" s="259"/>
      <c r="X822" s="259"/>
    </row>
    <row r="823" spans="1:24" ht="15.75" x14ac:dyDescent="0.25">
      <c r="A823" s="174" t="s">
        <v>180</v>
      </c>
      <c r="B823" s="255" t="s">
        <v>181</v>
      </c>
      <c r="C823" s="175" t="e">
        <v>#N/A</v>
      </c>
      <c r="D823" s="175" t="e">
        <v>#N/A</v>
      </c>
      <c r="E823" s="175" t="e">
        <v>#N/A</v>
      </c>
      <c r="F823" s="175" t="e">
        <v>#N/A</v>
      </c>
      <c r="G823" s="175" t="e">
        <v>#N/A</v>
      </c>
      <c r="H823" s="175" t="e">
        <v>#N/A</v>
      </c>
      <c r="I823" s="175"/>
      <c r="J823" s="175"/>
      <c r="K823" s="253"/>
      <c r="L823" s="259"/>
      <c r="M823" s="259"/>
      <c r="N823" s="259"/>
      <c r="O823" s="259"/>
      <c r="P823" s="259"/>
      <c r="Q823" s="259"/>
      <c r="R823" s="259"/>
      <c r="S823" s="175" t="e">
        <v>#N/A</v>
      </c>
      <c r="T823" s="259"/>
      <c r="U823" s="259"/>
      <c r="V823" s="259"/>
      <c r="W823" s="259"/>
      <c r="X823" s="259"/>
    </row>
    <row r="824" spans="1:24" ht="15.75" x14ac:dyDescent="0.25">
      <c r="A824" s="174" t="s">
        <v>182</v>
      </c>
      <c r="B824" s="255" t="s">
        <v>183</v>
      </c>
      <c r="C824" s="175">
        <v>0</v>
      </c>
      <c r="D824" s="175">
        <v>0</v>
      </c>
      <c r="E824" s="175">
        <v>0</v>
      </c>
      <c r="F824" s="175">
        <v>1</v>
      </c>
      <c r="G824" s="175">
        <v>0</v>
      </c>
      <c r="H824" s="175">
        <v>0</v>
      </c>
      <c r="I824" s="175">
        <v>0</v>
      </c>
      <c r="J824" s="175">
        <v>0</v>
      </c>
      <c r="K824" s="175">
        <v>0</v>
      </c>
      <c r="L824" s="259">
        <v>0</v>
      </c>
      <c r="M824" s="259">
        <v>0</v>
      </c>
      <c r="N824" s="259">
        <v>0</v>
      </c>
      <c r="O824" s="259">
        <v>0</v>
      </c>
      <c r="P824" s="259">
        <v>0</v>
      </c>
      <c r="Q824" s="259">
        <v>0</v>
      </c>
      <c r="R824" s="259">
        <v>0</v>
      </c>
      <c r="S824" s="175">
        <v>1</v>
      </c>
      <c r="T824" s="259" t="s">
        <v>1223</v>
      </c>
      <c r="U824" s="259" t="s">
        <v>1223</v>
      </c>
      <c r="V824" s="259" t="s">
        <v>1223</v>
      </c>
      <c r="W824" s="259">
        <v>2</v>
      </c>
      <c r="X824" s="259" t="s">
        <v>1223</v>
      </c>
    </row>
    <row r="825" spans="1:24" ht="15.75" x14ac:dyDescent="0.25">
      <c r="A825" s="174" t="s">
        <v>184</v>
      </c>
      <c r="B825" s="255" t="s">
        <v>185</v>
      </c>
      <c r="C825" s="175" t="e">
        <v>#N/A</v>
      </c>
      <c r="D825" s="175" t="e">
        <v>#N/A</v>
      </c>
      <c r="E825" s="175" t="e">
        <v>#N/A</v>
      </c>
      <c r="F825" s="175" t="e">
        <v>#N/A</v>
      </c>
      <c r="G825" s="175" t="e">
        <v>#N/A</v>
      </c>
      <c r="H825" s="175" t="e">
        <v>#N/A</v>
      </c>
      <c r="I825" s="175"/>
      <c r="J825" s="175"/>
      <c r="K825" s="253"/>
      <c r="L825" s="259"/>
      <c r="M825" s="259"/>
      <c r="N825" s="259"/>
      <c r="O825" s="259"/>
      <c r="P825" s="259"/>
      <c r="Q825" s="259"/>
      <c r="R825" s="259"/>
      <c r="S825" s="175" t="e">
        <v>#N/A</v>
      </c>
      <c r="T825" s="259"/>
      <c r="U825" s="259"/>
      <c r="V825" s="259"/>
      <c r="W825" s="259"/>
      <c r="X825" s="259"/>
    </row>
    <row r="826" spans="1:24" ht="15.75" x14ac:dyDescent="0.25">
      <c r="A826" s="174" t="s">
        <v>186</v>
      </c>
      <c r="B826" s="255" t="s">
        <v>187</v>
      </c>
      <c r="C826" s="175" t="e">
        <v>#N/A</v>
      </c>
      <c r="D826" s="175" t="e">
        <v>#N/A</v>
      </c>
      <c r="E826" s="175" t="e">
        <v>#N/A</v>
      </c>
      <c r="F826" s="175" t="e">
        <v>#N/A</v>
      </c>
      <c r="G826" s="175" t="e">
        <v>#N/A</v>
      </c>
      <c r="H826" s="175" t="e">
        <v>#N/A</v>
      </c>
      <c r="I826" s="175"/>
      <c r="J826" s="175"/>
      <c r="K826" s="253"/>
      <c r="L826" s="259"/>
      <c r="M826" s="259"/>
      <c r="N826" s="259"/>
      <c r="O826" s="259"/>
      <c r="P826" s="259"/>
      <c r="Q826" s="259"/>
      <c r="R826" s="259"/>
      <c r="S826" s="175" t="e">
        <v>#N/A</v>
      </c>
      <c r="T826" s="259"/>
      <c r="U826" s="259"/>
      <c r="V826" s="259"/>
      <c r="W826" s="259"/>
      <c r="X826" s="259"/>
    </row>
    <row r="827" spans="1:24" ht="15.75" x14ac:dyDescent="0.25">
      <c r="A827" s="174" t="s">
        <v>188</v>
      </c>
      <c r="B827" s="255" t="s">
        <v>189</v>
      </c>
      <c r="C827" s="175" t="e">
        <v>#N/A</v>
      </c>
      <c r="D827" s="175" t="e">
        <v>#N/A</v>
      </c>
      <c r="E827" s="175" t="e">
        <v>#N/A</v>
      </c>
      <c r="F827" s="175" t="e">
        <v>#N/A</v>
      </c>
      <c r="G827" s="175" t="e">
        <v>#N/A</v>
      </c>
      <c r="H827" s="175" t="e">
        <v>#N/A</v>
      </c>
      <c r="I827" s="175"/>
      <c r="J827" s="175"/>
      <c r="K827" s="253"/>
      <c r="L827" s="259"/>
      <c r="M827" s="259"/>
      <c r="N827" s="259"/>
      <c r="O827" s="259"/>
      <c r="P827" s="259"/>
      <c r="Q827" s="259"/>
      <c r="R827" s="259"/>
      <c r="S827" s="175" t="e">
        <v>#N/A</v>
      </c>
      <c r="T827" s="259"/>
      <c r="U827" s="259"/>
      <c r="V827" s="259"/>
      <c r="W827" s="259"/>
      <c r="X827" s="259"/>
    </row>
    <row r="828" spans="1:24" ht="15.75" x14ac:dyDescent="0.25">
      <c r="A828" s="174" t="s">
        <v>190</v>
      </c>
      <c r="B828" s="255" t="s">
        <v>191</v>
      </c>
      <c r="C828" s="175">
        <v>0</v>
      </c>
      <c r="D828" s="175">
        <v>0</v>
      </c>
      <c r="E828" s="175">
        <v>0</v>
      </c>
      <c r="F828" s="175">
        <v>0</v>
      </c>
      <c r="G828" s="175">
        <v>0</v>
      </c>
      <c r="H828" s="175">
        <v>0</v>
      </c>
      <c r="I828" s="175">
        <v>0</v>
      </c>
      <c r="J828" s="175">
        <v>0</v>
      </c>
      <c r="K828" s="175">
        <v>0</v>
      </c>
      <c r="L828" s="175">
        <v>0</v>
      </c>
      <c r="M828" s="175">
        <v>0</v>
      </c>
      <c r="N828" s="175">
        <v>0</v>
      </c>
      <c r="O828" s="175">
        <v>0</v>
      </c>
      <c r="P828" s="175">
        <v>0</v>
      </c>
      <c r="Q828" s="175">
        <v>0</v>
      </c>
      <c r="R828" s="175">
        <v>0</v>
      </c>
      <c r="S828" s="175">
        <v>0</v>
      </c>
      <c r="T828" s="259" t="s">
        <v>1223</v>
      </c>
      <c r="U828" s="259" t="s">
        <v>1223</v>
      </c>
      <c r="V828" s="259" t="s">
        <v>1223</v>
      </c>
      <c r="W828" s="259" t="s">
        <v>1223</v>
      </c>
      <c r="X828" s="259" t="s">
        <v>1223</v>
      </c>
    </row>
    <row r="829" spans="1:24" ht="15.75" x14ac:dyDescent="0.25">
      <c r="A829" s="174" t="s">
        <v>192</v>
      </c>
      <c r="B829" s="255" t="s">
        <v>193</v>
      </c>
      <c r="C829" s="175" t="e">
        <v>#N/A</v>
      </c>
      <c r="D829" s="175" t="e">
        <v>#N/A</v>
      </c>
      <c r="E829" s="175" t="e">
        <v>#N/A</v>
      </c>
      <c r="F829" s="175" t="e">
        <v>#N/A</v>
      </c>
      <c r="G829" s="175" t="e">
        <v>#N/A</v>
      </c>
      <c r="H829" s="175" t="e">
        <v>#N/A</v>
      </c>
      <c r="I829" s="175"/>
      <c r="J829" s="175"/>
      <c r="K829" s="253"/>
      <c r="L829" s="259"/>
      <c r="M829" s="259"/>
      <c r="N829" s="259"/>
      <c r="O829" s="259"/>
      <c r="P829" s="259"/>
      <c r="Q829" s="259"/>
      <c r="R829" s="259"/>
      <c r="S829" s="175" t="e">
        <v>#N/A</v>
      </c>
      <c r="T829" s="259"/>
      <c r="U829" s="259"/>
      <c r="V829" s="259"/>
      <c r="W829" s="259"/>
      <c r="X829" s="259"/>
    </row>
    <row r="830" spans="1:24" ht="15.75" x14ac:dyDescent="0.25">
      <c r="A830" s="174" t="s">
        <v>194</v>
      </c>
      <c r="B830" s="255" t="s">
        <v>195</v>
      </c>
      <c r="C830" s="175">
        <v>0</v>
      </c>
      <c r="D830" s="175">
        <v>0</v>
      </c>
      <c r="E830" s="175">
        <v>0</v>
      </c>
      <c r="F830" s="175">
        <v>1</v>
      </c>
      <c r="G830" s="175">
        <v>0</v>
      </c>
      <c r="H830" s="175">
        <v>0</v>
      </c>
      <c r="I830" s="175">
        <v>0</v>
      </c>
      <c r="J830" s="175">
        <v>0</v>
      </c>
      <c r="K830" s="175">
        <v>0</v>
      </c>
      <c r="L830" s="259">
        <v>0</v>
      </c>
      <c r="M830" s="259">
        <v>1</v>
      </c>
      <c r="N830" s="259">
        <v>0</v>
      </c>
      <c r="O830" s="259">
        <v>0</v>
      </c>
      <c r="P830" s="259">
        <v>0</v>
      </c>
      <c r="Q830" s="259">
        <v>0</v>
      </c>
      <c r="R830" s="259">
        <v>0</v>
      </c>
      <c r="S830" s="175">
        <v>2</v>
      </c>
      <c r="T830" s="259" t="s">
        <v>1223</v>
      </c>
      <c r="U830" s="259" t="s">
        <v>1223</v>
      </c>
      <c r="V830" s="259">
        <v>6</v>
      </c>
      <c r="W830" s="259">
        <v>2</v>
      </c>
      <c r="X830" s="259" t="s">
        <v>1223</v>
      </c>
    </row>
    <row r="831" spans="1:24" ht="15.75" x14ac:dyDescent="0.25">
      <c r="A831" s="174" t="s">
        <v>196</v>
      </c>
      <c r="B831" s="255" t="s">
        <v>197</v>
      </c>
      <c r="C831" s="175" t="e">
        <v>#N/A</v>
      </c>
      <c r="D831" s="175" t="e">
        <v>#N/A</v>
      </c>
      <c r="E831" s="175" t="e">
        <v>#N/A</v>
      </c>
      <c r="F831" s="175" t="e">
        <v>#N/A</v>
      </c>
      <c r="G831" s="175" t="e">
        <v>#N/A</v>
      </c>
      <c r="H831" s="175" t="e">
        <v>#N/A</v>
      </c>
      <c r="I831" s="175"/>
      <c r="J831" s="175"/>
      <c r="K831" s="253"/>
      <c r="L831" s="259"/>
      <c r="M831" s="259"/>
      <c r="N831" s="259"/>
      <c r="O831" s="259"/>
      <c r="P831" s="259"/>
      <c r="Q831" s="259"/>
      <c r="R831" s="259"/>
      <c r="S831" s="175" t="e">
        <v>#N/A</v>
      </c>
      <c r="T831" s="259"/>
      <c r="U831" s="259"/>
      <c r="V831" s="259"/>
      <c r="W831" s="259"/>
      <c r="X831" s="259"/>
    </row>
    <row r="832" spans="1:24" ht="15.75" x14ac:dyDescent="0.25">
      <c r="A832" s="174" t="s">
        <v>198</v>
      </c>
      <c r="B832" s="255" t="s">
        <v>199</v>
      </c>
      <c r="C832" s="175" t="e">
        <v>#N/A</v>
      </c>
      <c r="D832" s="175" t="e">
        <v>#N/A</v>
      </c>
      <c r="E832" s="175" t="e">
        <v>#N/A</v>
      </c>
      <c r="F832" s="175" t="e">
        <v>#N/A</v>
      </c>
      <c r="G832" s="175" t="e">
        <v>#N/A</v>
      </c>
      <c r="H832" s="175" t="e">
        <v>#N/A</v>
      </c>
      <c r="I832" s="175"/>
      <c r="J832" s="175"/>
      <c r="K832" s="253"/>
      <c r="L832" s="259"/>
      <c r="M832" s="259"/>
      <c r="N832" s="259"/>
      <c r="O832" s="259"/>
      <c r="P832" s="259"/>
      <c r="Q832" s="259"/>
      <c r="R832" s="259"/>
      <c r="S832" s="175" t="e">
        <v>#N/A</v>
      </c>
      <c r="T832" s="259"/>
      <c r="U832" s="259"/>
      <c r="V832" s="259"/>
      <c r="W832" s="259"/>
      <c r="X832" s="259"/>
    </row>
    <row r="833" spans="1:24" ht="15.75" x14ac:dyDescent="0.25">
      <c r="A833" s="174" t="s">
        <v>200</v>
      </c>
      <c r="B833" s="255" t="s">
        <v>201</v>
      </c>
      <c r="C833" s="175" t="e">
        <v>#N/A</v>
      </c>
      <c r="D833" s="175" t="e">
        <v>#N/A</v>
      </c>
      <c r="E833" s="175" t="e">
        <v>#N/A</v>
      </c>
      <c r="F833" s="175" t="e">
        <v>#N/A</v>
      </c>
      <c r="G833" s="175" t="e">
        <v>#N/A</v>
      </c>
      <c r="H833" s="175" t="e">
        <v>#N/A</v>
      </c>
      <c r="I833" s="175"/>
      <c r="J833" s="175"/>
      <c r="K833" s="253"/>
      <c r="L833" s="259"/>
      <c r="M833" s="259"/>
      <c r="N833" s="259"/>
      <c r="O833" s="259"/>
      <c r="P833" s="259"/>
      <c r="Q833" s="259"/>
      <c r="R833" s="259"/>
      <c r="S833" s="175" t="e">
        <v>#N/A</v>
      </c>
      <c r="T833" s="259"/>
      <c r="U833" s="259"/>
      <c r="V833" s="259"/>
      <c r="W833" s="259"/>
      <c r="X833" s="259"/>
    </row>
    <row r="834" spans="1:24" ht="15.75" x14ac:dyDescent="0.25">
      <c r="A834" s="174" t="s">
        <v>202</v>
      </c>
      <c r="B834" s="255" t="s">
        <v>203</v>
      </c>
      <c r="C834" s="175">
        <v>0</v>
      </c>
      <c r="D834" s="175">
        <v>1</v>
      </c>
      <c r="E834" s="175">
        <v>2</v>
      </c>
      <c r="F834" s="175">
        <v>0</v>
      </c>
      <c r="G834" s="175">
        <v>0</v>
      </c>
      <c r="H834" s="175">
        <v>0</v>
      </c>
      <c r="I834" s="175">
        <v>0</v>
      </c>
      <c r="J834" s="175">
        <v>0</v>
      </c>
      <c r="K834" s="175">
        <v>0</v>
      </c>
      <c r="L834" s="259">
        <v>0</v>
      </c>
      <c r="M834" s="259">
        <v>0</v>
      </c>
      <c r="N834" s="259">
        <v>0</v>
      </c>
      <c r="O834" s="259">
        <v>0</v>
      </c>
      <c r="P834" s="259">
        <v>0</v>
      </c>
      <c r="Q834" s="259">
        <v>0</v>
      </c>
      <c r="R834" s="259">
        <v>0</v>
      </c>
      <c r="S834" s="175">
        <v>3</v>
      </c>
      <c r="T834" s="259" t="s">
        <v>1223</v>
      </c>
      <c r="U834" s="259">
        <v>5</v>
      </c>
      <c r="V834" s="259">
        <v>1</v>
      </c>
      <c r="W834" s="259" t="s">
        <v>1223</v>
      </c>
      <c r="X834" s="259" t="s">
        <v>1223</v>
      </c>
    </row>
    <row r="835" spans="1:24" ht="15.75" x14ac:dyDescent="0.25">
      <c r="A835" s="174" t="s">
        <v>204</v>
      </c>
      <c r="B835" s="255" t="s">
        <v>205</v>
      </c>
      <c r="C835" s="175" t="e">
        <v>#N/A</v>
      </c>
      <c r="D835" s="175" t="e">
        <v>#N/A</v>
      </c>
      <c r="E835" s="175" t="e">
        <v>#N/A</v>
      </c>
      <c r="F835" s="175" t="e">
        <v>#N/A</v>
      </c>
      <c r="G835" s="175" t="e">
        <v>#N/A</v>
      </c>
      <c r="H835" s="175" t="e">
        <v>#N/A</v>
      </c>
      <c r="I835" s="175"/>
      <c r="J835" s="175"/>
      <c r="K835" s="253"/>
      <c r="L835" s="259"/>
      <c r="M835" s="259"/>
      <c r="N835" s="259"/>
      <c r="O835" s="259"/>
      <c r="P835" s="259"/>
      <c r="Q835" s="259"/>
      <c r="R835" s="259"/>
      <c r="S835" s="175" t="e">
        <v>#N/A</v>
      </c>
      <c r="T835" s="259"/>
      <c r="U835" s="259"/>
      <c r="V835" s="259"/>
      <c r="W835" s="259"/>
      <c r="X835" s="259"/>
    </row>
    <row r="836" spans="1:24" ht="15.75" x14ac:dyDescent="0.25">
      <c r="A836" s="174" t="s">
        <v>206</v>
      </c>
      <c r="B836" s="255" t="s">
        <v>207</v>
      </c>
      <c r="C836" s="175" t="e">
        <v>#N/A</v>
      </c>
      <c r="D836" s="175" t="e">
        <v>#N/A</v>
      </c>
      <c r="E836" s="175" t="e">
        <v>#N/A</v>
      </c>
      <c r="F836" s="175" t="e">
        <v>#N/A</v>
      </c>
      <c r="G836" s="175" t="e">
        <v>#N/A</v>
      </c>
      <c r="H836" s="175" t="e">
        <v>#N/A</v>
      </c>
      <c r="I836" s="175"/>
      <c r="J836" s="175"/>
      <c r="K836" s="253"/>
      <c r="L836" s="259"/>
      <c r="M836" s="259"/>
      <c r="N836" s="259"/>
      <c r="O836" s="259"/>
      <c r="P836" s="259"/>
      <c r="Q836" s="259"/>
      <c r="R836" s="259"/>
      <c r="S836" s="175" t="e">
        <v>#N/A</v>
      </c>
      <c r="T836" s="259"/>
      <c r="U836" s="259"/>
      <c r="V836" s="259"/>
      <c r="W836" s="259"/>
      <c r="X836" s="259"/>
    </row>
    <row r="837" spans="1:24" ht="15.75" x14ac:dyDescent="0.25">
      <c r="A837" s="174" t="s">
        <v>208</v>
      </c>
      <c r="B837" s="255" t="s">
        <v>209</v>
      </c>
      <c r="C837" s="175" t="e">
        <v>#N/A</v>
      </c>
      <c r="D837" s="175" t="e">
        <v>#N/A</v>
      </c>
      <c r="E837" s="175" t="e">
        <v>#N/A</v>
      </c>
      <c r="F837" s="175" t="e">
        <v>#N/A</v>
      </c>
      <c r="G837" s="175" t="e">
        <v>#N/A</v>
      </c>
      <c r="H837" s="175" t="e">
        <v>#N/A</v>
      </c>
      <c r="I837" s="175"/>
      <c r="J837" s="175"/>
      <c r="K837" s="253"/>
      <c r="L837" s="259"/>
      <c r="M837" s="259"/>
      <c r="N837" s="259"/>
      <c r="O837" s="259"/>
      <c r="P837" s="259"/>
      <c r="Q837" s="259"/>
      <c r="R837" s="259"/>
      <c r="S837" s="175" t="e">
        <v>#N/A</v>
      </c>
      <c r="T837" s="259"/>
      <c r="U837" s="259"/>
      <c r="V837" s="259"/>
      <c r="W837" s="259"/>
      <c r="X837" s="259"/>
    </row>
    <row r="838" spans="1:24" ht="15.75" x14ac:dyDescent="0.25">
      <c r="A838" s="174" t="s">
        <v>210</v>
      </c>
      <c r="B838" s="255" t="s">
        <v>211</v>
      </c>
      <c r="C838" s="175">
        <v>0</v>
      </c>
      <c r="D838" s="175">
        <v>0</v>
      </c>
      <c r="E838" s="175">
        <v>0</v>
      </c>
      <c r="F838" s="175">
        <v>0</v>
      </c>
      <c r="G838" s="175">
        <v>0</v>
      </c>
      <c r="H838" s="175">
        <v>0</v>
      </c>
      <c r="I838" s="175">
        <v>0</v>
      </c>
      <c r="J838" s="175">
        <v>0</v>
      </c>
      <c r="K838" s="175">
        <v>0</v>
      </c>
      <c r="L838" s="259">
        <v>0</v>
      </c>
      <c r="M838" s="259">
        <v>1</v>
      </c>
      <c r="N838" s="259">
        <v>0</v>
      </c>
      <c r="O838" s="259">
        <v>0</v>
      </c>
      <c r="P838" s="259">
        <v>0</v>
      </c>
      <c r="Q838" s="259">
        <v>0</v>
      </c>
      <c r="R838" s="259">
        <v>0</v>
      </c>
      <c r="S838" s="175">
        <v>1</v>
      </c>
      <c r="T838" s="259" t="s">
        <v>1223</v>
      </c>
      <c r="U838" s="259" t="s">
        <v>1223</v>
      </c>
      <c r="V838" s="259" t="s">
        <v>1223</v>
      </c>
      <c r="W838" s="259" t="s">
        <v>1223</v>
      </c>
      <c r="X838" s="259" t="s">
        <v>1223</v>
      </c>
    </row>
    <row r="839" spans="1:24" ht="15.75" x14ac:dyDescent="0.25">
      <c r="A839" s="174" t="s">
        <v>212</v>
      </c>
      <c r="B839" s="255" t="s">
        <v>213</v>
      </c>
      <c r="C839" s="175" t="e">
        <v>#N/A</v>
      </c>
      <c r="D839" s="175" t="e">
        <v>#N/A</v>
      </c>
      <c r="E839" s="175" t="e">
        <v>#N/A</v>
      </c>
      <c r="F839" s="175" t="e">
        <v>#N/A</v>
      </c>
      <c r="G839" s="175" t="e">
        <v>#N/A</v>
      </c>
      <c r="H839" s="175" t="e">
        <v>#N/A</v>
      </c>
      <c r="I839" s="175"/>
      <c r="J839" s="175"/>
      <c r="K839" s="253"/>
      <c r="L839" s="259"/>
      <c r="M839" s="259"/>
      <c r="N839" s="259"/>
      <c r="O839" s="259"/>
      <c r="P839" s="259"/>
      <c r="Q839" s="259"/>
      <c r="R839" s="259"/>
      <c r="S839" s="175" t="e">
        <v>#N/A</v>
      </c>
      <c r="T839" s="259"/>
      <c r="U839" s="259"/>
      <c r="V839" s="259"/>
      <c r="W839" s="259"/>
      <c r="X839" s="259"/>
    </row>
    <row r="840" spans="1:24" ht="15.75" x14ac:dyDescent="0.25">
      <c r="A840" s="174" t="s">
        <v>214</v>
      </c>
      <c r="B840" s="255" t="s">
        <v>215</v>
      </c>
      <c r="C840" s="175" t="e">
        <v>#N/A</v>
      </c>
      <c r="D840" s="175" t="e">
        <v>#N/A</v>
      </c>
      <c r="E840" s="175" t="e">
        <v>#N/A</v>
      </c>
      <c r="F840" s="175" t="e">
        <v>#N/A</v>
      </c>
      <c r="G840" s="175" t="e">
        <v>#N/A</v>
      </c>
      <c r="H840" s="175" t="e">
        <v>#N/A</v>
      </c>
      <c r="I840" s="175"/>
      <c r="J840" s="175"/>
      <c r="K840" s="253"/>
      <c r="L840" s="259"/>
      <c r="M840" s="259"/>
      <c r="N840" s="259"/>
      <c r="O840" s="259"/>
      <c r="P840" s="259"/>
      <c r="Q840" s="259"/>
      <c r="R840" s="259"/>
      <c r="S840" s="175" t="e">
        <v>#N/A</v>
      </c>
      <c r="T840" s="259"/>
      <c r="U840" s="259"/>
      <c r="V840" s="259"/>
      <c r="W840" s="259"/>
      <c r="X840" s="259"/>
    </row>
    <row r="841" spans="1:24" ht="15.75" x14ac:dyDescent="0.25">
      <c r="A841" s="174" t="s">
        <v>216</v>
      </c>
      <c r="B841" s="255" t="s">
        <v>217</v>
      </c>
      <c r="C841" s="175" t="e">
        <v>#N/A</v>
      </c>
      <c r="D841" s="175" t="e">
        <v>#N/A</v>
      </c>
      <c r="E841" s="175" t="e">
        <v>#N/A</v>
      </c>
      <c r="F841" s="175" t="e">
        <v>#N/A</v>
      </c>
      <c r="G841" s="175" t="e">
        <v>#N/A</v>
      </c>
      <c r="H841" s="175" t="e">
        <v>#N/A</v>
      </c>
      <c r="I841" s="175"/>
      <c r="J841" s="175"/>
      <c r="K841" s="253"/>
      <c r="L841" s="259"/>
      <c r="M841" s="259"/>
      <c r="N841" s="259"/>
      <c r="O841" s="259"/>
      <c r="P841" s="259"/>
      <c r="Q841" s="259"/>
      <c r="R841" s="259"/>
      <c r="S841" s="175" t="e">
        <v>#N/A</v>
      </c>
      <c r="T841" s="259"/>
      <c r="U841" s="259"/>
      <c r="V841" s="259"/>
      <c r="W841" s="259"/>
      <c r="X841" s="259"/>
    </row>
    <row r="842" spans="1:24" ht="15.75" x14ac:dyDescent="0.25">
      <c r="A842" s="174" t="s">
        <v>218</v>
      </c>
      <c r="B842" s="255" t="s">
        <v>219</v>
      </c>
      <c r="C842" s="175" t="e">
        <v>#N/A</v>
      </c>
      <c r="D842" s="175" t="e">
        <v>#N/A</v>
      </c>
      <c r="E842" s="175" t="e">
        <v>#N/A</v>
      </c>
      <c r="F842" s="175" t="e">
        <v>#N/A</v>
      </c>
      <c r="G842" s="175" t="e">
        <v>#N/A</v>
      </c>
      <c r="H842" s="175" t="e">
        <v>#N/A</v>
      </c>
      <c r="I842" s="175"/>
      <c r="J842" s="175"/>
      <c r="K842" s="253"/>
      <c r="L842" s="259"/>
      <c r="M842" s="259"/>
      <c r="N842" s="259"/>
      <c r="O842" s="259"/>
      <c r="P842" s="259"/>
      <c r="Q842" s="259"/>
      <c r="R842" s="259"/>
      <c r="S842" s="175" t="e">
        <v>#N/A</v>
      </c>
      <c r="T842" s="259"/>
      <c r="U842" s="259"/>
      <c r="V842" s="259"/>
      <c r="W842" s="259"/>
      <c r="X842" s="259"/>
    </row>
    <row r="843" spans="1:24" ht="15.75" x14ac:dyDescent="0.25">
      <c r="A843" s="174" t="s">
        <v>220</v>
      </c>
      <c r="B843" s="255" t="s">
        <v>221</v>
      </c>
      <c r="C843" s="175" t="e">
        <v>#N/A</v>
      </c>
      <c r="D843" s="175" t="e">
        <v>#N/A</v>
      </c>
      <c r="E843" s="175" t="e">
        <v>#N/A</v>
      </c>
      <c r="F843" s="175" t="e">
        <v>#N/A</v>
      </c>
      <c r="G843" s="175" t="e">
        <v>#N/A</v>
      </c>
      <c r="H843" s="175" t="e">
        <v>#N/A</v>
      </c>
      <c r="I843" s="175"/>
      <c r="J843" s="175"/>
      <c r="K843" s="253"/>
      <c r="L843" s="259"/>
      <c r="M843" s="259"/>
      <c r="N843" s="259"/>
      <c r="O843" s="259"/>
      <c r="P843" s="259"/>
      <c r="Q843" s="259"/>
      <c r="R843" s="259"/>
      <c r="S843" s="175" t="e">
        <v>#N/A</v>
      </c>
      <c r="T843" s="259"/>
      <c r="U843" s="259"/>
      <c r="V843" s="259"/>
      <c r="W843" s="259"/>
      <c r="X843" s="259"/>
    </row>
    <row r="844" spans="1:24" ht="15.75" x14ac:dyDescent="0.25">
      <c r="A844" s="174" t="s">
        <v>222</v>
      </c>
      <c r="B844" s="255" t="s">
        <v>223</v>
      </c>
      <c r="C844" s="175" t="e">
        <v>#N/A</v>
      </c>
      <c r="D844" s="175" t="e">
        <v>#N/A</v>
      </c>
      <c r="E844" s="175" t="e">
        <v>#N/A</v>
      </c>
      <c r="F844" s="175" t="e">
        <v>#N/A</v>
      </c>
      <c r="G844" s="175" t="e">
        <v>#N/A</v>
      </c>
      <c r="H844" s="175" t="e">
        <v>#N/A</v>
      </c>
      <c r="I844" s="175"/>
      <c r="J844" s="175"/>
      <c r="K844" s="253"/>
      <c r="L844" s="259"/>
      <c r="M844" s="259"/>
      <c r="N844" s="259"/>
      <c r="O844" s="259"/>
      <c r="P844" s="259"/>
      <c r="Q844" s="259"/>
      <c r="R844" s="259"/>
      <c r="S844" s="175" t="e">
        <v>#N/A</v>
      </c>
      <c r="T844" s="259"/>
      <c r="U844" s="259"/>
      <c r="V844" s="259"/>
      <c r="W844" s="259"/>
      <c r="X844" s="259"/>
    </row>
    <row r="845" spans="1:24" ht="15.75" x14ac:dyDescent="0.25">
      <c r="A845" s="174" t="s">
        <v>224</v>
      </c>
      <c r="B845" s="255" t="s">
        <v>225</v>
      </c>
      <c r="C845" s="175" t="e">
        <v>#N/A</v>
      </c>
      <c r="D845" s="175" t="e">
        <v>#N/A</v>
      </c>
      <c r="E845" s="175" t="e">
        <v>#N/A</v>
      </c>
      <c r="F845" s="175" t="e">
        <v>#N/A</v>
      </c>
      <c r="G845" s="175" t="e">
        <v>#N/A</v>
      </c>
      <c r="H845" s="175" t="e">
        <v>#N/A</v>
      </c>
      <c r="I845" s="175"/>
      <c r="J845" s="175"/>
      <c r="K845" s="253"/>
      <c r="L845" s="259"/>
      <c r="M845" s="259"/>
      <c r="N845" s="259"/>
      <c r="O845" s="259"/>
      <c r="P845" s="259"/>
      <c r="Q845" s="259"/>
      <c r="R845" s="259"/>
      <c r="S845" s="175" t="e">
        <v>#N/A</v>
      </c>
      <c r="T845" s="259"/>
      <c r="U845" s="259"/>
      <c r="V845" s="259"/>
      <c r="W845" s="259"/>
      <c r="X845" s="259"/>
    </row>
    <row r="846" spans="1:24" ht="15.75" x14ac:dyDescent="0.25">
      <c r="A846" s="174" t="s">
        <v>226</v>
      </c>
      <c r="B846" s="255" t="s">
        <v>227</v>
      </c>
      <c r="C846" s="175" t="e">
        <v>#N/A</v>
      </c>
      <c r="D846" s="175" t="e">
        <v>#N/A</v>
      </c>
      <c r="E846" s="175" t="e">
        <v>#N/A</v>
      </c>
      <c r="F846" s="175" t="e">
        <v>#N/A</v>
      </c>
      <c r="G846" s="175" t="e">
        <v>#N/A</v>
      </c>
      <c r="H846" s="175" t="e">
        <v>#N/A</v>
      </c>
      <c r="I846" s="175"/>
      <c r="J846" s="175"/>
      <c r="K846" s="253"/>
      <c r="L846" s="259"/>
      <c r="M846" s="259"/>
      <c r="N846" s="259"/>
      <c r="O846" s="259"/>
      <c r="P846" s="259"/>
      <c r="Q846" s="259"/>
      <c r="R846" s="259"/>
      <c r="S846" s="175" t="e">
        <v>#N/A</v>
      </c>
      <c r="T846" s="259"/>
      <c r="U846" s="259"/>
      <c r="V846" s="259"/>
      <c r="W846" s="259"/>
      <c r="X846" s="259"/>
    </row>
    <row r="847" spans="1:24" ht="15.75" x14ac:dyDescent="0.25">
      <c r="A847" s="174" t="s">
        <v>228</v>
      </c>
      <c r="B847" s="255" t="s">
        <v>229</v>
      </c>
      <c r="C847" s="175" t="e">
        <v>#N/A</v>
      </c>
      <c r="D847" s="175" t="e">
        <v>#N/A</v>
      </c>
      <c r="E847" s="175" t="e">
        <v>#N/A</v>
      </c>
      <c r="F847" s="175" t="e">
        <v>#N/A</v>
      </c>
      <c r="G847" s="175" t="e">
        <v>#N/A</v>
      </c>
      <c r="H847" s="175" t="e">
        <v>#N/A</v>
      </c>
      <c r="I847" s="175"/>
      <c r="J847" s="175"/>
      <c r="K847" s="253"/>
      <c r="L847" s="259"/>
      <c r="M847" s="259"/>
      <c r="N847" s="259"/>
      <c r="O847" s="259"/>
      <c r="P847" s="259"/>
      <c r="Q847" s="259"/>
      <c r="R847" s="259"/>
      <c r="S847" s="175" t="e">
        <v>#N/A</v>
      </c>
      <c r="T847" s="259"/>
      <c r="U847" s="259"/>
      <c r="V847" s="259"/>
      <c r="W847" s="259"/>
      <c r="X847" s="259"/>
    </row>
    <row r="848" spans="1:24" ht="15.75" x14ac:dyDescent="0.25">
      <c r="A848" s="174" t="s">
        <v>230</v>
      </c>
      <c r="B848" s="255" t="s">
        <v>231</v>
      </c>
      <c r="C848" s="175" t="e">
        <v>#N/A</v>
      </c>
      <c r="D848" s="175" t="e">
        <v>#N/A</v>
      </c>
      <c r="E848" s="175" t="e">
        <v>#N/A</v>
      </c>
      <c r="F848" s="175" t="e">
        <v>#N/A</v>
      </c>
      <c r="G848" s="175" t="e">
        <v>#N/A</v>
      </c>
      <c r="H848" s="175" t="e">
        <v>#N/A</v>
      </c>
      <c r="I848" s="175"/>
      <c r="J848" s="175"/>
      <c r="K848" s="253"/>
      <c r="L848" s="259"/>
      <c r="M848" s="259"/>
      <c r="N848" s="259"/>
      <c r="O848" s="259"/>
      <c r="P848" s="259"/>
      <c r="Q848" s="259"/>
      <c r="R848" s="259"/>
      <c r="S848" s="175" t="e">
        <v>#N/A</v>
      </c>
      <c r="T848" s="259"/>
      <c r="U848" s="259"/>
      <c r="V848" s="259"/>
      <c r="W848" s="259"/>
      <c r="X848" s="259"/>
    </row>
    <row r="849" spans="1:24" ht="15.75" x14ac:dyDescent="0.25">
      <c r="A849" s="174" t="s">
        <v>232</v>
      </c>
      <c r="B849" s="255" t="s">
        <v>233</v>
      </c>
      <c r="C849" s="175" t="e">
        <v>#N/A</v>
      </c>
      <c r="D849" s="175" t="e">
        <v>#N/A</v>
      </c>
      <c r="E849" s="175" t="e">
        <v>#N/A</v>
      </c>
      <c r="F849" s="175" t="e">
        <v>#N/A</v>
      </c>
      <c r="G849" s="175" t="e">
        <v>#N/A</v>
      </c>
      <c r="H849" s="175" t="e">
        <v>#N/A</v>
      </c>
      <c r="I849" s="175"/>
      <c r="J849" s="175"/>
      <c r="K849" s="253"/>
      <c r="L849" s="259"/>
      <c r="M849" s="259"/>
      <c r="N849" s="259"/>
      <c r="O849" s="259"/>
      <c r="P849" s="259"/>
      <c r="Q849" s="259"/>
      <c r="R849" s="259"/>
      <c r="S849" s="175" t="e">
        <v>#N/A</v>
      </c>
      <c r="T849" s="259"/>
      <c r="U849" s="259"/>
      <c r="V849" s="259"/>
      <c r="W849" s="259"/>
      <c r="X849" s="259"/>
    </row>
    <row r="850" spans="1:24" ht="15.75" x14ac:dyDescent="0.25">
      <c r="A850" s="174" t="s">
        <v>234</v>
      </c>
      <c r="B850" s="255" t="s">
        <v>235</v>
      </c>
      <c r="C850" s="175" t="e">
        <v>#N/A</v>
      </c>
      <c r="D850" s="175" t="e">
        <v>#N/A</v>
      </c>
      <c r="E850" s="175" t="e">
        <v>#N/A</v>
      </c>
      <c r="F850" s="175" t="e">
        <v>#N/A</v>
      </c>
      <c r="G850" s="175" t="e">
        <v>#N/A</v>
      </c>
      <c r="H850" s="175" t="e">
        <v>#N/A</v>
      </c>
      <c r="I850" s="175"/>
      <c r="J850" s="175"/>
      <c r="K850" s="253"/>
      <c r="L850" s="259"/>
      <c r="M850" s="259"/>
      <c r="N850" s="259"/>
      <c r="O850" s="259"/>
      <c r="P850" s="259"/>
      <c r="Q850" s="259"/>
      <c r="R850" s="259"/>
      <c r="S850" s="175" t="e">
        <v>#N/A</v>
      </c>
      <c r="T850" s="259"/>
      <c r="U850" s="259"/>
      <c r="V850" s="259"/>
      <c r="W850" s="259"/>
      <c r="X850" s="259"/>
    </row>
    <row r="851" spans="1:24" ht="15.75" x14ac:dyDescent="0.25">
      <c r="A851" s="174" t="s">
        <v>236</v>
      </c>
      <c r="B851" s="255" t="s">
        <v>237</v>
      </c>
      <c r="C851" s="175" t="e">
        <v>#N/A</v>
      </c>
      <c r="D851" s="175" t="e">
        <v>#N/A</v>
      </c>
      <c r="E851" s="175" t="e">
        <v>#N/A</v>
      </c>
      <c r="F851" s="175" t="e">
        <v>#N/A</v>
      </c>
      <c r="G851" s="175" t="e">
        <v>#N/A</v>
      </c>
      <c r="H851" s="175" t="e">
        <v>#N/A</v>
      </c>
      <c r="I851" s="175"/>
      <c r="J851" s="175"/>
      <c r="K851" s="253"/>
      <c r="L851" s="259"/>
      <c r="M851" s="259"/>
      <c r="N851" s="259"/>
      <c r="O851" s="259"/>
      <c r="P851" s="259"/>
      <c r="Q851" s="259"/>
      <c r="R851" s="259"/>
      <c r="S851" s="175" t="e">
        <v>#N/A</v>
      </c>
      <c r="T851" s="259"/>
      <c r="U851" s="259"/>
      <c r="V851" s="259"/>
      <c r="W851" s="259"/>
      <c r="X851" s="259"/>
    </row>
    <row r="852" spans="1:24" ht="15.75" x14ac:dyDescent="0.25">
      <c r="A852" s="174" t="s">
        <v>238</v>
      </c>
      <c r="B852" s="255" t="s">
        <v>239</v>
      </c>
      <c r="C852" s="175">
        <v>0</v>
      </c>
      <c r="D852" s="175">
        <v>0</v>
      </c>
      <c r="E852" s="175">
        <v>1</v>
      </c>
      <c r="F852" s="175">
        <v>3</v>
      </c>
      <c r="G852" s="175">
        <v>0</v>
      </c>
      <c r="H852" s="175">
        <v>0</v>
      </c>
      <c r="I852" s="175">
        <v>0</v>
      </c>
      <c r="J852" s="175">
        <v>0</v>
      </c>
      <c r="K852" s="175">
        <v>0</v>
      </c>
      <c r="L852" s="259">
        <v>0</v>
      </c>
      <c r="M852" s="259">
        <v>0</v>
      </c>
      <c r="N852" s="259">
        <v>0</v>
      </c>
      <c r="O852" s="259">
        <v>0</v>
      </c>
      <c r="P852" s="259">
        <v>0</v>
      </c>
      <c r="Q852" s="259">
        <v>2</v>
      </c>
      <c r="R852" s="259">
        <v>0</v>
      </c>
      <c r="S852" s="175">
        <v>6</v>
      </c>
      <c r="T852" s="259" t="s">
        <v>1223</v>
      </c>
      <c r="U852" s="259">
        <v>2</v>
      </c>
      <c r="V852" s="259">
        <v>6</v>
      </c>
      <c r="W852" s="259">
        <v>12</v>
      </c>
      <c r="X852" s="259" t="s">
        <v>1223</v>
      </c>
    </row>
    <row r="853" spans="1:24" ht="15.75" x14ac:dyDescent="0.25">
      <c r="A853" s="174" t="s">
        <v>240</v>
      </c>
      <c r="B853" s="255" t="s">
        <v>241</v>
      </c>
      <c r="C853" s="175" t="e">
        <v>#N/A</v>
      </c>
      <c r="D853" s="175" t="e">
        <v>#N/A</v>
      </c>
      <c r="E853" s="175" t="e">
        <v>#N/A</v>
      </c>
      <c r="F853" s="175" t="e">
        <v>#N/A</v>
      </c>
      <c r="G853" s="175" t="e">
        <v>#N/A</v>
      </c>
      <c r="H853" s="175" t="e">
        <v>#N/A</v>
      </c>
      <c r="I853" s="175"/>
      <c r="J853" s="175"/>
      <c r="K853" s="253"/>
      <c r="L853" s="259"/>
      <c r="M853" s="259"/>
      <c r="N853" s="259"/>
      <c r="O853" s="259"/>
      <c r="P853" s="259"/>
      <c r="Q853" s="259"/>
      <c r="R853" s="259"/>
      <c r="S853" s="175" t="e">
        <v>#N/A</v>
      </c>
      <c r="T853" s="259"/>
      <c r="U853" s="259"/>
      <c r="V853" s="259"/>
      <c r="W853" s="259"/>
      <c r="X853" s="259"/>
    </row>
    <row r="854" spans="1:24" ht="15.75" x14ac:dyDescent="0.25">
      <c r="A854" s="174" t="s">
        <v>242</v>
      </c>
      <c r="B854" s="255" t="s">
        <v>243</v>
      </c>
      <c r="C854" s="175">
        <v>0</v>
      </c>
      <c r="D854" s="175">
        <v>0</v>
      </c>
      <c r="E854" s="175">
        <v>0</v>
      </c>
      <c r="F854" s="175">
        <v>0</v>
      </c>
      <c r="G854" s="175">
        <v>0</v>
      </c>
      <c r="H854" s="175">
        <v>0</v>
      </c>
      <c r="I854" s="175">
        <v>0</v>
      </c>
      <c r="J854" s="175">
        <v>0</v>
      </c>
      <c r="K854" s="175">
        <v>0</v>
      </c>
      <c r="L854" s="259">
        <v>0</v>
      </c>
      <c r="M854" s="259">
        <v>0</v>
      </c>
      <c r="N854" s="259">
        <v>0</v>
      </c>
      <c r="O854" s="259">
        <v>0</v>
      </c>
      <c r="P854" s="259">
        <v>0</v>
      </c>
      <c r="Q854" s="259">
        <v>0</v>
      </c>
      <c r="R854" s="259">
        <v>0</v>
      </c>
      <c r="S854" s="175">
        <v>0</v>
      </c>
      <c r="T854" s="259" t="s">
        <v>1223</v>
      </c>
      <c r="U854" s="259" t="s">
        <v>1223</v>
      </c>
      <c r="V854" s="259" t="s">
        <v>1223</v>
      </c>
      <c r="W854" s="259" t="s">
        <v>1223</v>
      </c>
      <c r="X854" s="259" t="s">
        <v>1223</v>
      </c>
    </row>
    <row r="855" spans="1:24" ht="15.75" x14ac:dyDescent="0.25">
      <c r="A855" s="174" t="s">
        <v>244</v>
      </c>
      <c r="B855" s="255" t="s">
        <v>245</v>
      </c>
      <c r="C855" s="175">
        <v>0</v>
      </c>
      <c r="D855" s="175">
        <v>0</v>
      </c>
      <c r="E855" s="175">
        <v>1</v>
      </c>
      <c r="F855" s="175">
        <v>2</v>
      </c>
      <c r="G855" s="175">
        <v>0</v>
      </c>
      <c r="H855" s="175">
        <v>0</v>
      </c>
      <c r="I855" s="175">
        <v>0</v>
      </c>
      <c r="J855" s="175">
        <v>0</v>
      </c>
      <c r="K855" s="175">
        <v>0</v>
      </c>
      <c r="L855" s="259">
        <v>0</v>
      </c>
      <c r="M855" s="259">
        <v>0</v>
      </c>
      <c r="N855" s="259">
        <v>0</v>
      </c>
      <c r="O855" s="259">
        <v>0</v>
      </c>
      <c r="P855" s="259">
        <v>0</v>
      </c>
      <c r="Q855" s="259">
        <v>0</v>
      </c>
      <c r="R855" s="259">
        <v>0</v>
      </c>
      <c r="S855" s="175">
        <v>3</v>
      </c>
      <c r="T855" s="259" t="s">
        <v>1223</v>
      </c>
      <c r="U855" s="259" t="s">
        <v>1223</v>
      </c>
      <c r="V855" s="259">
        <v>5</v>
      </c>
      <c r="W855" s="259">
        <v>11</v>
      </c>
      <c r="X855" s="259" t="s">
        <v>1223</v>
      </c>
    </row>
    <row r="856" spans="1:24" ht="15.75" x14ac:dyDescent="0.25">
      <c r="A856" s="174" t="s">
        <v>246</v>
      </c>
      <c r="B856" s="255" t="s">
        <v>247</v>
      </c>
      <c r="C856" s="175" t="e">
        <v>#N/A</v>
      </c>
      <c r="D856" s="175" t="e">
        <v>#N/A</v>
      </c>
      <c r="E856" s="175" t="e">
        <v>#N/A</v>
      </c>
      <c r="F856" s="175" t="e">
        <v>#N/A</v>
      </c>
      <c r="G856" s="175" t="e">
        <v>#N/A</v>
      </c>
      <c r="H856" s="175" t="e">
        <v>#N/A</v>
      </c>
      <c r="I856" s="175"/>
      <c r="J856" s="175"/>
      <c r="K856" s="253"/>
      <c r="L856" s="259"/>
      <c r="M856" s="259"/>
      <c r="N856" s="259"/>
      <c r="O856" s="259"/>
      <c r="P856" s="259"/>
      <c r="Q856" s="259"/>
      <c r="R856" s="259"/>
      <c r="S856" s="175" t="e">
        <v>#N/A</v>
      </c>
      <c r="T856" s="259"/>
      <c r="U856" s="259"/>
      <c r="V856" s="259"/>
      <c r="W856" s="259"/>
      <c r="X856" s="259"/>
    </row>
    <row r="857" spans="1:24" ht="15.75" x14ac:dyDescent="0.25">
      <c r="A857" s="174" t="s">
        <v>248</v>
      </c>
      <c r="B857" s="255" t="s">
        <v>249</v>
      </c>
      <c r="C857" s="175" t="e">
        <v>#N/A</v>
      </c>
      <c r="D857" s="175" t="e">
        <v>#N/A</v>
      </c>
      <c r="E857" s="175" t="e">
        <v>#N/A</v>
      </c>
      <c r="F857" s="175" t="e">
        <v>#N/A</v>
      </c>
      <c r="G857" s="175" t="e">
        <v>#N/A</v>
      </c>
      <c r="H857" s="175" t="e">
        <v>#N/A</v>
      </c>
      <c r="I857" s="175"/>
      <c r="J857" s="175"/>
      <c r="K857" s="253"/>
      <c r="L857" s="259"/>
      <c r="M857" s="259"/>
      <c r="N857" s="259"/>
      <c r="O857" s="259"/>
      <c r="P857" s="259"/>
      <c r="Q857" s="259"/>
      <c r="R857" s="259"/>
      <c r="S857" s="175" t="e">
        <v>#N/A</v>
      </c>
      <c r="T857" s="259"/>
      <c r="U857" s="259"/>
      <c r="V857" s="259"/>
      <c r="W857" s="259"/>
      <c r="X857" s="259"/>
    </row>
    <row r="858" spans="1:24" ht="15.75" x14ac:dyDescent="0.25">
      <c r="A858" s="174" t="s">
        <v>250</v>
      </c>
      <c r="B858" s="255" t="s">
        <v>251</v>
      </c>
      <c r="C858" s="175" t="e">
        <v>#N/A</v>
      </c>
      <c r="D858" s="175" t="e">
        <v>#N/A</v>
      </c>
      <c r="E858" s="175" t="e">
        <v>#N/A</v>
      </c>
      <c r="F858" s="175" t="e">
        <v>#N/A</v>
      </c>
      <c r="G858" s="175" t="e">
        <v>#N/A</v>
      </c>
      <c r="H858" s="175" t="e">
        <v>#N/A</v>
      </c>
      <c r="I858" s="175"/>
      <c r="J858" s="175"/>
      <c r="K858" s="253"/>
      <c r="L858" s="259"/>
      <c r="M858" s="259"/>
      <c r="N858" s="259"/>
      <c r="O858" s="259"/>
      <c r="P858" s="259"/>
      <c r="Q858" s="259"/>
      <c r="R858" s="259"/>
      <c r="S858" s="175" t="e">
        <v>#N/A</v>
      </c>
      <c r="T858" s="259"/>
      <c r="U858" s="259"/>
      <c r="V858" s="259"/>
      <c r="W858" s="259"/>
      <c r="X858" s="259"/>
    </row>
    <row r="859" spans="1:24" ht="15.75" x14ac:dyDescent="0.25">
      <c r="A859" s="174" t="s">
        <v>252</v>
      </c>
      <c r="B859" s="255" t="s">
        <v>253</v>
      </c>
      <c r="C859" s="175" t="e">
        <v>#N/A</v>
      </c>
      <c r="D859" s="175" t="e">
        <v>#N/A</v>
      </c>
      <c r="E859" s="175" t="e">
        <v>#N/A</v>
      </c>
      <c r="F859" s="175" t="e">
        <v>#N/A</v>
      </c>
      <c r="G859" s="175" t="e">
        <v>#N/A</v>
      </c>
      <c r="H859" s="175" t="e">
        <v>#N/A</v>
      </c>
      <c r="I859" s="175"/>
      <c r="J859" s="175"/>
      <c r="K859" s="253"/>
      <c r="L859" s="259"/>
      <c r="M859" s="259"/>
      <c r="N859" s="259"/>
      <c r="O859" s="259"/>
      <c r="P859" s="259"/>
      <c r="Q859" s="259"/>
      <c r="R859" s="259"/>
      <c r="S859" s="175" t="e">
        <v>#N/A</v>
      </c>
      <c r="T859" s="259"/>
      <c r="U859" s="259"/>
      <c r="V859" s="259"/>
      <c r="W859" s="259"/>
      <c r="X859" s="259"/>
    </row>
    <row r="860" spans="1:24" ht="15.75" x14ac:dyDescent="0.25">
      <c r="A860" s="174" t="s">
        <v>254</v>
      </c>
      <c r="B860" s="255" t="s">
        <v>255</v>
      </c>
      <c r="C860" s="175" t="e">
        <v>#N/A</v>
      </c>
      <c r="D860" s="175" t="e">
        <v>#N/A</v>
      </c>
      <c r="E860" s="175" t="e">
        <v>#N/A</v>
      </c>
      <c r="F860" s="175" t="e">
        <v>#N/A</v>
      </c>
      <c r="G860" s="175" t="e">
        <v>#N/A</v>
      </c>
      <c r="H860" s="175" t="e">
        <v>#N/A</v>
      </c>
      <c r="I860" s="175"/>
      <c r="J860" s="175"/>
      <c r="K860" s="253"/>
      <c r="L860" s="259"/>
      <c r="M860" s="259"/>
      <c r="N860" s="259"/>
      <c r="O860" s="259"/>
      <c r="P860" s="259"/>
      <c r="Q860" s="259"/>
      <c r="R860" s="259"/>
      <c r="S860" s="175" t="e">
        <v>#N/A</v>
      </c>
      <c r="T860" s="259"/>
      <c r="U860" s="259"/>
      <c r="V860" s="259"/>
      <c r="W860" s="259"/>
      <c r="X860" s="259"/>
    </row>
    <row r="861" spans="1:24" ht="15.75" x14ac:dyDescent="0.25">
      <c r="A861" s="174" t="s">
        <v>256</v>
      </c>
      <c r="B861" s="255" t="s">
        <v>257</v>
      </c>
      <c r="C861" s="175" t="e">
        <v>#N/A</v>
      </c>
      <c r="D861" s="175" t="e">
        <v>#N/A</v>
      </c>
      <c r="E861" s="175" t="e">
        <v>#N/A</v>
      </c>
      <c r="F861" s="175" t="e">
        <v>#N/A</v>
      </c>
      <c r="G861" s="175" t="e">
        <v>#N/A</v>
      </c>
      <c r="H861" s="175" t="e">
        <v>#N/A</v>
      </c>
      <c r="I861" s="175"/>
      <c r="J861" s="175"/>
      <c r="K861" s="253"/>
      <c r="L861" s="259"/>
      <c r="M861" s="259"/>
      <c r="N861" s="259"/>
      <c r="O861" s="259"/>
      <c r="P861" s="259"/>
      <c r="Q861" s="259"/>
      <c r="R861" s="259"/>
      <c r="S861" s="175" t="e">
        <v>#N/A</v>
      </c>
      <c r="T861" s="259"/>
      <c r="U861" s="259"/>
      <c r="V861" s="259"/>
      <c r="W861" s="259"/>
      <c r="X861" s="259"/>
    </row>
    <row r="862" spans="1:24" ht="15.75" x14ac:dyDescent="0.25">
      <c r="A862" s="174" t="s">
        <v>258</v>
      </c>
      <c r="B862" s="255" t="s">
        <v>259</v>
      </c>
      <c r="C862" s="175">
        <v>0</v>
      </c>
      <c r="D862" s="175">
        <v>2</v>
      </c>
      <c r="E862" s="175">
        <v>5</v>
      </c>
      <c r="F862" s="175">
        <v>2</v>
      </c>
      <c r="G862" s="175">
        <v>2</v>
      </c>
      <c r="H862" s="175">
        <v>11</v>
      </c>
      <c r="I862" s="175">
        <v>0</v>
      </c>
      <c r="J862" s="175">
        <v>0</v>
      </c>
      <c r="K862" s="175">
        <v>0</v>
      </c>
      <c r="L862" s="259">
        <v>0</v>
      </c>
      <c r="M862" s="259">
        <v>0</v>
      </c>
      <c r="N862" s="259">
        <v>0</v>
      </c>
      <c r="O862" s="259">
        <v>0</v>
      </c>
      <c r="P862" s="259">
        <v>0</v>
      </c>
      <c r="Q862" s="259">
        <v>0</v>
      </c>
      <c r="R862" s="259">
        <v>0</v>
      </c>
      <c r="S862" s="175">
        <v>22</v>
      </c>
      <c r="T862" s="259" t="s">
        <v>1223</v>
      </c>
      <c r="U862" s="259">
        <v>16</v>
      </c>
      <c r="V862" s="259">
        <v>4</v>
      </c>
      <c r="W862" s="259">
        <v>7</v>
      </c>
      <c r="X862" s="259">
        <v>5</v>
      </c>
    </row>
    <row r="863" spans="1:24" ht="15.75" x14ac:dyDescent="0.25">
      <c r="A863" s="174" t="s">
        <v>260</v>
      </c>
      <c r="B863" s="255" t="s">
        <v>261</v>
      </c>
      <c r="C863" s="175" t="e">
        <v>#N/A</v>
      </c>
      <c r="D863" s="175" t="e">
        <v>#N/A</v>
      </c>
      <c r="E863" s="175" t="e">
        <v>#N/A</v>
      </c>
      <c r="F863" s="175" t="e">
        <v>#N/A</v>
      </c>
      <c r="G863" s="175" t="e">
        <v>#N/A</v>
      </c>
      <c r="H863" s="175" t="e">
        <v>#N/A</v>
      </c>
      <c r="I863" s="175"/>
      <c r="J863" s="175"/>
      <c r="K863" s="253"/>
      <c r="L863" s="259"/>
      <c r="M863" s="259"/>
      <c r="N863" s="259"/>
      <c r="O863" s="259"/>
      <c r="P863" s="259"/>
      <c r="Q863" s="259"/>
      <c r="R863" s="259"/>
      <c r="S863" s="175" t="e">
        <v>#N/A</v>
      </c>
      <c r="T863" s="259"/>
      <c r="U863" s="259"/>
      <c r="V863" s="259"/>
      <c r="W863" s="259"/>
      <c r="X863" s="259"/>
    </row>
    <row r="864" spans="1:24" ht="15.75" x14ac:dyDescent="0.25">
      <c r="A864" s="174" t="s">
        <v>262</v>
      </c>
      <c r="B864" s="255" t="s">
        <v>263</v>
      </c>
      <c r="C864" s="175" t="e">
        <v>#N/A</v>
      </c>
      <c r="D864" s="175" t="e">
        <v>#N/A</v>
      </c>
      <c r="E864" s="175" t="e">
        <v>#N/A</v>
      </c>
      <c r="F864" s="175" t="e">
        <v>#N/A</v>
      </c>
      <c r="G864" s="175" t="e">
        <v>#N/A</v>
      </c>
      <c r="H864" s="175" t="e">
        <v>#N/A</v>
      </c>
      <c r="I864" s="175"/>
      <c r="J864" s="175"/>
      <c r="K864" s="253"/>
      <c r="L864" s="259"/>
      <c r="M864" s="259"/>
      <c r="N864" s="259"/>
      <c r="O864" s="259"/>
      <c r="P864" s="259"/>
      <c r="Q864" s="259"/>
      <c r="R864" s="259"/>
      <c r="S864" s="175" t="e">
        <v>#N/A</v>
      </c>
      <c r="T864" s="259"/>
      <c r="U864" s="259"/>
      <c r="V864" s="259"/>
      <c r="W864" s="259"/>
      <c r="X864" s="259"/>
    </row>
    <row r="865" spans="1:24" ht="15.75" x14ac:dyDescent="0.25">
      <c r="A865" s="174" t="s">
        <v>264</v>
      </c>
      <c r="B865" s="255" t="s">
        <v>265</v>
      </c>
      <c r="C865" s="175">
        <v>0</v>
      </c>
      <c r="D865" s="175">
        <v>1</v>
      </c>
      <c r="E865" s="175">
        <v>3</v>
      </c>
      <c r="F865" s="175">
        <v>1</v>
      </c>
      <c r="G865" s="175">
        <v>0</v>
      </c>
      <c r="H865" s="175">
        <v>0</v>
      </c>
      <c r="I865" s="175">
        <v>0</v>
      </c>
      <c r="J865" s="175">
        <v>0</v>
      </c>
      <c r="K865" s="175">
        <v>0</v>
      </c>
      <c r="L865" s="259">
        <v>0</v>
      </c>
      <c r="M865" s="259">
        <v>0</v>
      </c>
      <c r="N865" s="259">
        <v>0</v>
      </c>
      <c r="O865" s="259">
        <v>0</v>
      </c>
      <c r="P865" s="259">
        <v>0</v>
      </c>
      <c r="Q865" s="259">
        <v>0</v>
      </c>
      <c r="R865" s="259">
        <v>0</v>
      </c>
      <c r="S865" s="175">
        <v>5</v>
      </c>
      <c r="T865" s="259" t="s">
        <v>1223</v>
      </c>
      <c r="U865" s="259">
        <v>9</v>
      </c>
      <c r="V865" s="259">
        <v>3</v>
      </c>
      <c r="W865" s="259">
        <v>14</v>
      </c>
      <c r="X865" s="259" t="s">
        <v>1223</v>
      </c>
    </row>
    <row r="866" spans="1:24" ht="15.75" x14ac:dyDescent="0.25">
      <c r="A866" s="174" t="s">
        <v>266</v>
      </c>
      <c r="B866" s="255" t="s">
        <v>267</v>
      </c>
      <c r="C866" s="175">
        <v>0</v>
      </c>
      <c r="D866" s="175">
        <v>0</v>
      </c>
      <c r="E866" s="175">
        <v>0</v>
      </c>
      <c r="F866" s="175">
        <v>0</v>
      </c>
      <c r="G866" s="175">
        <v>0</v>
      </c>
      <c r="H866" s="175">
        <v>0</v>
      </c>
      <c r="I866" s="175">
        <v>0</v>
      </c>
      <c r="J866" s="175">
        <v>0</v>
      </c>
      <c r="K866" s="175">
        <v>0</v>
      </c>
      <c r="L866" s="175">
        <v>0</v>
      </c>
      <c r="M866" s="175">
        <v>0</v>
      </c>
      <c r="N866" s="175">
        <v>0</v>
      </c>
      <c r="O866" s="175">
        <v>0</v>
      </c>
      <c r="P866" s="175">
        <v>0</v>
      </c>
      <c r="Q866" s="175">
        <v>0</v>
      </c>
      <c r="R866" s="175">
        <v>0</v>
      </c>
      <c r="S866" s="175">
        <v>0</v>
      </c>
      <c r="T866" s="259" t="s">
        <v>1223</v>
      </c>
      <c r="U866" s="259" t="s">
        <v>1223</v>
      </c>
      <c r="V866" s="259" t="s">
        <v>1223</v>
      </c>
      <c r="W866" s="259" t="s">
        <v>1223</v>
      </c>
      <c r="X866" s="259" t="s">
        <v>1223</v>
      </c>
    </row>
    <row r="867" spans="1:24" ht="15.75" x14ac:dyDescent="0.25">
      <c r="A867" s="174" t="s">
        <v>268</v>
      </c>
      <c r="B867" s="255" t="s">
        <v>269</v>
      </c>
      <c r="C867" s="175" t="e">
        <v>#N/A</v>
      </c>
      <c r="D867" s="175" t="e">
        <v>#N/A</v>
      </c>
      <c r="E867" s="175" t="e">
        <v>#N/A</v>
      </c>
      <c r="F867" s="175" t="e">
        <v>#N/A</v>
      </c>
      <c r="G867" s="175" t="e">
        <v>#N/A</v>
      </c>
      <c r="H867" s="175" t="e">
        <v>#N/A</v>
      </c>
      <c r="I867" s="175"/>
      <c r="J867" s="175"/>
      <c r="K867" s="253"/>
      <c r="L867" s="259"/>
      <c r="M867" s="259"/>
      <c r="N867" s="259"/>
      <c r="O867" s="259"/>
      <c r="P867" s="259"/>
      <c r="Q867" s="259"/>
      <c r="R867" s="259"/>
      <c r="S867" s="175" t="e">
        <v>#N/A</v>
      </c>
      <c r="T867" s="259"/>
      <c r="U867" s="259"/>
      <c r="V867" s="259"/>
      <c r="W867" s="259"/>
      <c r="X867" s="259"/>
    </row>
    <row r="868" spans="1:24" ht="15.75" x14ac:dyDescent="0.25">
      <c r="A868" s="174" t="s">
        <v>270</v>
      </c>
      <c r="B868" s="255" t="s">
        <v>271</v>
      </c>
      <c r="C868" s="175" t="e">
        <v>#N/A</v>
      </c>
      <c r="D868" s="175" t="e">
        <v>#N/A</v>
      </c>
      <c r="E868" s="175" t="e">
        <v>#N/A</v>
      </c>
      <c r="F868" s="175" t="e">
        <v>#N/A</v>
      </c>
      <c r="G868" s="175" t="e">
        <v>#N/A</v>
      </c>
      <c r="H868" s="175" t="e">
        <v>#N/A</v>
      </c>
      <c r="I868" s="175"/>
      <c r="J868" s="175"/>
      <c r="K868" s="253"/>
      <c r="L868" s="259"/>
      <c r="M868" s="259"/>
      <c r="N868" s="259"/>
      <c r="O868" s="259"/>
      <c r="P868" s="259"/>
      <c r="Q868" s="259"/>
      <c r="R868" s="259"/>
      <c r="S868" s="175" t="e">
        <v>#N/A</v>
      </c>
      <c r="T868" s="259"/>
      <c r="U868" s="259"/>
      <c r="V868" s="259"/>
      <c r="W868" s="259"/>
      <c r="X868" s="259"/>
    </row>
    <row r="869" spans="1:24" ht="15.75" x14ac:dyDescent="0.25">
      <c r="A869" s="174" t="s">
        <v>272</v>
      </c>
      <c r="B869" s="255" t="s">
        <v>273</v>
      </c>
      <c r="C869" s="175" t="e">
        <v>#N/A</v>
      </c>
      <c r="D869" s="175" t="e">
        <v>#N/A</v>
      </c>
      <c r="E869" s="175" t="e">
        <v>#N/A</v>
      </c>
      <c r="F869" s="175" t="e">
        <v>#N/A</v>
      </c>
      <c r="G869" s="175" t="e">
        <v>#N/A</v>
      </c>
      <c r="H869" s="175" t="e">
        <v>#N/A</v>
      </c>
      <c r="I869" s="175"/>
      <c r="J869" s="175"/>
      <c r="K869" s="253"/>
      <c r="L869" s="259"/>
      <c r="M869" s="259"/>
      <c r="N869" s="259"/>
      <c r="O869" s="259"/>
      <c r="P869" s="259"/>
      <c r="Q869" s="259"/>
      <c r="R869" s="259"/>
      <c r="S869" s="175" t="e">
        <v>#N/A</v>
      </c>
      <c r="T869" s="259"/>
      <c r="U869" s="259"/>
      <c r="V869" s="259"/>
      <c r="W869" s="259"/>
      <c r="X869" s="259"/>
    </row>
    <row r="870" spans="1:24" ht="15.75" x14ac:dyDescent="0.25">
      <c r="A870" s="174" t="s">
        <v>274</v>
      </c>
      <c r="B870" s="255" t="s">
        <v>275</v>
      </c>
      <c r="C870" s="175" t="e">
        <v>#N/A</v>
      </c>
      <c r="D870" s="175" t="e">
        <v>#N/A</v>
      </c>
      <c r="E870" s="175" t="e">
        <v>#N/A</v>
      </c>
      <c r="F870" s="175" t="e">
        <v>#N/A</v>
      </c>
      <c r="G870" s="175" t="e">
        <v>#N/A</v>
      </c>
      <c r="H870" s="175" t="e">
        <v>#N/A</v>
      </c>
      <c r="I870" s="175"/>
      <c r="J870" s="175"/>
      <c r="K870" s="253"/>
      <c r="L870" s="259"/>
      <c r="M870" s="259"/>
      <c r="N870" s="259"/>
      <c r="O870" s="259"/>
      <c r="P870" s="259"/>
      <c r="Q870" s="259"/>
      <c r="R870" s="259"/>
      <c r="S870" s="175" t="e">
        <v>#N/A</v>
      </c>
      <c r="T870" s="259"/>
      <c r="U870" s="259"/>
      <c r="V870" s="259"/>
      <c r="W870" s="259"/>
      <c r="X870" s="259"/>
    </row>
    <row r="871" spans="1:24" ht="15.75" x14ac:dyDescent="0.25">
      <c r="A871" s="174" t="s">
        <v>276</v>
      </c>
      <c r="B871" s="255" t="s">
        <v>277</v>
      </c>
      <c r="C871" s="175">
        <v>0</v>
      </c>
      <c r="D871" s="175">
        <v>0</v>
      </c>
      <c r="E871" s="175">
        <v>0</v>
      </c>
      <c r="F871" s="175">
        <v>0</v>
      </c>
      <c r="G871" s="175">
        <v>0</v>
      </c>
      <c r="H871" s="175">
        <v>0</v>
      </c>
      <c r="I871" s="175">
        <v>0</v>
      </c>
      <c r="J871" s="175">
        <v>0</v>
      </c>
      <c r="K871" s="175">
        <v>0</v>
      </c>
      <c r="L871" s="175">
        <v>0</v>
      </c>
      <c r="M871" s="175">
        <v>0</v>
      </c>
      <c r="N871" s="175">
        <v>0</v>
      </c>
      <c r="O871" s="175">
        <v>0</v>
      </c>
      <c r="P871" s="175">
        <v>0</v>
      </c>
      <c r="Q871" s="175">
        <v>0</v>
      </c>
      <c r="R871" s="175">
        <v>0</v>
      </c>
      <c r="S871" s="175">
        <v>0</v>
      </c>
      <c r="T871" s="259" t="s">
        <v>1223</v>
      </c>
      <c r="U871" s="259" t="s">
        <v>1223</v>
      </c>
      <c r="V871" s="259" t="s">
        <v>1223</v>
      </c>
      <c r="W871" s="259" t="s">
        <v>1223</v>
      </c>
      <c r="X871" s="259" t="s">
        <v>1223</v>
      </c>
    </row>
    <row r="872" spans="1:24" ht="15.75" x14ac:dyDescent="0.25">
      <c r="A872" s="174" t="s">
        <v>278</v>
      </c>
      <c r="B872" s="255" t="s">
        <v>279</v>
      </c>
      <c r="C872" s="175" t="e">
        <v>#N/A</v>
      </c>
      <c r="D872" s="175" t="e">
        <v>#N/A</v>
      </c>
      <c r="E872" s="175" t="e">
        <v>#N/A</v>
      </c>
      <c r="F872" s="175" t="e">
        <v>#N/A</v>
      </c>
      <c r="G872" s="175" t="e">
        <v>#N/A</v>
      </c>
      <c r="H872" s="175" t="e">
        <v>#N/A</v>
      </c>
      <c r="I872" s="175"/>
      <c r="J872" s="175"/>
      <c r="K872" s="253"/>
      <c r="L872" s="259"/>
      <c r="M872" s="259"/>
      <c r="N872" s="259"/>
      <c r="O872" s="259"/>
      <c r="P872" s="259"/>
      <c r="Q872" s="259"/>
      <c r="R872" s="259"/>
      <c r="S872" s="175" t="e">
        <v>#N/A</v>
      </c>
      <c r="T872" s="259"/>
      <c r="U872" s="259"/>
      <c r="V872" s="259"/>
      <c r="W872" s="259"/>
      <c r="X872" s="259"/>
    </row>
    <row r="873" spans="1:24" ht="15.75" x14ac:dyDescent="0.25">
      <c r="A873" s="174" t="s">
        <v>280</v>
      </c>
      <c r="B873" s="255" t="s">
        <v>281</v>
      </c>
      <c r="C873" s="175">
        <v>0</v>
      </c>
      <c r="D873" s="175">
        <v>0</v>
      </c>
      <c r="E873" s="175">
        <v>1</v>
      </c>
      <c r="F873" s="175">
        <v>0</v>
      </c>
      <c r="G873" s="175">
        <v>0</v>
      </c>
      <c r="H873" s="175">
        <v>0</v>
      </c>
      <c r="I873" s="175">
        <v>0</v>
      </c>
      <c r="J873" s="175">
        <v>0</v>
      </c>
      <c r="K873" s="175">
        <v>0</v>
      </c>
      <c r="L873" s="259">
        <v>1</v>
      </c>
      <c r="M873" s="259">
        <v>0</v>
      </c>
      <c r="N873" s="259">
        <v>0</v>
      </c>
      <c r="O873" s="259">
        <v>0</v>
      </c>
      <c r="P873" s="259">
        <v>0</v>
      </c>
      <c r="Q873" s="259">
        <v>0</v>
      </c>
      <c r="R873" s="259">
        <v>0</v>
      </c>
      <c r="S873" s="175">
        <v>2</v>
      </c>
      <c r="T873" s="259" t="s">
        <v>1223</v>
      </c>
      <c r="U873" s="259">
        <v>2</v>
      </c>
      <c r="V873" s="259">
        <v>3</v>
      </c>
      <c r="W873" s="259" t="s">
        <v>1223</v>
      </c>
      <c r="X873" s="259" t="s">
        <v>1223</v>
      </c>
    </row>
    <row r="874" spans="1:24" ht="15.75" x14ac:dyDescent="0.25">
      <c r="A874" s="174" t="s">
        <v>282</v>
      </c>
      <c r="B874" s="255" t="s">
        <v>283</v>
      </c>
      <c r="C874" s="175" t="e">
        <v>#N/A</v>
      </c>
      <c r="D874" s="175" t="e">
        <v>#N/A</v>
      </c>
      <c r="E874" s="175" t="e">
        <v>#N/A</v>
      </c>
      <c r="F874" s="175" t="e">
        <v>#N/A</v>
      </c>
      <c r="G874" s="175" t="e">
        <v>#N/A</v>
      </c>
      <c r="H874" s="175" t="e">
        <v>#N/A</v>
      </c>
      <c r="I874" s="175"/>
      <c r="J874" s="175"/>
      <c r="K874" s="253"/>
      <c r="L874" s="259"/>
      <c r="M874" s="259"/>
      <c r="N874" s="259"/>
      <c r="O874" s="259"/>
      <c r="P874" s="259"/>
      <c r="Q874" s="259"/>
      <c r="R874" s="259"/>
      <c r="S874" s="175" t="e">
        <v>#N/A</v>
      </c>
      <c r="T874" s="259"/>
      <c r="U874" s="259"/>
      <c r="V874" s="259"/>
      <c r="W874" s="259"/>
      <c r="X874" s="259"/>
    </row>
    <row r="875" spans="1:24" ht="15.75" x14ac:dyDescent="0.25">
      <c r="A875" s="174" t="s">
        <v>284</v>
      </c>
      <c r="B875" s="255" t="s">
        <v>285</v>
      </c>
      <c r="C875" s="175" t="e">
        <v>#N/A</v>
      </c>
      <c r="D875" s="175" t="e">
        <v>#N/A</v>
      </c>
      <c r="E875" s="175" t="e">
        <v>#N/A</v>
      </c>
      <c r="F875" s="175" t="e">
        <v>#N/A</v>
      </c>
      <c r="G875" s="175" t="e">
        <v>#N/A</v>
      </c>
      <c r="H875" s="175" t="e">
        <v>#N/A</v>
      </c>
      <c r="I875" s="175"/>
      <c r="J875" s="175"/>
      <c r="K875" s="253"/>
      <c r="L875" s="259"/>
      <c r="M875" s="259"/>
      <c r="N875" s="259"/>
      <c r="O875" s="259"/>
      <c r="P875" s="259"/>
      <c r="Q875" s="259"/>
      <c r="R875" s="259"/>
      <c r="S875" s="175" t="e">
        <v>#N/A</v>
      </c>
      <c r="T875" s="259"/>
      <c r="U875" s="259"/>
      <c r="V875" s="259"/>
      <c r="W875" s="259"/>
      <c r="X875" s="259"/>
    </row>
    <row r="876" spans="1:24" ht="15.75" x14ac:dyDescent="0.25">
      <c r="A876" s="174" t="s">
        <v>286</v>
      </c>
      <c r="B876" s="255" t="s">
        <v>287</v>
      </c>
      <c r="C876" s="175" t="e">
        <v>#N/A</v>
      </c>
      <c r="D876" s="175" t="e">
        <v>#N/A</v>
      </c>
      <c r="E876" s="175" t="e">
        <v>#N/A</v>
      </c>
      <c r="F876" s="175" t="e">
        <v>#N/A</v>
      </c>
      <c r="G876" s="175" t="e">
        <v>#N/A</v>
      </c>
      <c r="H876" s="175" t="e">
        <v>#N/A</v>
      </c>
      <c r="I876" s="175"/>
      <c r="J876" s="175"/>
      <c r="K876" s="253"/>
      <c r="L876" s="259"/>
      <c r="M876" s="259"/>
      <c r="N876" s="259"/>
      <c r="O876" s="259"/>
      <c r="P876" s="259"/>
      <c r="Q876" s="259"/>
      <c r="R876" s="259"/>
      <c r="S876" s="175" t="e">
        <v>#N/A</v>
      </c>
      <c r="T876" s="259"/>
      <c r="U876" s="259"/>
      <c r="V876" s="259"/>
      <c r="W876" s="259"/>
      <c r="X876" s="259"/>
    </row>
    <row r="877" spans="1:24" ht="15.75" x14ac:dyDescent="0.25">
      <c r="A877" s="174" t="s">
        <v>288</v>
      </c>
      <c r="B877" s="255" t="s">
        <v>289</v>
      </c>
      <c r="C877" s="175">
        <v>0</v>
      </c>
      <c r="D877" s="175">
        <v>0</v>
      </c>
      <c r="E877" s="175">
        <v>0</v>
      </c>
      <c r="F877" s="175">
        <v>0</v>
      </c>
      <c r="G877" s="175">
        <v>0</v>
      </c>
      <c r="H877" s="175">
        <v>0</v>
      </c>
      <c r="I877" s="175">
        <v>0</v>
      </c>
      <c r="J877" s="175">
        <v>0</v>
      </c>
      <c r="K877" s="175">
        <v>1</v>
      </c>
      <c r="L877" s="259">
        <v>1</v>
      </c>
      <c r="M877" s="259">
        <v>0</v>
      </c>
      <c r="N877" s="259">
        <v>0</v>
      </c>
      <c r="O877" s="259">
        <v>0</v>
      </c>
      <c r="P877" s="259">
        <v>0</v>
      </c>
      <c r="Q877" s="259">
        <v>0</v>
      </c>
      <c r="R877" s="259">
        <v>0</v>
      </c>
      <c r="S877" s="175">
        <v>2</v>
      </c>
      <c r="T877" s="259" t="s">
        <v>1223</v>
      </c>
      <c r="U877" s="259">
        <v>20</v>
      </c>
      <c r="V877" s="259">
        <v>1</v>
      </c>
      <c r="W877" s="259" t="s">
        <v>1223</v>
      </c>
      <c r="X877" s="259" t="s">
        <v>1223</v>
      </c>
    </row>
    <row r="878" spans="1:24" ht="15.75" x14ac:dyDescent="0.25">
      <c r="A878" s="174" t="s">
        <v>290</v>
      </c>
      <c r="B878" s="255" t="s">
        <v>291</v>
      </c>
      <c r="C878" s="175" t="e">
        <v>#N/A</v>
      </c>
      <c r="D878" s="175" t="e">
        <v>#N/A</v>
      </c>
      <c r="E878" s="175" t="e">
        <v>#N/A</v>
      </c>
      <c r="F878" s="175" t="e">
        <v>#N/A</v>
      </c>
      <c r="G878" s="175" t="e">
        <v>#N/A</v>
      </c>
      <c r="H878" s="175" t="e">
        <v>#N/A</v>
      </c>
      <c r="I878" s="175"/>
      <c r="J878" s="175"/>
      <c r="K878" s="253"/>
      <c r="L878" s="259"/>
      <c r="M878" s="259"/>
      <c r="N878" s="259"/>
      <c r="O878" s="259"/>
      <c r="P878" s="259"/>
      <c r="Q878" s="259"/>
      <c r="R878" s="259"/>
      <c r="S878" s="175" t="e">
        <v>#N/A</v>
      </c>
      <c r="T878" s="259"/>
      <c r="U878" s="259"/>
      <c r="V878" s="259"/>
      <c r="W878" s="259"/>
      <c r="X878" s="259"/>
    </row>
    <row r="879" spans="1:24" ht="15.75" x14ac:dyDescent="0.25">
      <c r="A879" s="174" t="s">
        <v>292</v>
      </c>
      <c r="B879" s="255" t="s">
        <v>293</v>
      </c>
      <c r="C879" s="175" t="e">
        <v>#N/A</v>
      </c>
      <c r="D879" s="175" t="e">
        <v>#N/A</v>
      </c>
      <c r="E879" s="175" t="e">
        <v>#N/A</v>
      </c>
      <c r="F879" s="175" t="e">
        <v>#N/A</v>
      </c>
      <c r="G879" s="175" t="e">
        <v>#N/A</v>
      </c>
      <c r="H879" s="175" t="e">
        <v>#N/A</v>
      </c>
      <c r="I879" s="175"/>
      <c r="J879" s="175"/>
      <c r="K879" s="253"/>
      <c r="L879" s="259"/>
      <c r="M879" s="259"/>
      <c r="N879" s="259"/>
      <c r="O879" s="259"/>
      <c r="P879" s="259"/>
      <c r="Q879" s="259"/>
      <c r="R879" s="259"/>
      <c r="S879" s="175" t="e">
        <v>#N/A</v>
      </c>
      <c r="T879" s="259"/>
      <c r="U879" s="259"/>
      <c r="V879" s="259"/>
      <c r="W879" s="259"/>
      <c r="X879" s="259"/>
    </row>
    <row r="880" spans="1:24" ht="15.75" x14ac:dyDescent="0.25">
      <c r="A880" s="174" t="s">
        <v>294</v>
      </c>
      <c r="B880" s="255" t="s">
        <v>295</v>
      </c>
      <c r="C880" s="175">
        <v>0</v>
      </c>
      <c r="D880" s="175">
        <v>0</v>
      </c>
      <c r="E880" s="175">
        <v>0</v>
      </c>
      <c r="F880" s="175">
        <v>0</v>
      </c>
      <c r="G880" s="175">
        <v>0</v>
      </c>
      <c r="H880" s="175">
        <v>0</v>
      </c>
      <c r="I880" s="175">
        <v>0</v>
      </c>
      <c r="J880" s="175">
        <v>0</v>
      </c>
      <c r="K880" s="175">
        <v>0</v>
      </c>
      <c r="L880" s="175">
        <v>0</v>
      </c>
      <c r="M880" s="175">
        <v>0</v>
      </c>
      <c r="N880" s="175">
        <v>0</v>
      </c>
      <c r="O880" s="175">
        <v>0</v>
      </c>
      <c r="P880" s="175">
        <v>0</v>
      </c>
      <c r="Q880" s="175">
        <v>0</v>
      </c>
      <c r="R880" s="175">
        <v>0</v>
      </c>
      <c r="S880" s="175">
        <v>0</v>
      </c>
      <c r="T880" s="259" t="s">
        <v>1223</v>
      </c>
      <c r="U880" s="259" t="s">
        <v>1223</v>
      </c>
      <c r="V880" s="259" t="s">
        <v>1223</v>
      </c>
      <c r="W880" s="259" t="s">
        <v>1223</v>
      </c>
      <c r="X880" s="259" t="s">
        <v>1223</v>
      </c>
    </row>
    <row r="881" spans="1:24" ht="15.75" x14ac:dyDescent="0.25">
      <c r="A881" s="174" t="s">
        <v>296</v>
      </c>
      <c r="B881" s="255" t="s">
        <v>297</v>
      </c>
      <c r="C881" s="175" t="e">
        <v>#N/A</v>
      </c>
      <c r="D881" s="175" t="e">
        <v>#N/A</v>
      </c>
      <c r="E881" s="175" t="e">
        <v>#N/A</v>
      </c>
      <c r="F881" s="175" t="e">
        <v>#N/A</v>
      </c>
      <c r="G881" s="175" t="e">
        <v>#N/A</v>
      </c>
      <c r="H881" s="175" t="e">
        <v>#N/A</v>
      </c>
      <c r="I881" s="175"/>
      <c r="J881" s="175"/>
      <c r="K881" s="253"/>
      <c r="L881" s="259"/>
      <c r="M881" s="259"/>
      <c r="N881" s="259"/>
      <c r="O881" s="259"/>
      <c r="P881" s="259"/>
      <c r="Q881" s="259"/>
      <c r="R881" s="259"/>
      <c r="S881" s="175" t="e">
        <v>#N/A</v>
      </c>
      <c r="T881" s="259"/>
      <c r="U881" s="259"/>
      <c r="V881" s="259"/>
      <c r="W881" s="259"/>
      <c r="X881" s="259"/>
    </row>
    <row r="882" spans="1:24" ht="15.75" x14ac:dyDescent="0.25">
      <c r="A882" s="174" t="s">
        <v>298</v>
      </c>
      <c r="B882" s="255" t="s">
        <v>299</v>
      </c>
      <c r="C882" s="175" t="e">
        <v>#N/A</v>
      </c>
      <c r="D882" s="175" t="e">
        <v>#N/A</v>
      </c>
      <c r="E882" s="175" t="e">
        <v>#N/A</v>
      </c>
      <c r="F882" s="175" t="e">
        <v>#N/A</v>
      </c>
      <c r="G882" s="175" t="e">
        <v>#N/A</v>
      </c>
      <c r="H882" s="175" t="e">
        <v>#N/A</v>
      </c>
      <c r="I882" s="175"/>
      <c r="J882" s="175"/>
      <c r="K882" s="253"/>
      <c r="L882" s="259"/>
      <c r="M882" s="259"/>
      <c r="N882" s="259"/>
      <c r="O882" s="259"/>
      <c r="P882" s="259"/>
      <c r="Q882" s="259"/>
      <c r="R882" s="259"/>
      <c r="S882" s="175" t="e">
        <v>#N/A</v>
      </c>
      <c r="T882" s="259"/>
      <c r="U882" s="259"/>
      <c r="V882" s="259"/>
      <c r="W882" s="259"/>
      <c r="X882" s="259"/>
    </row>
    <row r="883" spans="1:24" ht="15.75" x14ac:dyDescent="0.25">
      <c r="A883" s="174" t="s">
        <v>300</v>
      </c>
      <c r="B883" s="255" t="s">
        <v>301</v>
      </c>
      <c r="C883" s="175" t="e">
        <v>#N/A</v>
      </c>
      <c r="D883" s="175" t="e">
        <v>#N/A</v>
      </c>
      <c r="E883" s="175" t="e">
        <v>#N/A</v>
      </c>
      <c r="F883" s="175" t="e">
        <v>#N/A</v>
      </c>
      <c r="G883" s="175" t="e">
        <v>#N/A</v>
      </c>
      <c r="H883" s="175" t="e">
        <v>#N/A</v>
      </c>
      <c r="I883" s="175"/>
      <c r="J883" s="175"/>
      <c r="K883" s="253"/>
      <c r="L883" s="259"/>
      <c r="M883" s="259"/>
      <c r="N883" s="259"/>
      <c r="O883" s="259"/>
      <c r="P883" s="259"/>
      <c r="Q883" s="259"/>
      <c r="R883" s="259"/>
      <c r="S883" s="175" t="e">
        <v>#N/A</v>
      </c>
      <c r="T883" s="259"/>
      <c r="U883" s="259"/>
      <c r="V883" s="259"/>
      <c r="W883" s="259"/>
      <c r="X883" s="259"/>
    </row>
    <row r="884" spans="1:24" ht="15.75" x14ac:dyDescent="0.25">
      <c r="A884" s="174" t="s">
        <v>302</v>
      </c>
      <c r="B884" s="255" t="s">
        <v>303</v>
      </c>
      <c r="C884" s="175">
        <v>0</v>
      </c>
      <c r="D884" s="175">
        <v>0</v>
      </c>
      <c r="E884" s="175">
        <v>0</v>
      </c>
      <c r="F884" s="175">
        <v>1</v>
      </c>
      <c r="G884" s="175">
        <v>0</v>
      </c>
      <c r="H884" s="175">
        <v>0</v>
      </c>
      <c r="I884" s="175">
        <v>0</v>
      </c>
      <c r="J884" s="175">
        <v>0</v>
      </c>
      <c r="K884" s="175">
        <v>0</v>
      </c>
      <c r="L884" s="259">
        <v>0</v>
      </c>
      <c r="M884" s="259">
        <v>0</v>
      </c>
      <c r="N884" s="259">
        <v>0</v>
      </c>
      <c r="O884" s="259">
        <v>0</v>
      </c>
      <c r="P884" s="259">
        <v>0</v>
      </c>
      <c r="Q884" s="259">
        <v>0</v>
      </c>
      <c r="R884" s="259">
        <v>0</v>
      </c>
      <c r="S884" s="175">
        <v>1</v>
      </c>
      <c r="T884" s="259" t="s">
        <v>1223</v>
      </c>
      <c r="U884" s="259" t="s">
        <v>1223</v>
      </c>
      <c r="V884" s="259" t="s">
        <v>1223</v>
      </c>
      <c r="W884" s="259">
        <v>6</v>
      </c>
      <c r="X884" s="259" t="s">
        <v>1223</v>
      </c>
    </row>
    <row r="885" spans="1:24" ht="15.75" x14ac:dyDescent="0.25">
      <c r="A885" s="174" t="s">
        <v>304</v>
      </c>
      <c r="B885" s="255" t="s">
        <v>305</v>
      </c>
      <c r="C885" s="175">
        <v>0</v>
      </c>
      <c r="D885" s="175">
        <v>0</v>
      </c>
      <c r="E885" s="175">
        <v>1</v>
      </c>
      <c r="F885" s="175">
        <v>0</v>
      </c>
      <c r="G885" s="175">
        <v>0</v>
      </c>
      <c r="H885" s="175">
        <v>0</v>
      </c>
      <c r="I885" s="175">
        <v>0</v>
      </c>
      <c r="J885" s="175">
        <v>0</v>
      </c>
      <c r="K885" s="175">
        <v>0</v>
      </c>
      <c r="L885" s="175">
        <v>0</v>
      </c>
      <c r="M885" s="175">
        <v>0</v>
      </c>
      <c r="N885" s="175">
        <v>0</v>
      </c>
      <c r="O885" s="175">
        <v>0</v>
      </c>
      <c r="P885" s="175">
        <v>0</v>
      </c>
      <c r="Q885" s="175">
        <v>0</v>
      </c>
      <c r="R885" s="175">
        <v>0</v>
      </c>
      <c r="S885" s="175">
        <v>1</v>
      </c>
      <c r="T885" s="259" t="s">
        <v>1223</v>
      </c>
      <c r="U885" s="259" t="s">
        <v>1223</v>
      </c>
      <c r="V885" s="259">
        <v>2</v>
      </c>
      <c r="W885" s="259" t="s">
        <v>1223</v>
      </c>
      <c r="X885" s="259" t="s">
        <v>1223</v>
      </c>
    </row>
    <row r="886" spans="1:24" ht="15.75" x14ac:dyDescent="0.25">
      <c r="A886" s="174" t="s">
        <v>306</v>
      </c>
      <c r="B886" s="255" t="s">
        <v>307</v>
      </c>
      <c r="C886" s="175" t="e">
        <v>#N/A</v>
      </c>
      <c r="D886" s="175" t="e">
        <v>#N/A</v>
      </c>
      <c r="E886" s="175" t="e">
        <v>#N/A</v>
      </c>
      <c r="F886" s="175" t="e">
        <v>#N/A</v>
      </c>
      <c r="G886" s="175" t="e">
        <v>#N/A</v>
      </c>
      <c r="H886" s="175" t="e">
        <v>#N/A</v>
      </c>
      <c r="I886" s="175"/>
      <c r="J886" s="175"/>
      <c r="K886" s="253"/>
      <c r="L886" s="259"/>
      <c r="M886" s="259"/>
      <c r="N886" s="259"/>
      <c r="O886" s="259"/>
      <c r="P886" s="259"/>
      <c r="Q886" s="259"/>
      <c r="R886" s="259"/>
      <c r="S886" s="175" t="e">
        <v>#N/A</v>
      </c>
      <c r="T886" s="259"/>
      <c r="U886" s="259"/>
      <c r="V886" s="259"/>
      <c r="W886" s="259"/>
      <c r="X886" s="259"/>
    </row>
    <row r="887" spans="1:24" ht="15.75" x14ac:dyDescent="0.25">
      <c r="A887" s="174" t="s">
        <v>308</v>
      </c>
      <c r="B887" s="255" t="s">
        <v>309</v>
      </c>
      <c r="C887" s="175" t="e">
        <v>#N/A</v>
      </c>
      <c r="D887" s="175" t="e">
        <v>#N/A</v>
      </c>
      <c r="E887" s="175" t="e">
        <v>#N/A</v>
      </c>
      <c r="F887" s="175" t="e">
        <v>#N/A</v>
      </c>
      <c r="G887" s="175" t="e">
        <v>#N/A</v>
      </c>
      <c r="H887" s="175" t="e">
        <v>#N/A</v>
      </c>
      <c r="I887" s="175"/>
      <c r="J887" s="175"/>
      <c r="K887" s="253"/>
      <c r="L887" s="259"/>
      <c r="M887" s="259"/>
      <c r="N887" s="259"/>
      <c r="O887" s="259"/>
      <c r="P887" s="259"/>
      <c r="Q887" s="259"/>
      <c r="R887" s="259"/>
      <c r="S887" s="175" t="e">
        <v>#N/A</v>
      </c>
      <c r="T887" s="259"/>
      <c r="U887" s="259"/>
      <c r="V887" s="259"/>
      <c r="W887" s="259"/>
      <c r="X887" s="259"/>
    </row>
    <row r="888" spans="1:24" ht="15.75" x14ac:dyDescent="0.25">
      <c r="A888" s="174" t="s">
        <v>310</v>
      </c>
      <c r="B888" s="255" t="s">
        <v>311</v>
      </c>
      <c r="C888" s="175" t="e">
        <v>#N/A</v>
      </c>
      <c r="D888" s="175" t="e">
        <v>#N/A</v>
      </c>
      <c r="E888" s="175" t="e">
        <v>#N/A</v>
      </c>
      <c r="F888" s="175" t="e">
        <v>#N/A</v>
      </c>
      <c r="G888" s="175" t="e">
        <v>#N/A</v>
      </c>
      <c r="H888" s="175" t="e">
        <v>#N/A</v>
      </c>
      <c r="I888" s="175"/>
      <c r="J888" s="175"/>
      <c r="K888" s="253"/>
      <c r="L888" s="259"/>
      <c r="M888" s="259"/>
      <c r="N888" s="259"/>
      <c r="O888" s="259"/>
      <c r="P888" s="259"/>
      <c r="Q888" s="259"/>
      <c r="R888" s="259"/>
      <c r="S888" s="175" t="e">
        <v>#N/A</v>
      </c>
      <c r="T888" s="259"/>
      <c r="U888" s="259"/>
      <c r="V888" s="259"/>
      <c r="W888" s="259"/>
      <c r="X888" s="259"/>
    </row>
    <row r="889" spans="1:24" ht="15.75" x14ac:dyDescent="0.25">
      <c r="A889" s="174" t="s">
        <v>312</v>
      </c>
      <c r="B889" s="255" t="s">
        <v>313</v>
      </c>
      <c r="C889" s="175">
        <v>0</v>
      </c>
      <c r="D889" s="175">
        <v>0</v>
      </c>
      <c r="E889" s="175">
        <v>0</v>
      </c>
      <c r="F889" s="175">
        <v>0</v>
      </c>
      <c r="G889" s="175">
        <v>0</v>
      </c>
      <c r="H889" s="175">
        <v>0</v>
      </c>
      <c r="I889" s="175">
        <v>0</v>
      </c>
      <c r="J889" s="175">
        <v>0</v>
      </c>
      <c r="K889" s="175">
        <v>0</v>
      </c>
      <c r="L889" s="175">
        <v>0</v>
      </c>
      <c r="M889" s="175">
        <v>0</v>
      </c>
      <c r="N889" s="175">
        <v>0</v>
      </c>
      <c r="O889" s="175">
        <v>0</v>
      </c>
      <c r="P889" s="175">
        <v>0</v>
      </c>
      <c r="Q889" s="175">
        <v>0</v>
      </c>
      <c r="R889" s="175">
        <v>0</v>
      </c>
      <c r="S889" s="175">
        <v>0</v>
      </c>
      <c r="T889" s="259" t="s">
        <v>1223</v>
      </c>
      <c r="U889" s="259" t="s">
        <v>1223</v>
      </c>
      <c r="V889" s="259" t="s">
        <v>1223</v>
      </c>
      <c r="W889" s="259" t="s">
        <v>1223</v>
      </c>
      <c r="X889" s="259" t="s">
        <v>1223</v>
      </c>
    </row>
    <row r="890" spans="1:24" ht="15.75" x14ac:dyDescent="0.25">
      <c r="A890" s="174" t="s">
        <v>314</v>
      </c>
      <c r="B890" s="255" t="s">
        <v>315</v>
      </c>
      <c r="C890" s="175" t="e">
        <v>#N/A</v>
      </c>
      <c r="D890" s="175" t="e">
        <v>#N/A</v>
      </c>
      <c r="E890" s="175" t="e">
        <v>#N/A</v>
      </c>
      <c r="F890" s="175" t="e">
        <v>#N/A</v>
      </c>
      <c r="G890" s="175" t="e">
        <v>#N/A</v>
      </c>
      <c r="H890" s="175" t="e">
        <v>#N/A</v>
      </c>
      <c r="I890" s="175"/>
      <c r="J890" s="175"/>
      <c r="K890" s="253"/>
      <c r="L890" s="259"/>
      <c r="M890" s="259"/>
      <c r="N890" s="259"/>
      <c r="O890" s="259"/>
      <c r="P890" s="259"/>
      <c r="Q890" s="259"/>
      <c r="R890" s="259"/>
      <c r="S890" s="175" t="e">
        <v>#N/A</v>
      </c>
      <c r="T890" s="259"/>
      <c r="U890" s="259"/>
      <c r="V890" s="259"/>
      <c r="W890" s="259"/>
      <c r="X890" s="259"/>
    </row>
    <row r="891" spans="1:24" ht="15.75" x14ac:dyDescent="0.25">
      <c r="A891" s="174" t="s">
        <v>316</v>
      </c>
      <c r="B891" s="255" t="s">
        <v>317</v>
      </c>
      <c r="C891" s="175">
        <v>0</v>
      </c>
      <c r="D891" s="175">
        <v>0</v>
      </c>
      <c r="E891" s="175">
        <v>2</v>
      </c>
      <c r="F891" s="175">
        <v>1</v>
      </c>
      <c r="G891" s="175">
        <v>0</v>
      </c>
      <c r="H891" s="175">
        <v>0</v>
      </c>
      <c r="I891" s="175">
        <v>0</v>
      </c>
      <c r="J891" s="175">
        <v>0</v>
      </c>
      <c r="K891" s="175">
        <v>0</v>
      </c>
      <c r="L891" s="175">
        <v>1</v>
      </c>
      <c r="M891" s="175">
        <v>0</v>
      </c>
      <c r="N891" s="175">
        <v>0</v>
      </c>
      <c r="O891" s="175">
        <v>0</v>
      </c>
      <c r="P891" s="175">
        <v>0</v>
      </c>
      <c r="Q891" s="175">
        <v>0</v>
      </c>
      <c r="R891" s="175">
        <v>0</v>
      </c>
      <c r="S891" s="175">
        <v>4</v>
      </c>
      <c r="T891" s="259" t="s">
        <v>1223</v>
      </c>
      <c r="U891" s="259">
        <v>5</v>
      </c>
      <c r="V891" s="259">
        <v>7</v>
      </c>
      <c r="W891" s="259">
        <v>14</v>
      </c>
      <c r="X891" s="259" t="s">
        <v>1223</v>
      </c>
    </row>
    <row r="892" spans="1:24" ht="15.75" x14ac:dyDescent="0.25">
      <c r="A892" s="174" t="s">
        <v>318</v>
      </c>
      <c r="B892" s="255" t="s">
        <v>319</v>
      </c>
      <c r="C892" s="175" t="e">
        <v>#N/A</v>
      </c>
      <c r="D892" s="175" t="e">
        <v>#N/A</v>
      </c>
      <c r="E892" s="175" t="e">
        <v>#N/A</v>
      </c>
      <c r="F892" s="175" t="e">
        <v>#N/A</v>
      </c>
      <c r="G892" s="175" t="e">
        <v>#N/A</v>
      </c>
      <c r="H892" s="175" t="e">
        <v>#N/A</v>
      </c>
      <c r="I892" s="175"/>
      <c r="J892" s="175"/>
      <c r="K892" s="253"/>
      <c r="L892" s="259"/>
      <c r="M892" s="259"/>
      <c r="N892" s="259"/>
      <c r="O892" s="259"/>
      <c r="P892" s="259"/>
      <c r="Q892" s="259"/>
      <c r="R892" s="259"/>
      <c r="S892" s="175" t="e">
        <v>#N/A</v>
      </c>
      <c r="T892" s="259"/>
      <c r="U892" s="259"/>
      <c r="V892" s="259"/>
      <c r="W892" s="259"/>
      <c r="X892" s="259"/>
    </row>
    <row r="893" spans="1:24" ht="15.75" x14ac:dyDescent="0.25">
      <c r="A893" s="174" t="s">
        <v>320</v>
      </c>
      <c r="B893" s="255" t="s">
        <v>321</v>
      </c>
      <c r="C893" s="175">
        <v>0</v>
      </c>
      <c r="D893" s="175">
        <v>15</v>
      </c>
      <c r="E893" s="175">
        <v>13</v>
      </c>
      <c r="F893" s="175">
        <v>6</v>
      </c>
      <c r="G893" s="175">
        <v>0</v>
      </c>
      <c r="H893" s="175">
        <v>0</v>
      </c>
      <c r="I893" s="175">
        <v>18</v>
      </c>
      <c r="J893" s="175">
        <v>0</v>
      </c>
      <c r="K893" s="175">
        <v>0</v>
      </c>
      <c r="L893" s="259">
        <v>2</v>
      </c>
      <c r="M893" s="259">
        <v>7</v>
      </c>
      <c r="N893" s="259">
        <v>0</v>
      </c>
      <c r="O893" s="259">
        <v>0</v>
      </c>
      <c r="P893" s="259">
        <v>0</v>
      </c>
      <c r="Q893" s="259">
        <v>2</v>
      </c>
      <c r="R893" s="259">
        <v>0</v>
      </c>
      <c r="S893" s="175">
        <v>63</v>
      </c>
      <c r="T893" s="259" t="s">
        <v>1223</v>
      </c>
      <c r="U893" s="259">
        <v>13</v>
      </c>
      <c r="V893" s="259">
        <v>10</v>
      </c>
      <c r="W893" s="259">
        <v>7</v>
      </c>
      <c r="X893" s="259" t="s">
        <v>1223</v>
      </c>
    </row>
    <row r="894" spans="1:24" ht="15.75" x14ac:dyDescent="0.25">
      <c r="A894" s="174" t="s">
        <v>322</v>
      </c>
      <c r="B894" s="255" t="s">
        <v>323</v>
      </c>
      <c r="C894" s="175">
        <v>0</v>
      </c>
      <c r="D894" s="175">
        <v>0</v>
      </c>
      <c r="E894" s="175">
        <v>2</v>
      </c>
      <c r="F894" s="175">
        <v>2</v>
      </c>
      <c r="G894" s="175">
        <v>0</v>
      </c>
      <c r="H894" s="175">
        <v>0</v>
      </c>
      <c r="I894" s="175">
        <v>0</v>
      </c>
      <c r="J894" s="175">
        <v>0</v>
      </c>
      <c r="K894" s="175">
        <v>0</v>
      </c>
      <c r="L894" s="259">
        <v>1</v>
      </c>
      <c r="M894" s="259">
        <v>0</v>
      </c>
      <c r="N894" s="259">
        <v>0</v>
      </c>
      <c r="O894" s="259">
        <v>0</v>
      </c>
      <c r="P894" s="259">
        <v>0</v>
      </c>
      <c r="Q894" s="259">
        <v>3</v>
      </c>
      <c r="R894" s="259">
        <v>0</v>
      </c>
      <c r="S894" s="175">
        <v>8</v>
      </c>
      <c r="T894" s="259" t="s">
        <v>1223</v>
      </c>
      <c r="U894" s="259">
        <v>9</v>
      </c>
      <c r="V894" s="259">
        <v>16</v>
      </c>
      <c r="W894" s="259">
        <v>17</v>
      </c>
      <c r="X894" s="259" t="s">
        <v>1223</v>
      </c>
    </row>
    <row r="895" spans="1:24" ht="15.75" x14ac:dyDescent="0.25">
      <c r="A895" s="174" t="s">
        <v>324</v>
      </c>
      <c r="B895" s="255" t="s">
        <v>325</v>
      </c>
      <c r="C895" s="175" t="e">
        <v>#N/A</v>
      </c>
      <c r="D895" s="175" t="e">
        <v>#N/A</v>
      </c>
      <c r="E895" s="175" t="e">
        <v>#N/A</v>
      </c>
      <c r="F895" s="175" t="e">
        <v>#N/A</v>
      </c>
      <c r="G895" s="175" t="e">
        <v>#N/A</v>
      </c>
      <c r="H895" s="175" t="e">
        <v>#N/A</v>
      </c>
      <c r="I895" s="175"/>
      <c r="J895" s="175"/>
      <c r="K895" s="253"/>
      <c r="L895" s="259"/>
      <c r="M895" s="259"/>
      <c r="N895" s="259"/>
      <c r="O895" s="259"/>
      <c r="P895" s="259"/>
      <c r="Q895" s="259"/>
      <c r="R895" s="259"/>
      <c r="S895" s="175" t="e">
        <v>#N/A</v>
      </c>
      <c r="T895" s="259"/>
      <c r="U895" s="259"/>
      <c r="V895" s="259"/>
      <c r="W895" s="259"/>
      <c r="X895" s="259"/>
    </row>
    <row r="896" spans="1:24" ht="15.75" x14ac:dyDescent="0.25">
      <c r="A896" s="174" t="s">
        <v>326</v>
      </c>
      <c r="B896" s="255" t="s">
        <v>327</v>
      </c>
      <c r="C896" s="175">
        <v>0</v>
      </c>
      <c r="D896" s="175">
        <v>0</v>
      </c>
      <c r="E896" s="175">
        <v>0</v>
      </c>
      <c r="F896" s="175">
        <v>0</v>
      </c>
      <c r="G896" s="175">
        <v>0</v>
      </c>
      <c r="H896" s="175">
        <v>0</v>
      </c>
      <c r="I896" s="175">
        <v>0</v>
      </c>
      <c r="J896" s="175">
        <v>0</v>
      </c>
      <c r="K896" s="175">
        <v>0</v>
      </c>
      <c r="L896" s="175">
        <v>0</v>
      </c>
      <c r="M896" s="175">
        <v>0</v>
      </c>
      <c r="N896" s="175">
        <v>0</v>
      </c>
      <c r="O896" s="175">
        <v>0</v>
      </c>
      <c r="P896" s="175">
        <v>0</v>
      </c>
      <c r="Q896" s="175">
        <v>0</v>
      </c>
      <c r="R896" s="175">
        <v>0</v>
      </c>
      <c r="S896" s="175">
        <v>0</v>
      </c>
      <c r="T896" s="259" t="s">
        <v>1223</v>
      </c>
      <c r="U896" s="259" t="s">
        <v>1223</v>
      </c>
      <c r="V896" s="259" t="s">
        <v>1223</v>
      </c>
      <c r="W896" s="259" t="s">
        <v>1223</v>
      </c>
      <c r="X896" s="259" t="s">
        <v>1223</v>
      </c>
    </row>
    <row r="897" spans="1:24" ht="15.75" x14ac:dyDescent="0.25">
      <c r="A897" s="174" t="s">
        <v>328</v>
      </c>
      <c r="B897" s="255" t="s">
        <v>329</v>
      </c>
      <c r="C897" s="175" t="e">
        <v>#N/A</v>
      </c>
      <c r="D897" s="175" t="e">
        <v>#N/A</v>
      </c>
      <c r="E897" s="175" t="e">
        <v>#N/A</v>
      </c>
      <c r="F897" s="175" t="e">
        <v>#N/A</v>
      </c>
      <c r="G897" s="175" t="e">
        <v>#N/A</v>
      </c>
      <c r="H897" s="175" t="e">
        <v>#N/A</v>
      </c>
      <c r="I897" s="175"/>
      <c r="J897" s="175"/>
      <c r="K897" s="253"/>
      <c r="L897" s="259"/>
      <c r="M897" s="259"/>
      <c r="N897" s="259"/>
      <c r="O897" s="259"/>
      <c r="P897" s="259"/>
      <c r="Q897" s="259"/>
      <c r="R897" s="259"/>
      <c r="S897" s="175" t="e">
        <v>#N/A</v>
      </c>
      <c r="T897" s="259"/>
      <c r="U897" s="259"/>
      <c r="V897" s="259"/>
      <c r="W897" s="259"/>
      <c r="X897" s="259"/>
    </row>
    <row r="898" spans="1:24" ht="15.75" x14ac:dyDescent="0.25">
      <c r="A898" s="174" t="s">
        <v>330</v>
      </c>
      <c r="B898" s="255" t="s">
        <v>331</v>
      </c>
      <c r="C898" s="175" t="e">
        <v>#N/A</v>
      </c>
      <c r="D898" s="175" t="e">
        <v>#N/A</v>
      </c>
      <c r="E898" s="175" t="e">
        <v>#N/A</v>
      </c>
      <c r="F898" s="175" t="e">
        <v>#N/A</v>
      </c>
      <c r="G898" s="175" t="e">
        <v>#N/A</v>
      </c>
      <c r="H898" s="175" t="e">
        <v>#N/A</v>
      </c>
      <c r="I898" s="175"/>
      <c r="J898" s="175"/>
      <c r="K898" s="253"/>
      <c r="L898" s="259"/>
      <c r="M898" s="259"/>
      <c r="N898" s="259"/>
      <c r="O898" s="259"/>
      <c r="P898" s="259"/>
      <c r="Q898" s="259"/>
      <c r="R898" s="259"/>
      <c r="S898" s="175" t="e">
        <v>#N/A</v>
      </c>
      <c r="T898" s="259"/>
      <c r="U898" s="259"/>
      <c r="V898" s="259"/>
      <c r="W898" s="259"/>
      <c r="X898" s="259"/>
    </row>
    <row r="899" spans="1:24" ht="15.75" x14ac:dyDescent="0.25">
      <c r="A899" s="174" t="s">
        <v>332</v>
      </c>
      <c r="B899" s="255" t="s">
        <v>333</v>
      </c>
      <c r="C899" s="175" t="e">
        <v>#N/A</v>
      </c>
      <c r="D899" s="175" t="e">
        <v>#N/A</v>
      </c>
      <c r="E899" s="175" t="e">
        <v>#N/A</v>
      </c>
      <c r="F899" s="175" t="e">
        <v>#N/A</v>
      </c>
      <c r="G899" s="175" t="e">
        <v>#N/A</v>
      </c>
      <c r="H899" s="175" t="e">
        <v>#N/A</v>
      </c>
      <c r="I899" s="175"/>
      <c r="J899" s="175"/>
      <c r="K899" s="253"/>
      <c r="L899" s="259"/>
      <c r="M899" s="259"/>
      <c r="N899" s="259"/>
      <c r="O899" s="259"/>
      <c r="P899" s="259"/>
      <c r="Q899" s="259"/>
      <c r="R899" s="259"/>
      <c r="S899" s="175" t="e">
        <v>#N/A</v>
      </c>
      <c r="T899" s="259"/>
      <c r="U899" s="259"/>
      <c r="V899" s="259"/>
      <c r="W899" s="259"/>
      <c r="X899" s="259"/>
    </row>
    <row r="900" spans="1:24" ht="15.75" x14ac:dyDescent="0.25">
      <c r="A900" s="174" t="s">
        <v>334</v>
      </c>
      <c r="B900" s="255" t="s">
        <v>335</v>
      </c>
      <c r="C900" s="175">
        <v>0</v>
      </c>
      <c r="D900" s="175">
        <v>0</v>
      </c>
      <c r="E900" s="175">
        <v>2</v>
      </c>
      <c r="F900" s="175">
        <v>1</v>
      </c>
      <c r="G900" s="175">
        <v>0</v>
      </c>
      <c r="H900" s="175">
        <v>0</v>
      </c>
      <c r="I900" s="175">
        <v>0</v>
      </c>
      <c r="J900" s="175">
        <v>0</v>
      </c>
      <c r="K900" s="175">
        <v>0</v>
      </c>
      <c r="L900" s="259">
        <v>0</v>
      </c>
      <c r="M900" s="259">
        <v>0</v>
      </c>
      <c r="N900" s="259">
        <v>0</v>
      </c>
      <c r="O900" s="259">
        <v>0</v>
      </c>
      <c r="P900" s="259">
        <v>0</v>
      </c>
      <c r="Q900" s="259">
        <v>0</v>
      </c>
      <c r="R900" s="259">
        <v>0</v>
      </c>
      <c r="S900" s="175">
        <v>3</v>
      </c>
      <c r="T900" s="259" t="s">
        <v>1223</v>
      </c>
      <c r="U900" s="259" t="s">
        <v>1223</v>
      </c>
      <c r="V900" s="259">
        <v>6</v>
      </c>
      <c r="W900" s="259" t="s">
        <v>1223</v>
      </c>
      <c r="X900" s="259" t="s">
        <v>1223</v>
      </c>
    </row>
    <row r="901" spans="1:24" ht="15.75" x14ac:dyDescent="0.25">
      <c r="A901" s="174" t="s">
        <v>336</v>
      </c>
      <c r="B901" s="255" t="s">
        <v>337</v>
      </c>
      <c r="C901" s="175">
        <v>0</v>
      </c>
      <c r="D901" s="175">
        <v>9</v>
      </c>
      <c r="E901" s="175">
        <v>11</v>
      </c>
      <c r="F901" s="175">
        <v>2</v>
      </c>
      <c r="G901" s="175">
        <v>0</v>
      </c>
      <c r="H901" s="175">
        <v>0</v>
      </c>
      <c r="I901" s="175">
        <v>0</v>
      </c>
      <c r="J901" s="175">
        <v>1</v>
      </c>
      <c r="K901" s="175">
        <v>0</v>
      </c>
      <c r="L901" s="259">
        <v>1</v>
      </c>
      <c r="M901" s="259">
        <v>0</v>
      </c>
      <c r="N901" s="259">
        <v>0</v>
      </c>
      <c r="O901" s="259">
        <v>0</v>
      </c>
      <c r="P901" s="259">
        <v>0</v>
      </c>
      <c r="Q901" s="259">
        <v>1</v>
      </c>
      <c r="R901" s="259">
        <v>0</v>
      </c>
      <c r="S901" s="175">
        <v>25</v>
      </c>
      <c r="T901" s="259" t="s">
        <v>1223</v>
      </c>
      <c r="U901" s="259">
        <v>7</v>
      </c>
      <c r="V901" s="259">
        <v>11</v>
      </c>
      <c r="W901" s="259">
        <v>31</v>
      </c>
      <c r="X901" s="259" t="s">
        <v>1223</v>
      </c>
    </row>
    <row r="902" spans="1:24" ht="15.75" x14ac:dyDescent="0.25">
      <c r="A902" s="174" t="s">
        <v>338</v>
      </c>
      <c r="B902" s="255" t="s">
        <v>339</v>
      </c>
      <c r="C902" s="175">
        <v>0</v>
      </c>
      <c r="D902" s="175">
        <v>0</v>
      </c>
      <c r="E902" s="175">
        <v>1</v>
      </c>
      <c r="F902" s="175">
        <v>0</v>
      </c>
      <c r="G902" s="175">
        <v>0</v>
      </c>
      <c r="H902" s="175">
        <v>0</v>
      </c>
      <c r="I902" s="175">
        <v>0</v>
      </c>
      <c r="J902" s="175">
        <v>0</v>
      </c>
      <c r="K902" s="175">
        <v>0</v>
      </c>
      <c r="L902" s="175">
        <v>0</v>
      </c>
      <c r="M902" s="175">
        <v>0</v>
      </c>
      <c r="N902" s="175">
        <v>0</v>
      </c>
      <c r="O902" s="175">
        <v>0</v>
      </c>
      <c r="P902" s="175">
        <v>0</v>
      </c>
      <c r="Q902" s="175">
        <v>0</v>
      </c>
      <c r="R902" s="175">
        <v>0</v>
      </c>
      <c r="S902" s="175">
        <v>1</v>
      </c>
      <c r="T902" s="259" t="s">
        <v>1223</v>
      </c>
      <c r="U902" s="259" t="s">
        <v>1223</v>
      </c>
      <c r="V902" s="259">
        <v>9</v>
      </c>
      <c r="W902" s="259" t="s">
        <v>1223</v>
      </c>
      <c r="X902" s="259" t="s">
        <v>1223</v>
      </c>
    </row>
    <row r="903" spans="1:24" ht="15.75" x14ac:dyDescent="0.25">
      <c r="A903" s="174" t="s">
        <v>340</v>
      </c>
      <c r="B903" s="255" t="s">
        <v>341</v>
      </c>
      <c r="C903" s="175" t="e">
        <v>#N/A</v>
      </c>
      <c r="D903" s="175" t="e">
        <v>#N/A</v>
      </c>
      <c r="E903" s="175" t="e">
        <v>#N/A</v>
      </c>
      <c r="F903" s="175" t="e">
        <v>#N/A</v>
      </c>
      <c r="G903" s="175" t="e">
        <v>#N/A</v>
      </c>
      <c r="H903" s="175" t="e">
        <v>#N/A</v>
      </c>
      <c r="I903" s="175"/>
      <c r="J903" s="175"/>
      <c r="K903" s="253"/>
      <c r="L903" s="259"/>
      <c r="M903" s="259"/>
      <c r="N903" s="259"/>
      <c r="O903" s="259"/>
      <c r="P903" s="259"/>
      <c r="Q903" s="259"/>
      <c r="R903" s="259"/>
      <c r="S903" s="175" t="e">
        <v>#N/A</v>
      </c>
      <c r="T903" s="259"/>
      <c r="U903" s="259"/>
      <c r="V903" s="259"/>
      <c r="W903" s="259"/>
      <c r="X903" s="259"/>
    </row>
    <row r="904" spans="1:24" ht="15.75" x14ac:dyDescent="0.25">
      <c r="A904" s="174" t="s">
        <v>342</v>
      </c>
      <c r="B904" s="255" t="s">
        <v>343</v>
      </c>
      <c r="C904" s="175" t="e">
        <v>#N/A</v>
      </c>
      <c r="D904" s="175" t="e">
        <v>#N/A</v>
      </c>
      <c r="E904" s="175" t="e">
        <v>#N/A</v>
      </c>
      <c r="F904" s="175" t="e">
        <v>#N/A</v>
      </c>
      <c r="G904" s="175" t="e">
        <v>#N/A</v>
      </c>
      <c r="H904" s="175" t="e">
        <v>#N/A</v>
      </c>
      <c r="I904" s="175"/>
      <c r="J904" s="175"/>
      <c r="K904" s="253"/>
      <c r="L904" s="259"/>
      <c r="M904" s="259"/>
      <c r="N904" s="259"/>
      <c r="O904" s="259"/>
      <c r="P904" s="259"/>
      <c r="Q904" s="259"/>
      <c r="R904" s="259"/>
      <c r="S904" s="175" t="e">
        <v>#N/A</v>
      </c>
      <c r="T904" s="259"/>
      <c r="U904" s="259"/>
      <c r="V904" s="259"/>
      <c r="W904" s="259"/>
      <c r="X904" s="259"/>
    </row>
    <row r="905" spans="1:24" ht="15.75" x14ac:dyDescent="0.25">
      <c r="A905" s="174" t="s">
        <v>344</v>
      </c>
      <c r="B905" s="255" t="s">
        <v>345</v>
      </c>
      <c r="C905" s="175" t="e">
        <v>#N/A</v>
      </c>
      <c r="D905" s="175" t="e">
        <v>#N/A</v>
      </c>
      <c r="E905" s="175" t="e">
        <v>#N/A</v>
      </c>
      <c r="F905" s="175" t="e">
        <v>#N/A</v>
      </c>
      <c r="G905" s="175" t="e">
        <v>#N/A</v>
      </c>
      <c r="H905" s="175" t="e">
        <v>#N/A</v>
      </c>
      <c r="I905" s="175"/>
      <c r="J905" s="175"/>
      <c r="K905" s="253"/>
      <c r="L905" s="259"/>
      <c r="M905" s="259"/>
      <c r="N905" s="259"/>
      <c r="O905" s="259"/>
      <c r="P905" s="259"/>
      <c r="Q905" s="259"/>
      <c r="R905" s="259"/>
      <c r="S905" s="175" t="e">
        <v>#N/A</v>
      </c>
      <c r="T905" s="259"/>
      <c r="U905" s="259"/>
      <c r="V905" s="259"/>
      <c r="W905" s="259"/>
      <c r="X905" s="259"/>
    </row>
    <row r="906" spans="1:24" ht="15.75" x14ac:dyDescent="0.25">
      <c r="A906" s="174" t="s">
        <v>346</v>
      </c>
      <c r="B906" s="255" t="s">
        <v>347</v>
      </c>
      <c r="C906" s="175" t="e">
        <v>#N/A</v>
      </c>
      <c r="D906" s="175" t="e">
        <v>#N/A</v>
      </c>
      <c r="E906" s="175" t="e">
        <v>#N/A</v>
      </c>
      <c r="F906" s="175" t="e">
        <v>#N/A</v>
      </c>
      <c r="G906" s="175" t="e">
        <v>#N/A</v>
      </c>
      <c r="H906" s="175" t="e">
        <v>#N/A</v>
      </c>
      <c r="I906" s="175"/>
      <c r="J906" s="175"/>
      <c r="K906" s="253"/>
      <c r="L906" s="259"/>
      <c r="M906" s="259"/>
      <c r="N906" s="259"/>
      <c r="O906" s="259"/>
      <c r="P906" s="259"/>
      <c r="Q906" s="259"/>
      <c r="R906" s="259"/>
      <c r="S906" s="175" t="e">
        <v>#N/A</v>
      </c>
      <c r="T906" s="259"/>
      <c r="U906" s="259"/>
      <c r="V906" s="259"/>
      <c r="W906" s="259"/>
      <c r="X906" s="259"/>
    </row>
    <row r="907" spans="1:24" ht="15.75" x14ac:dyDescent="0.25">
      <c r="A907" s="174" t="s">
        <v>348</v>
      </c>
      <c r="B907" s="255" t="s">
        <v>349</v>
      </c>
      <c r="C907" s="175" t="e">
        <v>#N/A</v>
      </c>
      <c r="D907" s="175" t="e">
        <v>#N/A</v>
      </c>
      <c r="E907" s="175" t="e">
        <v>#N/A</v>
      </c>
      <c r="F907" s="175" t="e">
        <v>#N/A</v>
      </c>
      <c r="G907" s="175" t="e">
        <v>#N/A</v>
      </c>
      <c r="H907" s="175" t="e">
        <v>#N/A</v>
      </c>
      <c r="I907" s="175"/>
      <c r="J907" s="175"/>
      <c r="K907" s="253"/>
      <c r="L907" s="259"/>
      <c r="M907" s="259"/>
      <c r="N907" s="259"/>
      <c r="O907" s="259"/>
      <c r="P907" s="259"/>
      <c r="Q907" s="259"/>
      <c r="R907" s="259"/>
      <c r="S907" s="175" t="e">
        <v>#N/A</v>
      </c>
      <c r="T907" s="259"/>
      <c r="U907" s="259"/>
      <c r="V907" s="259"/>
      <c r="W907" s="259"/>
      <c r="X907" s="259"/>
    </row>
    <row r="908" spans="1:24" ht="15.75" x14ac:dyDescent="0.25">
      <c r="A908" s="174" t="s">
        <v>350</v>
      </c>
      <c r="B908" s="255" t="s">
        <v>351</v>
      </c>
      <c r="C908" s="175">
        <v>0</v>
      </c>
      <c r="D908" s="175">
        <v>0</v>
      </c>
      <c r="E908" s="175">
        <v>1</v>
      </c>
      <c r="F908" s="175">
        <v>1</v>
      </c>
      <c r="G908" s="175">
        <v>0</v>
      </c>
      <c r="H908" s="175">
        <v>0</v>
      </c>
      <c r="I908" s="175">
        <v>0</v>
      </c>
      <c r="J908" s="175">
        <v>0</v>
      </c>
      <c r="K908" s="175">
        <v>0</v>
      </c>
      <c r="L908" s="175">
        <v>0</v>
      </c>
      <c r="M908" s="175">
        <v>0</v>
      </c>
      <c r="N908" s="175">
        <v>0</v>
      </c>
      <c r="O908" s="175">
        <v>0</v>
      </c>
      <c r="P908" s="175">
        <v>0</v>
      </c>
      <c r="Q908" s="175">
        <v>0</v>
      </c>
      <c r="R908" s="175">
        <v>0</v>
      </c>
      <c r="S908" s="175">
        <v>2</v>
      </c>
      <c r="T908" s="259" t="s">
        <v>1223</v>
      </c>
      <c r="U908" s="259" t="s">
        <v>1223</v>
      </c>
      <c r="V908" s="259">
        <v>3</v>
      </c>
      <c r="W908" s="259">
        <v>15</v>
      </c>
      <c r="X908" s="259" t="s">
        <v>1223</v>
      </c>
    </row>
    <row r="909" spans="1:24" ht="15.75" x14ac:dyDescent="0.25">
      <c r="A909" s="174" t="s">
        <v>352</v>
      </c>
      <c r="B909" s="255" t="s">
        <v>353</v>
      </c>
      <c r="C909" s="175" t="e">
        <v>#N/A</v>
      </c>
      <c r="D909" s="175" t="e">
        <v>#N/A</v>
      </c>
      <c r="E909" s="175" t="e">
        <v>#N/A</v>
      </c>
      <c r="F909" s="175" t="e">
        <v>#N/A</v>
      </c>
      <c r="G909" s="175" t="e">
        <v>#N/A</v>
      </c>
      <c r="H909" s="175" t="e">
        <v>#N/A</v>
      </c>
      <c r="I909" s="175"/>
      <c r="J909" s="175"/>
      <c r="K909" s="253"/>
      <c r="L909" s="259"/>
      <c r="M909" s="259"/>
      <c r="N909" s="259"/>
      <c r="O909" s="259"/>
      <c r="P909" s="259"/>
      <c r="Q909" s="259"/>
      <c r="R909" s="259"/>
      <c r="S909" s="175" t="e">
        <v>#N/A</v>
      </c>
      <c r="T909" s="259"/>
      <c r="U909" s="259"/>
      <c r="V909" s="259"/>
      <c r="W909" s="259"/>
      <c r="X909" s="259"/>
    </row>
    <row r="910" spans="1:24" ht="15.75" x14ac:dyDescent="0.25">
      <c r="A910" s="174" t="s">
        <v>354</v>
      </c>
      <c r="B910" s="255" t="s">
        <v>355</v>
      </c>
      <c r="C910" s="175">
        <v>0</v>
      </c>
      <c r="D910" s="175">
        <v>0</v>
      </c>
      <c r="E910" s="175">
        <v>0</v>
      </c>
      <c r="F910" s="175">
        <v>0</v>
      </c>
      <c r="G910" s="175">
        <v>0</v>
      </c>
      <c r="H910" s="175">
        <v>0</v>
      </c>
      <c r="I910" s="175">
        <v>0</v>
      </c>
      <c r="J910" s="175">
        <v>0</v>
      </c>
      <c r="K910" s="175">
        <v>0</v>
      </c>
      <c r="L910" s="259">
        <v>0</v>
      </c>
      <c r="M910" s="259">
        <v>0</v>
      </c>
      <c r="N910" s="259">
        <v>0</v>
      </c>
      <c r="O910" s="259">
        <v>0</v>
      </c>
      <c r="P910" s="259">
        <v>0</v>
      </c>
      <c r="Q910" s="259">
        <v>0</v>
      </c>
      <c r="R910" s="259">
        <v>0</v>
      </c>
      <c r="S910" s="175">
        <v>0</v>
      </c>
      <c r="T910" s="259" t="s">
        <v>1223</v>
      </c>
      <c r="U910" s="259" t="s">
        <v>1223</v>
      </c>
      <c r="V910" s="259" t="s">
        <v>1223</v>
      </c>
      <c r="W910" s="259" t="s">
        <v>1223</v>
      </c>
      <c r="X910" s="259" t="s">
        <v>1223</v>
      </c>
    </row>
    <row r="911" spans="1:24" ht="15.75" x14ac:dyDescent="0.25">
      <c r="A911" s="174" t="s">
        <v>356</v>
      </c>
      <c r="B911" s="255" t="s">
        <v>357</v>
      </c>
      <c r="C911" s="175">
        <v>0</v>
      </c>
      <c r="D911" s="175">
        <v>0</v>
      </c>
      <c r="E911" s="175">
        <v>0</v>
      </c>
      <c r="F911" s="175">
        <v>0</v>
      </c>
      <c r="G911" s="175">
        <v>0</v>
      </c>
      <c r="H911" s="175">
        <v>0</v>
      </c>
      <c r="I911" s="175">
        <v>0</v>
      </c>
      <c r="J911" s="175">
        <v>0</v>
      </c>
      <c r="K911" s="175">
        <v>0</v>
      </c>
      <c r="L911" s="175">
        <v>0</v>
      </c>
      <c r="M911" s="175">
        <v>0</v>
      </c>
      <c r="N911" s="175">
        <v>0</v>
      </c>
      <c r="O911" s="175">
        <v>0</v>
      </c>
      <c r="P911" s="175">
        <v>0</v>
      </c>
      <c r="Q911" s="175">
        <v>0</v>
      </c>
      <c r="R911" s="175">
        <v>0</v>
      </c>
      <c r="S911" s="175">
        <v>0</v>
      </c>
      <c r="T911" s="259" t="s">
        <v>1223</v>
      </c>
      <c r="U911" s="259" t="s">
        <v>1223</v>
      </c>
      <c r="V911" s="259" t="s">
        <v>1223</v>
      </c>
      <c r="W911" s="259" t="s">
        <v>1223</v>
      </c>
      <c r="X911" s="259" t="s">
        <v>1223</v>
      </c>
    </row>
    <row r="912" spans="1:24" ht="15.75" x14ac:dyDescent="0.25">
      <c r="A912" s="174" t="s">
        <v>358</v>
      </c>
      <c r="B912" s="255" t="s">
        <v>359</v>
      </c>
      <c r="C912" s="175">
        <v>0</v>
      </c>
      <c r="D912" s="175">
        <v>0</v>
      </c>
      <c r="E912" s="175">
        <v>3</v>
      </c>
      <c r="F912" s="175">
        <v>0</v>
      </c>
      <c r="G912" s="175">
        <v>0</v>
      </c>
      <c r="H912" s="175">
        <v>0</v>
      </c>
      <c r="I912" s="175">
        <v>0</v>
      </c>
      <c r="J912" s="175">
        <v>0</v>
      </c>
      <c r="K912" s="175">
        <v>0</v>
      </c>
      <c r="L912" s="175">
        <v>0</v>
      </c>
      <c r="M912" s="175">
        <v>0</v>
      </c>
      <c r="N912" s="175">
        <v>0</v>
      </c>
      <c r="O912" s="175">
        <v>0</v>
      </c>
      <c r="P912" s="175">
        <v>0</v>
      </c>
      <c r="Q912" s="175">
        <v>0</v>
      </c>
      <c r="R912" s="175">
        <v>0</v>
      </c>
      <c r="S912" s="175">
        <v>3</v>
      </c>
      <c r="T912" s="259" t="s">
        <v>1223</v>
      </c>
      <c r="U912" s="259" t="s">
        <v>1223</v>
      </c>
      <c r="V912" s="259">
        <v>10</v>
      </c>
      <c r="W912" s="259" t="s">
        <v>1223</v>
      </c>
      <c r="X912" s="259" t="s">
        <v>1223</v>
      </c>
    </row>
    <row r="913" spans="1:24" ht="15.75" x14ac:dyDescent="0.25">
      <c r="A913" s="174" t="s">
        <v>360</v>
      </c>
      <c r="B913" s="255" t="s">
        <v>361</v>
      </c>
      <c r="C913" s="175" t="e">
        <v>#N/A</v>
      </c>
      <c r="D913" s="175" t="e">
        <v>#N/A</v>
      </c>
      <c r="E913" s="175" t="e">
        <v>#N/A</v>
      </c>
      <c r="F913" s="175" t="e">
        <v>#N/A</v>
      </c>
      <c r="G913" s="175" t="e">
        <v>#N/A</v>
      </c>
      <c r="H913" s="175" t="e">
        <v>#N/A</v>
      </c>
      <c r="I913" s="175"/>
      <c r="J913" s="175"/>
      <c r="K913" s="253"/>
      <c r="L913" s="259"/>
      <c r="M913" s="259"/>
      <c r="N913" s="259"/>
      <c r="O913" s="259"/>
      <c r="P913" s="259"/>
      <c r="Q913" s="259"/>
      <c r="R913" s="259"/>
      <c r="S913" s="175" t="e">
        <v>#N/A</v>
      </c>
      <c r="T913" s="259"/>
      <c r="U913" s="259"/>
      <c r="V913" s="259"/>
      <c r="W913" s="259"/>
      <c r="X913" s="259"/>
    </row>
    <row r="914" spans="1:24" ht="15.75" x14ac:dyDescent="0.25">
      <c r="A914" s="174" t="s">
        <v>362</v>
      </c>
      <c r="B914" s="255" t="s">
        <v>363</v>
      </c>
      <c r="C914" s="175" t="e">
        <v>#N/A</v>
      </c>
      <c r="D914" s="175" t="e">
        <v>#N/A</v>
      </c>
      <c r="E914" s="175" t="e">
        <v>#N/A</v>
      </c>
      <c r="F914" s="175" t="e">
        <v>#N/A</v>
      </c>
      <c r="G914" s="175" t="e">
        <v>#N/A</v>
      </c>
      <c r="H914" s="175" t="e">
        <v>#N/A</v>
      </c>
      <c r="I914" s="175"/>
      <c r="J914" s="175"/>
      <c r="K914" s="253"/>
      <c r="L914" s="259"/>
      <c r="M914" s="259"/>
      <c r="N914" s="259"/>
      <c r="O914" s="259"/>
      <c r="P914" s="259"/>
      <c r="Q914" s="259"/>
      <c r="R914" s="259"/>
      <c r="S914" s="175" t="e">
        <v>#N/A</v>
      </c>
      <c r="T914" s="259"/>
      <c r="U914" s="259"/>
      <c r="V914" s="259"/>
      <c r="W914" s="259"/>
      <c r="X914" s="259"/>
    </row>
    <row r="915" spans="1:24" ht="15.75" x14ac:dyDescent="0.25">
      <c r="A915" s="174" t="s">
        <v>364</v>
      </c>
      <c r="B915" s="255" t="s">
        <v>365</v>
      </c>
      <c r="C915" s="175" t="e">
        <v>#N/A</v>
      </c>
      <c r="D915" s="175" t="e">
        <v>#N/A</v>
      </c>
      <c r="E915" s="175" t="e">
        <v>#N/A</v>
      </c>
      <c r="F915" s="175" t="e">
        <v>#N/A</v>
      </c>
      <c r="G915" s="175" t="e">
        <v>#N/A</v>
      </c>
      <c r="H915" s="175" t="e">
        <v>#N/A</v>
      </c>
      <c r="I915" s="175"/>
      <c r="J915" s="175"/>
      <c r="K915" s="253"/>
      <c r="L915" s="259"/>
      <c r="M915" s="259"/>
      <c r="N915" s="259"/>
      <c r="O915" s="259"/>
      <c r="P915" s="259"/>
      <c r="Q915" s="259"/>
      <c r="R915" s="259"/>
      <c r="S915" s="175" t="e">
        <v>#N/A</v>
      </c>
      <c r="T915" s="259"/>
      <c r="U915" s="259"/>
      <c r="V915" s="259"/>
      <c r="W915" s="259"/>
      <c r="X915" s="259"/>
    </row>
    <row r="916" spans="1:24" ht="15.75" x14ac:dyDescent="0.25">
      <c r="A916" s="174" t="s">
        <v>366</v>
      </c>
      <c r="B916" s="255" t="s">
        <v>367</v>
      </c>
      <c r="C916" s="175">
        <v>0</v>
      </c>
      <c r="D916" s="175">
        <v>0</v>
      </c>
      <c r="E916" s="175">
        <v>0</v>
      </c>
      <c r="F916" s="175">
        <v>0</v>
      </c>
      <c r="G916" s="175">
        <v>0</v>
      </c>
      <c r="H916" s="175">
        <v>0</v>
      </c>
      <c r="I916" s="175">
        <v>0</v>
      </c>
      <c r="J916" s="175">
        <v>0</v>
      </c>
      <c r="K916" s="175">
        <v>0</v>
      </c>
      <c r="L916" s="259">
        <v>0</v>
      </c>
      <c r="M916" s="259">
        <v>0</v>
      </c>
      <c r="N916" s="259">
        <v>0</v>
      </c>
      <c r="O916" s="259">
        <v>0</v>
      </c>
      <c r="P916" s="259">
        <v>0</v>
      </c>
      <c r="Q916" s="259">
        <v>0</v>
      </c>
      <c r="R916" s="259">
        <v>0</v>
      </c>
      <c r="S916" s="175">
        <v>0</v>
      </c>
      <c r="T916" s="259" t="s">
        <v>1223</v>
      </c>
      <c r="U916" s="259" t="s">
        <v>1223</v>
      </c>
      <c r="V916" s="259" t="s">
        <v>1223</v>
      </c>
      <c r="W916" s="259" t="s">
        <v>1223</v>
      </c>
      <c r="X916" s="259" t="s">
        <v>1223</v>
      </c>
    </row>
    <row r="917" spans="1:24" ht="15.75" x14ac:dyDescent="0.25">
      <c r="A917" s="174" t="s">
        <v>368</v>
      </c>
      <c r="B917" s="255" t="s">
        <v>369</v>
      </c>
      <c r="C917" s="175">
        <v>0</v>
      </c>
      <c r="D917" s="175">
        <v>0</v>
      </c>
      <c r="E917" s="175">
        <v>5</v>
      </c>
      <c r="F917" s="175">
        <v>1</v>
      </c>
      <c r="G917" s="175">
        <v>0</v>
      </c>
      <c r="H917" s="175">
        <v>0</v>
      </c>
      <c r="I917" s="175">
        <v>0</v>
      </c>
      <c r="J917" s="175">
        <v>0</v>
      </c>
      <c r="K917" s="175">
        <v>0</v>
      </c>
      <c r="L917" s="175">
        <v>0</v>
      </c>
      <c r="M917" s="175">
        <v>0</v>
      </c>
      <c r="N917" s="175">
        <v>0</v>
      </c>
      <c r="O917" s="175">
        <v>0</v>
      </c>
      <c r="P917" s="175">
        <v>0</v>
      </c>
      <c r="Q917" s="175">
        <v>0</v>
      </c>
      <c r="R917" s="175">
        <v>0</v>
      </c>
      <c r="S917" s="175">
        <v>6</v>
      </c>
      <c r="T917" s="259" t="s">
        <v>1223</v>
      </c>
      <c r="U917" s="259" t="s">
        <v>1223</v>
      </c>
      <c r="V917" s="259">
        <v>4</v>
      </c>
      <c r="W917" s="259">
        <v>10</v>
      </c>
      <c r="X917" s="259" t="s">
        <v>1223</v>
      </c>
    </row>
    <row r="918" spans="1:24" ht="15.75" x14ac:dyDescent="0.25">
      <c r="A918" s="174" t="s">
        <v>370</v>
      </c>
      <c r="B918" s="255" t="s">
        <v>371</v>
      </c>
      <c r="C918" s="175" t="e">
        <v>#N/A</v>
      </c>
      <c r="D918" s="175" t="e">
        <v>#N/A</v>
      </c>
      <c r="E918" s="175" t="e">
        <v>#N/A</v>
      </c>
      <c r="F918" s="175" t="e">
        <v>#N/A</v>
      </c>
      <c r="G918" s="175" t="e">
        <v>#N/A</v>
      </c>
      <c r="H918" s="175" t="e">
        <v>#N/A</v>
      </c>
      <c r="I918" s="175"/>
      <c r="J918" s="175"/>
      <c r="K918" s="253"/>
      <c r="L918" s="259"/>
      <c r="M918" s="259"/>
      <c r="N918" s="259"/>
      <c r="O918" s="259"/>
      <c r="P918" s="259"/>
      <c r="Q918" s="259"/>
      <c r="R918" s="259"/>
      <c r="S918" s="175" t="e">
        <v>#N/A</v>
      </c>
      <c r="T918" s="259"/>
      <c r="U918" s="259"/>
      <c r="V918" s="259"/>
      <c r="W918" s="259"/>
      <c r="X918" s="259"/>
    </row>
    <row r="919" spans="1:24" ht="15.75" x14ac:dyDescent="0.25">
      <c r="A919" s="174" t="s">
        <v>372</v>
      </c>
      <c r="B919" s="255" t="s">
        <v>373</v>
      </c>
      <c r="C919" s="175" t="e">
        <v>#N/A</v>
      </c>
      <c r="D919" s="175" t="e">
        <v>#N/A</v>
      </c>
      <c r="E919" s="175" t="e">
        <v>#N/A</v>
      </c>
      <c r="F919" s="175" t="e">
        <v>#N/A</v>
      </c>
      <c r="G919" s="175" t="e">
        <v>#N/A</v>
      </c>
      <c r="H919" s="175" t="e">
        <v>#N/A</v>
      </c>
      <c r="I919" s="175"/>
      <c r="J919" s="175"/>
      <c r="K919" s="253"/>
      <c r="L919" s="259"/>
      <c r="M919" s="259"/>
      <c r="N919" s="259"/>
      <c r="O919" s="259"/>
      <c r="P919" s="259"/>
      <c r="Q919" s="259"/>
      <c r="R919" s="259"/>
      <c r="S919" s="175" t="e">
        <v>#N/A</v>
      </c>
      <c r="T919" s="259"/>
      <c r="U919" s="259"/>
      <c r="V919" s="259"/>
      <c r="W919" s="259"/>
      <c r="X919" s="259"/>
    </row>
    <row r="920" spans="1:24" ht="15.75" x14ac:dyDescent="0.25">
      <c r="A920" s="174" t="s">
        <v>374</v>
      </c>
      <c r="B920" s="255" t="s">
        <v>375</v>
      </c>
      <c r="C920" s="175" t="e">
        <v>#N/A</v>
      </c>
      <c r="D920" s="175" t="e">
        <v>#N/A</v>
      </c>
      <c r="E920" s="175" t="e">
        <v>#N/A</v>
      </c>
      <c r="F920" s="175" t="e">
        <v>#N/A</v>
      </c>
      <c r="G920" s="175" t="e">
        <v>#N/A</v>
      </c>
      <c r="H920" s="175" t="e">
        <v>#N/A</v>
      </c>
      <c r="I920" s="175"/>
      <c r="J920" s="175"/>
      <c r="K920" s="253"/>
      <c r="L920" s="259"/>
      <c r="M920" s="259"/>
      <c r="N920" s="259"/>
      <c r="O920" s="259"/>
      <c r="P920" s="259"/>
      <c r="Q920" s="259"/>
      <c r="R920" s="259"/>
      <c r="S920" s="175" t="e">
        <v>#N/A</v>
      </c>
      <c r="T920" s="259"/>
      <c r="U920" s="259"/>
      <c r="V920" s="259"/>
      <c r="W920" s="259"/>
      <c r="X920" s="259"/>
    </row>
    <row r="921" spans="1:24" ht="15.75" x14ac:dyDescent="0.25">
      <c r="A921" s="174" t="s">
        <v>376</v>
      </c>
      <c r="B921" s="255" t="s">
        <v>377</v>
      </c>
      <c r="C921" s="175" t="e">
        <v>#N/A</v>
      </c>
      <c r="D921" s="175" t="e">
        <v>#N/A</v>
      </c>
      <c r="E921" s="175" t="e">
        <v>#N/A</v>
      </c>
      <c r="F921" s="175" t="e">
        <v>#N/A</v>
      </c>
      <c r="G921" s="175" t="e">
        <v>#N/A</v>
      </c>
      <c r="H921" s="175" t="e">
        <v>#N/A</v>
      </c>
      <c r="I921" s="175"/>
      <c r="J921" s="175"/>
      <c r="K921" s="253"/>
      <c r="L921" s="259"/>
      <c r="M921" s="259"/>
      <c r="N921" s="259"/>
      <c r="O921" s="259"/>
      <c r="P921" s="259"/>
      <c r="Q921" s="259"/>
      <c r="R921" s="259"/>
      <c r="S921" s="175" t="e">
        <v>#N/A</v>
      </c>
      <c r="T921" s="259"/>
      <c r="U921" s="259"/>
      <c r="V921" s="259"/>
      <c r="W921" s="259"/>
      <c r="X921" s="259"/>
    </row>
    <row r="922" spans="1:24" ht="15.75" x14ac:dyDescent="0.25">
      <c r="A922" s="174" t="s">
        <v>378</v>
      </c>
      <c r="B922" s="255" t="s">
        <v>379</v>
      </c>
      <c r="C922" s="175" t="e">
        <v>#N/A</v>
      </c>
      <c r="D922" s="175" t="e">
        <v>#N/A</v>
      </c>
      <c r="E922" s="175" t="e">
        <v>#N/A</v>
      </c>
      <c r="F922" s="175" t="e">
        <v>#N/A</v>
      </c>
      <c r="G922" s="175" t="e">
        <v>#N/A</v>
      </c>
      <c r="H922" s="175" t="e">
        <v>#N/A</v>
      </c>
      <c r="I922" s="175"/>
      <c r="J922" s="175"/>
      <c r="K922" s="253"/>
      <c r="L922" s="259"/>
      <c r="M922" s="259"/>
      <c r="N922" s="259"/>
      <c r="O922" s="259"/>
      <c r="P922" s="259"/>
      <c r="Q922" s="259"/>
      <c r="R922" s="259"/>
      <c r="S922" s="175" t="e">
        <v>#N/A</v>
      </c>
      <c r="T922" s="259"/>
      <c r="U922" s="259"/>
      <c r="V922" s="259"/>
      <c r="W922" s="259"/>
      <c r="X922" s="259"/>
    </row>
    <row r="923" spans="1:24" ht="15.75" x14ac:dyDescent="0.25">
      <c r="A923" s="174" t="s">
        <v>380</v>
      </c>
      <c r="B923" s="255" t="s">
        <v>381</v>
      </c>
      <c r="C923" s="175">
        <v>0</v>
      </c>
      <c r="D923" s="175">
        <v>0</v>
      </c>
      <c r="E923" s="175">
        <v>2</v>
      </c>
      <c r="F923" s="175">
        <v>2</v>
      </c>
      <c r="G923" s="175">
        <v>0</v>
      </c>
      <c r="H923" s="175">
        <v>0</v>
      </c>
      <c r="I923" s="175">
        <v>0</v>
      </c>
      <c r="J923" s="175">
        <v>0</v>
      </c>
      <c r="K923" s="253">
        <v>0</v>
      </c>
      <c r="L923" s="259">
        <v>0</v>
      </c>
      <c r="M923" s="259">
        <v>0</v>
      </c>
      <c r="N923" s="259">
        <v>0</v>
      </c>
      <c r="O923" s="259">
        <v>0</v>
      </c>
      <c r="P923" s="259">
        <v>0</v>
      </c>
      <c r="Q923" s="259">
        <v>0</v>
      </c>
      <c r="R923" s="259">
        <v>0</v>
      </c>
      <c r="S923" s="175">
        <v>4</v>
      </c>
      <c r="T923" s="259" t="s">
        <v>1223</v>
      </c>
      <c r="U923" s="259" t="s">
        <v>1223</v>
      </c>
      <c r="V923" s="259">
        <v>4</v>
      </c>
      <c r="W923" s="259">
        <v>7</v>
      </c>
      <c r="X923" s="259" t="s">
        <v>1223</v>
      </c>
    </row>
    <row r="924" spans="1:24" ht="15.75" x14ac:dyDescent="0.25">
      <c r="A924" s="174" t="s">
        <v>382</v>
      </c>
      <c r="B924" s="255" t="s">
        <v>383</v>
      </c>
      <c r="C924" s="175" t="e">
        <v>#N/A</v>
      </c>
      <c r="D924" s="175" t="e">
        <v>#N/A</v>
      </c>
      <c r="E924" s="175" t="e">
        <v>#N/A</v>
      </c>
      <c r="F924" s="175" t="e">
        <v>#N/A</v>
      </c>
      <c r="G924" s="175" t="e">
        <v>#N/A</v>
      </c>
      <c r="H924" s="175" t="e">
        <v>#N/A</v>
      </c>
      <c r="I924" s="175"/>
      <c r="J924" s="175"/>
      <c r="K924" s="253"/>
      <c r="L924" s="259"/>
      <c r="M924" s="259"/>
      <c r="N924" s="259"/>
      <c r="O924" s="259"/>
      <c r="P924" s="259"/>
      <c r="Q924" s="259"/>
      <c r="R924" s="259"/>
      <c r="S924" s="175" t="e">
        <v>#N/A</v>
      </c>
      <c r="T924" s="259"/>
      <c r="U924" s="259"/>
      <c r="V924" s="259"/>
      <c r="W924" s="259"/>
      <c r="X924" s="259"/>
    </row>
    <row r="925" spans="1:24" ht="15.75" x14ac:dyDescent="0.25">
      <c r="A925" s="174" t="s">
        <v>384</v>
      </c>
      <c r="B925" s="255" t="s">
        <v>385</v>
      </c>
      <c r="C925" s="175" t="e">
        <v>#N/A</v>
      </c>
      <c r="D925" s="175" t="e">
        <v>#N/A</v>
      </c>
      <c r="E925" s="175" t="e">
        <v>#N/A</v>
      </c>
      <c r="F925" s="175" t="e">
        <v>#N/A</v>
      </c>
      <c r="G925" s="175" t="e">
        <v>#N/A</v>
      </c>
      <c r="H925" s="175" t="e">
        <v>#N/A</v>
      </c>
      <c r="I925" s="175"/>
      <c r="J925" s="175"/>
      <c r="K925" s="253"/>
      <c r="L925" s="259"/>
      <c r="M925" s="259"/>
      <c r="N925" s="259"/>
      <c r="O925" s="259"/>
      <c r="P925" s="259"/>
      <c r="Q925" s="259"/>
      <c r="R925" s="259"/>
      <c r="S925" s="175" t="e">
        <v>#N/A</v>
      </c>
      <c r="T925" s="259"/>
      <c r="U925" s="259"/>
      <c r="V925" s="259"/>
      <c r="W925" s="259"/>
      <c r="X925" s="259"/>
    </row>
    <row r="926" spans="1:24" ht="15.75" x14ac:dyDescent="0.25">
      <c r="A926" s="174" t="s">
        <v>386</v>
      </c>
      <c r="B926" s="255" t="s">
        <v>387</v>
      </c>
      <c r="C926" s="175">
        <v>0</v>
      </c>
      <c r="D926" s="175">
        <v>0</v>
      </c>
      <c r="E926" s="175">
        <v>2</v>
      </c>
      <c r="F926" s="175">
        <v>0</v>
      </c>
      <c r="G926" s="175">
        <v>0</v>
      </c>
      <c r="H926" s="175">
        <v>0</v>
      </c>
      <c r="I926" s="175">
        <v>0</v>
      </c>
      <c r="J926" s="175">
        <v>0</v>
      </c>
      <c r="K926" s="253">
        <v>0</v>
      </c>
      <c r="L926" s="259">
        <v>0</v>
      </c>
      <c r="M926" s="259">
        <v>0</v>
      </c>
      <c r="N926" s="259">
        <v>0</v>
      </c>
      <c r="O926" s="259">
        <v>0</v>
      </c>
      <c r="P926" s="259">
        <v>0</v>
      </c>
      <c r="Q926" s="259">
        <v>0</v>
      </c>
      <c r="R926" s="259">
        <v>0</v>
      </c>
      <c r="S926" s="175">
        <v>2</v>
      </c>
      <c r="T926" s="259" t="s">
        <v>1223</v>
      </c>
      <c r="U926" s="259" t="s">
        <v>1223</v>
      </c>
      <c r="V926" s="259">
        <v>11</v>
      </c>
      <c r="W926" s="259" t="s">
        <v>1223</v>
      </c>
      <c r="X926" s="259" t="s">
        <v>1223</v>
      </c>
    </row>
    <row r="927" spans="1:24" ht="15.75" x14ac:dyDescent="0.25">
      <c r="A927" s="174" t="s">
        <v>388</v>
      </c>
      <c r="B927" s="255" t="s">
        <v>389</v>
      </c>
      <c r="C927" s="175" t="e">
        <v>#N/A</v>
      </c>
      <c r="D927" s="175" t="e">
        <v>#N/A</v>
      </c>
      <c r="E927" s="175" t="e">
        <v>#N/A</v>
      </c>
      <c r="F927" s="175" t="e">
        <v>#N/A</v>
      </c>
      <c r="G927" s="175" t="e">
        <v>#N/A</v>
      </c>
      <c r="H927" s="175" t="e">
        <v>#N/A</v>
      </c>
      <c r="I927" s="175"/>
      <c r="J927" s="175"/>
      <c r="K927" s="253"/>
      <c r="L927" s="259"/>
      <c r="M927" s="259"/>
      <c r="N927" s="259"/>
      <c r="O927" s="259"/>
      <c r="P927" s="259"/>
      <c r="Q927" s="259"/>
      <c r="R927" s="259"/>
      <c r="S927" s="175" t="e">
        <v>#N/A</v>
      </c>
      <c r="T927" s="259"/>
      <c r="U927" s="259"/>
      <c r="V927" s="259"/>
      <c r="W927" s="259"/>
      <c r="X927" s="259"/>
    </row>
    <row r="928" spans="1:24" ht="15.75" x14ac:dyDescent="0.25">
      <c r="A928" s="174" t="s">
        <v>390</v>
      </c>
      <c r="B928" s="255" t="s">
        <v>391</v>
      </c>
      <c r="C928" s="175">
        <v>0</v>
      </c>
      <c r="D928" s="175">
        <v>0</v>
      </c>
      <c r="E928" s="175">
        <v>0</v>
      </c>
      <c r="F928" s="175">
        <v>0</v>
      </c>
      <c r="G928" s="175">
        <v>0</v>
      </c>
      <c r="H928" s="175">
        <v>0</v>
      </c>
      <c r="I928" s="175">
        <v>0</v>
      </c>
      <c r="J928" s="175">
        <v>0</v>
      </c>
      <c r="K928" s="253">
        <v>0</v>
      </c>
      <c r="L928" s="259">
        <v>0</v>
      </c>
      <c r="M928" s="259">
        <v>0</v>
      </c>
      <c r="N928" s="259">
        <v>0</v>
      </c>
      <c r="O928" s="259">
        <v>0</v>
      </c>
      <c r="P928" s="259">
        <v>0</v>
      </c>
      <c r="Q928" s="259">
        <v>0</v>
      </c>
      <c r="R928" s="259">
        <v>0</v>
      </c>
      <c r="S928" s="175">
        <v>0</v>
      </c>
      <c r="T928" s="259" t="s">
        <v>1223</v>
      </c>
      <c r="U928" s="259" t="s">
        <v>1223</v>
      </c>
      <c r="V928" s="259" t="s">
        <v>1223</v>
      </c>
      <c r="W928" s="259" t="s">
        <v>1223</v>
      </c>
      <c r="X928" s="259" t="s">
        <v>1223</v>
      </c>
    </row>
    <row r="929" spans="1:24" ht="15.75" x14ac:dyDescent="0.25">
      <c r="A929" s="174" t="s">
        <v>392</v>
      </c>
      <c r="B929" s="255" t="s">
        <v>393</v>
      </c>
      <c r="C929" s="175" t="e">
        <v>#N/A</v>
      </c>
      <c r="D929" s="175" t="e">
        <v>#N/A</v>
      </c>
      <c r="E929" s="175" t="e">
        <v>#N/A</v>
      </c>
      <c r="F929" s="175" t="e">
        <v>#N/A</v>
      </c>
      <c r="G929" s="175" t="e">
        <v>#N/A</v>
      </c>
      <c r="H929" s="175" t="e">
        <v>#N/A</v>
      </c>
      <c r="I929" s="175"/>
      <c r="J929" s="175"/>
      <c r="K929" s="253"/>
      <c r="L929" s="259"/>
      <c r="M929" s="259"/>
      <c r="N929" s="259"/>
      <c r="O929" s="259"/>
      <c r="P929" s="259"/>
      <c r="Q929" s="259"/>
      <c r="R929" s="259"/>
      <c r="S929" s="175" t="e">
        <v>#N/A</v>
      </c>
      <c r="T929" s="259"/>
      <c r="U929" s="259"/>
      <c r="V929" s="259"/>
      <c r="W929" s="259"/>
      <c r="X929" s="259"/>
    </row>
    <row r="930" spans="1:24" ht="15.75" x14ac:dyDescent="0.25">
      <c r="A930" s="174" t="s">
        <v>394</v>
      </c>
      <c r="B930" s="255" t="s">
        <v>395</v>
      </c>
      <c r="C930" s="175" t="e">
        <v>#N/A</v>
      </c>
      <c r="D930" s="175" t="e">
        <v>#N/A</v>
      </c>
      <c r="E930" s="175" t="e">
        <v>#N/A</v>
      </c>
      <c r="F930" s="175" t="e">
        <v>#N/A</v>
      </c>
      <c r="G930" s="175" t="e">
        <v>#N/A</v>
      </c>
      <c r="H930" s="175" t="e">
        <v>#N/A</v>
      </c>
      <c r="I930" s="175"/>
      <c r="J930" s="175"/>
      <c r="K930" s="253"/>
      <c r="L930" s="259"/>
      <c r="M930" s="259"/>
      <c r="N930" s="259"/>
      <c r="O930" s="259"/>
      <c r="P930" s="259"/>
      <c r="Q930" s="259"/>
      <c r="R930" s="259"/>
      <c r="S930" s="175" t="e">
        <v>#N/A</v>
      </c>
      <c r="T930" s="259"/>
      <c r="U930" s="259"/>
      <c r="V930" s="259"/>
      <c r="W930" s="259"/>
      <c r="X930" s="259"/>
    </row>
    <row r="931" spans="1:24" ht="15.75" x14ac:dyDescent="0.25">
      <c r="A931" s="174" t="s">
        <v>396</v>
      </c>
      <c r="B931" s="255" t="s">
        <v>397</v>
      </c>
      <c r="C931" s="175" t="e">
        <v>#N/A</v>
      </c>
      <c r="D931" s="175" t="e">
        <v>#N/A</v>
      </c>
      <c r="E931" s="175" t="e">
        <v>#N/A</v>
      </c>
      <c r="F931" s="175" t="e">
        <v>#N/A</v>
      </c>
      <c r="G931" s="175" t="e">
        <v>#N/A</v>
      </c>
      <c r="H931" s="175" t="e">
        <v>#N/A</v>
      </c>
      <c r="I931" s="175"/>
      <c r="J931" s="175"/>
      <c r="K931" s="253"/>
      <c r="L931" s="259"/>
      <c r="M931" s="259"/>
      <c r="N931" s="259"/>
      <c r="O931" s="259"/>
      <c r="P931" s="259"/>
      <c r="Q931" s="259"/>
      <c r="R931" s="259"/>
      <c r="S931" s="175" t="e">
        <v>#N/A</v>
      </c>
      <c r="T931" s="259"/>
      <c r="U931" s="259"/>
      <c r="V931" s="259"/>
      <c r="W931" s="259"/>
      <c r="X931" s="259"/>
    </row>
    <row r="932" spans="1:24" ht="15.75" x14ac:dyDescent="0.25">
      <c r="A932" s="174" t="s">
        <v>398</v>
      </c>
      <c r="B932" s="255" t="s">
        <v>399</v>
      </c>
      <c r="C932" s="175">
        <v>0</v>
      </c>
      <c r="D932" s="175">
        <v>0</v>
      </c>
      <c r="E932" s="175">
        <v>2</v>
      </c>
      <c r="F932" s="175">
        <v>0</v>
      </c>
      <c r="G932" s="175">
        <v>0</v>
      </c>
      <c r="H932" s="175">
        <v>0</v>
      </c>
      <c r="I932" s="175">
        <v>0</v>
      </c>
      <c r="J932" s="175">
        <v>0</v>
      </c>
      <c r="K932" s="175">
        <v>0</v>
      </c>
      <c r="L932" s="259">
        <v>0</v>
      </c>
      <c r="M932" s="259">
        <v>0</v>
      </c>
      <c r="N932" s="259">
        <v>0</v>
      </c>
      <c r="O932" s="259">
        <v>0</v>
      </c>
      <c r="P932" s="259">
        <v>0</v>
      </c>
      <c r="Q932" s="259">
        <v>0</v>
      </c>
      <c r="R932" s="259">
        <v>0</v>
      </c>
      <c r="S932" s="175">
        <v>2</v>
      </c>
      <c r="T932" s="259" t="s">
        <v>1223</v>
      </c>
      <c r="U932" s="259" t="s">
        <v>1223</v>
      </c>
      <c r="V932" s="259" t="s">
        <v>1223</v>
      </c>
      <c r="W932" s="259">
        <v>3</v>
      </c>
      <c r="X932" s="259" t="s">
        <v>1223</v>
      </c>
    </row>
    <row r="933" spans="1:24" ht="15.75" x14ac:dyDescent="0.25">
      <c r="A933" s="174" t="s">
        <v>400</v>
      </c>
      <c r="B933" s="255" t="s">
        <v>401</v>
      </c>
      <c r="C933" s="175" t="e">
        <v>#N/A</v>
      </c>
      <c r="D933" s="175" t="e">
        <v>#N/A</v>
      </c>
      <c r="E933" s="175" t="e">
        <v>#N/A</v>
      </c>
      <c r="F933" s="175" t="e">
        <v>#N/A</v>
      </c>
      <c r="G933" s="175" t="e">
        <v>#N/A</v>
      </c>
      <c r="H933" s="175" t="e">
        <v>#N/A</v>
      </c>
      <c r="I933" s="175"/>
      <c r="J933" s="175"/>
      <c r="K933" s="253"/>
      <c r="L933" s="259"/>
      <c r="M933" s="259"/>
      <c r="N933" s="259"/>
      <c r="O933" s="259"/>
      <c r="P933" s="259"/>
      <c r="Q933" s="259"/>
      <c r="R933" s="259"/>
      <c r="S933" s="175" t="e">
        <v>#N/A</v>
      </c>
      <c r="T933" s="259"/>
      <c r="U933" s="259"/>
      <c r="V933" s="259"/>
      <c r="W933" s="259"/>
      <c r="X933" s="259"/>
    </row>
    <row r="934" spans="1:24" ht="15.75" x14ac:dyDescent="0.25">
      <c r="A934" s="174" t="s">
        <v>402</v>
      </c>
      <c r="B934" s="255" t="s">
        <v>403</v>
      </c>
      <c r="C934" s="175">
        <v>0</v>
      </c>
      <c r="D934" s="175">
        <v>0</v>
      </c>
      <c r="E934" s="175">
        <v>0</v>
      </c>
      <c r="F934" s="175">
        <v>1</v>
      </c>
      <c r="G934" s="175">
        <v>0</v>
      </c>
      <c r="H934" s="175">
        <v>0</v>
      </c>
      <c r="I934" s="175"/>
      <c r="J934" s="175"/>
      <c r="K934" s="253"/>
      <c r="L934" s="259"/>
      <c r="M934" s="259"/>
      <c r="N934" s="259"/>
      <c r="O934" s="259"/>
      <c r="P934" s="259"/>
      <c r="Q934" s="259"/>
      <c r="R934" s="259"/>
      <c r="S934" s="175">
        <v>1</v>
      </c>
      <c r="T934" s="259" t="s">
        <v>1223</v>
      </c>
      <c r="U934" s="259" t="s">
        <v>1223</v>
      </c>
      <c r="V934" s="259" t="s">
        <v>1223</v>
      </c>
      <c r="W934" s="259">
        <v>1</v>
      </c>
      <c r="X934" s="259" t="s">
        <v>1223</v>
      </c>
    </row>
    <row r="935" spans="1:24" ht="15.75" x14ac:dyDescent="0.25">
      <c r="A935" s="174" t="s">
        <v>404</v>
      </c>
      <c r="B935" s="255" t="s">
        <v>405</v>
      </c>
      <c r="C935" s="175" t="e">
        <v>#N/A</v>
      </c>
      <c r="D935" s="175" t="e">
        <v>#N/A</v>
      </c>
      <c r="E935" s="175" t="e">
        <v>#N/A</v>
      </c>
      <c r="F935" s="175" t="e">
        <v>#N/A</v>
      </c>
      <c r="G935" s="175" t="e">
        <v>#N/A</v>
      </c>
      <c r="H935" s="175" t="e">
        <v>#N/A</v>
      </c>
      <c r="I935" s="175"/>
      <c r="J935" s="175"/>
      <c r="K935" s="253"/>
      <c r="L935" s="259"/>
      <c r="M935" s="259"/>
      <c r="N935" s="259"/>
      <c r="O935" s="259"/>
      <c r="P935" s="259"/>
      <c r="Q935" s="259"/>
      <c r="R935" s="259"/>
      <c r="S935" s="175" t="e">
        <v>#N/A</v>
      </c>
      <c r="T935" s="259"/>
      <c r="U935" s="259"/>
      <c r="V935" s="259"/>
      <c r="W935" s="259"/>
      <c r="X935" s="259"/>
    </row>
    <row r="936" spans="1:24" ht="15.75" x14ac:dyDescent="0.25">
      <c r="A936" s="174" t="s">
        <v>406</v>
      </c>
      <c r="B936" s="255" t="s">
        <v>407</v>
      </c>
      <c r="C936" s="175" t="e">
        <v>#N/A</v>
      </c>
      <c r="D936" s="175" t="e">
        <v>#N/A</v>
      </c>
      <c r="E936" s="175" t="e">
        <v>#N/A</v>
      </c>
      <c r="F936" s="175" t="e">
        <v>#N/A</v>
      </c>
      <c r="G936" s="175" t="e">
        <v>#N/A</v>
      </c>
      <c r="H936" s="175" t="e">
        <v>#N/A</v>
      </c>
      <c r="I936" s="175"/>
      <c r="J936" s="175"/>
      <c r="K936" s="253"/>
      <c r="L936" s="259"/>
      <c r="M936" s="259"/>
      <c r="N936" s="259"/>
      <c r="O936" s="259"/>
      <c r="P936" s="259"/>
      <c r="Q936" s="259"/>
      <c r="R936" s="259"/>
      <c r="S936" s="175" t="e">
        <v>#N/A</v>
      </c>
      <c r="T936" s="259"/>
      <c r="U936" s="259"/>
      <c r="V936" s="259"/>
      <c r="W936" s="259"/>
      <c r="X936" s="259"/>
    </row>
    <row r="937" spans="1:24" ht="15.75" x14ac:dyDescent="0.25">
      <c r="A937" s="174" t="s">
        <v>408</v>
      </c>
      <c r="B937" s="255" t="s">
        <v>409</v>
      </c>
      <c r="C937" s="175">
        <v>0</v>
      </c>
      <c r="D937" s="175">
        <v>0</v>
      </c>
      <c r="E937" s="175">
        <v>0</v>
      </c>
      <c r="F937" s="175">
        <v>1</v>
      </c>
      <c r="G937" s="175">
        <v>0</v>
      </c>
      <c r="H937" s="175">
        <v>0</v>
      </c>
      <c r="I937" s="175">
        <v>0</v>
      </c>
      <c r="J937" s="175">
        <v>0</v>
      </c>
      <c r="K937" s="175">
        <v>0</v>
      </c>
      <c r="L937" s="175">
        <v>0</v>
      </c>
      <c r="M937" s="175">
        <v>0</v>
      </c>
      <c r="N937" s="175">
        <v>0</v>
      </c>
      <c r="O937" s="175">
        <v>0</v>
      </c>
      <c r="P937" s="175">
        <v>0</v>
      </c>
      <c r="Q937" s="175">
        <v>0</v>
      </c>
      <c r="R937" s="175">
        <v>0</v>
      </c>
      <c r="S937" s="175">
        <v>1</v>
      </c>
      <c r="T937" s="259" t="s">
        <v>1223</v>
      </c>
      <c r="U937" s="259" t="s">
        <v>1223</v>
      </c>
      <c r="V937" s="259" t="s">
        <v>1223</v>
      </c>
      <c r="W937" s="259">
        <v>1</v>
      </c>
      <c r="X937" s="259" t="s">
        <v>1223</v>
      </c>
    </row>
    <row r="938" spans="1:24" ht="15.75" x14ac:dyDescent="0.25">
      <c r="A938" s="174" t="s">
        <v>410</v>
      </c>
      <c r="B938" s="255" t="s">
        <v>411</v>
      </c>
      <c r="C938" s="175" t="e">
        <v>#N/A</v>
      </c>
      <c r="D938" s="175" t="e">
        <v>#N/A</v>
      </c>
      <c r="E938" s="175" t="e">
        <v>#N/A</v>
      </c>
      <c r="F938" s="175" t="e">
        <v>#N/A</v>
      </c>
      <c r="G938" s="175" t="e">
        <v>#N/A</v>
      </c>
      <c r="H938" s="175" t="e">
        <v>#N/A</v>
      </c>
      <c r="I938" s="175"/>
      <c r="J938" s="175"/>
      <c r="K938" s="253"/>
      <c r="L938" s="259"/>
      <c r="M938" s="259"/>
      <c r="N938" s="259"/>
      <c r="O938" s="259"/>
      <c r="P938" s="259"/>
      <c r="Q938" s="259"/>
      <c r="R938" s="259"/>
      <c r="S938" s="175" t="e">
        <v>#N/A</v>
      </c>
      <c r="T938" s="259"/>
      <c r="U938" s="259"/>
      <c r="V938" s="259"/>
      <c r="W938" s="259"/>
      <c r="X938" s="259"/>
    </row>
    <row r="939" spans="1:24" ht="15.75" x14ac:dyDescent="0.25">
      <c r="A939" s="174" t="s">
        <v>412</v>
      </c>
      <c r="B939" s="255" t="s">
        <v>413</v>
      </c>
      <c r="C939" s="175" t="e">
        <v>#N/A</v>
      </c>
      <c r="D939" s="175" t="e">
        <v>#N/A</v>
      </c>
      <c r="E939" s="175" t="e">
        <v>#N/A</v>
      </c>
      <c r="F939" s="175" t="e">
        <v>#N/A</v>
      </c>
      <c r="G939" s="175" t="e">
        <v>#N/A</v>
      </c>
      <c r="H939" s="175" t="e">
        <v>#N/A</v>
      </c>
      <c r="I939" s="175"/>
      <c r="J939" s="175"/>
      <c r="K939" s="253"/>
      <c r="L939" s="259"/>
      <c r="M939" s="259"/>
      <c r="N939" s="259"/>
      <c r="O939" s="259"/>
      <c r="P939" s="259"/>
      <c r="Q939" s="259"/>
      <c r="R939" s="259"/>
      <c r="S939" s="175" t="e">
        <v>#N/A</v>
      </c>
      <c r="T939" s="259"/>
      <c r="U939" s="259"/>
      <c r="V939" s="259"/>
      <c r="W939" s="259"/>
      <c r="X939" s="259"/>
    </row>
    <row r="940" spans="1:24" ht="15.75" x14ac:dyDescent="0.25">
      <c r="A940" s="174" t="s">
        <v>414</v>
      </c>
      <c r="B940" s="255" t="s">
        <v>415</v>
      </c>
      <c r="C940" s="175">
        <v>0</v>
      </c>
      <c r="D940" s="175">
        <v>0</v>
      </c>
      <c r="E940" s="175">
        <v>0</v>
      </c>
      <c r="F940" s="175">
        <v>0</v>
      </c>
      <c r="G940" s="175">
        <v>0</v>
      </c>
      <c r="H940" s="175">
        <v>0</v>
      </c>
      <c r="I940" s="175">
        <v>0</v>
      </c>
      <c r="J940" s="175">
        <v>0</v>
      </c>
      <c r="K940" s="253">
        <v>0</v>
      </c>
      <c r="L940" s="259">
        <v>0</v>
      </c>
      <c r="M940" s="259">
        <v>0</v>
      </c>
      <c r="N940" s="259">
        <v>0</v>
      </c>
      <c r="O940" s="259">
        <v>0</v>
      </c>
      <c r="P940" s="259">
        <v>0</v>
      </c>
      <c r="Q940" s="259">
        <v>0</v>
      </c>
      <c r="R940" s="259">
        <v>0</v>
      </c>
      <c r="S940" s="175">
        <v>0</v>
      </c>
      <c r="T940" s="259" t="s">
        <v>1223</v>
      </c>
      <c r="U940" s="259" t="s">
        <v>1223</v>
      </c>
      <c r="V940" s="259" t="s">
        <v>1223</v>
      </c>
      <c r="W940" s="259" t="s">
        <v>1223</v>
      </c>
      <c r="X940" s="259" t="s">
        <v>1223</v>
      </c>
    </row>
    <row r="941" spans="1:24" ht="15.75" x14ac:dyDescent="0.25">
      <c r="A941" s="174" t="s">
        <v>416</v>
      </c>
      <c r="B941" s="255" t="s">
        <v>417</v>
      </c>
      <c r="C941" s="175" t="e">
        <v>#N/A</v>
      </c>
      <c r="D941" s="175" t="e">
        <v>#N/A</v>
      </c>
      <c r="E941" s="175" t="e">
        <v>#N/A</v>
      </c>
      <c r="F941" s="175" t="e">
        <v>#N/A</v>
      </c>
      <c r="G941" s="175" t="e">
        <v>#N/A</v>
      </c>
      <c r="H941" s="175" t="e">
        <v>#N/A</v>
      </c>
      <c r="I941" s="175"/>
      <c r="J941" s="175"/>
      <c r="K941" s="253"/>
      <c r="L941" s="259"/>
      <c r="M941" s="259"/>
      <c r="N941" s="259"/>
      <c r="O941" s="259"/>
      <c r="P941" s="259"/>
      <c r="Q941" s="259"/>
      <c r="R941" s="259"/>
      <c r="S941" s="175" t="e">
        <v>#N/A</v>
      </c>
      <c r="T941" s="259"/>
      <c r="U941" s="259"/>
      <c r="V941" s="259"/>
      <c r="W941" s="259"/>
      <c r="X941" s="259"/>
    </row>
    <row r="942" spans="1:24" ht="15.75" x14ac:dyDescent="0.25">
      <c r="A942" s="174" t="s">
        <v>418</v>
      </c>
      <c r="B942" s="255" t="s">
        <v>419</v>
      </c>
      <c r="C942" s="175" t="e">
        <v>#N/A</v>
      </c>
      <c r="D942" s="175" t="e">
        <v>#N/A</v>
      </c>
      <c r="E942" s="175" t="e">
        <v>#N/A</v>
      </c>
      <c r="F942" s="175" t="e">
        <v>#N/A</v>
      </c>
      <c r="G942" s="175" t="e">
        <v>#N/A</v>
      </c>
      <c r="H942" s="175" t="e">
        <v>#N/A</v>
      </c>
      <c r="I942" s="175"/>
      <c r="J942" s="175"/>
      <c r="K942" s="253"/>
      <c r="L942" s="259"/>
      <c r="M942" s="259"/>
      <c r="N942" s="259"/>
      <c r="O942" s="259"/>
      <c r="P942" s="259"/>
      <c r="Q942" s="259"/>
      <c r="R942" s="259"/>
      <c r="S942" s="175" t="e">
        <v>#N/A</v>
      </c>
      <c r="T942" s="259"/>
      <c r="U942" s="259"/>
      <c r="V942" s="259"/>
      <c r="W942" s="259"/>
      <c r="X942" s="259"/>
    </row>
    <row r="943" spans="1:24" ht="15.75" x14ac:dyDescent="0.25">
      <c r="A943" s="174" t="s">
        <v>420</v>
      </c>
      <c r="B943" s="255" t="s">
        <v>421</v>
      </c>
      <c r="C943" s="175">
        <v>0</v>
      </c>
      <c r="D943" s="175">
        <v>1</v>
      </c>
      <c r="E943" s="175">
        <v>2</v>
      </c>
      <c r="F943" s="175">
        <v>0</v>
      </c>
      <c r="G943" s="175">
        <v>0</v>
      </c>
      <c r="H943" s="175">
        <v>0</v>
      </c>
      <c r="I943" s="175">
        <v>0</v>
      </c>
      <c r="J943" s="175">
        <v>0</v>
      </c>
      <c r="K943" s="175">
        <v>0</v>
      </c>
      <c r="L943" s="259">
        <v>0</v>
      </c>
      <c r="M943" s="259">
        <v>0</v>
      </c>
      <c r="N943" s="259">
        <v>0</v>
      </c>
      <c r="O943" s="259">
        <v>0</v>
      </c>
      <c r="P943" s="259">
        <v>0</v>
      </c>
      <c r="Q943" s="259">
        <v>0</v>
      </c>
      <c r="R943" s="259">
        <v>0</v>
      </c>
      <c r="S943" s="175">
        <v>3</v>
      </c>
      <c r="T943" s="259" t="s">
        <v>1223</v>
      </c>
      <c r="U943" s="259" t="s">
        <v>1223</v>
      </c>
      <c r="V943" s="259" t="s">
        <v>1223</v>
      </c>
      <c r="W943" s="259" t="s">
        <v>1223</v>
      </c>
      <c r="X943" s="259" t="s">
        <v>1223</v>
      </c>
    </row>
    <row r="944" spans="1:24" ht="15.75" x14ac:dyDescent="0.25">
      <c r="A944" s="174" t="s">
        <v>422</v>
      </c>
      <c r="B944" s="255" t="s">
        <v>423</v>
      </c>
      <c r="C944" s="175">
        <v>0</v>
      </c>
      <c r="D944" s="175">
        <v>0</v>
      </c>
      <c r="E944" s="175">
        <v>0</v>
      </c>
      <c r="F944" s="175">
        <v>0</v>
      </c>
      <c r="G944" s="175">
        <v>0</v>
      </c>
      <c r="H944" s="175">
        <v>0</v>
      </c>
      <c r="I944" s="175">
        <v>0</v>
      </c>
      <c r="J944" s="175">
        <v>0</v>
      </c>
      <c r="K944" s="175">
        <v>0</v>
      </c>
      <c r="L944" s="259">
        <v>0</v>
      </c>
      <c r="M944" s="259">
        <v>0</v>
      </c>
      <c r="N944" s="259">
        <v>0</v>
      </c>
      <c r="O944" s="259">
        <v>0</v>
      </c>
      <c r="P944" s="259">
        <v>0</v>
      </c>
      <c r="Q944" s="259">
        <v>0</v>
      </c>
      <c r="R944" s="259">
        <v>0</v>
      </c>
      <c r="S944" s="175">
        <v>0</v>
      </c>
      <c r="T944" s="259" t="s">
        <v>1223</v>
      </c>
      <c r="U944" s="259" t="s">
        <v>1223</v>
      </c>
      <c r="V944" s="259" t="s">
        <v>1223</v>
      </c>
      <c r="W944" s="259" t="s">
        <v>1223</v>
      </c>
      <c r="X944" s="259" t="s">
        <v>1223</v>
      </c>
    </row>
    <row r="945" spans="1:24" ht="15.75" x14ac:dyDescent="0.25">
      <c r="A945" s="174" t="s">
        <v>424</v>
      </c>
      <c r="B945" s="255" t="s">
        <v>425</v>
      </c>
      <c r="C945" s="175">
        <v>0</v>
      </c>
      <c r="D945" s="175">
        <v>0</v>
      </c>
      <c r="E945" s="175">
        <v>0</v>
      </c>
      <c r="F945" s="175">
        <v>0</v>
      </c>
      <c r="G945" s="175">
        <v>0</v>
      </c>
      <c r="H945" s="175">
        <v>0</v>
      </c>
      <c r="I945" s="175">
        <v>0</v>
      </c>
      <c r="J945" s="175">
        <v>0</v>
      </c>
      <c r="K945" s="175">
        <v>0</v>
      </c>
      <c r="L945" s="259">
        <v>0</v>
      </c>
      <c r="M945" s="259">
        <v>0</v>
      </c>
      <c r="N945" s="259">
        <v>0</v>
      </c>
      <c r="O945" s="259">
        <v>0</v>
      </c>
      <c r="P945" s="259">
        <v>0</v>
      </c>
      <c r="Q945" s="259">
        <v>0</v>
      </c>
      <c r="R945" s="259">
        <v>0</v>
      </c>
      <c r="S945" s="175">
        <v>0</v>
      </c>
      <c r="T945" s="259" t="s">
        <v>1223</v>
      </c>
      <c r="U945" s="259" t="s">
        <v>1223</v>
      </c>
      <c r="V945" s="259" t="s">
        <v>1223</v>
      </c>
      <c r="W945" s="259" t="s">
        <v>1223</v>
      </c>
      <c r="X945" s="259" t="s">
        <v>1223</v>
      </c>
    </row>
    <row r="946" spans="1:24" ht="15.75" x14ac:dyDescent="0.25">
      <c r="A946" s="174" t="s">
        <v>426</v>
      </c>
      <c r="B946" s="255" t="s">
        <v>427</v>
      </c>
      <c r="C946" s="175">
        <v>0</v>
      </c>
      <c r="D946" s="175">
        <v>2</v>
      </c>
      <c r="E946" s="175">
        <v>9</v>
      </c>
      <c r="F946" s="175">
        <v>4</v>
      </c>
      <c r="G946" s="175">
        <v>0</v>
      </c>
      <c r="H946" s="175">
        <v>0</v>
      </c>
      <c r="I946" s="175">
        <v>2</v>
      </c>
      <c r="J946" s="175">
        <v>0</v>
      </c>
      <c r="K946" s="253">
        <v>0</v>
      </c>
      <c r="L946" s="259">
        <v>1</v>
      </c>
      <c r="M946" s="259">
        <v>0</v>
      </c>
      <c r="N946" s="259">
        <v>0</v>
      </c>
      <c r="O946" s="259">
        <v>0</v>
      </c>
      <c r="P946" s="259">
        <v>0</v>
      </c>
      <c r="Q946" s="259">
        <v>3</v>
      </c>
      <c r="R946" s="259">
        <v>0</v>
      </c>
      <c r="S946" s="175">
        <v>21</v>
      </c>
      <c r="T946" s="259" t="s">
        <v>1223</v>
      </c>
      <c r="U946" s="259">
        <v>6</v>
      </c>
      <c r="V946" s="259">
        <v>14</v>
      </c>
      <c r="W946" s="259">
        <v>29</v>
      </c>
      <c r="X946" s="259" t="s">
        <v>1223</v>
      </c>
    </row>
    <row r="947" spans="1:24" ht="15.75" x14ac:dyDescent="0.25">
      <c r="A947" s="174" t="s">
        <v>428</v>
      </c>
      <c r="B947" s="255" t="s">
        <v>429</v>
      </c>
      <c r="C947" s="175" t="e">
        <v>#N/A</v>
      </c>
      <c r="D947" s="175" t="e">
        <v>#N/A</v>
      </c>
      <c r="E947" s="175" t="e">
        <v>#N/A</v>
      </c>
      <c r="F947" s="175" t="e">
        <v>#N/A</v>
      </c>
      <c r="G947" s="175" t="e">
        <v>#N/A</v>
      </c>
      <c r="H947" s="175" t="e">
        <v>#N/A</v>
      </c>
      <c r="I947" s="175"/>
      <c r="J947" s="175"/>
      <c r="K947" s="253"/>
      <c r="L947" s="259"/>
      <c r="M947" s="259"/>
      <c r="N947" s="259"/>
      <c r="O947" s="259"/>
      <c r="P947" s="259"/>
      <c r="Q947" s="259"/>
      <c r="R947" s="259"/>
      <c r="S947" s="175" t="e">
        <v>#N/A</v>
      </c>
      <c r="T947" s="259"/>
      <c r="U947" s="259"/>
      <c r="V947" s="259"/>
      <c r="W947" s="259"/>
      <c r="X947" s="259"/>
    </row>
    <row r="948" spans="1:24" ht="15.75" x14ac:dyDescent="0.25">
      <c r="A948" s="174" t="s">
        <v>430</v>
      </c>
      <c r="B948" s="255" t="s">
        <v>431</v>
      </c>
      <c r="C948" s="175" t="e">
        <v>#N/A</v>
      </c>
      <c r="D948" s="175" t="e">
        <v>#N/A</v>
      </c>
      <c r="E948" s="175" t="e">
        <v>#N/A</v>
      </c>
      <c r="F948" s="175" t="e">
        <v>#N/A</v>
      </c>
      <c r="G948" s="175" t="e">
        <v>#N/A</v>
      </c>
      <c r="H948" s="175" t="e">
        <v>#N/A</v>
      </c>
      <c r="I948" s="175"/>
      <c r="J948" s="175"/>
      <c r="K948" s="253"/>
      <c r="L948" s="259"/>
      <c r="M948" s="259"/>
      <c r="N948" s="259"/>
      <c r="O948" s="259"/>
      <c r="P948" s="259"/>
      <c r="Q948" s="259"/>
      <c r="R948" s="259"/>
      <c r="S948" s="175" t="e">
        <v>#N/A</v>
      </c>
      <c r="T948" s="259"/>
      <c r="U948" s="259"/>
      <c r="V948" s="259"/>
      <c r="W948" s="259"/>
      <c r="X948" s="259"/>
    </row>
    <row r="949" spans="1:24" ht="15.75" x14ac:dyDescent="0.25">
      <c r="A949" s="174" t="s">
        <v>432</v>
      </c>
      <c r="B949" s="255" t="s">
        <v>433</v>
      </c>
      <c r="C949" s="175" t="e">
        <v>#N/A</v>
      </c>
      <c r="D949" s="175" t="e">
        <v>#N/A</v>
      </c>
      <c r="E949" s="175" t="e">
        <v>#N/A</v>
      </c>
      <c r="F949" s="175" t="e">
        <v>#N/A</v>
      </c>
      <c r="G949" s="175" t="e">
        <v>#N/A</v>
      </c>
      <c r="H949" s="175" t="e">
        <v>#N/A</v>
      </c>
      <c r="I949" s="175"/>
      <c r="J949" s="175"/>
      <c r="K949" s="253"/>
      <c r="L949" s="259"/>
      <c r="M949" s="259"/>
      <c r="N949" s="259"/>
      <c r="O949" s="259"/>
      <c r="P949" s="259"/>
      <c r="Q949" s="259"/>
      <c r="R949" s="259"/>
      <c r="S949" s="175" t="e">
        <v>#N/A</v>
      </c>
      <c r="T949" s="259"/>
      <c r="U949" s="259"/>
      <c r="V949" s="259"/>
      <c r="W949" s="259"/>
      <c r="X949" s="259"/>
    </row>
    <row r="950" spans="1:24" ht="15.75" x14ac:dyDescent="0.25">
      <c r="A950" s="174" t="s">
        <v>434</v>
      </c>
      <c r="B950" s="255" t="s">
        <v>435</v>
      </c>
      <c r="C950" s="175" t="e">
        <v>#N/A</v>
      </c>
      <c r="D950" s="175" t="e">
        <v>#N/A</v>
      </c>
      <c r="E950" s="175" t="e">
        <v>#N/A</v>
      </c>
      <c r="F950" s="175" t="e">
        <v>#N/A</v>
      </c>
      <c r="G950" s="175" t="e">
        <v>#N/A</v>
      </c>
      <c r="H950" s="175" t="e">
        <v>#N/A</v>
      </c>
      <c r="I950" s="175"/>
      <c r="J950" s="175"/>
      <c r="K950" s="253"/>
      <c r="L950" s="259"/>
      <c r="M950" s="259"/>
      <c r="N950" s="259"/>
      <c r="O950" s="259"/>
      <c r="P950" s="259"/>
      <c r="Q950" s="259"/>
      <c r="R950" s="259"/>
      <c r="S950" s="175" t="e">
        <v>#N/A</v>
      </c>
      <c r="T950" s="259"/>
      <c r="U950" s="259"/>
      <c r="V950" s="259"/>
      <c r="W950" s="259"/>
      <c r="X950" s="259"/>
    </row>
    <row r="951" spans="1:24" ht="15.75" x14ac:dyDescent="0.25">
      <c r="A951" s="174" t="s">
        <v>436</v>
      </c>
      <c r="B951" s="255" t="s">
        <v>437</v>
      </c>
      <c r="C951" s="175">
        <v>0</v>
      </c>
      <c r="D951" s="175">
        <v>0</v>
      </c>
      <c r="E951" s="175">
        <v>0</v>
      </c>
      <c r="F951" s="175">
        <v>0</v>
      </c>
      <c r="G951" s="175">
        <v>0</v>
      </c>
      <c r="H951" s="175">
        <v>0</v>
      </c>
      <c r="I951" s="175">
        <v>0</v>
      </c>
      <c r="J951" s="175">
        <v>0</v>
      </c>
      <c r="K951" s="175">
        <v>0</v>
      </c>
      <c r="L951" s="259">
        <v>0</v>
      </c>
      <c r="M951" s="259">
        <v>2</v>
      </c>
      <c r="N951" s="259">
        <v>0</v>
      </c>
      <c r="O951" s="259">
        <v>0</v>
      </c>
      <c r="P951" s="259">
        <v>0</v>
      </c>
      <c r="Q951" s="259">
        <v>0</v>
      </c>
      <c r="R951" s="259">
        <v>0</v>
      </c>
      <c r="S951" s="175">
        <v>2</v>
      </c>
      <c r="T951" s="259" t="s">
        <v>1223</v>
      </c>
      <c r="U951" s="259" t="s">
        <v>1223</v>
      </c>
      <c r="V951" s="259">
        <v>2</v>
      </c>
      <c r="W951" s="259" t="s">
        <v>1223</v>
      </c>
      <c r="X951" s="259" t="s">
        <v>1223</v>
      </c>
    </row>
    <row r="952" spans="1:24" ht="15.75" x14ac:dyDescent="0.25">
      <c r="A952" s="174" t="s">
        <v>438</v>
      </c>
      <c r="B952" s="255" t="s">
        <v>439</v>
      </c>
      <c r="C952" s="175" t="e">
        <v>#N/A</v>
      </c>
      <c r="D952" s="175" t="e">
        <v>#N/A</v>
      </c>
      <c r="E952" s="175" t="e">
        <v>#N/A</v>
      </c>
      <c r="F952" s="175" t="e">
        <v>#N/A</v>
      </c>
      <c r="G952" s="175" t="e">
        <v>#N/A</v>
      </c>
      <c r="H952" s="175" t="e">
        <v>#N/A</v>
      </c>
      <c r="I952" s="175"/>
      <c r="J952" s="175"/>
      <c r="K952" s="253"/>
      <c r="L952" s="259"/>
      <c r="M952" s="259"/>
      <c r="N952" s="259"/>
      <c r="O952" s="259"/>
      <c r="P952" s="259"/>
      <c r="Q952" s="259"/>
      <c r="R952" s="259"/>
      <c r="S952" s="175" t="e">
        <v>#N/A</v>
      </c>
      <c r="T952" s="259"/>
      <c r="U952" s="259"/>
      <c r="V952" s="259"/>
      <c r="W952" s="259"/>
      <c r="X952" s="259"/>
    </row>
    <row r="953" spans="1:24" ht="15.75" x14ac:dyDescent="0.25">
      <c r="A953" s="174" t="s">
        <v>440</v>
      </c>
      <c r="B953" s="255" t="s">
        <v>441</v>
      </c>
      <c r="C953" s="175" t="e">
        <v>#N/A</v>
      </c>
      <c r="D953" s="175" t="e">
        <v>#N/A</v>
      </c>
      <c r="E953" s="175" t="e">
        <v>#N/A</v>
      </c>
      <c r="F953" s="175" t="e">
        <v>#N/A</v>
      </c>
      <c r="G953" s="175" t="e">
        <v>#N/A</v>
      </c>
      <c r="H953" s="175" t="e">
        <v>#N/A</v>
      </c>
      <c r="I953" s="175"/>
      <c r="J953" s="175"/>
      <c r="K953" s="253"/>
      <c r="L953" s="259"/>
      <c r="M953" s="259"/>
      <c r="N953" s="259"/>
      <c r="O953" s="259"/>
      <c r="P953" s="259"/>
      <c r="Q953" s="259"/>
      <c r="R953" s="259"/>
      <c r="S953" s="175" t="e">
        <v>#N/A</v>
      </c>
      <c r="T953" s="259"/>
      <c r="U953" s="259"/>
      <c r="V953" s="259"/>
      <c r="W953" s="259"/>
      <c r="X953" s="259"/>
    </row>
    <row r="954" spans="1:24" ht="15.75" x14ac:dyDescent="0.25">
      <c r="A954" s="174" t="s">
        <v>442</v>
      </c>
      <c r="B954" s="255" t="s">
        <v>443</v>
      </c>
      <c r="C954" s="175">
        <v>0</v>
      </c>
      <c r="D954" s="175">
        <v>0</v>
      </c>
      <c r="E954" s="175">
        <v>1</v>
      </c>
      <c r="F954" s="175">
        <v>0</v>
      </c>
      <c r="G954" s="175">
        <v>0</v>
      </c>
      <c r="H954" s="175">
        <v>0</v>
      </c>
      <c r="I954" s="175">
        <v>0</v>
      </c>
      <c r="J954" s="175">
        <v>0</v>
      </c>
      <c r="K954" s="175">
        <v>0</v>
      </c>
      <c r="L954" s="259">
        <v>0</v>
      </c>
      <c r="M954" s="259">
        <v>1</v>
      </c>
      <c r="N954" s="259">
        <v>0</v>
      </c>
      <c r="O954" s="259">
        <v>0</v>
      </c>
      <c r="P954" s="259">
        <v>0</v>
      </c>
      <c r="Q954" s="259">
        <v>0</v>
      </c>
      <c r="R954" s="259">
        <v>0</v>
      </c>
      <c r="S954" s="175">
        <v>2</v>
      </c>
      <c r="T954" s="259" t="s">
        <v>1223</v>
      </c>
      <c r="U954" s="259" t="s">
        <v>1223</v>
      </c>
      <c r="V954" s="259">
        <v>4</v>
      </c>
      <c r="W954" s="259">
        <v>5</v>
      </c>
      <c r="X954" s="259" t="s">
        <v>1223</v>
      </c>
    </row>
    <row r="955" spans="1:24" ht="15.75" x14ac:dyDescent="0.25">
      <c r="A955" s="174" t="s">
        <v>444</v>
      </c>
      <c r="B955" s="255" t="s">
        <v>445</v>
      </c>
      <c r="C955" s="175">
        <v>0</v>
      </c>
      <c r="D955" s="175">
        <v>1</v>
      </c>
      <c r="E955" s="175">
        <v>1</v>
      </c>
      <c r="F955" s="175">
        <v>0</v>
      </c>
      <c r="G955" s="175">
        <v>0</v>
      </c>
      <c r="H955" s="175">
        <v>0</v>
      </c>
      <c r="I955" s="175">
        <v>0</v>
      </c>
      <c r="J955" s="175">
        <v>0</v>
      </c>
      <c r="K955" s="175">
        <v>0</v>
      </c>
      <c r="L955" s="175">
        <v>0</v>
      </c>
      <c r="M955" s="175">
        <v>0</v>
      </c>
      <c r="N955" s="175">
        <v>0</v>
      </c>
      <c r="O955" s="175">
        <v>0</v>
      </c>
      <c r="P955" s="175">
        <v>0</v>
      </c>
      <c r="Q955" s="175">
        <v>0</v>
      </c>
      <c r="R955" s="175">
        <v>0</v>
      </c>
      <c r="S955" s="175">
        <v>2</v>
      </c>
      <c r="T955" s="259" t="s">
        <v>1223</v>
      </c>
      <c r="U955" s="259" t="s">
        <v>1223</v>
      </c>
      <c r="V955" s="259">
        <v>8</v>
      </c>
      <c r="W955" s="259">
        <v>1</v>
      </c>
      <c r="X955" s="259" t="s">
        <v>1223</v>
      </c>
    </row>
    <row r="956" spans="1:24" ht="15.75" x14ac:dyDescent="0.25">
      <c r="A956" s="174" t="s">
        <v>446</v>
      </c>
      <c r="B956" s="255" t="s">
        <v>447</v>
      </c>
      <c r="C956" s="175">
        <v>0</v>
      </c>
      <c r="D956" s="175">
        <v>0</v>
      </c>
      <c r="E956" s="175">
        <v>1</v>
      </c>
      <c r="F956" s="175">
        <v>1</v>
      </c>
      <c r="G956" s="175">
        <v>0</v>
      </c>
      <c r="H956" s="175">
        <v>0</v>
      </c>
      <c r="I956" s="175">
        <v>0</v>
      </c>
      <c r="J956" s="175">
        <v>0</v>
      </c>
      <c r="K956" s="253">
        <v>0</v>
      </c>
      <c r="L956" s="259">
        <v>0</v>
      </c>
      <c r="M956" s="259">
        <v>0</v>
      </c>
      <c r="N956" s="259">
        <v>0</v>
      </c>
      <c r="O956" s="259">
        <v>0</v>
      </c>
      <c r="P956" s="259">
        <v>0</v>
      </c>
      <c r="Q956" s="259">
        <v>0</v>
      </c>
      <c r="R956" s="259">
        <v>0</v>
      </c>
      <c r="S956" s="175">
        <v>2</v>
      </c>
      <c r="T956" s="259" t="s">
        <v>1223</v>
      </c>
      <c r="U956" s="259" t="s">
        <v>1223</v>
      </c>
      <c r="V956" s="259">
        <v>7</v>
      </c>
      <c r="W956" s="259">
        <v>13</v>
      </c>
      <c r="X956" s="259" t="s">
        <v>1223</v>
      </c>
    </row>
    <row r="957" spans="1:24" ht="15.75" x14ac:dyDescent="0.25">
      <c r="A957" s="174" t="s">
        <v>448</v>
      </c>
      <c r="B957" s="255" t="s">
        <v>449</v>
      </c>
      <c r="C957" s="175" t="e">
        <v>#N/A</v>
      </c>
      <c r="D957" s="175" t="e">
        <v>#N/A</v>
      </c>
      <c r="E957" s="175" t="e">
        <v>#N/A</v>
      </c>
      <c r="F957" s="175" t="e">
        <v>#N/A</v>
      </c>
      <c r="G957" s="175" t="e">
        <v>#N/A</v>
      </c>
      <c r="H957" s="175" t="e">
        <v>#N/A</v>
      </c>
      <c r="I957" s="175"/>
      <c r="J957" s="175"/>
      <c r="K957" s="253"/>
      <c r="L957" s="259"/>
      <c r="M957" s="259"/>
      <c r="N957" s="259"/>
      <c r="O957" s="259"/>
      <c r="P957" s="259"/>
      <c r="Q957" s="259"/>
      <c r="R957" s="259"/>
      <c r="S957" s="175" t="e">
        <v>#N/A</v>
      </c>
      <c r="T957" s="259"/>
      <c r="U957" s="259"/>
      <c r="V957" s="259"/>
      <c r="W957" s="259"/>
      <c r="X957" s="259"/>
    </row>
    <row r="958" spans="1:24" ht="15.75" x14ac:dyDescent="0.25">
      <c r="A958" s="174" t="s">
        <v>450</v>
      </c>
      <c r="B958" s="255" t="s">
        <v>451</v>
      </c>
      <c r="C958" s="175" t="e">
        <v>#N/A</v>
      </c>
      <c r="D958" s="175" t="e">
        <v>#N/A</v>
      </c>
      <c r="E958" s="175" t="e">
        <v>#N/A</v>
      </c>
      <c r="F958" s="175" t="e">
        <v>#N/A</v>
      </c>
      <c r="G958" s="175" t="e">
        <v>#N/A</v>
      </c>
      <c r="H958" s="175" t="e">
        <v>#N/A</v>
      </c>
      <c r="I958" s="175"/>
      <c r="J958" s="175"/>
      <c r="K958" s="253"/>
      <c r="L958" s="259"/>
      <c r="M958" s="259"/>
      <c r="N958" s="259"/>
      <c r="O958" s="259"/>
      <c r="P958" s="259"/>
      <c r="Q958" s="259"/>
      <c r="R958" s="259"/>
      <c r="S958" s="175" t="e">
        <v>#N/A</v>
      </c>
      <c r="T958" s="259"/>
      <c r="U958" s="259"/>
      <c r="V958" s="259"/>
      <c r="W958" s="259"/>
      <c r="X958" s="259"/>
    </row>
    <row r="959" spans="1:24" ht="15.75" x14ac:dyDescent="0.25">
      <c r="A959" s="174" t="s">
        <v>452</v>
      </c>
      <c r="B959" s="255" t="s">
        <v>453</v>
      </c>
      <c r="C959" s="175" t="e">
        <v>#N/A</v>
      </c>
      <c r="D959" s="175" t="e">
        <v>#N/A</v>
      </c>
      <c r="E959" s="175" t="e">
        <v>#N/A</v>
      </c>
      <c r="F959" s="175" t="e">
        <v>#N/A</v>
      </c>
      <c r="G959" s="175" t="e">
        <v>#N/A</v>
      </c>
      <c r="H959" s="175" t="e">
        <v>#N/A</v>
      </c>
      <c r="I959" s="175"/>
      <c r="J959" s="175"/>
      <c r="K959" s="253"/>
      <c r="L959" s="259"/>
      <c r="M959" s="259"/>
      <c r="N959" s="259"/>
      <c r="O959" s="259"/>
      <c r="P959" s="259"/>
      <c r="Q959" s="259"/>
      <c r="R959" s="259"/>
      <c r="S959" s="175" t="e">
        <v>#N/A</v>
      </c>
      <c r="T959" s="259"/>
      <c r="U959" s="259"/>
      <c r="V959" s="259"/>
      <c r="W959" s="259"/>
      <c r="X959" s="259"/>
    </row>
    <row r="960" spans="1:24" ht="15.75" x14ac:dyDescent="0.25">
      <c r="A960" s="174" t="s">
        <v>454</v>
      </c>
      <c r="B960" s="255" t="s">
        <v>455</v>
      </c>
      <c r="C960" s="175" t="e">
        <v>#N/A</v>
      </c>
      <c r="D960" s="175" t="e">
        <v>#N/A</v>
      </c>
      <c r="E960" s="175" t="e">
        <v>#N/A</v>
      </c>
      <c r="F960" s="175" t="e">
        <v>#N/A</v>
      </c>
      <c r="G960" s="175" t="e">
        <v>#N/A</v>
      </c>
      <c r="H960" s="175" t="e">
        <v>#N/A</v>
      </c>
      <c r="I960" s="175"/>
      <c r="J960" s="175"/>
      <c r="K960" s="253"/>
      <c r="L960" s="259"/>
      <c r="M960" s="259"/>
      <c r="N960" s="259"/>
      <c r="O960" s="259"/>
      <c r="P960" s="259"/>
      <c r="Q960" s="259"/>
      <c r="R960" s="259"/>
      <c r="S960" s="175" t="e">
        <v>#N/A</v>
      </c>
      <c r="T960" s="259"/>
      <c r="U960" s="259"/>
      <c r="V960" s="259"/>
      <c r="W960" s="259"/>
      <c r="X960" s="259"/>
    </row>
    <row r="961" spans="1:24" ht="15.75" x14ac:dyDescent="0.25">
      <c r="A961" s="174" t="s">
        <v>456</v>
      </c>
      <c r="B961" s="255" t="s">
        <v>457</v>
      </c>
      <c r="C961" s="175" t="e">
        <v>#N/A</v>
      </c>
      <c r="D961" s="175" t="e">
        <v>#N/A</v>
      </c>
      <c r="E961" s="175" t="e">
        <v>#N/A</v>
      </c>
      <c r="F961" s="175" t="e">
        <v>#N/A</v>
      </c>
      <c r="G961" s="175" t="e">
        <v>#N/A</v>
      </c>
      <c r="H961" s="175" t="e">
        <v>#N/A</v>
      </c>
      <c r="I961" s="175"/>
      <c r="J961" s="175"/>
      <c r="K961" s="253"/>
      <c r="L961" s="259"/>
      <c r="M961" s="259"/>
      <c r="N961" s="259"/>
      <c r="O961" s="259"/>
      <c r="P961" s="259"/>
      <c r="Q961" s="259"/>
      <c r="R961" s="259"/>
      <c r="S961" s="175" t="e">
        <v>#N/A</v>
      </c>
      <c r="T961" s="259"/>
      <c r="U961" s="259"/>
      <c r="V961" s="259"/>
      <c r="W961" s="259"/>
      <c r="X961" s="259"/>
    </row>
    <row r="962" spans="1:24" ht="15.75" x14ac:dyDescent="0.25">
      <c r="A962" s="174" t="s">
        <v>458</v>
      </c>
      <c r="B962" s="255" t="s">
        <v>459</v>
      </c>
      <c r="C962" s="175">
        <v>0</v>
      </c>
      <c r="D962" s="175">
        <v>0</v>
      </c>
      <c r="E962" s="175">
        <v>1</v>
      </c>
      <c r="F962" s="175">
        <v>0</v>
      </c>
      <c r="G962" s="175">
        <v>0</v>
      </c>
      <c r="H962" s="175">
        <v>0</v>
      </c>
      <c r="I962" s="175">
        <v>0</v>
      </c>
      <c r="J962" s="175">
        <v>0</v>
      </c>
      <c r="K962" s="175">
        <v>0</v>
      </c>
      <c r="L962" s="259">
        <v>0</v>
      </c>
      <c r="M962" s="259">
        <v>1</v>
      </c>
      <c r="N962" s="259">
        <v>0</v>
      </c>
      <c r="O962" s="259">
        <v>0</v>
      </c>
      <c r="P962" s="259">
        <v>0</v>
      </c>
      <c r="Q962" s="259">
        <v>1</v>
      </c>
      <c r="R962" s="259">
        <v>1</v>
      </c>
      <c r="S962" s="175">
        <v>4</v>
      </c>
      <c r="T962" s="259" t="s">
        <v>1223</v>
      </c>
      <c r="U962" s="259" t="s">
        <v>1223</v>
      </c>
      <c r="V962" s="259" t="s">
        <v>1223</v>
      </c>
      <c r="W962" s="259">
        <v>1</v>
      </c>
      <c r="X962" s="259" t="s">
        <v>1223</v>
      </c>
    </row>
    <row r="963" spans="1:24" ht="15.75" x14ac:dyDescent="0.25">
      <c r="A963" s="174" t="s">
        <v>460</v>
      </c>
      <c r="B963" s="255" t="s">
        <v>461</v>
      </c>
      <c r="C963" s="175">
        <v>0</v>
      </c>
      <c r="D963" s="175">
        <v>0</v>
      </c>
      <c r="E963" s="175">
        <v>1</v>
      </c>
      <c r="F963" s="175">
        <v>0</v>
      </c>
      <c r="G963" s="175">
        <v>1</v>
      </c>
      <c r="H963" s="175">
        <v>0</v>
      </c>
      <c r="I963" s="175">
        <v>0</v>
      </c>
      <c r="J963" s="175">
        <v>0</v>
      </c>
      <c r="K963" s="253">
        <v>0</v>
      </c>
      <c r="L963" s="259">
        <v>3</v>
      </c>
      <c r="M963" s="259">
        <v>0</v>
      </c>
      <c r="N963" s="259">
        <v>0</v>
      </c>
      <c r="O963" s="259">
        <v>0</v>
      </c>
      <c r="P963" s="259">
        <v>0</v>
      </c>
      <c r="Q963" s="259">
        <v>0</v>
      </c>
      <c r="R963" s="259">
        <v>0</v>
      </c>
      <c r="S963" s="175">
        <v>5</v>
      </c>
      <c r="T963" s="259" t="s">
        <v>1223</v>
      </c>
      <c r="U963" s="259">
        <v>6</v>
      </c>
      <c r="V963" s="259">
        <v>9</v>
      </c>
      <c r="W963" s="259" t="s">
        <v>1223</v>
      </c>
      <c r="X963" s="259">
        <v>14</v>
      </c>
    </row>
    <row r="964" spans="1:24" ht="15.75" x14ac:dyDescent="0.25">
      <c r="A964" s="174" t="s">
        <v>462</v>
      </c>
      <c r="B964" s="255" t="s">
        <v>463</v>
      </c>
      <c r="C964" s="175">
        <v>0</v>
      </c>
      <c r="D964" s="175">
        <v>0</v>
      </c>
      <c r="E964" s="175">
        <v>0</v>
      </c>
      <c r="F964" s="175">
        <v>0</v>
      </c>
      <c r="G964" s="175">
        <v>0</v>
      </c>
      <c r="H964" s="175">
        <v>0</v>
      </c>
      <c r="I964" s="175">
        <v>0</v>
      </c>
      <c r="J964" s="175">
        <v>0</v>
      </c>
      <c r="K964" s="175">
        <v>0</v>
      </c>
      <c r="L964" s="175">
        <v>0</v>
      </c>
      <c r="M964" s="175">
        <v>0</v>
      </c>
      <c r="N964" s="175">
        <v>0</v>
      </c>
      <c r="O964" s="175">
        <v>0</v>
      </c>
      <c r="P964" s="175">
        <v>0</v>
      </c>
      <c r="Q964" s="175">
        <v>0</v>
      </c>
      <c r="R964" s="175">
        <v>0</v>
      </c>
      <c r="S964" s="175">
        <v>0</v>
      </c>
      <c r="T964" s="259" t="s">
        <v>1223</v>
      </c>
      <c r="U964" s="259" t="s">
        <v>1223</v>
      </c>
      <c r="V964" s="259" t="s">
        <v>1223</v>
      </c>
      <c r="W964" s="259" t="s">
        <v>1223</v>
      </c>
      <c r="X964" s="259" t="s">
        <v>1223</v>
      </c>
    </row>
    <row r="965" spans="1:24" ht="15.75" x14ac:dyDescent="0.25">
      <c r="A965" s="174" t="s">
        <v>464</v>
      </c>
      <c r="B965" s="255" t="s">
        <v>465</v>
      </c>
      <c r="C965" s="175" t="e">
        <v>#N/A</v>
      </c>
      <c r="D965" s="175" t="e">
        <v>#N/A</v>
      </c>
      <c r="E965" s="175" t="e">
        <v>#N/A</v>
      </c>
      <c r="F965" s="175" t="e">
        <v>#N/A</v>
      </c>
      <c r="G965" s="175" t="e">
        <v>#N/A</v>
      </c>
      <c r="H965" s="175" t="e">
        <v>#N/A</v>
      </c>
      <c r="I965" s="175"/>
      <c r="J965" s="175"/>
      <c r="K965" s="253"/>
      <c r="L965" s="259"/>
      <c r="M965" s="259"/>
      <c r="N965" s="259"/>
      <c r="O965" s="259"/>
      <c r="P965" s="259"/>
      <c r="Q965" s="259"/>
      <c r="R965" s="259"/>
      <c r="S965" s="175" t="e">
        <v>#N/A</v>
      </c>
      <c r="T965" s="259"/>
      <c r="U965" s="259"/>
      <c r="V965" s="259"/>
      <c r="W965" s="259"/>
      <c r="X965" s="259"/>
    </row>
    <row r="966" spans="1:24" ht="15.75" x14ac:dyDescent="0.25">
      <c r="A966" s="174" t="s">
        <v>466</v>
      </c>
      <c r="B966" s="255" t="s">
        <v>467</v>
      </c>
      <c r="C966" s="175">
        <v>0</v>
      </c>
      <c r="D966" s="175">
        <v>0</v>
      </c>
      <c r="E966" s="175">
        <v>1</v>
      </c>
      <c r="F966" s="175">
        <v>1.4117647058823528</v>
      </c>
      <c r="G966" s="175">
        <v>0</v>
      </c>
      <c r="H966" s="175">
        <v>0</v>
      </c>
      <c r="I966" s="175">
        <v>0</v>
      </c>
      <c r="J966" s="175">
        <v>0</v>
      </c>
      <c r="K966" s="175">
        <v>0</v>
      </c>
      <c r="L966" s="259">
        <v>0</v>
      </c>
      <c r="M966" s="259">
        <v>1</v>
      </c>
      <c r="N966" s="259">
        <v>0</v>
      </c>
      <c r="O966" s="259">
        <v>0</v>
      </c>
      <c r="P966" s="259">
        <v>0</v>
      </c>
      <c r="Q966" s="259">
        <v>0</v>
      </c>
      <c r="R966" s="259">
        <v>0</v>
      </c>
      <c r="S966" s="175">
        <v>3.4117647058823528</v>
      </c>
      <c r="T966" s="259" t="s">
        <v>1223</v>
      </c>
      <c r="U966" s="259" t="s">
        <v>1223</v>
      </c>
      <c r="V966" s="259">
        <v>1</v>
      </c>
      <c r="W966" s="259" t="s">
        <v>1223</v>
      </c>
      <c r="X966" s="259" t="s">
        <v>1223</v>
      </c>
    </row>
    <row r="967" spans="1:24" ht="15.75" x14ac:dyDescent="0.25">
      <c r="A967" s="174" t="s">
        <v>468</v>
      </c>
      <c r="B967" s="255" t="s">
        <v>469</v>
      </c>
      <c r="C967" s="175" t="e">
        <v>#N/A</v>
      </c>
      <c r="D967" s="175" t="e">
        <v>#N/A</v>
      </c>
      <c r="E967" s="175" t="e">
        <v>#N/A</v>
      </c>
      <c r="F967" s="175" t="e">
        <v>#N/A</v>
      </c>
      <c r="G967" s="175" t="e">
        <v>#N/A</v>
      </c>
      <c r="H967" s="175" t="e">
        <v>#N/A</v>
      </c>
      <c r="I967" s="175"/>
      <c r="J967" s="175"/>
      <c r="K967" s="253"/>
      <c r="L967" s="259"/>
      <c r="M967" s="259"/>
      <c r="N967" s="259"/>
      <c r="O967" s="259"/>
      <c r="P967" s="259"/>
      <c r="Q967" s="259"/>
      <c r="R967" s="259"/>
      <c r="S967" s="175" t="e">
        <v>#N/A</v>
      </c>
      <c r="T967" s="259"/>
      <c r="U967" s="259"/>
      <c r="V967" s="259"/>
      <c r="W967" s="259"/>
      <c r="X967" s="259"/>
    </row>
    <row r="968" spans="1:24" ht="15.75" x14ac:dyDescent="0.25">
      <c r="A968" s="174" t="s">
        <v>470</v>
      </c>
      <c r="B968" s="255" t="s">
        <v>471</v>
      </c>
      <c r="C968" s="175" t="e">
        <v>#N/A</v>
      </c>
      <c r="D968" s="175" t="e">
        <v>#N/A</v>
      </c>
      <c r="E968" s="175" t="e">
        <v>#N/A</v>
      </c>
      <c r="F968" s="175" t="e">
        <v>#N/A</v>
      </c>
      <c r="G968" s="175" t="e">
        <v>#N/A</v>
      </c>
      <c r="H968" s="175" t="e">
        <v>#N/A</v>
      </c>
      <c r="I968" s="175"/>
      <c r="J968" s="175"/>
      <c r="K968" s="253"/>
      <c r="L968" s="259"/>
      <c r="M968" s="259"/>
      <c r="N968" s="259"/>
      <c r="O968" s="259"/>
      <c r="P968" s="259"/>
      <c r="Q968" s="259"/>
      <c r="R968" s="259"/>
      <c r="S968" s="175" t="e">
        <v>#N/A</v>
      </c>
      <c r="T968" s="259"/>
      <c r="U968" s="259"/>
      <c r="V968" s="259"/>
      <c r="W968" s="259"/>
      <c r="X968" s="259"/>
    </row>
    <row r="969" spans="1:24" ht="15.75" x14ac:dyDescent="0.25">
      <c r="A969" s="174" t="s">
        <v>472</v>
      </c>
      <c r="B969" s="255" t="s">
        <v>473</v>
      </c>
      <c r="C969" s="175" t="e">
        <v>#N/A</v>
      </c>
      <c r="D969" s="175" t="e">
        <v>#N/A</v>
      </c>
      <c r="E969" s="175" t="e">
        <v>#N/A</v>
      </c>
      <c r="F969" s="175" t="e">
        <v>#N/A</v>
      </c>
      <c r="G969" s="175" t="e">
        <v>#N/A</v>
      </c>
      <c r="H969" s="175" t="e">
        <v>#N/A</v>
      </c>
      <c r="I969" s="175"/>
      <c r="J969" s="175"/>
      <c r="K969" s="253"/>
      <c r="L969" s="259"/>
      <c r="M969" s="259"/>
      <c r="N969" s="259"/>
      <c r="O969" s="259"/>
      <c r="P969" s="259"/>
      <c r="Q969" s="259"/>
      <c r="R969" s="259"/>
      <c r="S969" s="175" t="e">
        <v>#N/A</v>
      </c>
      <c r="T969" s="259"/>
      <c r="U969" s="259"/>
      <c r="V969" s="259"/>
      <c r="W969" s="259"/>
      <c r="X969" s="259"/>
    </row>
    <row r="970" spans="1:24" ht="15.75" x14ac:dyDescent="0.25">
      <c r="A970" s="174" t="s">
        <v>474</v>
      </c>
      <c r="B970" s="255" t="s">
        <v>475</v>
      </c>
      <c r="C970" s="175" t="e">
        <v>#N/A</v>
      </c>
      <c r="D970" s="175" t="e">
        <v>#N/A</v>
      </c>
      <c r="E970" s="175" t="e">
        <v>#N/A</v>
      </c>
      <c r="F970" s="175" t="e">
        <v>#N/A</v>
      </c>
      <c r="G970" s="175" t="e">
        <v>#N/A</v>
      </c>
      <c r="H970" s="175" t="e">
        <v>#N/A</v>
      </c>
      <c r="I970" s="175"/>
      <c r="J970" s="175"/>
      <c r="K970" s="253"/>
      <c r="L970" s="259"/>
      <c r="M970" s="259"/>
      <c r="N970" s="259"/>
      <c r="O970" s="259"/>
      <c r="P970" s="259"/>
      <c r="Q970" s="259"/>
      <c r="R970" s="259"/>
      <c r="S970" s="175" t="e">
        <v>#N/A</v>
      </c>
      <c r="T970" s="259"/>
      <c r="U970" s="259"/>
      <c r="V970" s="259"/>
      <c r="W970" s="259"/>
      <c r="X970" s="259"/>
    </row>
    <row r="971" spans="1:24" ht="15.75" x14ac:dyDescent="0.25">
      <c r="A971" s="174" t="s">
        <v>476</v>
      </c>
      <c r="B971" s="255" t="s">
        <v>477</v>
      </c>
      <c r="C971" s="175" t="e">
        <v>#N/A</v>
      </c>
      <c r="D971" s="175" t="e">
        <v>#N/A</v>
      </c>
      <c r="E971" s="175" t="e">
        <v>#N/A</v>
      </c>
      <c r="F971" s="175" t="e">
        <v>#N/A</v>
      </c>
      <c r="G971" s="175" t="e">
        <v>#N/A</v>
      </c>
      <c r="H971" s="175" t="e">
        <v>#N/A</v>
      </c>
      <c r="I971" s="175"/>
      <c r="J971" s="175"/>
      <c r="K971" s="253"/>
      <c r="L971" s="259"/>
      <c r="M971" s="259"/>
      <c r="N971" s="259"/>
      <c r="O971" s="259"/>
      <c r="P971" s="259"/>
      <c r="Q971" s="259"/>
      <c r="R971" s="259"/>
      <c r="S971" s="175" t="e">
        <v>#N/A</v>
      </c>
      <c r="T971" s="259"/>
      <c r="U971" s="259"/>
      <c r="V971" s="259"/>
      <c r="W971" s="259"/>
      <c r="X971" s="259"/>
    </row>
    <row r="972" spans="1:24" ht="15.75" x14ac:dyDescent="0.25">
      <c r="A972" s="174" t="s">
        <v>478</v>
      </c>
      <c r="B972" s="255" t="s">
        <v>479</v>
      </c>
      <c r="C972" s="175" t="e">
        <v>#N/A</v>
      </c>
      <c r="D972" s="175" t="e">
        <v>#N/A</v>
      </c>
      <c r="E972" s="175" t="e">
        <v>#N/A</v>
      </c>
      <c r="F972" s="175" t="e">
        <v>#N/A</v>
      </c>
      <c r="G972" s="175" t="e">
        <v>#N/A</v>
      </c>
      <c r="H972" s="175" t="e">
        <v>#N/A</v>
      </c>
      <c r="I972" s="175"/>
      <c r="J972" s="175"/>
      <c r="K972" s="253"/>
      <c r="L972" s="259"/>
      <c r="M972" s="259"/>
      <c r="N972" s="259"/>
      <c r="O972" s="259"/>
      <c r="P972" s="259"/>
      <c r="Q972" s="259"/>
      <c r="R972" s="259"/>
      <c r="S972" s="175" t="e">
        <v>#N/A</v>
      </c>
      <c r="T972" s="259"/>
      <c r="U972" s="259"/>
      <c r="V972" s="259"/>
      <c r="W972" s="259"/>
      <c r="X972" s="259"/>
    </row>
    <row r="973" spans="1:24" ht="15.75" x14ac:dyDescent="0.25">
      <c r="A973" s="174" t="s">
        <v>480</v>
      </c>
      <c r="B973" s="255" t="s">
        <v>481</v>
      </c>
      <c r="C973" s="175" t="e">
        <v>#N/A</v>
      </c>
      <c r="D973" s="175" t="e">
        <v>#N/A</v>
      </c>
      <c r="E973" s="175" t="e">
        <v>#N/A</v>
      </c>
      <c r="F973" s="175" t="e">
        <v>#N/A</v>
      </c>
      <c r="G973" s="175" t="e">
        <v>#N/A</v>
      </c>
      <c r="H973" s="175" t="e">
        <v>#N/A</v>
      </c>
      <c r="I973" s="175"/>
      <c r="J973" s="175"/>
      <c r="K973" s="253"/>
      <c r="L973" s="259"/>
      <c r="M973" s="259"/>
      <c r="N973" s="259"/>
      <c r="O973" s="259"/>
      <c r="P973" s="259"/>
      <c r="Q973" s="259"/>
      <c r="R973" s="259"/>
      <c r="S973" s="175" t="e">
        <v>#N/A</v>
      </c>
      <c r="T973" s="259"/>
      <c r="U973" s="259"/>
      <c r="V973" s="259"/>
      <c r="W973" s="259"/>
      <c r="X973" s="259"/>
    </row>
    <row r="974" spans="1:24" ht="15.75" x14ac:dyDescent="0.25">
      <c r="A974" s="174" t="s">
        <v>482</v>
      </c>
      <c r="B974" s="255" t="s">
        <v>483</v>
      </c>
      <c r="C974" s="175">
        <v>0</v>
      </c>
      <c r="D974" s="175">
        <v>0</v>
      </c>
      <c r="E974" s="175">
        <v>0</v>
      </c>
      <c r="F974" s="175">
        <v>1</v>
      </c>
      <c r="G974" s="175">
        <v>1</v>
      </c>
      <c r="H974" s="175">
        <v>0</v>
      </c>
      <c r="I974" s="175">
        <v>0</v>
      </c>
      <c r="J974" s="175">
        <v>0</v>
      </c>
      <c r="K974" s="175">
        <v>0</v>
      </c>
      <c r="L974" s="175">
        <v>0</v>
      </c>
      <c r="M974" s="175">
        <v>0</v>
      </c>
      <c r="N974" s="175">
        <v>0</v>
      </c>
      <c r="O974" s="175">
        <v>0</v>
      </c>
      <c r="P974" s="175">
        <v>0</v>
      </c>
      <c r="Q974" s="175">
        <v>0</v>
      </c>
      <c r="R974" s="175">
        <v>0</v>
      </c>
      <c r="S974" s="175">
        <v>2</v>
      </c>
      <c r="T974" s="259" t="s">
        <v>1223</v>
      </c>
      <c r="U974" s="259" t="s">
        <v>1223</v>
      </c>
      <c r="V974" s="259" t="s">
        <v>1223</v>
      </c>
      <c r="W974" s="259">
        <v>15</v>
      </c>
      <c r="X974" s="259">
        <v>2</v>
      </c>
    </row>
    <row r="975" spans="1:24" ht="15.75" x14ac:dyDescent="0.25">
      <c r="A975" s="174" t="s">
        <v>484</v>
      </c>
      <c r="B975" s="255" t="s">
        <v>485</v>
      </c>
      <c r="C975" s="175">
        <v>0</v>
      </c>
      <c r="D975" s="175">
        <v>0</v>
      </c>
      <c r="E975" s="175">
        <v>2</v>
      </c>
      <c r="F975" s="175">
        <v>5</v>
      </c>
      <c r="G975" s="175">
        <v>0</v>
      </c>
      <c r="H975" s="175">
        <v>0</v>
      </c>
      <c r="I975" s="175">
        <v>0</v>
      </c>
      <c r="J975" s="175">
        <v>0</v>
      </c>
      <c r="K975" s="175">
        <v>0</v>
      </c>
      <c r="L975" s="259">
        <v>0</v>
      </c>
      <c r="M975" s="259">
        <v>1</v>
      </c>
      <c r="N975" s="259">
        <v>0</v>
      </c>
      <c r="O975" s="259">
        <v>0</v>
      </c>
      <c r="P975" s="259">
        <v>0</v>
      </c>
      <c r="Q975" s="259">
        <v>6</v>
      </c>
      <c r="R975" s="259">
        <v>1</v>
      </c>
      <c r="S975" s="175">
        <v>15</v>
      </c>
      <c r="T975" s="259" t="s">
        <v>1223</v>
      </c>
      <c r="U975" s="259">
        <v>1</v>
      </c>
      <c r="V975" s="259">
        <v>7</v>
      </c>
      <c r="W975" s="259">
        <v>5</v>
      </c>
      <c r="X975" s="259" t="s">
        <v>1223</v>
      </c>
    </row>
    <row r="976" spans="1:24" ht="15.75" x14ac:dyDescent="0.25">
      <c r="A976" s="174" t="s">
        <v>486</v>
      </c>
      <c r="B976" s="255" t="s">
        <v>487</v>
      </c>
      <c r="C976" s="175">
        <v>0</v>
      </c>
      <c r="D976" s="175">
        <v>0</v>
      </c>
      <c r="E976" s="175">
        <v>0</v>
      </c>
      <c r="F976" s="175">
        <v>0</v>
      </c>
      <c r="G976" s="175">
        <v>0</v>
      </c>
      <c r="H976" s="175">
        <v>0</v>
      </c>
      <c r="I976" s="175">
        <v>0</v>
      </c>
      <c r="J976" s="175">
        <v>0</v>
      </c>
      <c r="K976" s="253">
        <v>0</v>
      </c>
      <c r="L976" s="259">
        <v>0</v>
      </c>
      <c r="M976" s="259">
        <v>0</v>
      </c>
      <c r="N976" s="259">
        <v>0</v>
      </c>
      <c r="O976" s="259">
        <v>0</v>
      </c>
      <c r="P976" s="259">
        <v>0</v>
      </c>
      <c r="Q976" s="259">
        <v>0</v>
      </c>
      <c r="R976" s="259">
        <v>0</v>
      </c>
      <c r="S976" s="175">
        <v>0</v>
      </c>
      <c r="T976" s="259" t="s">
        <v>1223</v>
      </c>
      <c r="U976" s="259" t="s">
        <v>1223</v>
      </c>
      <c r="V976" s="259" t="s">
        <v>1223</v>
      </c>
      <c r="W976" s="259" t="s">
        <v>1223</v>
      </c>
      <c r="X976" s="259" t="s">
        <v>1223</v>
      </c>
    </row>
    <row r="977" spans="1:24" ht="15.75" x14ac:dyDescent="0.25">
      <c r="A977" s="174" t="s">
        <v>488</v>
      </c>
      <c r="B977" s="255" t="s">
        <v>489</v>
      </c>
      <c r="C977" s="175" t="e">
        <v>#N/A</v>
      </c>
      <c r="D977" s="175" t="e">
        <v>#N/A</v>
      </c>
      <c r="E977" s="175" t="e">
        <v>#N/A</v>
      </c>
      <c r="F977" s="175" t="e">
        <v>#N/A</v>
      </c>
      <c r="G977" s="175" t="e">
        <v>#N/A</v>
      </c>
      <c r="H977" s="175" t="e">
        <v>#N/A</v>
      </c>
      <c r="I977" s="175"/>
      <c r="J977" s="175"/>
      <c r="K977" s="253"/>
      <c r="L977" s="259"/>
      <c r="M977" s="259"/>
      <c r="N977" s="259"/>
      <c r="O977" s="259"/>
      <c r="P977" s="259"/>
      <c r="Q977" s="259"/>
      <c r="R977" s="259"/>
      <c r="S977" s="175" t="e">
        <v>#N/A</v>
      </c>
      <c r="T977" s="259"/>
      <c r="U977" s="259"/>
      <c r="V977" s="259"/>
      <c r="W977" s="259"/>
      <c r="X977" s="259"/>
    </row>
    <row r="978" spans="1:24" ht="15.75" x14ac:dyDescent="0.25">
      <c r="A978" s="174" t="s">
        <v>490</v>
      </c>
      <c r="B978" s="255" t="s">
        <v>491</v>
      </c>
      <c r="C978" s="175">
        <v>0</v>
      </c>
      <c r="D978" s="175">
        <v>3</v>
      </c>
      <c r="E978" s="175">
        <v>2</v>
      </c>
      <c r="F978" s="175">
        <v>4</v>
      </c>
      <c r="G978" s="175">
        <v>0</v>
      </c>
      <c r="H978" s="175">
        <v>0</v>
      </c>
      <c r="I978" s="175">
        <v>5</v>
      </c>
      <c r="J978" s="175">
        <v>0</v>
      </c>
      <c r="K978" s="253">
        <v>0</v>
      </c>
      <c r="L978" s="259">
        <v>0</v>
      </c>
      <c r="M978" s="259">
        <v>0</v>
      </c>
      <c r="N978" s="259">
        <v>0</v>
      </c>
      <c r="O978" s="259">
        <v>0</v>
      </c>
      <c r="P978" s="259">
        <v>0</v>
      </c>
      <c r="Q978" s="259">
        <v>0</v>
      </c>
      <c r="R978" s="259">
        <v>0</v>
      </c>
      <c r="S978" s="175">
        <v>14</v>
      </c>
      <c r="T978" s="259" t="s">
        <v>1223</v>
      </c>
      <c r="U978" s="259">
        <v>4</v>
      </c>
      <c r="V978" s="259">
        <v>7</v>
      </c>
      <c r="W978" s="259">
        <v>23</v>
      </c>
      <c r="X978" s="259" t="s">
        <v>1223</v>
      </c>
    </row>
    <row r="979" spans="1:24" ht="15.75" x14ac:dyDescent="0.25">
      <c r="A979" s="174" t="s">
        <v>492</v>
      </c>
      <c r="B979" s="255" t="s">
        <v>493</v>
      </c>
      <c r="C979" s="175" t="e">
        <v>#N/A</v>
      </c>
      <c r="D979" s="175" t="e">
        <v>#N/A</v>
      </c>
      <c r="E979" s="175" t="e">
        <v>#N/A</v>
      </c>
      <c r="F979" s="175" t="e">
        <v>#N/A</v>
      </c>
      <c r="G979" s="175" t="e">
        <v>#N/A</v>
      </c>
      <c r="H979" s="175" t="e">
        <v>#N/A</v>
      </c>
      <c r="I979" s="175"/>
      <c r="J979" s="175"/>
      <c r="K979" s="253"/>
      <c r="L979" s="259"/>
      <c r="M979" s="259"/>
      <c r="N979" s="259"/>
      <c r="O979" s="259"/>
      <c r="P979" s="259"/>
      <c r="Q979" s="259"/>
      <c r="R979" s="259"/>
      <c r="S979" s="175" t="e">
        <v>#N/A</v>
      </c>
      <c r="T979" s="259"/>
      <c r="U979" s="259"/>
      <c r="V979" s="259"/>
      <c r="W979" s="259"/>
      <c r="X979" s="259"/>
    </row>
    <row r="980" spans="1:24" ht="15.75" x14ac:dyDescent="0.25">
      <c r="A980" s="174" t="s">
        <v>494</v>
      </c>
      <c r="B980" s="255" t="s">
        <v>495</v>
      </c>
      <c r="C980" s="175" t="e">
        <v>#N/A</v>
      </c>
      <c r="D980" s="175" t="e">
        <v>#N/A</v>
      </c>
      <c r="E980" s="175" t="e">
        <v>#N/A</v>
      </c>
      <c r="F980" s="175" t="e">
        <v>#N/A</v>
      </c>
      <c r="G980" s="175" t="e">
        <v>#N/A</v>
      </c>
      <c r="H980" s="175" t="e">
        <v>#N/A</v>
      </c>
      <c r="I980" s="175"/>
      <c r="J980" s="175"/>
      <c r="K980" s="253"/>
      <c r="L980" s="259"/>
      <c r="M980" s="259"/>
      <c r="N980" s="259"/>
      <c r="O980" s="259"/>
      <c r="P980" s="259"/>
      <c r="Q980" s="259"/>
      <c r="R980" s="259"/>
      <c r="S980" s="175" t="e">
        <v>#N/A</v>
      </c>
      <c r="T980" s="259"/>
      <c r="U980" s="259"/>
      <c r="V980" s="259"/>
      <c r="W980" s="259"/>
      <c r="X980" s="259"/>
    </row>
    <row r="981" spans="1:24" ht="15.75" x14ac:dyDescent="0.25">
      <c r="A981" s="174" t="s">
        <v>496</v>
      </c>
      <c r="B981" s="255" t="s">
        <v>497</v>
      </c>
      <c r="C981" s="175" t="e">
        <v>#N/A</v>
      </c>
      <c r="D981" s="175" t="e">
        <v>#N/A</v>
      </c>
      <c r="E981" s="175" t="e">
        <v>#N/A</v>
      </c>
      <c r="F981" s="175" t="e">
        <v>#N/A</v>
      </c>
      <c r="G981" s="175" t="e">
        <v>#N/A</v>
      </c>
      <c r="H981" s="175" t="e">
        <v>#N/A</v>
      </c>
      <c r="I981" s="175"/>
      <c r="J981" s="175"/>
      <c r="K981" s="253"/>
      <c r="L981" s="259"/>
      <c r="M981" s="259"/>
      <c r="N981" s="259"/>
      <c r="O981" s="259"/>
      <c r="P981" s="259"/>
      <c r="Q981" s="259"/>
      <c r="R981" s="259"/>
      <c r="S981" s="175" t="e">
        <v>#N/A</v>
      </c>
      <c r="T981" s="259"/>
      <c r="U981" s="259"/>
      <c r="V981" s="259"/>
      <c r="W981" s="259"/>
      <c r="X981" s="259"/>
    </row>
    <row r="982" spans="1:24" ht="15.75" x14ac:dyDescent="0.25">
      <c r="A982" s="174" t="s">
        <v>498</v>
      </c>
      <c r="B982" s="255" t="s">
        <v>499</v>
      </c>
      <c r="C982" s="175" t="e">
        <v>#N/A</v>
      </c>
      <c r="D982" s="175" t="e">
        <v>#N/A</v>
      </c>
      <c r="E982" s="175" t="e">
        <v>#N/A</v>
      </c>
      <c r="F982" s="175" t="e">
        <v>#N/A</v>
      </c>
      <c r="G982" s="175" t="e">
        <v>#N/A</v>
      </c>
      <c r="H982" s="175" t="e">
        <v>#N/A</v>
      </c>
      <c r="I982" s="175"/>
      <c r="J982" s="175"/>
      <c r="K982" s="253"/>
      <c r="L982" s="259"/>
      <c r="M982" s="259"/>
      <c r="N982" s="259"/>
      <c r="O982" s="259"/>
      <c r="P982" s="259"/>
      <c r="Q982" s="259"/>
      <c r="R982" s="259"/>
      <c r="S982" s="175" t="e">
        <v>#N/A</v>
      </c>
      <c r="T982" s="259"/>
      <c r="U982" s="259"/>
      <c r="V982" s="259"/>
      <c r="W982" s="259"/>
      <c r="X982" s="259"/>
    </row>
    <row r="983" spans="1:24" ht="15.75" x14ac:dyDescent="0.25">
      <c r="A983" s="174" t="s">
        <v>500</v>
      </c>
      <c r="B983" s="255" t="s">
        <v>501</v>
      </c>
      <c r="C983" s="175" t="e">
        <v>#N/A</v>
      </c>
      <c r="D983" s="175" t="e">
        <v>#N/A</v>
      </c>
      <c r="E983" s="175" t="e">
        <v>#N/A</v>
      </c>
      <c r="F983" s="175" t="e">
        <v>#N/A</v>
      </c>
      <c r="G983" s="175" t="e">
        <v>#N/A</v>
      </c>
      <c r="H983" s="175" t="e">
        <v>#N/A</v>
      </c>
      <c r="I983" s="175"/>
      <c r="J983" s="175"/>
      <c r="K983" s="253"/>
      <c r="L983" s="259"/>
      <c r="M983" s="259"/>
      <c r="N983" s="259"/>
      <c r="O983" s="259"/>
      <c r="P983" s="259"/>
      <c r="Q983" s="259"/>
      <c r="R983" s="259"/>
      <c r="S983" s="175" t="e">
        <v>#N/A</v>
      </c>
      <c r="T983" s="259"/>
      <c r="U983" s="259"/>
      <c r="V983" s="259"/>
      <c r="W983" s="259"/>
      <c r="X983" s="259"/>
    </row>
    <row r="984" spans="1:24" ht="15.75" x14ac:dyDescent="0.25">
      <c r="A984" s="174" t="s">
        <v>502</v>
      </c>
      <c r="B984" s="255" t="s">
        <v>503</v>
      </c>
      <c r="C984" s="175" t="e">
        <v>#N/A</v>
      </c>
      <c r="D984" s="175" t="e">
        <v>#N/A</v>
      </c>
      <c r="E984" s="175" t="e">
        <v>#N/A</v>
      </c>
      <c r="F984" s="175" t="e">
        <v>#N/A</v>
      </c>
      <c r="G984" s="175" t="e">
        <v>#N/A</v>
      </c>
      <c r="H984" s="175" t="e">
        <v>#N/A</v>
      </c>
      <c r="I984" s="175"/>
      <c r="J984" s="175"/>
      <c r="K984" s="253"/>
      <c r="L984" s="259"/>
      <c r="M984" s="259"/>
      <c r="N984" s="259"/>
      <c r="O984" s="259"/>
      <c r="P984" s="259"/>
      <c r="Q984" s="259"/>
      <c r="R984" s="259"/>
      <c r="S984" s="175" t="e">
        <v>#N/A</v>
      </c>
      <c r="T984" s="259"/>
      <c r="U984" s="259"/>
      <c r="V984" s="259"/>
      <c r="W984" s="259"/>
      <c r="X984" s="259"/>
    </row>
    <row r="985" spans="1:24" ht="15.75" x14ac:dyDescent="0.25">
      <c r="A985" s="174" t="s">
        <v>504</v>
      </c>
      <c r="B985" s="255" t="s">
        <v>505</v>
      </c>
      <c r="C985" s="175" t="e">
        <v>#N/A</v>
      </c>
      <c r="D985" s="175" t="e">
        <v>#N/A</v>
      </c>
      <c r="E985" s="175" t="e">
        <v>#N/A</v>
      </c>
      <c r="F985" s="175" t="e">
        <v>#N/A</v>
      </c>
      <c r="G985" s="175" t="e">
        <v>#N/A</v>
      </c>
      <c r="H985" s="175" t="e">
        <v>#N/A</v>
      </c>
      <c r="I985" s="175"/>
      <c r="J985" s="175"/>
      <c r="K985" s="253"/>
      <c r="L985" s="259"/>
      <c r="M985" s="259"/>
      <c r="N985" s="259"/>
      <c r="O985" s="259"/>
      <c r="P985" s="259"/>
      <c r="Q985" s="259"/>
      <c r="R985" s="259"/>
      <c r="S985" s="175" t="e">
        <v>#N/A</v>
      </c>
      <c r="T985" s="259"/>
      <c r="U985" s="259"/>
      <c r="V985" s="259"/>
      <c r="W985" s="259"/>
      <c r="X985" s="259"/>
    </row>
    <row r="986" spans="1:24" ht="15.75" x14ac:dyDescent="0.25">
      <c r="A986" s="174" t="s">
        <v>506</v>
      </c>
      <c r="B986" s="255" t="s">
        <v>507</v>
      </c>
      <c r="C986" s="175" t="e">
        <v>#N/A</v>
      </c>
      <c r="D986" s="175" t="e">
        <v>#N/A</v>
      </c>
      <c r="E986" s="175" t="e">
        <v>#N/A</v>
      </c>
      <c r="F986" s="175" t="e">
        <v>#N/A</v>
      </c>
      <c r="G986" s="175" t="e">
        <v>#N/A</v>
      </c>
      <c r="H986" s="175" t="e">
        <v>#N/A</v>
      </c>
      <c r="I986" s="175"/>
      <c r="J986" s="175"/>
      <c r="K986" s="253"/>
      <c r="L986" s="259"/>
      <c r="M986" s="259"/>
      <c r="N986" s="259"/>
      <c r="O986" s="259"/>
      <c r="P986" s="259"/>
      <c r="Q986" s="259"/>
      <c r="R986" s="259"/>
      <c r="S986" s="175" t="e">
        <v>#N/A</v>
      </c>
      <c r="T986" s="259"/>
      <c r="U986" s="259"/>
      <c r="V986" s="259"/>
      <c r="W986" s="259"/>
      <c r="X986" s="259"/>
    </row>
    <row r="987" spans="1:24" ht="15.75" x14ac:dyDescent="0.25">
      <c r="A987" s="174" t="s">
        <v>508</v>
      </c>
      <c r="B987" s="255" t="s">
        <v>509</v>
      </c>
      <c r="C987" s="175" t="e">
        <v>#N/A</v>
      </c>
      <c r="D987" s="175" t="e">
        <v>#N/A</v>
      </c>
      <c r="E987" s="175" t="e">
        <v>#N/A</v>
      </c>
      <c r="F987" s="175" t="e">
        <v>#N/A</v>
      </c>
      <c r="G987" s="175" t="e">
        <v>#N/A</v>
      </c>
      <c r="H987" s="175" t="e">
        <v>#N/A</v>
      </c>
      <c r="I987" s="175"/>
      <c r="J987" s="175"/>
      <c r="K987" s="253"/>
      <c r="L987" s="259"/>
      <c r="M987" s="259"/>
      <c r="N987" s="259"/>
      <c r="O987" s="259"/>
      <c r="P987" s="259"/>
      <c r="Q987" s="259"/>
      <c r="R987" s="259"/>
      <c r="S987" s="175" t="e">
        <v>#N/A</v>
      </c>
      <c r="T987" s="259"/>
      <c r="U987" s="259"/>
      <c r="V987" s="259"/>
      <c r="W987" s="259"/>
      <c r="X987" s="259"/>
    </row>
    <row r="988" spans="1:24" ht="15.75" x14ac:dyDescent="0.25">
      <c r="A988" s="174" t="s">
        <v>510</v>
      </c>
      <c r="B988" s="255" t="s">
        <v>511</v>
      </c>
      <c r="C988" s="175" t="e">
        <v>#N/A</v>
      </c>
      <c r="D988" s="175" t="e">
        <v>#N/A</v>
      </c>
      <c r="E988" s="175" t="e">
        <v>#N/A</v>
      </c>
      <c r="F988" s="175" t="e">
        <v>#N/A</v>
      </c>
      <c r="G988" s="175" t="e">
        <v>#N/A</v>
      </c>
      <c r="H988" s="175" t="e">
        <v>#N/A</v>
      </c>
      <c r="I988" s="175"/>
      <c r="J988" s="175"/>
      <c r="K988" s="253"/>
      <c r="L988" s="259"/>
      <c r="M988" s="259"/>
      <c r="N988" s="259"/>
      <c r="O988" s="259"/>
      <c r="P988" s="259"/>
      <c r="Q988" s="259"/>
      <c r="R988" s="259"/>
      <c r="S988" s="175" t="e">
        <v>#N/A</v>
      </c>
      <c r="T988" s="259"/>
      <c r="U988" s="259"/>
      <c r="V988" s="259"/>
      <c r="W988" s="259"/>
      <c r="X988" s="259"/>
    </row>
    <row r="989" spans="1:24" ht="15.75" x14ac:dyDescent="0.25">
      <c r="A989" s="174" t="s">
        <v>512</v>
      </c>
      <c r="B989" s="255" t="s">
        <v>513</v>
      </c>
      <c r="C989" s="175" t="e">
        <v>#N/A</v>
      </c>
      <c r="D989" s="175" t="e">
        <v>#N/A</v>
      </c>
      <c r="E989" s="175" t="e">
        <v>#N/A</v>
      </c>
      <c r="F989" s="175" t="e">
        <v>#N/A</v>
      </c>
      <c r="G989" s="175" t="e">
        <v>#N/A</v>
      </c>
      <c r="H989" s="175" t="e">
        <v>#N/A</v>
      </c>
      <c r="I989" s="175"/>
      <c r="J989" s="175"/>
      <c r="K989" s="253"/>
      <c r="L989" s="259"/>
      <c r="M989" s="259"/>
      <c r="N989" s="259"/>
      <c r="O989" s="259"/>
      <c r="P989" s="259"/>
      <c r="Q989" s="259"/>
      <c r="R989" s="259"/>
      <c r="S989" s="175" t="e">
        <v>#N/A</v>
      </c>
      <c r="T989" s="259"/>
      <c r="U989" s="259"/>
      <c r="V989" s="259"/>
      <c r="W989" s="259"/>
      <c r="X989" s="259"/>
    </row>
    <row r="990" spans="1:24" ht="15.75" x14ac:dyDescent="0.25">
      <c r="A990" s="174" t="s">
        <v>514</v>
      </c>
      <c r="B990" s="255" t="s">
        <v>515</v>
      </c>
      <c r="C990" s="175" t="e">
        <v>#N/A</v>
      </c>
      <c r="D990" s="175" t="e">
        <v>#N/A</v>
      </c>
      <c r="E990" s="175" t="e">
        <v>#N/A</v>
      </c>
      <c r="F990" s="175" t="e">
        <v>#N/A</v>
      </c>
      <c r="G990" s="175" t="e">
        <v>#N/A</v>
      </c>
      <c r="H990" s="175" t="e">
        <v>#N/A</v>
      </c>
      <c r="I990" s="175"/>
      <c r="J990" s="175"/>
      <c r="K990" s="253"/>
      <c r="L990" s="259"/>
      <c r="M990" s="259"/>
      <c r="N990" s="259"/>
      <c r="O990" s="259"/>
      <c r="P990" s="259"/>
      <c r="Q990" s="259"/>
      <c r="R990" s="259"/>
      <c r="S990" s="175" t="e">
        <v>#N/A</v>
      </c>
      <c r="T990" s="259"/>
      <c r="U990" s="259"/>
      <c r="V990" s="259"/>
      <c r="W990" s="259"/>
      <c r="X990" s="259"/>
    </row>
    <row r="991" spans="1:24" ht="15.75" x14ac:dyDescent="0.25">
      <c r="A991" s="174" t="s">
        <v>516</v>
      </c>
      <c r="B991" s="255" t="s">
        <v>517</v>
      </c>
      <c r="C991" s="175" t="e">
        <v>#N/A</v>
      </c>
      <c r="D991" s="175" t="e">
        <v>#N/A</v>
      </c>
      <c r="E991" s="175" t="e">
        <v>#N/A</v>
      </c>
      <c r="F991" s="175" t="e">
        <v>#N/A</v>
      </c>
      <c r="G991" s="175" t="e">
        <v>#N/A</v>
      </c>
      <c r="H991" s="175" t="e">
        <v>#N/A</v>
      </c>
      <c r="I991" s="175"/>
      <c r="J991" s="175"/>
      <c r="K991" s="253"/>
      <c r="L991" s="259"/>
      <c r="M991" s="259"/>
      <c r="N991" s="259"/>
      <c r="O991" s="259"/>
      <c r="P991" s="259"/>
      <c r="Q991" s="259"/>
      <c r="R991" s="259"/>
      <c r="S991" s="175" t="e">
        <v>#N/A</v>
      </c>
      <c r="T991" s="259"/>
      <c r="U991" s="259"/>
      <c r="V991" s="259"/>
      <c r="W991" s="259"/>
      <c r="X991" s="259"/>
    </row>
    <row r="992" spans="1:24" ht="15.75" x14ac:dyDescent="0.25">
      <c r="A992" s="174" t="s">
        <v>518</v>
      </c>
      <c r="B992" s="255" t="s">
        <v>519</v>
      </c>
      <c r="C992" s="175" t="e">
        <v>#N/A</v>
      </c>
      <c r="D992" s="175" t="e">
        <v>#N/A</v>
      </c>
      <c r="E992" s="175" t="e">
        <v>#N/A</v>
      </c>
      <c r="F992" s="175" t="e">
        <v>#N/A</v>
      </c>
      <c r="G992" s="175" t="e">
        <v>#N/A</v>
      </c>
      <c r="H992" s="175" t="e">
        <v>#N/A</v>
      </c>
      <c r="I992" s="175"/>
      <c r="J992" s="175"/>
      <c r="K992" s="253"/>
      <c r="L992" s="259"/>
      <c r="M992" s="259"/>
      <c r="N992" s="259"/>
      <c r="O992" s="259"/>
      <c r="P992" s="259"/>
      <c r="Q992" s="259"/>
      <c r="R992" s="259"/>
      <c r="S992" s="175" t="e">
        <v>#N/A</v>
      </c>
      <c r="T992" s="259"/>
      <c r="U992" s="259"/>
      <c r="V992" s="259"/>
      <c r="W992" s="259"/>
      <c r="X992" s="259"/>
    </row>
    <row r="993" spans="1:24" ht="15.75" x14ac:dyDescent="0.25">
      <c r="A993" s="174" t="s">
        <v>520</v>
      </c>
      <c r="B993" s="255" t="s">
        <v>521</v>
      </c>
      <c r="C993" s="175" t="e">
        <v>#N/A</v>
      </c>
      <c r="D993" s="175" t="e">
        <v>#N/A</v>
      </c>
      <c r="E993" s="175" t="e">
        <v>#N/A</v>
      </c>
      <c r="F993" s="175" t="e">
        <v>#N/A</v>
      </c>
      <c r="G993" s="175" t="e">
        <v>#N/A</v>
      </c>
      <c r="H993" s="175" t="e">
        <v>#N/A</v>
      </c>
      <c r="I993" s="175"/>
      <c r="J993" s="175"/>
      <c r="K993" s="253"/>
      <c r="L993" s="259"/>
      <c r="M993" s="259"/>
      <c r="N993" s="259"/>
      <c r="O993" s="259"/>
      <c r="P993" s="259"/>
      <c r="Q993" s="259"/>
      <c r="R993" s="259"/>
      <c r="S993" s="175" t="e">
        <v>#N/A</v>
      </c>
      <c r="T993" s="259"/>
      <c r="U993" s="259"/>
      <c r="V993" s="259"/>
      <c r="W993" s="259"/>
      <c r="X993" s="259"/>
    </row>
    <row r="994" spans="1:24" ht="15.75" x14ac:dyDescent="0.25">
      <c r="A994" s="174" t="s">
        <v>522</v>
      </c>
      <c r="B994" s="255" t="s">
        <v>523</v>
      </c>
      <c r="C994" s="175" t="e">
        <v>#N/A</v>
      </c>
      <c r="D994" s="175" t="e">
        <v>#N/A</v>
      </c>
      <c r="E994" s="175" t="e">
        <v>#N/A</v>
      </c>
      <c r="F994" s="175" t="e">
        <v>#N/A</v>
      </c>
      <c r="G994" s="175" t="e">
        <v>#N/A</v>
      </c>
      <c r="H994" s="175" t="e">
        <v>#N/A</v>
      </c>
      <c r="I994" s="175"/>
      <c r="J994" s="175"/>
      <c r="K994" s="253"/>
      <c r="L994" s="259"/>
      <c r="M994" s="259"/>
      <c r="N994" s="259"/>
      <c r="O994" s="259"/>
      <c r="P994" s="259"/>
      <c r="Q994" s="259"/>
      <c r="R994" s="259"/>
      <c r="S994" s="175" t="e">
        <v>#N/A</v>
      </c>
      <c r="T994" s="259"/>
      <c r="U994" s="259"/>
      <c r="V994" s="259"/>
      <c r="W994" s="259"/>
      <c r="X994" s="259"/>
    </row>
    <row r="995" spans="1:24" ht="15.75" x14ac:dyDescent="0.25">
      <c r="A995" s="174" t="s">
        <v>524</v>
      </c>
      <c r="B995" s="255" t="s">
        <v>525</v>
      </c>
      <c r="C995" s="175">
        <v>0</v>
      </c>
      <c r="D995" s="175">
        <v>0</v>
      </c>
      <c r="E995" s="175">
        <v>0</v>
      </c>
      <c r="F995" s="175">
        <v>0</v>
      </c>
      <c r="G995" s="175">
        <v>0</v>
      </c>
      <c r="H995" s="175">
        <v>0</v>
      </c>
      <c r="I995" s="175">
        <v>0</v>
      </c>
      <c r="J995" s="175">
        <v>0</v>
      </c>
      <c r="K995" s="175">
        <v>0</v>
      </c>
      <c r="L995" s="259">
        <v>0</v>
      </c>
      <c r="M995" s="259">
        <v>1</v>
      </c>
      <c r="N995" s="259">
        <v>0</v>
      </c>
      <c r="O995" s="259">
        <v>0</v>
      </c>
      <c r="P995" s="259">
        <v>0</v>
      </c>
      <c r="Q995" s="259">
        <v>0</v>
      </c>
      <c r="R995" s="259">
        <v>0</v>
      </c>
      <c r="S995" s="175">
        <v>1</v>
      </c>
      <c r="T995" s="259" t="s">
        <v>1223</v>
      </c>
      <c r="U995" s="259" t="s">
        <v>1223</v>
      </c>
      <c r="V995" s="259">
        <v>2</v>
      </c>
      <c r="W995" s="259" t="s">
        <v>1223</v>
      </c>
      <c r="X995" s="259" t="s">
        <v>1223</v>
      </c>
    </row>
    <row r="996" spans="1:24" ht="15.75" x14ac:dyDescent="0.25">
      <c r="A996" s="174" t="s">
        <v>526</v>
      </c>
      <c r="B996" s="255" t="s">
        <v>527</v>
      </c>
      <c r="C996" s="175">
        <v>0</v>
      </c>
      <c r="D996" s="175">
        <v>0</v>
      </c>
      <c r="E996" s="175">
        <v>3</v>
      </c>
      <c r="F996" s="175">
        <v>1</v>
      </c>
      <c r="G996" s="175">
        <v>0</v>
      </c>
      <c r="H996" s="175">
        <v>0</v>
      </c>
      <c r="I996" s="175">
        <v>0</v>
      </c>
      <c r="J996" s="175">
        <v>0</v>
      </c>
      <c r="K996" s="253">
        <v>0</v>
      </c>
      <c r="L996" s="259">
        <v>0</v>
      </c>
      <c r="M996" s="259">
        <v>0</v>
      </c>
      <c r="N996" s="259">
        <v>0</v>
      </c>
      <c r="O996" s="259">
        <v>0</v>
      </c>
      <c r="P996" s="259">
        <v>0</v>
      </c>
      <c r="Q996" s="259">
        <v>0</v>
      </c>
      <c r="R996" s="259">
        <v>0</v>
      </c>
      <c r="S996" s="175">
        <v>4</v>
      </c>
      <c r="T996" s="259" t="s">
        <v>1223</v>
      </c>
      <c r="U996" s="259" t="s">
        <v>1223</v>
      </c>
      <c r="V996" s="259">
        <v>1</v>
      </c>
      <c r="W996" s="259">
        <v>16</v>
      </c>
      <c r="X996" s="259" t="s">
        <v>1223</v>
      </c>
    </row>
    <row r="997" spans="1:24" ht="15.75" x14ac:dyDescent="0.25">
      <c r="A997" s="174" t="s">
        <v>528</v>
      </c>
      <c r="B997" s="255" t="s">
        <v>529</v>
      </c>
      <c r="C997" s="175">
        <v>0</v>
      </c>
      <c r="D997" s="175">
        <v>0</v>
      </c>
      <c r="E997" s="175">
        <v>0</v>
      </c>
      <c r="F997" s="175">
        <v>0</v>
      </c>
      <c r="G997" s="175">
        <v>0</v>
      </c>
      <c r="H997" s="175">
        <v>0</v>
      </c>
      <c r="I997" s="175">
        <v>0</v>
      </c>
      <c r="J997" s="175">
        <v>0</v>
      </c>
      <c r="K997" s="253">
        <v>0</v>
      </c>
      <c r="L997" s="259">
        <v>0</v>
      </c>
      <c r="M997" s="259">
        <v>0</v>
      </c>
      <c r="N997" s="259">
        <v>0</v>
      </c>
      <c r="O997" s="259">
        <v>0</v>
      </c>
      <c r="P997" s="259">
        <v>0</v>
      </c>
      <c r="Q997" s="259">
        <v>0</v>
      </c>
      <c r="R997" s="259">
        <v>0</v>
      </c>
      <c r="S997" s="175">
        <v>0</v>
      </c>
      <c r="T997" s="259" t="s">
        <v>1223</v>
      </c>
      <c r="U997" s="259" t="s">
        <v>1223</v>
      </c>
      <c r="V997" s="259" t="s">
        <v>1223</v>
      </c>
      <c r="W997" s="259" t="s">
        <v>1223</v>
      </c>
      <c r="X997" s="259" t="s">
        <v>1223</v>
      </c>
    </row>
    <row r="998" spans="1:24" ht="15.75" x14ac:dyDescent="0.25">
      <c r="A998" s="174" t="s">
        <v>530</v>
      </c>
      <c r="B998" s="255" t="s">
        <v>531</v>
      </c>
      <c r="C998" s="175" t="e">
        <v>#N/A</v>
      </c>
      <c r="D998" s="175" t="e">
        <v>#N/A</v>
      </c>
      <c r="E998" s="175" t="e">
        <v>#N/A</v>
      </c>
      <c r="F998" s="175" t="e">
        <v>#N/A</v>
      </c>
      <c r="G998" s="175" t="e">
        <v>#N/A</v>
      </c>
      <c r="H998" s="175" t="e">
        <v>#N/A</v>
      </c>
      <c r="I998" s="175"/>
      <c r="J998" s="175"/>
      <c r="K998" s="253"/>
      <c r="L998" s="259"/>
      <c r="M998" s="259"/>
      <c r="N998" s="259"/>
      <c r="O998" s="259"/>
      <c r="P998" s="259"/>
      <c r="Q998" s="259"/>
      <c r="R998" s="259"/>
      <c r="S998" s="175" t="e">
        <v>#N/A</v>
      </c>
      <c r="T998" s="259"/>
      <c r="U998" s="259"/>
      <c r="V998" s="259"/>
      <c r="W998" s="259"/>
      <c r="X998" s="259"/>
    </row>
    <row r="999" spans="1:24" ht="15.75" x14ac:dyDescent="0.25">
      <c r="A999" s="174" t="s">
        <v>532</v>
      </c>
      <c r="B999" s="255" t="s">
        <v>533</v>
      </c>
      <c r="C999" s="175" t="e">
        <v>#N/A</v>
      </c>
      <c r="D999" s="175" t="e">
        <v>#N/A</v>
      </c>
      <c r="E999" s="175" t="e">
        <v>#N/A</v>
      </c>
      <c r="F999" s="175" t="e">
        <v>#N/A</v>
      </c>
      <c r="G999" s="175" t="e">
        <v>#N/A</v>
      </c>
      <c r="H999" s="175" t="e">
        <v>#N/A</v>
      </c>
      <c r="I999" s="175"/>
      <c r="J999" s="175"/>
      <c r="K999" s="253"/>
      <c r="L999" s="259"/>
      <c r="M999" s="259"/>
      <c r="N999" s="259"/>
      <c r="O999" s="259"/>
      <c r="P999" s="259"/>
      <c r="Q999" s="259"/>
      <c r="R999" s="259"/>
      <c r="S999" s="175" t="e">
        <v>#N/A</v>
      </c>
      <c r="T999" s="259"/>
      <c r="U999" s="259"/>
      <c r="V999" s="259"/>
      <c r="W999" s="259"/>
      <c r="X999" s="259"/>
    </row>
    <row r="1000" spans="1:24" ht="15.75" x14ac:dyDescent="0.25">
      <c r="A1000" s="174" t="s">
        <v>534</v>
      </c>
      <c r="B1000" s="255" t="s">
        <v>535</v>
      </c>
      <c r="C1000" s="175" t="e">
        <v>#N/A</v>
      </c>
      <c r="D1000" s="175" t="e">
        <v>#N/A</v>
      </c>
      <c r="E1000" s="175" t="e">
        <v>#N/A</v>
      </c>
      <c r="F1000" s="175" t="e">
        <v>#N/A</v>
      </c>
      <c r="G1000" s="175" t="e">
        <v>#N/A</v>
      </c>
      <c r="H1000" s="175" t="e">
        <v>#N/A</v>
      </c>
      <c r="I1000" s="175"/>
      <c r="J1000" s="175"/>
      <c r="K1000" s="253"/>
      <c r="L1000" s="259"/>
      <c r="M1000" s="259"/>
      <c r="N1000" s="259"/>
      <c r="O1000" s="259"/>
      <c r="P1000" s="259"/>
      <c r="Q1000" s="259"/>
      <c r="R1000" s="259"/>
      <c r="S1000" s="175" t="e">
        <v>#N/A</v>
      </c>
      <c r="T1000" s="259"/>
      <c r="U1000" s="259"/>
      <c r="V1000" s="259"/>
      <c r="W1000" s="259"/>
      <c r="X1000" s="259"/>
    </row>
    <row r="1001" spans="1:24" ht="15.75" x14ac:dyDescent="0.25">
      <c r="A1001" s="174" t="s">
        <v>536</v>
      </c>
      <c r="B1001" s="255" t="s">
        <v>537</v>
      </c>
      <c r="C1001" s="175">
        <v>0</v>
      </c>
      <c r="D1001" s="175">
        <v>0</v>
      </c>
      <c r="E1001" s="175">
        <v>0</v>
      </c>
      <c r="F1001" s="175">
        <v>0</v>
      </c>
      <c r="G1001" s="175">
        <v>0</v>
      </c>
      <c r="H1001" s="175">
        <v>0</v>
      </c>
      <c r="I1001" s="175">
        <v>0</v>
      </c>
      <c r="J1001" s="175">
        <v>0</v>
      </c>
      <c r="K1001" s="175">
        <v>0</v>
      </c>
      <c r="L1001" s="259">
        <v>0</v>
      </c>
      <c r="M1001" s="259">
        <v>2</v>
      </c>
      <c r="N1001" s="259">
        <v>0</v>
      </c>
      <c r="O1001" s="259">
        <v>0</v>
      </c>
      <c r="P1001" s="259">
        <v>0</v>
      </c>
      <c r="Q1001" s="259">
        <v>0</v>
      </c>
      <c r="R1001" s="259">
        <v>0</v>
      </c>
      <c r="S1001" s="175">
        <v>2</v>
      </c>
      <c r="T1001" s="259" t="s">
        <v>1223</v>
      </c>
      <c r="U1001" s="259" t="s">
        <v>1223</v>
      </c>
      <c r="V1001" s="259">
        <v>13</v>
      </c>
      <c r="W1001" s="259" t="s">
        <v>1223</v>
      </c>
      <c r="X1001" s="259" t="s">
        <v>1223</v>
      </c>
    </row>
    <row r="1002" spans="1:24" ht="15.75" x14ac:dyDescent="0.25">
      <c r="A1002" s="174" t="s">
        <v>538</v>
      </c>
      <c r="B1002" s="255" t="s">
        <v>539</v>
      </c>
      <c r="C1002" s="175">
        <v>0</v>
      </c>
      <c r="D1002" s="175">
        <v>0</v>
      </c>
      <c r="E1002" s="175">
        <v>0</v>
      </c>
      <c r="F1002" s="175">
        <v>0</v>
      </c>
      <c r="G1002" s="175">
        <v>0</v>
      </c>
      <c r="H1002" s="175">
        <v>0</v>
      </c>
      <c r="I1002" s="175">
        <v>0</v>
      </c>
      <c r="J1002" s="175">
        <v>0</v>
      </c>
      <c r="K1002" s="175">
        <v>0</v>
      </c>
      <c r="L1002" s="175">
        <v>0</v>
      </c>
      <c r="M1002" s="175">
        <v>0</v>
      </c>
      <c r="N1002" s="175">
        <v>0</v>
      </c>
      <c r="O1002" s="175">
        <v>0</v>
      </c>
      <c r="P1002" s="175">
        <v>0</v>
      </c>
      <c r="Q1002" s="175">
        <v>0</v>
      </c>
      <c r="R1002" s="175">
        <v>0</v>
      </c>
      <c r="S1002" s="175">
        <v>0</v>
      </c>
      <c r="T1002" s="259" t="s">
        <v>1223</v>
      </c>
      <c r="U1002" s="259" t="s">
        <v>1223</v>
      </c>
      <c r="V1002" s="259" t="s">
        <v>1223</v>
      </c>
      <c r="W1002" s="259" t="s">
        <v>1223</v>
      </c>
      <c r="X1002" s="259" t="s">
        <v>1223</v>
      </c>
    </row>
    <row r="1003" spans="1:24" ht="15.75" x14ac:dyDescent="0.25">
      <c r="A1003" s="174" t="s">
        <v>540</v>
      </c>
      <c r="B1003" s="255" t="s">
        <v>541</v>
      </c>
      <c r="C1003" s="175">
        <v>0</v>
      </c>
      <c r="D1003" s="175">
        <v>0</v>
      </c>
      <c r="E1003" s="175">
        <v>1</v>
      </c>
      <c r="F1003" s="175">
        <v>0</v>
      </c>
      <c r="G1003" s="175">
        <v>0</v>
      </c>
      <c r="H1003" s="175">
        <v>0</v>
      </c>
      <c r="I1003" s="175">
        <v>0</v>
      </c>
      <c r="J1003" s="175">
        <v>0</v>
      </c>
      <c r="K1003" s="253">
        <v>0</v>
      </c>
      <c r="L1003" s="259">
        <v>1</v>
      </c>
      <c r="M1003" s="259">
        <v>0</v>
      </c>
      <c r="N1003" s="259">
        <v>0</v>
      </c>
      <c r="O1003" s="259">
        <v>0</v>
      </c>
      <c r="P1003" s="259">
        <v>0</v>
      </c>
      <c r="Q1003" s="259">
        <v>0</v>
      </c>
      <c r="R1003" s="259">
        <v>0</v>
      </c>
      <c r="S1003" s="175">
        <v>2</v>
      </c>
      <c r="T1003" s="259" t="s">
        <v>1223</v>
      </c>
      <c r="U1003" s="259">
        <v>1</v>
      </c>
      <c r="V1003" s="259">
        <v>7</v>
      </c>
      <c r="W1003" s="259" t="s">
        <v>1223</v>
      </c>
      <c r="X1003" s="259" t="s">
        <v>1223</v>
      </c>
    </row>
    <row r="1004" spans="1:24" ht="15.75" x14ac:dyDescent="0.25">
      <c r="A1004" s="174" t="s">
        <v>542</v>
      </c>
      <c r="B1004" s="255" t="s">
        <v>543</v>
      </c>
      <c r="C1004" s="175" t="e">
        <v>#N/A</v>
      </c>
      <c r="D1004" s="175" t="e">
        <v>#N/A</v>
      </c>
      <c r="E1004" s="175" t="e">
        <v>#N/A</v>
      </c>
      <c r="F1004" s="175" t="e">
        <v>#N/A</v>
      </c>
      <c r="G1004" s="175" t="e">
        <v>#N/A</v>
      </c>
      <c r="H1004" s="175" t="e">
        <v>#N/A</v>
      </c>
      <c r="I1004" s="175"/>
      <c r="J1004" s="175"/>
      <c r="K1004" s="253"/>
      <c r="L1004" s="259"/>
      <c r="M1004" s="259"/>
      <c r="N1004" s="259"/>
      <c r="O1004" s="259"/>
      <c r="P1004" s="259"/>
      <c r="Q1004" s="259"/>
      <c r="R1004" s="259"/>
      <c r="S1004" s="175" t="e">
        <v>#N/A</v>
      </c>
      <c r="T1004" s="259"/>
      <c r="U1004" s="259"/>
      <c r="V1004" s="259"/>
      <c r="W1004" s="259"/>
      <c r="X1004" s="259"/>
    </row>
    <row r="1005" spans="1:24" ht="15.75" x14ac:dyDescent="0.25">
      <c r="A1005" s="174" t="s">
        <v>544</v>
      </c>
      <c r="B1005" s="255" t="s">
        <v>545</v>
      </c>
      <c r="C1005" s="175" t="e">
        <v>#N/A</v>
      </c>
      <c r="D1005" s="175" t="e">
        <v>#N/A</v>
      </c>
      <c r="E1005" s="175" t="e">
        <v>#N/A</v>
      </c>
      <c r="F1005" s="175" t="e">
        <v>#N/A</v>
      </c>
      <c r="G1005" s="175" t="e">
        <v>#N/A</v>
      </c>
      <c r="H1005" s="175" t="e">
        <v>#N/A</v>
      </c>
      <c r="I1005" s="175"/>
      <c r="J1005" s="175"/>
      <c r="K1005" s="253"/>
      <c r="L1005" s="259"/>
      <c r="M1005" s="259"/>
      <c r="N1005" s="259"/>
      <c r="O1005" s="259"/>
      <c r="P1005" s="259"/>
      <c r="Q1005" s="259"/>
      <c r="R1005" s="259"/>
      <c r="S1005" s="175" t="e">
        <v>#N/A</v>
      </c>
      <c r="T1005" s="259"/>
      <c r="U1005" s="259"/>
      <c r="V1005" s="259"/>
      <c r="W1005" s="259"/>
      <c r="X1005" s="259"/>
    </row>
    <row r="1006" spans="1:24" ht="15.75" x14ac:dyDescent="0.25">
      <c r="A1006" s="174" t="s">
        <v>546</v>
      </c>
      <c r="B1006" s="255" t="s">
        <v>547</v>
      </c>
      <c r="C1006" s="175">
        <v>0</v>
      </c>
      <c r="D1006" s="175">
        <v>0</v>
      </c>
      <c r="E1006" s="175">
        <v>0</v>
      </c>
      <c r="F1006" s="175">
        <v>1</v>
      </c>
      <c r="G1006" s="175">
        <v>0</v>
      </c>
      <c r="H1006" s="175">
        <v>0</v>
      </c>
      <c r="I1006" s="175">
        <v>0</v>
      </c>
      <c r="J1006" s="175">
        <v>0</v>
      </c>
      <c r="K1006" s="175">
        <v>0</v>
      </c>
      <c r="L1006" s="259">
        <v>0</v>
      </c>
      <c r="M1006" s="259">
        <v>0</v>
      </c>
      <c r="N1006" s="259">
        <v>0</v>
      </c>
      <c r="O1006" s="259">
        <v>0</v>
      </c>
      <c r="P1006" s="259">
        <v>0</v>
      </c>
      <c r="Q1006" s="259">
        <v>0</v>
      </c>
      <c r="R1006" s="259">
        <v>0</v>
      </c>
      <c r="S1006" s="175">
        <v>1</v>
      </c>
      <c r="T1006" s="259" t="s">
        <v>1223</v>
      </c>
      <c r="U1006" s="259" t="s">
        <v>1223</v>
      </c>
      <c r="V1006" s="259" t="s">
        <v>1223</v>
      </c>
      <c r="W1006" s="259">
        <v>10</v>
      </c>
      <c r="X1006" s="259" t="s">
        <v>1223</v>
      </c>
    </row>
    <row r="1007" spans="1:24" ht="15.75" x14ac:dyDescent="0.25">
      <c r="A1007" s="174" t="s">
        <v>548</v>
      </c>
      <c r="B1007" s="255" t="s">
        <v>549</v>
      </c>
      <c r="C1007" s="175">
        <v>0</v>
      </c>
      <c r="D1007" s="175">
        <v>0</v>
      </c>
      <c r="E1007" s="175">
        <v>0</v>
      </c>
      <c r="F1007" s="175">
        <v>0</v>
      </c>
      <c r="G1007" s="175">
        <v>0</v>
      </c>
      <c r="H1007" s="175">
        <v>0</v>
      </c>
      <c r="I1007" s="175">
        <v>0</v>
      </c>
      <c r="J1007" s="175">
        <v>0</v>
      </c>
      <c r="K1007" s="253">
        <v>0</v>
      </c>
      <c r="L1007" s="259">
        <v>0</v>
      </c>
      <c r="M1007" s="259">
        <v>0</v>
      </c>
      <c r="N1007" s="259">
        <v>0</v>
      </c>
      <c r="O1007" s="259">
        <v>0</v>
      </c>
      <c r="P1007" s="259">
        <v>0</v>
      </c>
      <c r="Q1007" s="259">
        <v>0</v>
      </c>
      <c r="R1007" s="259">
        <v>0</v>
      </c>
      <c r="S1007" s="175">
        <v>0</v>
      </c>
      <c r="T1007" s="259" t="s">
        <v>1223</v>
      </c>
      <c r="U1007" s="259" t="s">
        <v>1223</v>
      </c>
      <c r="V1007" s="259" t="s">
        <v>1223</v>
      </c>
      <c r="W1007" s="259" t="s">
        <v>1223</v>
      </c>
      <c r="X1007" s="259" t="s">
        <v>1223</v>
      </c>
    </row>
    <row r="1008" spans="1:24" ht="15.75" x14ac:dyDescent="0.25">
      <c r="A1008" s="174" t="s">
        <v>550</v>
      </c>
      <c r="B1008" s="255" t="s">
        <v>551</v>
      </c>
      <c r="C1008" s="175" t="e">
        <v>#N/A</v>
      </c>
      <c r="D1008" s="175" t="e">
        <v>#N/A</v>
      </c>
      <c r="E1008" s="175" t="e">
        <v>#N/A</v>
      </c>
      <c r="F1008" s="175" t="e">
        <v>#N/A</v>
      </c>
      <c r="G1008" s="175" t="e">
        <v>#N/A</v>
      </c>
      <c r="H1008" s="175" t="e">
        <v>#N/A</v>
      </c>
      <c r="I1008" s="175"/>
      <c r="J1008" s="175"/>
      <c r="K1008" s="253"/>
      <c r="L1008" s="259"/>
      <c r="M1008" s="259"/>
      <c r="N1008" s="259"/>
      <c r="O1008" s="259"/>
      <c r="P1008" s="259"/>
      <c r="Q1008" s="259"/>
      <c r="R1008" s="259"/>
      <c r="S1008" s="175" t="e">
        <v>#N/A</v>
      </c>
      <c r="T1008" s="259"/>
      <c r="U1008" s="259"/>
      <c r="V1008" s="259"/>
      <c r="W1008" s="259"/>
      <c r="X1008" s="259"/>
    </row>
    <row r="1009" spans="1:24" ht="15.75" x14ac:dyDescent="0.25">
      <c r="A1009" s="174" t="s">
        <v>552</v>
      </c>
      <c r="B1009" s="255" t="s">
        <v>553</v>
      </c>
      <c r="C1009" s="175" t="e">
        <v>#N/A</v>
      </c>
      <c r="D1009" s="175" t="e">
        <v>#N/A</v>
      </c>
      <c r="E1009" s="175" t="e">
        <v>#N/A</v>
      </c>
      <c r="F1009" s="175" t="e">
        <v>#N/A</v>
      </c>
      <c r="G1009" s="175" t="e">
        <v>#N/A</v>
      </c>
      <c r="H1009" s="175" t="e">
        <v>#N/A</v>
      </c>
      <c r="I1009" s="175"/>
      <c r="J1009" s="175"/>
      <c r="K1009" s="253"/>
      <c r="L1009" s="259"/>
      <c r="M1009" s="259"/>
      <c r="N1009" s="259"/>
      <c r="O1009" s="259"/>
      <c r="P1009" s="259"/>
      <c r="Q1009" s="259"/>
      <c r="R1009" s="259"/>
      <c r="S1009" s="175" t="e">
        <v>#N/A</v>
      </c>
      <c r="T1009" s="259"/>
      <c r="U1009" s="259"/>
      <c r="V1009" s="259"/>
      <c r="W1009" s="259"/>
      <c r="X1009" s="259"/>
    </row>
    <row r="1010" spans="1:24" ht="15.75" x14ac:dyDescent="0.25">
      <c r="A1010" s="174" t="s">
        <v>554</v>
      </c>
      <c r="B1010" s="255" t="s">
        <v>555</v>
      </c>
      <c r="C1010" s="175" t="e">
        <v>#N/A</v>
      </c>
      <c r="D1010" s="175" t="e">
        <v>#N/A</v>
      </c>
      <c r="E1010" s="175" t="e">
        <v>#N/A</v>
      </c>
      <c r="F1010" s="175" t="e">
        <v>#N/A</v>
      </c>
      <c r="G1010" s="175" t="e">
        <v>#N/A</v>
      </c>
      <c r="H1010" s="175" t="e">
        <v>#N/A</v>
      </c>
      <c r="I1010" s="175"/>
      <c r="J1010" s="175"/>
      <c r="K1010" s="253"/>
      <c r="L1010" s="259"/>
      <c r="M1010" s="259"/>
      <c r="N1010" s="259"/>
      <c r="O1010" s="259"/>
      <c r="P1010" s="259"/>
      <c r="Q1010" s="259"/>
      <c r="R1010" s="259"/>
      <c r="S1010" s="175" t="e">
        <v>#N/A</v>
      </c>
      <c r="T1010" s="259"/>
      <c r="U1010" s="259"/>
      <c r="V1010" s="259"/>
      <c r="W1010" s="259"/>
      <c r="X1010" s="259"/>
    </row>
    <row r="1011" spans="1:24" ht="15.75" x14ac:dyDescent="0.25">
      <c r="A1011" s="174" t="s">
        <v>556</v>
      </c>
      <c r="B1011" s="255" t="s">
        <v>557</v>
      </c>
      <c r="C1011" s="175" t="e">
        <v>#N/A</v>
      </c>
      <c r="D1011" s="175" t="e">
        <v>#N/A</v>
      </c>
      <c r="E1011" s="175" t="e">
        <v>#N/A</v>
      </c>
      <c r="F1011" s="175" t="e">
        <v>#N/A</v>
      </c>
      <c r="G1011" s="175" t="e">
        <v>#N/A</v>
      </c>
      <c r="H1011" s="175" t="e">
        <v>#N/A</v>
      </c>
      <c r="I1011" s="175"/>
      <c r="J1011" s="175"/>
      <c r="K1011" s="253"/>
      <c r="L1011" s="259"/>
      <c r="M1011" s="259"/>
      <c r="N1011" s="259"/>
      <c r="O1011" s="259"/>
      <c r="P1011" s="259"/>
      <c r="Q1011" s="259"/>
      <c r="R1011" s="259"/>
      <c r="S1011" s="175" t="e">
        <v>#N/A</v>
      </c>
      <c r="T1011" s="259"/>
      <c r="U1011" s="259"/>
      <c r="V1011" s="259"/>
      <c r="W1011" s="259"/>
      <c r="X1011" s="259"/>
    </row>
    <row r="1012" spans="1:24" ht="15.75" x14ac:dyDescent="0.25">
      <c r="A1012" s="174" t="s">
        <v>558</v>
      </c>
      <c r="B1012" s="255" t="s">
        <v>559</v>
      </c>
      <c r="C1012" s="175" t="e">
        <v>#N/A</v>
      </c>
      <c r="D1012" s="175" t="e">
        <v>#N/A</v>
      </c>
      <c r="E1012" s="175" t="e">
        <v>#N/A</v>
      </c>
      <c r="F1012" s="175" t="e">
        <v>#N/A</v>
      </c>
      <c r="G1012" s="175" t="e">
        <v>#N/A</v>
      </c>
      <c r="H1012" s="175" t="e">
        <v>#N/A</v>
      </c>
      <c r="I1012" s="175"/>
      <c r="J1012" s="175"/>
      <c r="K1012" s="253"/>
      <c r="L1012" s="259"/>
      <c r="M1012" s="259"/>
      <c r="N1012" s="259"/>
      <c r="O1012" s="259"/>
      <c r="P1012" s="259"/>
      <c r="Q1012" s="259"/>
      <c r="R1012" s="259"/>
      <c r="S1012" s="175" t="e">
        <v>#N/A</v>
      </c>
      <c r="T1012" s="259"/>
      <c r="U1012" s="259"/>
      <c r="V1012" s="259"/>
      <c r="W1012" s="259"/>
      <c r="X1012" s="259"/>
    </row>
    <row r="1013" spans="1:24" ht="15.75" x14ac:dyDescent="0.25">
      <c r="A1013" s="174" t="s">
        <v>560</v>
      </c>
      <c r="B1013" s="255" t="s">
        <v>561</v>
      </c>
      <c r="C1013" s="175" t="e">
        <v>#N/A</v>
      </c>
      <c r="D1013" s="175" t="e">
        <v>#N/A</v>
      </c>
      <c r="E1013" s="175" t="e">
        <v>#N/A</v>
      </c>
      <c r="F1013" s="175" t="e">
        <v>#N/A</v>
      </c>
      <c r="G1013" s="175" t="e">
        <v>#N/A</v>
      </c>
      <c r="H1013" s="175" t="e">
        <v>#N/A</v>
      </c>
      <c r="I1013" s="175"/>
      <c r="J1013" s="175"/>
      <c r="K1013" s="253"/>
      <c r="L1013" s="259"/>
      <c r="M1013" s="259"/>
      <c r="N1013" s="259"/>
      <c r="O1013" s="259"/>
      <c r="P1013" s="259"/>
      <c r="Q1013" s="259"/>
      <c r="R1013" s="259"/>
      <c r="S1013" s="175" t="e">
        <v>#N/A</v>
      </c>
      <c r="T1013" s="259"/>
      <c r="U1013" s="259"/>
      <c r="V1013" s="259"/>
      <c r="W1013" s="259"/>
      <c r="X1013" s="259"/>
    </row>
    <row r="1014" spans="1:24" ht="15.75" x14ac:dyDescent="0.25">
      <c r="A1014" s="174" t="s">
        <v>562</v>
      </c>
      <c r="B1014" s="255" t="s">
        <v>563</v>
      </c>
      <c r="C1014" s="175">
        <v>0</v>
      </c>
      <c r="D1014" s="175">
        <v>0</v>
      </c>
      <c r="E1014" s="175">
        <v>0</v>
      </c>
      <c r="F1014" s="175">
        <v>0</v>
      </c>
      <c r="G1014" s="175">
        <v>0</v>
      </c>
      <c r="H1014" s="175">
        <v>0</v>
      </c>
      <c r="I1014" s="175">
        <v>0</v>
      </c>
      <c r="J1014" s="175">
        <v>0</v>
      </c>
      <c r="K1014" s="175">
        <v>0</v>
      </c>
      <c r="L1014" s="175">
        <v>0</v>
      </c>
      <c r="M1014" s="175">
        <v>0</v>
      </c>
      <c r="N1014" s="175">
        <v>0</v>
      </c>
      <c r="O1014" s="175">
        <v>0</v>
      </c>
      <c r="P1014" s="175">
        <v>0</v>
      </c>
      <c r="Q1014" s="175">
        <v>0</v>
      </c>
      <c r="R1014" s="175">
        <v>0</v>
      </c>
      <c r="S1014" s="175">
        <v>0</v>
      </c>
      <c r="T1014" s="259" t="s">
        <v>1223</v>
      </c>
      <c r="U1014" s="259" t="s">
        <v>1223</v>
      </c>
      <c r="V1014" s="259" t="s">
        <v>1223</v>
      </c>
      <c r="W1014" s="259" t="s">
        <v>1223</v>
      </c>
      <c r="X1014" s="259" t="s">
        <v>1223</v>
      </c>
    </row>
    <row r="1015" spans="1:24" ht="15.75" x14ac:dyDescent="0.25">
      <c r="A1015" s="174" t="s">
        <v>564</v>
      </c>
      <c r="B1015" s="255" t="s">
        <v>565</v>
      </c>
      <c r="C1015" s="175" t="e">
        <v>#N/A</v>
      </c>
      <c r="D1015" s="175" t="e">
        <v>#N/A</v>
      </c>
      <c r="E1015" s="175" t="e">
        <v>#N/A</v>
      </c>
      <c r="F1015" s="175" t="e">
        <v>#N/A</v>
      </c>
      <c r="G1015" s="175" t="e">
        <v>#N/A</v>
      </c>
      <c r="H1015" s="175" t="e">
        <v>#N/A</v>
      </c>
      <c r="I1015" s="175"/>
      <c r="J1015" s="175"/>
      <c r="K1015" s="253"/>
      <c r="L1015" s="259"/>
      <c r="M1015" s="259"/>
      <c r="N1015" s="259"/>
      <c r="O1015" s="259"/>
      <c r="P1015" s="259"/>
      <c r="Q1015" s="259"/>
      <c r="R1015" s="259"/>
      <c r="S1015" s="175" t="e">
        <v>#N/A</v>
      </c>
      <c r="T1015" s="259"/>
      <c r="U1015" s="259"/>
      <c r="V1015" s="259"/>
      <c r="W1015" s="259"/>
      <c r="X1015" s="259"/>
    </row>
    <row r="1016" spans="1:24" ht="15.75" x14ac:dyDescent="0.25">
      <c r="A1016" s="174" t="s">
        <v>566</v>
      </c>
      <c r="B1016" s="255" t="s">
        <v>567</v>
      </c>
      <c r="C1016" s="175" t="e">
        <v>#N/A</v>
      </c>
      <c r="D1016" s="175" t="e">
        <v>#N/A</v>
      </c>
      <c r="E1016" s="175" t="e">
        <v>#N/A</v>
      </c>
      <c r="F1016" s="175" t="e">
        <v>#N/A</v>
      </c>
      <c r="G1016" s="175" t="e">
        <v>#N/A</v>
      </c>
      <c r="H1016" s="175" t="e">
        <v>#N/A</v>
      </c>
      <c r="I1016" s="175"/>
      <c r="J1016" s="175"/>
      <c r="K1016" s="253"/>
      <c r="L1016" s="259"/>
      <c r="M1016" s="259"/>
      <c r="N1016" s="259"/>
      <c r="O1016" s="259"/>
      <c r="P1016" s="259"/>
      <c r="Q1016" s="259"/>
      <c r="R1016" s="259"/>
      <c r="S1016" s="175" t="e">
        <v>#N/A</v>
      </c>
      <c r="T1016" s="259"/>
      <c r="U1016" s="259"/>
      <c r="V1016" s="259"/>
      <c r="W1016" s="259"/>
      <c r="X1016" s="259"/>
    </row>
    <row r="1017" spans="1:24" ht="15.75" x14ac:dyDescent="0.25">
      <c r="A1017" s="174" t="s">
        <v>568</v>
      </c>
      <c r="B1017" s="255" t="s">
        <v>569</v>
      </c>
      <c r="C1017" s="175" t="e">
        <v>#N/A</v>
      </c>
      <c r="D1017" s="175" t="e">
        <v>#N/A</v>
      </c>
      <c r="E1017" s="175" t="e">
        <v>#N/A</v>
      </c>
      <c r="F1017" s="175" t="e">
        <v>#N/A</v>
      </c>
      <c r="G1017" s="175" t="e">
        <v>#N/A</v>
      </c>
      <c r="H1017" s="175" t="e">
        <v>#N/A</v>
      </c>
      <c r="I1017" s="175"/>
      <c r="J1017" s="175"/>
      <c r="K1017" s="253"/>
      <c r="L1017" s="259"/>
      <c r="M1017" s="259"/>
      <c r="N1017" s="259"/>
      <c r="O1017" s="259"/>
      <c r="P1017" s="259"/>
      <c r="Q1017" s="259"/>
      <c r="R1017" s="259"/>
      <c r="S1017" s="175" t="e">
        <v>#N/A</v>
      </c>
      <c r="T1017" s="259"/>
      <c r="U1017" s="259"/>
      <c r="V1017" s="259"/>
      <c r="W1017" s="259"/>
      <c r="X1017" s="259"/>
    </row>
    <row r="1018" spans="1:24" ht="15.75" x14ac:dyDescent="0.25">
      <c r="A1018" s="174" t="s">
        <v>570</v>
      </c>
      <c r="B1018" s="255" t="s">
        <v>571</v>
      </c>
      <c r="C1018" s="175" t="e">
        <v>#N/A</v>
      </c>
      <c r="D1018" s="175" t="e">
        <v>#N/A</v>
      </c>
      <c r="E1018" s="175" t="e">
        <v>#N/A</v>
      </c>
      <c r="F1018" s="175" t="e">
        <v>#N/A</v>
      </c>
      <c r="G1018" s="175" t="e">
        <v>#N/A</v>
      </c>
      <c r="H1018" s="175" t="e">
        <v>#N/A</v>
      </c>
      <c r="I1018" s="175"/>
      <c r="J1018" s="175"/>
      <c r="K1018" s="253"/>
      <c r="L1018" s="259"/>
      <c r="M1018" s="259"/>
      <c r="N1018" s="259"/>
      <c r="O1018" s="259"/>
      <c r="P1018" s="259"/>
      <c r="Q1018" s="259"/>
      <c r="R1018" s="259"/>
      <c r="S1018" s="175" t="e">
        <v>#N/A</v>
      </c>
      <c r="T1018" s="259"/>
      <c r="U1018" s="259"/>
      <c r="V1018" s="259"/>
      <c r="W1018" s="259"/>
      <c r="X1018" s="259"/>
    </row>
    <row r="1019" spans="1:24" ht="15.75" x14ac:dyDescent="0.25">
      <c r="A1019" s="174" t="s">
        <v>572</v>
      </c>
      <c r="B1019" s="255" t="s">
        <v>573</v>
      </c>
      <c r="C1019" s="175">
        <v>0</v>
      </c>
      <c r="D1019" s="175">
        <v>0</v>
      </c>
      <c r="E1019" s="175">
        <v>0</v>
      </c>
      <c r="F1019" s="175">
        <v>0</v>
      </c>
      <c r="G1019" s="175">
        <v>0</v>
      </c>
      <c r="H1019" s="175">
        <v>0</v>
      </c>
      <c r="I1019" s="175">
        <v>0</v>
      </c>
      <c r="J1019" s="175">
        <v>0</v>
      </c>
      <c r="K1019" s="253">
        <v>0</v>
      </c>
      <c r="L1019" s="259">
        <v>0</v>
      </c>
      <c r="M1019" s="259">
        <v>0</v>
      </c>
      <c r="N1019" s="259">
        <v>0</v>
      </c>
      <c r="O1019" s="259">
        <v>0</v>
      </c>
      <c r="P1019" s="259">
        <v>0</v>
      </c>
      <c r="Q1019" s="259">
        <v>0</v>
      </c>
      <c r="R1019" s="259">
        <v>0</v>
      </c>
      <c r="S1019" s="175">
        <v>0</v>
      </c>
      <c r="T1019" s="259" t="s">
        <v>1223</v>
      </c>
      <c r="U1019" s="259" t="s">
        <v>1223</v>
      </c>
      <c r="V1019" s="259" t="s">
        <v>1223</v>
      </c>
      <c r="W1019" s="259" t="s">
        <v>1223</v>
      </c>
      <c r="X1019" s="259" t="s">
        <v>1223</v>
      </c>
    </row>
    <row r="1020" spans="1:24" ht="15.75" x14ac:dyDescent="0.25">
      <c r="A1020" s="174" t="s">
        <v>574</v>
      </c>
      <c r="B1020" s="255" t="s">
        <v>575</v>
      </c>
      <c r="C1020" s="175" t="e">
        <v>#N/A</v>
      </c>
      <c r="D1020" s="175" t="e">
        <v>#N/A</v>
      </c>
      <c r="E1020" s="175" t="e">
        <v>#N/A</v>
      </c>
      <c r="F1020" s="175" t="e">
        <v>#N/A</v>
      </c>
      <c r="G1020" s="175" t="e">
        <v>#N/A</v>
      </c>
      <c r="H1020" s="175" t="e">
        <v>#N/A</v>
      </c>
      <c r="I1020" s="175"/>
      <c r="J1020" s="175"/>
      <c r="K1020" s="253"/>
      <c r="L1020" s="259"/>
      <c r="M1020" s="259"/>
      <c r="N1020" s="259"/>
      <c r="O1020" s="259"/>
      <c r="P1020" s="259"/>
      <c r="Q1020" s="259"/>
      <c r="R1020" s="259"/>
      <c r="S1020" s="175" t="e">
        <v>#N/A</v>
      </c>
      <c r="T1020" s="259"/>
      <c r="U1020" s="259"/>
      <c r="V1020" s="259"/>
      <c r="W1020" s="259"/>
      <c r="X1020" s="259"/>
    </row>
    <row r="1021" spans="1:24" ht="15.75" x14ac:dyDescent="0.25">
      <c r="A1021" s="174" t="s">
        <v>576</v>
      </c>
      <c r="B1021" s="255" t="s">
        <v>577</v>
      </c>
      <c r="C1021" s="175" t="e">
        <v>#N/A</v>
      </c>
      <c r="D1021" s="175" t="e">
        <v>#N/A</v>
      </c>
      <c r="E1021" s="175" t="e">
        <v>#N/A</v>
      </c>
      <c r="F1021" s="175" t="e">
        <v>#N/A</v>
      </c>
      <c r="G1021" s="175" t="e">
        <v>#N/A</v>
      </c>
      <c r="H1021" s="175" t="e">
        <v>#N/A</v>
      </c>
      <c r="I1021" s="175"/>
      <c r="J1021" s="175"/>
      <c r="K1021" s="253"/>
      <c r="L1021" s="259"/>
      <c r="M1021" s="259"/>
      <c r="N1021" s="259"/>
      <c r="O1021" s="259"/>
      <c r="P1021" s="259"/>
      <c r="Q1021" s="259"/>
      <c r="R1021" s="259"/>
      <c r="S1021" s="175" t="e">
        <v>#N/A</v>
      </c>
      <c r="T1021" s="259"/>
      <c r="U1021" s="259"/>
      <c r="V1021" s="259"/>
      <c r="W1021" s="259"/>
      <c r="X1021" s="259"/>
    </row>
    <row r="1022" spans="1:24" ht="15.75" x14ac:dyDescent="0.25">
      <c r="A1022" s="174" t="s">
        <v>578</v>
      </c>
      <c r="B1022" s="255" t="s">
        <v>579</v>
      </c>
      <c r="C1022" s="175">
        <v>0</v>
      </c>
      <c r="D1022" s="175">
        <v>8</v>
      </c>
      <c r="E1022" s="175">
        <v>5</v>
      </c>
      <c r="F1022" s="175">
        <v>0</v>
      </c>
      <c r="G1022" s="175">
        <v>0</v>
      </c>
      <c r="H1022" s="175">
        <v>0</v>
      </c>
      <c r="I1022" s="175">
        <v>0</v>
      </c>
      <c r="J1022" s="175">
        <v>0</v>
      </c>
      <c r="K1022" s="253">
        <v>0</v>
      </c>
      <c r="L1022" s="259">
        <v>1</v>
      </c>
      <c r="M1022" s="259">
        <v>0</v>
      </c>
      <c r="N1022" s="259">
        <v>0</v>
      </c>
      <c r="O1022" s="259">
        <v>0</v>
      </c>
      <c r="P1022" s="259">
        <v>0</v>
      </c>
      <c r="Q1022" s="259">
        <v>0</v>
      </c>
      <c r="R1022" s="259">
        <v>0</v>
      </c>
      <c r="S1022" s="175">
        <v>14</v>
      </c>
      <c r="T1022" s="259" t="s">
        <v>1223</v>
      </c>
      <c r="U1022" s="259">
        <v>7</v>
      </c>
      <c r="V1022" s="259">
        <v>10</v>
      </c>
      <c r="W1022" s="259" t="s">
        <v>1223</v>
      </c>
      <c r="X1022" s="259" t="s">
        <v>1223</v>
      </c>
    </row>
    <row r="1023" spans="1:24" ht="15.75" x14ac:dyDescent="0.25">
      <c r="A1023" s="174" t="s">
        <v>580</v>
      </c>
      <c r="B1023" s="255" t="s">
        <v>581</v>
      </c>
      <c r="C1023" s="175">
        <v>0</v>
      </c>
      <c r="D1023" s="175">
        <v>0</v>
      </c>
      <c r="E1023" s="175">
        <v>0</v>
      </c>
      <c r="F1023" s="175">
        <v>0</v>
      </c>
      <c r="G1023" s="175">
        <v>0</v>
      </c>
      <c r="H1023" s="175">
        <v>0</v>
      </c>
      <c r="I1023" s="175">
        <v>0</v>
      </c>
      <c r="J1023" s="175">
        <v>0</v>
      </c>
      <c r="K1023" s="175">
        <v>0</v>
      </c>
      <c r="L1023" s="175">
        <v>0</v>
      </c>
      <c r="M1023" s="175">
        <v>0</v>
      </c>
      <c r="N1023" s="175">
        <v>0</v>
      </c>
      <c r="O1023" s="175">
        <v>0</v>
      </c>
      <c r="P1023" s="175">
        <v>0</v>
      </c>
      <c r="Q1023" s="175">
        <v>0</v>
      </c>
      <c r="R1023" s="175">
        <v>0</v>
      </c>
      <c r="S1023" s="175">
        <v>0</v>
      </c>
      <c r="T1023" s="259" t="s">
        <v>1223</v>
      </c>
      <c r="U1023" s="259" t="s">
        <v>1223</v>
      </c>
      <c r="V1023" s="259" t="s">
        <v>1223</v>
      </c>
      <c r="W1023" s="259" t="s">
        <v>1223</v>
      </c>
      <c r="X1023" s="259" t="s">
        <v>1223</v>
      </c>
    </row>
    <row r="1024" spans="1:24" ht="15.75" x14ac:dyDescent="0.25">
      <c r="A1024" s="174" t="s">
        <v>582</v>
      </c>
      <c r="B1024" s="255" t="s">
        <v>583</v>
      </c>
      <c r="C1024" s="175" t="e">
        <v>#N/A</v>
      </c>
      <c r="D1024" s="175" t="e">
        <v>#N/A</v>
      </c>
      <c r="E1024" s="175" t="e">
        <v>#N/A</v>
      </c>
      <c r="F1024" s="175" t="e">
        <v>#N/A</v>
      </c>
      <c r="G1024" s="175" t="e">
        <v>#N/A</v>
      </c>
      <c r="H1024" s="175" t="e">
        <v>#N/A</v>
      </c>
      <c r="I1024" s="175"/>
      <c r="J1024" s="175"/>
      <c r="K1024" s="253"/>
      <c r="L1024" s="259"/>
      <c r="M1024" s="259"/>
      <c r="N1024" s="259"/>
      <c r="O1024" s="259"/>
      <c r="P1024" s="259"/>
      <c r="Q1024" s="259"/>
      <c r="R1024" s="259"/>
      <c r="S1024" s="175" t="e">
        <v>#N/A</v>
      </c>
      <c r="T1024" s="259"/>
      <c r="U1024" s="259"/>
      <c r="V1024" s="259"/>
      <c r="W1024" s="259"/>
      <c r="X1024" s="259"/>
    </row>
    <row r="1025" spans="1:24" ht="15.75" x14ac:dyDescent="0.25">
      <c r="A1025" s="174" t="s">
        <v>584</v>
      </c>
      <c r="B1025" s="255" t="s">
        <v>585</v>
      </c>
      <c r="C1025" s="175">
        <v>0</v>
      </c>
      <c r="D1025" s="175">
        <v>0</v>
      </c>
      <c r="E1025" s="175">
        <v>0</v>
      </c>
      <c r="F1025" s="175">
        <v>0</v>
      </c>
      <c r="G1025" s="175">
        <v>0</v>
      </c>
      <c r="H1025" s="175">
        <v>0</v>
      </c>
      <c r="I1025" s="175">
        <v>0</v>
      </c>
      <c r="J1025" s="175">
        <v>0</v>
      </c>
      <c r="K1025" s="253">
        <v>0</v>
      </c>
      <c r="L1025" s="259">
        <v>0</v>
      </c>
      <c r="M1025" s="259">
        <v>0</v>
      </c>
      <c r="N1025" s="259">
        <v>0</v>
      </c>
      <c r="O1025" s="259">
        <v>0</v>
      </c>
      <c r="P1025" s="259">
        <v>0</v>
      </c>
      <c r="Q1025" s="259">
        <v>0</v>
      </c>
      <c r="R1025" s="259">
        <v>0</v>
      </c>
      <c r="S1025" s="175">
        <v>0</v>
      </c>
      <c r="T1025" s="259" t="s">
        <v>1223</v>
      </c>
      <c r="U1025" s="259" t="s">
        <v>1223</v>
      </c>
      <c r="V1025" s="259" t="s">
        <v>1223</v>
      </c>
      <c r="W1025" s="259" t="s">
        <v>1223</v>
      </c>
      <c r="X1025" s="259" t="s">
        <v>1223</v>
      </c>
    </row>
    <row r="1026" spans="1:24" ht="15.75" x14ac:dyDescent="0.25">
      <c r="A1026" s="174" t="s">
        <v>586</v>
      </c>
      <c r="B1026" s="255" t="s">
        <v>587</v>
      </c>
      <c r="C1026" s="175" t="e">
        <v>#N/A</v>
      </c>
      <c r="D1026" s="175" t="e">
        <v>#N/A</v>
      </c>
      <c r="E1026" s="175" t="e">
        <v>#N/A</v>
      </c>
      <c r="F1026" s="175" t="e">
        <v>#N/A</v>
      </c>
      <c r="G1026" s="175" t="e">
        <v>#N/A</v>
      </c>
      <c r="H1026" s="175" t="e">
        <v>#N/A</v>
      </c>
      <c r="I1026" s="175"/>
      <c r="J1026" s="175"/>
      <c r="K1026" s="253"/>
      <c r="L1026" s="259"/>
      <c r="M1026" s="259"/>
      <c r="N1026" s="259"/>
      <c r="O1026" s="259"/>
      <c r="P1026" s="259"/>
      <c r="Q1026" s="259"/>
      <c r="R1026" s="259"/>
      <c r="S1026" s="175" t="e">
        <v>#N/A</v>
      </c>
      <c r="T1026" s="259"/>
      <c r="U1026" s="259"/>
      <c r="V1026" s="259"/>
      <c r="W1026" s="259"/>
      <c r="X1026" s="259"/>
    </row>
    <row r="1027" spans="1:24" ht="15.75" x14ac:dyDescent="0.25">
      <c r="A1027" s="174" t="s">
        <v>588</v>
      </c>
      <c r="B1027" s="255" t="s">
        <v>589</v>
      </c>
      <c r="C1027" s="175" t="e">
        <v>#N/A</v>
      </c>
      <c r="D1027" s="175" t="e">
        <v>#N/A</v>
      </c>
      <c r="E1027" s="175" t="e">
        <v>#N/A</v>
      </c>
      <c r="F1027" s="175" t="e">
        <v>#N/A</v>
      </c>
      <c r="G1027" s="175" t="e">
        <v>#N/A</v>
      </c>
      <c r="H1027" s="175" t="e">
        <v>#N/A</v>
      </c>
      <c r="I1027" s="175"/>
      <c r="J1027" s="175"/>
      <c r="K1027" s="253"/>
      <c r="L1027" s="259"/>
      <c r="M1027" s="259"/>
      <c r="N1027" s="259"/>
      <c r="O1027" s="259"/>
      <c r="P1027" s="259"/>
      <c r="Q1027" s="259"/>
      <c r="R1027" s="259"/>
      <c r="S1027" s="175" t="e">
        <v>#N/A</v>
      </c>
      <c r="T1027" s="259"/>
      <c r="U1027" s="259"/>
      <c r="V1027" s="259"/>
      <c r="W1027" s="259"/>
      <c r="X1027" s="259"/>
    </row>
    <row r="1028" spans="1:24" ht="15.75" x14ac:dyDescent="0.25">
      <c r="A1028" s="174" t="s">
        <v>590</v>
      </c>
      <c r="B1028" s="255" t="s">
        <v>591</v>
      </c>
      <c r="C1028" s="175" t="e">
        <v>#N/A</v>
      </c>
      <c r="D1028" s="175" t="e">
        <v>#N/A</v>
      </c>
      <c r="E1028" s="175" t="e">
        <v>#N/A</v>
      </c>
      <c r="F1028" s="175" t="e">
        <v>#N/A</v>
      </c>
      <c r="G1028" s="175" t="e">
        <v>#N/A</v>
      </c>
      <c r="H1028" s="175" t="e">
        <v>#N/A</v>
      </c>
      <c r="I1028" s="175"/>
      <c r="J1028" s="175"/>
      <c r="K1028" s="253"/>
      <c r="L1028" s="259"/>
      <c r="M1028" s="259"/>
      <c r="N1028" s="259"/>
      <c r="O1028" s="259"/>
      <c r="P1028" s="259"/>
      <c r="Q1028" s="259"/>
      <c r="R1028" s="259"/>
      <c r="S1028" s="175" t="e">
        <v>#N/A</v>
      </c>
      <c r="T1028" s="259"/>
      <c r="U1028" s="259"/>
      <c r="V1028" s="259"/>
      <c r="W1028" s="259"/>
      <c r="X1028" s="259"/>
    </row>
    <row r="1029" spans="1:24" ht="15.75" x14ac:dyDescent="0.25">
      <c r="A1029" s="174" t="s">
        <v>592</v>
      </c>
      <c r="B1029" s="255" t="s">
        <v>593</v>
      </c>
      <c r="C1029" s="175">
        <v>0</v>
      </c>
      <c r="D1029" s="175">
        <v>0</v>
      </c>
      <c r="E1029" s="175">
        <v>0</v>
      </c>
      <c r="F1029" s="175">
        <v>0</v>
      </c>
      <c r="G1029" s="175">
        <v>0</v>
      </c>
      <c r="H1029" s="175">
        <v>0</v>
      </c>
      <c r="I1029" s="175">
        <v>0</v>
      </c>
      <c r="J1029" s="175">
        <v>0</v>
      </c>
      <c r="K1029" s="175">
        <v>0</v>
      </c>
      <c r="L1029" s="175">
        <v>0</v>
      </c>
      <c r="M1029" s="175">
        <v>0</v>
      </c>
      <c r="N1029" s="175">
        <v>0</v>
      </c>
      <c r="O1029" s="175">
        <v>0</v>
      </c>
      <c r="P1029" s="175">
        <v>0</v>
      </c>
      <c r="Q1029" s="175">
        <v>0</v>
      </c>
      <c r="R1029" s="175">
        <v>0</v>
      </c>
      <c r="S1029" s="175">
        <v>0</v>
      </c>
      <c r="T1029" s="259" t="s">
        <v>1223</v>
      </c>
      <c r="U1029" s="259" t="s">
        <v>1223</v>
      </c>
      <c r="V1029" s="259" t="s">
        <v>1223</v>
      </c>
      <c r="W1029" s="259" t="s">
        <v>1223</v>
      </c>
      <c r="X1029" s="259" t="s">
        <v>1223</v>
      </c>
    </row>
    <row r="1030" spans="1:24" ht="15.75" x14ac:dyDescent="0.25">
      <c r="A1030" s="174" t="s">
        <v>594</v>
      </c>
      <c r="B1030" s="255" t="s">
        <v>595</v>
      </c>
      <c r="C1030" s="175">
        <v>0</v>
      </c>
      <c r="D1030" s="175">
        <v>0</v>
      </c>
      <c r="E1030" s="175">
        <v>1</v>
      </c>
      <c r="F1030" s="175">
        <v>0</v>
      </c>
      <c r="G1030" s="175">
        <v>0</v>
      </c>
      <c r="H1030" s="175">
        <v>0</v>
      </c>
      <c r="I1030" s="175">
        <v>0</v>
      </c>
      <c r="J1030" s="175">
        <v>0</v>
      </c>
      <c r="K1030" s="175">
        <v>0</v>
      </c>
      <c r="L1030" s="259">
        <v>0</v>
      </c>
      <c r="M1030" s="259">
        <v>1</v>
      </c>
      <c r="N1030" s="259">
        <v>0</v>
      </c>
      <c r="O1030" s="259">
        <v>0</v>
      </c>
      <c r="P1030" s="259">
        <v>0</v>
      </c>
      <c r="Q1030" s="259">
        <v>0</v>
      </c>
      <c r="R1030" s="259">
        <v>0</v>
      </c>
      <c r="S1030" s="175">
        <v>2</v>
      </c>
      <c r="T1030" s="259" t="s">
        <v>1223</v>
      </c>
      <c r="U1030" s="259" t="s">
        <v>1223</v>
      </c>
      <c r="V1030" s="259">
        <v>6</v>
      </c>
      <c r="W1030" s="259" t="s">
        <v>1223</v>
      </c>
      <c r="X1030" s="259" t="s">
        <v>1223</v>
      </c>
    </row>
    <row r="1031" spans="1:24" ht="15.75" x14ac:dyDescent="0.25">
      <c r="A1031" s="174" t="s">
        <v>596</v>
      </c>
      <c r="B1031" s="255" t="s">
        <v>597</v>
      </c>
      <c r="C1031" s="175" t="e">
        <v>#N/A</v>
      </c>
      <c r="D1031" s="175" t="e">
        <v>#N/A</v>
      </c>
      <c r="E1031" s="175" t="e">
        <v>#N/A</v>
      </c>
      <c r="F1031" s="175" t="e">
        <v>#N/A</v>
      </c>
      <c r="G1031" s="175" t="e">
        <v>#N/A</v>
      </c>
      <c r="H1031" s="175" t="e">
        <v>#N/A</v>
      </c>
      <c r="I1031" s="175"/>
      <c r="J1031" s="175"/>
      <c r="K1031" s="253"/>
      <c r="L1031" s="259"/>
      <c r="M1031" s="259"/>
      <c r="N1031" s="259"/>
      <c r="O1031" s="259"/>
      <c r="P1031" s="259"/>
      <c r="Q1031" s="259"/>
      <c r="R1031" s="259"/>
      <c r="S1031" s="175" t="e">
        <v>#N/A</v>
      </c>
      <c r="T1031" s="259"/>
      <c r="U1031" s="259"/>
      <c r="V1031" s="259"/>
      <c r="W1031" s="259"/>
      <c r="X1031" s="259"/>
    </row>
    <row r="1032" spans="1:24" ht="15.75" x14ac:dyDescent="0.25">
      <c r="A1032" s="174" t="s">
        <v>598</v>
      </c>
      <c r="B1032" s="255" t="s">
        <v>599</v>
      </c>
      <c r="C1032" s="175" t="e">
        <v>#N/A</v>
      </c>
      <c r="D1032" s="175" t="e">
        <v>#N/A</v>
      </c>
      <c r="E1032" s="175" t="e">
        <v>#N/A</v>
      </c>
      <c r="F1032" s="175" t="e">
        <v>#N/A</v>
      </c>
      <c r="G1032" s="175" t="e">
        <v>#N/A</v>
      </c>
      <c r="H1032" s="175" t="e">
        <v>#N/A</v>
      </c>
      <c r="I1032" s="175"/>
      <c r="J1032" s="175"/>
      <c r="K1032" s="253"/>
      <c r="L1032" s="259"/>
      <c r="M1032" s="259"/>
      <c r="N1032" s="259"/>
      <c r="O1032" s="259"/>
      <c r="P1032" s="259"/>
      <c r="Q1032" s="259"/>
      <c r="R1032" s="259"/>
      <c r="S1032" s="175" t="e">
        <v>#N/A</v>
      </c>
      <c r="T1032" s="259"/>
      <c r="U1032" s="259"/>
      <c r="V1032" s="259"/>
      <c r="W1032" s="259"/>
      <c r="X1032" s="259"/>
    </row>
    <row r="1033" spans="1:24" ht="15.75" x14ac:dyDescent="0.25">
      <c r="A1033" s="174" t="s">
        <v>600</v>
      </c>
      <c r="B1033" s="255" t="s">
        <v>601</v>
      </c>
      <c r="C1033" s="175" t="e">
        <v>#N/A</v>
      </c>
      <c r="D1033" s="175" t="e">
        <v>#N/A</v>
      </c>
      <c r="E1033" s="175" t="e">
        <v>#N/A</v>
      </c>
      <c r="F1033" s="175" t="e">
        <v>#N/A</v>
      </c>
      <c r="G1033" s="175" t="e">
        <v>#N/A</v>
      </c>
      <c r="H1033" s="175" t="e">
        <v>#N/A</v>
      </c>
      <c r="I1033" s="175"/>
      <c r="J1033" s="175"/>
      <c r="K1033" s="253"/>
      <c r="L1033" s="259"/>
      <c r="M1033" s="259"/>
      <c r="N1033" s="259"/>
      <c r="O1033" s="259"/>
      <c r="P1033" s="259"/>
      <c r="Q1033" s="259"/>
      <c r="R1033" s="259"/>
      <c r="S1033" s="175" t="e">
        <v>#N/A</v>
      </c>
      <c r="T1033" s="259"/>
      <c r="U1033" s="259"/>
      <c r="V1033" s="259"/>
      <c r="W1033" s="259"/>
      <c r="X1033" s="259"/>
    </row>
    <row r="1034" spans="1:24" ht="15.75" x14ac:dyDescent="0.25">
      <c r="A1034" s="174" t="s">
        <v>602</v>
      </c>
      <c r="B1034" s="255" t="s">
        <v>603</v>
      </c>
      <c r="C1034" s="175">
        <v>0</v>
      </c>
      <c r="D1034" s="175">
        <v>0</v>
      </c>
      <c r="E1034" s="175">
        <v>0</v>
      </c>
      <c r="F1034" s="175">
        <v>0</v>
      </c>
      <c r="G1034" s="175">
        <v>0</v>
      </c>
      <c r="H1034" s="175">
        <v>0</v>
      </c>
      <c r="I1034" s="175">
        <v>0</v>
      </c>
      <c r="J1034" s="175">
        <v>0</v>
      </c>
      <c r="K1034" s="175">
        <v>0</v>
      </c>
      <c r="L1034" s="259">
        <v>0</v>
      </c>
      <c r="M1034" s="259">
        <v>0</v>
      </c>
      <c r="N1034" s="259">
        <v>0</v>
      </c>
      <c r="O1034" s="259">
        <v>0</v>
      </c>
      <c r="P1034" s="259">
        <v>0</v>
      </c>
      <c r="Q1034" s="259">
        <v>0</v>
      </c>
      <c r="R1034" s="259">
        <v>0</v>
      </c>
      <c r="S1034" s="175">
        <v>0</v>
      </c>
      <c r="T1034" s="259" t="s">
        <v>1223</v>
      </c>
      <c r="U1034" s="259" t="s">
        <v>1223</v>
      </c>
      <c r="V1034" s="259" t="s">
        <v>1223</v>
      </c>
      <c r="W1034" s="259" t="s">
        <v>1223</v>
      </c>
      <c r="X1034" s="259" t="s">
        <v>1223</v>
      </c>
    </row>
    <row r="1035" spans="1:24" ht="15.75" x14ac:dyDescent="0.25">
      <c r="A1035" s="174" t="s">
        <v>604</v>
      </c>
      <c r="B1035" s="255" t="s">
        <v>605</v>
      </c>
      <c r="C1035" s="175" t="e">
        <v>#N/A</v>
      </c>
      <c r="D1035" s="175" t="e">
        <v>#N/A</v>
      </c>
      <c r="E1035" s="175" t="e">
        <v>#N/A</v>
      </c>
      <c r="F1035" s="175" t="e">
        <v>#N/A</v>
      </c>
      <c r="G1035" s="175" t="e">
        <v>#N/A</v>
      </c>
      <c r="H1035" s="175" t="e">
        <v>#N/A</v>
      </c>
      <c r="I1035" s="175"/>
      <c r="J1035" s="175"/>
      <c r="K1035" s="253"/>
      <c r="L1035" s="259"/>
      <c r="M1035" s="259"/>
      <c r="N1035" s="259"/>
      <c r="O1035" s="259"/>
      <c r="P1035" s="259"/>
      <c r="Q1035" s="259"/>
      <c r="R1035" s="259"/>
      <c r="S1035" s="175" t="e">
        <v>#N/A</v>
      </c>
      <c r="T1035" s="259"/>
      <c r="U1035" s="259"/>
      <c r="V1035" s="259"/>
      <c r="W1035" s="259"/>
      <c r="X1035" s="259"/>
    </row>
    <row r="1036" spans="1:24" ht="15.75" x14ac:dyDescent="0.25">
      <c r="A1036" s="174" t="s">
        <v>1582</v>
      </c>
      <c r="B1036" s="255" t="s">
        <v>1223</v>
      </c>
      <c r="C1036" s="175">
        <v>0</v>
      </c>
      <c r="D1036" s="175">
        <v>74</v>
      </c>
      <c r="E1036" s="175">
        <v>77</v>
      </c>
      <c r="F1036" s="175">
        <v>43</v>
      </c>
      <c r="G1036" s="175">
        <v>9</v>
      </c>
      <c r="H1036" s="175">
        <v>0</v>
      </c>
      <c r="I1036" s="175">
        <v>34</v>
      </c>
      <c r="J1036" s="175">
        <v>10</v>
      </c>
      <c r="K1036" s="175">
        <v>0</v>
      </c>
      <c r="L1036" s="259">
        <v>17</v>
      </c>
      <c r="M1036" s="259">
        <v>1</v>
      </c>
      <c r="N1036" s="259">
        <v>1</v>
      </c>
      <c r="O1036" s="259">
        <v>0</v>
      </c>
      <c r="P1036" s="259">
        <v>0</v>
      </c>
      <c r="Q1036" s="259">
        <v>13</v>
      </c>
      <c r="R1036" s="259">
        <v>0</v>
      </c>
      <c r="S1036" s="175">
        <v>279</v>
      </c>
      <c r="T1036" s="259" t="s">
        <v>1223</v>
      </c>
      <c r="U1036" s="259">
        <v>11</v>
      </c>
      <c r="V1036" s="259">
        <v>26</v>
      </c>
      <c r="W1036" s="259">
        <v>23</v>
      </c>
      <c r="X1036" s="259">
        <v>12</v>
      </c>
    </row>
    <row r="1037" spans="1:24" ht="15.75" x14ac:dyDescent="0.25">
      <c r="A1037" s="174" t="s">
        <v>606</v>
      </c>
      <c r="B1037" s="255" t="s">
        <v>607</v>
      </c>
      <c r="C1037" s="175" t="e">
        <v>#N/A</v>
      </c>
      <c r="D1037" s="175" t="e">
        <v>#N/A</v>
      </c>
      <c r="E1037" s="175" t="e">
        <v>#N/A</v>
      </c>
      <c r="F1037" s="175" t="e">
        <v>#N/A</v>
      </c>
      <c r="G1037" s="175" t="e">
        <v>#N/A</v>
      </c>
      <c r="H1037" s="175" t="e">
        <v>#N/A</v>
      </c>
      <c r="I1037" s="175"/>
      <c r="J1037" s="175"/>
      <c r="K1037" s="253"/>
      <c r="L1037" s="259"/>
      <c r="M1037" s="259"/>
      <c r="N1037" s="259"/>
      <c r="O1037" s="259"/>
      <c r="P1037" s="259"/>
      <c r="Q1037" s="259"/>
      <c r="R1037" s="259"/>
      <c r="S1037" s="175" t="e">
        <v>#N/A</v>
      </c>
      <c r="T1037" s="259"/>
      <c r="U1037" s="259"/>
      <c r="V1037" s="259"/>
      <c r="W1037" s="259"/>
      <c r="X1037" s="259"/>
    </row>
    <row r="1038" spans="1:24" ht="15.75" x14ac:dyDescent="0.25">
      <c r="A1038" s="174" t="s">
        <v>608</v>
      </c>
      <c r="B1038" s="255" t="s">
        <v>609</v>
      </c>
      <c r="C1038" s="175" t="e">
        <v>#N/A</v>
      </c>
      <c r="D1038" s="175" t="e">
        <v>#N/A</v>
      </c>
      <c r="E1038" s="175" t="e">
        <v>#N/A</v>
      </c>
      <c r="F1038" s="175" t="e">
        <v>#N/A</v>
      </c>
      <c r="G1038" s="175" t="e">
        <v>#N/A</v>
      </c>
      <c r="H1038" s="175" t="e">
        <v>#N/A</v>
      </c>
      <c r="I1038" s="175"/>
      <c r="J1038" s="175"/>
      <c r="K1038" s="253"/>
      <c r="L1038" s="259"/>
      <c r="M1038" s="259"/>
      <c r="N1038" s="259"/>
      <c r="O1038" s="259"/>
      <c r="P1038" s="259"/>
      <c r="Q1038" s="259"/>
      <c r="R1038" s="259"/>
      <c r="S1038" s="175" t="e">
        <v>#N/A</v>
      </c>
      <c r="T1038" s="259"/>
      <c r="U1038" s="259"/>
      <c r="V1038" s="259"/>
      <c r="W1038" s="259"/>
      <c r="X1038" s="259"/>
    </row>
    <row r="1039" spans="1:24" ht="15.75" x14ac:dyDescent="0.25">
      <c r="A1039" s="174" t="s">
        <v>610</v>
      </c>
      <c r="B1039" s="255" t="s">
        <v>611</v>
      </c>
      <c r="C1039" s="175" t="e">
        <v>#N/A</v>
      </c>
      <c r="D1039" s="175" t="e">
        <v>#N/A</v>
      </c>
      <c r="E1039" s="175" t="e">
        <v>#N/A</v>
      </c>
      <c r="F1039" s="175" t="e">
        <v>#N/A</v>
      </c>
      <c r="G1039" s="175" t="e">
        <v>#N/A</v>
      </c>
      <c r="H1039" s="175" t="e">
        <v>#N/A</v>
      </c>
      <c r="I1039" s="175"/>
      <c r="J1039" s="175"/>
      <c r="K1039" s="253"/>
      <c r="L1039" s="259"/>
      <c r="M1039" s="259"/>
      <c r="N1039" s="259"/>
      <c r="O1039" s="259"/>
      <c r="P1039" s="259"/>
      <c r="Q1039" s="259"/>
      <c r="R1039" s="259"/>
      <c r="S1039" s="175" t="e">
        <v>#N/A</v>
      </c>
      <c r="T1039" s="259"/>
      <c r="U1039" s="259"/>
      <c r="V1039" s="259"/>
      <c r="W1039" s="259"/>
      <c r="X1039" s="259"/>
    </row>
    <row r="1040" spans="1:24" ht="15.75" x14ac:dyDescent="0.25">
      <c r="A1040" s="174" t="s">
        <v>612</v>
      </c>
      <c r="B1040" s="255" t="s">
        <v>613</v>
      </c>
      <c r="C1040" s="175" t="e">
        <v>#N/A</v>
      </c>
      <c r="D1040" s="175" t="e">
        <v>#N/A</v>
      </c>
      <c r="E1040" s="175" t="e">
        <v>#N/A</v>
      </c>
      <c r="F1040" s="175" t="e">
        <v>#N/A</v>
      </c>
      <c r="G1040" s="175" t="e">
        <v>#N/A</v>
      </c>
      <c r="H1040" s="175" t="e">
        <v>#N/A</v>
      </c>
      <c r="I1040" s="175"/>
      <c r="J1040" s="175"/>
      <c r="K1040" s="253"/>
      <c r="L1040" s="259"/>
      <c r="M1040" s="259"/>
      <c r="N1040" s="259"/>
      <c r="O1040" s="259"/>
      <c r="P1040" s="259"/>
      <c r="Q1040" s="259"/>
      <c r="R1040" s="259"/>
      <c r="S1040" s="175" t="e">
        <v>#N/A</v>
      </c>
      <c r="T1040" s="259"/>
      <c r="U1040" s="259"/>
      <c r="V1040" s="259"/>
      <c r="W1040" s="259"/>
      <c r="X1040" s="259"/>
    </row>
    <row r="1041" spans="1:24" ht="15.75" x14ac:dyDescent="0.25">
      <c r="A1041" s="174" t="s">
        <v>614</v>
      </c>
      <c r="B1041" s="255" t="s">
        <v>615</v>
      </c>
      <c r="C1041" s="175" t="e">
        <v>#N/A</v>
      </c>
      <c r="D1041" s="175" t="e">
        <v>#N/A</v>
      </c>
      <c r="E1041" s="175" t="e">
        <v>#N/A</v>
      </c>
      <c r="F1041" s="175" t="e">
        <v>#N/A</v>
      </c>
      <c r="G1041" s="175" t="e">
        <v>#N/A</v>
      </c>
      <c r="H1041" s="175" t="e">
        <v>#N/A</v>
      </c>
      <c r="I1041" s="175"/>
      <c r="J1041" s="175"/>
      <c r="K1041" s="253"/>
      <c r="L1041" s="259"/>
      <c r="M1041" s="259"/>
      <c r="N1041" s="259"/>
      <c r="O1041" s="259"/>
      <c r="P1041" s="259"/>
      <c r="Q1041" s="259"/>
      <c r="R1041" s="259"/>
      <c r="S1041" s="175" t="e">
        <v>#N/A</v>
      </c>
      <c r="T1041" s="259"/>
      <c r="U1041" s="259"/>
      <c r="V1041" s="259"/>
      <c r="W1041" s="259"/>
      <c r="X1041" s="259"/>
    </row>
    <row r="1042" spans="1:24" ht="15.75" x14ac:dyDescent="0.25">
      <c r="A1042" s="174" t="s">
        <v>616</v>
      </c>
      <c r="B1042" s="255" t="s">
        <v>617</v>
      </c>
      <c r="C1042" s="175" t="e">
        <v>#N/A</v>
      </c>
      <c r="D1042" s="175" t="e">
        <v>#N/A</v>
      </c>
      <c r="E1042" s="175" t="e">
        <v>#N/A</v>
      </c>
      <c r="F1042" s="175" t="e">
        <v>#N/A</v>
      </c>
      <c r="G1042" s="175" t="e">
        <v>#N/A</v>
      </c>
      <c r="H1042" s="175" t="e">
        <v>#N/A</v>
      </c>
      <c r="I1042" s="175"/>
      <c r="J1042" s="175"/>
      <c r="K1042" s="253"/>
      <c r="L1042" s="259"/>
      <c r="M1042" s="259"/>
      <c r="N1042" s="259"/>
      <c r="O1042" s="259"/>
      <c r="P1042" s="259"/>
      <c r="Q1042" s="259"/>
      <c r="R1042" s="259"/>
      <c r="S1042" s="175" t="e">
        <v>#N/A</v>
      </c>
      <c r="T1042" s="259"/>
      <c r="U1042" s="259"/>
      <c r="V1042" s="259"/>
      <c r="W1042" s="259"/>
      <c r="X1042" s="259"/>
    </row>
    <row r="1043" spans="1:24" ht="15.75" x14ac:dyDescent="0.25">
      <c r="A1043" s="174" t="s">
        <v>618</v>
      </c>
      <c r="B1043" s="255" t="s">
        <v>619</v>
      </c>
      <c r="C1043" s="175" t="e">
        <v>#N/A</v>
      </c>
      <c r="D1043" s="175" t="e">
        <v>#N/A</v>
      </c>
      <c r="E1043" s="175" t="e">
        <v>#N/A</v>
      </c>
      <c r="F1043" s="175" t="e">
        <v>#N/A</v>
      </c>
      <c r="G1043" s="175" t="e">
        <v>#N/A</v>
      </c>
      <c r="H1043" s="175" t="e">
        <v>#N/A</v>
      </c>
      <c r="I1043" s="175"/>
      <c r="J1043" s="175"/>
      <c r="K1043" s="253"/>
      <c r="L1043" s="259"/>
      <c r="M1043" s="259"/>
      <c r="N1043" s="259"/>
      <c r="O1043" s="259"/>
      <c r="P1043" s="259"/>
      <c r="Q1043" s="259"/>
      <c r="R1043" s="259"/>
      <c r="S1043" s="175" t="e">
        <v>#N/A</v>
      </c>
      <c r="T1043" s="259"/>
      <c r="U1043" s="259"/>
      <c r="V1043" s="259"/>
      <c r="W1043" s="259"/>
      <c r="X1043" s="259"/>
    </row>
    <row r="1044" spans="1:24" ht="15.75" x14ac:dyDescent="0.25">
      <c r="A1044" s="174" t="s">
        <v>620</v>
      </c>
      <c r="B1044" s="255" t="s">
        <v>621</v>
      </c>
      <c r="C1044" s="175" t="e">
        <v>#N/A</v>
      </c>
      <c r="D1044" s="175" t="e">
        <v>#N/A</v>
      </c>
      <c r="E1044" s="175" t="e">
        <v>#N/A</v>
      </c>
      <c r="F1044" s="175" t="e">
        <v>#N/A</v>
      </c>
      <c r="G1044" s="175" t="e">
        <v>#N/A</v>
      </c>
      <c r="H1044" s="175" t="e">
        <v>#N/A</v>
      </c>
      <c r="I1044" s="175"/>
      <c r="J1044" s="175"/>
      <c r="K1044" s="253"/>
      <c r="L1044" s="259"/>
      <c r="M1044" s="259"/>
      <c r="N1044" s="259"/>
      <c r="O1044" s="259"/>
      <c r="P1044" s="259"/>
      <c r="Q1044" s="259"/>
      <c r="R1044" s="259"/>
      <c r="S1044" s="175" t="e">
        <v>#N/A</v>
      </c>
      <c r="T1044" s="259"/>
      <c r="U1044" s="259"/>
      <c r="V1044" s="259"/>
      <c r="W1044" s="259"/>
      <c r="X1044" s="259"/>
    </row>
    <row r="1045" spans="1:24" ht="15.75" x14ac:dyDescent="0.25">
      <c r="A1045" s="174" t="s">
        <v>622</v>
      </c>
      <c r="B1045" s="255" t="s">
        <v>623</v>
      </c>
      <c r="C1045" s="175">
        <v>0</v>
      </c>
      <c r="D1045" s="175">
        <v>0</v>
      </c>
      <c r="E1045" s="175">
        <v>0</v>
      </c>
      <c r="F1045" s="175">
        <v>0</v>
      </c>
      <c r="G1045" s="175">
        <v>0</v>
      </c>
      <c r="H1045" s="175">
        <v>0</v>
      </c>
      <c r="I1045" s="175">
        <v>0</v>
      </c>
      <c r="J1045" s="175">
        <v>0</v>
      </c>
      <c r="K1045" s="175">
        <v>0</v>
      </c>
      <c r="L1045" s="175">
        <v>0</v>
      </c>
      <c r="M1045" s="175">
        <v>0</v>
      </c>
      <c r="N1045" s="175">
        <v>0</v>
      </c>
      <c r="O1045" s="175">
        <v>0</v>
      </c>
      <c r="P1045" s="175">
        <v>0</v>
      </c>
      <c r="Q1045" s="175">
        <v>0</v>
      </c>
      <c r="R1045" s="175">
        <v>0</v>
      </c>
      <c r="S1045" s="175">
        <v>0</v>
      </c>
      <c r="T1045" s="259" t="s">
        <v>1223</v>
      </c>
      <c r="U1045" s="259" t="s">
        <v>1223</v>
      </c>
      <c r="V1045" s="259" t="s">
        <v>1223</v>
      </c>
      <c r="W1045" s="259" t="s">
        <v>1223</v>
      </c>
      <c r="X1045" s="259" t="s">
        <v>1223</v>
      </c>
    </row>
    <row r="1046" spans="1:24" ht="15.75" x14ac:dyDescent="0.25">
      <c r="A1046" s="174" t="s">
        <v>624</v>
      </c>
      <c r="B1046" s="255" t="s">
        <v>625</v>
      </c>
      <c r="C1046" s="175">
        <v>0</v>
      </c>
      <c r="D1046" s="175">
        <v>0</v>
      </c>
      <c r="E1046" s="175">
        <v>0</v>
      </c>
      <c r="F1046" s="175">
        <v>1</v>
      </c>
      <c r="G1046" s="175">
        <v>0</v>
      </c>
      <c r="H1046" s="175">
        <v>0</v>
      </c>
      <c r="I1046" s="175">
        <v>0</v>
      </c>
      <c r="J1046" s="175">
        <v>0</v>
      </c>
      <c r="K1046" s="253">
        <v>0</v>
      </c>
      <c r="L1046" s="259">
        <v>0</v>
      </c>
      <c r="M1046" s="259">
        <v>0</v>
      </c>
      <c r="N1046" s="259">
        <v>0</v>
      </c>
      <c r="O1046" s="259">
        <v>0</v>
      </c>
      <c r="P1046" s="259">
        <v>0</v>
      </c>
      <c r="Q1046" s="259">
        <v>0</v>
      </c>
      <c r="R1046" s="259">
        <v>0</v>
      </c>
      <c r="S1046" s="175">
        <v>1</v>
      </c>
      <c r="T1046" s="259" t="s">
        <v>1223</v>
      </c>
      <c r="U1046" s="259" t="s">
        <v>1223</v>
      </c>
      <c r="V1046" s="259" t="s">
        <v>1223</v>
      </c>
      <c r="W1046" s="259">
        <v>32</v>
      </c>
      <c r="X1046" s="259" t="s">
        <v>1223</v>
      </c>
    </row>
    <row r="1047" spans="1:24" ht="15.75" x14ac:dyDescent="0.25">
      <c r="A1047" s="174" t="s">
        <v>626</v>
      </c>
      <c r="B1047" s="255" t="s">
        <v>627</v>
      </c>
      <c r="C1047" s="175" t="e">
        <v>#N/A</v>
      </c>
      <c r="D1047" s="175" t="e">
        <v>#N/A</v>
      </c>
      <c r="E1047" s="175" t="e">
        <v>#N/A</v>
      </c>
      <c r="F1047" s="175" t="e">
        <v>#N/A</v>
      </c>
      <c r="G1047" s="175" t="e">
        <v>#N/A</v>
      </c>
      <c r="H1047" s="175" t="e">
        <v>#N/A</v>
      </c>
      <c r="I1047" s="175"/>
      <c r="J1047" s="175"/>
      <c r="K1047" s="253"/>
      <c r="L1047" s="259"/>
      <c r="M1047" s="259"/>
      <c r="N1047" s="259"/>
      <c r="O1047" s="259"/>
      <c r="P1047" s="259"/>
      <c r="Q1047" s="259"/>
      <c r="R1047" s="259"/>
      <c r="S1047" s="175" t="e">
        <v>#N/A</v>
      </c>
      <c r="T1047" s="259"/>
      <c r="U1047" s="259"/>
      <c r="V1047" s="259"/>
      <c r="W1047" s="259"/>
      <c r="X1047" s="259"/>
    </row>
    <row r="1048" spans="1:24" ht="15.75" x14ac:dyDescent="0.25">
      <c r="A1048" s="174" t="s">
        <v>628</v>
      </c>
      <c r="B1048" s="255" t="s">
        <v>629</v>
      </c>
      <c r="C1048" s="175">
        <v>0</v>
      </c>
      <c r="D1048" s="175">
        <v>0</v>
      </c>
      <c r="E1048" s="175">
        <v>0</v>
      </c>
      <c r="F1048" s="175">
        <v>2</v>
      </c>
      <c r="G1048" s="175">
        <v>0</v>
      </c>
      <c r="H1048" s="175">
        <v>0</v>
      </c>
      <c r="I1048" s="175">
        <v>0</v>
      </c>
      <c r="J1048" s="175">
        <v>0</v>
      </c>
      <c r="K1048" s="175">
        <v>0</v>
      </c>
      <c r="L1048" s="259">
        <v>0</v>
      </c>
      <c r="M1048" s="259">
        <v>3</v>
      </c>
      <c r="N1048" s="259">
        <v>0</v>
      </c>
      <c r="O1048" s="259">
        <v>0</v>
      </c>
      <c r="P1048" s="259">
        <v>0</v>
      </c>
      <c r="Q1048" s="259">
        <v>2</v>
      </c>
      <c r="R1048" s="259">
        <v>1</v>
      </c>
      <c r="S1048" s="175">
        <v>8</v>
      </c>
      <c r="T1048" s="259" t="s">
        <v>1223</v>
      </c>
      <c r="U1048" s="259">
        <v>1</v>
      </c>
      <c r="V1048" s="259">
        <v>2</v>
      </c>
      <c r="W1048" s="259" t="s">
        <v>1223</v>
      </c>
      <c r="X1048" s="259" t="s">
        <v>1223</v>
      </c>
    </row>
    <row r="1049" spans="1:24" ht="15.75" x14ac:dyDescent="0.25">
      <c r="A1049" s="174" t="s">
        <v>630</v>
      </c>
      <c r="B1049" s="255" t="s">
        <v>631</v>
      </c>
      <c r="C1049" s="175" t="e">
        <v>#N/A</v>
      </c>
      <c r="D1049" s="175" t="e">
        <v>#N/A</v>
      </c>
      <c r="E1049" s="175" t="e">
        <v>#N/A</v>
      </c>
      <c r="F1049" s="175" t="e">
        <v>#N/A</v>
      </c>
      <c r="G1049" s="175" t="e">
        <v>#N/A</v>
      </c>
      <c r="H1049" s="175" t="e">
        <v>#N/A</v>
      </c>
      <c r="I1049" s="175"/>
      <c r="J1049" s="175"/>
      <c r="K1049" s="253"/>
      <c r="L1049" s="259"/>
      <c r="M1049" s="259"/>
      <c r="N1049" s="259"/>
      <c r="O1049" s="259"/>
      <c r="P1049" s="259"/>
      <c r="Q1049" s="259"/>
      <c r="R1049" s="259"/>
      <c r="S1049" s="175" t="e">
        <v>#N/A</v>
      </c>
      <c r="T1049" s="259"/>
      <c r="U1049" s="259"/>
      <c r="V1049" s="259"/>
      <c r="W1049" s="259"/>
      <c r="X1049" s="259"/>
    </row>
    <row r="1050" spans="1:24" ht="15.75" x14ac:dyDescent="0.25">
      <c r="A1050" s="174" t="s">
        <v>632</v>
      </c>
      <c r="B1050" s="255" t="s">
        <v>633</v>
      </c>
      <c r="C1050" s="175">
        <v>0</v>
      </c>
      <c r="D1050" s="175">
        <v>0</v>
      </c>
      <c r="E1050" s="175">
        <v>1.4117647058823528</v>
      </c>
      <c r="F1050" s="175">
        <v>0</v>
      </c>
      <c r="G1050" s="175">
        <v>0</v>
      </c>
      <c r="H1050" s="175">
        <v>0</v>
      </c>
      <c r="I1050" s="175">
        <v>0</v>
      </c>
      <c r="J1050" s="175">
        <v>0</v>
      </c>
      <c r="K1050" s="175">
        <v>0</v>
      </c>
      <c r="L1050" s="259">
        <v>0</v>
      </c>
      <c r="M1050" s="259">
        <v>0</v>
      </c>
      <c r="N1050" s="259">
        <v>0</v>
      </c>
      <c r="O1050" s="259">
        <v>0</v>
      </c>
      <c r="P1050" s="259">
        <v>0</v>
      </c>
      <c r="Q1050" s="259">
        <v>0</v>
      </c>
      <c r="R1050" s="259">
        <v>0</v>
      </c>
      <c r="S1050" s="175">
        <v>1.4117647058823528</v>
      </c>
      <c r="T1050" s="259" t="s">
        <v>1223</v>
      </c>
      <c r="U1050" s="259" t="s">
        <v>1223</v>
      </c>
      <c r="V1050" s="259" t="s">
        <v>1223</v>
      </c>
      <c r="W1050" s="259" t="s">
        <v>1223</v>
      </c>
      <c r="X1050" s="259" t="s">
        <v>1223</v>
      </c>
    </row>
    <row r="1051" spans="1:24" ht="15.75" x14ac:dyDescent="0.25">
      <c r="A1051" s="174" t="s">
        <v>634</v>
      </c>
      <c r="B1051" s="255" t="s">
        <v>635</v>
      </c>
      <c r="C1051" s="175">
        <v>0</v>
      </c>
      <c r="D1051" s="175">
        <v>0</v>
      </c>
      <c r="E1051" s="175">
        <v>0</v>
      </c>
      <c r="F1051" s="175">
        <v>1.4117647058823528</v>
      </c>
      <c r="G1051" s="175">
        <v>0</v>
      </c>
      <c r="H1051" s="175">
        <v>0</v>
      </c>
      <c r="I1051" s="175">
        <v>0</v>
      </c>
      <c r="J1051" s="175">
        <v>0</v>
      </c>
      <c r="K1051" s="175">
        <v>0</v>
      </c>
      <c r="L1051" s="259">
        <v>0</v>
      </c>
      <c r="M1051" s="259">
        <v>0</v>
      </c>
      <c r="N1051" s="259">
        <v>0</v>
      </c>
      <c r="O1051" s="259">
        <v>0</v>
      </c>
      <c r="P1051" s="259">
        <v>0</v>
      </c>
      <c r="Q1051" s="259">
        <v>0</v>
      </c>
      <c r="R1051" s="259">
        <v>0</v>
      </c>
      <c r="S1051" s="175">
        <v>1.4117647058823528</v>
      </c>
      <c r="T1051" s="259" t="s">
        <v>1223</v>
      </c>
      <c r="U1051" s="259" t="s">
        <v>1223</v>
      </c>
      <c r="V1051" s="259" t="s">
        <v>1223</v>
      </c>
      <c r="W1051" s="259" t="s">
        <v>1223</v>
      </c>
      <c r="X1051" s="259" t="s">
        <v>1223</v>
      </c>
    </row>
    <row r="1052" spans="1:24" ht="15.75" x14ac:dyDescent="0.25">
      <c r="A1052" s="174" t="s">
        <v>636</v>
      </c>
      <c r="B1052" s="255" t="s">
        <v>637</v>
      </c>
      <c r="C1052" s="175">
        <v>0</v>
      </c>
      <c r="D1052" s="175">
        <v>0</v>
      </c>
      <c r="E1052" s="175">
        <v>0</v>
      </c>
      <c r="F1052" s="175">
        <v>0</v>
      </c>
      <c r="G1052" s="175">
        <v>0</v>
      </c>
      <c r="H1052" s="175">
        <v>0</v>
      </c>
      <c r="I1052" s="175">
        <v>0</v>
      </c>
      <c r="J1052" s="175">
        <v>0</v>
      </c>
      <c r="K1052" s="175">
        <v>0</v>
      </c>
      <c r="L1052" s="259">
        <v>0</v>
      </c>
      <c r="M1052" s="259">
        <v>1</v>
      </c>
      <c r="N1052" s="259">
        <v>0</v>
      </c>
      <c r="O1052" s="259">
        <v>0</v>
      </c>
      <c r="P1052" s="259">
        <v>0</v>
      </c>
      <c r="Q1052" s="259">
        <v>0</v>
      </c>
      <c r="R1052" s="259">
        <v>0</v>
      </c>
      <c r="S1052" s="175">
        <v>1</v>
      </c>
      <c r="T1052" s="259" t="s">
        <v>1223</v>
      </c>
      <c r="U1052" s="259" t="s">
        <v>1223</v>
      </c>
      <c r="V1052" s="259" t="s">
        <v>1223</v>
      </c>
      <c r="W1052" s="259" t="s">
        <v>1223</v>
      </c>
      <c r="X1052" s="259" t="s">
        <v>1223</v>
      </c>
    </row>
    <row r="1053" spans="1:24" ht="15.75" x14ac:dyDescent="0.25">
      <c r="A1053" s="174" t="s">
        <v>638</v>
      </c>
      <c r="B1053" s="255" t="s">
        <v>639</v>
      </c>
      <c r="C1053" s="175">
        <v>0</v>
      </c>
      <c r="D1053" s="175">
        <v>0</v>
      </c>
      <c r="E1053" s="175">
        <v>0</v>
      </c>
      <c r="F1053" s="175">
        <v>0</v>
      </c>
      <c r="G1053" s="175">
        <v>0</v>
      </c>
      <c r="H1053" s="175">
        <v>0</v>
      </c>
      <c r="I1053" s="175">
        <v>0</v>
      </c>
      <c r="J1053" s="175">
        <v>0</v>
      </c>
      <c r="K1053" s="253">
        <v>0</v>
      </c>
      <c r="L1053" s="259">
        <v>0</v>
      </c>
      <c r="M1053" s="259">
        <v>0</v>
      </c>
      <c r="N1053" s="259">
        <v>0</v>
      </c>
      <c r="O1053" s="259">
        <v>0</v>
      </c>
      <c r="P1053" s="259">
        <v>0</v>
      </c>
      <c r="Q1053" s="259">
        <v>0</v>
      </c>
      <c r="R1053" s="259">
        <v>0</v>
      </c>
      <c r="S1053" s="175">
        <v>0</v>
      </c>
      <c r="T1053" s="259" t="s">
        <v>1223</v>
      </c>
      <c r="U1053" s="259" t="s">
        <v>1223</v>
      </c>
      <c r="V1053" s="259" t="s">
        <v>1223</v>
      </c>
      <c r="W1053" s="259" t="s">
        <v>1223</v>
      </c>
      <c r="X1053" s="259" t="s">
        <v>1223</v>
      </c>
    </row>
    <row r="1054" spans="1:24" ht="15.75" x14ac:dyDescent="0.25">
      <c r="A1054" s="174" t="s">
        <v>640</v>
      </c>
      <c r="B1054" s="255" t="s">
        <v>641</v>
      </c>
      <c r="C1054" s="175" t="e">
        <v>#N/A</v>
      </c>
      <c r="D1054" s="175" t="e">
        <v>#N/A</v>
      </c>
      <c r="E1054" s="175" t="e">
        <v>#N/A</v>
      </c>
      <c r="F1054" s="175" t="e">
        <v>#N/A</v>
      </c>
      <c r="G1054" s="175" t="e">
        <v>#N/A</v>
      </c>
      <c r="H1054" s="175" t="e">
        <v>#N/A</v>
      </c>
      <c r="I1054" s="175"/>
      <c r="J1054" s="175"/>
      <c r="K1054" s="253"/>
      <c r="L1054" s="259"/>
      <c r="M1054" s="259"/>
      <c r="N1054" s="259"/>
      <c r="O1054" s="259"/>
      <c r="P1054" s="259"/>
      <c r="Q1054" s="259"/>
      <c r="R1054" s="259"/>
      <c r="S1054" s="175" t="e">
        <v>#N/A</v>
      </c>
      <c r="T1054" s="259"/>
      <c r="U1054" s="259"/>
      <c r="V1054" s="259"/>
      <c r="W1054" s="259"/>
      <c r="X1054" s="259"/>
    </row>
    <row r="1055" spans="1:24" ht="15.75" x14ac:dyDescent="0.25">
      <c r="A1055" s="174" t="s">
        <v>642</v>
      </c>
      <c r="B1055" s="255" t="s">
        <v>643</v>
      </c>
      <c r="C1055" s="175" t="e">
        <v>#N/A</v>
      </c>
      <c r="D1055" s="175" t="e">
        <v>#N/A</v>
      </c>
      <c r="E1055" s="175" t="e">
        <v>#N/A</v>
      </c>
      <c r="F1055" s="175" t="e">
        <v>#N/A</v>
      </c>
      <c r="G1055" s="175" t="e">
        <v>#N/A</v>
      </c>
      <c r="H1055" s="175" t="e">
        <v>#N/A</v>
      </c>
      <c r="I1055" s="175"/>
      <c r="J1055" s="175"/>
      <c r="K1055" s="253"/>
      <c r="L1055" s="259"/>
      <c r="M1055" s="259"/>
      <c r="N1055" s="259"/>
      <c r="O1055" s="259"/>
      <c r="P1055" s="259"/>
      <c r="Q1055" s="259"/>
      <c r="R1055" s="259"/>
      <c r="S1055" s="175" t="e">
        <v>#N/A</v>
      </c>
      <c r="T1055" s="259"/>
      <c r="U1055" s="259"/>
      <c r="V1055" s="259"/>
      <c r="W1055" s="259"/>
      <c r="X1055" s="259"/>
    </row>
    <row r="1056" spans="1:24" ht="15.75" x14ac:dyDescent="0.25">
      <c r="A1056" s="174" t="s">
        <v>644</v>
      </c>
      <c r="B1056" s="255" t="s">
        <v>645</v>
      </c>
      <c r="C1056" s="175" t="e">
        <v>#N/A</v>
      </c>
      <c r="D1056" s="175" t="e">
        <v>#N/A</v>
      </c>
      <c r="E1056" s="175" t="e">
        <v>#N/A</v>
      </c>
      <c r="F1056" s="175" t="e">
        <v>#N/A</v>
      </c>
      <c r="G1056" s="175" t="e">
        <v>#N/A</v>
      </c>
      <c r="H1056" s="175" t="e">
        <v>#N/A</v>
      </c>
      <c r="I1056" s="175"/>
      <c r="J1056" s="175"/>
      <c r="K1056" s="253"/>
      <c r="L1056" s="259"/>
      <c r="M1056" s="259"/>
      <c r="N1056" s="259"/>
      <c r="O1056" s="259"/>
      <c r="P1056" s="259"/>
      <c r="Q1056" s="259"/>
      <c r="R1056" s="259"/>
      <c r="S1056" s="175" t="e">
        <v>#N/A</v>
      </c>
      <c r="T1056" s="259"/>
      <c r="U1056" s="259"/>
      <c r="V1056" s="259"/>
      <c r="W1056" s="259"/>
      <c r="X1056" s="259"/>
    </row>
    <row r="1057" spans="1:24" ht="15.75" x14ac:dyDescent="0.25">
      <c r="A1057" s="174" t="s">
        <v>646</v>
      </c>
      <c r="B1057" s="255" t="s">
        <v>647</v>
      </c>
      <c r="C1057" s="175" t="e">
        <v>#N/A</v>
      </c>
      <c r="D1057" s="175" t="e">
        <v>#N/A</v>
      </c>
      <c r="E1057" s="175" t="e">
        <v>#N/A</v>
      </c>
      <c r="F1057" s="175" t="e">
        <v>#N/A</v>
      </c>
      <c r="G1057" s="175" t="e">
        <v>#N/A</v>
      </c>
      <c r="H1057" s="175" t="e">
        <v>#N/A</v>
      </c>
      <c r="I1057" s="175"/>
      <c r="J1057" s="175"/>
      <c r="K1057" s="253"/>
      <c r="L1057" s="259"/>
      <c r="M1057" s="259"/>
      <c r="N1057" s="259"/>
      <c r="O1057" s="259"/>
      <c r="P1057" s="259"/>
      <c r="Q1057" s="259"/>
      <c r="R1057" s="259"/>
      <c r="S1057" s="175" t="e">
        <v>#N/A</v>
      </c>
      <c r="T1057" s="259"/>
      <c r="U1057" s="259"/>
      <c r="V1057" s="259"/>
      <c r="W1057" s="259"/>
      <c r="X1057" s="259"/>
    </row>
    <row r="1058" spans="1:24" ht="15.75" x14ac:dyDescent="0.25">
      <c r="A1058" s="174" t="s">
        <v>648</v>
      </c>
      <c r="B1058" s="255" t="s">
        <v>649</v>
      </c>
      <c r="C1058" s="175" t="e">
        <v>#N/A</v>
      </c>
      <c r="D1058" s="175" t="e">
        <v>#N/A</v>
      </c>
      <c r="E1058" s="175" t="e">
        <v>#N/A</v>
      </c>
      <c r="F1058" s="175" t="e">
        <v>#N/A</v>
      </c>
      <c r="G1058" s="175" t="e">
        <v>#N/A</v>
      </c>
      <c r="H1058" s="175" t="e">
        <v>#N/A</v>
      </c>
      <c r="I1058" s="175"/>
      <c r="J1058" s="175"/>
      <c r="K1058" s="253"/>
      <c r="L1058" s="259"/>
      <c r="M1058" s="259"/>
      <c r="N1058" s="259"/>
      <c r="O1058" s="259"/>
      <c r="P1058" s="259"/>
      <c r="Q1058" s="259"/>
      <c r="R1058" s="259"/>
      <c r="S1058" s="175" t="e">
        <v>#N/A</v>
      </c>
      <c r="T1058" s="259"/>
      <c r="U1058" s="259"/>
      <c r="V1058" s="259"/>
      <c r="W1058" s="259"/>
      <c r="X1058" s="259"/>
    </row>
    <row r="1059" spans="1:24" ht="15.75" x14ac:dyDescent="0.25">
      <c r="A1059" s="174" t="s">
        <v>650</v>
      </c>
      <c r="B1059" s="255" t="s">
        <v>651</v>
      </c>
      <c r="C1059" s="175">
        <v>0</v>
      </c>
      <c r="D1059" s="175">
        <v>0</v>
      </c>
      <c r="E1059" s="175">
        <v>0</v>
      </c>
      <c r="F1059" s="175">
        <v>1</v>
      </c>
      <c r="G1059" s="175">
        <v>0</v>
      </c>
      <c r="H1059" s="175">
        <v>0</v>
      </c>
      <c r="I1059" s="175">
        <v>0</v>
      </c>
      <c r="J1059" s="175">
        <v>0</v>
      </c>
      <c r="K1059" s="175">
        <v>0</v>
      </c>
      <c r="L1059" s="259">
        <v>0</v>
      </c>
      <c r="M1059" s="259">
        <v>0</v>
      </c>
      <c r="N1059" s="259">
        <v>0</v>
      </c>
      <c r="O1059" s="259">
        <v>0</v>
      </c>
      <c r="P1059" s="259">
        <v>0</v>
      </c>
      <c r="Q1059" s="259">
        <v>0</v>
      </c>
      <c r="R1059" s="259">
        <v>0</v>
      </c>
      <c r="S1059" s="175">
        <v>1</v>
      </c>
      <c r="T1059" s="259" t="s">
        <v>1223</v>
      </c>
      <c r="U1059" s="259" t="s">
        <v>1223</v>
      </c>
      <c r="V1059" s="259" t="s">
        <v>1223</v>
      </c>
      <c r="W1059" s="259">
        <v>1</v>
      </c>
      <c r="X1059" s="259" t="s">
        <v>1223</v>
      </c>
    </row>
    <row r="1060" spans="1:24" ht="15.75" x14ac:dyDescent="0.25">
      <c r="A1060" s="174" t="s">
        <v>652</v>
      </c>
      <c r="B1060" s="255" t="s">
        <v>653</v>
      </c>
      <c r="C1060" s="175" t="e">
        <v>#N/A</v>
      </c>
      <c r="D1060" s="175" t="e">
        <v>#N/A</v>
      </c>
      <c r="E1060" s="175" t="e">
        <v>#N/A</v>
      </c>
      <c r="F1060" s="175" t="e">
        <v>#N/A</v>
      </c>
      <c r="G1060" s="175" t="e">
        <v>#N/A</v>
      </c>
      <c r="H1060" s="175" t="e">
        <v>#N/A</v>
      </c>
      <c r="I1060" s="175"/>
      <c r="J1060" s="175"/>
      <c r="K1060" s="253"/>
      <c r="L1060" s="259"/>
      <c r="M1060" s="259"/>
      <c r="N1060" s="259"/>
      <c r="O1060" s="259"/>
      <c r="P1060" s="259"/>
      <c r="Q1060" s="259"/>
      <c r="R1060" s="259"/>
      <c r="S1060" s="175" t="e">
        <v>#N/A</v>
      </c>
      <c r="T1060" s="259"/>
      <c r="U1060" s="259"/>
      <c r="V1060" s="259"/>
      <c r="W1060" s="259"/>
      <c r="X1060" s="259"/>
    </row>
    <row r="1061" spans="1:24" ht="15.75" x14ac:dyDescent="0.25">
      <c r="A1061" s="174" t="s">
        <v>654</v>
      </c>
      <c r="B1061" s="255" t="s">
        <v>655</v>
      </c>
      <c r="C1061" s="175" t="e">
        <v>#N/A</v>
      </c>
      <c r="D1061" s="175" t="e">
        <v>#N/A</v>
      </c>
      <c r="E1061" s="175" t="e">
        <v>#N/A</v>
      </c>
      <c r="F1061" s="175" t="e">
        <v>#N/A</v>
      </c>
      <c r="G1061" s="175" t="e">
        <v>#N/A</v>
      </c>
      <c r="H1061" s="175" t="e">
        <v>#N/A</v>
      </c>
      <c r="I1061" s="175"/>
      <c r="J1061" s="175"/>
      <c r="K1061" s="253"/>
      <c r="L1061" s="259"/>
      <c r="M1061" s="259"/>
      <c r="N1061" s="259"/>
      <c r="O1061" s="259"/>
      <c r="P1061" s="259"/>
      <c r="Q1061" s="259"/>
      <c r="R1061" s="259"/>
      <c r="S1061" s="175" t="e">
        <v>#N/A</v>
      </c>
      <c r="T1061" s="259"/>
      <c r="U1061" s="259"/>
      <c r="V1061" s="259"/>
      <c r="W1061" s="259"/>
      <c r="X1061" s="259"/>
    </row>
    <row r="1062" spans="1:24" ht="15.75" x14ac:dyDescent="0.25">
      <c r="A1062" s="174" t="s">
        <v>656</v>
      </c>
      <c r="B1062" s="255" t="s">
        <v>657</v>
      </c>
      <c r="C1062" s="175">
        <v>0</v>
      </c>
      <c r="D1062" s="175">
        <v>1</v>
      </c>
      <c r="E1062" s="175">
        <v>1</v>
      </c>
      <c r="F1062" s="175">
        <v>1</v>
      </c>
      <c r="G1062" s="175">
        <v>0</v>
      </c>
      <c r="H1062" s="175">
        <v>0</v>
      </c>
      <c r="I1062" s="175">
        <v>0</v>
      </c>
      <c r="J1062" s="175">
        <v>0</v>
      </c>
      <c r="K1062" s="175">
        <v>0</v>
      </c>
      <c r="L1062" s="259">
        <v>0</v>
      </c>
      <c r="M1062" s="259">
        <v>1</v>
      </c>
      <c r="N1062" s="259">
        <v>0</v>
      </c>
      <c r="O1062" s="259">
        <v>0</v>
      </c>
      <c r="P1062" s="259">
        <v>0</v>
      </c>
      <c r="Q1062" s="259">
        <v>0</v>
      </c>
      <c r="R1062" s="259">
        <v>0</v>
      </c>
      <c r="S1062" s="175">
        <v>4</v>
      </c>
      <c r="T1062" s="259" t="s">
        <v>1223</v>
      </c>
      <c r="U1062" s="259">
        <v>15</v>
      </c>
      <c r="V1062" s="259">
        <v>5</v>
      </c>
      <c r="W1062" s="259">
        <v>7</v>
      </c>
      <c r="X1062" s="259" t="s">
        <v>1223</v>
      </c>
    </row>
    <row r="1063" spans="1:24" ht="15.75" x14ac:dyDescent="0.25">
      <c r="A1063" s="174" t="s">
        <v>658</v>
      </c>
      <c r="B1063" s="255" t="s">
        <v>659</v>
      </c>
      <c r="C1063" s="175">
        <v>0</v>
      </c>
      <c r="D1063" s="175">
        <v>0</v>
      </c>
      <c r="E1063" s="175">
        <v>0</v>
      </c>
      <c r="F1063" s="175">
        <v>1</v>
      </c>
      <c r="G1063" s="175">
        <v>0</v>
      </c>
      <c r="H1063" s="175">
        <v>0</v>
      </c>
      <c r="I1063" s="175">
        <v>0</v>
      </c>
      <c r="J1063" s="175">
        <v>0</v>
      </c>
      <c r="K1063" s="253">
        <v>0</v>
      </c>
      <c r="L1063" s="259">
        <v>0</v>
      </c>
      <c r="M1063" s="259">
        <v>0</v>
      </c>
      <c r="N1063" s="259">
        <v>0</v>
      </c>
      <c r="O1063" s="259">
        <v>0</v>
      </c>
      <c r="P1063" s="259">
        <v>0</v>
      </c>
      <c r="Q1063" s="259">
        <v>0</v>
      </c>
      <c r="R1063" s="259">
        <v>0</v>
      </c>
      <c r="S1063" s="175">
        <v>1</v>
      </c>
      <c r="T1063" s="259" t="s">
        <v>1223</v>
      </c>
      <c r="U1063" s="259" t="s">
        <v>1223</v>
      </c>
      <c r="V1063" s="259" t="s">
        <v>1223</v>
      </c>
      <c r="W1063" s="259">
        <v>1</v>
      </c>
      <c r="X1063" s="259" t="s">
        <v>1223</v>
      </c>
    </row>
    <row r="1064" spans="1:24" ht="15.75" x14ac:dyDescent="0.25">
      <c r="A1064" s="174" t="s">
        <v>660</v>
      </c>
      <c r="B1064" s="255" t="s">
        <v>661</v>
      </c>
      <c r="C1064" s="175" t="e">
        <v>#N/A</v>
      </c>
      <c r="D1064" s="175" t="e">
        <v>#N/A</v>
      </c>
      <c r="E1064" s="175" t="e">
        <v>#N/A</v>
      </c>
      <c r="F1064" s="175" t="e">
        <v>#N/A</v>
      </c>
      <c r="G1064" s="175" t="e">
        <v>#N/A</v>
      </c>
      <c r="H1064" s="175" t="e">
        <v>#N/A</v>
      </c>
      <c r="I1064" s="175"/>
      <c r="J1064" s="175"/>
      <c r="K1064" s="253"/>
      <c r="L1064" s="259"/>
      <c r="M1064" s="259"/>
      <c r="N1064" s="259"/>
      <c r="O1064" s="259"/>
      <c r="P1064" s="259"/>
      <c r="Q1064" s="259"/>
      <c r="R1064" s="259"/>
      <c r="S1064" s="175" t="e">
        <v>#N/A</v>
      </c>
      <c r="T1064" s="259"/>
      <c r="U1064" s="259"/>
      <c r="V1064" s="259"/>
      <c r="W1064" s="259"/>
      <c r="X1064" s="259"/>
    </row>
    <row r="1065" spans="1:24" ht="15.75" x14ac:dyDescent="0.25">
      <c r="A1065" s="174" t="s">
        <v>662</v>
      </c>
      <c r="B1065" s="255" t="s">
        <v>663</v>
      </c>
      <c r="C1065" s="175" t="e">
        <v>#N/A</v>
      </c>
      <c r="D1065" s="175" t="e">
        <v>#N/A</v>
      </c>
      <c r="E1065" s="175" t="e">
        <v>#N/A</v>
      </c>
      <c r="F1065" s="175" t="e">
        <v>#N/A</v>
      </c>
      <c r="G1065" s="175" t="e">
        <v>#N/A</v>
      </c>
      <c r="H1065" s="175" t="e">
        <v>#N/A</v>
      </c>
      <c r="I1065" s="175"/>
      <c r="J1065" s="175"/>
      <c r="K1065" s="253"/>
      <c r="L1065" s="259"/>
      <c r="M1065" s="259"/>
      <c r="N1065" s="259"/>
      <c r="O1065" s="259"/>
      <c r="P1065" s="259"/>
      <c r="Q1065" s="259"/>
      <c r="R1065" s="259"/>
      <c r="S1065" s="175" t="e">
        <v>#N/A</v>
      </c>
      <c r="T1065" s="259"/>
      <c r="U1065" s="259"/>
      <c r="V1065" s="259"/>
      <c r="W1065" s="259"/>
      <c r="X1065" s="259"/>
    </row>
    <row r="1066" spans="1:24" ht="15.75" x14ac:dyDescent="0.25">
      <c r="A1066" s="174" t="s">
        <v>664</v>
      </c>
      <c r="B1066" s="255" t="s">
        <v>665</v>
      </c>
      <c r="C1066" s="175">
        <v>0</v>
      </c>
      <c r="D1066" s="175">
        <v>1</v>
      </c>
      <c r="E1066" s="175">
        <v>1</v>
      </c>
      <c r="F1066" s="175">
        <v>0</v>
      </c>
      <c r="G1066" s="175">
        <v>0</v>
      </c>
      <c r="H1066" s="175">
        <v>0</v>
      </c>
      <c r="I1066" s="175">
        <v>0</v>
      </c>
      <c r="J1066" s="175">
        <v>0</v>
      </c>
      <c r="K1066" s="253">
        <v>0</v>
      </c>
      <c r="L1066" s="259">
        <v>0</v>
      </c>
      <c r="M1066" s="259">
        <v>0</v>
      </c>
      <c r="N1066" s="259">
        <v>0</v>
      </c>
      <c r="O1066" s="259">
        <v>0</v>
      </c>
      <c r="P1066" s="259">
        <v>0</v>
      </c>
      <c r="Q1066" s="259">
        <v>0</v>
      </c>
      <c r="R1066" s="259">
        <v>0</v>
      </c>
      <c r="S1066" s="175">
        <v>2</v>
      </c>
      <c r="T1066" s="259" t="s">
        <v>1223</v>
      </c>
      <c r="U1066" s="259">
        <v>1</v>
      </c>
      <c r="V1066" s="259">
        <v>14</v>
      </c>
      <c r="W1066" s="259" t="s">
        <v>1223</v>
      </c>
      <c r="X1066" s="259" t="s">
        <v>1223</v>
      </c>
    </row>
    <row r="1067" spans="1:24" ht="15.75" x14ac:dyDescent="0.25">
      <c r="A1067" s="174" t="s">
        <v>666</v>
      </c>
      <c r="B1067" s="255" t="s">
        <v>667</v>
      </c>
      <c r="C1067" s="175" t="e">
        <v>#N/A</v>
      </c>
      <c r="D1067" s="175" t="e">
        <v>#N/A</v>
      </c>
      <c r="E1067" s="175" t="e">
        <v>#N/A</v>
      </c>
      <c r="F1067" s="175" t="e">
        <v>#N/A</v>
      </c>
      <c r="G1067" s="175" t="e">
        <v>#N/A</v>
      </c>
      <c r="H1067" s="175" t="e">
        <v>#N/A</v>
      </c>
      <c r="I1067" s="175"/>
      <c r="J1067" s="175"/>
      <c r="K1067" s="253"/>
      <c r="L1067" s="259"/>
      <c r="M1067" s="259"/>
      <c r="N1067" s="259"/>
      <c r="O1067" s="259"/>
      <c r="P1067" s="259"/>
      <c r="Q1067" s="259"/>
      <c r="R1067" s="259"/>
      <c r="S1067" s="175" t="e">
        <v>#N/A</v>
      </c>
      <c r="T1067" s="259"/>
      <c r="U1067" s="259"/>
      <c r="V1067" s="259"/>
      <c r="W1067" s="259"/>
      <c r="X1067" s="259"/>
    </row>
    <row r="1068" spans="1:24" ht="15.75" x14ac:dyDescent="0.25">
      <c r="A1068" s="174" t="s">
        <v>668</v>
      </c>
      <c r="B1068" s="255" t="s">
        <v>669</v>
      </c>
      <c r="C1068" s="175" t="e">
        <v>#N/A</v>
      </c>
      <c r="D1068" s="175" t="e">
        <v>#N/A</v>
      </c>
      <c r="E1068" s="175" t="e">
        <v>#N/A</v>
      </c>
      <c r="F1068" s="175" t="e">
        <v>#N/A</v>
      </c>
      <c r="G1068" s="175" t="e">
        <v>#N/A</v>
      </c>
      <c r="H1068" s="175" t="e">
        <v>#N/A</v>
      </c>
      <c r="I1068" s="175"/>
      <c r="J1068" s="175"/>
      <c r="K1068" s="253"/>
      <c r="L1068" s="259"/>
      <c r="M1068" s="259"/>
      <c r="N1068" s="259"/>
      <c r="O1068" s="259"/>
      <c r="P1068" s="259"/>
      <c r="Q1068" s="259"/>
      <c r="R1068" s="259"/>
      <c r="S1068" s="175" t="e">
        <v>#N/A</v>
      </c>
      <c r="T1068" s="259"/>
      <c r="U1068" s="259"/>
      <c r="V1068" s="259"/>
      <c r="W1068" s="259"/>
      <c r="X1068" s="259"/>
    </row>
    <row r="1069" spans="1:24" ht="15.75" x14ac:dyDescent="0.25">
      <c r="A1069" s="174" t="s">
        <v>670</v>
      </c>
      <c r="B1069" s="255" t="s">
        <v>671</v>
      </c>
      <c r="C1069" s="175">
        <v>0</v>
      </c>
      <c r="D1069" s="175">
        <v>0</v>
      </c>
      <c r="E1069" s="175">
        <v>0</v>
      </c>
      <c r="F1069" s="175">
        <v>1</v>
      </c>
      <c r="G1069" s="175">
        <v>0</v>
      </c>
      <c r="H1069" s="175">
        <v>0</v>
      </c>
      <c r="I1069" s="175">
        <v>1</v>
      </c>
      <c r="J1069" s="175">
        <v>0</v>
      </c>
      <c r="K1069" s="175">
        <v>0</v>
      </c>
      <c r="L1069" s="259">
        <v>0</v>
      </c>
      <c r="M1069" s="259">
        <v>1</v>
      </c>
      <c r="N1069" s="259">
        <v>0</v>
      </c>
      <c r="O1069" s="259">
        <v>0</v>
      </c>
      <c r="P1069" s="259">
        <v>0</v>
      </c>
      <c r="Q1069" s="259">
        <v>0</v>
      </c>
      <c r="R1069" s="259">
        <v>0</v>
      </c>
      <c r="S1069" s="175">
        <v>3</v>
      </c>
      <c r="T1069" s="259" t="s">
        <v>1223</v>
      </c>
      <c r="U1069" s="259" t="s">
        <v>1223</v>
      </c>
      <c r="V1069" s="259">
        <v>6</v>
      </c>
      <c r="W1069" s="259">
        <v>10</v>
      </c>
      <c r="X1069" s="259" t="s">
        <v>1223</v>
      </c>
    </row>
    <row r="1070" spans="1:24" ht="15.75" x14ac:dyDescent="0.25">
      <c r="A1070" s="174" t="s">
        <v>672</v>
      </c>
      <c r="B1070" s="255" t="s">
        <v>673</v>
      </c>
      <c r="C1070" s="175" t="e">
        <v>#N/A</v>
      </c>
      <c r="D1070" s="175" t="e">
        <v>#N/A</v>
      </c>
      <c r="E1070" s="175" t="e">
        <v>#N/A</v>
      </c>
      <c r="F1070" s="175" t="e">
        <v>#N/A</v>
      </c>
      <c r="G1070" s="175" t="e">
        <v>#N/A</v>
      </c>
      <c r="H1070" s="175" t="e">
        <v>#N/A</v>
      </c>
      <c r="I1070" s="175"/>
      <c r="J1070" s="175"/>
      <c r="K1070" s="253"/>
      <c r="L1070" s="259"/>
      <c r="M1070" s="259"/>
      <c r="N1070" s="259"/>
      <c r="O1070" s="259"/>
      <c r="P1070" s="259"/>
      <c r="Q1070" s="259"/>
      <c r="R1070" s="259"/>
      <c r="S1070" s="175" t="e">
        <v>#N/A</v>
      </c>
      <c r="T1070" s="259"/>
      <c r="U1070" s="259"/>
      <c r="V1070" s="259"/>
      <c r="W1070" s="259"/>
      <c r="X1070" s="259"/>
    </row>
    <row r="1071" spans="1:24" ht="15.75" x14ac:dyDescent="0.25">
      <c r="A1071" s="174" t="s">
        <v>674</v>
      </c>
      <c r="B1071" s="255" t="s">
        <v>675</v>
      </c>
      <c r="C1071" s="175" t="e">
        <v>#N/A</v>
      </c>
      <c r="D1071" s="175" t="e">
        <v>#N/A</v>
      </c>
      <c r="E1071" s="175" t="e">
        <v>#N/A</v>
      </c>
      <c r="F1071" s="175" t="e">
        <v>#N/A</v>
      </c>
      <c r="G1071" s="175" t="e">
        <v>#N/A</v>
      </c>
      <c r="H1071" s="175" t="e">
        <v>#N/A</v>
      </c>
      <c r="I1071" s="175"/>
      <c r="J1071" s="175"/>
      <c r="K1071" s="253"/>
      <c r="L1071" s="259"/>
      <c r="M1071" s="259"/>
      <c r="N1071" s="259"/>
      <c r="O1071" s="259"/>
      <c r="P1071" s="259"/>
      <c r="Q1071" s="259"/>
      <c r="R1071" s="259"/>
      <c r="S1071" s="175" t="e">
        <v>#N/A</v>
      </c>
      <c r="T1071" s="259"/>
      <c r="U1071" s="259"/>
      <c r="V1071" s="259"/>
      <c r="W1071" s="259"/>
      <c r="X1071" s="259"/>
    </row>
    <row r="1072" spans="1:24" ht="15.75" x14ac:dyDescent="0.25">
      <c r="A1072" s="174" t="s">
        <v>676</v>
      </c>
      <c r="B1072" s="255" t="s">
        <v>677</v>
      </c>
      <c r="C1072" s="175">
        <v>0</v>
      </c>
      <c r="D1072" s="175">
        <v>0</v>
      </c>
      <c r="E1072" s="175">
        <v>0</v>
      </c>
      <c r="F1072" s="175">
        <v>0</v>
      </c>
      <c r="G1072" s="175">
        <v>0</v>
      </c>
      <c r="H1072" s="175">
        <v>0</v>
      </c>
      <c r="I1072" s="175">
        <v>0</v>
      </c>
      <c r="J1072" s="175">
        <v>0</v>
      </c>
      <c r="K1072" s="175">
        <v>0</v>
      </c>
      <c r="L1072" s="259">
        <v>0</v>
      </c>
      <c r="M1072" s="259">
        <v>0</v>
      </c>
      <c r="N1072" s="259">
        <v>0</v>
      </c>
      <c r="O1072" s="259">
        <v>0</v>
      </c>
      <c r="P1072" s="259">
        <v>0</v>
      </c>
      <c r="Q1072" s="259">
        <v>0</v>
      </c>
      <c r="R1072" s="259">
        <v>0</v>
      </c>
      <c r="S1072" s="175">
        <v>0</v>
      </c>
      <c r="T1072" s="259" t="s">
        <v>1223</v>
      </c>
      <c r="U1072" s="259" t="s">
        <v>1223</v>
      </c>
      <c r="V1072" s="259" t="s">
        <v>1223</v>
      </c>
      <c r="W1072" s="259" t="s">
        <v>1223</v>
      </c>
      <c r="X1072" s="259" t="s">
        <v>1223</v>
      </c>
    </row>
    <row r="1073" spans="1:24" ht="15.75" x14ac:dyDescent="0.25">
      <c r="A1073" s="174" t="s">
        <v>678</v>
      </c>
      <c r="B1073" s="255" t="s">
        <v>679</v>
      </c>
      <c r="C1073" s="175">
        <v>0</v>
      </c>
      <c r="D1073" s="175">
        <v>1</v>
      </c>
      <c r="E1073" s="175">
        <v>0</v>
      </c>
      <c r="F1073" s="175">
        <v>0</v>
      </c>
      <c r="G1073" s="175">
        <v>0</v>
      </c>
      <c r="H1073" s="175">
        <v>0</v>
      </c>
      <c r="I1073" s="175">
        <v>0</v>
      </c>
      <c r="J1073" s="175">
        <v>0</v>
      </c>
      <c r="K1073" s="253">
        <v>0</v>
      </c>
      <c r="L1073" s="259">
        <v>0</v>
      </c>
      <c r="M1073" s="259">
        <v>1</v>
      </c>
      <c r="N1073" s="259">
        <v>0</v>
      </c>
      <c r="O1073" s="259">
        <v>0</v>
      </c>
      <c r="P1073" s="259">
        <v>0</v>
      </c>
      <c r="Q1073" s="259">
        <v>0</v>
      </c>
      <c r="R1073" s="259">
        <v>0</v>
      </c>
      <c r="S1073" s="175">
        <v>2</v>
      </c>
      <c r="T1073" s="259" t="s">
        <v>1223</v>
      </c>
      <c r="U1073" s="259" t="s">
        <v>1223</v>
      </c>
      <c r="V1073" s="259">
        <v>5</v>
      </c>
      <c r="W1073" s="259" t="s">
        <v>1223</v>
      </c>
      <c r="X1073" s="259" t="s">
        <v>1223</v>
      </c>
    </row>
    <row r="1074" spans="1:24" ht="15.75" x14ac:dyDescent="0.25">
      <c r="A1074" s="174" t="s">
        <v>680</v>
      </c>
      <c r="B1074" s="255" t="s">
        <v>681</v>
      </c>
      <c r="C1074" s="175">
        <v>0</v>
      </c>
      <c r="D1074" s="175">
        <v>0</v>
      </c>
      <c r="E1074" s="175">
        <v>0</v>
      </c>
      <c r="F1074" s="175">
        <v>0</v>
      </c>
      <c r="G1074" s="175">
        <v>0</v>
      </c>
      <c r="H1074" s="175">
        <v>0</v>
      </c>
      <c r="I1074" s="175">
        <v>0</v>
      </c>
      <c r="J1074" s="175">
        <v>0</v>
      </c>
      <c r="K1074" s="253">
        <v>0</v>
      </c>
      <c r="L1074" s="259">
        <v>0</v>
      </c>
      <c r="M1074" s="259">
        <v>0</v>
      </c>
      <c r="N1074" s="259">
        <v>0</v>
      </c>
      <c r="O1074" s="259">
        <v>0</v>
      </c>
      <c r="P1074" s="259">
        <v>0</v>
      </c>
      <c r="Q1074" s="259">
        <v>0</v>
      </c>
      <c r="R1074" s="259">
        <v>0</v>
      </c>
      <c r="S1074" s="175">
        <v>0</v>
      </c>
      <c r="T1074" s="259" t="s">
        <v>1223</v>
      </c>
      <c r="U1074" s="259" t="s">
        <v>1223</v>
      </c>
      <c r="V1074" s="259" t="s">
        <v>1223</v>
      </c>
      <c r="W1074" s="259" t="s">
        <v>1223</v>
      </c>
      <c r="X1074" s="259" t="s">
        <v>1223</v>
      </c>
    </row>
    <row r="1075" spans="1:24" ht="15.75" x14ac:dyDescent="0.25">
      <c r="A1075" s="174" t="s">
        <v>682</v>
      </c>
      <c r="B1075" s="255" t="s">
        <v>683</v>
      </c>
      <c r="C1075" s="175">
        <v>0</v>
      </c>
      <c r="D1075" s="175">
        <v>0</v>
      </c>
      <c r="E1075" s="175">
        <v>0</v>
      </c>
      <c r="F1075" s="175">
        <v>0</v>
      </c>
      <c r="G1075" s="175">
        <v>0</v>
      </c>
      <c r="H1075" s="175">
        <v>0</v>
      </c>
      <c r="I1075" s="175">
        <v>0</v>
      </c>
      <c r="J1075" s="175">
        <v>0</v>
      </c>
      <c r="K1075" s="175">
        <v>0</v>
      </c>
      <c r="L1075" s="259">
        <v>0</v>
      </c>
      <c r="M1075" s="259">
        <v>0</v>
      </c>
      <c r="N1075" s="259">
        <v>0</v>
      </c>
      <c r="O1075" s="259">
        <v>0</v>
      </c>
      <c r="P1075" s="259">
        <v>0</v>
      </c>
      <c r="Q1075" s="259">
        <v>0</v>
      </c>
      <c r="R1075" s="259">
        <v>0</v>
      </c>
      <c r="S1075" s="175">
        <v>0</v>
      </c>
      <c r="T1075" s="259" t="s">
        <v>1223</v>
      </c>
      <c r="U1075" s="259" t="s">
        <v>1223</v>
      </c>
      <c r="V1075" s="259" t="s">
        <v>1223</v>
      </c>
      <c r="W1075" s="259" t="s">
        <v>1223</v>
      </c>
      <c r="X1075" s="259" t="s">
        <v>1223</v>
      </c>
    </row>
    <row r="1076" spans="1:24" ht="15.75" x14ac:dyDescent="0.25">
      <c r="A1076" s="174" t="s">
        <v>684</v>
      </c>
      <c r="B1076" s="255" t="s">
        <v>685</v>
      </c>
      <c r="C1076" s="175" t="e">
        <v>#N/A</v>
      </c>
      <c r="D1076" s="175" t="e">
        <v>#N/A</v>
      </c>
      <c r="E1076" s="175" t="e">
        <v>#N/A</v>
      </c>
      <c r="F1076" s="175" t="e">
        <v>#N/A</v>
      </c>
      <c r="G1076" s="175" t="e">
        <v>#N/A</v>
      </c>
      <c r="H1076" s="175" t="e">
        <v>#N/A</v>
      </c>
      <c r="I1076" s="175"/>
      <c r="J1076" s="175"/>
      <c r="K1076" s="253"/>
      <c r="L1076" s="259"/>
      <c r="M1076" s="259"/>
      <c r="N1076" s="259"/>
      <c r="O1076" s="259"/>
      <c r="P1076" s="259"/>
      <c r="Q1076" s="259"/>
      <c r="R1076" s="259"/>
      <c r="S1076" s="175" t="e">
        <v>#N/A</v>
      </c>
      <c r="T1076" s="259"/>
      <c r="U1076" s="259"/>
      <c r="V1076" s="259"/>
      <c r="W1076" s="259"/>
      <c r="X1076" s="259"/>
    </row>
    <row r="1077" spans="1:24" ht="15.75" x14ac:dyDescent="0.25">
      <c r="A1077" s="174" t="s">
        <v>686</v>
      </c>
      <c r="B1077" s="255" t="s">
        <v>687</v>
      </c>
      <c r="C1077" s="175" t="e">
        <v>#N/A</v>
      </c>
      <c r="D1077" s="175" t="e">
        <v>#N/A</v>
      </c>
      <c r="E1077" s="175" t="e">
        <v>#N/A</v>
      </c>
      <c r="F1077" s="175" t="e">
        <v>#N/A</v>
      </c>
      <c r="G1077" s="175" t="e">
        <v>#N/A</v>
      </c>
      <c r="H1077" s="175" t="e">
        <v>#N/A</v>
      </c>
      <c r="I1077" s="175"/>
      <c r="J1077" s="175"/>
      <c r="K1077" s="253"/>
      <c r="L1077" s="259"/>
      <c r="M1077" s="259"/>
      <c r="N1077" s="259"/>
      <c r="O1077" s="259"/>
      <c r="P1077" s="259"/>
      <c r="Q1077" s="259"/>
      <c r="R1077" s="259"/>
      <c r="S1077" s="175" t="e">
        <v>#N/A</v>
      </c>
      <c r="T1077" s="259"/>
      <c r="U1077" s="259"/>
      <c r="V1077" s="259"/>
      <c r="W1077" s="259"/>
      <c r="X1077" s="259"/>
    </row>
    <row r="1078" spans="1:24" ht="15.75" x14ac:dyDescent="0.25">
      <c r="A1078" s="174" t="s">
        <v>688</v>
      </c>
      <c r="B1078" s="255" t="s">
        <v>689</v>
      </c>
      <c r="C1078" s="175" t="e">
        <v>#N/A</v>
      </c>
      <c r="D1078" s="175" t="e">
        <v>#N/A</v>
      </c>
      <c r="E1078" s="175" t="e">
        <v>#N/A</v>
      </c>
      <c r="F1078" s="175" t="e">
        <v>#N/A</v>
      </c>
      <c r="G1078" s="175" t="e">
        <v>#N/A</v>
      </c>
      <c r="H1078" s="175" t="e">
        <v>#N/A</v>
      </c>
      <c r="I1078" s="175"/>
      <c r="J1078" s="175"/>
      <c r="K1078" s="253"/>
      <c r="L1078" s="259"/>
      <c r="M1078" s="259"/>
      <c r="N1078" s="259"/>
      <c r="O1078" s="259"/>
      <c r="P1078" s="259"/>
      <c r="Q1078" s="259"/>
      <c r="R1078" s="259"/>
      <c r="S1078" s="175" t="e">
        <v>#N/A</v>
      </c>
      <c r="T1078" s="259"/>
      <c r="U1078" s="259"/>
      <c r="V1078" s="259"/>
      <c r="W1078" s="259"/>
      <c r="X1078" s="259"/>
    </row>
    <row r="1079" spans="1:24" ht="15.75" x14ac:dyDescent="0.25">
      <c r="A1079" s="174" t="s">
        <v>690</v>
      </c>
      <c r="B1079" s="255" t="s">
        <v>691</v>
      </c>
      <c r="C1079" s="175" t="e">
        <v>#N/A</v>
      </c>
      <c r="D1079" s="175" t="e">
        <v>#N/A</v>
      </c>
      <c r="E1079" s="175" t="e">
        <v>#N/A</v>
      </c>
      <c r="F1079" s="175" t="e">
        <v>#N/A</v>
      </c>
      <c r="G1079" s="175" t="e">
        <v>#N/A</v>
      </c>
      <c r="H1079" s="175" t="e">
        <v>#N/A</v>
      </c>
      <c r="I1079" s="175"/>
      <c r="J1079" s="175"/>
      <c r="K1079" s="253"/>
      <c r="L1079" s="259"/>
      <c r="M1079" s="259"/>
      <c r="N1079" s="259"/>
      <c r="O1079" s="259"/>
      <c r="P1079" s="259"/>
      <c r="Q1079" s="259"/>
      <c r="R1079" s="259"/>
      <c r="S1079" s="175" t="e">
        <v>#N/A</v>
      </c>
      <c r="T1079" s="259"/>
      <c r="U1079" s="259"/>
      <c r="V1079" s="259"/>
      <c r="W1079" s="259"/>
      <c r="X1079" s="259"/>
    </row>
    <row r="1080" spans="1:24" ht="15.75" x14ac:dyDescent="0.25">
      <c r="A1080" s="174" t="s">
        <v>692</v>
      </c>
      <c r="B1080" s="255" t="s">
        <v>693</v>
      </c>
      <c r="C1080" s="175" t="e">
        <v>#N/A</v>
      </c>
      <c r="D1080" s="175" t="e">
        <v>#N/A</v>
      </c>
      <c r="E1080" s="175" t="e">
        <v>#N/A</v>
      </c>
      <c r="F1080" s="175" t="e">
        <v>#N/A</v>
      </c>
      <c r="G1080" s="175" t="e">
        <v>#N/A</v>
      </c>
      <c r="H1080" s="175" t="e">
        <v>#N/A</v>
      </c>
      <c r="I1080" s="175"/>
      <c r="J1080" s="175"/>
      <c r="K1080" s="253"/>
      <c r="L1080" s="259"/>
      <c r="M1080" s="259"/>
      <c r="N1080" s="259"/>
      <c r="O1080" s="259"/>
      <c r="P1080" s="259"/>
      <c r="Q1080" s="259"/>
      <c r="R1080" s="259"/>
      <c r="S1080" s="175" t="e">
        <v>#N/A</v>
      </c>
      <c r="T1080" s="259"/>
      <c r="U1080" s="259"/>
      <c r="V1080" s="259"/>
      <c r="W1080" s="259"/>
      <c r="X1080" s="259"/>
    </row>
    <row r="1081" spans="1:24" ht="15.75" x14ac:dyDescent="0.25">
      <c r="A1081" s="174" t="s">
        <v>694</v>
      </c>
      <c r="B1081" s="255" t="s">
        <v>695</v>
      </c>
      <c r="C1081" s="175" t="e">
        <v>#N/A</v>
      </c>
      <c r="D1081" s="175" t="e">
        <v>#N/A</v>
      </c>
      <c r="E1081" s="175" t="e">
        <v>#N/A</v>
      </c>
      <c r="F1081" s="175" t="e">
        <v>#N/A</v>
      </c>
      <c r="G1081" s="175" t="e">
        <v>#N/A</v>
      </c>
      <c r="H1081" s="175" t="e">
        <v>#N/A</v>
      </c>
      <c r="I1081" s="175"/>
      <c r="J1081" s="175"/>
      <c r="K1081" s="253"/>
      <c r="L1081" s="259"/>
      <c r="M1081" s="259"/>
      <c r="N1081" s="259"/>
      <c r="O1081" s="259"/>
      <c r="P1081" s="259"/>
      <c r="Q1081" s="259"/>
      <c r="R1081" s="259"/>
      <c r="S1081" s="175" t="e">
        <v>#N/A</v>
      </c>
      <c r="T1081" s="259"/>
      <c r="U1081" s="259"/>
      <c r="V1081" s="259"/>
      <c r="W1081" s="259"/>
      <c r="X1081" s="259"/>
    </row>
    <row r="1082" spans="1:24" ht="15.75" x14ac:dyDescent="0.25">
      <c r="A1082" s="174" t="s">
        <v>696</v>
      </c>
      <c r="B1082" s="255" t="s">
        <v>697</v>
      </c>
      <c r="C1082" s="175">
        <v>0</v>
      </c>
      <c r="D1082" s="175">
        <v>0</v>
      </c>
      <c r="E1082" s="175">
        <v>0</v>
      </c>
      <c r="F1082" s="175">
        <v>0</v>
      </c>
      <c r="G1082" s="175">
        <v>0</v>
      </c>
      <c r="H1082" s="175">
        <v>0</v>
      </c>
      <c r="I1082" s="175">
        <v>0</v>
      </c>
      <c r="J1082" s="175">
        <v>0</v>
      </c>
      <c r="K1082" s="175">
        <v>0</v>
      </c>
      <c r="L1082" s="259">
        <v>0</v>
      </c>
      <c r="M1082" s="259">
        <v>4</v>
      </c>
      <c r="N1082" s="259">
        <v>0</v>
      </c>
      <c r="O1082" s="259">
        <v>0</v>
      </c>
      <c r="P1082" s="259">
        <v>0</v>
      </c>
      <c r="Q1082" s="259">
        <v>0</v>
      </c>
      <c r="R1082" s="259">
        <v>0</v>
      </c>
      <c r="S1082" s="175">
        <v>4</v>
      </c>
      <c r="T1082" s="259" t="s">
        <v>1223</v>
      </c>
      <c r="U1082" s="259" t="s">
        <v>1223</v>
      </c>
      <c r="V1082" s="259">
        <v>12</v>
      </c>
      <c r="W1082" s="259" t="s">
        <v>1223</v>
      </c>
      <c r="X1082" s="259" t="s">
        <v>1223</v>
      </c>
    </row>
    <row r="1083" spans="1:24" ht="15.75" x14ac:dyDescent="0.25">
      <c r="A1083" s="174" t="s">
        <v>698</v>
      </c>
      <c r="B1083" s="255" t="s">
        <v>699</v>
      </c>
      <c r="C1083" s="175" t="e">
        <v>#N/A</v>
      </c>
      <c r="D1083" s="175" t="e">
        <v>#N/A</v>
      </c>
      <c r="E1083" s="175" t="e">
        <v>#N/A</v>
      </c>
      <c r="F1083" s="175" t="e">
        <v>#N/A</v>
      </c>
      <c r="G1083" s="175" t="e">
        <v>#N/A</v>
      </c>
      <c r="H1083" s="175" t="e">
        <v>#N/A</v>
      </c>
      <c r="I1083" s="175"/>
      <c r="J1083" s="175"/>
      <c r="K1083" s="253"/>
      <c r="L1083" s="259"/>
      <c r="M1083" s="259"/>
      <c r="N1083" s="259"/>
      <c r="O1083" s="259"/>
      <c r="P1083" s="259"/>
      <c r="Q1083" s="259"/>
      <c r="R1083" s="259"/>
      <c r="S1083" s="175" t="e">
        <v>#N/A</v>
      </c>
      <c r="T1083" s="259"/>
      <c r="U1083" s="259"/>
      <c r="V1083" s="259"/>
      <c r="W1083" s="259"/>
      <c r="X1083" s="259"/>
    </row>
    <row r="1084" spans="1:24" ht="15.75" x14ac:dyDescent="0.25">
      <c r="A1084" s="174" t="s">
        <v>700</v>
      </c>
      <c r="B1084" s="255" t="s">
        <v>701</v>
      </c>
      <c r="C1084" s="175">
        <v>0</v>
      </c>
      <c r="D1084" s="175">
        <v>0</v>
      </c>
      <c r="E1084" s="175">
        <v>0</v>
      </c>
      <c r="F1084" s="175">
        <v>0</v>
      </c>
      <c r="G1084" s="175">
        <v>0</v>
      </c>
      <c r="H1084" s="175">
        <v>0</v>
      </c>
      <c r="I1084" s="175">
        <v>0</v>
      </c>
      <c r="J1084" s="175">
        <v>0</v>
      </c>
      <c r="K1084" s="175">
        <v>0</v>
      </c>
      <c r="L1084" s="259">
        <v>0</v>
      </c>
      <c r="M1084" s="259">
        <v>5</v>
      </c>
      <c r="N1084" s="259">
        <v>0</v>
      </c>
      <c r="O1084" s="259">
        <v>0</v>
      </c>
      <c r="P1084" s="259">
        <v>0</v>
      </c>
      <c r="Q1084" s="259">
        <v>0</v>
      </c>
      <c r="R1084" s="259">
        <v>0</v>
      </c>
      <c r="S1084" s="175">
        <v>5</v>
      </c>
      <c r="T1084" s="259" t="s">
        <v>1223</v>
      </c>
      <c r="U1084" s="259" t="s">
        <v>1223</v>
      </c>
      <c r="V1084" s="259">
        <v>4</v>
      </c>
      <c r="W1084" s="259" t="s">
        <v>1223</v>
      </c>
      <c r="X1084" s="259" t="s">
        <v>1223</v>
      </c>
    </row>
    <row r="1085" spans="1:24" ht="15.75" x14ac:dyDescent="0.25">
      <c r="A1085" s="174" t="s">
        <v>702</v>
      </c>
      <c r="B1085" s="255" t="s">
        <v>703</v>
      </c>
      <c r="C1085" s="175" t="e">
        <v>#N/A</v>
      </c>
      <c r="D1085" s="175" t="e">
        <v>#N/A</v>
      </c>
      <c r="E1085" s="175" t="e">
        <v>#N/A</v>
      </c>
      <c r="F1085" s="175" t="e">
        <v>#N/A</v>
      </c>
      <c r="G1085" s="175" t="e">
        <v>#N/A</v>
      </c>
      <c r="H1085" s="175" t="e">
        <v>#N/A</v>
      </c>
      <c r="I1085" s="175"/>
      <c r="J1085" s="175"/>
      <c r="K1085" s="253"/>
      <c r="L1085" s="259"/>
      <c r="M1085" s="259"/>
      <c r="N1085" s="259"/>
      <c r="O1085" s="259"/>
      <c r="P1085" s="259"/>
      <c r="Q1085" s="259"/>
      <c r="R1085" s="259"/>
      <c r="S1085" s="175" t="e">
        <v>#N/A</v>
      </c>
      <c r="T1085" s="259"/>
      <c r="U1085" s="259"/>
      <c r="V1085" s="259"/>
      <c r="W1085" s="259"/>
      <c r="X1085" s="259"/>
    </row>
    <row r="1086" spans="1:24" ht="15.75" x14ac:dyDescent="0.25">
      <c r="A1086" s="174" t="s">
        <v>704</v>
      </c>
      <c r="B1086" s="255" t="s">
        <v>705</v>
      </c>
      <c r="C1086" s="175" t="e">
        <v>#N/A</v>
      </c>
      <c r="D1086" s="175" t="e">
        <v>#N/A</v>
      </c>
      <c r="E1086" s="175" t="e">
        <v>#N/A</v>
      </c>
      <c r="F1086" s="175" t="e">
        <v>#N/A</v>
      </c>
      <c r="G1086" s="175" t="e">
        <v>#N/A</v>
      </c>
      <c r="H1086" s="175" t="e">
        <v>#N/A</v>
      </c>
      <c r="I1086" s="175"/>
      <c r="J1086" s="175"/>
      <c r="K1086" s="253"/>
      <c r="L1086" s="259"/>
      <c r="M1086" s="259"/>
      <c r="N1086" s="259"/>
      <c r="O1086" s="259"/>
      <c r="P1086" s="259"/>
      <c r="Q1086" s="259"/>
      <c r="R1086" s="259"/>
      <c r="S1086" s="175" t="e">
        <v>#N/A</v>
      </c>
      <c r="T1086" s="259"/>
      <c r="U1086" s="259"/>
      <c r="V1086" s="259"/>
      <c r="W1086" s="259"/>
      <c r="X1086" s="259"/>
    </row>
    <row r="1087" spans="1:24" ht="15.75" x14ac:dyDescent="0.25">
      <c r="A1087" s="174" t="s">
        <v>706</v>
      </c>
      <c r="B1087" s="255" t="s">
        <v>707</v>
      </c>
      <c r="C1087" s="175">
        <v>0</v>
      </c>
      <c r="D1087" s="175">
        <v>1.4117647058823528</v>
      </c>
      <c r="E1087" s="175">
        <v>0</v>
      </c>
      <c r="F1087" s="175">
        <v>0</v>
      </c>
      <c r="G1087" s="175">
        <v>0</v>
      </c>
      <c r="H1087" s="175">
        <v>0</v>
      </c>
      <c r="I1087" s="175">
        <v>0</v>
      </c>
      <c r="J1087" s="175">
        <v>0</v>
      </c>
      <c r="K1087" s="175">
        <v>0</v>
      </c>
      <c r="L1087" s="259">
        <v>1</v>
      </c>
      <c r="M1087" s="259">
        <v>0</v>
      </c>
      <c r="N1087" s="259">
        <v>0</v>
      </c>
      <c r="O1087" s="259">
        <v>0</v>
      </c>
      <c r="P1087" s="259">
        <v>0</v>
      </c>
      <c r="Q1087" s="259">
        <v>0</v>
      </c>
      <c r="R1087" s="259">
        <v>0</v>
      </c>
      <c r="S1087" s="175">
        <v>2.4117647058823528</v>
      </c>
      <c r="T1087" s="259" t="s">
        <v>1223</v>
      </c>
      <c r="U1087" s="259">
        <v>20</v>
      </c>
      <c r="V1087" s="259">
        <v>9</v>
      </c>
      <c r="W1087" s="259" t="s">
        <v>1223</v>
      </c>
      <c r="X1087" s="259" t="s">
        <v>1223</v>
      </c>
    </row>
    <row r="1088" spans="1:24" ht="15.75" x14ac:dyDescent="0.25">
      <c r="A1088" s="174" t="s">
        <v>708</v>
      </c>
      <c r="B1088" s="255" t="s">
        <v>709</v>
      </c>
      <c r="C1088" s="175" t="e">
        <v>#N/A</v>
      </c>
      <c r="D1088" s="175" t="e">
        <v>#N/A</v>
      </c>
      <c r="E1088" s="175" t="e">
        <v>#N/A</v>
      </c>
      <c r="F1088" s="175" t="e">
        <v>#N/A</v>
      </c>
      <c r="G1088" s="175" t="e">
        <v>#N/A</v>
      </c>
      <c r="H1088" s="175" t="e">
        <v>#N/A</v>
      </c>
      <c r="I1088" s="175"/>
      <c r="J1088" s="175"/>
      <c r="K1088" s="253"/>
      <c r="L1088" s="259"/>
      <c r="M1088" s="259"/>
      <c r="N1088" s="259"/>
      <c r="O1088" s="259"/>
      <c r="P1088" s="259"/>
      <c r="Q1088" s="259"/>
      <c r="R1088" s="259"/>
      <c r="S1088" s="175" t="e">
        <v>#N/A</v>
      </c>
      <c r="T1088" s="259"/>
      <c r="U1088" s="259"/>
      <c r="V1088" s="259"/>
      <c r="W1088" s="259"/>
      <c r="X1088" s="259"/>
    </row>
    <row r="1089" spans="1:24" ht="15.75" x14ac:dyDescent="0.25">
      <c r="A1089" s="174" t="s">
        <v>710</v>
      </c>
      <c r="B1089" s="255" t="s">
        <v>711</v>
      </c>
      <c r="C1089" s="175">
        <v>0</v>
      </c>
      <c r="D1089" s="175">
        <v>0</v>
      </c>
      <c r="E1089" s="175">
        <v>0</v>
      </c>
      <c r="F1089" s="175">
        <v>0</v>
      </c>
      <c r="G1089" s="175">
        <v>0</v>
      </c>
      <c r="H1089" s="175">
        <v>0</v>
      </c>
      <c r="I1089" s="175">
        <v>0</v>
      </c>
      <c r="J1089" s="175">
        <v>0</v>
      </c>
      <c r="K1089" s="175">
        <v>0</v>
      </c>
      <c r="L1089" s="259">
        <v>0</v>
      </c>
      <c r="M1089" s="259">
        <v>0</v>
      </c>
      <c r="N1089" s="259">
        <v>0</v>
      </c>
      <c r="O1089" s="259">
        <v>0</v>
      </c>
      <c r="P1089" s="259">
        <v>0</v>
      </c>
      <c r="Q1089" s="259">
        <v>0</v>
      </c>
      <c r="R1089" s="259">
        <v>0</v>
      </c>
      <c r="S1089" s="175">
        <v>0</v>
      </c>
      <c r="T1089" s="259" t="s">
        <v>1223</v>
      </c>
      <c r="U1089" s="259" t="s">
        <v>1223</v>
      </c>
      <c r="V1089" s="259" t="s">
        <v>1223</v>
      </c>
      <c r="W1089" s="259" t="s">
        <v>1223</v>
      </c>
      <c r="X1089" s="259" t="s">
        <v>1223</v>
      </c>
    </row>
    <row r="1090" spans="1:24" ht="15.75" x14ac:dyDescent="0.25">
      <c r="A1090" s="174" t="s">
        <v>712</v>
      </c>
      <c r="B1090" s="255" t="s">
        <v>713</v>
      </c>
      <c r="C1090" s="175" t="e">
        <v>#N/A</v>
      </c>
      <c r="D1090" s="175" t="e">
        <v>#N/A</v>
      </c>
      <c r="E1090" s="175" t="e">
        <v>#N/A</v>
      </c>
      <c r="F1090" s="175" t="e">
        <v>#N/A</v>
      </c>
      <c r="G1090" s="175" t="e">
        <v>#N/A</v>
      </c>
      <c r="H1090" s="175" t="e">
        <v>#N/A</v>
      </c>
      <c r="I1090" s="175"/>
      <c r="J1090" s="175"/>
      <c r="K1090" s="253"/>
      <c r="L1090" s="259"/>
      <c r="M1090" s="259"/>
      <c r="N1090" s="259"/>
      <c r="O1090" s="259"/>
      <c r="P1090" s="259"/>
      <c r="Q1090" s="259"/>
      <c r="R1090" s="259"/>
      <c r="S1090" s="175" t="e">
        <v>#N/A</v>
      </c>
      <c r="T1090" s="259"/>
      <c r="U1090" s="259"/>
      <c r="V1090" s="259"/>
      <c r="W1090" s="259"/>
      <c r="X1090" s="259"/>
    </row>
    <row r="1091" spans="1:24" ht="15.75" x14ac:dyDescent="0.25">
      <c r="A1091" s="174" t="s">
        <v>714</v>
      </c>
      <c r="B1091" s="255" t="s">
        <v>715</v>
      </c>
      <c r="C1091" s="175" t="e">
        <v>#N/A</v>
      </c>
      <c r="D1091" s="175" t="e">
        <v>#N/A</v>
      </c>
      <c r="E1091" s="175" t="e">
        <v>#N/A</v>
      </c>
      <c r="F1091" s="175" t="e">
        <v>#N/A</v>
      </c>
      <c r="G1091" s="175" t="e">
        <v>#N/A</v>
      </c>
      <c r="H1091" s="175" t="e">
        <v>#N/A</v>
      </c>
      <c r="I1091" s="175"/>
      <c r="J1091" s="175"/>
      <c r="K1091" s="253"/>
      <c r="L1091" s="259"/>
      <c r="M1091" s="259"/>
      <c r="N1091" s="259"/>
      <c r="O1091" s="259"/>
      <c r="P1091" s="259"/>
      <c r="Q1091" s="259"/>
      <c r="R1091" s="259"/>
      <c r="S1091" s="175" t="e">
        <v>#N/A</v>
      </c>
      <c r="T1091" s="259"/>
      <c r="U1091" s="259"/>
      <c r="V1091" s="259"/>
      <c r="W1091" s="259"/>
      <c r="X1091" s="259"/>
    </row>
    <row r="1092" spans="1:24" ht="15.75" x14ac:dyDescent="0.25">
      <c r="A1092" s="174" t="s">
        <v>716</v>
      </c>
      <c r="B1092" s="255" t="s">
        <v>717</v>
      </c>
      <c r="C1092" s="175">
        <v>0</v>
      </c>
      <c r="D1092" s="175">
        <v>0</v>
      </c>
      <c r="E1092" s="175">
        <v>0</v>
      </c>
      <c r="F1092" s="175">
        <v>1</v>
      </c>
      <c r="G1092" s="175">
        <v>0</v>
      </c>
      <c r="H1092" s="175">
        <v>0</v>
      </c>
      <c r="I1092" s="175">
        <v>0</v>
      </c>
      <c r="J1092" s="175">
        <v>0</v>
      </c>
      <c r="K1092" s="253">
        <v>0</v>
      </c>
      <c r="L1092" s="259">
        <v>0</v>
      </c>
      <c r="M1092" s="259">
        <v>0</v>
      </c>
      <c r="N1092" s="259">
        <v>0</v>
      </c>
      <c r="O1092" s="259">
        <v>0</v>
      </c>
      <c r="P1092" s="259">
        <v>0</v>
      </c>
      <c r="Q1092" s="259">
        <v>0</v>
      </c>
      <c r="R1092" s="259">
        <v>0</v>
      </c>
      <c r="S1092" s="175">
        <v>1</v>
      </c>
      <c r="T1092" s="259" t="s">
        <v>1223</v>
      </c>
      <c r="U1092" s="259" t="s">
        <v>1223</v>
      </c>
      <c r="V1092" s="259">
        <v>12</v>
      </c>
      <c r="W1092" s="259" t="s">
        <v>1223</v>
      </c>
      <c r="X1092" s="259" t="s">
        <v>1223</v>
      </c>
    </row>
    <row r="1093" spans="1:24" ht="15.75" x14ac:dyDescent="0.25">
      <c r="A1093" s="174" t="s">
        <v>718</v>
      </c>
      <c r="B1093" s="255" t="s">
        <v>719</v>
      </c>
      <c r="C1093" s="175">
        <v>0</v>
      </c>
      <c r="D1093" s="175">
        <v>0</v>
      </c>
      <c r="E1093" s="175">
        <v>0</v>
      </c>
      <c r="F1093" s="175">
        <v>0</v>
      </c>
      <c r="G1093" s="175">
        <v>0</v>
      </c>
      <c r="H1093" s="175">
        <v>0</v>
      </c>
      <c r="I1093" s="175">
        <v>0</v>
      </c>
      <c r="J1093" s="175">
        <v>0</v>
      </c>
      <c r="K1093" s="253">
        <v>0</v>
      </c>
      <c r="L1093" s="259">
        <v>0</v>
      </c>
      <c r="M1093" s="259">
        <v>1</v>
      </c>
      <c r="N1093" s="259">
        <v>0</v>
      </c>
      <c r="O1093" s="259">
        <v>0</v>
      </c>
      <c r="P1093" s="259">
        <v>0</v>
      </c>
      <c r="Q1093" s="259">
        <v>0</v>
      </c>
      <c r="R1093" s="259">
        <v>0</v>
      </c>
      <c r="S1093" s="175">
        <v>1</v>
      </c>
      <c r="T1093" s="259" t="s">
        <v>1223</v>
      </c>
      <c r="U1093" s="259" t="s">
        <v>1223</v>
      </c>
      <c r="V1093" s="259">
        <v>1</v>
      </c>
      <c r="W1093" s="259" t="s">
        <v>1223</v>
      </c>
      <c r="X1093" s="259" t="s">
        <v>1223</v>
      </c>
    </row>
    <row r="1094" spans="1:24" ht="15.75" x14ac:dyDescent="0.25">
      <c r="A1094" s="174" t="s">
        <v>720</v>
      </c>
      <c r="B1094" s="255" t="s">
        <v>721</v>
      </c>
      <c r="C1094" s="175">
        <v>0</v>
      </c>
      <c r="D1094" s="175">
        <v>0</v>
      </c>
      <c r="E1094" s="175">
        <v>1</v>
      </c>
      <c r="F1094" s="175">
        <v>0</v>
      </c>
      <c r="G1094" s="175">
        <v>0</v>
      </c>
      <c r="H1094" s="175">
        <v>0</v>
      </c>
      <c r="I1094" s="175">
        <v>0</v>
      </c>
      <c r="J1094" s="175">
        <v>0</v>
      </c>
      <c r="K1094" s="175">
        <v>0</v>
      </c>
      <c r="L1094" s="259">
        <v>0</v>
      </c>
      <c r="M1094" s="259">
        <v>4</v>
      </c>
      <c r="N1094" s="259">
        <v>0</v>
      </c>
      <c r="O1094" s="259">
        <v>0</v>
      </c>
      <c r="P1094" s="259">
        <v>0</v>
      </c>
      <c r="Q1094" s="259">
        <v>2</v>
      </c>
      <c r="R1094" s="259">
        <v>1</v>
      </c>
      <c r="S1094" s="175">
        <v>8</v>
      </c>
      <c r="T1094" s="259" t="s">
        <v>1223</v>
      </c>
      <c r="U1094" s="259">
        <v>5</v>
      </c>
      <c r="V1094" s="259">
        <v>7</v>
      </c>
      <c r="W1094" s="259">
        <v>3</v>
      </c>
      <c r="X1094" s="259">
        <v>4</v>
      </c>
    </row>
    <row r="1095" spans="1:24" ht="15.75" x14ac:dyDescent="0.25">
      <c r="A1095" s="174" t="s">
        <v>722</v>
      </c>
      <c r="B1095" s="255" t="s">
        <v>723</v>
      </c>
      <c r="C1095" s="175">
        <v>0</v>
      </c>
      <c r="D1095" s="175">
        <v>0</v>
      </c>
      <c r="E1095" s="175">
        <v>0</v>
      </c>
      <c r="F1095" s="175">
        <v>0</v>
      </c>
      <c r="G1095" s="175">
        <v>0</v>
      </c>
      <c r="H1095" s="175">
        <v>0</v>
      </c>
      <c r="I1095" s="175">
        <v>0</v>
      </c>
      <c r="J1095" s="175">
        <v>0</v>
      </c>
      <c r="K1095" s="175">
        <v>0</v>
      </c>
      <c r="L1095" s="259">
        <v>0</v>
      </c>
      <c r="M1095" s="259">
        <v>1</v>
      </c>
      <c r="N1095" s="259">
        <v>0</v>
      </c>
      <c r="O1095" s="259">
        <v>0</v>
      </c>
      <c r="P1095" s="259">
        <v>0</v>
      </c>
      <c r="Q1095" s="259">
        <v>0</v>
      </c>
      <c r="R1095" s="259">
        <v>0</v>
      </c>
      <c r="S1095" s="175">
        <v>1</v>
      </c>
      <c r="T1095" s="259" t="s">
        <v>1223</v>
      </c>
      <c r="U1095" s="259" t="s">
        <v>1223</v>
      </c>
      <c r="V1095" s="259">
        <v>4</v>
      </c>
      <c r="W1095" s="259" t="s">
        <v>1223</v>
      </c>
      <c r="X1095" s="259" t="s">
        <v>1223</v>
      </c>
    </row>
    <row r="1096" spans="1:24" ht="15.75" x14ac:dyDescent="0.25">
      <c r="A1096" s="174" t="s">
        <v>724</v>
      </c>
      <c r="B1096" s="255" t="s">
        <v>725</v>
      </c>
      <c r="C1096" s="175">
        <v>0</v>
      </c>
      <c r="D1096" s="175">
        <v>0</v>
      </c>
      <c r="E1096" s="175">
        <v>0</v>
      </c>
      <c r="F1096" s="175">
        <v>0</v>
      </c>
      <c r="G1096" s="175">
        <v>1</v>
      </c>
      <c r="H1096" s="175">
        <v>0</v>
      </c>
      <c r="I1096" s="175">
        <v>0</v>
      </c>
      <c r="J1096" s="175">
        <v>0</v>
      </c>
      <c r="K1096" s="175">
        <v>0</v>
      </c>
      <c r="L1096" s="259">
        <v>0</v>
      </c>
      <c r="M1096" s="259">
        <v>3</v>
      </c>
      <c r="N1096" s="259">
        <v>0</v>
      </c>
      <c r="O1096" s="259">
        <v>0</v>
      </c>
      <c r="P1096" s="259">
        <v>0</v>
      </c>
      <c r="Q1096" s="259">
        <v>0</v>
      </c>
      <c r="R1096" s="259">
        <v>0</v>
      </c>
      <c r="S1096" s="175">
        <v>4</v>
      </c>
      <c r="T1096" s="259" t="s">
        <v>1223</v>
      </c>
      <c r="U1096" s="259" t="s">
        <v>1223</v>
      </c>
      <c r="V1096" s="259">
        <v>5</v>
      </c>
      <c r="W1096" s="259">
        <v>3</v>
      </c>
      <c r="X1096" s="259" t="s">
        <v>1223</v>
      </c>
    </row>
    <row r="1097" spans="1:24" ht="15.75" x14ac:dyDescent="0.25">
      <c r="A1097" s="174" t="s">
        <v>726</v>
      </c>
      <c r="B1097" s="255" t="s">
        <v>727</v>
      </c>
      <c r="C1097" s="175">
        <v>0</v>
      </c>
      <c r="D1097" s="175">
        <v>0</v>
      </c>
      <c r="E1097" s="175">
        <v>0</v>
      </c>
      <c r="F1097" s="175">
        <v>0</v>
      </c>
      <c r="G1097" s="175">
        <v>0</v>
      </c>
      <c r="H1097" s="175">
        <v>0</v>
      </c>
      <c r="I1097" s="175">
        <v>0</v>
      </c>
      <c r="J1097" s="175">
        <v>0</v>
      </c>
      <c r="K1097" s="253">
        <v>0</v>
      </c>
      <c r="L1097" s="259">
        <v>0</v>
      </c>
      <c r="M1097" s="259">
        <v>0</v>
      </c>
      <c r="N1097" s="259">
        <v>0</v>
      </c>
      <c r="O1097" s="259">
        <v>0</v>
      </c>
      <c r="P1097" s="259">
        <v>0</v>
      </c>
      <c r="Q1097" s="259">
        <v>0</v>
      </c>
      <c r="R1097" s="259">
        <v>0</v>
      </c>
      <c r="S1097" s="175">
        <v>0</v>
      </c>
      <c r="T1097" s="259" t="s">
        <v>1223</v>
      </c>
      <c r="U1097" s="259" t="s">
        <v>1223</v>
      </c>
      <c r="V1097" s="259" t="s">
        <v>1223</v>
      </c>
      <c r="W1097" s="259" t="s">
        <v>1223</v>
      </c>
      <c r="X1097" s="259" t="s">
        <v>1223</v>
      </c>
    </row>
    <row r="1098" spans="1:24" ht="15.75" x14ac:dyDescent="0.25">
      <c r="A1098" s="174" t="s">
        <v>728</v>
      </c>
      <c r="B1098" s="255" t="s">
        <v>729</v>
      </c>
      <c r="C1098" s="175">
        <v>0</v>
      </c>
      <c r="D1098" s="175">
        <v>0</v>
      </c>
      <c r="E1098" s="175">
        <v>0</v>
      </c>
      <c r="F1098" s="175">
        <v>0</v>
      </c>
      <c r="G1098" s="175">
        <v>0</v>
      </c>
      <c r="H1098" s="175">
        <v>0</v>
      </c>
      <c r="I1098" s="175">
        <v>0</v>
      </c>
      <c r="J1098" s="175">
        <v>0</v>
      </c>
      <c r="K1098" s="175">
        <v>0</v>
      </c>
      <c r="L1098" s="259">
        <v>0</v>
      </c>
      <c r="M1098" s="259">
        <v>0</v>
      </c>
      <c r="N1098" s="259">
        <v>0</v>
      </c>
      <c r="O1098" s="259">
        <v>0</v>
      </c>
      <c r="P1098" s="259">
        <v>0</v>
      </c>
      <c r="Q1098" s="259">
        <v>0</v>
      </c>
      <c r="R1098" s="259">
        <v>0</v>
      </c>
      <c r="S1098" s="175">
        <v>0</v>
      </c>
      <c r="T1098" s="259" t="s">
        <v>1223</v>
      </c>
      <c r="U1098" s="259" t="s">
        <v>1223</v>
      </c>
      <c r="V1098" s="259" t="s">
        <v>1223</v>
      </c>
      <c r="W1098" s="259" t="s">
        <v>1223</v>
      </c>
      <c r="X1098" s="259" t="s">
        <v>1223</v>
      </c>
    </row>
    <row r="1099" spans="1:24" ht="15.75" x14ac:dyDescent="0.25">
      <c r="A1099" s="174" t="s">
        <v>730</v>
      </c>
      <c r="B1099" s="255" t="s">
        <v>731</v>
      </c>
      <c r="C1099" s="175" t="e">
        <v>#N/A</v>
      </c>
      <c r="D1099" s="175" t="e">
        <v>#N/A</v>
      </c>
      <c r="E1099" s="175" t="e">
        <v>#N/A</v>
      </c>
      <c r="F1099" s="175" t="e">
        <v>#N/A</v>
      </c>
      <c r="G1099" s="175" t="e">
        <v>#N/A</v>
      </c>
      <c r="H1099" s="175" t="e">
        <v>#N/A</v>
      </c>
      <c r="I1099" s="175"/>
      <c r="J1099" s="175"/>
      <c r="K1099" s="253"/>
      <c r="L1099" s="259"/>
      <c r="M1099" s="259"/>
      <c r="N1099" s="259"/>
      <c r="O1099" s="259"/>
      <c r="P1099" s="259"/>
      <c r="Q1099" s="259"/>
      <c r="R1099" s="259"/>
      <c r="S1099" s="175" t="e">
        <v>#N/A</v>
      </c>
      <c r="T1099" s="259"/>
      <c r="U1099" s="259"/>
      <c r="V1099" s="259"/>
      <c r="W1099" s="259"/>
      <c r="X1099" s="259"/>
    </row>
    <row r="1100" spans="1:24" ht="15.75" x14ac:dyDescent="0.25">
      <c r="A1100" s="174" t="s">
        <v>732</v>
      </c>
      <c r="B1100" s="255" t="s">
        <v>733</v>
      </c>
      <c r="C1100" s="175">
        <v>0</v>
      </c>
      <c r="D1100" s="175">
        <v>4</v>
      </c>
      <c r="E1100" s="175">
        <v>3</v>
      </c>
      <c r="F1100" s="175">
        <v>0</v>
      </c>
      <c r="G1100" s="175">
        <v>0</v>
      </c>
      <c r="H1100" s="175">
        <v>0</v>
      </c>
      <c r="I1100" s="175">
        <v>0</v>
      </c>
      <c r="J1100" s="175">
        <v>0</v>
      </c>
      <c r="K1100" s="253">
        <v>0</v>
      </c>
      <c r="L1100" s="259">
        <v>0</v>
      </c>
      <c r="M1100" s="259">
        <v>0</v>
      </c>
      <c r="N1100" s="259">
        <v>0</v>
      </c>
      <c r="O1100" s="259">
        <v>0</v>
      </c>
      <c r="P1100" s="259">
        <v>0</v>
      </c>
      <c r="Q1100" s="259">
        <v>0</v>
      </c>
      <c r="R1100" s="259">
        <v>0</v>
      </c>
      <c r="S1100" s="175">
        <v>7</v>
      </c>
      <c r="T1100" s="259" t="s">
        <v>1223</v>
      </c>
      <c r="U1100" s="259">
        <v>19</v>
      </c>
      <c r="V1100" s="259">
        <v>50</v>
      </c>
      <c r="W1100" s="259" t="s">
        <v>1223</v>
      </c>
      <c r="X1100" s="259" t="s">
        <v>1223</v>
      </c>
    </row>
    <row r="1101" spans="1:24" ht="15.75" x14ac:dyDescent="0.25">
      <c r="A1101" s="174" t="s">
        <v>734</v>
      </c>
      <c r="B1101" s="255" t="s">
        <v>735</v>
      </c>
      <c r="C1101" s="175" t="e">
        <v>#N/A</v>
      </c>
      <c r="D1101" s="175" t="e">
        <v>#N/A</v>
      </c>
      <c r="E1101" s="175" t="e">
        <v>#N/A</v>
      </c>
      <c r="F1101" s="175" t="e">
        <v>#N/A</v>
      </c>
      <c r="G1101" s="175" t="e">
        <v>#N/A</v>
      </c>
      <c r="H1101" s="175" t="e">
        <v>#N/A</v>
      </c>
      <c r="I1101" s="175"/>
      <c r="J1101" s="175"/>
      <c r="K1101" s="253"/>
      <c r="L1101" s="259"/>
      <c r="M1101" s="259"/>
      <c r="N1101" s="259"/>
      <c r="O1101" s="259"/>
      <c r="P1101" s="259"/>
      <c r="Q1101" s="259"/>
      <c r="R1101" s="259"/>
      <c r="S1101" s="175" t="e">
        <v>#N/A</v>
      </c>
      <c r="T1101" s="259"/>
      <c r="U1101" s="259"/>
      <c r="V1101" s="259"/>
      <c r="W1101" s="259"/>
      <c r="X1101" s="259"/>
    </row>
    <row r="1102" spans="1:24" ht="15.75" x14ac:dyDescent="0.25">
      <c r="A1102" s="174" t="s">
        <v>736</v>
      </c>
      <c r="B1102" s="255" t="s">
        <v>737</v>
      </c>
      <c r="C1102" s="175">
        <v>0</v>
      </c>
      <c r="D1102" s="175">
        <v>0</v>
      </c>
      <c r="E1102" s="175">
        <v>0</v>
      </c>
      <c r="F1102" s="175">
        <v>0</v>
      </c>
      <c r="G1102" s="175">
        <v>0</v>
      </c>
      <c r="H1102" s="175">
        <v>0</v>
      </c>
      <c r="I1102" s="175">
        <v>0</v>
      </c>
      <c r="J1102" s="175">
        <v>0</v>
      </c>
      <c r="K1102" s="253">
        <v>0</v>
      </c>
      <c r="L1102" s="259">
        <v>0</v>
      </c>
      <c r="M1102" s="259">
        <v>3</v>
      </c>
      <c r="N1102" s="259">
        <v>0</v>
      </c>
      <c r="O1102" s="259">
        <v>0</v>
      </c>
      <c r="P1102" s="259">
        <v>0</v>
      </c>
      <c r="Q1102" s="259">
        <v>0</v>
      </c>
      <c r="R1102" s="259">
        <v>0</v>
      </c>
      <c r="S1102" s="175">
        <v>3</v>
      </c>
      <c r="T1102" s="259" t="s">
        <v>1223</v>
      </c>
      <c r="U1102" s="259" t="s">
        <v>1223</v>
      </c>
      <c r="V1102" s="259">
        <v>3</v>
      </c>
      <c r="W1102" s="259">
        <v>16</v>
      </c>
      <c r="X1102" s="259" t="s">
        <v>1223</v>
      </c>
    </row>
    <row r="1103" spans="1:24" ht="15.75" x14ac:dyDescent="0.25">
      <c r="A1103" s="174" t="s">
        <v>738</v>
      </c>
      <c r="B1103" s="255" t="s">
        <v>739</v>
      </c>
      <c r="C1103" s="175" t="e">
        <v>#N/A</v>
      </c>
      <c r="D1103" s="175" t="e">
        <v>#N/A</v>
      </c>
      <c r="E1103" s="175" t="e">
        <v>#N/A</v>
      </c>
      <c r="F1103" s="175" t="e">
        <v>#N/A</v>
      </c>
      <c r="G1103" s="175" t="e">
        <v>#N/A</v>
      </c>
      <c r="H1103" s="175" t="e">
        <v>#N/A</v>
      </c>
      <c r="I1103" s="175"/>
      <c r="J1103" s="175"/>
      <c r="K1103" s="253"/>
      <c r="L1103" s="259"/>
      <c r="M1103" s="259"/>
      <c r="N1103" s="259"/>
      <c r="O1103" s="259"/>
      <c r="P1103" s="259"/>
      <c r="Q1103" s="259"/>
      <c r="R1103" s="259"/>
      <c r="S1103" s="175" t="e">
        <v>#N/A</v>
      </c>
      <c r="T1103" s="259"/>
      <c r="U1103" s="259"/>
      <c r="V1103" s="259"/>
      <c r="W1103" s="259"/>
      <c r="X1103" s="259"/>
    </row>
    <row r="1104" spans="1:24" ht="15.75" x14ac:dyDescent="0.25">
      <c r="A1104" s="174" t="s">
        <v>740</v>
      </c>
      <c r="B1104" s="255" t="s">
        <v>741</v>
      </c>
      <c r="C1104" s="175">
        <v>0</v>
      </c>
      <c r="D1104" s="175">
        <v>0</v>
      </c>
      <c r="E1104" s="175">
        <v>0</v>
      </c>
      <c r="F1104" s="175">
        <v>0</v>
      </c>
      <c r="G1104" s="175">
        <v>0</v>
      </c>
      <c r="H1104" s="175">
        <v>0</v>
      </c>
      <c r="I1104" s="175">
        <v>0</v>
      </c>
      <c r="J1104" s="175">
        <v>0</v>
      </c>
      <c r="K1104" s="175">
        <v>0</v>
      </c>
      <c r="L1104" s="259">
        <v>0</v>
      </c>
      <c r="M1104" s="259">
        <v>1</v>
      </c>
      <c r="N1104" s="259">
        <v>0</v>
      </c>
      <c r="O1104" s="259">
        <v>0</v>
      </c>
      <c r="P1104" s="259">
        <v>0</v>
      </c>
      <c r="Q1104" s="259">
        <v>0</v>
      </c>
      <c r="R1104" s="259">
        <v>0</v>
      </c>
      <c r="S1104" s="175">
        <v>1</v>
      </c>
      <c r="T1104" s="259" t="s">
        <v>1223</v>
      </c>
      <c r="U1104" s="259" t="s">
        <v>1223</v>
      </c>
      <c r="V1104" s="259">
        <v>21</v>
      </c>
      <c r="W1104" s="259" t="s">
        <v>1223</v>
      </c>
      <c r="X1104" s="259" t="s">
        <v>1223</v>
      </c>
    </row>
    <row r="1105" spans="1:24" ht="15.75" x14ac:dyDescent="0.25">
      <c r="A1105" s="174" t="s">
        <v>742</v>
      </c>
      <c r="B1105" s="255" t="s">
        <v>743</v>
      </c>
      <c r="C1105" s="175" t="e">
        <v>#N/A</v>
      </c>
      <c r="D1105" s="175" t="e">
        <v>#N/A</v>
      </c>
      <c r="E1105" s="175" t="e">
        <v>#N/A</v>
      </c>
      <c r="F1105" s="175" t="e">
        <v>#N/A</v>
      </c>
      <c r="G1105" s="175" t="e">
        <v>#N/A</v>
      </c>
      <c r="H1105" s="175" t="e">
        <v>#N/A</v>
      </c>
      <c r="I1105" s="175"/>
      <c r="J1105" s="175"/>
      <c r="K1105" s="253"/>
      <c r="L1105" s="259"/>
      <c r="M1105" s="259"/>
      <c r="N1105" s="259"/>
      <c r="O1105" s="259"/>
      <c r="P1105" s="259"/>
      <c r="Q1105" s="259"/>
      <c r="R1105" s="259"/>
      <c r="S1105" s="175" t="e">
        <v>#N/A</v>
      </c>
      <c r="T1105" s="259"/>
      <c r="U1105" s="259"/>
      <c r="V1105" s="259"/>
      <c r="W1105" s="259"/>
      <c r="X1105" s="259"/>
    </row>
    <row r="1106" spans="1:24" ht="15.75" x14ac:dyDescent="0.25">
      <c r="A1106" s="174" t="s">
        <v>744</v>
      </c>
      <c r="B1106" s="255" t="s">
        <v>745</v>
      </c>
      <c r="C1106" s="175">
        <v>0</v>
      </c>
      <c r="D1106" s="175">
        <v>0</v>
      </c>
      <c r="E1106" s="175">
        <v>0</v>
      </c>
      <c r="F1106" s="175">
        <v>0</v>
      </c>
      <c r="G1106" s="175">
        <v>0</v>
      </c>
      <c r="H1106" s="175">
        <v>0</v>
      </c>
      <c r="I1106" s="175">
        <v>0</v>
      </c>
      <c r="J1106" s="175">
        <v>0</v>
      </c>
      <c r="K1106" s="253">
        <v>0</v>
      </c>
      <c r="L1106" s="259">
        <v>0</v>
      </c>
      <c r="M1106" s="259">
        <v>0</v>
      </c>
      <c r="N1106" s="259">
        <v>0</v>
      </c>
      <c r="O1106" s="259">
        <v>0</v>
      </c>
      <c r="P1106" s="259">
        <v>0</v>
      </c>
      <c r="Q1106" s="259">
        <v>0</v>
      </c>
      <c r="R1106" s="259">
        <v>0</v>
      </c>
      <c r="S1106" s="175">
        <v>0</v>
      </c>
      <c r="T1106" s="259" t="s">
        <v>1223</v>
      </c>
      <c r="U1106" s="259" t="s">
        <v>1223</v>
      </c>
      <c r="V1106" s="259" t="s">
        <v>1223</v>
      </c>
      <c r="W1106" s="259" t="s">
        <v>1223</v>
      </c>
      <c r="X1106" s="259" t="s">
        <v>1223</v>
      </c>
    </row>
    <row r="1107" spans="1:24" ht="15.75" x14ac:dyDescent="0.25">
      <c r="A1107" s="174" t="s">
        <v>746</v>
      </c>
      <c r="B1107" s="255" t="s">
        <v>747</v>
      </c>
      <c r="C1107" s="175" t="e">
        <v>#N/A</v>
      </c>
      <c r="D1107" s="175" t="e">
        <v>#N/A</v>
      </c>
      <c r="E1107" s="175" t="e">
        <v>#N/A</v>
      </c>
      <c r="F1107" s="175" t="e">
        <v>#N/A</v>
      </c>
      <c r="G1107" s="175" t="e">
        <v>#N/A</v>
      </c>
      <c r="H1107" s="175" t="e">
        <v>#N/A</v>
      </c>
      <c r="I1107" s="175"/>
      <c r="J1107" s="175"/>
      <c r="K1107" s="253"/>
      <c r="L1107" s="259"/>
      <c r="M1107" s="259"/>
      <c r="N1107" s="259"/>
      <c r="O1107" s="259"/>
      <c r="P1107" s="259"/>
      <c r="Q1107" s="259"/>
      <c r="R1107" s="259"/>
      <c r="S1107" s="175" t="e">
        <v>#N/A</v>
      </c>
      <c r="T1107" s="259"/>
      <c r="U1107" s="259"/>
      <c r="V1107" s="259"/>
      <c r="W1107" s="259"/>
      <c r="X1107" s="259"/>
    </row>
    <row r="1108" spans="1:24" ht="15.75" x14ac:dyDescent="0.25">
      <c r="A1108" s="174" t="s">
        <v>748</v>
      </c>
      <c r="B1108" s="255" t="s">
        <v>749</v>
      </c>
      <c r="C1108" s="175" t="e">
        <v>#N/A</v>
      </c>
      <c r="D1108" s="175" t="e">
        <v>#N/A</v>
      </c>
      <c r="E1108" s="175" t="e">
        <v>#N/A</v>
      </c>
      <c r="F1108" s="175" t="e">
        <v>#N/A</v>
      </c>
      <c r="G1108" s="175" t="e">
        <v>#N/A</v>
      </c>
      <c r="H1108" s="175" t="e">
        <v>#N/A</v>
      </c>
      <c r="I1108" s="175"/>
      <c r="J1108" s="175"/>
      <c r="K1108" s="253"/>
      <c r="L1108" s="259"/>
      <c r="M1108" s="259"/>
      <c r="N1108" s="259"/>
      <c r="O1108" s="259"/>
      <c r="P1108" s="259"/>
      <c r="Q1108" s="259"/>
      <c r="R1108" s="259"/>
      <c r="S1108" s="175" t="e">
        <v>#N/A</v>
      </c>
      <c r="T1108" s="259"/>
      <c r="U1108" s="259"/>
      <c r="V1108" s="259"/>
      <c r="W1108" s="259"/>
      <c r="X1108" s="259"/>
    </row>
    <row r="1109" spans="1:24" ht="15.75" x14ac:dyDescent="0.25">
      <c r="A1109" s="174" t="s">
        <v>750</v>
      </c>
      <c r="B1109" s="255" t="s">
        <v>751</v>
      </c>
      <c r="C1109" s="175" t="e">
        <v>#N/A</v>
      </c>
      <c r="D1109" s="175" t="e">
        <v>#N/A</v>
      </c>
      <c r="E1109" s="175" t="e">
        <v>#N/A</v>
      </c>
      <c r="F1109" s="175" t="e">
        <v>#N/A</v>
      </c>
      <c r="G1109" s="175" t="e">
        <v>#N/A</v>
      </c>
      <c r="H1109" s="175" t="e">
        <v>#N/A</v>
      </c>
      <c r="I1109" s="175"/>
      <c r="J1109" s="175"/>
      <c r="K1109" s="253"/>
      <c r="L1109" s="259"/>
      <c r="M1109" s="259"/>
      <c r="N1109" s="259"/>
      <c r="O1109" s="259"/>
      <c r="P1109" s="259"/>
      <c r="Q1109" s="259"/>
      <c r="R1109" s="259"/>
      <c r="S1109" s="175" t="e">
        <v>#N/A</v>
      </c>
      <c r="T1109" s="259"/>
      <c r="U1109" s="259"/>
      <c r="V1109" s="259"/>
      <c r="W1109" s="259"/>
      <c r="X1109" s="259"/>
    </row>
    <row r="1110" spans="1:24" ht="15.75" x14ac:dyDescent="0.25">
      <c r="A1110" s="174" t="s">
        <v>752</v>
      </c>
      <c r="B1110" s="255" t="s">
        <v>753</v>
      </c>
      <c r="C1110" s="175">
        <v>0</v>
      </c>
      <c r="D1110" s="175">
        <v>8</v>
      </c>
      <c r="E1110" s="175">
        <v>0</v>
      </c>
      <c r="F1110" s="175">
        <v>3</v>
      </c>
      <c r="G1110" s="175">
        <v>0</v>
      </c>
      <c r="H1110" s="175">
        <v>0</v>
      </c>
      <c r="I1110" s="175">
        <v>2</v>
      </c>
      <c r="J1110" s="175">
        <v>0</v>
      </c>
      <c r="K1110" s="253">
        <v>0</v>
      </c>
      <c r="L1110" s="259">
        <v>0</v>
      </c>
      <c r="M1110" s="259">
        <v>0</v>
      </c>
      <c r="N1110" s="259">
        <v>0</v>
      </c>
      <c r="O1110" s="259">
        <v>0</v>
      </c>
      <c r="P1110" s="259">
        <v>0</v>
      </c>
      <c r="Q1110" s="259">
        <v>0</v>
      </c>
      <c r="R1110" s="259">
        <v>0</v>
      </c>
      <c r="S1110" s="175">
        <v>13</v>
      </c>
      <c r="T1110" s="259" t="s">
        <v>1223</v>
      </c>
      <c r="U1110" s="259">
        <v>4</v>
      </c>
      <c r="V1110" s="259" t="s">
        <v>1223</v>
      </c>
      <c r="W1110" s="259">
        <v>11</v>
      </c>
      <c r="X1110" s="259" t="s">
        <v>1223</v>
      </c>
    </row>
    <row r="1111" spans="1:24" ht="15.75" x14ac:dyDescent="0.25">
      <c r="A1111" s="174" t="s">
        <v>754</v>
      </c>
      <c r="B1111" s="255" t="s">
        <v>755</v>
      </c>
      <c r="C1111" s="175" t="e">
        <v>#N/A</v>
      </c>
      <c r="D1111" s="175" t="e">
        <v>#N/A</v>
      </c>
      <c r="E1111" s="175" t="e">
        <v>#N/A</v>
      </c>
      <c r="F1111" s="175" t="e">
        <v>#N/A</v>
      </c>
      <c r="G1111" s="175" t="e">
        <v>#N/A</v>
      </c>
      <c r="H1111" s="175" t="e">
        <v>#N/A</v>
      </c>
      <c r="I1111" s="175"/>
      <c r="J1111" s="175"/>
      <c r="K1111" s="253"/>
      <c r="L1111" s="259"/>
      <c r="M1111" s="259"/>
      <c r="N1111" s="259"/>
      <c r="O1111" s="259"/>
      <c r="P1111" s="259"/>
      <c r="Q1111" s="259"/>
      <c r="R1111" s="259"/>
      <c r="S1111" s="175" t="e">
        <v>#N/A</v>
      </c>
      <c r="T1111" s="259"/>
      <c r="U1111" s="259"/>
      <c r="V1111" s="259"/>
      <c r="W1111" s="259"/>
      <c r="X1111" s="259"/>
    </row>
    <row r="1112" spans="1:24" ht="15.75" x14ac:dyDescent="0.25">
      <c r="A1112" s="174" t="s">
        <v>756</v>
      </c>
      <c r="B1112" s="255" t="s">
        <v>757</v>
      </c>
      <c r="C1112" s="175">
        <v>0</v>
      </c>
      <c r="D1112" s="175">
        <v>0</v>
      </c>
      <c r="E1112" s="175">
        <v>0</v>
      </c>
      <c r="F1112" s="175">
        <v>0</v>
      </c>
      <c r="G1112" s="175">
        <v>0</v>
      </c>
      <c r="H1112" s="175">
        <v>0</v>
      </c>
      <c r="I1112" s="175">
        <v>0</v>
      </c>
      <c r="J1112" s="175">
        <v>0</v>
      </c>
      <c r="K1112" s="175">
        <v>0</v>
      </c>
      <c r="L1112" s="259">
        <v>0</v>
      </c>
      <c r="M1112" s="259">
        <v>0</v>
      </c>
      <c r="N1112" s="259">
        <v>0</v>
      </c>
      <c r="O1112" s="259">
        <v>0</v>
      </c>
      <c r="P1112" s="259">
        <v>0</v>
      </c>
      <c r="Q1112" s="259">
        <v>0</v>
      </c>
      <c r="R1112" s="259">
        <v>0</v>
      </c>
      <c r="S1112" s="175">
        <v>0</v>
      </c>
      <c r="T1112" s="259" t="s">
        <v>1223</v>
      </c>
      <c r="U1112" s="259" t="s">
        <v>1223</v>
      </c>
      <c r="V1112" s="259" t="s">
        <v>1223</v>
      </c>
      <c r="W1112" s="259" t="s">
        <v>1223</v>
      </c>
      <c r="X1112" s="259" t="s">
        <v>1223</v>
      </c>
    </row>
    <row r="1113" spans="1:24" ht="15.75" x14ac:dyDescent="0.25">
      <c r="A1113" s="174" t="s">
        <v>758</v>
      </c>
      <c r="B1113" s="255" t="s">
        <v>759</v>
      </c>
      <c r="C1113" s="175">
        <v>0</v>
      </c>
      <c r="D1113" s="175">
        <v>0</v>
      </c>
      <c r="E1113" s="175">
        <v>2</v>
      </c>
      <c r="F1113" s="175">
        <v>0</v>
      </c>
      <c r="G1113" s="175">
        <v>0</v>
      </c>
      <c r="H1113" s="175">
        <v>0</v>
      </c>
      <c r="I1113" s="175">
        <v>0</v>
      </c>
      <c r="J1113" s="175">
        <v>0</v>
      </c>
      <c r="K1113" s="175">
        <v>0</v>
      </c>
      <c r="L1113" s="259">
        <v>0</v>
      </c>
      <c r="M1113" s="259">
        <v>2</v>
      </c>
      <c r="N1113" s="259">
        <v>0</v>
      </c>
      <c r="O1113" s="259">
        <v>0</v>
      </c>
      <c r="P1113" s="259">
        <v>0</v>
      </c>
      <c r="Q1113" s="259">
        <v>0</v>
      </c>
      <c r="R1113" s="259">
        <v>0</v>
      </c>
      <c r="S1113" s="175">
        <v>4</v>
      </c>
      <c r="T1113" s="259" t="s">
        <v>1223</v>
      </c>
      <c r="U1113" s="259" t="s">
        <v>1223</v>
      </c>
      <c r="V1113" s="259">
        <v>4</v>
      </c>
      <c r="W1113" s="259" t="s">
        <v>1223</v>
      </c>
      <c r="X1113" s="259" t="s">
        <v>1223</v>
      </c>
    </row>
    <row r="1114" spans="1:24" ht="15.75" x14ac:dyDescent="0.25">
      <c r="A1114" s="174" t="s">
        <v>760</v>
      </c>
      <c r="B1114" s="255" t="s">
        <v>761</v>
      </c>
      <c r="C1114" s="175" t="e">
        <v>#N/A</v>
      </c>
      <c r="D1114" s="175" t="e">
        <v>#N/A</v>
      </c>
      <c r="E1114" s="175" t="e">
        <v>#N/A</v>
      </c>
      <c r="F1114" s="175" t="e">
        <v>#N/A</v>
      </c>
      <c r="G1114" s="175" t="e">
        <v>#N/A</v>
      </c>
      <c r="H1114" s="175" t="e">
        <v>#N/A</v>
      </c>
      <c r="I1114" s="175"/>
      <c r="J1114" s="175"/>
      <c r="K1114" s="253"/>
      <c r="L1114" s="259"/>
      <c r="M1114" s="259"/>
      <c r="N1114" s="259"/>
      <c r="O1114" s="259"/>
      <c r="P1114" s="259"/>
      <c r="Q1114" s="259"/>
      <c r="R1114" s="259"/>
      <c r="S1114" s="175" t="e">
        <v>#N/A</v>
      </c>
      <c r="T1114" s="259"/>
      <c r="U1114" s="259"/>
      <c r="V1114" s="259"/>
      <c r="W1114" s="259"/>
      <c r="X1114" s="259"/>
    </row>
    <row r="1115" spans="1:24" ht="15.75" x14ac:dyDescent="0.25">
      <c r="A1115" s="174" t="s">
        <v>762</v>
      </c>
      <c r="B1115" s="255" t="s">
        <v>763</v>
      </c>
      <c r="C1115" s="175">
        <v>0</v>
      </c>
      <c r="D1115" s="175">
        <v>0</v>
      </c>
      <c r="E1115" s="175">
        <v>1</v>
      </c>
      <c r="F1115" s="175">
        <v>1</v>
      </c>
      <c r="G1115" s="175">
        <v>0</v>
      </c>
      <c r="H1115" s="175">
        <v>0</v>
      </c>
      <c r="I1115" s="175">
        <v>0</v>
      </c>
      <c r="J1115" s="175">
        <v>0</v>
      </c>
      <c r="K1115" s="253">
        <v>0</v>
      </c>
      <c r="L1115" s="259">
        <v>0</v>
      </c>
      <c r="M1115" s="259">
        <v>0</v>
      </c>
      <c r="N1115" s="259">
        <v>0</v>
      </c>
      <c r="O1115" s="259">
        <v>0</v>
      </c>
      <c r="P1115" s="259">
        <v>0</v>
      </c>
      <c r="Q1115" s="259">
        <v>0</v>
      </c>
      <c r="R1115" s="259">
        <v>0</v>
      </c>
      <c r="S1115" s="175">
        <v>2</v>
      </c>
      <c r="T1115" s="259" t="s">
        <v>1223</v>
      </c>
      <c r="U1115" s="259" t="s">
        <v>1223</v>
      </c>
      <c r="V1115" s="259">
        <v>10</v>
      </c>
      <c r="W1115" s="259">
        <v>9</v>
      </c>
      <c r="X1115" s="259" t="s">
        <v>1223</v>
      </c>
    </row>
    <row r="1116" spans="1:24" ht="15.75" x14ac:dyDescent="0.25">
      <c r="A1116" s="174" t="s">
        <v>764</v>
      </c>
      <c r="B1116" s="255" t="s">
        <v>765</v>
      </c>
      <c r="C1116" s="175" t="e">
        <v>#N/A</v>
      </c>
      <c r="D1116" s="175" t="e">
        <v>#N/A</v>
      </c>
      <c r="E1116" s="175" t="e">
        <v>#N/A</v>
      </c>
      <c r="F1116" s="175" t="e">
        <v>#N/A</v>
      </c>
      <c r="G1116" s="175" t="e">
        <v>#N/A</v>
      </c>
      <c r="H1116" s="175" t="e">
        <v>#N/A</v>
      </c>
      <c r="I1116" s="175"/>
      <c r="J1116" s="175"/>
      <c r="K1116" s="253"/>
      <c r="L1116" s="259"/>
      <c r="M1116" s="259"/>
      <c r="N1116" s="259"/>
      <c r="O1116" s="259"/>
      <c r="P1116" s="259"/>
      <c r="Q1116" s="259"/>
      <c r="R1116" s="259"/>
      <c r="S1116" s="175" t="e">
        <v>#N/A</v>
      </c>
      <c r="T1116" s="259"/>
      <c r="U1116" s="259"/>
      <c r="V1116" s="259"/>
      <c r="W1116" s="259"/>
      <c r="X1116" s="259"/>
    </row>
    <row r="1117" spans="1:24" ht="15.75" x14ac:dyDescent="0.25">
      <c r="A1117" s="174" t="s">
        <v>766</v>
      </c>
      <c r="B1117" s="255" t="s">
        <v>767</v>
      </c>
      <c r="C1117" s="175" t="e">
        <v>#N/A</v>
      </c>
      <c r="D1117" s="175" t="e">
        <v>#N/A</v>
      </c>
      <c r="E1117" s="175" t="e">
        <v>#N/A</v>
      </c>
      <c r="F1117" s="175" t="e">
        <v>#N/A</v>
      </c>
      <c r="G1117" s="175" t="e">
        <v>#N/A</v>
      </c>
      <c r="H1117" s="175" t="e">
        <v>#N/A</v>
      </c>
      <c r="I1117" s="175"/>
      <c r="J1117" s="175"/>
      <c r="K1117" s="253"/>
      <c r="L1117" s="259"/>
      <c r="M1117" s="259"/>
      <c r="N1117" s="259"/>
      <c r="O1117" s="259"/>
      <c r="P1117" s="259"/>
      <c r="Q1117" s="259"/>
      <c r="R1117" s="259"/>
      <c r="S1117" s="175" t="e">
        <v>#N/A</v>
      </c>
      <c r="T1117" s="259"/>
      <c r="U1117" s="259"/>
      <c r="V1117" s="259"/>
      <c r="W1117" s="259"/>
      <c r="X1117" s="259"/>
    </row>
    <row r="1118" spans="1:24" ht="15.75" x14ac:dyDescent="0.25">
      <c r="A1118" s="174" t="s">
        <v>768</v>
      </c>
      <c r="B1118" s="255" t="s">
        <v>769</v>
      </c>
      <c r="C1118" s="175" t="e">
        <v>#N/A</v>
      </c>
      <c r="D1118" s="175" t="e">
        <v>#N/A</v>
      </c>
      <c r="E1118" s="175" t="e">
        <v>#N/A</v>
      </c>
      <c r="F1118" s="175" t="e">
        <v>#N/A</v>
      </c>
      <c r="G1118" s="175" t="e">
        <v>#N/A</v>
      </c>
      <c r="H1118" s="175" t="e">
        <v>#N/A</v>
      </c>
      <c r="I1118" s="175"/>
      <c r="J1118" s="175"/>
      <c r="K1118" s="253"/>
      <c r="L1118" s="259"/>
      <c r="M1118" s="259"/>
      <c r="N1118" s="259"/>
      <c r="O1118" s="259"/>
      <c r="P1118" s="259"/>
      <c r="Q1118" s="259"/>
      <c r="R1118" s="259"/>
      <c r="S1118" s="175" t="e">
        <v>#N/A</v>
      </c>
      <c r="T1118" s="259"/>
      <c r="U1118" s="259"/>
      <c r="V1118" s="259"/>
      <c r="W1118" s="259"/>
      <c r="X1118" s="259"/>
    </row>
    <row r="1119" spans="1:24" ht="15.75" x14ac:dyDescent="0.25">
      <c r="A1119" s="174" t="s">
        <v>770</v>
      </c>
      <c r="B1119" s="255" t="s">
        <v>771</v>
      </c>
      <c r="C1119" s="175" t="e">
        <v>#N/A</v>
      </c>
      <c r="D1119" s="175" t="e">
        <v>#N/A</v>
      </c>
      <c r="E1119" s="175" t="e">
        <v>#N/A</v>
      </c>
      <c r="F1119" s="175" t="e">
        <v>#N/A</v>
      </c>
      <c r="G1119" s="175" t="e">
        <v>#N/A</v>
      </c>
      <c r="H1119" s="175" t="e">
        <v>#N/A</v>
      </c>
      <c r="I1119" s="175"/>
      <c r="J1119" s="175"/>
      <c r="K1119" s="253"/>
      <c r="L1119" s="259"/>
      <c r="M1119" s="259"/>
      <c r="N1119" s="259"/>
      <c r="O1119" s="259"/>
      <c r="P1119" s="259"/>
      <c r="Q1119" s="259"/>
      <c r="R1119" s="259"/>
      <c r="S1119" s="175" t="e">
        <v>#N/A</v>
      </c>
      <c r="T1119" s="259"/>
      <c r="U1119" s="259"/>
      <c r="V1119" s="259"/>
      <c r="W1119" s="259"/>
      <c r="X1119" s="259"/>
    </row>
    <row r="1120" spans="1:24" ht="15.75" x14ac:dyDescent="0.25">
      <c r="A1120" s="174" t="s">
        <v>772</v>
      </c>
      <c r="B1120" s="255" t="s">
        <v>773</v>
      </c>
      <c r="C1120" s="175" t="e">
        <v>#N/A</v>
      </c>
      <c r="D1120" s="175" t="e">
        <v>#N/A</v>
      </c>
      <c r="E1120" s="175" t="e">
        <v>#N/A</v>
      </c>
      <c r="F1120" s="175" t="e">
        <v>#N/A</v>
      </c>
      <c r="G1120" s="175" t="e">
        <v>#N/A</v>
      </c>
      <c r="H1120" s="175" t="e">
        <v>#N/A</v>
      </c>
      <c r="I1120" s="175"/>
      <c r="J1120" s="175"/>
      <c r="K1120" s="253"/>
      <c r="L1120" s="259"/>
      <c r="M1120" s="259"/>
      <c r="N1120" s="259"/>
      <c r="O1120" s="259"/>
      <c r="P1120" s="259"/>
      <c r="Q1120" s="259"/>
      <c r="R1120" s="259"/>
      <c r="S1120" s="175" t="e">
        <v>#N/A</v>
      </c>
      <c r="T1120" s="259"/>
      <c r="U1120" s="259"/>
      <c r="V1120" s="259"/>
      <c r="W1120" s="259"/>
      <c r="X1120" s="259"/>
    </row>
    <row r="1121" spans="1:24" ht="15.75" x14ac:dyDescent="0.25">
      <c r="A1121" s="174" t="s">
        <v>774</v>
      </c>
      <c r="B1121" s="255" t="s">
        <v>775</v>
      </c>
      <c r="C1121" s="175" t="e">
        <v>#N/A</v>
      </c>
      <c r="D1121" s="175" t="e">
        <v>#N/A</v>
      </c>
      <c r="E1121" s="175" t="e">
        <v>#N/A</v>
      </c>
      <c r="F1121" s="175" t="e">
        <v>#N/A</v>
      </c>
      <c r="G1121" s="175" t="e">
        <v>#N/A</v>
      </c>
      <c r="H1121" s="175" t="e">
        <v>#N/A</v>
      </c>
      <c r="I1121" s="175"/>
      <c r="J1121" s="175"/>
      <c r="K1121" s="253"/>
      <c r="L1121" s="259"/>
      <c r="M1121" s="259"/>
      <c r="N1121" s="259"/>
      <c r="O1121" s="259"/>
      <c r="P1121" s="259"/>
      <c r="Q1121" s="259"/>
      <c r="R1121" s="259"/>
      <c r="S1121" s="175" t="e">
        <v>#N/A</v>
      </c>
      <c r="T1121" s="259"/>
      <c r="U1121" s="259"/>
      <c r="V1121" s="259"/>
      <c r="W1121" s="259"/>
      <c r="X1121" s="259"/>
    </row>
    <row r="1122" spans="1:24" ht="15.75" x14ac:dyDescent="0.25">
      <c r="A1122" s="174" t="s">
        <v>776</v>
      </c>
      <c r="B1122" s="255" t="s">
        <v>777</v>
      </c>
      <c r="C1122" s="175" t="e">
        <v>#N/A</v>
      </c>
      <c r="D1122" s="175" t="e">
        <v>#N/A</v>
      </c>
      <c r="E1122" s="175" t="e">
        <v>#N/A</v>
      </c>
      <c r="F1122" s="175" t="e">
        <v>#N/A</v>
      </c>
      <c r="G1122" s="175" t="e">
        <v>#N/A</v>
      </c>
      <c r="H1122" s="175" t="e">
        <v>#N/A</v>
      </c>
      <c r="I1122" s="175"/>
      <c r="J1122" s="175"/>
      <c r="K1122" s="253"/>
      <c r="L1122" s="259"/>
      <c r="M1122" s="259"/>
      <c r="N1122" s="259"/>
      <c r="O1122" s="259"/>
      <c r="P1122" s="259"/>
      <c r="Q1122" s="259"/>
      <c r="R1122" s="259"/>
      <c r="S1122" s="175" t="e">
        <v>#N/A</v>
      </c>
      <c r="T1122" s="259"/>
      <c r="U1122" s="259"/>
      <c r="V1122" s="259"/>
      <c r="W1122" s="259"/>
      <c r="X1122" s="259"/>
    </row>
    <row r="1123" spans="1:24" ht="15.75" x14ac:dyDescent="0.25">
      <c r="A1123" s="174" t="s">
        <v>778</v>
      </c>
      <c r="B1123" s="255" t="s">
        <v>779</v>
      </c>
      <c r="C1123" s="175">
        <v>0</v>
      </c>
      <c r="D1123" s="175">
        <v>0</v>
      </c>
      <c r="E1123" s="175">
        <v>0</v>
      </c>
      <c r="F1123" s="175">
        <v>1</v>
      </c>
      <c r="G1123" s="175">
        <v>0</v>
      </c>
      <c r="H1123" s="175">
        <v>0</v>
      </c>
      <c r="I1123" s="175">
        <v>0</v>
      </c>
      <c r="J1123" s="175">
        <v>0</v>
      </c>
      <c r="K1123" s="175">
        <v>0</v>
      </c>
      <c r="L1123" s="259">
        <v>0</v>
      </c>
      <c r="M1123" s="259">
        <v>0</v>
      </c>
      <c r="N1123" s="259">
        <v>0</v>
      </c>
      <c r="O1123" s="259">
        <v>0</v>
      </c>
      <c r="P1123" s="259">
        <v>0</v>
      </c>
      <c r="Q1123" s="259">
        <v>0</v>
      </c>
      <c r="R1123" s="259">
        <v>0</v>
      </c>
      <c r="S1123" s="175">
        <v>1</v>
      </c>
      <c r="T1123" s="259" t="s">
        <v>1223</v>
      </c>
      <c r="U1123" s="259" t="s">
        <v>1223</v>
      </c>
      <c r="V1123" s="259" t="s">
        <v>1223</v>
      </c>
      <c r="W1123" s="259">
        <v>3</v>
      </c>
      <c r="X1123" s="259" t="s">
        <v>1223</v>
      </c>
    </row>
    <row r="1124" spans="1:24" ht="15.75" x14ac:dyDescent="0.25">
      <c r="A1124" s="174" t="s">
        <v>780</v>
      </c>
      <c r="B1124" s="255" t="s">
        <v>781</v>
      </c>
      <c r="C1124" s="175" t="e">
        <v>#N/A</v>
      </c>
      <c r="D1124" s="175" t="e">
        <v>#N/A</v>
      </c>
      <c r="E1124" s="175" t="e">
        <v>#N/A</v>
      </c>
      <c r="F1124" s="175" t="e">
        <v>#N/A</v>
      </c>
      <c r="G1124" s="175" t="e">
        <v>#N/A</v>
      </c>
      <c r="H1124" s="175" t="e">
        <v>#N/A</v>
      </c>
      <c r="I1124" s="175"/>
      <c r="J1124" s="175"/>
      <c r="K1124" s="253"/>
      <c r="L1124" s="259"/>
      <c r="M1124" s="259"/>
      <c r="N1124" s="259"/>
      <c r="O1124" s="259"/>
      <c r="P1124" s="259"/>
      <c r="Q1124" s="259"/>
      <c r="R1124" s="259"/>
      <c r="S1124" s="175" t="e">
        <v>#N/A</v>
      </c>
      <c r="T1124" s="259"/>
      <c r="U1124" s="259"/>
      <c r="V1124" s="259"/>
      <c r="W1124" s="259"/>
      <c r="X1124" s="259"/>
    </row>
    <row r="1125" spans="1:24" ht="15.75" x14ac:dyDescent="0.25">
      <c r="A1125" s="174" t="s">
        <v>782</v>
      </c>
      <c r="B1125" s="255" t="s">
        <v>783</v>
      </c>
      <c r="C1125" s="175" t="e">
        <v>#N/A</v>
      </c>
      <c r="D1125" s="175" t="e">
        <v>#N/A</v>
      </c>
      <c r="E1125" s="175" t="e">
        <v>#N/A</v>
      </c>
      <c r="F1125" s="175" t="e">
        <v>#N/A</v>
      </c>
      <c r="G1125" s="175" t="e">
        <v>#N/A</v>
      </c>
      <c r="H1125" s="175" t="e">
        <v>#N/A</v>
      </c>
      <c r="I1125" s="175"/>
      <c r="J1125" s="175"/>
      <c r="K1125" s="253"/>
      <c r="L1125" s="259"/>
      <c r="M1125" s="259"/>
      <c r="N1125" s="259"/>
      <c r="O1125" s="259"/>
      <c r="P1125" s="259"/>
      <c r="Q1125" s="259"/>
      <c r="R1125" s="259"/>
      <c r="S1125" s="175" t="e">
        <v>#N/A</v>
      </c>
      <c r="T1125" s="259"/>
      <c r="U1125" s="259"/>
      <c r="V1125" s="259"/>
      <c r="W1125" s="259"/>
      <c r="X1125" s="259"/>
    </row>
    <row r="1126" spans="1:24" ht="15.75" x14ac:dyDescent="0.25">
      <c r="A1126" s="174" t="s">
        <v>784</v>
      </c>
      <c r="B1126" s="255" t="s">
        <v>785</v>
      </c>
      <c r="C1126" s="175" t="e">
        <v>#N/A</v>
      </c>
      <c r="D1126" s="175" t="e">
        <v>#N/A</v>
      </c>
      <c r="E1126" s="175" t="e">
        <v>#N/A</v>
      </c>
      <c r="F1126" s="175" t="e">
        <v>#N/A</v>
      </c>
      <c r="G1126" s="175" t="e">
        <v>#N/A</v>
      </c>
      <c r="H1126" s="175" t="e">
        <v>#N/A</v>
      </c>
      <c r="I1126" s="175"/>
      <c r="J1126" s="175"/>
      <c r="K1126" s="253"/>
      <c r="L1126" s="259"/>
      <c r="M1126" s="259"/>
      <c r="N1126" s="259"/>
      <c r="O1126" s="259"/>
      <c r="P1126" s="259"/>
      <c r="Q1126" s="259"/>
      <c r="R1126" s="259"/>
      <c r="S1126" s="175" t="e">
        <v>#N/A</v>
      </c>
      <c r="T1126" s="259"/>
      <c r="U1126" s="259"/>
      <c r="V1126" s="259"/>
      <c r="W1126" s="259"/>
      <c r="X1126" s="259"/>
    </row>
    <row r="1127" spans="1:24" ht="15.75" x14ac:dyDescent="0.25">
      <c r="A1127" s="174" t="s">
        <v>786</v>
      </c>
      <c r="B1127" s="255" t="s">
        <v>787</v>
      </c>
      <c r="C1127" s="175" t="e">
        <v>#N/A</v>
      </c>
      <c r="D1127" s="175" t="e">
        <v>#N/A</v>
      </c>
      <c r="E1127" s="175" t="e">
        <v>#N/A</v>
      </c>
      <c r="F1127" s="175" t="e">
        <v>#N/A</v>
      </c>
      <c r="G1127" s="175" t="e">
        <v>#N/A</v>
      </c>
      <c r="H1127" s="175" t="e">
        <v>#N/A</v>
      </c>
      <c r="I1127" s="175"/>
      <c r="J1127" s="175"/>
      <c r="K1127" s="253"/>
      <c r="L1127" s="259"/>
      <c r="M1127" s="259"/>
      <c r="N1127" s="259"/>
      <c r="O1127" s="259"/>
      <c r="P1127" s="259"/>
      <c r="Q1127" s="259"/>
      <c r="R1127" s="259"/>
      <c r="S1127" s="175" t="e">
        <v>#N/A</v>
      </c>
      <c r="T1127" s="259"/>
      <c r="U1127" s="259"/>
      <c r="V1127" s="259"/>
      <c r="W1127" s="259"/>
      <c r="X1127" s="259"/>
    </row>
    <row r="1128" spans="1:24" ht="15.75" x14ac:dyDescent="0.25">
      <c r="A1128" s="174" t="s">
        <v>788</v>
      </c>
      <c r="B1128" s="255" t="s">
        <v>789</v>
      </c>
      <c r="C1128" s="175" t="e">
        <v>#N/A</v>
      </c>
      <c r="D1128" s="175" t="e">
        <v>#N/A</v>
      </c>
      <c r="E1128" s="175" t="e">
        <v>#N/A</v>
      </c>
      <c r="F1128" s="175" t="e">
        <v>#N/A</v>
      </c>
      <c r="G1128" s="175" t="e">
        <v>#N/A</v>
      </c>
      <c r="H1128" s="175" t="e">
        <v>#N/A</v>
      </c>
      <c r="I1128" s="175"/>
      <c r="J1128" s="175"/>
      <c r="K1128" s="253"/>
      <c r="L1128" s="259"/>
      <c r="M1128" s="259"/>
      <c r="N1128" s="259"/>
      <c r="O1128" s="259"/>
      <c r="P1128" s="259"/>
      <c r="Q1128" s="259"/>
      <c r="R1128" s="259"/>
      <c r="S1128" s="175" t="e">
        <v>#N/A</v>
      </c>
      <c r="T1128" s="259"/>
      <c r="U1128" s="259"/>
      <c r="V1128" s="259"/>
      <c r="W1128" s="259"/>
      <c r="X1128" s="259"/>
    </row>
    <row r="1129" spans="1:24" ht="15.75" x14ac:dyDescent="0.25">
      <c r="A1129" s="174" t="s">
        <v>790</v>
      </c>
      <c r="B1129" s="255" t="s">
        <v>791</v>
      </c>
      <c r="C1129" s="175" t="e">
        <v>#N/A</v>
      </c>
      <c r="D1129" s="175" t="e">
        <v>#N/A</v>
      </c>
      <c r="E1129" s="175" t="e">
        <v>#N/A</v>
      </c>
      <c r="F1129" s="175" t="e">
        <v>#N/A</v>
      </c>
      <c r="G1129" s="175" t="e">
        <v>#N/A</v>
      </c>
      <c r="H1129" s="175" t="e">
        <v>#N/A</v>
      </c>
      <c r="I1129" s="175"/>
      <c r="J1129" s="175"/>
      <c r="K1129" s="253"/>
      <c r="L1129" s="259"/>
      <c r="M1129" s="259"/>
      <c r="N1129" s="259"/>
      <c r="O1129" s="259"/>
      <c r="P1129" s="259"/>
      <c r="Q1129" s="259"/>
      <c r="R1129" s="259"/>
      <c r="S1129" s="175" t="e">
        <v>#N/A</v>
      </c>
      <c r="T1129" s="259"/>
      <c r="U1129" s="259"/>
      <c r="V1129" s="259"/>
      <c r="W1129" s="259"/>
      <c r="X1129" s="259"/>
    </row>
    <row r="1130" spans="1:24" ht="15.75" x14ac:dyDescent="0.25">
      <c r="A1130" s="174" t="s">
        <v>792</v>
      </c>
      <c r="B1130" s="255" t="s">
        <v>793</v>
      </c>
      <c r="C1130" s="175" t="e">
        <v>#N/A</v>
      </c>
      <c r="D1130" s="175" t="e">
        <v>#N/A</v>
      </c>
      <c r="E1130" s="175" t="e">
        <v>#N/A</v>
      </c>
      <c r="F1130" s="175" t="e">
        <v>#N/A</v>
      </c>
      <c r="G1130" s="175" t="e">
        <v>#N/A</v>
      </c>
      <c r="H1130" s="175" t="e">
        <v>#N/A</v>
      </c>
      <c r="I1130" s="175"/>
      <c r="J1130" s="175"/>
      <c r="K1130" s="253"/>
      <c r="L1130" s="259"/>
      <c r="M1130" s="259"/>
      <c r="N1130" s="259"/>
      <c r="O1130" s="259"/>
      <c r="P1130" s="259"/>
      <c r="Q1130" s="259"/>
      <c r="R1130" s="259"/>
      <c r="S1130" s="175" t="e">
        <v>#N/A</v>
      </c>
      <c r="T1130" s="259"/>
      <c r="U1130" s="259"/>
      <c r="V1130" s="259"/>
      <c r="W1130" s="259"/>
      <c r="X1130" s="259"/>
    </row>
    <row r="1131" spans="1:24" ht="15.75" x14ac:dyDescent="0.25">
      <c r="A1131" s="174" t="s">
        <v>794</v>
      </c>
      <c r="B1131" s="255" t="s">
        <v>795</v>
      </c>
      <c r="C1131" s="175">
        <v>0</v>
      </c>
      <c r="D1131" s="175">
        <v>0</v>
      </c>
      <c r="E1131" s="175">
        <v>0</v>
      </c>
      <c r="F1131" s="175">
        <v>0</v>
      </c>
      <c r="G1131" s="175">
        <v>0</v>
      </c>
      <c r="H1131" s="175">
        <v>0</v>
      </c>
      <c r="I1131" s="175">
        <v>0</v>
      </c>
      <c r="J1131" s="175">
        <v>0</v>
      </c>
      <c r="K1131" s="175">
        <v>0</v>
      </c>
      <c r="L1131" s="259">
        <v>0</v>
      </c>
      <c r="M1131" s="259">
        <v>0</v>
      </c>
      <c r="N1131" s="259">
        <v>0</v>
      </c>
      <c r="O1131" s="259">
        <v>0</v>
      </c>
      <c r="P1131" s="259">
        <v>0</v>
      </c>
      <c r="Q1131" s="259">
        <v>0</v>
      </c>
      <c r="R1131" s="259">
        <v>0</v>
      </c>
      <c r="S1131" s="175">
        <v>0</v>
      </c>
      <c r="T1131" s="259" t="s">
        <v>1223</v>
      </c>
      <c r="U1131" s="259" t="s">
        <v>1223</v>
      </c>
      <c r="V1131" s="259" t="s">
        <v>1223</v>
      </c>
      <c r="W1131" s="259" t="s">
        <v>1223</v>
      </c>
      <c r="X1131" s="259" t="s">
        <v>1223</v>
      </c>
    </row>
    <row r="1132" spans="1:24" ht="15.75" x14ac:dyDescent="0.25">
      <c r="A1132" s="174" t="s">
        <v>796</v>
      </c>
      <c r="B1132" s="255" t="s">
        <v>797</v>
      </c>
      <c r="C1132" s="175" t="e">
        <v>#N/A</v>
      </c>
      <c r="D1132" s="175" t="e">
        <v>#N/A</v>
      </c>
      <c r="E1132" s="175" t="e">
        <v>#N/A</v>
      </c>
      <c r="F1132" s="175" t="e">
        <v>#N/A</v>
      </c>
      <c r="G1132" s="175" t="e">
        <v>#N/A</v>
      </c>
      <c r="H1132" s="175" t="e">
        <v>#N/A</v>
      </c>
      <c r="I1132" s="175"/>
      <c r="J1132" s="175"/>
      <c r="K1132" s="253"/>
      <c r="L1132" s="259"/>
      <c r="M1132" s="259"/>
      <c r="N1132" s="259"/>
      <c r="O1132" s="259"/>
      <c r="P1132" s="259"/>
      <c r="Q1132" s="259"/>
      <c r="R1132" s="259"/>
      <c r="S1132" s="175" t="e">
        <v>#N/A</v>
      </c>
      <c r="T1132" s="259"/>
      <c r="U1132" s="259"/>
      <c r="V1132" s="259"/>
      <c r="W1132" s="259"/>
      <c r="X1132" s="259"/>
    </row>
    <row r="1133" spans="1:24" ht="15.75" x14ac:dyDescent="0.25">
      <c r="A1133" s="174" t="s">
        <v>798</v>
      </c>
      <c r="B1133" s="255" t="s">
        <v>799</v>
      </c>
      <c r="C1133" s="175">
        <v>0</v>
      </c>
      <c r="D1133" s="175">
        <v>0</v>
      </c>
      <c r="E1133" s="175">
        <v>0</v>
      </c>
      <c r="F1133" s="175">
        <v>0</v>
      </c>
      <c r="G1133" s="175">
        <v>0</v>
      </c>
      <c r="H1133" s="175">
        <v>0</v>
      </c>
      <c r="I1133" s="175">
        <v>0</v>
      </c>
      <c r="J1133" s="175">
        <v>0</v>
      </c>
      <c r="K1133" s="253">
        <v>0</v>
      </c>
      <c r="L1133" s="259">
        <v>0</v>
      </c>
      <c r="M1133" s="259">
        <v>0</v>
      </c>
      <c r="N1133" s="259">
        <v>0</v>
      </c>
      <c r="O1133" s="259">
        <v>0</v>
      </c>
      <c r="P1133" s="259">
        <v>0</v>
      </c>
      <c r="Q1133" s="259">
        <v>0</v>
      </c>
      <c r="R1133" s="259">
        <v>0</v>
      </c>
      <c r="S1133" s="175">
        <v>0</v>
      </c>
      <c r="T1133" s="259" t="s">
        <v>1223</v>
      </c>
      <c r="U1133" s="259" t="s">
        <v>1223</v>
      </c>
      <c r="V1133" s="259" t="s">
        <v>1223</v>
      </c>
      <c r="W1133" s="259" t="s">
        <v>1223</v>
      </c>
      <c r="X1133" s="259" t="s">
        <v>1223</v>
      </c>
    </row>
    <row r="1134" spans="1:24" ht="15.75" x14ac:dyDescent="0.25">
      <c r="A1134" s="174" t="s">
        <v>800</v>
      </c>
      <c r="B1134" s="255" t="s">
        <v>801</v>
      </c>
      <c r="C1134" s="175" t="e">
        <v>#N/A</v>
      </c>
      <c r="D1134" s="175" t="e">
        <v>#N/A</v>
      </c>
      <c r="E1134" s="175" t="e">
        <v>#N/A</v>
      </c>
      <c r="F1134" s="175" t="e">
        <v>#N/A</v>
      </c>
      <c r="G1134" s="175" t="e">
        <v>#N/A</v>
      </c>
      <c r="H1134" s="175" t="e">
        <v>#N/A</v>
      </c>
      <c r="I1134" s="175"/>
      <c r="J1134" s="175"/>
      <c r="K1134" s="253"/>
      <c r="L1134" s="259"/>
      <c r="M1134" s="259"/>
      <c r="N1134" s="259"/>
      <c r="O1134" s="259"/>
      <c r="P1134" s="259"/>
      <c r="Q1134" s="259"/>
      <c r="R1134" s="259"/>
      <c r="S1134" s="175" t="e">
        <v>#N/A</v>
      </c>
      <c r="T1134" s="259"/>
      <c r="U1134" s="259"/>
      <c r="V1134" s="259"/>
      <c r="W1134" s="259"/>
      <c r="X1134" s="259"/>
    </row>
    <row r="1135" spans="1:24" ht="15.75" x14ac:dyDescent="0.25">
      <c r="A1135" s="174" t="s">
        <v>802</v>
      </c>
      <c r="B1135" s="255" t="s">
        <v>803</v>
      </c>
      <c r="C1135" s="175">
        <v>0</v>
      </c>
      <c r="D1135" s="175">
        <v>0</v>
      </c>
      <c r="E1135" s="175">
        <v>0</v>
      </c>
      <c r="F1135" s="175">
        <v>0</v>
      </c>
      <c r="G1135" s="175">
        <v>0</v>
      </c>
      <c r="H1135" s="175">
        <v>0</v>
      </c>
      <c r="I1135" s="175">
        <v>0</v>
      </c>
      <c r="J1135" s="175">
        <v>0</v>
      </c>
      <c r="K1135" s="175">
        <v>0</v>
      </c>
      <c r="L1135" s="259">
        <v>0</v>
      </c>
      <c r="M1135" s="259">
        <v>1</v>
      </c>
      <c r="N1135" s="259">
        <v>0</v>
      </c>
      <c r="O1135" s="259">
        <v>0</v>
      </c>
      <c r="P1135" s="259">
        <v>0</v>
      </c>
      <c r="Q1135" s="259">
        <v>0</v>
      </c>
      <c r="R1135" s="259">
        <v>0</v>
      </c>
      <c r="S1135" s="175">
        <v>1</v>
      </c>
      <c r="T1135" s="259" t="s">
        <v>1223</v>
      </c>
      <c r="U1135" s="259" t="s">
        <v>1223</v>
      </c>
      <c r="V1135" s="259" t="s">
        <v>1223</v>
      </c>
      <c r="W1135" s="259" t="s">
        <v>1223</v>
      </c>
      <c r="X1135" s="259" t="s">
        <v>1223</v>
      </c>
    </row>
    <row r="1136" spans="1:24" ht="15.75" x14ac:dyDescent="0.25">
      <c r="A1136" s="174" t="s">
        <v>804</v>
      </c>
      <c r="B1136" s="255" t="s">
        <v>805</v>
      </c>
      <c r="C1136" s="175" t="e">
        <v>#N/A</v>
      </c>
      <c r="D1136" s="175" t="e">
        <v>#N/A</v>
      </c>
      <c r="E1136" s="175" t="e">
        <v>#N/A</v>
      </c>
      <c r="F1136" s="175" t="e">
        <v>#N/A</v>
      </c>
      <c r="G1136" s="175" t="e">
        <v>#N/A</v>
      </c>
      <c r="H1136" s="175" t="e">
        <v>#N/A</v>
      </c>
      <c r="I1136" s="175"/>
      <c r="J1136" s="175"/>
      <c r="K1136" s="253"/>
      <c r="L1136" s="259"/>
      <c r="M1136" s="259"/>
      <c r="N1136" s="259"/>
      <c r="O1136" s="259"/>
      <c r="P1136" s="259"/>
      <c r="Q1136" s="259"/>
      <c r="R1136" s="259"/>
      <c r="S1136" s="175" t="e">
        <v>#N/A</v>
      </c>
      <c r="T1136" s="259"/>
      <c r="U1136" s="259"/>
      <c r="V1136" s="259"/>
      <c r="W1136" s="259"/>
      <c r="X1136" s="259"/>
    </row>
    <row r="1137" spans="1:24" ht="15.75" x14ac:dyDescent="0.25">
      <c r="A1137" s="174" t="s">
        <v>806</v>
      </c>
      <c r="B1137" s="255" t="s">
        <v>807</v>
      </c>
      <c r="C1137" s="175">
        <v>0</v>
      </c>
      <c r="D1137" s="175">
        <v>0</v>
      </c>
      <c r="E1137" s="175">
        <v>0</v>
      </c>
      <c r="F1137" s="175">
        <v>1.4117647058823528</v>
      </c>
      <c r="G1137" s="175">
        <v>0</v>
      </c>
      <c r="H1137" s="175">
        <v>0</v>
      </c>
      <c r="I1137" s="175">
        <v>0</v>
      </c>
      <c r="J1137" s="175">
        <v>0</v>
      </c>
      <c r="K1137" s="175">
        <v>0</v>
      </c>
      <c r="L1137" s="259">
        <v>0</v>
      </c>
      <c r="M1137" s="259">
        <v>0</v>
      </c>
      <c r="N1137" s="259">
        <v>0</v>
      </c>
      <c r="O1137" s="259">
        <v>0</v>
      </c>
      <c r="P1137" s="259">
        <v>0</v>
      </c>
      <c r="Q1137" s="259">
        <v>0</v>
      </c>
      <c r="R1137" s="259">
        <v>0</v>
      </c>
      <c r="S1137" s="175">
        <v>1.4117647058823528</v>
      </c>
      <c r="T1137" s="259" t="s">
        <v>1223</v>
      </c>
      <c r="U1137" s="259" t="s">
        <v>1223</v>
      </c>
      <c r="V1137" s="259" t="s">
        <v>1223</v>
      </c>
      <c r="W1137" s="259" t="s">
        <v>1223</v>
      </c>
      <c r="X1137" s="259" t="s">
        <v>1223</v>
      </c>
    </row>
    <row r="1138" spans="1:24" ht="15.75" x14ac:dyDescent="0.25">
      <c r="A1138" s="174" t="s">
        <v>808</v>
      </c>
      <c r="B1138" s="255" t="s">
        <v>809</v>
      </c>
      <c r="C1138" s="175">
        <v>0</v>
      </c>
      <c r="D1138" s="175">
        <v>0</v>
      </c>
      <c r="E1138" s="175">
        <v>0</v>
      </c>
      <c r="F1138" s="175">
        <v>0</v>
      </c>
      <c r="G1138" s="175">
        <v>0</v>
      </c>
      <c r="H1138" s="175">
        <v>0</v>
      </c>
      <c r="I1138" s="175">
        <v>0</v>
      </c>
      <c r="J1138" s="175">
        <v>0</v>
      </c>
      <c r="K1138" s="175">
        <v>0</v>
      </c>
      <c r="L1138" s="259">
        <v>0</v>
      </c>
      <c r="M1138" s="259">
        <v>0</v>
      </c>
      <c r="N1138" s="259">
        <v>0</v>
      </c>
      <c r="O1138" s="259">
        <v>0</v>
      </c>
      <c r="P1138" s="259">
        <v>0</v>
      </c>
      <c r="Q1138" s="259">
        <v>0</v>
      </c>
      <c r="R1138" s="259">
        <v>0</v>
      </c>
      <c r="S1138" s="175">
        <v>0</v>
      </c>
      <c r="T1138" s="259" t="s">
        <v>1223</v>
      </c>
      <c r="U1138" s="259" t="s">
        <v>1223</v>
      </c>
      <c r="V1138" s="259" t="s">
        <v>1223</v>
      </c>
      <c r="W1138" s="259" t="s">
        <v>1223</v>
      </c>
      <c r="X1138" s="259" t="s">
        <v>1223</v>
      </c>
    </row>
    <row r="1139" spans="1:24" ht="15.75" x14ac:dyDescent="0.25">
      <c r="A1139" s="174" t="s">
        <v>810</v>
      </c>
      <c r="B1139" s="255" t="s">
        <v>811</v>
      </c>
      <c r="C1139" s="175" t="e">
        <v>#N/A</v>
      </c>
      <c r="D1139" s="175" t="e">
        <v>#N/A</v>
      </c>
      <c r="E1139" s="175" t="e">
        <v>#N/A</v>
      </c>
      <c r="F1139" s="175" t="e">
        <v>#N/A</v>
      </c>
      <c r="G1139" s="175" t="e">
        <v>#N/A</v>
      </c>
      <c r="H1139" s="175" t="e">
        <v>#N/A</v>
      </c>
      <c r="I1139" s="175"/>
      <c r="J1139" s="175"/>
      <c r="K1139" s="253"/>
      <c r="L1139" s="259"/>
      <c r="M1139" s="259"/>
      <c r="N1139" s="259"/>
      <c r="O1139" s="259"/>
      <c r="P1139" s="259"/>
      <c r="Q1139" s="259"/>
      <c r="R1139" s="259"/>
      <c r="S1139" s="175" t="e">
        <v>#N/A</v>
      </c>
      <c r="T1139" s="259"/>
      <c r="U1139" s="259"/>
      <c r="V1139" s="259"/>
      <c r="W1139" s="259"/>
      <c r="X1139" s="259"/>
    </row>
    <row r="1140" spans="1:24" ht="15.75" x14ac:dyDescent="0.25">
      <c r="A1140" s="174" t="s">
        <v>812</v>
      </c>
      <c r="B1140" s="255" t="s">
        <v>813</v>
      </c>
      <c r="C1140" s="175">
        <v>0</v>
      </c>
      <c r="D1140" s="175">
        <v>0</v>
      </c>
      <c r="E1140" s="175">
        <v>0</v>
      </c>
      <c r="F1140" s="175">
        <v>0</v>
      </c>
      <c r="G1140" s="175">
        <v>0</v>
      </c>
      <c r="H1140" s="175">
        <v>0</v>
      </c>
      <c r="I1140" s="175">
        <v>0</v>
      </c>
      <c r="J1140" s="175">
        <v>0</v>
      </c>
      <c r="K1140" s="253">
        <v>0</v>
      </c>
      <c r="L1140" s="259">
        <v>0</v>
      </c>
      <c r="M1140" s="259">
        <v>0</v>
      </c>
      <c r="N1140" s="259">
        <v>0</v>
      </c>
      <c r="O1140" s="259">
        <v>0</v>
      </c>
      <c r="P1140" s="259">
        <v>0</v>
      </c>
      <c r="Q1140" s="259">
        <v>0</v>
      </c>
      <c r="R1140" s="259">
        <v>0</v>
      </c>
      <c r="S1140" s="175">
        <v>0</v>
      </c>
      <c r="T1140" s="259" t="s">
        <v>1223</v>
      </c>
      <c r="U1140" s="259" t="s">
        <v>1223</v>
      </c>
      <c r="V1140" s="259" t="s">
        <v>1223</v>
      </c>
      <c r="W1140" s="259" t="s">
        <v>1223</v>
      </c>
      <c r="X1140" s="259" t="s">
        <v>1223</v>
      </c>
    </row>
    <row r="1141" spans="1:24" ht="15.75" x14ac:dyDescent="0.25">
      <c r="A1141" s="174" t="s">
        <v>812</v>
      </c>
      <c r="B1141" s="255" t="s">
        <v>814</v>
      </c>
      <c r="C1141" s="175" t="e">
        <v>#N/A</v>
      </c>
      <c r="D1141" s="175" t="e">
        <v>#N/A</v>
      </c>
      <c r="E1141" s="175" t="e">
        <v>#N/A</v>
      </c>
      <c r="F1141" s="175" t="e">
        <v>#N/A</v>
      </c>
      <c r="G1141" s="175" t="e">
        <v>#N/A</v>
      </c>
      <c r="H1141" s="175" t="e">
        <v>#N/A</v>
      </c>
      <c r="I1141" s="175"/>
      <c r="J1141" s="175"/>
      <c r="K1141" s="253"/>
      <c r="L1141" s="259"/>
      <c r="M1141" s="259"/>
      <c r="N1141" s="259"/>
      <c r="O1141" s="259"/>
      <c r="P1141" s="259"/>
      <c r="Q1141" s="259"/>
      <c r="R1141" s="259"/>
      <c r="S1141" s="175" t="e">
        <v>#N/A</v>
      </c>
      <c r="T1141" s="259"/>
      <c r="U1141" s="259"/>
      <c r="V1141" s="259"/>
      <c r="W1141" s="259"/>
      <c r="X1141" s="259"/>
    </row>
    <row r="1142" spans="1:24" ht="15.75" x14ac:dyDescent="0.25">
      <c r="A1142" s="174" t="s">
        <v>815</v>
      </c>
      <c r="B1142" s="255" t="s">
        <v>816</v>
      </c>
      <c r="C1142" s="175">
        <v>0</v>
      </c>
      <c r="D1142" s="175">
        <v>0</v>
      </c>
      <c r="E1142" s="175">
        <v>0</v>
      </c>
      <c r="F1142" s="175">
        <v>0</v>
      </c>
      <c r="G1142" s="175">
        <v>0</v>
      </c>
      <c r="H1142" s="175">
        <v>0</v>
      </c>
      <c r="I1142" s="175">
        <v>0</v>
      </c>
      <c r="J1142" s="175">
        <v>0</v>
      </c>
      <c r="K1142" s="253">
        <v>0</v>
      </c>
      <c r="L1142" s="259">
        <v>0</v>
      </c>
      <c r="M1142" s="259">
        <v>0</v>
      </c>
      <c r="N1142" s="259">
        <v>0</v>
      </c>
      <c r="O1142" s="259">
        <v>0</v>
      </c>
      <c r="P1142" s="259">
        <v>0</v>
      </c>
      <c r="Q1142" s="259">
        <v>0</v>
      </c>
      <c r="R1142" s="259">
        <v>0</v>
      </c>
      <c r="S1142" s="175">
        <v>0</v>
      </c>
      <c r="T1142" s="259" t="s">
        <v>1223</v>
      </c>
      <c r="U1142" s="259" t="s">
        <v>1223</v>
      </c>
      <c r="V1142" s="259" t="s">
        <v>1223</v>
      </c>
      <c r="W1142" s="259" t="s">
        <v>1223</v>
      </c>
      <c r="X1142" s="259" t="s">
        <v>1223</v>
      </c>
    </row>
    <row r="1143" spans="1:24" ht="15.75" x14ac:dyDescent="0.25">
      <c r="A1143" s="174" t="s">
        <v>817</v>
      </c>
      <c r="B1143" s="255" t="s">
        <v>818</v>
      </c>
      <c r="C1143" s="175" t="e">
        <v>#N/A</v>
      </c>
      <c r="D1143" s="175" t="e">
        <v>#N/A</v>
      </c>
      <c r="E1143" s="175" t="e">
        <v>#N/A</v>
      </c>
      <c r="F1143" s="175" t="e">
        <v>#N/A</v>
      </c>
      <c r="G1143" s="175" t="e">
        <v>#N/A</v>
      </c>
      <c r="H1143" s="175" t="e">
        <v>#N/A</v>
      </c>
      <c r="I1143" s="175"/>
      <c r="J1143" s="175"/>
      <c r="K1143" s="253"/>
      <c r="L1143" s="259"/>
      <c r="M1143" s="259"/>
      <c r="N1143" s="259"/>
      <c r="O1143" s="259"/>
      <c r="P1143" s="259"/>
      <c r="Q1143" s="259"/>
      <c r="R1143" s="259"/>
      <c r="S1143" s="175" t="e">
        <v>#N/A</v>
      </c>
      <c r="T1143" s="259"/>
      <c r="U1143" s="259"/>
      <c r="V1143" s="259"/>
      <c r="W1143" s="259"/>
      <c r="X1143" s="259"/>
    </row>
    <row r="1144" spans="1:24" ht="15.75" x14ac:dyDescent="0.25">
      <c r="A1144" s="174" t="s">
        <v>819</v>
      </c>
      <c r="B1144" s="255" t="s">
        <v>820</v>
      </c>
      <c r="C1144" s="175" t="e">
        <v>#N/A</v>
      </c>
      <c r="D1144" s="175" t="e">
        <v>#N/A</v>
      </c>
      <c r="E1144" s="175" t="e">
        <v>#N/A</v>
      </c>
      <c r="F1144" s="175" t="e">
        <v>#N/A</v>
      </c>
      <c r="G1144" s="175" t="e">
        <v>#N/A</v>
      </c>
      <c r="H1144" s="175" t="e">
        <v>#N/A</v>
      </c>
      <c r="I1144" s="175"/>
      <c r="J1144" s="175"/>
      <c r="K1144" s="253"/>
      <c r="L1144" s="259"/>
      <c r="M1144" s="259"/>
      <c r="N1144" s="259"/>
      <c r="O1144" s="259"/>
      <c r="P1144" s="259"/>
      <c r="Q1144" s="259"/>
      <c r="R1144" s="259"/>
      <c r="S1144" s="175" t="e">
        <v>#N/A</v>
      </c>
      <c r="T1144" s="259"/>
      <c r="U1144" s="259"/>
      <c r="V1144" s="259"/>
      <c r="W1144" s="259"/>
      <c r="X1144" s="259"/>
    </row>
    <row r="1145" spans="1:24" ht="15.75" x14ac:dyDescent="0.25">
      <c r="A1145" s="174" t="s">
        <v>821</v>
      </c>
      <c r="B1145" s="255" t="s">
        <v>822</v>
      </c>
      <c r="C1145" s="175" t="e">
        <v>#N/A</v>
      </c>
      <c r="D1145" s="175" t="e">
        <v>#N/A</v>
      </c>
      <c r="E1145" s="175" t="e">
        <v>#N/A</v>
      </c>
      <c r="F1145" s="175" t="e">
        <v>#N/A</v>
      </c>
      <c r="G1145" s="175" t="e">
        <v>#N/A</v>
      </c>
      <c r="H1145" s="175" t="e">
        <v>#N/A</v>
      </c>
      <c r="I1145" s="175"/>
      <c r="J1145" s="175"/>
      <c r="K1145" s="253"/>
      <c r="L1145" s="259"/>
      <c r="M1145" s="259"/>
      <c r="N1145" s="259"/>
      <c r="O1145" s="259"/>
      <c r="P1145" s="259"/>
      <c r="Q1145" s="259"/>
      <c r="R1145" s="259"/>
      <c r="S1145" s="175" t="e">
        <v>#N/A</v>
      </c>
      <c r="T1145" s="259"/>
      <c r="U1145" s="259"/>
      <c r="V1145" s="259"/>
      <c r="W1145" s="259"/>
      <c r="X1145" s="259"/>
    </row>
    <row r="1146" spans="1:24" ht="15.75" x14ac:dyDescent="0.25">
      <c r="A1146" s="174" t="s">
        <v>823</v>
      </c>
      <c r="B1146" s="255" t="s">
        <v>824</v>
      </c>
      <c r="C1146" s="175">
        <v>0</v>
      </c>
      <c r="D1146" s="175">
        <v>0</v>
      </c>
      <c r="E1146" s="175">
        <v>0</v>
      </c>
      <c r="F1146" s="175">
        <v>0</v>
      </c>
      <c r="G1146" s="175">
        <v>0</v>
      </c>
      <c r="H1146" s="175">
        <v>0</v>
      </c>
      <c r="I1146" s="175">
        <v>0</v>
      </c>
      <c r="J1146" s="175">
        <v>0</v>
      </c>
      <c r="K1146" s="253">
        <v>0</v>
      </c>
      <c r="L1146" s="259">
        <v>0</v>
      </c>
      <c r="M1146" s="259">
        <v>0</v>
      </c>
      <c r="N1146" s="259">
        <v>0</v>
      </c>
      <c r="O1146" s="259">
        <v>0</v>
      </c>
      <c r="P1146" s="259">
        <v>0</v>
      </c>
      <c r="Q1146" s="259">
        <v>0</v>
      </c>
      <c r="R1146" s="259">
        <v>0</v>
      </c>
      <c r="S1146" s="175">
        <v>0</v>
      </c>
      <c r="T1146" s="259" t="s">
        <v>1223</v>
      </c>
      <c r="U1146" s="259" t="s">
        <v>1223</v>
      </c>
      <c r="V1146" s="259" t="s">
        <v>1223</v>
      </c>
      <c r="W1146" s="259" t="s">
        <v>1223</v>
      </c>
      <c r="X1146" s="259" t="s">
        <v>1223</v>
      </c>
    </row>
    <row r="1147" spans="1:24" ht="15.75" x14ac:dyDescent="0.25">
      <c r="A1147" s="174" t="s">
        <v>825</v>
      </c>
      <c r="B1147" s="255" t="s">
        <v>826</v>
      </c>
      <c r="C1147" s="175">
        <v>0</v>
      </c>
      <c r="D1147" s="175">
        <v>1</v>
      </c>
      <c r="E1147" s="175">
        <v>0</v>
      </c>
      <c r="F1147" s="175">
        <v>0</v>
      </c>
      <c r="G1147" s="175">
        <v>0</v>
      </c>
      <c r="H1147" s="175">
        <v>0</v>
      </c>
      <c r="I1147" s="175">
        <v>1</v>
      </c>
      <c r="J1147" s="175">
        <v>0</v>
      </c>
      <c r="K1147" s="175">
        <v>0</v>
      </c>
      <c r="L1147" s="259">
        <v>0</v>
      </c>
      <c r="M1147" s="259">
        <v>1</v>
      </c>
      <c r="N1147" s="259">
        <v>0</v>
      </c>
      <c r="O1147" s="259">
        <v>0</v>
      </c>
      <c r="P1147" s="259">
        <v>0</v>
      </c>
      <c r="Q1147" s="259">
        <v>1</v>
      </c>
      <c r="R1147" s="259">
        <v>0</v>
      </c>
      <c r="S1147" s="175">
        <v>4</v>
      </c>
      <c r="T1147" s="259" t="s">
        <v>1223</v>
      </c>
      <c r="U1147" s="259">
        <v>3</v>
      </c>
      <c r="V1147" s="259">
        <v>4</v>
      </c>
      <c r="W1147" s="259" t="s">
        <v>1223</v>
      </c>
      <c r="X1147" s="259" t="s">
        <v>1223</v>
      </c>
    </row>
    <row r="1148" spans="1:24" ht="15.75" x14ac:dyDescent="0.25">
      <c r="A1148" s="174" t="s">
        <v>827</v>
      </c>
      <c r="B1148" s="255" t="s">
        <v>828</v>
      </c>
      <c r="C1148" s="175" t="e">
        <v>#N/A</v>
      </c>
      <c r="D1148" s="175" t="e">
        <v>#N/A</v>
      </c>
      <c r="E1148" s="175" t="e">
        <v>#N/A</v>
      </c>
      <c r="F1148" s="175" t="e">
        <v>#N/A</v>
      </c>
      <c r="G1148" s="175" t="e">
        <v>#N/A</v>
      </c>
      <c r="H1148" s="175" t="e">
        <v>#N/A</v>
      </c>
      <c r="I1148" s="175"/>
      <c r="J1148" s="175"/>
      <c r="K1148" s="253"/>
      <c r="L1148" s="259"/>
      <c r="M1148" s="259"/>
      <c r="N1148" s="259"/>
      <c r="O1148" s="259"/>
      <c r="P1148" s="259"/>
      <c r="Q1148" s="259"/>
      <c r="R1148" s="259"/>
      <c r="S1148" s="175" t="e">
        <v>#N/A</v>
      </c>
      <c r="T1148" s="259"/>
      <c r="U1148" s="259"/>
      <c r="V1148" s="259"/>
      <c r="W1148" s="259"/>
      <c r="X1148" s="259"/>
    </row>
    <row r="1149" spans="1:24" ht="15.75" x14ac:dyDescent="0.25">
      <c r="A1149" s="174" t="s">
        <v>829</v>
      </c>
      <c r="B1149" s="255" t="s">
        <v>830</v>
      </c>
      <c r="C1149" s="175" t="e">
        <v>#N/A</v>
      </c>
      <c r="D1149" s="175" t="e">
        <v>#N/A</v>
      </c>
      <c r="E1149" s="175" t="e">
        <v>#N/A</v>
      </c>
      <c r="F1149" s="175" t="e">
        <v>#N/A</v>
      </c>
      <c r="G1149" s="175" t="e">
        <v>#N/A</v>
      </c>
      <c r="H1149" s="175" t="e">
        <v>#N/A</v>
      </c>
      <c r="I1149" s="175"/>
      <c r="J1149" s="175"/>
      <c r="K1149" s="253"/>
      <c r="L1149" s="259"/>
      <c r="M1149" s="259"/>
      <c r="N1149" s="259"/>
      <c r="O1149" s="259"/>
      <c r="P1149" s="259"/>
      <c r="Q1149" s="259"/>
      <c r="R1149" s="259"/>
      <c r="S1149" s="175" t="e">
        <v>#N/A</v>
      </c>
      <c r="T1149" s="259"/>
      <c r="U1149" s="259"/>
      <c r="V1149" s="259"/>
      <c r="W1149" s="259"/>
      <c r="X1149" s="259"/>
    </row>
    <row r="1150" spans="1:24" ht="15.75" x14ac:dyDescent="0.25">
      <c r="A1150" s="174" t="s">
        <v>831</v>
      </c>
      <c r="B1150" s="255" t="s">
        <v>832</v>
      </c>
      <c r="C1150" s="175" t="e">
        <v>#N/A</v>
      </c>
      <c r="D1150" s="175" t="e">
        <v>#N/A</v>
      </c>
      <c r="E1150" s="175" t="e">
        <v>#N/A</v>
      </c>
      <c r="F1150" s="175" t="e">
        <v>#N/A</v>
      </c>
      <c r="G1150" s="175" t="e">
        <v>#N/A</v>
      </c>
      <c r="H1150" s="175" t="e">
        <v>#N/A</v>
      </c>
      <c r="I1150" s="175"/>
      <c r="J1150" s="175"/>
      <c r="K1150" s="253"/>
      <c r="L1150" s="259"/>
      <c r="M1150" s="259"/>
      <c r="N1150" s="259"/>
      <c r="O1150" s="259"/>
      <c r="P1150" s="259"/>
      <c r="Q1150" s="259"/>
      <c r="R1150" s="259"/>
      <c r="S1150" s="175" t="e">
        <v>#N/A</v>
      </c>
      <c r="T1150" s="259"/>
      <c r="U1150" s="259"/>
      <c r="V1150" s="259"/>
      <c r="W1150" s="259"/>
      <c r="X1150" s="259"/>
    </row>
    <row r="1151" spans="1:24" ht="15.75" x14ac:dyDescent="0.25">
      <c r="A1151" s="174" t="s">
        <v>833</v>
      </c>
      <c r="B1151" s="255" t="s">
        <v>834</v>
      </c>
      <c r="C1151" s="175">
        <v>0</v>
      </c>
      <c r="D1151" s="175">
        <v>0</v>
      </c>
      <c r="E1151" s="175">
        <v>0</v>
      </c>
      <c r="F1151" s="175">
        <v>0</v>
      </c>
      <c r="G1151" s="175">
        <v>0</v>
      </c>
      <c r="H1151" s="175">
        <v>0</v>
      </c>
      <c r="I1151" s="175">
        <v>0</v>
      </c>
      <c r="J1151" s="175">
        <v>0</v>
      </c>
      <c r="K1151" s="253">
        <v>0</v>
      </c>
      <c r="L1151" s="259">
        <v>0</v>
      </c>
      <c r="M1151" s="259">
        <v>0</v>
      </c>
      <c r="N1151" s="259">
        <v>0</v>
      </c>
      <c r="O1151" s="259">
        <v>0</v>
      </c>
      <c r="P1151" s="259">
        <v>0</v>
      </c>
      <c r="Q1151" s="259">
        <v>0</v>
      </c>
      <c r="R1151" s="259">
        <v>0</v>
      </c>
      <c r="S1151" s="175">
        <v>0</v>
      </c>
      <c r="T1151" s="259" t="s">
        <v>1223</v>
      </c>
      <c r="U1151" s="259" t="s">
        <v>1223</v>
      </c>
      <c r="V1151" s="259" t="s">
        <v>1223</v>
      </c>
      <c r="W1151" s="259" t="s">
        <v>1223</v>
      </c>
      <c r="X1151" s="259" t="s">
        <v>1223</v>
      </c>
    </row>
    <row r="1152" spans="1:24" ht="15.75" x14ac:dyDescent="0.25">
      <c r="A1152" s="174" t="s">
        <v>835</v>
      </c>
      <c r="B1152" s="255" t="s">
        <v>836</v>
      </c>
      <c r="C1152" s="175" t="e">
        <v>#N/A</v>
      </c>
      <c r="D1152" s="175" t="e">
        <v>#N/A</v>
      </c>
      <c r="E1152" s="175" t="e">
        <v>#N/A</v>
      </c>
      <c r="F1152" s="175" t="e">
        <v>#N/A</v>
      </c>
      <c r="G1152" s="175" t="e">
        <v>#N/A</v>
      </c>
      <c r="H1152" s="175" t="e">
        <v>#N/A</v>
      </c>
      <c r="I1152" s="175"/>
      <c r="J1152" s="175"/>
      <c r="K1152" s="253"/>
      <c r="L1152" s="259"/>
      <c r="M1152" s="259"/>
      <c r="N1152" s="259"/>
      <c r="O1152" s="259"/>
      <c r="P1152" s="259"/>
      <c r="Q1152" s="259"/>
      <c r="R1152" s="259"/>
      <c r="S1152" s="175" t="e">
        <v>#N/A</v>
      </c>
      <c r="T1152" s="259"/>
      <c r="U1152" s="259"/>
      <c r="V1152" s="259"/>
      <c r="W1152" s="259"/>
      <c r="X1152" s="259"/>
    </row>
    <row r="1153" spans="1:24" ht="15.75" x14ac:dyDescent="0.25">
      <c r="A1153" s="174" t="s">
        <v>837</v>
      </c>
      <c r="B1153" s="255" t="s">
        <v>838</v>
      </c>
      <c r="C1153" s="175">
        <v>0</v>
      </c>
      <c r="D1153" s="175">
        <v>0</v>
      </c>
      <c r="E1153" s="175">
        <v>2</v>
      </c>
      <c r="F1153" s="175">
        <v>2</v>
      </c>
      <c r="G1153" s="175">
        <v>0</v>
      </c>
      <c r="H1153" s="175">
        <v>0</v>
      </c>
      <c r="I1153" s="175">
        <v>0</v>
      </c>
      <c r="J1153" s="175">
        <v>0</v>
      </c>
      <c r="K1153" s="175">
        <v>0</v>
      </c>
      <c r="L1153" s="259">
        <v>0</v>
      </c>
      <c r="M1153" s="259">
        <v>1</v>
      </c>
      <c r="N1153" s="259">
        <v>0</v>
      </c>
      <c r="O1153" s="259">
        <v>0</v>
      </c>
      <c r="P1153" s="259">
        <v>0</v>
      </c>
      <c r="Q1153" s="259">
        <v>0</v>
      </c>
      <c r="R1153" s="259">
        <v>0</v>
      </c>
      <c r="S1153" s="175">
        <v>5</v>
      </c>
      <c r="T1153" s="259" t="s">
        <v>1223</v>
      </c>
      <c r="U1153" s="259" t="s">
        <v>1223</v>
      </c>
      <c r="V1153" s="259">
        <v>9</v>
      </c>
      <c r="W1153" s="259">
        <v>17</v>
      </c>
      <c r="X1153" s="259" t="s">
        <v>1223</v>
      </c>
    </row>
    <row r="1154" spans="1:24" ht="15.75" x14ac:dyDescent="0.25">
      <c r="A1154" s="174" t="s">
        <v>839</v>
      </c>
      <c r="B1154" s="255" t="s">
        <v>840</v>
      </c>
      <c r="C1154" s="175" t="e">
        <v>#N/A</v>
      </c>
      <c r="D1154" s="175" t="e">
        <v>#N/A</v>
      </c>
      <c r="E1154" s="175" t="e">
        <v>#N/A</v>
      </c>
      <c r="F1154" s="175" t="e">
        <v>#N/A</v>
      </c>
      <c r="G1154" s="175" t="e">
        <v>#N/A</v>
      </c>
      <c r="H1154" s="175" t="e">
        <v>#N/A</v>
      </c>
      <c r="I1154" s="175"/>
      <c r="J1154" s="175"/>
      <c r="K1154" s="253"/>
      <c r="L1154" s="259"/>
      <c r="M1154" s="259"/>
      <c r="N1154" s="259"/>
      <c r="O1154" s="259"/>
      <c r="P1154" s="259"/>
      <c r="Q1154" s="259"/>
      <c r="R1154" s="259"/>
      <c r="S1154" s="175" t="e">
        <v>#N/A</v>
      </c>
      <c r="T1154" s="259"/>
      <c r="U1154" s="259"/>
      <c r="V1154" s="259"/>
      <c r="W1154" s="259"/>
      <c r="X1154" s="259"/>
    </row>
    <row r="1155" spans="1:24" ht="15.75" x14ac:dyDescent="0.25">
      <c r="A1155" s="174" t="s">
        <v>841</v>
      </c>
      <c r="B1155" s="255" t="s">
        <v>842</v>
      </c>
      <c r="C1155" s="175" t="e">
        <v>#N/A</v>
      </c>
      <c r="D1155" s="175" t="e">
        <v>#N/A</v>
      </c>
      <c r="E1155" s="175" t="e">
        <v>#N/A</v>
      </c>
      <c r="F1155" s="175" t="e">
        <v>#N/A</v>
      </c>
      <c r="G1155" s="175" t="e">
        <v>#N/A</v>
      </c>
      <c r="H1155" s="175" t="e">
        <v>#N/A</v>
      </c>
      <c r="I1155" s="175"/>
      <c r="J1155" s="175"/>
      <c r="K1155" s="253"/>
      <c r="L1155" s="259"/>
      <c r="M1155" s="259"/>
      <c r="N1155" s="259"/>
      <c r="O1155" s="259"/>
      <c r="P1155" s="259"/>
      <c r="Q1155" s="259"/>
      <c r="R1155" s="259"/>
      <c r="S1155" s="175" t="e">
        <v>#N/A</v>
      </c>
      <c r="T1155" s="259"/>
      <c r="U1155" s="259"/>
      <c r="V1155" s="259"/>
      <c r="W1155" s="259"/>
      <c r="X1155" s="259"/>
    </row>
    <row r="1156" spans="1:24" ht="15.75" x14ac:dyDescent="0.25">
      <c r="A1156" s="174" t="s">
        <v>843</v>
      </c>
      <c r="B1156" s="255" t="s">
        <v>844</v>
      </c>
      <c r="C1156" s="175">
        <v>0</v>
      </c>
      <c r="D1156" s="175">
        <v>0</v>
      </c>
      <c r="E1156" s="175">
        <v>0</v>
      </c>
      <c r="F1156" s="175">
        <v>0</v>
      </c>
      <c r="G1156" s="175">
        <v>0</v>
      </c>
      <c r="H1156" s="175">
        <v>0</v>
      </c>
      <c r="I1156" s="175">
        <v>0</v>
      </c>
      <c r="J1156" s="175">
        <v>0</v>
      </c>
      <c r="K1156" s="175">
        <v>0</v>
      </c>
      <c r="L1156" s="259">
        <v>0</v>
      </c>
      <c r="M1156" s="259">
        <v>0</v>
      </c>
      <c r="N1156" s="259">
        <v>0</v>
      </c>
      <c r="O1156" s="259">
        <v>0</v>
      </c>
      <c r="P1156" s="259">
        <v>0</v>
      </c>
      <c r="Q1156" s="259">
        <v>0</v>
      </c>
      <c r="R1156" s="259">
        <v>0</v>
      </c>
      <c r="S1156" s="175">
        <v>0</v>
      </c>
      <c r="T1156" s="259" t="s">
        <v>1223</v>
      </c>
      <c r="U1156" s="259" t="s">
        <v>1223</v>
      </c>
      <c r="V1156" s="259" t="s">
        <v>1223</v>
      </c>
      <c r="W1156" s="259" t="s">
        <v>1223</v>
      </c>
      <c r="X1156" s="259" t="s">
        <v>1223</v>
      </c>
    </row>
    <row r="1157" spans="1:24" ht="15.75" x14ac:dyDescent="0.25">
      <c r="A1157" s="174" t="s">
        <v>845</v>
      </c>
      <c r="B1157" s="255" t="s">
        <v>846</v>
      </c>
      <c r="C1157" s="175" t="e">
        <v>#N/A</v>
      </c>
      <c r="D1157" s="175" t="e">
        <v>#N/A</v>
      </c>
      <c r="E1157" s="175" t="e">
        <v>#N/A</v>
      </c>
      <c r="F1157" s="175" t="e">
        <v>#N/A</v>
      </c>
      <c r="G1157" s="175" t="e">
        <v>#N/A</v>
      </c>
      <c r="H1157" s="175" t="e">
        <v>#N/A</v>
      </c>
      <c r="I1157" s="175"/>
      <c r="J1157" s="175"/>
      <c r="K1157" s="253"/>
      <c r="L1157" s="259"/>
      <c r="M1157" s="259"/>
      <c r="N1157" s="259"/>
      <c r="O1157" s="259"/>
      <c r="P1157" s="259"/>
      <c r="Q1157" s="259"/>
      <c r="R1157" s="259"/>
      <c r="S1157" s="175" t="e">
        <v>#N/A</v>
      </c>
      <c r="T1157" s="259"/>
      <c r="U1157" s="259"/>
      <c r="V1157" s="259"/>
      <c r="W1157" s="259"/>
      <c r="X1157" s="259"/>
    </row>
    <row r="1158" spans="1:24" ht="15.75" x14ac:dyDescent="0.25">
      <c r="A1158" s="174" t="s">
        <v>847</v>
      </c>
      <c r="B1158" s="255" t="s">
        <v>848</v>
      </c>
      <c r="C1158" s="175" t="e">
        <v>#N/A</v>
      </c>
      <c r="D1158" s="175" t="e">
        <v>#N/A</v>
      </c>
      <c r="E1158" s="175" t="e">
        <v>#N/A</v>
      </c>
      <c r="F1158" s="175" t="e">
        <v>#N/A</v>
      </c>
      <c r="G1158" s="175" t="e">
        <v>#N/A</v>
      </c>
      <c r="H1158" s="175" t="e">
        <v>#N/A</v>
      </c>
      <c r="I1158" s="175"/>
      <c r="J1158" s="175"/>
      <c r="K1158" s="253"/>
      <c r="L1158" s="259"/>
      <c r="M1158" s="259"/>
      <c r="N1158" s="259"/>
      <c r="O1158" s="259"/>
      <c r="P1158" s="259"/>
      <c r="Q1158" s="259"/>
      <c r="R1158" s="259"/>
      <c r="S1158" s="175" t="e">
        <v>#N/A</v>
      </c>
      <c r="T1158" s="259"/>
      <c r="U1158" s="259"/>
      <c r="V1158" s="259"/>
      <c r="W1158" s="259"/>
      <c r="X1158" s="259"/>
    </row>
    <row r="1159" spans="1:24" ht="15.75" x14ac:dyDescent="0.25">
      <c r="A1159" s="174" t="s">
        <v>849</v>
      </c>
      <c r="B1159" s="255" t="s">
        <v>850</v>
      </c>
      <c r="C1159" s="175">
        <v>0</v>
      </c>
      <c r="D1159" s="175">
        <v>0</v>
      </c>
      <c r="E1159" s="175">
        <v>1</v>
      </c>
      <c r="F1159" s="175">
        <v>3</v>
      </c>
      <c r="G1159" s="175">
        <v>0</v>
      </c>
      <c r="H1159" s="175">
        <v>0</v>
      </c>
      <c r="I1159" s="175">
        <v>0</v>
      </c>
      <c r="J1159" s="175">
        <v>0</v>
      </c>
      <c r="K1159" s="253">
        <v>0</v>
      </c>
      <c r="L1159" s="259">
        <v>0</v>
      </c>
      <c r="M1159" s="259">
        <v>0</v>
      </c>
      <c r="N1159" s="259">
        <v>0</v>
      </c>
      <c r="O1159" s="259">
        <v>0</v>
      </c>
      <c r="P1159" s="259">
        <v>0</v>
      </c>
      <c r="Q1159" s="259">
        <v>0</v>
      </c>
      <c r="R1159" s="259">
        <v>0</v>
      </c>
      <c r="S1159" s="175">
        <v>4</v>
      </c>
      <c r="T1159" s="259" t="s">
        <v>1223</v>
      </c>
      <c r="U1159" s="259" t="s">
        <v>1223</v>
      </c>
      <c r="V1159" s="259">
        <v>11</v>
      </c>
      <c r="W1159" s="259">
        <v>11</v>
      </c>
      <c r="X1159" s="259" t="s">
        <v>1223</v>
      </c>
    </row>
    <row r="1160" spans="1:24" ht="15.75" x14ac:dyDescent="0.25">
      <c r="A1160" s="174" t="s">
        <v>851</v>
      </c>
      <c r="B1160" s="255" t="s">
        <v>852</v>
      </c>
      <c r="C1160" s="175" t="e">
        <v>#N/A</v>
      </c>
      <c r="D1160" s="175" t="e">
        <v>#N/A</v>
      </c>
      <c r="E1160" s="175" t="e">
        <v>#N/A</v>
      </c>
      <c r="F1160" s="175" t="e">
        <v>#N/A</v>
      </c>
      <c r="G1160" s="175" t="e">
        <v>#N/A</v>
      </c>
      <c r="H1160" s="175" t="e">
        <v>#N/A</v>
      </c>
      <c r="I1160" s="175"/>
      <c r="J1160" s="175"/>
      <c r="K1160" s="253"/>
      <c r="L1160" s="259"/>
      <c r="M1160" s="259"/>
      <c r="N1160" s="259"/>
      <c r="O1160" s="259"/>
      <c r="P1160" s="259"/>
      <c r="Q1160" s="259"/>
      <c r="R1160" s="259"/>
      <c r="S1160" s="175" t="e">
        <v>#N/A</v>
      </c>
      <c r="T1160" s="259"/>
      <c r="U1160" s="259"/>
      <c r="V1160" s="259"/>
      <c r="W1160" s="259"/>
      <c r="X1160" s="259"/>
    </row>
    <row r="1161" spans="1:24" ht="15.75" x14ac:dyDescent="0.25">
      <c r="A1161" s="174" t="s">
        <v>853</v>
      </c>
      <c r="B1161" s="255" t="s">
        <v>854</v>
      </c>
      <c r="C1161" s="175" t="e">
        <v>#N/A</v>
      </c>
      <c r="D1161" s="175" t="e">
        <v>#N/A</v>
      </c>
      <c r="E1161" s="175" t="e">
        <v>#N/A</v>
      </c>
      <c r="F1161" s="175" t="e">
        <v>#N/A</v>
      </c>
      <c r="G1161" s="175" t="e">
        <v>#N/A</v>
      </c>
      <c r="H1161" s="175" t="e">
        <v>#N/A</v>
      </c>
      <c r="I1161" s="175"/>
      <c r="J1161" s="175"/>
      <c r="K1161" s="253"/>
      <c r="L1161" s="259"/>
      <c r="M1161" s="259"/>
      <c r="N1161" s="259"/>
      <c r="O1161" s="259"/>
      <c r="P1161" s="259"/>
      <c r="Q1161" s="259"/>
      <c r="R1161" s="259"/>
      <c r="S1161" s="175" t="e">
        <v>#N/A</v>
      </c>
      <c r="T1161" s="259"/>
      <c r="U1161" s="259"/>
      <c r="V1161" s="259"/>
      <c r="W1161" s="259"/>
      <c r="X1161" s="259"/>
    </row>
    <row r="1162" spans="1:24" ht="15.75" x14ac:dyDescent="0.25">
      <c r="A1162" s="174" t="s">
        <v>855</v>
      </c>
      <c r="B1162" s="255" t="s">
        <v>856</v>
      </c>
      <c r="C1162" s="175" t="e">
        <v>#N/A</v>
      </c>
      <c r="D1162" s="175" t="e">
        <v>#N/A</v>
      </c>
      <c r="E1162" s="175" t="e">
        <v>#N/A</v>
      </c>
      <c r="F1162" s="175" t="e">
        <v>#N/A</v>
      </c>
      <c r="G1162" s="175" t="e">
        <v>#N/A</v>
      </c>
      <c r="H1162" s="175" t="e">
        <v>#N/A</v>
      </c>
      <c r="I1162" s="175"/>
      <c r="J1162" s="175"/>
      <c r="K1162" s="253"/>
      <c r="L1162" s="259"/>
      <c r="M1162" s="259"/>
      <c r="N1162" s="259"/>
      <c r="O1162" s="259"/>
      <c r="P1162" s="259"/>
      <c r="Q1162" s="259"/>
      <c r="R1162" s="259"/>
      <c r="S1162" s="175" t="e">
        <v>#N/A</v>
      </c>
      <c r="T1162" s="259"/>
      <c r="U1162" s="259"/>
      <c r="V1162" s="259"/>
      <c r="W1162" s="259"/>
      <c r="X1162" s="259"/>
    </row>
    <row r="1163" spans="1:24" ht="15.75" x14ac:dyDescent="0.25">
      <c r="A1163" s="174" t="s">
        <v>857</v>
      </c>
      <c r="B1163" s="255" t="s">
        <v>858</v>
      </c>
      <c r="C1163" s="175" t="e">
        <v>#N/A</v>
      </c>
      <c r="D1163" s="175" t="e">
        <v>#N/A</v>
      </c>
      <c r="E1163" s="175" t="e">
        <v>#N/A</v>
      </c>
      <c r="F1163" s="175" t="e">
        <v>#N/A</v>
      </c>
      <c r="G1163" s="175" t="e">
        <v>#N/A</v>
      </c>
      <c r="H1163" s="175" t="e">
        <v>#N/A</v>
      </c>
      <c r="I1163" s="175"/>
      <c r="J1163" s="175"/>
      <c r="K1163" s="253"/>
      <c r="L1163" s="259"/>
      <c r="M1163" s="259"/>
      <c r="N1163" s="259"/>
      <c r="O1163" s="259"/>
      <c r="P1163" s="259"/>
      <c r="Q1163" s="259"/>
      <c r="R1163" s="259"/>
      <c r="S1163" s="175" t="e">
        <v>#N/A</v>
      </c>
      <c r="T1163" s="259"/>
      <c r="U1163" s="259"/>
      <c r="V1163" s="259"/>
      <c r="W1163" s="259"/>
      <c r="X1163" s="259"/>
    </row>
    <row r="1164" spans="1:24" ht="15.75" x14ac:dyDescent="0.25">
      <c r="A1164" s="174" t="s">
        <v>859</v>
      </c>
      <c r="B1164" s="255" t="s">
        <v>860</v>
      </c>
      <c r="C1164" s="175">
        <v>0</v>
      </c>
      <c r="D1164" s="175">
        <v>0</v>
      </c>
      <c r="E1164" s="175">
        <v>0</v>
      </c>
      <c r="F1164" s="175">
        <v>0</v>
      </c>
      <c r="G1164" s="175">
        <v>0</v>
      </c>
      <c r="H1164" s="175">
        <v>0</v>
      </c>
      <c r="I1164" s="175">
        <v>0</v>
      </c>
      <c r="J1164" s="175">
        <v>0</v>
      </c>
      <c r="K1164" s="253">
        <v>0</v>
      </c>
      <c r="L1164" s="259">
        <v>0</v>
      </c>
      <c r="M1164" s="259">
        <v>0</v>
      </c>
      <c r="N1164" s="259">
        <v>0</v>
      </c>
      <c r="O1164" s="259">
        <v>0</v>
      </c>
      <c r="P1164" s="259">
        <v>0</v>
      </c>
      <c r="Q1164" s="259">
        <v>0</v>
      </c>
      <c r="R1164" s="259">
        <v>0</v>
      </c>
      <c r="S1164" s="175">
        <v>0</v>
      </c>
      <c r="T1164" s="259" t="s">
        <v>1223</v>
      </c>
      <c r="U1164" s="259" t="s">
        <v>1223</v>
      </c>
      <c r="V1164" s="259" t="s">
        <v>1223</v>
      </c>
      <c r="W1164" s="259" t="s">
        <v>1223</v>
      </c>
      <c r="X1164" s="259" t="s">
        <v>1223</v>
      </c>
    </row>
    <row r="1165" spans="1:24" ht="15.75" x14ac:dyDescent="0.25">
      <c r="A1165" s="174" t="s">
        <v>861</v>
      </c>
      <c r="B1165" s="255" t="s">
        <v>862</v>
      </c>
      <c r="C1165" s="175">
        <v>0</v>
      </c>
      <c r="D1165" s="175">
        <v>1</v>
      </c>
      <c r="E1165" s="175">
        <v>0</v>
      </c>
      <c r="F1165" s="175">
        <v>1.4117647058823528</v>
      </c>
      <c r="G1165" s="175">
        <v>0</v>
      </c>
      <c r="H1165" s="175">
        <v>0</v>
      </c>
      <c r="I1165" s="175">
        <v>0</v>
      </c>
      <c r="J1165" s="175">
        <v>0</v>
      </c>
      <c r="K1165" s="175">
        <v>0</v>
      </c>
      <c r="L1165" s="259">
        <v>0</v>
      </c>
      <c r="M1165" s="259">
        <v>5</v>
      </c>
      <c r="N1165" s="259">
        <v>0</v>
      </c>
      <c r="O1165" s="259">
        <v>0</v>
      </c>
      <c r="P1165" s="259">
        <v>0</v>
      </c>
      <c r="Q1165" s="259">
        <v>1</v>
      </c>
      <c r="R1165" s="259">
        <v>0</v>
      </c>
      <c r="S1165" s="175">
        <v>8.4117647058823533</v>
      </c>
      <c r="T1165" s="259" t="s">
        <v>1223</v>
      </c>
      <c r="U1165" s="259">
        <v>9</v>
      </c>
      <c r="V1165" s="259">
        <v>8</v>
      </c>
      <c r="W1165" s="259" t="s">
        <v>1223</v>
      </c>
      <c r="X1165" s="259" t="s">
        <v>1223</v>
      </c>
    </row>
    <row r="1166" spans="1:24" ht="15.75" x14ac:dyDescent="0.25">
      <c r="A1166" s="174" t="s">
        <v>863</v>
      </c>
      <c r="B1166" s="255" t="s">
        <v>864</v>
      </c>
      <c r="C1166" s="175" t="e">
        <v>#N/A</v>
      </c>
      <c r="D1166" s="175" t="e">
        <v>#N/A</v>
      </c>
      <c r="E1166" s="175" t="e">
        <v>#N/A</v>
      </c>
      <c r="F1166" s="175" t="e">
        <v>#N/A</v>
      </c>
      <c r="G1166" s="175" t="e">
        <v>#N/A</v>
      </c>
      <c r="H1166" s="175" t="e">
        <v>#N/A</v>
      </c>
      <c r="I1166" s="175"/>
      <c r="J1166" s="175"/>
      <c r="K1166" s="253"/>
      <c r="L1166" s="259"/>
      <c r="M1166" s="259"/>
      <c r="N1166" s="259"/>
      <c r="O1166" s="259"/>
      <c r="P1166" s="259"/>
      <c r="Q1166" s="259"/>
      <c r="R1166" s="259"/>
      <c r="S1166" s="175" t="e">
        <v>#N/A</v>
      </c>
      <c r="T1166" s="259"/>
      <c r="U1166" s="259"/>
      <c r="V1166" s="259"/>
      <c r="W1166" s="259"/>
      <c r="X1166" s="259"/>
    </row>
    <row r="1167" spans="1:24" ht="15.75" x14ac:dyDescent="0.25">
      <c r="A1167" s="174" t="s">
        <v>865</v>
      </c>
      <c r="B1167" s="255" t="s">
        <v>866</v>
      </c>
      <c r="C1167" s="175">
        <v>0</v>
      </c>
      <c r="D1167" s="175">
        <v>0</v>
      </c>
      <c r="E1167" s="175">
        <v>0</v>
      </c>
      <c r="F1167" s="175">
        <v>0</v>
      </c>
      <c r="G1167" s="175">
        <v>0</v>
      </c>
      <c r="H1167" s="175">
        <v>0</v>
      </c>
      <c r="I1167" s="175">
        <v>0</v>
      </c>
      <c r="J1167" s="175">
        <v>0</v>
      </c>
      <c r="K1167" s="253">
        <v>0</v>
      </c>
      <c r="L1167" s="259">
        <v>0</v>
      </c>
      <c r="M1167" s="259">
        <v>0</v>
      </c>
      <c r="N1167" s="259">
        <v>0</v>
      </c>
      <c r="O1167" s="259">
        <v>0</v>
      </c>
      <c r="P1167" s="259">
        <v>0</v>
      </c>
      <c r="Q1167" s="259">
        <v>0</v>
      </c>
      <c r="R1167" s="259">
        <v>0</v>
      </c>
      <c r="S1167" s="175">
        <v>0</v>
      </c>
      <c r="T1167" s="259" t="s">
        <v>1223</v>
      </c>
      <c r="U1167" s="259" t="s">
        <v>1223</v>
      </c>
      <c r="V1167" s="259" t="s">
        <v>1223</v>
      </c>
      <c r="W1167" s="259" t="s">
        <v>1223</v>
      </c>
      <c r="X1167" s="259" t="s">
        <v>1223</v>
      </c>
    </row>
    <row r="1168" spans="1:24" ht="15.75" x14ac:dyDescent="0.25">
      <c r="A1168" s="174" t="s">
        <v>867</v>
      </c>
      <c r="B1168" s="255" t="s">
        <v>868</v>
      </c>
      <c r="C1168" s="175">
        <v>0</v>
      </c>
      <c r="D1168" s="175">
        <v>0</v>
      </c>
      <c r="E1168" s="175">
        <v>0</v>
      </c>
      <c r="F1168" s="175">
        <v>0</v>
      </c>
      <c r="G1168" s="175">
        <v>0</v>
      </c>
      <c r="H1168" s="175">
        <v>0</v>
      </c>
      <c r="I1168" s="175">
        <v>0</v>
      </c>
      <c r="J1168" s="175">
        <v>0</v>
      </c>
      <c r="K1168" s="253">
        <v>0</v>
      </c>
      <c r="L1168" s="259">
        <v>0</v>
      </c>
      <c r="M1168" s="259">
        <v>0</v>
      </c>
      <c r="N1168" s="259">
        <v>0</v>
      </c>
      <c r="O1168" s="259">
        <v>0</v>
      </c>
      <c r="P1168" s="259">
        <v>0</v>
      </c>
      <c r="Q1168" s="259">
        <v>0</v>
      </c>
      <c r="R1168" s="259">
        <v>0</v>
      </c>
      <c r="S1168" s="175">
        <v>0</v>
      </c>
      <c r="T1168" s="259" t="s">
        <v>1223</v>
      </c>
      <c r="U1168" s="259" t="s">
        <v>1223</v>
      </c>
      <c r="V1168" s="259" t="s">
        <v>1223</v>
      </c>
      <c r="W1168" s="259" t="s">
        <v>1223</v>
      </c>
      <c r="X1168" s="259" t="s">
        <v>1223</v>
      </c>
    </row>
    <row r="1169" spans="1:24" ht="15.75" x14ac:dyDescent="0.25">
      <c r="A1169" s="174" t="s">
        <v>869</v>
      </c>
      <c r="B1169" s="255" t="s">
        <v>870</v>
      </c>
      <c r="C1169" s="175">
        <v>0</v>
      </c>
      <c r="D1169" s="175">
        <v>0</v>
      </c>
      <c r="E1169" s="175">
        <v>0</v>
      </c>
      <c r="F1169" s="175">
        <v>1</v>
      </c>
      <c r="G1169" s="175">
        <v>0</v>
      </c>
      <c r="H1169" s="175">
        <v>0</v>
      </c>
      <c r="I1169" s="175">
        <v>0</v>
      </c>
      <c r="J1169" s="175">
        <v>0</v>
      </c>
      <c r="K1169" s="175">
        <v>0</v>
      </c>
      <c r="L1169" s="259">
        <v>0</v>
      </c>
      <c r="M1169" s="259">
        <v>0</v>
      </c>
      <c r="N1169" s="259">
        <v>0</v>
      </c>
      <c r="O1169" s="259">
        <v>0</v>
      </c>
      <c r="P1169" s="259">
        <v>0</v>
      </c>
      <c r="Q1169" s="259">
        <v>0</v>
      </c>
      <c r="R1169" s="259">
        <v>0</v>
      </c>
      <c r="S1169" s="175">
        <v>1</v>
      </c>
      <c r="T1169" s="259" t="s">
        <v>1223</v>
      </c>
      <c r="U1169" s="259" t="s">
        <v>1223</v>
      </c>
      <c r="V1169" s="259" t="s">
        <v>1223</v>
      </c>
      <c r="W1169" s="259">
        <v>7</v>
      </c>
      <c r="X1169" s="259" t="s">
        <v>1223</v>
      </c>
    </row>
    <row r="1170" spans="1:24" ht="15.75" x14ac:dyDescent="0.25">
      <c r="A1170" s="174" t="s">
        <v>871</v>
      </c>
      <c r="B1170" s="255" t="s">
        <v>872</v>
      </c>
      <c r="C1170" s="175" t="e">
        <v>#N/A</v>
      </c>
      <c r="D1170" s="175" t="e">
        <v>#N/A</v>
      </c>
      <c r="E1170" s="175" t="e">
        <v>#N/A</v>
      </c>
      <c r="F1170" s="175" t="e">
        <v>#N/A</v>
      </c>
      <c r="G1170" s="175" t="e">
        <v>#N/A</v>
      </c>
      <c r="H1170" s="175" t="e">
        <v>#N/A</v>
      </c>
      <c r="I1170" s="175"/>
      <c r="J1170" s="175"/>
      <c r="K1170" s="253"/>
      <c r="L1170" s="259"/>
      <c r="M1170" s="259"/>
      <c r="N1170" s="259"/>
      <c r="O1170" s="259"/>
      <c r="P1170" s="259"/>
      <c r="Q1170" s="259"/>
      <c r="R1170" s="259"/>
      <c r="S1170" s="175" t="e">
        <v>#N/A</v>
      </c>
      <c r="T1170" s="259"/>
      <c r="U1170" s="259"/>
      <c r="V1170" s="259"/>
      <c r="W1170" s="259"/>
      <c r="X1170" s="259"/>
    </row>
    <row r="1171" spans="1:24" ht="15.75" x14ac:dyDescent="0.25">
      <c r="A1171" s="174" t="s">
        <v>873</v>
      </c>
      <c r="B1171" s="255" t="s">
        <v>874</v>
      </c>
      <c r="C1171" s="175" t="e">
        <v>#N/A</v>
      </c>
      <c r="D1171" s="175" t="e">
        <v>#N/A</v>
      </c>
      <c r="E1171" s="175" t="e">
        <v>#N/A</v>
      </c>
      <c r="F1171" s="175" t="e">
        <v>#N/A</v>
      </c>
      <c r="G1171" s="175" t="e">
        <v>#N/A</v>
      </c>
      <c r="H1171" s="175" t="e">
        <v>#N/A</v>
      </c>
      <c r="I1171" s="175"/>
      <c r="J1171" s="175"/>
      <c r="K1171" s="253"/>
      <c r="L1171" s="259"/>
      <c r="M1171" s="259"/>
      <c r="N1171" s="259"/>
      <c r="O1171" s="259"/>
      <c r="P1171" s="259"/>
      <c r="Q1171" s="259"/>
      <c r="R1171" s="259"/>
      <c r="S1171" s="175" t="e">
        <v>#N/A</v>
      </c>
      <c r="T1171" s="259"/>
      <c r="U1171" s="259"/>
      <c r="V1171" s="259"/>
      <c r="W1171" s="259"/>
      <c r="X1171" s="259"/>
    </row>
    <row r="1172" spans="1:24" ht="15.75" x14ac:dyDescent="0.25">
      <c r="A1172" s="174" t="s">
        <v>875</v>
      </c>
      <c r="B1172" s="255" t="s">
        <v>876</v>
      </c>
      <c r="C1172" s="175" t="e">
        <v>#N/A</v>
      </c>
      <c r="D1172" s="175" t="e">
        <v>#N/A</v>
      </c>
      <c r="E1172" s="175" t="e">
        <v>#N/A</v>
      </c>
      <c r="F1172" s="175" t="e">
        <v>#N/A</v>
      </c>
      <c r="G1172" s="175" t="e">
        <v>#N/A</v>
      </c>
      <c r="H1172" s="175" t="e">
        <v>#N/A</v>
      </c>
      <c r="I1172" s="175"/>
      <c r="J1172" s="175"/>
      <c r="K1172" s="253"/>
      <c r="L1172" s="259"/>
      <c r="M1172" s="259"/>
      <c r="N1172" s="259"/>
      <c r="O1172" s="259"/>
      <c r="P1172" s="259"/>
      <c r="Q1172" s="259"/>
      <c r="R1172" s="259"/>
      <c r="S1172" s="175" t="e">
        <v>#N/A</v>
      </c>
      <c r="T1172" s="259"/>
      <c r="U1172" s="259"/>
      <c r="V1172" s="259"/>
      <c r="W1172" s="259"/>
      <c r="X1172" s="259"/>
    </row>
    <row r="1173" spans="1:24" ht="15.75" x14ac:dyDescent="0.25">
      <c r="A1173" s="174" t="s">
        <v>877</v>
      </c>
      <c r="B1173" s="255" t="s">
        <v>878</v>
      </c>
      <c r="C1173" s="175" t="e">
        <v>#N/A</v>
      </c>
      <c r="D1173" s="175" t="e">
        <v>#N/A</v>
      </c>
      <c r="E1173" s="175" t="e">
        <v>#N/A</v>
      </c>
      <c r="F1173" s="175" t="e">
        <v>#N/A</v>
      </c>
      <c r="G1173" s="175" t="e">
        <v>#N/A</v>
      </c>
      <c r="H1173" s="175" t="e">
        <v>#N/A</v>
      </c>
      <c r="I1173" s="175"/>
      <c r="J1173" s="175"/>
      <c r="K1173" s="253"/>
      <c r="L1173" s="259"/>
      <c r="M1173" s="259"/>
      <c r="N1173" s="259"/>
      <c r="O1173" s="259"/>
      <c r="P1173" s="259"/>
      <c r="Q1173" s="259"/>
      <c r="R1173" s="259"/>
      <c r="S1173" s="175" t="e">
        <v>#N/A</v>
      </c>
      <c r="T1173" s="259"/>
      <c r="U1173" s="259"/>
      <c r="V1173" s="259"/>
      <c r="W1173" s="259"/>
      <c r="X1173" s="259"/>
    </row>
    <row r="1174" spans="1:24" ht="15.75" x14ac:dyDescent="0.25">
      <c r="A1174" s="174" t="s">
        <v>879</v>
      </c>
      <c r="B1174" s="255" t="s">
        <v>880</v>
      </c>
      <c r="C1174" s="175" t="e">
        <v>#N/A</v>
      </c>
      <c r="D1174" s="175" t="e">
        <v>#N/A</v>
      </c>
      <c r="E1174" s="175" t="e">
        <v>#N/A</v>
      </c>
      <c r="F1174" s="175" t="e">
        <v>#N/A</v>
      </c>
      <c r="G1174" s="175" t="e">
        <v>#N/A</v>
      </c>
      <c r="H1174" s="175" t="e">
        <v>#N/A</v>
      </c>
      <c r="I1174" s="175"/>
      <c r="J1174" s="175"/>
      <c r="K1174" s="253"/>
      <c r="L1174" s="259"/>
      <c r="M1174" s="259"/>
      <c r="N1174" s="259"/>
      <c r="O1174" s="259"/>
      <c r="P1174" s="259"/>
      <c r="Q1174" s="259"/>
      <c r="R1174" s="259"/>
      <c r="S1174" s="175" t="e">
        <v>#N/A</v>
      </c>
      <c r="T1174" s="259"/>
      <c r="U1174" s="259"/>
      <c r="V1174" s="259"/>
      <c r="W1174" s="259"/>
      <c r="X1174" s="259"/>
    </row>
    <row r="1175" spans="1:24" ht="15.75" x14ac:dyDescent="0.25">
      <c r="A1175" s="174" t="s">
        <v>881</v>
      </c>
      <c r="B1175" s="255" t="s">
        <v>882</v>
      </c>
      <c r="C1175" s="175">
        <v>0</v>
      </c>
      <c r="D1175" s="175">
        <v>0</v>
      </c>
      <c r="E1175" s="175">
        <v>0</v>
      </c>
      <c r="F1175" s="175">
        <v>0</v>
      </c>
      <c r="G1175" s="175">
        <v>0</v>
      </c>
      <c r="H1175" s="175">
        <v>0</v>
      </c>
      <c r="I1175" s="175">
        <v>0</v>
      </c>
      <c r="J1175" s="175">
        <v>0</v>
      </c>
      <c r="K1175" s="175">
        <v>0</v>
      </c>
      <c r="L1175" s="259">
        <v>0</v>
      </c>
      <c r="M1175" s="259">
        <v>0</v>
      </c>
      <c r="N1175" s="259">
        <v>0</v>
      </c>
      <c r="O1175" s="259">
        <v>0</v>
      </c>
      <c r="P1175" s="259">
        <v>0</v>
      </c>
      <c r="Q1175" s="259">
        <v>0</v>
      </c>
      <c r="R1175" s="259">
        <v>0</v>
      </c>
      <c r="S1175" s="175">
        <v>0</v>
      </c>
      <c r="T1175" s="259" t="s">
        <v>1223</v>
      </c>
      <c r="U1175" s="259" t="s">
        <v>1223</v>
      </c>
      <c r="V1175" s="259" t="s">
        <v>1223</v>
      </c>
      <c r="W1175" s="259" t="s">
        <v>1223</v>
      </c>
      <c r="X1175" s="259" t="s">
        <v>1223</v>
      </c>
    </row>
    <row r="1176" spans="1:24" ht="15.75" x14ac:dyDescent="0.25">
      <c r="A1176" s="174" t="s">
        <v>883</v>
      </c>
      <c r="B1176" s="255" t="s">
        <v>884</v>
      </c>
      <c r="C1176" s="175">
        <v>0</v>
      </c>
      <c r="D1176" s="175">
        <v>1</v>
      </c>
      <c r="E1176" s="175">
        <v>3</v>
      </c>
      <c r="F1176" s="175">
        <v>0</v>
      </c>
      <c r="G1176" s="175">
        <v>0</v>
      </c>
      <c r="H1176" s="175">
        <v>0</v>
      </c>
      <c r="I1176" s="175">
        <v>3</v>
      </c>
      <c r="J1176" s="175">
        <v>0</v>
      </c>
      <c r="K1176" s="253">
        <v>0</v>
      </c>
      <c r="L1176" s="259">
        <v>0</v>
      </c>
      <c r="M1176" s="259">
        <v>3</v>
      </c>
      <c r="N1176" s="259">
        <v>0</v>
      </c>
      <c r="O1176" s="259">
        <v>0</v>
      </c>
      <c r="P1176" s="259">
        <v>0</v>
      </c>
      <c r="Q1176" s="259">
        <v>0</v>
      </c>
      <c r="R1176" s="259">
        <v>0</v>
      </c>
      <c r="S1176" s="175">
        <v>10</v>
      </c>
      <c r="T1176" s="259" t="s">
        <v>1223</v>
      </c>
      <c r="U1176" s="259">
        <v>2</v>
      </c>
      <c r="V1176" s="259">
        <v>20</v>
      </c>
      <c r="W1176" s="259" t="s">
        <v>1223</v>
      </c>
      <c r="X1176" s="259" t="s">
        <v>1223</v>
      </c>
    </row>
    <row r="1177" spans="1:24" ht="15.75" x14ac:dyDescent="0.25">
      <c r="A1177" s="174" t="s">
        <v>885</v>
      </c>
      <c r="B1177" s="255" t="s">
        <v>886</v>
      </c>
      <c r="C1177" s="175" t="e">
        <v>#N/A</v>
      </c>
      <c r="D1177" s="175" t="e">
        <v>#N/A</v>
      </c>
      <c r="E1177" s="175" t="e">
        <v>#N/A</v>
      </c>
      <c r="F1177" s="175" t="e">
        <v>#N/A</v>
      </c>
      <c r="G1177" s="175" t="e">
        <v>#N/A</v>
      </c>
      <c r="H1177" s="175" t="e">
        <v>#N/A</v>
      </c>
      <c r="I1177" s="175"/>
      <c r="J1177" s="175"/>
      <c r="K1177" s="253"/>
      <c r="L1177" s="259"/>
      <c r="M1177" s="259"/>
      <c r="N1177" s="259"/>
      <c r="O1177" s="259"/>
      <c r="P1177" s="259"/>
      <c r="Q1177" s="259"/>
      <c r="R1177" s="259"/>
      <c r="S1177" s="175" t="e">
        <v>#N/A</v>
      </c>
      <c r="T1177" s="259"/>
      <c r="U1177" s="259"/>
      <c r="V1177" s="259"/>
      <c r="W1177" s="259"/>
      <c r="X1177" s="259"/>
    </row>
    <row r="1178" spans="1:24" ht="15.75" x14ac:dyDescent="0.25">
      <c r="A1178" s="174" t="s">
        <v>887</v>
      </c>
      <c r="B1178" s="255" t="s">
        <v>888</v>
      </c>
      <c r="C1178" s="175" t="e">
        <v>#N/A</v>
      </c>
      <c r="D1178" s="175" t="e">
        <v>#N/A</v>
      </c>
      <c r="E1178" s="175" t="e">
        <v>#N/A</v>
      </c>
      <c r="F1178" s="175" t="e">
        <v>#N/A</v>
      </c>
      <c r="G1178" s="175" t="e">
        <v>#N/A</v>
      </c>
      <c r="H1178" s="175" t="e">
        <v>#N/A</v>
      </c>
      <c r="I1178" s="175"/>
      <c r="J1178" s="175"/>
      <c r="K1178" s="253"/>
      <c r="L1178" s="259"/>
      <c r="M1178" s="259"/>
      <c r="N1178" s="259"/>
      <c r="O1178" s="259"/>
      <c r="P1178" s="259"/>
      <c r="Q1178" s="259"/>
      <c r="R1178" s="259"/>
      <c r="S1178" s="175" t="e">
        <v>#N/A</v>
      </c>
      <c r="T1178" s="259"/>
      <c r="U1178" s="259"/>
      <c r="V1178" s="259"/>
      <c r="W1178" s="259"/>
      <c r="X1178" s="259"/>
    </row>
    <row r="1179" spans="1:24" ht="15.75" x14ac:dyDescent="0.25">
      <c r="A1179" s="174" t="s">
        <v>889</v>
      </c>
      <c r="B1179" s="255" t="s">
        <v>890</v>
      </c>
      <c r="C1179" s="175">
        <v>0</v>
      </c>
      <c r="D1179" s="175">
        <v>0</v>
      </c>
      <c r="E1179" s="175">
        <v>1</v>
      </c>
      <c r="F1179" s="175">
        <v>1</v>
      </c>
      <c r="G1179" s="175">
        <v>0</v>
      </c>
      <c r="H1179" s="175">
        <v>0</v>
      </c>
      <c r="I1179" s="175">
        <v>0</v>
      </c>
      <c r="J1179" s="175">
        <v>0</v>
      </c>
      <c r="K1179" s="253">
        <v>0</v>
      </c>
      <c r="L1179" s="259">
        <v>0</v>
      </c>
      <c r="M1179" s="259">
        <v>1</v>
      </c>
      <c r="N1179" s="259">
        <v>0</v>
      </c>
      <c r="O1179" s="259">
        <v>0</v>
      </c>
      <c r="P1179" s="259">
        <v>0</v>
      </c>
      <c r="Q1179" s="259">
        <v>0</v>
      </c>
      <c r="R1179" s="259">
        <v>0</v>
      </c>
      <c r="S1179" s="175">
        <v>3</v>
      </c>
      <c r="T1179" s="259" t="s">
        <v>1223</v>
      </c>
      <c r="U1179" s="259" t="s">
        <v>1223</v>
      </c>
      <c r="V1179" s="259">
        <v>6</v>
      </c>
      <c r="W1179" s="259" t="s">
        <v>1223</v>
      </c>
      <c r="X1179" s="259" t="s">
        <v>1223</v>
      </c>
    </row>
    <row r="1180" spans="1:24" ht="15.75" x14ac:dyDescent="0.25">
      <c r="A1180" s="174" t="s">
        <v>891</v>
      </c>
      <c r="B1180" s="255" t="s">
        <v>892</v>
      </c>
      <c r="C1180" s="175">
        <v>0</v>
      </c>
      <c r="D1180" s="175">
        <v>0</v>
      </c>
      <c r="E1180" s="175">
        <v>0</v>
      </c>
      <c r="F1180" s="175">
        <v>0</v>
      </c>
      <c r="G1180" s="175">
        <v>0</v>
      </c>
      <c r="H1180" s="175">
        <v>0</v>
      </c>
      <c r="I1180" s="175">
        <v>0</v>
      </c>
      <c r="J1180" s="175">
        <v>0</v>
      </c>
      <c r="K1180" s="175">
        <v>0</v>
      </c>
      <c r="L1180" s="259">
        <v>0</v>
      </c>
      <c r="M1180" s="259">
        <v>0</v>
      </c>
      <c r="N1180" s="259">
        <v>0</v>
      </c>
      <c r="O1180" s="259">
        <v>0</v>
      </c>
      <c r="P1180" s="259">
        <v>0</v>
      </c>
      <c r="Q1180" s="259">
        <v>0</v>
      </c>
      <c r="R1180" s="259">
        <v>0</v>
      </c>
      <c r="S1180" s="175">
        <v>0</v>
      </c>
      <c r="T1180" s="259" t="s">
        <v>1223</v>
      </c>
      <c r="U1180" s="259" t="s">
        <v>1223</v>
      </c>
      <c r="V1180" s="259" t="s">
        <v>1223</v>
      </c>
      <c r="W1180" s="259" t="s">
        <v>1223</v>
      </c>
      <c r="X1180" s="259" t="s">
        <v>1223</v>
      </c>
    </row>
    <row r="1181" spans="1:24" ht="15.75" x14ac:dyDescent="0.25">
      <c r="A1181" s="174" t="s">
        <v>893</v>
      </c>
      <c r="B1181" s="255" t="s">
        <v>894</v>
      </c>
      <c r="C1181" s="175">
        <v>0</v>
      </c>
      <c r="D1181" s="175">
        <v>0</v>
      </c>
      <c r="E1181" s="175">
        <v>0</v>
      </c>
      <c r="F1181" s="175">
        <v>0</v>
      </c>
      <c r="G1181" s="175">
        <v>0</v>
      </c>
      <c r="H1181" s="175">
        <v>0</v>
      </c>
      <c r="I1181" s="175">
        <v>0</v>
      </c>
      <c r="J1181" s="175">
        <v>0</v>
      </c>
      <c r="K1181" s="175">
        <v>0</v>
      </c>
      <c r="L1181" s="259">
        <v>0</v>
      </c>
      <c r="M1181" s="259">
        <v>0</v>
      </c>
      <c r="N1181" s="259">
        <v>0</v>
      </c>
      <c r="O1181" s="259">
        <v>0</v>
      </c>
      <c r="P1181" s="259">
        <v>0</v>
      </c>
      <c r="Q1181" s="259">
        <v>0</v>
      </c>
      <c r="R1181" s="259">
        <v>0</v>
      </c>
      <c r="S1181" s="175">
        <v>0</v>
      </c>
      <c r="T1181" s="259" t="s">
        <v>1223</v>
      </c>
      <c r="U1181" s="259" t="s">
        <v>1223</v>
      </c>
      <c r="V1181" s="259" t="s">
        <v>1223</v>
      </c>
      <c r="W1181" s="259" t="s">
        <v>1223</v>
      </c>
      <c r="X1181" s="259" t="s">
        <v>1223</v>
      </c>
    </row>
    <row r="1182" spans="1:24" ht="15.75" x14ac:dyDescent="0.25">
      <c r="A1182" s="174" t="s">
        <v>895</v>
      </c>
      <c r="B1182" s="255" t="s">
        <v>896</v>
      </c>
      <c r="C1182" s="175" t="e">
        <v>#N/A</v>
      </c>
      <c r="D1182" s="175" t="e">
        <v>#N/A</v>
      </c>
      <c r="E1182" s="175" t="e">
        <v>#N/A</v>
      </c>
      <c r="F1182" s="175" t="e">
        <v>#N/A</v>
      </c>
      <c r="G1182" s="175" t="e">
        <v>#N/A</v>
      </c>
      <c r="H1182" s="175" t="e">
        <v>#N/A</v>
      </c>
      <c r="I1182" s="175"/>
      <c r="J1182" s="175"/>
      <c r="K1182" s="253"/>
      <c r="L1182" s="259"/>
      <c r="M1182" s="259"/>
      <c r="N1182" s="259"/>
      <c r="O1182" s="259"/>
      <c r="P1182" s="259"/>
      <c r="Q1182" s="259"/>
      <c r="R1182" s="259"/>
      <c r="S1182" s="175" t="e">
        <v>#N/A</v>
      </c>
      <c r="T1182" s="259"/>
      <c r="U1182" s="259"/>
      <c r="V1182" s="259"/>
      <c r="W1182" s="259"/>
      <c r="X1182" s="259"/>
    </row>
    <row r="1183" spans="1:24" ht="15.75" x14ac:dyDescent="0.25">
      <c r="A1183" s="174" t="s">
        <v>897</v>
      </c>
      <c r="B1183" s="255" t="s">
        <v>898</v>
      </c>
      <c r="C1183" s="175">
        <v>0</v>
      </c>
      <c r="D1183" s="175">
        <v>4</v>
      </c>
      <c r="E1183" s="175">
        <v>3</v>
      </c>
      <c r="F1183" s="175">
        <v>0</v>
      </c>
      <c r="G1183" s="175">
        <v>0</v>
      </c>
      <c r="H1183" s="175">
        <v>0</v>
      </c>
      <c r="I1183" s="175">
        <v>0</v>
      </c>
      <c r="J1183" s="175">
        <v>0</v>
      </c>
      <c r="K1183" s="253">
        <v>0</v>
      </c>
      <c r="L1183" s="259">
        <v>0</v>
      </c>
      <c r="M1183" s="259">
        <v>0</v>
      </c>
      <c r="N1183" s="259">
        <v>0</v>
      </c>
      <c r="O1183" s="259">
        <v>0</v>
      </c>
      <c r="P1183" s="259">
        <v>0</v>
      </c>
      <c r="Q1183" s="259">
        <v>0</v>
      </c>
      <c r="R1183" s="259">
        <v>0</v>
      </c>
      <c r="S1183" s="175">
        <v>7</v>
      </c>
      <c r="T1183" s="259" t="s">
        <v>1223</v>
      </c>
      <c r="U1183" s="259">
        <v>19</v>
      </c>
      <c r="V1183" s="259">
        <v>50</v>
      </c>
      <c r="W1183" s="259" t="s">
        <v>1223</v>
      </c>
      <c r="X1183" s="259" t="s">
        <v>1223</v>
      </c>
    </row>
    <row r="1184" spans="1:24" ht="15.75" x14ac:dyDescent="0.25">
      <c r="A1184" s="174" t="s">
        <v>899</v>
      </c>
      <c r="B1184" s="255" t="s">
        <v>900</v>
      </c>
      <c r="C1184" s="175">
        <v>0</v>
      </c>
      <c r="D1184" s="175">
        <v>0</v>
      </c>
      <c r="E1184" s="175">
        <v>1</v>
      </c>
      <c r="F1184" s="175">
        <v>2</v>
      </c>
      <c r="G1184" s="175">
        <v>0</v>
      </c>
      <c r="H1184" s="175">
        <v>0</v>
      </c>
      <c r="I1184" s="175">
        <v>0</v>
      </c>
      <c r="J1184" s="175">
        <v>0</v>
      </c>
      <c r="K1184" s="253">
        <v>0</v>
      </c>
      <c r="L1184" s="259">
        <v>0</v>
      </c>
      <c r="M1184" s="259">
        <v>5</v>
      </c>
      <c r="N1184" s="259">
        <v>0</v>
      </c>
      <c r="O1184" s="259">
        <v>0</v>
      </c>
      <c r="P1184" s="259">
        <v>0</v>
      </c>
      <c r="Q1184" s="259">
        <v>0</v>
      </c>
      <c r="R1184" s="259">
        <v>0</v>
      </c>
      <c r="S1184" s="175">
        <v>8</v>
      </c>
      <c r="T1184" s="259" t="s">
        <v>1223</v>
      </c>
      <c r="U1184" s="259" t="s">
        <v>1223</v>
      </c>
      <c r="V1184" s="259">
        <v>5</v>
      </c>
      <c r="W1184" s="259">
        <v>10</v>
      </c>
      <c r="X1184" s="259" t="s">
        <v>1223</v>
      </c>
    </row>
    <row r="1185" spans="1:24" ht="15.75" x14ac:dyDescent="0.25">
      <c r="A1185" s="174" t="s">
        <v>901</v>
      </c>
      <c r="B1185" s="255" t="s">
        <v>902</v>
      </c>
      <c r="C1185" s="175" t="e">
        <v>#N/A</v>
      </c>
      <c r="D1185" s="175" t="e">
        <v>#N/A</v>
      </c>
      <c r="E1185" s="175" t="e">
        <v>#N/A</v>
      </c>
      <c r="F1185" s="175" t="e">
        <v>#N/A</v>
      </c>
      <c r="G1185" s="175" t="e">
        <v>#N/A</v>
      </c>
      <c r="H1185" s="175" t="e">
        <v>#N/A</v>
      </c>
      <c r="I1185" s="175"/>
      <c r="J1185" s="175"/>
      <c r="K1185" s="253"/>
      <c r="L1185" s="259"/>
      <c r="M1185" s="259"/>
      <c r="N1185" s="259"/>
      <c r="O1185" s="259"/>
      <c r="P1185" s="259"/>
      <c r="Q1185" s="259"/>
      <c r="R1185" s="259"/>
      <c r="S1185" s="175" t="e">
        <v>#N/A</v>
      </c>
      <c r="T1185" s="259"/>
      <c r="U1185" s="259"/>
      <c r="V1185" s="259"/>
      <c r="W1185" s="259"/>
      <c r="X1185" s="259"/>
    </row>
    <row r="1186" spans="1:24" ht="15.75" x14ac:dyDescent="0.25">
      <c r="A1186" s="174" t="s">
        <v>903</v>
      </c>
      <c r="B1186" s="255" t="s">
        <v>904</v>
      </c>
      <c r="C1186" s="175">
        <v>0</v>
      </c>
      <c r="D1186" s="175">
        <v>0</v>
      </c>
      <c r="E1186" s="175">
        <v>0</v>
      </c>
      <c r="F1186" s="175">
        <v>0</v>
      </c>
      <c r="G1186" s="175">
        <v>0</v>
      </c>
      <c r="H1186" s="175">
        <v>0</v>
      </c>
      <c r="I1186" s="175">
        <v>0</v>
      </c>
      <c r="J1186" s="175">
        <v>0</v>
      </c>
      <c r="K1186" s="175">
        <v>0</v>
      </c>
      <c r="L1186" s="259">
        <v>0</v>
      </c>
      <c r="M1186" s="259">
        <v>1</v>
      </c>
      <c r="N1186" s="259">
        <v>0</v>
      </c>
      <c r="O1186" s="259">
        <v>0</v>
      </c>
      <c r="P1186" s="259">
        <v>0</v>
      </c>
      <c r="Q1186" s="259">
        <v>0</v>
      </c>
      <c r="R1186" s="259">
        <v>0</v>
      </c>
      <c r="S1186" s="175">
        <v>1</v>
      </c>
      <c r="T1186" s="259" t="s">
        <v>1223</v>
      </c>
      <c r="U1186" s="259" t="s">
        <v>1223</v>
      </c>
      <c r="V1186" s="259">
        <v>2</v>
      </c>
      <c r="W1186" s="259" t="s">
        <v>1223</v>
      </c>
      <c r="X1186" s="259" t="s">
        <v>1223</v>
      </c>
    </row>
    <row r="1187" spans="1:24" ht="15.75" x14ac:dyDescent="0.25">
      <c r="A1187" s="174" t="s">
        <v>905</v>
      </c>
      <c r="B1187" s="255" t="s">
        <v>906</v>
      </c>
      <c r="C1187" s="175" t="e">
        <v>#N/A</v>
      </c>
      <c r="D1187" s="175" t="e">
        <v>#N/A</v>
      </c>
      <c r="E1187" s="175" t="e">
        <v>#N/A</v>
      </c>
      <c r="F1187" s="175" t="e">
        <v>#N/A</v>
      </c>
      <c r="G1187" s="175" t="e">
        <v>#N/A</v>
      </c>
      <c r="H1187" s="175" t="e">
        <v>#N/A</v>
      </c>
      <c r="I1187" s="175"/>
      <c r="J1187" s="175"/>
      <c r="K1187" s="253"/>
      <c r="L1187" s="259"/>
      <c r="M1187" s="259"/>
      <c r="N1187" s="259"/>
      <c r="O1187" s="259"/>
      <c r="P1187" s="259"/>
      <c r="Q1187" s="259"/>
      <c r="R1187" s="259"/>
      <c r="S1187" s="175" t="e">
        <v>#N/A</v>
      </c>
      <c r="T1187" s="259"/>
      <c r="U1187" s="259"/>
      <c r="V1187" s="259"/>
      <c r="W1187" s="259"/>
      <c r="X1187" s="259"/>
    </row>
    <row r="1188" spans="1:24" ht="15.75" x14ac:dyDescent="0.25">
      <c r="A1188" s="174" t="s">
        <v>907</v>
      </c>
      <c r="B1188" s="255" t="s">
        <v>908</v>
      </c>
      <c r="C1188" s="175">
        <v>0</v>
      </c>
      <c r="D1188" s="175">
        <v>0</v>
      </c>
      <c r="E1188" s="175">
        <v>0</v>
      </c>
      <c r="F1188" s="175">
        <v>1</v>
      </c>
      <c r="G1188" s="175">
        <v>0</v>
      </c>
      <c r="H1188" s="175">
        <v>0</v>
      </c>
      <c r="I1188" s="175">
        <v>0</v>
      </c>
      <c r="J1188" s="175">
        <v>0</v>
      </c>
      <c r="K1188" s="175">
        <v>0</v>
      </c>
      <c r="L1188" s="259">
        <v>0</v>
      </c>
      <c r="M1188" s="259">
        <v>2</v>
      </c>
      <c r="N1188" s="259">
        <v>0</v>
      </c>
      <c r="O1188" s="259">
        <v>0</v>
      </c>
      <c r="P1188" s="259">
        <v>0</v>
      </c>
      <c r="Q1188" s="259">
        <v>0</v>
      </c>
      <c r="R1188" s="259">
        <v>0</v>
      </c>
      <c r="S1188" s="175">
        <v>3</v>
      </c>
      <c r="T1188" s="259" t="s">
        <v>1223</v>
      </c>
      <c r="U1188" s="259" t="s">
        <v>1223</v>
      </c>
      <c r="V1188" s="259">
        <v>1</v>
      </c>
      <c r="W1188" s="259">
        <v>2</v>
      </c>
      <c r="X1188" s="259">
        <v>1</v>
      </c>
    </row>
    <row r="1189" spans="1:24" ht="15.75" x14ac:dyDescent="0.25">
      <c r="A1189" s="174" t="s">
        <v>909</v>
      </c>
      <c r="B1189" s="255" t="s">
        <v>910</v>
      </c>
      <c r="C1189" s="175" t="e">
        <v>#N/A</v>
      </c>
      <c r="D1189" s="175" t="e">
        <v>#N/A</v>
      </c>
      <c r="E1189" s="175" t="e">
        <v>#N/A</v>
      </c>
      <c r="F1189" s="175" t="e">
        <v>#N/A</v>
      </c>
      <c r="G1189" s="175" t="e">
        <v>#N/A</v>
      </c>
      <c r="H1189" s="175" t="e">
        <v>#N/A</v>
      </c>
      <c r="I1189" s="175"/>
      <c r="J1189" s="175"/>
      <c r="K1189" s="253"/>
      <c r="L1189" s="259"/>
      <c r="M1189" s="259"/>
      <c r="N1189" s="259"/>
      <c r="O1189" s="259"/>
      <c r="P1189" s="259"/>
      <c r="Q1189" s="259"/>
      <c r="R1189" s="259"/>
      <c r="S1189" s="175" t="e">
        <v>#N/A</v>
      </c>
      <c r="T1189" s="259"/>
      <c r="U1189" s="259"/>
      <c r="V1189" s="259"/>
      <c r="W1189" s="259"/>
      <c r="X1189" s="259"/>
    </row>
    <row r="1190" spans="1:24" ht="15.75" x14ac:dyDescent="0.25">
      <c r="A1190" s="174" t="s">
        <v>911</v>
      </c>
      <c r="B1190" s="255" t="s">
        <v>912</v>
      </c>
      <c r="C1190" s="175" t="e">
        <v>#N/A</v>
      </c>
      <c r="D1190" s="175" t="e">
        <v>#N/A</v>
      </c>
      <c r="E1190" s="175" t="e">
        <v>#N/A</v>
      </c>
      <c r="F1190" s="175" t="e">
        <v>#N/A</v>
      </c>
      <c r="G1190" s="175" t="e">
        <v>#N/A</v>
      </c>
      <c r="H1190" s="175" t="e">
        <v>#N/A</v>
      </c>
      <c r="I1190" s="175"/>
      <c r="J1190" s="175"/>
      <c r="K1190" s="253"/>
      <c r="L1190" s="259"/>
      <c r="M1190" s="259"/>
      <c r="N1190" s="259"/>
      <c r="O1190" s="259"/>
      <c r="P1190" s="259"/>
      <c r="Q1190" s="259"/>
      <c r="R1190" s="259"/>
      <c r="S1190" s="175" t="e">
        <v>#N/A</v>
      </c>
      <c r="T1190" s="259"/>
      <c r="U1190" s="259"/>
      <c r="V1190" s="259"/>
      <c r="W1190" s="259"/>
      <c r="X1190" s="259"/>
    </row>
    <row r="1191" spans="1:24" ht="15.75" x14ac:dyDescent="0.25">
      <c r="A1191" s="174" t="s">
        <v>913</v>
      </c>
      <c r="B1191" s="255" t="s">
        <v>914</v>
      </c>
      <c r="C1191" s="175">
        <v>0</v>
      </c>
      <c r="D1191" s="175">
        <v>0</v>
      </c>
      <c r="E1191" s="175">
        <v>0</v>
      </c>
      <c r="F1191" s="175">
        <v>1</v>
      </c>
      <c r="G1191" s="175">
        <v>0</v>
      </c>
      <c r="H1191" s="175">
        <v>0</v>
      </c>
      <c r="I1191" s="175">
        <v>0</v>
      </c>
      <c r="J1191" s="175">
        <v>0</v>
      </c>
      <c r="K1191" s="175">
        <v>0</v>
      </c>
      <c r="L1191" s="259">
        <v>0</v>
      </c>
      <c r="M1191" s="259">
        <v>0</v>
      </c>
      <c r="N1191" s="259">
        <v>0</v>
      </c>
      <c r="O1191" s="259">
        <v>0</v>
      </c>
      <c r="P1191" s="259">
        <v>0</v>
      </c>
      <c r="Q1191" s="259">
        <v>0</v>
      </c>
      <c r="R1191" s="259">
        <v>0</v>
      </c>
      <c r="S1191" s="175">
        <v>1</v>
      </c>
      <c r="T1191" s="259" t="s">
        <v>1223</v>
      </c>
      <c r="U1191" s="259" t="s">
        <v>1223</v>
      </c>
      <c r="V1191" s="259" t="s">
        <v>1223</v>
      </c>
      <c r="W1191" s="259" t="s">
        <v>1223</v>
      </c>
      <c r="X1191" s="259" t="s">
        <v>1223</v>
      </c>
    </row>
    <row r="1192" spans="1:24" ht="15.75" x14ac:dyDescent="0.25">
      <c r="A1192" s="174" t="s">
        <v>915</v>
      </c>
      <c r="B1192" s="255" t="s">
        <v>916</v>
      </c>
      <c r="C1192" s="175" t="e">
        <v>#N/A</v>
      </c>
      <c r="D1192" s="175" t="e">
        <v>#N/A</v>
      </c>
      <c r="E1192" s="175" t="e">
        <v>#N/A</v>
      </c>
      <c r="F1192" s="175" t="e">
        <v>#N/A</v>
      </c>
      <c r="G1192" s="175" t="e">
        <v>#N/A</v>
      </c>
      <c r="H1192" s="175" t="e">
        <v>#N/A</v>
      </c>
      <c r="I1192" s="175"/>
      <c r="J1192" s="175"/>
      <c r="K1192" s="253"/>
      <c r="L1192" s="259"/>
      <c r="M1192" s="259"/>
      <c r="N1192" s="259"/>
      <c r="O1192" s="259"/>
      <c r="P1192" s="259"/>
      <c r="Q1192" s="259"/>
      <c r="R1192" s="259"/>
      <c r="S1192" s="175" t="e">
        <v>#N/A</v>
      </c>
      <c r="T1192" s="259"/>
      <c r="U1192" s="259"/>
      <c r="V1192" s="259"/>
      <c r="W1192" s="259"/>
      <c r="X1192" s="259"/>
    </row>
    <row r="1193" spans="1:24" ht="15.75" x14ac:dyDescent="0.25">
      <c r="A1193" s="174" t="s">
        <v>917</v>
      </c>
      <c r="B1193" s="255" t="s">
        <v>918</v>
      </c>
      <c r="C1193" s="175">
        <v>0</v>
      </c>
      <c r="D1193" s="175">
        <v>0</v>
      </c>
      <c r="E1193" s="175">
        <v>0</v>
      </c>
      <c r="F1193" s="175">
        <v>0</v>
      </c>
      <c r="G1193" s="175">
        <v>0</v>
      </c>
      <c r="H1193" s="175">
        <v>0</v>
      </c>
      <c r="I1193" s="175">
        <v>0</v>
      </c>
      <c r="J1193" s="175">
        <v>0</v>
      </c>
      <c r="K1193" s="253">
        <v>0</v>
      </c>
      <c r="L1193" s="259">
        <v>0</v>
      </c>
      <c r="M1193" s="259">
        <v>1</v>
      </c>
      <c r="N1193" s="259">
        <v>0</v>
      </c>
      <c r="O1193" s="259">
        <v>0</v>
      </c>
      <c r="P1193" s="259">
        <v>0</v>
      </c>
      <c r="Q1193" s="259">
        <v>0</v>
      </c>
      <c r="R1193" s="259">
        <v>0</v>
      </c>
      <c r="S1193" s="175">
        <v>1</v>
      </c>
      <c r="T1193" s="259" t="s">
        <v>1223</v>
      </c>
      <c r="U1193" s="259" t="s">
        <v>1223</v>
      </c>
      <c r="V1193" s="259">
        <v>2</v>
      </c>
      <c r="W1193" s="259" t="s">
        <v>1223</v>
      </c>
      <c r="X1193" s="259" t="s">
        <v>1223</v>
      </c>
    </row>
    <row r="1194" spans="1:24" ht="15.75" x14ac:dyDescent="0.25">
      <c r="A1194" s="174" t="s">
        <v>919</v>
      </c>
      <c r="B1194" s="255" t="s">
        <v>920</v>
      </c>
      <c r="C1194" s="175" t="e">
        <v>#N/A</v>
      </c>
      <c r="D1194" s="175" t="e">
        <v>#N/A</v>
      </c>
      <c r="E1194" s="175" t="e">
        <v>#N/A</v>
      </c>
      <c r="F1194" s="175" t="e">
        <v>#N/A</v>
      </c>
      <c r="G1194" s="175" t="e">
        <v>#N/A</v>
      </c>
      <c r="H1194" s="175" t="e">
        <v>#N/A</v>
      </c>
      <c r="I1194" s="175"/>
      <c r="J1194" s="175"/>
      <c r="K1194" s="253"/>
      <c r="L1194" s="259"/>
      <c r="M1194" s="259"/>
      <c r="N1194" s="259"/>
      <c r="O1194" s="259"/>
      <c r="P1194" s="259"/>
      <c r="Q1194" s="259"/>
      <c r="R1194" s="259"/>
      <c r="S1194" s="175" t="e">
        <v>#N/A</v>
      </c>
      <c r="T1194" s="259"/>
      <c r="U1194" s="259"/>
      <c r="V1194" s="259"/>
      <c r="W1194" s="259"/>
      <c r="X1194" s="259"/>
    </row>
    <row r="1195" spans="1:24" ht="15.75" x14ac:dyDescent="0.25">
      <c r="A1195" s="174" t="s">
        <v>921</v>
      </c>
      <c r="B1195" s="255" t="s">
        <v>922</v>
      </c>
      <c r="C1195" s="175" t="e">
        <v>#N/A</v>
      </c>
      <c r="D1195" s="175" t="e">
        <v>#N/A</v>
      </c>
      <c r="E1195" s="175" t="e">
        <v>#N/A</v>
      </c>
      <c r="F1195" s="175" t="e">
        <v>#N/A</v>
      </c>
      <c r="G1195" s="175" t="e">
        <v>#N/A</v>
      </c>
      <c r="H1195" s="175" t="e">
        <v>#N/A</v>
      </c>
      <c r="I1195" s="175"/>
      <c r="J1195" s="175"/>
      <c r="K1195" s="253"/>
      <c r="L1195" s="259"/>
      <c r="M1195" s="259"/>
      <c r="N1195" s="259"/>
      <c r="O1195" s="259"/>
      <c r="P1195" s="259"/>
      <c r="Q1195" s="259"/>
      <c r="R1195" s="259"/>
      <c r="S1195" s="175" t="e">
        <v>#N/A</v>
      </c>
      <c r="T1195" s="259"/>
      <c r="U1195" s="259"/>
      <c r="V1195" s="259"/>
      <c r="W1195" s="259"/>
      <c r="X1195" s="259"/>
    </row>
    <row r="1196" spans="1:24" ht="15.75" x14ac:dyDescent="0.25">
      <c r="A1196" s="174" t="s">
        <v>923</v>
      </c>
      <c r="B1196" s="255" t="s">
        <v>924</v>
      </c>
      <c r="C1196" s="175" t="e">
        <v>#N/A</v>
      </c>
      <c r="D1196" s="175" t="e">
        <v>#N/A</v>
      </c>
      <c r="E1196" s="175" t="e">
        <v>#N/A</v>
      </c>
      <c r="F1196" s="175" t="e">
        <v>#N/A</v>
      </c>
      <c r="G1196" s="175" t="e">
        <v>#N/A</v>
      </c>
      <c r="H1196" s="175" t="e">
        <v>#N/A</v>
      </c>
      <c r="I1196" s="175"/>
      <c r="J1196" s="175"/>
      <c r="K1196" s="253"/>
      <c r="L1196" s="259"/>
      <c r="M1196" s="259"/>
      <c r="N1196" s="259"/>
      <c r="O1196" s="259"/>
      <c r="P1196" s="259"/>
      <c r="Q1196" s="259"/>
      <c r="R1196" s="259"/>
      <c r="S1196" s="175" t="e">
        <v>#N/A</v>
      </c>
      <c r="T1196" s="259"/>
      <c r="U1196" s="259"/>
      <c r="V1196" s="259"/>
      <c r="W1196" s="259"/>
      <c r="X1196" s="259"/>
    </row>
    <row r="1197" spans="1:24" ht="15.75" x14ac:dyDescent="0.25">
      <c r="A1197" s="174" t="s">
        <v>925</v>
      </c>
      <c r="B1197" s="255" t="s">
        <v>926</v>
      </c>
      <c r="C1197" s="175" t="e">
        <v>#N/A</v>
      </c>
      <c r="D1197" s="175" t="e">
        <v>#N/A</v>
      </c>
      <c r="E1197" s="175" t="e">
        <v>#N/A</v>
      </c>
      <c r="F1197" s="175" t="e">
        <v>#N/A</v>
      </c>
      <c r="G1197" s="175" t="e">
        <v>#N/A</v>
      </c>
      <c r="H1197" s="175" t="e">
        <v>#N/A</v>
      </c>
      <c r="I1197" s="175"/>
      <c r="J1197" s="175"/>
      <c r="K1197" s="253"/>
      <c r="L1197" s="259"/>
      <c r="M1197" s="259"/>
      <c r="N1197" s="259"/>
      <c r="O1197" s="259"/>
      <c r="P1197" s="259"/>
      <c r="Q1197" s="259"/>
      <c r="R1197" s="259"/>
      <c r="S1197" s="175" t="e">
        <v>#N/A</v>
      </c>
      <c r="T1197" s="259"/>
      <c r="U1197" s="259"/>
      <c r="V1197" s="259"/>
      <c r="W1197" s="259"/>
      <c r="X1197" s="259"/>
    </row>
    <row r="1198" spans="1:24" ht="15.75" x14ac:dyDescent="0.25">
      <c r="A1198" s="174" t="s">
        <v>927</v>
      </c>
      <c r="B1198" s="255" t="s">
        <v>928</v>
      </c>
      <c r="C1198" s="175" t="e">
        <v>#N/A</v>
      </c>
      <c r="D1198" s="175" t="e">
        <v>#N/A</v>
      </c>
      <c r="E1198" s="175" t="e">
        <v>#N/A</v>
      </c>
      <c r="F1198" s="175" t="e">
        <v>#N/A</v>
      </c>
      <c r="G1198" s="175" t="e">
        <v>#N/A</v>
      </c>
      <c r="H1198" s="175" t="e">
        <v>#N/A</v>
      </c>
      <c r="I1198" s="175"/>
      <c r="J1198" s="175"/>
      <c r="K1198" s="253"/>
      <c r="L1198" s="259"/>
      <c r="M1198" s="259"/>
      <c r="N1198" s="259"/>
      <c r="O1198" s="259"/>
      <c r="P1198" s="259"/>
      <c r="Q1198" s="259"/>
      <c r="R1198" s="259"/>
      <c r="S1198" s="175" t="e">
        <v>#N/A</v>
      </c>
      <c r="T1198" s="259"/>
      <c r="U1198" s="259"/>
      <c r="V1198" s="259"/>
      <c r="W1198" s="259"/>
      <c r="X1198" s="259"/>
    </row>
    <row r="1199" spans="1:24" ht="15.75" x14ac:dyDescent="0.25">
      <c r="A1199" s="174" t="s">
        <v>929</v>
      </c>
      <c r="B1199" s="255" t="s">
        <v>930</v>
      </c>
      <c r="C1199" s="175">
        <v>0</v>
      </c>
      <c r="D1199" s="175">
        <v>4</v>
      </c>
      <c r="E1199" s="175">
        <v>1</v>
      </c>
      <c r="F1199" s="175">
        <v>2</v>
      </c>
      <c r="G1199" s="175">
        <v>0</v>
      </c>
      <c r="H1199" s="175">
        <v>0</v>
      </c>
      <c r="I1199" s="175">
        <v>0</v>
      </c>
      <c r="J1199" s="175">
        <v>0</v>
      </c>
      <c r="K1199" s="253">
        <v>0</v>
      </c>
      <c r="L1199" s="259">
        <v>0</v>
      </c>
      <c r="M1199" s="259">
        <v>1</v>
      </c>
      <c r="N1199" s="259">
        <v>0</v>
      </c>
      <c r="O1199" s="259">
        <v>0</v>
      </c>
      <c r="P1199" s="259">
        <v>0</v>
      </c>
      <c r="Q1199" s="259">
        <v>0</v>
      </c>
      <c r="R1199" s="259">
        <v>0</v>
      </c>
      <c r="S1199" s="175">
        <v>8</v>
      </c>
      <c r="T1199" s="259" t="s">
        <v>1223</v>
      </c>
      <c r="U1199" s="259">
        <v>2</v>
      </c>
      <c r="V1199" s="259">
        <v>10</v>
      </c>
      <c r="W1199" s="259">
        <v>10</v>
      </c>
      <c r="X1199" s="259" t="s">
        <v>1223</v>
      </c>
    </row>
    <row r="1200" spans="1:24" ht="15.75" x14ac:dyDescent="0.25">
      <c r="A1200" s="174" t="s">
        <v>931</v>
      </c>
      <c r="B1200" s="255" t="s">
        <v>932</v>
      </c>
      <c r="C1200" s="175" t="e">
        <v>#N/A</v>
      </c>
      <c r="D1200" s="175" t="e">
        <v>#N/A</v>
      </c>
      <c r="E1200" s="175" t="e">
        <v>#N/A</v>
      </c>
      <c r="F1200" s="175" t="e">
        <v>#N/A</v>
      </c>
      <c r="G1200" s="175" t="e">
        <v>#N/A</v>
      </c>
      <c r="H1200" s="175" t="e">
        <v>#N/A</v>
      </c>
      <c r="I1200" s="175"/>
      <c r="J1200" s="175"/>
      <c r="K1200" s="253"/>
      <c r="L1200" s="259"/>
      <c r="M1200" s="259"/>
      <c r="N1200" s="259"/>
      <c r="O1200" s="259"/>
      <c r="P1200" s="259"/>
      <c r="Q1200" s="259"/>
      <c r="R1200" s="259"/>
      <c r="S1200" s="175" t="e">
        <v>#N/A</v>
      </c>
      <c r="T1200" s="259"/>
      <c r="U1200" s="259"/>
      <c r="V1200" s="259"/>
      <c r="W1200" s="259"/>
      <c r="X1200" s="259"/>
    </row>
    <row r="1201" spans="1:24" ht="15.75" x14ac:dyDescent="0.25">
      <c r="A1201" s="174" t="s">
        <v>933</v>
      </c>
      <c r="B1201" s="255" t="s">
        <v>934</v>
      </c>
      <c r="C1201" s="175" t="e">
        <v>#N/A</v>
      </c>
      <c r="D1201" s="175" t="e">
        <v>#N/A</v>
      </c>
      <c r="E1201" s="175" t="e">
        <v>#N/A</v>
      </c>
      <c r="F1201" s="175" t="e">
        <v>#N/A</v>
      </c>
      <c r="G1201" s="175" t="e">
        <v>#N/A</v>
      </c>
      <c r="H1201" s="175" t="e">
        <v>#N/A</v>
      </c>
      <c r="I1201" s="175"/>
      <c r="J1201" s="175"/>
      <c r="K1201" s="253"/>
      <c r="L1201" s="259"/>
      <c r="M1201" s="259"/>
      <c r="N1201" s="259"/>
      <c r="O1201" s="259"/>
      <c r="P1201" s="259"/>
      <c r="Q1201" s="259"/>
      <c r="R1201" s="259"/>
      <c r="S1201" s="175" t="e">
        <v>#N/A</v>
      </c>
      <c r="T1201" s="259"/>
      <c r="U1201" s="259"/>
      <c r="V1201" s="259"/>
      <c r="W1201" s="259"/>
      <c r="X1201" s="259"/>
    </row>
    <row r="1202" spans="1:24" ht="15.75" x14ac:dyDescent="0.25">
      <c r="A1202" s="174" t="s">
        <v>935</v>
      </c>
      <c r="B1202" s="255" t="s">
        <v>936</v>
      </c>
      <c r="C1202" s="175">
        <v>0</v>
      </c>
      <c r="D1202" s="175">
        <v>0</v>
      </c>
      <c r="E1202" s="175">
        <v>0</v>
      </c>
      <c r="F1202" s="175">
        <v>1</v>
      </c>
      <c r="G1202" s="175">
        <v>0</v>
      </c>
      <c r="H1202" s="175">
        <v>0</v>
      </c>
      <c r="I1202" s="175">
        <v>0</v>
      </c>
      <c r="J1202" s="175">
        <v>0</v>
      </c>
      <c r="K1202" s="253">
        <v>0</v>
      </c>
      <c r="L1202" s="259">
        <v>0</v>
      </c>
      <c r="M1202" s="259">
        <v>0</v>
      </c>
      <c r="N1202" s="259">
        <v>0</v>
      </c>
      <c r="O1202" s="259">
        <v>0</v>
      </c>
      <c r="P1202" s="259">
        <v>0</v>
      </c>
      <c r="Q1202" s="259">
        <v>0</v>
      </c>
      <c r="R1202" s="259">
        <v>0</v>
      </c>
      <c r="S1202" s="175">
        <v>1</v>
      </c>
      <c r="T1202" s="259" t="s">
        <v>1223</v>
      </c>
      <c r="U1202" s="259" t="s">
        <v>1223</v>
      </c>
      <c r="V1202" s="259" t="s">
        <v>1223</v>
      </c>
      <c r="W1202" s="259">
        <v>15</v>
      </c>
      <c r="X1202" s="259" t="s">
        <v>1223</v>
      </c>
    </row>
    <row r="1203" spans="1:24" ht="15.75" x14ac:dyDescent="0.25">
      <c r="A1203" s="174" t="s">
        <v>937</v>
      </c>
      <c r="B1203" s="255" t="s">
        <v>938</v>
      </c>
      <c r="C1203" s="175">
        <v>0</v>
      </c>
      <c r="D1203" s="175">
        <v>0</v>
      </c>
      <c r="E1203" s="175">
        <v>0</v>
      </c>
      <c r="F1203" s="175">
        <v>1</v>
      </c>
      <c r="G1203" s="175">
        <v>0</v>
      </c>
      <c r="H1203" s="175">
        <v>0</v>
      </c>
      <c r="I1203" s="175"/>
      <c r="J1203" s="175"/>
      <c r="K1203" s="253"/>
      <c r="L1203" s="259"/>
      <c r="M1203" s="259"/>
      <c r="N1203" s="259"/>
      <c r="O1203" s="259"/>
      <c r="P1203" s="259"/>
      <c r="Q1203" s="259"/>
      <c r="R1203" s="259"/>
      <c r="S1203" s="175">
        <v>1</v>
      </c>
      <c r="T1203" s="259"/>
      <c r="U1203" s="259"/>
      <c r="V1203" s="259"/>
      <c r="W1203" s="259"/>
      <c r="X1203" s="259"/>
    </row>
    <row r="1204" spans="1:24" ht="15.75" x14ac:dyDescent="0.25">
      <c r="A1204" s="174" t="s">
        <v>939</v>
      </c>
      <c r="B1204" s="255" t="s">
        <v>940</v>
      </c>
      <c r="C1204" s="175">
        <v>0</v>
      </c>
      <c r="D1204" s="175">
        <v>0</v>
      </c>
      <c r="E1204" s="175">
        <v>0</v>
      </c>
      <c r="F1204" s="175">
        <v>0</v>
      </c>
      <c r="G1204" s="175">
        <v>0</v>
      </c>
      <c r="H1204" s="175">
        <v>0</v>
      </c>
      <c r="I1204" s="175">
        <v>0</v>
      </c>
      <c r="J1204" s="175">
        <v>0</v>
      </c>
      <c r="K1204" s="253">
        <v>0</v>
      </c>
      <c r="L1204" s="259">
        <v>0</v>
      </c>
      <c r="M1204" s="259">
        <v>0</v>
      </c>
      <c r="N1204" s="259">
        <v>0</v>
      </c>
      <c r="O1204" s="259">
        <v>0</v>
      </c>
      <c r="P1204" s="259">
        <v>0</v>
      </c>
      <c r="Q1204" s="259">
        <v>0</v>
      </c>
      <c r="R1204" s="259">
        <v>0</v>
      </c>
      <c r="S1204" s="175">
        <v>0</v>
      </c>
      <c r="T1204" s="259" t="s">
        <v>1223</v>
      </c>
      <c r="U1204" s="259" t="s">
        <v>1223</v>
      </c>
      <c r="V1204" s="259" t="s">
        <v>1223</v>
      </c>
      <c r="W1204" s="259" t="s">
        <v>1223</v>
      </c>
      <c r="X1204" s="259" t="s">
        <v>1223</v>
      </c>
    </row>
    <row r="1205" spans="1:24" ht="15.75" x14ac:dyDescent="0.25">
      <c r="A1205" s="174" t="s">
        <v>941</v>
      </c>
      <c r="B1205" s="255" t="s">
        <v>942</v>
      </c>
      <c r="C1205" s="175" t="e">
        <v>#N/A</v>
      </c>
      <c r="D1205" s="175" t="e">
        <v>#N/A</v>
      </c>
      <c r="E1205" s="175" t="e">
        <v>#N/A</v>
      </c>
      <c r="F1205" s="175" t="e">
        <v>#N/A</v>
      </c>
      <c r="G1205" s="175" t="e">
        <v>#N/A</v>
      </c>
      <c r="H1205" s="175" t="e">
        <v>#N/A</v>
      </c>
      <c r="I1205" s="175"/>
      <c r="J1205" s="175"/>
      <c r="K1205" s="253"/>
      <c r="L1205" s="259"/>
      <c r="M1205" s="259"/>
      <c r="N1205" s="259"/>
      <c r="O1205" s="259"/>
      <c r="P1205" s="259"/>
      <c r="Q1205" s="259"/>
      <c r="R1205" s="259"/>
      <c r="S1205" s="175" t="e">
        <v>#N/A</v>
      </c>
      <c r="T1205" s="259"/>
      <c r="U1205" s="259"/>
      <c r="V1205" s="259"/>
      <c r="W1205" s="259"/>
      <c r="X1205" s="259"/>
    </row>
    <row r="1206" spans="1:24" ht="15.75" x14ac:dyDescent="0.25">
      <c r="A1206" s="174" t="s">
        <v>943</v>
      </c>
      <c r="B1206" s="255" t="s">
        <v>944</v>
      </c>
      <c r="C1206" s="175" t="e">
        <v>#N/A</v>
      </c>
      <c r="D1206" s="175" t="e">
        <v>#N/A</v>
      </c>
      <c r="E1206" s="175" t="e">
        <v>#N/A</v>
      </c>
      <c r="F1206" s="175" t="e">
        <v>#N/A</v>
      </c>
      <c r="G1206" s="175" t="e">
        <v>#N/A</v>
      </c>
      <c r="H1206" s="175" t="e">
        <v>#N/A</v>
      </c>
      <c r="I1206" s="175"/>
      <c r="J1206" s="175"/>
      <c r="K1206" s="253"/>
      <c r="L1206" s="259"/>
      <c r="M1206" s="259"/>
      <c r="N1206" s="259"/>
      <c r="O1206" s="259"/>
      <c r="P1206" s="259"/>
      <c r="Q1206" s="259"/>
      <c r="R1206" s="259"/>
      <c r="S1206" s="175" t="e">
        <v>#N/A</v>
      </c>
      <c r="T1206" s="259"/>
      <c r="U1206" s="259"/>
      <c r="V1206" s="259"/>
      <c r="W1206" s="259"/>
      <c r="X1206" s="259"/>
    </row>
    <row r="1207" spans="1:24" ht="15.75" x14ac:dyDescent="0.25">
      <c r="A1207" s="174" t="s">
        <v>945</v>
      </c>
      <c r="B1207" s="255" t="s">
        <v>946</v>
      </c>
      <c r="C1207" s="175">
        <v>0</v>
      </c>
      <c r="D1207" s="175">
        <v>0</v>
      </c>
      <c r="E1207" s="175">
        <v>0</v>
      </c>
      <c r="F1207" s="175">
        <v>0</v>
      </c>
      <c r="G1207" s="175">
        <v>0</v>
      </c>
      <c r="H1207" s="175">
        <v>0</v>
      </c>
      <c r="I1207" s="175">
        <v>0</v>
      </c>
      <c r="J1207" s="175">
        <v>0</v>
      </c>
      <c r="K1207" s="175">
        <v>0</v>
      </c>
      <c r="L1207" s="259">
        <v>0</v>
      </c>
      <c r="M1207" s="259">
        <v>0</v>
      </c>
      <c r="N1207" s="259">
        <v>0</v>
      </c>
      <c r="O1207" s="259">
        <v>0</v>
      </c>
      <c r="P1207" s="259">
        <v>0</v>
      </c>
      <c r="Q1207" s="259">
        <v>0</v>
      </c>
      <c r="R1207" s="259">
        <v>0</v>
      </c>
      <c r="S1207" s="175">
        <v>0</v>
      </c>
      <c r="T1207" s="259" t="s">
        <v>1223</v>
      </c>
      <c r="U1207" s="259" t="s">
        <v>1223</v>
      </c>
      <c r="V1207" s="259" t="s">
        <v>1223</v>
      </c>
      <c r="W1207" s="259" t="s">
        <v>1223</v>
      </c>
      <c r="X1207" s="259" t="s">
        <v>1223</v>
      </c>
    </row>
    <row r="1208" spans="1:24" ht="15.75" x14ac:dyDescent="0.25">
      <c r="A1208" s="174" t="s">
        <v>947</v>
      </c>
      <c r="B1208" s="255" t="s">
        <v>948</v>
      </c>
      <c r="C1208" s="175" t="e">
        <v>#N/A</v>
      </c>
      <c r="D1208" s="175" t="e">
        <v>#N/A</v>
      </c>
      <c r="E1208" s="175" t="e">
        <v>#N/A</v>
      </c>
      <c r="F1208" s="175" t="e">
        <v>#N/A</v>
      </c>
      <c r="G1208" s="175" t="e">
        <v>#N/A</v>
      </c>
      <c r="H1208" s="175" t="e">
        <v>#N/A</v>
      </c>
      <c r="I1208" s="175"/>
      <c r="J1208" s="175"/>
      <c r="K1208" s="253"/>
      <c r="L1208" s="259"/>
      <c r="M1208" s="259"/>
      <c r="N1208" s="259"/>
      <c r="O1208" s="259"/>
      <c r="P1208" s="259"/>
      <c r="Q1208" s="259"/>
      <c r="R1208" s="259"/>
      <c r="S1208" s="175" t="e">
        <v>#N/A</v>
      </c>
      <c r="T1208" s="259"/>
      <c r="U1208" s="259"/>
      <c r="V1208" s="259"/>
      <c r="W1208" s="259"/>
      <c r="X1208" s="259"/>
    </row>
    <row r="1209" spans="1:24" ht="15.75" x14ac:dyDescent="0.25">
      <c r="A1209" s="174" t="s">
        <v>949</v>
      </c>
      <c r="B1209" s="255" t="s">
        <v>950</v>
      </c>
      <c r="C1209" s="175" t="e">
        <v>#N/A</v>
      </c>
      <c r="D1209" s="175" t="e">
        <v>#N/A</v>
      </c>
      <c r="E1209" s="175" t="e">
        <v>#N/A</v>
      </c>
      <c r="F1209" s="175" t="e">
        <v>#N/A</v>
      </c>
      <c r="G1209" s="175" t="e">
        <v>#N/A</v>
      </c>
      <c r="H1209" s="175" t="e">
        <v>#N/A</v>
      </c>
      <c r="I1209" s="175"/>
      <c r="J1209" s="175"/>
      <c r="K1209" s="253"/>
      <c r="L1209" s="259"/>
      <c r="M1209" s="259"/>
      <c r="N1209" s="259"/>
      <c r="O1209" s="259"/>
      <c r="P1209" s="259"/>
      <c r="Q1209" s="259"/>
      <c r="R1209" s="259"/>
      <c r="S1209" s="175" t="e">
        <v>#N/A</v>
      </c>
      <c r="T1209" s="259"/>
      <c r="U1209" s="259"/>
      <c r="V1209" s="259"/>
      <c r="W1209" s="259"/>
      <c r="X1209" s="259"/>
    </row>
    <row r="1210" spans="1:24" ht="15.75" x14ac:dyDescent="0.25">
      <c r="A1210" s="174" t="s">
        <v>951</v>
      </c>
      <c r="B1210" s="255" t="s">
        <v>952</v>
      </c>
      <c r="C1210" s="175" t="e">
        <v>#N/A</v>
      </c>
      <c r="D1210" s="175" t="e">
        <v>#N/A</v>
      </c>
      <c r="E1210" s="175" t="e">
        <v>#N/A</v>
      </c>
      <c r="F1210" s="175" t="e">
        <v>#N/A</v>
      </c>
      <c r="G1210" s="175" t="e">
        <v>#N/A</v>
      </c>
      <c r="H1210" s="175" t="e">
        <v>#N/A</v>
      </c>
      <c r="I1210" s="175"/>
      <c r="J1210" s="175"/>
      <c r="K1210" s="253"/>
      <c r="L1210" s="259"/>
      <c r="M1210" s="259"/>
      <c r="N1210" s="259"/>
      <c r="O1210" s="259"/>
      <c r="P1210" s="259"/>
      <c r="Q1210" s="259"/>
      <c r="R1210" s="259"/>
      <c r="S1210" s="175" t="e">
        <v>#N/A</v>
      </c>
      <c r="T1210" s="259"/>
      <c r="U1210" s="259"/>
      <c r="V1210" s="259"/>
      <c r="W1210" s="259"/>
      <c r="X1210" s="259"/>
    </row>
    <row r="1211" spans="1:24" ht="15.75" x14ac:dyDescent="0.25">
      <c r="A1211" s="174" t="s">
        <v>953</v>
      </c>
      <c r="B1211" s="255" t="s">
        <v>954</v>
      </c>
      <c r="C1211" s="175" t="e">
        <v>#N/A</v>
      </c>
      <c r="D1211" s="175" t="e">
        <v>#N/A</v>
      </c>
      <c r="E1211" s="175" t="e">
        <v>#N/A</v>
      </c>
      <c r="F1211" s="175" t="e">
        <v>#N/A</v>
      </c>
      <c r="G1211" s="175" t="e">
        <v>#N/A</v>
      </c>
      <c r="H1211" s="175" t="e">
        <v>#N/A</v>
      </c>
      <c r="I1211" s="175"/>
      <c r="J1211" s="175"/>
      <c r="K1211" s="253"/>
      <c r="L1211" s="259"/>
      <c r="M1211" s="259"/>
      <c r="N1211" s="259"/>
      <c r="O1211" s="259"/>
      <c r="P1211" s="259"/>
      <c r="Q1211" s="259"/>
      <c r="R1211" s="259"/>
      <c r="S1211" s="175" t="e">
        <v>#N/A</v>
      </c>
      <c r="T1211" s="259"/>
      <c r="U1211" s="259"/>
      <c r="V1211" s="259"/>
      <c r="W1211" s="259"/>
      <c r="X1211" s="259"/>
    </row>
    <row r="1212" spans="1:24" ht="15.75" x14ac:dyDescent="0.25">
      <c r="A1212" s="174" t="s">
        <v>955</v>
      </c>
      <c r="B1212" s="255" t="s">
        <v>956</v>
      </c>
      <c r="C1212" s="175">
        <v>0</v>
      </c>
      <c r="D1212" s="175">
        <v>7</v>
      </c>
      <c r="E1212" s="175">
        <v>20</v>
      </c>
      <c r="F1212" s="175">
        <v>8</v>
      </c>
      <c r="G1212" s="175">
        <v>1</v>
      </c>
      <c r="H1212" s="175">
        <v>0</v>
      </c>
      <c r="I1212" s="175">
        <v>8</v>
      </c>
      <c r="J1212" s="175">
        <v>1</v>
      </c>
      <c r="K1212" s="175">
        <v>0</v>
      </c>
      <c r="L1212" s="259">
        <v>4</v>
      </c>
      <c r="M1212" s="259">
        <v>9</v>
      </c>
      <c r="N1212" s="259">
        <v>1</v>
      </c>
      <c r="O1212" s="259">
        <v>0</v>
      </c>
      <c r="P1212" s="259">
        <v>0</v>
      </c>
      <c r="Q1212" s="259">
        <v>1</v>
      </c>
      <c r="R1212" s="259">
        <v>0</v>
      </c>
      <c r="S1212" s="175">
        <v>60</v>
      </c>
      <c r="T1212" s="259" t="s">
        <v>1223</v>
      </c>
      <c r="U1212" s="259">
        <v>9</v>
      </c>
      <c r="V1212" s="259">
        <v>6</v>
      </c>
      <c r="W1212" s="259">
        <v>4</v>
      </c>
      <c r="X1212" s="259">
        <v>2</v>
      </c>
    </row>
    <row r="1213" spans="1:24" ht="15.75" x14ac:dyDescent="0.25">
      <c r="A1213" s="174" t="s">
        <v>957</v>
      </c>
      <c r="B1213" s="255" t="s">
        <v>958</v>
      </c>
      <c r="C1213" s="175" t="e">
        <v>#N/A</v>
      </c>
      <c r="D1213" s="175" t="e">
        <v>#N/A</v>
      </c>
      <c r="E1213" s="175" t="e">
        <v>#N/A</v>
      </c>
      <c r="F1213" s="175" t="e">
        <v>#N/A</v>
      </c>
      <c r="G1213" s="175" t="e">
        <v>#N/A</v>
      </c>
      <c r="H1213" s="175" t="e">
        <v>#N/A</v>
      </c>
      <c r="I1213" s="175"/>
      <c r="J1213" s="175"/>
      <c r="K1213" s="253"/>
      <c r="L1213" s="259"/>
      <c r="M1213" s="259"/>
      <c r="N1213" s="259"/>
      <c r="O1213" s="259"/>
      <c r="P1213" s="259"/>
      <c r="Q1213" s="259"/>
      <c r="R1213" s="259"/>
      <c r="S1213" s="175" t="e">
        <v>#N/A</v>
      </c>
      <c r="T1213" s="259"/>
      <c r="U1213" s="259"/>
      <c r="V1213" s="259"/>
      <c r="W1213" s="259"/>
      <c r="X1213" s="259"/>
    </row>
    <row r="1214" spans="1:24" ht="15.75" x14ac:dyDescent="0.25">
      <c r="A1214" s="174" t="s">
        <v>959</v>
      </c>
      <c r="B1214" s="255" t="s">
        <v>960</v>
      </c>
      <c r="C1214" s="175" t="e">
        <v>#N/A</v>
      </c>
      <c r="D1214" s="175" t="e">
        <v>#N/A</v>
      </c>
      <c r="E1214" s="175" t="e">
        <v>#N/A</v>
      </c>
      <c r="F1214" s="175" t="e">
        <v>#N/A</v>
      </c>
      <c r="G1214" s="175" t="e">
        <v>#N/A</v>
      </c>
      <c r="H1214" s="175" t="e">
        <v>#N/A</v>
      </c>
      <c r="I1214" s="175"/>
      <c r="J1214" s="175"/>
      <c r="K1214" s="253"/>
      <c r="L1214" s="259"/>
      <c r="M1214" s="259"/>
      <c r="N1214" s="259"/>
      <c r="O1214" s="259"/>
      <c r="P1214" s="259"/>
      <c r="Q1214" s="259"/>
      <c r="R1214" s="259"/>
      <c r="S1214" s="175" t="e">
        <v>#N/A</v>
      </c>
      <c r="T1214" s="259"/>
      <c r="U1214" s="259"/>
      <c r="V1214" s="259"/>
      <c r="W1214" s="259"/>
      <c r="X1214" s="259"/>
    </row>
    <row r="1215" spans="1:24" ht="15.75" x14ac:dyDescent="0.25">
      <c r="A1215" s="174" t="s">
        <v>961</v>
      </c>
      <c r="B1215" s="255" t="s">
        <v>962</v>
      </c>
      <c r="C1215" s="175" t="e">
        <v>#N/A</v>
      </c>
      <c r="D1215" s="175" t="e">
        <v>#N/A</v>
      </c>
      <c r="E1215" s="175" t="e">
        <v>#N/A</v>
      </c>
      <c r="F1215" s="175" t="e">
        <v>#N/A</v>
      </c>
      <c r="G1215" s="175" t="e">
        <v>#N/A</v>
      </c>
      <c r="H1215" s="175" t="e">
        <v>#N/A</v>
      </c>
      <c r="I1215" s="175"/>
      <c r="J1215" s="175"/>
      <c r="K1215" s="253"/>
      <c r="L1215" s="259"/>
      <c r="M1215" s="259"/>
      <c r="N1215" s="259"/>
      <c r="O1215" s="259"/>
      <c r="P1215" s="259"/>
      <c r="Q1215" s="259"/>
      <c r="R1215" s="259"/>
      <c r="S1215" s="175" t="e">
        <v>#N/A</v>
      </c>
      <c r="T1215" s="259"/>
      <c r="U1215" s="259"/>
      <c r="V1215" s="259"/>
      <c r="W1215" s="259"/>
      <c r="X1215" s="259"/>
    </row>
    <row r="1216" spans="1:24" ht="15.75" x14ac:dyDescent="0.25">
      <c r="A1216" s="174" t="s">
        <v>963</v>
      </c>
      <c r="B1216" s="255" t="s">
        <v>964</v>
      </c>
      <c r="C1216" s="175" t="e">
        <v>#N/A</v>
      </c>
      <c r="D1216" s="175" t="e">
        <v>#N/A</v>
      </c>
      <c r="E1216" s="175" t="e">
        <v>#N/A</v>
      </c>
      <c r="F1216" s="175" t="e">
        <v>#N/A</v>
      </c>
      <c r="G1216" s="175" t="e">
        <v>#N/A</v>
      </c>
      <c r="H1216" s="175" t="e">
        <v>#N/A</v>
      </c>
      <c r="I1216" s="175"/>
      <c r="J1216" s="175"/>
      <c r="K1216" s="253"/>
      <c r="L1216" s="259"/>
      <c r="M1216" s="259"/>
      <c r="N1216" s="259"/>
      <c r="O1216" s="259"/>
      <c r="P1216" s="259"/>
      <c r="Q1216" s="259"/>
      <c r="R1216" s="259"/>
      <c r="S1216" s="175" t="e">
        <v>#N/A</v>
      </c>
      <c r="T1216" s="259"/>
      <c r="U1216" s="259"/>
      <c r="V1216" s="259"/>
      <c r="W1216" s="259"/>
      <c r="X1216" s="259"/>
    </row>
    <row r="1217" spans="1:24" ht="15.75" x14ac:dyDescent="0.25">
      <c r="A1217" s="174" t="s">
        <v>965</v>
      </c>
      <c r="B1217" s="255" t="s">
        <v>966</v>
      </c>
      <c r="C1217" s="175">
        <v>0</v>
      </c>
      <c r="D1217" s="175">
        <v>2</v>
      </c>
      <c r="E1217" s="175">
        <v>0</v>
      </c>
      <c r="F1217" s="175">
        <v>0</v>
      </c>
      <c r="G1217" s="175">
        <v>0</v>
      </c>
      <c r="H1217" s="175">
        <v>0</v>
      </c>
      <c r="I1217" s="175">
        <v>0</v>
      </c>
      <c r="J1217" s="175">
        <v>0</v>
      </c>
      <c r="K1217" s="175">
        <v>0</v>
      </c>
      <c r="L1217" s="259">
        <v>0</v>
      </c>
      <c r="M1217" s="259">
        <v>0</v>
      </c>
      <c r="N1217" s="259">
        <v>0</v>
      </c>
      <c r="O1217" s="259">
        <v>0</v>
      </c>
      <c r="P1217" s="259">
        <v>0</v>
      </c>
      <c r="Q1217" s="259">
        <v>0</v>
      </c>
      <c r="R1217" s="259">
        <v>0</v>
      </c>
      <c r="S1217" s="175">
        <v>2</v>
      </c>
      <c r="T1217" s="259" t="s">
        <v>1223</v>
      </c>
      <c r="U1217" s="259">
        <v>26</v>
      </c>
      <c r="V1217" s="259" t="s">
        <v>1223</v>
      </c>
      <c r="W1217" s="259" t="s">
        <v>1223</v>
      </c>
      <c r="X1217" s="259" t="s">
        <v>1223</v>
      </c>
    </row>
    <row r="1218" spans="1:24" ht="15.75" x14ac:dyDescent="0.25">
      <c r="A1218" s="174" t="s">
        <v>967</v>
      </c>
      <c r="B1218" s="255" t="s">
        <v>968</v>
      </c>
      <c r="C1218" s="175" t="e">
        <v>#N/A</v>
      </c>
      <c r="D1218" s="175" t="e">
        <v>#N/A</v>
      </c>
      <c r="E1218" s="175" t="e">
        <v>#N/A</v>
      </c>
      <c r="F1218" s="175" t="e">
        <v>#N/A</v>
      </c>
      <c r="G1218" s="175" t="e">
        <v>#N/A</v>
      </c>
      <c r="H1218" s="175" t="e">
        <v>#N/A</v>
      </c>
      <c r="I1218" s="175"/>
      <c r="J1218" s="175"/>
      <c r="K1218" s="253"/>
      <c r="L1218" s="259"/>
      <c r="M1218" s="259"/>
      <c r="N1218" s="259"/>
      <c r="O1218" s="259"/>
      <c r="P1218" s="259"/>
      <c r="Q1218" s="259"/>
      <c r="R1218" s="259"/>
      <c r="S1218" s="175" t="e">
        <v>#N/A</v>
      </c>
      <c r="T1218" s="259"/>
      <c r="U1218" s="259"/>
      <c r="V1218" s="259"/>
      <c r="W1218" s="259"/>
      <c r="X1218" s="259"/>
    </row>
    <row r="1219" spans="1:24" ht="15.75" x14ac:dyDescent="0.25">
      <c r="A1219" s="174" t="s">
        <v>969</v>
      </c>
      <c r="B1219" s="255" t="s">
        <v>970</v>
      </c>
      <c r="C1219" s="175" t="e">
        <v>#N/A</v>
      </c>
      <c r="D1219" s="175" t="e">
        <v>#N/A</v>
      </c>
      <c r="E1219" s="175" t="e">
        <v>#N/A</v>
      </c>
      <c r="F1219" s="175" t="e">
        <v>#N/A</v>
      </c>
      <c r="G1219" s="175" t="e">
        <v>#N/A</v>
      </c>
      <c r="H1219" s="175" t="e">
        <v>#N/A</v>
      </c>
      <c r="I1219" s="175"/>
      <c r="J1219" s="175"/>
      <c r="K1219" s="253"/>
      <c r="L1219" s="259"/>
      <c r="M1219" s="259"/>
      <c r="N1219" s="259"/>
      <c r="O1219" s="259"/>
      <c r="P1219" s="259"/>
      <c r="Q1219" s="259"/>
      <c r="R1219" s="259"/>
      <c r="S1219" s="175" t="e">
        <v>#N/A</v>
      </c>
      <c r="T1219" s="259"/>
      <c r="U1219" s="259"/>
      <c r="V1219" s="259"/>
      <c r="W1219" s="259"/>
      <c r="X1219" s="259"/>
    </row>
    <row r="1220" spans="1:24" ht="15.75" x14ac:dyDescent="0.25">
      <c r="A1220" s="174" t="s">
        <v>971</v>
      </c>
      <c r="B1220" s="255" t="s">
        <v>972</v>
      </c>
      <c r="C1220" s="175">
        <v>0</v>
      </c>
      <c r="D1220" s="175">
        <v>0</v>
      </c>
      <c r="E1220" s="175">
        <v>0</v>
      </c>
      <c r="F1220" s="175">
        <v>0</v>
      </c>
      <c r="G1220" s="175">
        <v>0</v>
      </c>
      <c r="H1220" s="175">
        <v>0</v>
      </c>
      <c r="I1220" s="175">
        <v>0</v>
      </c>
      <c r="J1220" s="175">
        <v>0</v>
      </c>
      <c r="K1220" s="253">
        <v>0</v>
      </c>
      <c r="L1220" s="259">
        <v>0</v>
      </c>
      <c r="M1220" s="259">
        <v>1</v>
      </c>
      <c r="N1220" s="259">
        <v>0</v>
      </c>
      <c r="O1220" s="259">
        <v>0</v>
      </c>
      <c r="P1220" s="259">
        <v>0</v>
      </c>
      <c r="Q1220" s="259">
        <v>0</v>
      </c>
      <c r="R1220" s="259">
        <v>0</v>
      </c>
      <c r="S1220" s="175">
        <v>1</v>
      </c>
      <c r="T1220" s="259" t="s">
        <v>1223</v>
      </c>
      <c r="U1220" s="259" t="s">
        <v>1223</v>
      </c>
      <c r="V1220" s="259">
        <v>6</v>
      </c>
      <c r="W1220" s="259" t="s">
        <v>1223</v>
      </c>
      <c r="X1220" s="259" t="s">
        <v>1223</v>
      </c>
    </row>
    <row r="1221" spans="1:24" ht="15.75" x14ac:dyDescent="0.25">
      <c r="A1221" s="174" t="s">
        <v>973</v>
      </c>
      <c r="B1221" s="255" t="s">
        <v>974</v>
      </c>
      <c r="C1221" s="175" t="e">
        <v>#N/A</v>
      </c>
      <c r="D1221" s="175" t="e">
        <v>#N/A</v>
      </c>
      <c r="E1221" s="175" t="e">
        <v>#N/A</v>
      </c>
      <c r="F1221" s="175" t="e">
        <v>#N/A</v>
      </c>
      <c r="G1221" s="175" t="e">
        <v>#N/A</v>
      </c>
      <c r="H1221" s="175" t="e">
        <v>#N/A</v>
      </c>
      <c r="I1221" s="175"/>
      <c r="J1221" s="175"/>
      <c r="K1221" s="253"/>
      <c r="L1221" s="259"/>
      <c r="M1221" s="259"/>
      <c r="N1221" s="259"/>
      <c r="O1221" s="259"/>
      <c r="P1221" s="259"/>
      <c r="Q1221" s="259"/>
      <c r="R1221" s="259"/>
      <c r="S1221" s="175" t="e">
        <v>#N/A</v>
      </c>
      <c r="T1221" s="259"/>
      <c r="U1221" s="259"/>
      <c r="V1221" s="259"/>
      <c r="W1221" s="259"/>
      <c r="X1221" s="259"/>
    </row>
    <row r="1222" spans="1:24" ht="15.75" x14ac:dyDescent="0.25">
      <c r="A1222" s="174" t="s">
        <v>975</v>
      </c>
      <c r="B1222" s="255" t="s">
        <v>976</v>
      </c>
      <c r="C1222" s="175" t="e">
        <v>#N/A</v>
      </c>
      <c r="D1222" s="175" t="e">
        <v>#N/A</v>
      </c>
      <c r="E1222" s="175" t="e">
        <v>#N/A</v>
      </c>
      <c r="F1222" s="175" t="e">
        <v>#N/A</v>
      </c>
      <c r="G1222" s="175" t="e">
        <v>#N/A</v>
      </c>
      <c r="H1222" s="175" t="e">
        <v>#N/A</v>
      </c>
      <c r="I1222" s="175"/>
      <c r="J1222" s="175"/>
      <c r="K1222" s="253"/>
      <c r="L1222" s="259"/>
      <c r="M1222" s="259"/>
      <c r="N1222" s="259"/>
      <c r="O1222" s="259"/>
      <c r="P1222" s="259"/>
      <c r="Q1222" s="259"/>
      <c r="R1222" s="259"/>
      <c r="S1222" s="175" t="e">
        <v>#N/A</v>
      </c>
      <c r="T1222" s="259"/>
      <c r="U1222" s="259"/>
      <c r="V1222" s="259"/>
      <c r="W1222" s="259"/>
      <c r="X1222" s="259"/>
    </row>
    <row r="1223" spans="1:24" ht="15.75" x14ac:dyDescent="0.25">
      <c r="A1223" s="174" t="s">
        <v>977</v>
      </c>
      <c r="B1223" s="255" t="s">
        <v>978</v>
      </c>
      <c r="C1223" s="175" t="e">
        <v>#N/A</v>
      </c>
      <c r="D1223" s="175" t="e">
        <v>#N/A</v>
      </c>
      <c r="E1223" s="175" t="e">
        <v>#N/A</v>
      </c>
      <c r="F1223" s="175" t="e">
        <v>#N/A</v>
      </c>
      <c r="G1223" s="175" t="e">
        <v>#N/A</v>
      </c>
      <c r="H1223" s="175" t="e">
        <v>#N/A</v>
      </c>
      <c r="I1223" s="175"/>
      <c r="J1223" s="175"/>
      <c r="K1223" s="253"/>
      <c r="L1223" s="259"/>
      <c r="M1223" s="259"/>
      <c r="N1223" s="259"/>
      <c r="O1223" s="259"/>
      <c r="P1223" s="259"/>
      <c r="Q1223" s="259"/>
      <c r="R1223" s="259"/>
      <c r="S1223" s="175" t="e">
        <v>#N/A</v>
      </c>
      <c r="T1223" s="259"/>
      <c r="U1223" s="259"/>
      <c r="V1223" s="259"/>
      <c r="W1223" s="259"/>
      <c r="X1223" s="259"/>
    </row>
    <row r="1224" spans="1:24" ht="15.75" x14ac:dyDescent="0.25">
      <c r="A1224" s="174" t="s">
        <v>979</v>
      </c>
      <c r="B1224" s="255" t="s">
        <v>980</v>
      </c>
      <c r="C1224" s="175" t="e">
        <v>#N/A</v>
      </c>
      <c r="D1224" s="175" t="e">
        <v>#N/A</v>
      </c>
      <c r="E1224" s="175" t="e">
        <v>#N/A</v>
      </c>
      <c r="F1224" s="175" t="e">
        <v>#N/A</v>
      </c>
      <c r="G1224" s="175" t="e">
        <v>#N/A</v>
      </c>
      <c r="H1224" s="175" t="e">
        <v>#N/A</v>
      </c>
      <c r="I1224" s="175"/>
      <c r="J1224" s="175"/>
      <c r="K1224" s="253"/>
      <c r="L1224" s="259"/>
      <c r="M1224" s="259"/>
      <c r="N1224" s="259"/>
      <c r="O1224" s="259"/>
      <c r="P1224" s="259"/>
      <c r="Q1224" s="259"/>
      <c r="R1224" s="259"/>
      <c r="S1224" s="175" t="e">
        <v>#N/A</v>
      </c>
      <c r="T1224" s="259"/>
      <c r="U1224" s="259"/>
      <c r="V1224" s="259"/>
      <c r="W1224" s="259"/>
      <c r="X1224" s="259"/>
    </row>
    <row r="1225" spans="1:24" ht="15.75" x14ac:dyDescent="0.25">
      <c r="A1225" s="174" t="s">
        <v>981</v>
      </c>
      <c r="B1225" s="255" t="s">
        <v>982</v>
      </c>
      <c r="C1225" s="175">
        <v>0</v>
      </c>
      <c r="D1225" s="175">
        <v>2</v>
      </c>
      <c r="E1225" s="175">
        <v>10</v>
      </c>
      <c r="F1225" s="175">
        <v>3</v>
      </c>
      <c r="G1225" s="175">
        <v>0</v>
      </c>
      <c r="H1225" s="175">
        <v>0</v>
      </c>
      <c r="I1225" s="175">
        <v>3</v>
      </c>
      <c r="J1225" s="175">
        <v>0</v>
      </c>
      <c r="K1225" s="253">
        <v>0</v>
      </c>
      <c r="L1225" s="259">
        <v>0</v>
      </c>
      <c r="M1225" s="259">
        <v>3</v>
      </c>
      <c r="N1225" s="259">
        <v>1</v>
      </c>
      <c r="O1225" s="259">
        <v>0</v>
      </c>
      <c r="P1225" s="259">
        <v>0</v>
      </c>
      <c r="Q1225" s="259">
        <v>0</v>
      </c>
      <c r="R1225" s="259">
        <v>0</v>
      </c>
      <c r="S1225" s="175">
        <v>22</v>
      </c>
      <c r="T1225" s="259" t="s">
        <v>1223</v>
      </c>
      <c r="U1225" s="259">
        <v>5</v>
      </c>
      <c r="V1225" s="259">
        <v>20</v>
      </c>
      <c r="W1225" s="259">
        <v>35</v>
      </c>
      <c r="X1225" s="259" t="s">
        <v>1223</v>
      </c>
    </row>
    <row r="1226" spans="1:24" ht="15.75" x14ac:dyDescent="0.25">
      <c r="A1226" s="174" t="s">
        <v>983</v>
      </c>
      <c r="B1226" s="255" t="s">
        <v>984</v>
      </c>
      <c r="C1226" s="175">
        <v>0</v>
      </c>
      <c r="D1226" s="175">
        <v>0</v>
      </c>
      <c r="E1226" s="175">
        <v>0</v>
      </c>
      <c r="F1226" s="175">
        <v>0</v>
      </c>
      <c r="G1226" s="175">
        <v>0</v>
      </c>
      <c r="H1226" s="175">
        <v>0</v>
      </c>
      <c r="I1226" s="175">
        <v>0</v>
      </c>
      <c r="J1226" s="175">
        <v>0</v>
      </c>
      <c r="K1226" s="253">
        <v>0</v>
      </c>
      <c r="L1226" s="259">
        <v>0</v>
      </c>
      <c r="M1226" s="259">
        <v>0</v>
      </c>
      <c r="N1226" s="259">
        <v>0</v>
      </c>
      <c r="O1226" s="259">
        <v>0</v>
      </c>
      <c r="P1226" s="259">
        <v>0</v>
      </c>
      <c r="Q1226" s="259">
        <v>0</v>
      </c>
      <c r="R1226" s="259">
        <v>0</v>
      </c>
      <c r="S1226" s="175">
        <v>0</v>
      </c>
      <c r="T1226" s="259" t="s">
        <v>1223</v>
      </c>
      <c r="U1226" s="259" t="s">
        <v>1223</v>
      </c>
      <c r="V1226" s="259" t="s">
        <v>1223</v>
      </c>
      <c r="W1226" s="259" t="s">
        <v>1223</v>
      </c>
      <c r="X1226" s="259" t="s">
        <v>1223</v>
      </c>
    </row>
    <row r="1227" spans="1:24" ht="15.75" x14ac:dyDescent="0.25">
      <c r="A1227" s="174" t="s">
        <v>985</v>
      </c>
      <c r="B1227" s="255" t="s">
        <v>986</v>
      </c>
      <c r="C1227" s="175" t="e">
        <v>#N/A</v>
      </c>
      <c r="D1227" s="175" t="e">
        <v>#N/A</v>
      </c>
      <c r="E1227" s="175" t="e">
        <v>#N/A</v>
      </c>
      <c r="F1227" s="175" t="e">
        <v>#N/A</v>
      </c>
      <c r="G1227" s="175" t="e">
        <v>#N/A</v>
      </c>
      <c r="H1227" s="175" t="e">
        <v>#N/A</v>
      </c>
      <c r="I1227" s="175"/>
      <c r="J1227" s="175"/>
      <c r="K1227" s="253"/>
      <c r="L1227" s="259"/>
      <c r="M1227" s="259"/>
      <c r="N1227" s="259"/>
      <c r="O1227" s="259"/>
      <c r="P1227" s="259"/>
      <c r="Q1227" s="259"/>
      <c r="R1227" s="259"/>
      <c r="S1227" s="175" t="e">
        <v>#N/A</v>
      </c>
      <c r="T1227" s="259"/>
      <c r="U1227" s="259"/>
      <c r="V1227" s="259"/>
      <c r="W1227" s="259"/>
      <c r="X1227" s="259"/>
    </row>
    <row r="1228" spans="1:24" ht="15.75" x14ac:dyDescent="0.25">
      <c r="A1228" s="174" t="s">
        <v>987</v>
      </c>
      <c r="B1228" s="255" t="s">
        <v>988</v>
      </c>
      <c r="C1228" s="175" t="e">
        <v>#N/A</v>
      </c>
      <c r="D1228" s="175" t="e">
        <v>#N/A</v>
      </c>
      <c r="E1228" s="175" t="e">
        <v>#N/A</v>
      </c>
      <c r="F1228" s="175" t="e">
        <v>#N/A</v>
      </c>
      <c r="G1228" s="175" t="e">
        <v>#N/A</v>
      </c>
      <c r="H1228" s="175" t="e">
        <v>#N/A</v>
      </c>
      <c r="I1228" s="175"/>
      <c r="J1228" s="175"/>
      <c r="K1228" s="253"/>
      <c r="L1228" s="259"/>
      <c r="M1228" s="259"/>
      <c r="N1228" s="259"/>
      <c r="O1228" s="259"/>
      <c r="P1228" s="259"/>
      <c r="Q1228" s="259"/>
      <c r="R1228" s="259"/>
      <c r="S1228" s="175" t="e">
        <v>#N/A</v>
      </c>
      <c r="T1228" s="259"/>
      <c r="U1228" s="259"/>
      <c r="V1228" s="259"/>
      <c r="W1228" s="259"/>
      <c r="X1228" s="259"/>
    </row>
    <row r="1229" spans="1:24" ht="15.75" x14ac:dyDescent="0.25">
      <c r="A1229" s="174" t="s">
        <v>989</v>
      </c>
      <c r="B1229" s="255" t="s">
        <v>990</v>
      </c>
      <c r="C1229" s="175">
        <v>1</v>
      </c>
      <c r="D1229" s="175">
        <v>21</v>
      </c>
      <c r="E1229" s="175">
        <v>26</v>
      </c>
      <c r="F1229" s="175">
        <v>35</v>
      </c>
      <c r="G1229" s="175">
        <v>9</v>
      </c>
      <c r="H1229" s="175">
        <v>1</v>
      </c>
      <c r="I1229" s="175">
        <v>6</v>
      </c>
      <c r="J1229" s="175">
        <v>0</v>
      </c>
      <c r="K1229" s="175">
        <v>2</v>
      </c>
      <c r="L1229" s="259">
        <v>6</v>
      </c>
      <c r="M1229" s="259">
        <v>3</v>
      </c>
      <c r="N1229" s="259">
        <v>0</v>
      </c>
      <c r="O1229" s="259">
        <v>0</v>
      </c>
      <c r="P1229" s="259">
        <v>0</v>
      </c>
      <c r="Q1229" s="259">
        <v>6</v>
      </c>
      <c r="R1229" s="259">
        <v>6</v>
      </c>
      <c r="S1229" s="175">
        <v>122</v>
      </c>
      <c r="T1229" s="259">
        <v>21</v>
      </c>
      <c r="U1229" s="259">
        <v>12</v>
      </c>
      <c r="V1229" s="259">
        <v>17</v>
      </c>
      <c r="W1229" s="259">
        <v>3</v>
      </c>
      <c r="X1229" s="259">
        <v>3</v>
      </c>
    </row>
    <row r="1230" spans="1:24" ht="15.75" x14ac:dyDescent="0.25">
      <c r="A1230" s="174" t="s">
        <v>991</v>
      </c>
      <c r="B1230" s="255" t="s">
        <v>992</v>
      </c>
      <c r="C1230" s="175">
        <v>0</v>
      </c>
      <c r="D1230" s="175">
        <v>0</v>
      </c>
      <c r="E1230" s="175">
        <v>0</v>
      </c>
      <c r="F1230" s="175">
        <v>0</v>
      </c>
      <c r="G1230" s="175">
        <v>0</v>
      </c>
      <c r="H1230" s="175">
        <v>0</v>
      </c>
      <c r="I1230" s="175">
        <v>0</v>
      </c>
      <c r="J1230" s="175">
        <v>0</v>
      </c>
      <c r="K1230" s="175">
        <v>0</v>
      </c>
      <c r="L1230" s="259">
        <v>0</v>
      </c>
      <c r="M1230" s="259">
        <v>0</v>
      </c>
      <c r="N1230" s="259">
        <v>0</v>
      </c>
      <c r="O1230" s="259">
        <v>0</v>
      </c>
      <c r="P1230" s="259">
        <v>0</v>
      </c>
      <c r="Q1230" s="259">
        <v>0</v>
      </c>
      <c r="R1230" s="259">
        <v>0</v>
      </c>
      <c r="S1230" s="175">
        <v>0</v>
      </c>
      <c r="T1230" s="259" t="s">
        <v>1223</v>
      </c>
      <c r="U1230" s="259" t="s">
        <v>1223</v>
      </c>
      <c r="V1230" s="259" t="s">
        <v>1223</v>
      </c>
      <c r="W1230" s="259" t="s">
        <v>1223</v>
      </c>
      <c r="X1230" s="259" t="s">
        <v>1223</v>
      </c>
    </row>
    <row r="1231" spans="1:24" ht="15.75" x14ac:dyDescent="0.25">
      <c r="A1231" s="174" t="s">
        <v>993</v>
      </c>
      <c r="B1231" s="255" t="s">
        <v>994</v>
      </c>
      <c r="C1231" s="175" t="e">
        <v>#N/A</v>
      </c>
      <c r="D1231" s="175" t="e">
        <v>#N/A</v>
      </c>
      <c r="E1231" s="175" t="e">
        <v>#N/A</v>
      </c>
      <c r="F1231" s="175" t="e">
        <v>#N/A</v>
      </c>
      <c r="G1231" s="175" t="e">
        <v>#N/A</v>
      </c>
      <c r="H1231" s="175" t="e">
        <v>#N/A</v>
      </c>
      <c r="I1231" s="175"/>
      <c r="J1231" s="175"/>
      <c r="K1231" s="253"/>
      <c r="L1231" s="259"/>
      <c r="M1231" s="259"/>
      <c r="N1231" s="259"/>
      <c r="O1231" s="259"/>
      <c r="P1231" s="259"/>
      <c r="Q1231" s="259"/>
      <c r="R1231" s="259"/>
      <c r="S1231" s="175" t="e">
        <v>#N/A</v>
      </c>
      <c r="T1231" s="259"/>
      <c r="U1231" s="259"/>
      <c r="V1231" s="259"/>
      <c r="W1231" s="259"/>
      <c r="X1231" s="259"/>
    </row>
    <row r="1232" spans="1:24" ht="15.75" x14ac:dyDescent="0.25">
      <c r="A1232" s="174" t="s">
        <v>995</v>
      </c>
      <c r="B1232" s="255" t="s">
        <v>996</v>
      </c>
      <c r="C1232" s="175">
        <v>0</v>
      </c>
      <c r="D1232" s="175">
        <v>0</v>
      </c>
      <c r="E1232" s="175">
        <v>0</v>
      </c>
      <c r="F1232" s="175">
        <v>1</v>
      </c>
      <c r="G1232" s="175">
        <v>0</v>
      </c>
      <c r="H1232" s="175">
        <v>0</v>
      </c>
      <c r="I1232" s="175">
        <v>0</v>
      </c>
      <c r="J1232" s="175">
        <v>0</v>
      </c>
      <c r="K1232" s="253">
        <v>0</v>
      </c>
      <c r="L1232" s="259">
        <v>0</v>
      </c>
      <c r="M1232" s="259">
        <v>0</v>
      </c>
      <c r="N1232" s="259">
        <v>0</v>
      </c>
      <c r="O1232" s="259">
        <v>0</v>
      </c>
      <c r="P1232" s="259">
        <v>0</v>
      </c>
      <c r="Q1232" s="259">
        <v>0</v>
      </c>
      <c r="R1232" s="259">
        <v>0</v>
      </c>
      <c r="S1232" s="175">
        <v>1</v>
      </c>
      <c r="T1232" s="259" t="s">
        <v>1223</v>
      </c>
      <c r="U1232" s="259" t="s">
        <v>1223</v>
      </c>
      <c r="V1232" s="259" t="s">
        <v>1223</v>
      </c>
      <c r="W1232" s="259">
        <v>25</v>
      </c>
      <c r="X1232" s="259" t="s">
        <v>1223</v>
      </c>
    </row>
    <row r="1233" spans="1:24" ht="15.75" x14ac:dyDescent="0.25">
      <c r="A1233" s="174" t="s">
        <v>997</v>
      </c>
      <c r="B1233" s="255" t="s">
        <v>998</v>
      </c>
      <c r="C1233" s="175" t="e">
        <v>#N/A</v>
      </c>
      <c r="D1233" s="175" t="e">
        <v>#N/A</v>
      </c>
      <c r="E1233" s="175" t="e">
        <v>#N/A</v>
      </c>
      <c r="F1233" s="175" t="e">
        <v>#N/A</v>
      </c>
      <c r="G1233" s="175" t="e">
        <v>#N/A</v>
      </c>
      <c r="H1233" s="175" t="e">
        <v>#N/A</v>
      </c>
      <c r="I1233" s="175"/>
      <c r="J1233" s="175"/>
      <c r="K1233" s="253"/>
      <c r="L1233" s="259"/>
      <c r="M1233" s="259"/>
      <c r="N1233" s="259"/>
      <c r="O1233" s="259"/>
      <c r="P1233" s="259"/>
      <c r="Q1233" s="259"/>
      <c r="R1233" s="259"/>
      <c r="S1233" s="175" t="e">
        <v>#N/A</v>
      </c>
      <c r="T1233" s="259"/>
      <c r="U1233" s="259"/>
      <c r="V1233" s="259"/>
      <c r="W1233" s="259"/>
      <c r="X1233" s="259"/>
    </row>
    <row r="1234" spans="1:24" ht="15.75" x14ac:dyDescent="0.25">
      <c r="A1234" s="174" t="s">
        <v>999</v>
      </c>
      <c r="B1234" s="255" t="s">
        <v>1000</v>
      </c>
      <c r="C1234" s="175" t="e">
        <v>#N/A</v>
      </c>
      <c r="D1234" s="175" t="e">
        <v>#N/A</v>
      </c>
      <c r="E1234" s="175" t="e">
        <v>#N/A</v>
      </c>
      <c r="F1234" s="175" t="e">
        <v>#N/A</v>
      </c>
      <c r="G1234" s="175" t="e">
        <v>#N/A</v>
      </c>
      <c r="H1234" s="175" t="e">
        <v>#N/A</v>
      </c>
      <c r="I1234" s="175"/>
      <c r="J1234" s="175"/>
      <c r="K1234" s="253"/>
      <c r="L1234" s="259"/>
      <c r="M1234" s="259"/>
      <c r="N1234" s="259"/>
      <c r="O1234" s="259"/>
      <c r="P1234" s="259"/>
      <c r="Q1234" s="259"/>
      <c r="R1234" s="259"/>
      <c r="S1234" s="175" t="e">
        <v>#N/A</v>
      </c>
      <c r="T1234" s="259"/>
      <c r="U1234" s="259"/>
      <c r="V1234" s="259"/>
      <c r="W1234" s="259"/>
      <c r="X1234" s="259"/>
    </row>
    <row r="1235" spans="1:24" ht="15.75" x14ac:dyDescent="0.25">
      <c r="A1235" s="174" t="s">
        <v>1001</v>
      </c>
      <c r="B1235" s="255" t="s">
        <v>1002</v>
      </c>
      <c r="C1235" s="175" t="e">
        <v>#N/A</v>
      </c>
      <c r="D1235" s="175" t="e">
        <v>#N/A</v>
      </c>
      <c r="E1235" s="175" t="e">
        <v>#N/A</v>
      </c>
      <c r="F1235" s="175" t="e">
        <v>#N/A</v>
      </c>
      <c r="G1235" s="175" t="e">
        <v>#N/A</v>
      </c>
      <c r="H1235" s="175" t="e">
        <v>#N/A</v>
      </c>
      <c r="I1235" s="175"/>
      <c r="J1235" s="175"/>
      <c r="K1235" s="253"/>
      <c r="L1235" s="259"/>
      <c r="M1235" s="259"/>
      <c r="N1235" s="259"/>
      <c r="O1235" s="259"/>
      <c r="P1235" s="259"/>
      <c r="Q1235" s="259"/>
      <c r="R1235" s="259"/>
      <c r="S1235" s="175" t="e">
        <v>#N/A</v>
      </c>
      <c r="T1235" s="259"/>
      <c r="U1235" s="259"/>
      <c r="V1235" s="259"/>
      <c r="W1235" s="259"/>
      <c r="X1235" s="259"/>
    </row>
    <row r="1236" spans="1:24" ht="15.75" x14ac:dyDescent="0.25">
      <c r="A1236" s="174" t="s">
        <v>1003</v>
      </c>
      <c r="B1236" s="255" t="s">
        <v>1004</v>
      </c>
      <c r="C1236" s="175" t="e">
        <v>#N/A</v>
      </c>
      <c r="D1236" s="175" t="e">
        <v>#N/A</v>
      </c>
      <c r="E1236" s="175" t="e">
        <v>#N/A</v>
      </c>
      <c r="F1236" s="175" t="e">
        <v>#N/A</v>
      </c>
      <c r="G1236" s="175" t="e">
        <v>#N/A</v>
      </c>
      <c r="H1236" s="175" t="e">
        <v>#N/A</v>
      </c>
      <c r="I1236" s="175"/>
      <c r="J1236" s="175"/>
      <c r="K1236" s="253"/>
      <c r="L1236" s="259"/>
      <c r="M1236" s="259"/>
      <c r="N1236" s="259"/>
      <c r="O1236" s="259"/>
      <c r="P1236" s="259"/>
      <c r="Q1236" s="259"/>
      <c r="R1236" s="259"/>
      <c r="S1236" s="175" t="e">
        <v>#N/A</v>
      </c>
      <c r="T1236" s="259"/>
      <c r="U1236" s="259"/>
      <c r="V1236" s="259"/>
      <c r="W1236" s="259"/>
      <c r="X1236" s="259"/>
    </row>
    <row r="1237" spans="1:24" ht="15.75" x14ac:dyDescent="0.25">
      <c r="A1237" s="174" t="s">
        <v>1005</v>
      </c>
      <c r="B1237" s="255" t="s">
        <v>1006</v>
      </c>
      <c r="C1237" s="175" t="e">
        <v>#N/A</v>
      </c>
      <c r="D1237" s="175" t="e">
        <v>#N/A</v>
      </c>
      <c r="E1237" s="175" t="e">
        <v>#N/A</v>
      </c>
      <c r="F1237" s="175" t="e">
        <v>#N/A</v>
      </c>
      <c r="G1237" s="175" t="e">
        <v>#N/A</v>
      </c>
      <c r="H1237" s="175" t="e">
        <v>#N/A</v>
      </c>
      <c r="I1237" s="175"/>
      <c r="J1237" s="175"/>
      <c r="K1237" s="253"/>
      <c r="L1237" s="259"/>
      <c r="M1237" s="259"/>
      <c r="N1237" s="259"/>
      <c r="O1237" s="259"/>
      <c r="P1237" s="259"/>
      <c r="Q1237" s="259"/>
      <c r="R1237" s="259"/>
      <c r="S1237" s="175" t="e">
        <v>#N/A</v>
      </c>
      <c r="T1237" s="259"/>
      <c r="U1237" s="259"/>
      <c r="V1237" s="259"/>
      <c r="W1237" s="259"/>
      <c r="X1237" s="259"/>
    </row>
    <row r="1238" spans="1:24" ht="15.75" x14ac:dyDescent="0.25">
      <c r="A1238" s="174" t="s">
        <v>1007</v>
      </c>
      <c r="B1238" s="255" t="s">
        <v>1008</v>
      </c>
      <c r="C1238" s="175" t="e">
        <v>#N/A</v>
      </c>
      <c r="D1238" s="175" t="e">
        <v>#N/A</v>
      </c>
      <c r="E1238" s="175" t="e">
        <v>#N/A</v>
      </c>
      <c r="F1238" s="175" t="e">
        <v>#N/A</v>
      </c>
      <c r="G1238" s="175" t="e">
        <v>#N/A</v>
      </c>
      <c r="H1238" s="175" t="e">
        <v>#N/A</v>
      </c>
      <c r="I1238" s="175"/>
      <c r="J1238" s="175"/>
      <c r="K1238" s="253"/>
      <c r="L1238" s="259"/>
      <c r="M1238" s="259"/>
      <c r="N1238" s="259"/>
      <c r="O1238" s="259"/>
      <c r="P1238" s="259"/>
      <c r="Q1238" s="259"/>
      <c r="R1238" s="259"/>
      <c r="S1238" s="175" t="e">
        <v>#N/A</v>
      </c>
      <c r="T1238" s="259"/>
      <c r="U1238" s="259"/>
      <c r="V1238" s="259"/>
      <c r="W1238" s="259"/>
      <c r="X1238" s="259"/>
    </row>
    <row r="1239" spans="1:24" ht="15.75" x14ac:dyDescent="0.25">
      <c r="A1239" s="174" t="s">
        <v>1009</v>
      </c>
      <c r="B1239" s="255" t="s">
        <v>1010</v>
      </c>
      <c r="C1239" s="175" t="e">
        <v>#N/A</v>
      </c>
      <c r="D1239" s="175" t="e">
        <v>#N/A</v>
      </c>
      <c r="E1239" s="175" t="e">
        <v>#N/A</v>
      </c>
      <c r="F1239" s="175" t="e">
        <v>#N/A</v>
      </c>
      <c r="G1239" s="175" t="e">
        <v>#N/A</v>
      </c>
      <c r="H1239" s="175" t="e">
        <v>#N/A</v>
      </c>
      <c r="I1239" s="175"/>
      <c r="J1239" s="175"/>
      <c r="K1239" s="253"/>
      <c r="L1239" s="259"/>
      <c r="M1239" s="259"/>
      <c r="N1239" s="259"/>
      <c r="O1239" s="259"/>
      <c r="P1239" s="259"/>
      <c r="Q1239" s="259"/>
      <c r="R1239" s="259"/>
      <c r="S1239" s="175" t="e">
        <v>#N/A</v>
      </c>
      <c r="T1239" s="259"/>
      <c r="U1239" s="259"/>
      <c r="V1239" s="259"/>
      <c r="W1239" s="259"/>
      <c r="X1239" s="259"/>
    </row>
    <row r="1240" spans="1:24" ht="15.75" x14ac:dyDescent="0.25">
      <c r="A1240" s="174" t="s">
        <v>1011</v>
      </c>
      <c r="B1240" s="255" t="s">
        <v>1012</v>
      </c>
      <c r="C1240" s="175" t="e">
        <v>#N/A</v>
      </c>
      <c r="D1240" s="175" t="e">
        <v>#N/A</v>
      </c>
      <c r="E1240" s="175" t="e">
        <v>#N/A</v>
      </c>
      <c r="F1240" s="175" t="e">
        <v>#N/A</v>
      </c>
      <c r="G1240" s="175" t="e">
        <v>#N/A</v>
      </c>
      <c r="H1240" s="175" t="e">
        <v>#N/A</v>
      </c>
      <c r="I1240" s="175"/>
      <c r="J1240" s="175"/>
      <c r="K1240" s="253"/>
      <c r="L1240" s="259"/>
      <c r="M1240" s="259"/>
      <c r="N1240" s="259"/>
      <c r="O1240" s="259"/>
      <c r="P1240" s="259"/>
      <c r="Q1240" s="259"/>
      <c r="R1240" s="259"/>
      <c r="S1240" s="175" t="e">
        <v>#N/A</v>
      </c>
      <c r="T1240" s="259"/>
      <c r="U1240" s="259"/>
      <c r="V1240" s="259"/>
      <c r="W1240" s="259"/>
      <c r="X1240" s="259"/>
    </row>
    <row r="1241" spans="1:24" ht="15.75" x14ac:dyDescent="0.25">
      <c r="A1241" s="174" t="s">
        <v>1013</v>
      </c>
      <c r="B1241" s="255" t="s">
        <v>1014</v>
      </c>
      <c r="C1241" s="175" t="e">
        <v>#N/A</v>
      </c>
      <c r="D1241" s="175" t="e">
        <v>#N/A</v>
      </c>
      <c r="E1241" s="175" t="e">
        <v>#N/A</v>
      </c>
      <c r="F1241" s="175" t="e">
        <v>#N/A</v>
      </c>
      <c r="G1241" s="175" t="e">
        <v>#N/A</v>
      </c>
      <c r="H1241" s="175" t="e">
        <v>#N/A</v>
      </c>
      <c r="I1241" s="175"/>
      <c r="J1241" s="175"/>
      <c r="K1241" s="253"/>
      <c r="L1241" s="259"/>
      <c r="M1241" s="259"/>
      <c r="N1241" s="259"/>
      <c r="O1241" s="259"/>
      <c r="P1241" s="259"/>
      <c r="Q1241" s="259"/>
      <c r="R1241" s="259"/>
      <c r="S1241" s="175" t="e">
        <v>#N/A</v>
      </c>
      <c r="T1241" s="259"/>
      <c r="U1241" s="259"/>
      <c r="V1241" s="259"/>
      <c r="W1241" s="259"/>
      <c r="X1241" s="259"/>
    </row>
    <row r="1242" spans="1:24" ht="15.75" x14ac:dyDescent="0.25">
      <c r="A1242" s="174" t="s">
        <v>1015</v>
      </c>
      <c r="B1242" s="255" t="s">
        <v>1016</v>
      </c>
      <c r="C1242" s="175">
        <v>0</v>
      </c>
      <c r="D1242" s="175">
        <v>0</v>
      </c>
      <c r="E1242" s="175">
        <v>1</v>
      </c>
      <c r="F1242" s="175">
        <v>0</v>
      </c>
      <c r="G1242" s="175">
        <v>0</v>
      </c>
      <c r="H1242" s="175">
        <v>0</v>
      </c>
      <c r="I1242" s="175">
        <v>0</v>
      </c>
      <c r="J1242" s="175">
        <v>0</v>
      </c>
      <c r="K1242" s="253">
        <v>0</v>
      </c>
      <c r="L1242" s="259">
        <v>0</v>
      </c>
      <c r="M1242" s="259">
        <v>0</v>
      </c>
      <c r="N1242" s="259">
        <v>0</v>
      </c>
      <c r="O1242" s="259">
        <v>0</v>
      </c>
      <c r="P1242" s="259">
        <v>0</v>
      </c>
      <c r="Q1242" s="259">
        <v>0</v>
      </c>
      <c r="R1242" s="259">
        <v>0</v>
      </c>
      <c r="S1242" s="175">
        <v>1</v>
      </c>
      <c r="T1242" s="259" t="s">
        <v>1223</v>
      </c>
      <c r="U1242" s="259" t="s">
        <v>1223</v>
      </c>
      <c r="V1242" s="259">
        <v>6</v>
      </c>
      <c r="W1242" s="259" t="s">
        <v>1223</v>
      </c>
      <c r="X1242" s="259" t="s">
        <v>1223</v>
      </c>
    </row>
    <row r="1243" spans="1:24" ht="15.75" x14ac:dyDescent="0.25">
      <c r="A1243" s="174" t="s">
        <v>1017</v>
      </c>
      <c r="B1243" s="255" t="s">
        <v>1018</v>
      </c>
      <c r="C1243" s="175">
        <v>0</v>
      </c>
      <c r="D1243" s="175">
        <v>1</v>
      </c>
      <c r="E1243" s="175">
        <v>1</v>
      </c>
      <c r="F1243" s="175">
        <v>1</v>
      </c>
      <c r="G1243" s="175">
        <v>0</v>
      </c>
      <c r="H1243" s="175">
        <v>0</v>
      </c>
      <c r="I1243" s="175">
        <v>0</v>
      </c>
      <c r="J1243" s="175">
        <v>0</v>
      </c>
      <c r="K1243" s="253">
        <v>0</v>
      </c>
      <c r="L1243" s="259">
        <v>0</v>
      </c>
      <c r="M1243" s="259">
        <v>1</v>
      </c>
      <c r="N1243" s="259">
        <v>0</v>
      </c>
      <c r="O1243" s="259">
        <v>0</v>
      </c>
      <c r="P1243" s="259">
        <v>0</v>
      </c>
      <c r="Q1243" s="259">
        <v>0</v>
      </c>
      <c r="R1243" s="259">
        <v>0</v>
      </c>
      <c r="S1243" s="175">
        <v>4</v>
      </c>
      <c r="T1243" s="259" t="s">
        <v>1223</v>
      </c>
      <c r="U1243" s="259">
        <v>5</v>
      </c>
      <c r="V1243" s="259">
        <v>18</v>
      </c>
      <c r="W1243" s="259">
        <v>16</v>
      </c>
      <c r="X1243" s="259" t="s">
        <v>1223</v>
      </c>
    </row>
    <row r="1244" spans="1:24" ht="15.75" x14ac:dyDescent="0.25">
      <c r="A1244" s="174" t="s">
        <v>1019</v>
      </c>
      <c r="B1244" s="255" t="s">
        <v>1020</v>
      </c>
      <c r="C1244" s="175">
        <v>0</v>
      </c>
      <c r="D1244" s="175">
        <v>0</v>
      </c>
      <c r="E1244" s="175">
        <v>0</v>
      </c>
      <c r="F1244" s="175">
        <v>0</v>
      </c>
      <c r="G1244" s="175">
        <v>0</v>
      </c>
      <c r="H1244" s="175">
        <v>0</v>
      </c>
      <c r="I1244" s="175">
        <v>0</v>
      </c>
      <c r="J1244" s="175">
        <v>0</v>
      </c>
      <c r="K1244" s="253">
        <v>0</v>
      </c>
      <c r="L1244" s="259">
        <v>0</v>
      </c>
      <c r="M1244" s="259">
        <v>0</v>
      </c>
      <c r="N1244" s="259">
        <v>0</v>
      </c>
      <c r="O1244" s="259">
        <v>0</v>
      </c>
      <c r="P1244" s="259">
        <v>0</v>
      </c>
      <c r="Q1244" s="259">
        <v>0</v>
      </c>
      <c r="R1244" s="259">
        <v>0</v>
      </c>
      <c r="S1244" s="175">
        <v>0</v>
      </c>
      <c r="T1244" s="259" t="s">
        <v>1223</v>
      </c>
      <c r="U1244" s="259" t="s">
        <v>1223</v>
      </c>
      <c r="V1244" s="259" t="s">
        <v>1223</v>
      </c>
      <c r="W1244" s="259" t="s">
        <v>1223</v>
      </c>
      <c r="X1244" s="259" t="s">
        <v>1223</v>
      </c>
    </row>
    <row r="1245" spans="1:24" ht="15.75" x14ac:dyDescent="0.25">
      <c r="A1245" s="174" t="s">
        <v>1021</v>
      </c>
      <c r="B1245" s="255" t="s">
        <v>1022</v>
      </c>
      <c r="C1245" s="175">
        <v>0</v>
      </c>
      <c r="D1245" s="175">
        <v>0</v>
      </c>
      <c r="E1245" s="175">
        <v>0</v>
      </c>
      <c r="F1245" s="175">
        <v>1</v>
      </c>
      <c r="G1245" s="175">
        <v>0</v>
      </c>
      <c r="H1245" s="175">
        <v>0</v>
      </c>
      <c r="I1245" s="175">
        <v>0</v>
      </c>
      <c r="J1245" s="175">
        <v>0</v>
      </c>
      <c r="K1245" s="175">
        <v>0</v>
      </c>
      <c r="L1245" s="259">
        <v>0</v>
      </c>
      <c r="M1245" s="259">
        <v>0</v>
      </c>
      <c r="N1245" s="259">
        <v>0</v>
      </c>
      <c r="O1245" s="259">
        <v>0</v>
      </c>
      <c r="P1245" s="259">
        <v>0</v>
      </c>
      <c r="Q1245" s="259">
        <v>0</v>
      </c>
      <c r="R1245" s="259">
        <v>0</v>
      </c>
      <c r="S1245" s="175">
        <v>1</v>
      </c>
      <c r="T1245" s="259" t="s">
        <v>1223</v>
      </c>
      <c r="U1245" s="259" t="s">
        <v>1223</v>
      </c>
      <c r="V1245" s="259" t="s">
        <v>1223</v>
      </c>
      <c r="W1245" s="259">
        <v>8</v>
      </c>
      <c r="X1245" s="259" t="s">
        <v>1223</v>
      </c>
    </row>
    <row r="1246" spans="1:24" ht="15.75" x14ac:dyDescent="0.25">
      <c r="A1246" s="174" t="s">
        <v>1023</v>
      </c>
      <c r="B1246" s="255" t="s">
        <v>1024</v>
      </c>
      <c r="C1246" s="175" t="e">
        <v>#N/A</v>
      </c>
      <c r="D1246" s="175" t="e">
        <v>#N/A</v>
      </c>
      <c r="E1246" s="175" t="e">
        <v>#N/A</v>
      </c>
      <c r="F1246" s="175" t="e">
        <v>#N/A</v>
      </c>
      <c r="G1246" s="175" t="e">
        <v>#N/A</v>
      </c>
      <c r="H1246" s="175" t="e">
        <v>#N/A</v>
      </c>
      <c r="I1246" s="175"/>
      <c r="J1246" s="175"/>
      <c r="K1246" s="253"/>
      <c r="L1246" s="259"/>
      <c r="M1246" s="259"/>
      <c r="N1246" s="259"/>
      <c r="O1246" s="259"/>
      <c r="P1246" s="259"/>
      <c r="Q1246" s="259"/>
      <c r="R1246" s="259"/>
      <c r="S1246" s="175" t="e">
        <v>#N/A</v>
      </c>
      <c r="T1246" s="259"/>
      <c r="U1246" s="259"/>
      <c r="V1246" s="259"/>
      <c r="W1246" s="259"/>
      <c r="X1246" s="259"/>
    </row>
    <row r="1247" spans="1:24" ht="15.75" x14ac:dyDescent="0.25">
      <c r="A1247" s="174" t="s">
        <v>1025</v>
      </c>
      <c r="B1247" s="255" t="s">
        <v>1026</v>
      </c>
      <c r="C1247" s="175" t="e">
        <v>#N/A</v>
      </c>
      <c r="D1247" s="175" t="e">
        <v>#N/A</v>
      </c>
      <c r="E1247" s="175" t="e">
        <v>#N/A</v>
      </c>
      <c r="F1247" s="175" t="e">
        <v>#N/A</v>
      </c>
      <c r="G1247" s="175" t="e">
        <v>#N/A</v>
      </c>
      <c r="H1247" s="175" t="e">
        <v>#N/A</v>
      </c>
      <c r="I1247" s="175"/>
      <c r="J1247" s="175"/>
      <c r="K1247" s="253"/>
      <c r="L1247" s="259"/>
      <c r="M1247" s="259"/>
      <c r="N1247" s="259"/>
      <c r="O1247" s="259"/>
      <c r="P1247" s="259"/>
      <c r="Q1247" s="259"/>
      <c r="R1247" s="259"/>
      <c r="S1247" s="175" t="e">
        <v>#N/A</v>
      </c>
      <c r="T1247" s="259"/>
      <c r="U1247" s="259"/>
      <c r="V1247" s="259"/>
      <c r="W1247" s="259"/>
      <c r="X1247" s="259"/>
    </row>
    <row r="1248" spans="1:24" ht="15.75" x14ac:dyDescent="0.25">
      <c r="A1248" s="174" t="s">
        <v>1027</v>
      </c>
      <c r="B1248" s="255" t="s">
        <v>1028</v>
      </c>
      <c r="C1248" s="175" t="e">
        <v>#N/A</v>
      </c>
      <c r="D1248" s="175" t="e">
        <v>#N/A</v>
      </c>
      <c r="E1248" s="175" t="e">
        <v>#N/A</v>
      </c>
      <c r="F1248" s="175" t="e">
        <v>#N/A</v>
      </c>
      <c r="G1248" s="175" t="e">
        <v>#N/A</v>
      </c>
      <c r="H1248" s="175" t="e">
        <v>#N/A</v>
      </c>
      <c r="I1248" s="175"/>
      <c r="J1248" s="175"/>
      <c r="K1248" s="253"/>
      <c r="L1248" s="259"/>
      <c r="M1248" s="259"/>
      <c r="N1248" s="259"/>
      <c r="O1248" s="259"/>
      <c r="P1248" s="259"/>
      <c r="Q1248" s="259"/>
      <c r="R1248" s="259"/>
      <c r="S1248" s="175" t="e">
        <v>#N/A</v>
      </c>
      <c r="T1248" s="259"/>
      <c r="U1248" s="259"/>
      <c r="V1248" s="259"/>
      <c r="W1248" s="259"/>
      <c r="X1248" s="259"/>
    </row>
    <row r="1249" spans="1:24" ht="15.75" x14ac:dyDescent="0.25">
      <c r="A1249" s="174" t="s">
        <v>1029</v>
      </c>
      <c r="B1249" s="255" t="s">
        <v>1030</v>
      </c>
      <c r="C1249" s="175" t="e">
        <v>#N/A</v>
      </c>
      <c r="D1249" s="175" t="e">
        <v>#N/A</v>
      </c>
      <c r="E1249" s="175" t="e">
        <v>#N/A</v>
      </c>
      <c r="F1249" s="175" t="e">
        <v>#N/A</v>
      </c>
      <c r="G1249" s="175" t="e">
        <v>#N/A</v>
      </c>
      <c r="H1249" s="175" t="e">
        <v>#N/A</v>
      </c>
      <c r="I1249" s="175"/>
      <c r="J1249" s="175"/>
      <c r="K1249" s="253"/>
      <c r="L1249" s="259"/>
      <c r="M1249" s="259"/>
      <c r="N1249" s="259"/>
      <c r="O1249" s="259"/>
      <c r="P1249" s="259"/>
      <c r="Q1249" s="259"/>
      <c r="R1249" s="259"/>
      <c r="S1249" s="175" t="e">
        <v>#N/A</v>
      </c>
      <c r="T1249" s="259"/>
      <c r="U1249" s="259"/>
      <c r="V1249" s="259"/>
      <c r="W1249" s="259"/>
      <c r="X1249" s="259"/>
    </row>
    <row r="1250" spans="1:24" ht="15.75" x14ac:dyDescent="0.25">
      <c r="A1250" s="174" t="s">
        <v>1031</v>
      </c>
      <c r="B1250" s="255" t="s">
        <v>1032</v>
      </c>
      <c r="C1250" s="175">
        <v>0</v>
      </c>
      <c r="D1250" s="175">
        <v>0</v>
      </c>
      <c r="E1250" s="175">
        <v>0</v>
      </c>
      <c r="F1250" s="175">
        <v>0</v>
      </c>
      <c r="G1250" s="175">
        <v>0</v>
      </c>
      <c r="H1250" s="175">
        <v>0</v>
      </c>
      <c r="I1250" s="175">
        <v>0</v>
      </c>
      <c r="J1250" s="175">
        <v>0</v>
      </c>
      <c r="K1250" s="253">
        <v>0</v>
      </c>
      <c r="L1250" s="259">
        <v>0</v>
      </c>
      <c r="M1250" s="259">
        <v>0</v>
      </c>
      <c r="N1250" s="259">
        <v>0</v>
      </c>
      <c r="O1250" s="259">
        <v>0</v>
      </c>
      <c r="P1250" s="259">
        <v>0</v>
      </c>
      <c r="Q1250" s="259">
        <v>0</v>
      </c>
      <c r="R1250" s="259">
        <v>0</v>
      </c>
      <c r="S1250" s="175">
        <v>0</v>
      </c>
      <c r="T1250" s="259" t="s">
        <v>1223</v>
      </c>
      <c r="U1250" s="259" t="s">
        <v>1223</v>
      </c>
      <c r="V1250" s="259" t="s">
        <v>1223</v>
      </c>
      <c r="W1250" s="259" t="s">
        <v>1223</v>
      </c>
      <c r="X1250" s="259" t="s">
        <v>1223</v>
      </c>
    </row>
    <row r="1251" spans="1:24" ht="15.75" x14ac:dyDescent="0.25">
      <c r="A1251" s="174" t="s">
        <v>1033</v>
      </c>
      <c r="B1251" s="255" t="s">
        <v>1034</v>
      </c>
      <c r="C1251" s="175">
        <v>0</v>
      </c>
      <c r="D1251" s="175">
        <v>0</v>
      </c>
      <c r="E1251" s="175">
        <v>0</v>
      </c>
      <c r="F1251" s="175">
        <v>0</v>
      </c>
      <c r="G1251" s="175">
        <v>0</v>
      </c>
      <c r="H1251" s="175">
        <v>0</v>
      </c>
      <c r="I1251" s="175">
        <v>0</v>
      </c>
      <c r="J1251" s="175">
        <v>0</v>
      </c>
      <c r="K1251" s="175">
        <v>0</v>
      </c>
      <c r="L1251" s="259">
        <v>0</v>
      </c>
      <c r="M1251" s="259">
        <v>0</v>
      </c>
      <c r="N1251" s="259">
        <v>0</v>
      </c>
      <c r="O1251" s="259">
        <v>0</v>
      </c>
      <c r="P1251" s="259">
        <v>0</v>
      </c>
      <c r="Q1251" s="259">
        <v>0</v>
      </c>
      <c r="R1251" s="259">
        <v>0</v>
      </c>
      <c r="S1251" s="175">
        <v>0</v>
      </c>
      <c r="T1251" s="259" t="s">
        <v>1223</v>
      </c>
      <c r="U1251" s="259" t="s">
        <v>1223</v>
      </c>
      <c r="V1251" s="259" t="s">
        <v>1223</v>
      </c>
      <c r="W1251" s="259" t="s">
        <v>1223</v>
      </c>
      <c r="X1251" s="259" t="s">
        <v>1223</v>
      </c>
    </row>
    <row r="1252" spans="1:24" ht="15.75" x14ac:dyDescent="0.25">
      <c r="A1252" s="174" t="s">
        <v>1035</v>
      </c>
      <c r="B1252" s="255" t="s">
        <v>1036</v>
      </c>
      <c r="C1252" s="175" t="e">
        <v>#N/A</v>
      </c>
      <c r="D1252" s="175" t="e">
        <v>#N/A</v>
      </c>
      <c r="E1252" s="175" t="e">
        <v>#N/A</v>
      </c>
      <c r="F1252" s="175" t="e">
        <v>#N/A</v>
      </c>
      <c r="G1252" s="175" t="e">
        <v>#N/A</v>
      </c>
      <c r="H1252" s="175" t="e">
        <v>#N/A</v>
      </c>
      <c r="I1252" s="175"/>
      <c r="J1252" s="175"/>
      <c r="K1252" s="253"/>
      <c r="L1252" s="259"/>
      <c r="M1252" s="259"/>
      <c r="N1252" s="259"/>
      <c r="O1252" s="259"/>
      <c r="P1252" s="259"/>
      <c r="Q1252" s="259"/>
      <c r="R1252" s="259"/>
      <c r="S1252" s="175" t="e">
        <v>#N/A</v>
      </c>
      <c r="T1252" s="259"/>
      <c r="U1252" s="259"/>
      <c r="V1252" s="259"/>
      <c r="W1252" s="259"/>
      <c r="X1252" s="259"/>
    </row>
    <row r="1253" spans="1:24" ht="15.75" x14ac:dyDescent="0.25">
      <c r="A1253" s="174" t="s">
        <v>1037</v>
      </c>
      <c r="B1253" s="255" t="s">
        <v>1038</v>
      </c>
      <c r="C1253" s="175" t="e">
        <v>#N/A</v>
      </c>
      <c r="D1253" s="175" t="e">
        <v>#N/A</v>
      </c>
      <c r="E1253" s="175" t="e">
        <v>#N/A</v>
      </c>
      <c r="F1253" s="175" t="e">
        <v>#N/A</v>
      </c>
      <c r="G1253" s="175" t="e">
        <v>#N/A</v>
      </c>
      <c r="H1253" s="175" t="e">
        <v>#N/A</v>
      </c>
      <c r="I1253" s="175"/>
      <c r="J1253" s="175"/>
      <c r="K1253" s="253"/>
      <c r="L1253" s="259"/>
      <c r="M1253" s="259"/>
      <c r="N1253" s="259"/>
      <c r="O1253" s="259"/>
      <c r="P1253" s="259"/>
      <c r="Q1253" s="259"/>
      <c r="R1253" s="259"/>
      <c r="S1253" s="175" t="e">
        <v>#N/A</v>
      </c>
      <c r="T1253" s="259"/>
      <c r="U1253" s="259"/>
      <c r="V1253" s="259"/>
      <c r="W1253" s="259"/>
      <c r="X1253" s="259"/>
    </row>
    <row r="1254" spans="1:24" ht="15.75" x14ac:dyDescent="0.25">
      <c r="A1254" s="174" t="s">
        <v>1039</v>
      </c>
      <c r="B1254" s="255" t="s">
        <v>1040</v>
      </c>
      <c r="C1254" s="175" t="e">
        <v>#N/A</v>
      </c>
      <c r="D1254" s="175" t="e">
        <v>#N/A</v>
      </c>
      <c r="E1254" s="175" t="e">
        <v>#N/A</v>
      </c>
      <c r="F1254" s="175" t="e">
        <v>#N/A</v>
      </c>
      <c r="G1254" s="175" t="e">
        <v>#N/A</v>
      </c>
      <c r="H1254" s="175" t="e">
        <v>#N/A</v>
      </c>
      <c r="I1254" s="175"/>
      <c r="J1254" s="175"/>
      <c r="K1254" s="253"/>
      <c r="L1254" s="259"/>
      <c r="M1254" s="259"/>
      <c r="N1254" s="259"/>
      <c r="O1254" s="259"/>
      <c r="P1254" s="259"/>
      <c r="Q1254" s="259"/>
      <c r="R1254" s="259"/>
      <c r="S1254" s="175" t="e">
        <v>#N/A</v>
      </c>
      <c r="T1254" s="259"/>
      <c r="U1254" s="259"/>
      <c r="V1254" s="259"/>
      <c r="W1254" s="259"/>
      <c r="X1254" s="259"/>
    </row>
    <row r="1255" spans="1:24" ht="15.75" x14ac:dyDescent="0.25">
      <c r="A1255" s="174" t="s">
        <v>1041</v>
      </c>
      <c r="B1255" s="255" t="s">
        <v>1042</v>
      </c>
      <c r="C1255" s="175" t="e">
        <v>#N/A</v>
      </c>
      <c r="D1255" s="175" t="e">
        <v>#N/A</v>
      </c>
      <c r="E1255" s="175" t="e">
        <v>#N/A</v>
      </c>
      <c r="F1255" s="175" t="e">
        <v>#N/A</v>
      </c>
      <c r="G1255" s="175" t="e">
        <v>#N/A</v>
      </c>
      <c r="H1255" s="175" t="e">
        <v>#N/A</v>
      </c>
      <c r="I1255" s="175"/>
      <c r="J1255" s="175"/>
      <c r="K1255" s="253"/>
      <c r="L1255" s="259"/>
      <c r="M1255" s="259"/>
      <c r="N1255" s="259"/>
      <c r="O1255" s="259"/>
      <c r="P1255" s="259"/>
      <c r="Q1255" s="259"/>
      <c r="R1255" s="259"/>
      <c r="S1255" s="175" t="e">
        <v>#N/A</v>
      </c>
      <c r="T1255" s="259"/>
      <c r="U1255" s="259"/>
      <c r="V1255" s="259"/>
      <c r="W1255" s="259"/>
      <c r="X1255" s="259"/>
    </row>
    <row r="1256" spans="1:24" ht="15.75" x14ac:dyDescent="0.25">
      <c r="A1256" s="174" t="s">
        <v>1043</v>
      </c>
      <c r="B1256" s="255" t="s">
        <v>1044</v>
      </c>
      <c r="C1256" s="175" t="e">
        <v>#N/A</v>
      </c>
      <c r="D1256" s="175" t="e">
        <v>#N/A</v>
      </c>
      <c r="E1256" s="175" t="e">
        <v>#N/A</v>
      </c>
      <c r="F1256" s="175" t="e">
        <v>#N/A</v>
      </c>
      <c r="G1256" s="175" t="e">
        <v>#N/A</v>
      </c>
      <c r="H1256" s="175" t="e">
        <v>#N/A</v>
      </c>
      <c r="I1256" s="175"/>
      <c r="J1256" s="175"/>
      <c r="K1256" s="253"/>
      <c r="L1256" s="259"/>
      <c r="M1256" s="259"/>
      <c r="N1256" s="259"/>
      <c r="O1256" s="259"/>
      <c r="P1256" s="259"/>
      <c r="Q1256" s="259"/>
      <c r="R1256" s="259"/>
      <c r="S1256" s="175" t="e">
        <v>#N/A</v>
      </c>
      <c r="T1256" s="259"/>
      <c r="U1256" s="259"/>
      <c r="V1256" s="259"/>
      <c r="W1256" s="259"/>
      <c r="X1256" s="259"/>
    </row>
    <row r="1257" spans="1:24" ht="15.75" x14ac:dyDescent="0.25">
      <c r="A1257" s="174" t="s">
        <v>1045</v>
      </c>
      <c r="B1257" s="255" t="s">
        <v>1046</v>
      </c>
      <c r="C1257" s="175" t="e">
        <v>#N/A</v>
      </c>
      <c r="D1257" s="175" t="e">
        <v>#N/A</v>
      </c>
      <c r="E1257" s="175" t="e">
        <v>#N/A</v>
      </c>
      <c r="F1257" s="175" t="e">
        <v>#N/A</v>
      </c>
      <c r="G1257" s="175" t="e">
        <v>#N/A</v>
      </c>
      <c r="H1257" s="175" t="e">
        <v>#N/A</v>
      </c>
      <c r="I1257" s="175"/>
      <c r="J1257" s="175"/>
      <c r="K1257" s="253"/>
      <c r="L1257" s="259"/>
      <c r="M1257" s="259"/>
      <c r="N1257" s="259"/>
      <c r="O1257" s="259"/>
      <c r="P1257" s="259"/>
      <c r="Q1257" s="259"/>
      <c r="R1257" s="259"/>
      <c r="S1257" s="175" t="e">
        <v>#N/A</v>
      </c>
      <c r="T1257" s="259"/>
      <c r="U1257" s="259"/>
      <c r="V1257" s="259"/>
      <c r="W1257" s="259"/>
      <c r="X1257" s="259"/>
    </row>
    <row r="1258" spans="1:24" ht="15.75" x14ac:dyDescent="0.25">
      <c r="A1258" s="174" t="s">
        <v>1047</v>
      </c>
      <c r="B1258" s="255" t="s">
        <v>1048</v>
      </c>
      <c r="C1258" s="175" t="e">
        <v>#N/A</v>
      </c>
      <c r="D1258" s="175" t="e">
        <v>#N/A</v>
      </c>
      <c r="E1258" s="175" t="e">
        <v>#N/A</v>
      </c>
      <c r="F1258" s="175" t="e">
        <v>#N/A</v>
      </c>
      <c r="G1258" s="175" t="e">
        <v>#N/A</v>
      </c>
      <c r="H1258" s="175" t="e">
        <v>#N/A</v>
      </c>
      <c r="I1258" s="175"/>
      <c r="J1258" s="175"/>
      <c r="K1258" s="253"/>
      <c r="L1258" s="259"/>
      <c r="M1258" s="259"/>
      <c r="N1258" s="259"/>
      <c r="O1258" s="259"/>
      <c r="P1258" s="259"/>
      <c r="Q1258" s="259"/>
      <c r="R1258" s="259"/>
      <c r="S1258" s="175" t="e">
        <v>#N/A</v>
      </c>
      <c r="T1258" s="259"/>
      <c r="U1258" s="259"/>
      <c r="V1258" s="259"/>
      <c r="W1258" s="259"/>
      <c r="X1258" s="259"/>
    </row>
    <row r="1259" spans="1:24" ht="15.75" x14ac:dyDescent="0.25">
      <c r="A1259" s="174" t="s">
        <v>1049</v>
      </c>
      <c r="B1259" s="255" t="s">
        <v>1050</v>
      </c>
      <c r="C1259" s="175">
        <v>0</v>
      </c>
      <c r="D1259" s="175">
        <v>3</v>
      </c>
      <c r="E1259" s="175">
        <v>1</v>
      </c>
      <c r="F1259" s="175">
        <v>1</v>
      </c>
      <c r="G1259" s="175">
        <v>0</v>
      </c>
      <c r="H1259" s="175">
        <v>0</v>
      </c>
      <c r="I1259" s="175">
        <v>0</v>
      </c>
      <c r="J1259" s="175">
        <v>0</v>
      </c>
      <c r="K1259" s="253">
        <v>0</v>
      </c>
      <c r="L1259" s="259">
        <v>0</v>
      </c>
      <c r="M1259" s="259">
        <v>3</v>
      </c>
      <c r="N1259" s="259">
        <v>0</v>
      </c>
      <c r="O1259" s="259">
        <v>0</v>
      </c>
      <c r="P1259" s="259">
        <v>0</v>
      </c>
      <c r="Q1259" s="259">
        <v>0</v>
      </c>
      <c r="R1259" s="259">
        <v>0</v>
      </c>
      <c r="S1259" s="175">
        <v>8</v>
      </c>
      <c r="T1259" s="259" t="s">
        <v>1223</v>
      </c>
      <c r="U1259" s="259">
        <v>3</v>
      </c>
      <c r="V1259" s="259">
        <v>4</v>
      </c>
      <c r="W1259" s="259">
        <v>11</v>
      </c>
      <c r="X1259" s="259" t="s">
        <v>1223</v>
      </c>
    </row>
    <row r="1260" spans="1:24" ht="15.75" x14ac:dyDescent="0.25">
      <c r="A1260" s="174" t="s">
        <v>1051</v>
      </c>
      <c r="B1260" s="255" t="s">
        <v>1052</v>
      </c>
      <c r="C1260" s="175" t="e">
        <v>#N/A</v>
      </c>
      <c r="D1260" s="175" t="e">
        <v>#N/A</v>
      </c>
      <c r="E1260" s="175" t="e">
        <v>#N/A</v>
      </c>
      <c r="F1260" s="175" t="e">
        <v>#N/A</v>
      </c>
      <c r="G1260" s="175" t="e">
        <v>#N/A</v>
      </c>
      <c r="H1260" s="175" t="e">
        <v>#N/A</v>
      </c>
      <c r="I1260" s="175"/>
      <c r="J1260" s="175"/>
      <c r="K1260" s="253"/>
      <c r="L1260" s="259"/>
      <c r="M1260" s="259"/>
      <c r="N1260" s="259"/>
      <c r="O1260" s="259"/>
      <c r="P1260" s="259"/>
      <c r="Q1260" s="259"/>
      <c r="R1260" s="259"/>
      <c r="S1260" s="175" t="e">
        <v>#N/A</v>
      </c>
      <c r="T1260" s="259"/>
      <c r="U1260" s="259"/>
      <c r="V1260" s="259"/>
      <c r="W1260" s="259"/>
      <c r="X1260" s="259"/>
    </row>
    <row r="1261" spans="1:24" ht="15.75" x14ac:dyDescent="0.25">
      <c r="A1261" s="174" t="s">
        <v>1053</v>
      </c>
      <c r="B1261" s="255" t="s">
        <v>1054</v>
      </c>
      <c r="C1261" s="175" t="e">
        <v>#N/A</v>
      </c>
      <c r="D1261" s="175" t="e">
        <v>#N/A</v>
      </c>
      <c r="E1261" s="175" t="e">
        <v>#N/A</v>
      </c>
      <c r="F1261" s="175" t="e">
        <v>#N/A</v>
      </c>
      <c r="G1261" s="175" t="e">
        <v>#N/A</v>
      </c>
      <c r="H1261" s="175" t="e">
        <v>#N/A</v>
      </c>
      <c r="I1261" s="175"/>
      <c r="J1261" s="175"/>
      <c r="K1261" s="253"/>
      <c r="L1261" s="259"/>
      <c r="M1261" s="259"/>
      <c r="N1261" s="259"/>
      <c r="O1261" s="259"/>
      <c r="P1261" s="259"/>
      <c r="Q1261" s="259"/>
      <c r="R1261" s="259"/>
      <c r="S1261" s="175" t="e">
        <v>#N/A</v>
      </c>
      <c r="T1261" s="259"/>
      <c r="U1261" s="259"/>
      <c r="V1261" s="259"/>
      <c r="W1261" s="259"/>
      <c r="X1261" s="259"/>
    </row>
    <row r="1262" spans="1:24" ht="15.75" x14ac:dyDescent="0.25">
      <c r="A1262" s="174" t="s">
        <v>1055</v>
      </c>
      <c r="B1262" s="255" t="s">
        <v>1056</v>
      </c>
      <c r="C1262" s="175">
        <v>0</v>
      </c>
      <c r="D1262" s="175">
        <v>2</v>
      </c>
      <c r="E1262" s="175">
        <v>0</v>
      </c>
      <c r="F1262" s="175">
        <v>0</v>
      </c>
      <c r="G1262" s="175">
        <v>0</v>
      </c>
      <c r="H1262" s="175">
        <v>0</v>
      </c>
      <c r="I1262" s="175">
        <v>0</v>
      </c>
      <c r="J1262" s="175">
        <v>0</v>
      </c>
      <c r="K1262" s="253">
        <v>0</v>
      </c>
      <c r="L1262" s="259">
        <v>0</v>
      </c>
      <c r="M1262" s="259">
        <v>1</v>
      </c>
      <c r="N1262" s="259">
        <v>0</v>
      </c>
      <c r="O1262" s="259">
        <v>0</v>
      </c>
      <c r="P1262" s="259">
        <v>0</v>
      </c>
      <c r="Q1262" s="259">
        <v>0</v>
      </c>
      <c r="R1262" s="259">
        <v>0</v>
      </c>
      <c r="S1262" s="175">
        <v>3</v>
      </c>
      <c r="T1262" s="259" t="s">
        <v>1223</v>
      </c>
      <c r="U1262" s="259">
        <v>2</v>
      </c>
      <c r="V1262" s="259">
        <v>2</v>
      </c>
      <c r="W1262" s="259" t="s">
        <v>1223</v>
      </c>
      <c r="X1262" s="259" t="s">
        <v>1223</v>
      </c>
    </row>
    <row r="1263" spans="1:24" ht="15.75" x14ac:dyDescent="0.25">
      <c r="A1263" s="174" t="s">
        <v>1057</v>
      </c>
      <c r="B1263" s="255" t="s">
        <v>1058</v>
      </c>
      <c r="C1263" s="175">
        <v>0</v>
      </c>
      <c r="D1263" s="175">
        <v>0</v>
      </c>
      <c r="E1263" s="175">
        <v>0</v>
      </c>
      <c r="F1263" s="175">
        <v>0</v>
      </c>
      <c r="G1263" s="175">
        <v>0</v>
      </c>
      <c r="H1263" s="175">
        <v>0</v>
      </c>
      <c r="I1263" s="175">
        <v>0</v>
      </c>
      <c r="J1263" s="175">
        <v>0</v>
      </c>
      <c r="K1263" s="253">
        <v>0</v>
      </c>
      <c r="L1263" s="259">
        <v>0</v>
      </c>
      <c r="M1263" s="259">
        <v>0</v>
      </c>
      <c r="N1263" s="259">
        <v>0</v>
      </c>
      <c r="O1263" s="259">
        <v>0</v>
      </c>
      <c r="P1263" s="259">
        <v>0</v>
      </c>
      <c r="Q1263" s="259">
        <v>0</v>
      </c>
      <c r="R1263" s="259">
        <v>0</v>
      </c>
      <c r="S1263" s="175">
        <v>0</v>
      </c>
      <c r="T1263" s="259" t="s">
        <v>1223</v>
      </c>
      <c r="U1263" s="259" t="s">
        <v>1223</v>
      </c>
      <c r="V1263" s="259" t="s">
        <v>1223</v>
      </c>
      <c r="W1263" s="259" t="s">
        <v>1223</v>
      </c>
      <c r="X1263" s="259" t="s">
        <v>1223</v>
      </c>
    </row>
    <row r="1264" spans="1:24" ht="15.75" x14ac:dyDescent="0.25">
      <c r="A1264" s="174" t="s">
        <v>1059</v>
      </c>
      <c r="B1264" s="255" t="s">
        <v>1060</v>
      </c>
      <c r="C1264" s="175">
        <v>0</v>
      </c>
      <c r="D1264" s="175">
        <v>2</v>
      </c>
      <c r="E1264" s="175">
        <v>0</v>
      </c>
      <c r="F1264" s="175">
        <v>0</v>
      </c>
      <c r="G1264" s="175">
        <v>0</v>
      </c>
      <c r="H1264" s="175">
        <v>0</v>
      </c>
      <c r="I1264" s="175">
        <v>0</v>
      </c>
      <c r="J1264" s="175">
        <v>0</v>
      </c>
      <c r="K1264" s="253">
        <v>0</v>
      </c>
      <c r="L1264" s="259">
        <v>0</v>
      </c>
      <c r="M1264" s="259">
        <v>1</v>
      </c>
      <c r="N1264" s="259">
        <v>0</v>
      </c>
      <c r="O1264" s="259">
        <v>0</v>
      </c>
      <c r="P1264" s="259">
        <v>0</v>
      </c>
      <c r="Q1264" s="259">
        <v>0</v>
      </c>
      <c r="R1264" s="259">
        <v>0</v>
      </c>
      <c r="S1264" s="175">
        <v>3</v>
      </c>
      <c r="T1264" s="259" t="s">
        <v>1223</v>
      </c>
      <c r="U1264" s="259">
        <v>2</v>
      </c>
      <c r="V1264" s="259">
        <v>3</v>
      </c>
      <c r="W1264" s="259" t="s">
        <v>1223</v>
      </c>
      <c r="X1264" s="259" t="s">
        <v>1223</v>
      </c>
    </row>
    <row r="1265" spans="1:24" ht="15.75" x14ac:dyDescent="0.25">
      <c r="A1265" s="174" t="s">
        <v>1061</v>
      </c>
      <c r="B1265" s="255" t="s">
        <v>1062</v>
      </c>
      <c r="C1265" s="175" t="e">
        <v>#N/A</v>
      </c>
      <c r="D1265" s="175" t="e">
        <v>#N/A</v>
      </c>
      <c r="E1265" s="175" t="e">
        <v>#N/A</v>
      </c>
      <c r="F1265" s="175" t="e">
        <v>#N/A</v>
      </c>
      <c r="G1265" s="175" t="e">
        <v>#N/A</v>
      </c>
      <c r="H1265" s="175" t="e">
        <v>#N/A</v>
      </c>
      <c r="I1265" s="175"/>
      <c r="J1265" s="175"/>
      <c r="K1265" s="253"/>
      <c r="L1265" s="259"/>
      <c r="M1265" s="259"/>
      <c r="N1265" s="259"/>
      <c r="O1265" s="259"/>
      <c r="P1265" s="259"/>
      <c r="Q1265" s="259"/>
      <c r="R1265" s="259"/>
      <c r="S1265" s="175" t="e">
        <v>#N/A</v>
      </c>
      <c r="T1265" s="259"/>
      <c r="U1265" s="259"/>
      <c r="V1265" s="259"/>
      <c r="W1265" s="259"/>
      <c r="X1265" s="259"/>
    </row>
    <row r="1266" spans="1:24" ht="15.75" x14ac:dyDescent="0.25">
      <c r="A1266" s="174" t="s">
        <v>1063</v>
      </c>
      <c r="B1266" s="255" t="s">
        <v>1064</v>
      </c>
      <c r="C1266" s="175">
        <v>0</v>
      </c>
      <c r="D1266" s="175">
        <v>4</v>
      </c>
      <c r="E1266" s="175">
        <v>0</v>
      </c>
      <c r="F1266" s="175">
        <v>1</v>
      </c>
      <c r="G1266" s="175">
        <v>0</v>
      </c>
      <c r="H1266" s="175">
        <v>0</v>
      </c>
      <c r="I1266" s="175">
        <v>0</v>
      </c>
      <c r="J1266" s="175">
        <v>0</v>
      </c>
      <c r="K1266" s="253">
        <v>0</v>
      </c>
      <c r="L1266" s="259">
        <v>0</v>
      </c>
      <c r="M1266" s="259">
        <v>0</v>
      </c>
      <c r="N1266" s="259">
        <v>0</v>
      </c>
      <c r="O1266" s="259">
        <v>0</v>
      </c>
      <c r="P1266" s="259">
        <v>0</v>
      </c>
      <c r="Q1266" s="259">
        <v>0</v>
      </c>
      <c r="R1266" s="259">
        <v>0</v>
      </c>
      <c r="S1266" s="175">
        <v>5</v>
      </c>
      <c r="T1266" s="259" t="s">
        <v>1223</v>
      </c>
      <c r="U1266" s="259">
        <v>4</v>
      </c>
      <c r="V1266" s="259" t="s">
        <v>1223</v>
      </c>
      <c r="W1266" s="259">
        <v>7</v>
      </c>
      <c r="X1266" s="259" t="s">
        <v>1223</v>
      </c>
    </row>
    <row r="1267" spans="1:24" ht="15.75" x14ac:dyDescent="0.25">
      <c r="A1267" s="174" t="s">
        <v>1065</v>
      </c>
      <c r="B1267" s="255" t="s">
        <v>1066</v>
      </c>
      <c r="C1267" s="175" t="e">
        <v>#N/A</v>
      </c>
      <c r="D1267" s="175" t="e">
        <v>#N/A</v>
      </c>
      <c r="E1267" s="175" t="e">
        <v>#N/A</v>
      </c>
      <c r="F1267" s="175" t="e">
        <v>#N/A</v>
      </c>
      <c r="G1267" s="175" t="e">
        <v>#N/A</v>
      </c>
      <c r="H1267" s="175" t="e">
        <v>#N/A</v>
      </c>
      <c r="I1267" s="175"/>
      <c r="J1267" s="175"/>
      <c r="K1267" s="253"/>
      <c r="L1267" s="259"/>
      <c r="M1267" s="259"/>
      <c r="N1267" s="259"/>
      <c r="O1267" s="259"/>
      <c r="P1267" s="259"/>
      <c r="Q1267" s="259"/>
      <c r="R1267" s="259"/>
      <c r="S1267" s="175" t="e">
        <v>#N/A</v>
      </c>
      <c r="T1267" s="259"/>
      <c r="U1267" s="259"/>
      <c r="V1267" s="259"/>
      <c r="W1267" s="259"/>
      <c r="X1267" s="259"/>
    </row>
    <row r="1268" spans="1:24" ht="15.75" x14ac:dyDescent="0.25">
      <c r="A1268" s="174" t="s">
        <v>1067</v>
      </c>
      <c r="B1268" s="255" t="s">
        <v>1068</v>
      </c>
      <c r="C1268" s="175">
        <v>0</v>
      </c>
      <c r="D1268" s="175">
        <v>0</v>
      </c>
      <c r="E1268" s="175">
        <v>0</v>
      </c>
      <c r="F1268" s="175">
        <v>1</v>
      </c>
      <c r="G1268" s="175">
        <v>0</v>
      </c>
      <c r="H1268" s="175">
        <v>0</v>
      </c>
      <c r="I1268" s="175">
        <v>0</v>
      </c>
      <c r="J1268" s="175">
        <v>0</v>
      </c>
      <c r="K1268" s="253">
        <v>0</v>
      </c>
      <c r="L1268" s="259">
        <v>0</v>
      </c>
      <c r="M1268" s="259">
        <v>5</v>
      </c>
      <c r="N1268" s="259">
        <v>0</v>
      </c>
      <c r="O1268" s="259">
        <v>0</v>
      </c>
      <c r="P1268" s="259">
        <v>0</v>
      </c>
      <c r="Q1268" s="259">
        <v>0</v>
      </c>
      <c r="R1268" s="259">
        <v>0</v>
      </c>
      <c r="S1268" s="175">
        <v>6</v>
      </c>
      <c r="T1268" s="259" t="s">
        <v>1223</v>
      </c>
      <c r="U1268" s="259" t="s">
        <v>1223</v>
      </c>
      <c r="V1268" s="259">
        <v>6</v>
      </c>
      <c r="W1268" s="259">
        <v>17</v>
      </c>
      <c r="X1268" s="259" t="s">
        <v>1223</v>
      </c>
    </row>
    <row r="1269" spans="1:24" ht="15.75" x14ac:dyDescent="0.25">
      <c r="A1269" s="174" t="s">
        <v>1069</v>
      </c>
      <c r="B1269" s="255" t="s">
        <v>1070</v>
      </c>
      <c r="C1269" s="175">
        <v>0</v>
      </c>
      <c r="D1269" s="175">
        <v>8</v>
      </c>
      <c r="E1269" s="175">
        <v>4</v>
      </c>
      <c r="F1269" s="175">
        <v>4</v>
      </c>
      <c r="G1269" s="175">
        <v>0</v>
      </c>
      <c r="H1269" s="175">
        <v>0</v>
      </c>
      <c r="I1269" s="175">
        <v>1</v>
      </c>
      <c r="J1269" s="175">
        <v>0</v>
      </c>
      <c r="K1269" s="175">
        <v>0</v>
      </c>
      <c r="L1269" s="259">
        <v>0</v>
      </c>
      <c r="M1269" s="259">
        <v>3</v>
      </c>
      <c r="N1269" s="259">
        <v>0</v>
      </c>
      <c r="O1269" s="259">
        <v>0</v>
      </c>
      <c r="P1269" s="259">
        <v>0</v>
      </c>
      <c r="Q1269" s="259">
        <v>6</v>
      </c>
      <c r="R1269" s="259">
        <v>1</v>
      </c>
      <c r="S1269" s="175">
        <v>27</v>
      </c>
      <c r="T1269" s="259" t="s">
        <v>1223</v>
      </c>
      <c r="U1269" s="259">
        <v>7</v>
      </c>
      <c r="V1269" s="259">
        <v>11</v>
      </c>
      <c r="W1269" s="259">
        <v>5</v>
      </c>
      <c r="X1269" s="259" t="s">
        <v>1223</v>
      </c>
    </row>
    <row r="1270" spans="1:24" ht="15.75" x14ac:dyDescent="0.25">
      <c r="A1270" s="174" t="s">
        <v>1071</v>
      </c>
      <c r="B1270" s="255" t="s">
        <v>1072</v>
      </c>
      <c r="C1270" s="175">
        <v>0</v>
      </c>
      <c r="D1270" s="175">
        <v>0</v>
      </c>
      <c r="E1270" s="175">
        <v>0</v>
      </c>
      <c r="F1270" s="175">
        <v>0</v>
      </c>
      <c r="G1270" s="175">
        <v>0</v>
      </c>
      <c r="H1270" s="175">
        <v>0</v>
      </c>
      <c r="I1270" s="175">
        <v>0</v>
      </c>
      <c r="J1270" s="175">
        <v>0</v>
      </c>
      <c r="K1270" s="175">
        <v>0</v>
      </c>
      <c r="L1270" s="259">
        <v>0</v>
      </c>
      <c r="M1270" s="259">
        <v>0</v>
      </c>
      <c r="N1270" s="259">
        <v>0</v>
      </c>
      <c r="O1270" s="259">
        <v>0</v>
      </c>
      <c r="P1270" s="259">
        <v>0</v>
      </c>
      <c r="Q1270" s="259">
        <v>0</v>
      </c>
      <c r="R1270" s="259">
        <v>0</v>
      </c>
      <c r="S1270" s="175">
        <v>0</v>
      </c>
      <c r="T1270" s="259" t="s">
        <v>1223</v>
      </c>
      <c r="U1270" s="259" t="s">
        <v>1223</v>
      </c>
      <c r="V1270" s="259" t="s">
        <v>1223</v>
      </c>
      <c r="W1270" s="259" t="s">
        <v>1223</v>
      </c>
      <c r="X1270" s="259" t="s">
        <v>1223</v>
      </c>
    </row>
    <row r="1271" spans="1:24" ht="15.75" x14ac:dyDescent="0.25">
      <c r="A1271" s="174" t="s">
        <v>1073</v>
      </c>
      <c r="B1271" s="255" t="s">
        <v>1074</v>
      </c>
      <c r="C1271" s="175">
        <v>0</v>
      </c>
      <c r="D1271" s="175">
        <v>0</v>
      </c>
      <c r="E1271" s="175">
        <v>0</v>
      </c>
      <c r="F1271" s="175">
        <v>0</v>
      </c>
      <c r="G1271" s="175">
        <v>0</v>
      </c>
      <c r="H1271" s="175">
        <v>0</v>
      </c>
      <c r="I1271" s="175">
        <v>0</v>
      </c>
      <c r="J1271" s="175">
        <v>0</v>
      </c>
      <c r="K1271" s="175">
        <v>0</v>
      </c>
      <c r="L1271" s="259">
        <v>0</v>
      </c>
      <c r="M1271" s="259">
        <v>1</v>
      </c>
      <c r="N1271" s="259">
        <v>0</v>
      </c>
      <c r="O1271" s="259">
        <v>0</v>
      </c>
      <c r="P1271" s="259">
        <v>0</v>
      </c>
      <c r="Q1271" s="259">
        <v>3</v>
      </c>
      <c r="R1271" s="259">
        <v>0</v>
      </c>
      <c r="S1271" s="175">
        <v>4</v>
      </c>
      <c r="T1271" s="259" t="s">
        <v>1223</v>
      </c>
      <c r="U1271" s="259">
        <v>1</v>
      </c>
      <c r="V1271" s="259">
        <v>2</v>
      </c>
      <c r="W1271" s="259" t="s">
        <v>1223</v>
      </c>
      <c r="X1271" s="259" t="s">
        <v>1223</v>
      </c>
    </row>
    <row r="1272" spans="1:24" ht="15.75" x14ac:dyDescent="0.25">
      <c r="A1272" s="174" t="s">
        <v>1075</v>
      </c>
      <c r="B1272" s="255" t="s">
        <v>1076</v>
      </c>
      <c r="C1272" s="175">
        <v>0</v>
      </c>
      <c r="D1272" s="175">
        <v>5</v>
      </c>
      <c r="E1272" s="175">
        <v>5</v>
      </c>
      <c r="F1272" s="175">
        <v>2</v>
      </c>
      <c r="G1272" s="175">
        <v>1</v>
      </c>
      <c r="H1272" s="175">
        <v>0</v>
      </c>
      <c r="I1272" s="175">
        <v>0</v>
      </c>
      <c r="J1272" s="175">
        <v>0</v>
      </c>
      <c r="K1272" s="175">
        <v>0</v>
      </c>
      <c r="L1272" s="259">
        <v>0</v>
      </c>
      <c r="M1272" s="259">
        <v>0</v>
      </c>
      <c r="N1272" s="259">
        <v>0</v>
      </c>
      <c r="O1272" s="259">
        <v>0</v>
      </c>
      <c r="P1272" s="259">
        <v>0</v>
      </c>
      <c r="Q1272" s="259">
        <v>0</v>
      </c>
      <c r="R1272" s="259">
        <v>0</v>
      </c>
      <c r="S1272" s="175">
        <v>13</v>
      </c>
      <c r="T1272" s="259" t="s">
        <v>1223</v>
      </c>
      <c r="U1272" s="259">
        <v>8</v>
      </c>
      <c r="V1272" s="259">
        <v>7</v>
      </c>
      <c r="W1272" s="259">
        <v>3</v>
      </c>
      <c r="X1272" s="259">
        <v>9</v>
      </c>
    </row>
    <row r="1273" spans="1:24" ht="15.75" x14ac:dyDescent="0.25">
      <c r="A1273" s="174" t="s">
        <v>1077</v>
      </c>
      <c r="B1273" s="255" t="s">
        <v>1078</v>
      </c>
      <c r="C1273" s="175">
        <v>0</v>
      </c>
      <c r="D1273" s="175">
        <v>0</v>
      </c>
      <c r="E1273" s="175">
        <v>0</v>
      </c>
      <c r="F1273" s="175">
        <v>0</v>
      </c>
      <c r="G1273" s="175">
        <v>0</v>
      </c>
      <c r="H1273" s="175">
        <v>0</v>
      </c>
      <c r="I1273" s="175">
        <v>0</v>
      </c>
      <c r="J1273" s="175">
        <v>0</v>
      </c>
      <c r="K1273" s="175">
        <v>0</v>
      </c>
      <c r="L1273" s="259">
        <v>0</v>
      </c>
      <c r="M1273" s="259">
        <v>0</v>
      </c>
      <c r="N1273" s="259">
        <v>0</v>
      </c>
      <c r="O1273" s="259">
        <v>0</v>
      </c>
      <c r="P1273" s="259">
        <v>0</v>
      </c>
      <c r="Q1273" s="259">
        <v>0</v>
      </c>
      <c r="R1273" s="259">
        <v>0</v>
      </c>
      <c r="S1273" s="175">
        <v>0</v>
      </c>
      <c r="T1273" s="259" t="s">
        <v>1223</v>
      </c>
      <c r="U1273" s="259" t="s">
        <v>1223</v>
      </c>
      <c r="V1273" s="259" t="s">
        <v>1223</v>
      </c>
      <c r="W1273" s="259" t="s">
        <v>1223</v>
      </c>
      <c r="X1273" s="259" t="s">
        <v>1223</v>
      </c>
    </row>
    <row r="1274" spans="1:24" ht="15.75" x14ac:dyDescent="0.25">
      <c r="A1274" s="174" t="s">
        <v>1079</v>
      </c>
      <c r="B1274" s="255" t="s">
        <v>1080</v>
      </c>
      <c r="C1274" s="175" t="e">
        <v>#N/A</v>
      </c>
      <c r="D1274" s="175" t="e">
        <v>#N/A</v>
      </c>
      <c r="E1274" s="175" t="e">
        <v>#N/A</v>
      </c>
      <c r="F1274" s="175" t="e">
        <v>#N/A</v>
      </c>
      <c r="G1274" s="175" t="e">
        <v>#N/A</v>
      </c>
      <c r="H1274" s="175" t="e">
        <v>#N/A</v>
      </c>
      <c r="I1274" s="175"/>
      <c r="J1274" s="175"/>
      <c r="K1274" s="253"/>
      <c r="L1274" s="259"/>
      <c r="M1274" s="259"/>
      <c r="N1274" s="259"/>
      <c r="O1274" s="259"/>
      <c r="P1274" s="259"/>
      <c r="Q1274" s="259"/>
      <c r="R1274" s="259"/>
      <c r="S1274" s="175" t="e">
        <v>#N/A</v>
      </c>
      <c r="T1274" s="259"/>
      <c r="U1274" s="259"/>
      <c r="V1274" s="259"/>
      <c r="W1274" s="259"/>
      <c r="X1274" s="259"/>
    </row>
    <row r="1275" spans="1:24" ht="15.75" x14ac:dyDescent="0.25">
      <c r="A1275" s="174" t="s">
        <v>1081</v>
      </c>
      <c r="B1275" s="255" t="s">
        <v>1082</v>
      </c>
      <c r="C1275" s="175">
        <v>0</v>
      </c>
      <c r="D1275" s="175">
        <v>0</v>
      </c>
      <c r="E1275" s="175">
        <v>0</v>
      </c>
      <c r="F1275" s="175">
        <v>1</v>
      </c>
      <c r="G1275" s="175">
        <v>0</v>
      </c>
      <c r="H1275" s="175">
        <v>0</v>
      </c>
      <c r="I1275" s="175">
        <v>0</v>
      </c>
      <c r="J1275" s="175">
        <v>0</v>
      </c>
      <c r="K1275" s="253">
        <v>0</v>
      </c>
      <c r="L1275" s="259">
        <v>0</v>
      </c>
      <c r="M1275" s="259">
        <v>1</v>
      </c>
      <c r="N1275" s="259">
        <v>0</v>
      </c>
      <c r="O1275" s="259">
        <v>0</v>
      </c>
      <c r="P1275" s="259">
        <v>0</v>
      </c>
      <c r="Q1275" s="259">
        <v>0</v>
      </c>
      <c r="R1275" s="259">
        <v>0</v>
      </c>
      <c r="S1275" s="175">
        <v>2</v>
      </c>
      <c r="T1275" s="259" t="s">
        <v>1223</v>
      </c>
      <c r="U1275" s="259">
        <v>6</v>
      </c>
      <c r="V1275" s="259">
        <v>4</v>
      </c>
      <c r="W1275" s="259" t="s">
        <v>1223</v>
      </c>
      <c r="X1275" s="259" t="s">
        <v>1223</v>
      </c>
    </row>
    <row r="1276" spans="1:24" ht="15.75" x14ac:dyDescent="0.25">
      <c r="A1276" s="174" t="s">
        <v>1083</v>
      </c>
      <c r="B1276" s="255" t="s">
        <v>1084</v>
      </c>
      <c r="C1276" s="175">
        <v>0</v>
      </c>
      <c r="D1276" s="175">
        <v>0</v>
      </c>
      <c r="E1276" s="175">
        <v>0</v>
      </c>
      <c r="F1276" s="175">
        <v>0</v>
      </c>
      <c r="G1276" s="175">
        <v>0</v>
      </c>
      <c r="H1276" s="175">
        <v>0</v>
      </c>
      <c r="I1276" s="175">
        <v>0</v>
      </c>
      <c r="J1276" s="175">
        <v>0</v>
      </c>
      <c r="K1276" s="175">
        <v>0</v>
      </c>
      <c r="L1276" s="259">
        <v>0</v>
      </c>
      <c r="M1276" s="259">
        <v>2</v>
      </c>
      <c r="N1276" s="259">
        <v>0</v>
      </c>
      <c r="O1276" s="259">
        <v>0</v>
      </c>
      <c r="P1276" s="259">
        <v>0</v>
      </c>
      <c r="Q1276" s="259">
        <v>0</v>
      </c>
      <c r="R1276" s="259">
        <v>0</v>
      </c>
      <c r="S1276" s="175">
        <v>2</v>
      </c>
      <c r="T1276" s="259" t="s">
        <v>1223</v>
      </c>
      <c r="U1276" s="259" t="s">
        <v>1223</v>
      </c>
      <c r="V1276" s="259">
        <v>6</v>
      </c>
      <c r="W1276" s="259" t="s">
        <v>1223</v>
      </c>
      <c r="X1276" s="259" t="s">
        <v>1223</v>
      </c>
    </row>
    <row r="1277" spans="1:24" ht="15.75" x14ac:dyDescent="0.25">
      <c r="A1277" s="174" t="s">
        <v>1085</v>
      </c>
      <c r="B1277" s="255" t="s">
        <v>1086</v>
      </c>
      <c r="C1277" s="175">
        <v>0</v>
      </c>
      <c r="D1277" s="175">
        <v>0</v>
      </c>
      <c r="E1277" s="175">
        <v>0</v>
      </c>
      <c r="F1277" s="175">
        <v>1</v>
      </c>
      <c r="G1277" s="175">
        <v>0</v>
      </c>
      <c r="H1277" s="175">
        <v>0</v>
      </c>
      <c r="I1277" s="175">
        <v>0</v>
      </c>
      <c r="J1277" s="175">
        <v>0</v>
      </c>
      <c r="K1277" s="253">
        <v>0</v>
      </c>
      <c r="L1277" s="259">
        <v>0</v>
      </c>
      <c r="M1277" s="259">
        <v>1</v>
      </c>
      <c r="N1277" s="259">
        <v>0</v>
      </c>
      <c r="O1277" s="259">
        <v>0</v>
      </c>
      <c r="P1277" s="259">
        <v>0</v>
      </c>
      <c r="Q1277" s="259">
        <v>0</v>
      </c>
      <c r="R1277" s="259">
        <v>0</v>
      </c>
      <c r="S1277" s="175">
        <v>2</v>
      </c>
      <c r="T1277" s="259" t="s">
        <v>1223</v>
      </c>
      <c r="U1277" s="259" t="s">
        <v>1223</v>
      </c>
      <c r="V1277" s="259">
        <v>1</v>
      </c>
      <c r="W1277" s="259" t="s">
        <v>1223</v>
      </c>
      <c r="X1277" s="259" t="s">
        <v>1223</v>
      </c>
    </row>
    <row r="1278" spans="1:24" ht="15.6" x14ac:dyDescent="0.3">
      <c r="A1278" s="174" t="s">
        <v>1087</v>
      </c>
      <c r="B1278" s="255" t="s">
        <v>1088</v>
      </c>
      <c r="C1278" s="175">
        <v>0</v>
      </c>
      <c r="D1278" s="175">
        <v>0</v>
      </c>
      <c r="E1278" s="175">
        <v>0</v>
      </c>
      <c r="F1278" s="175">
        <v>0</v>
      </c>
      <c r="G1278" s="175">
        <v>0</v>
      </c>
      <c r="H1278" s="175">
        <v>0</v>
      </c>
      <c r="I1278" s="175">
        <v>0</v>
      </c>
      <c r="J1278" s="175">
        <v>0</v>
      </c>
      <c r="K1278" s="253">
        <v>0</v>
      </c>
      <c r="L1278" s="259">
        <v>0</v>
      </c>
      <c r="M1278" s="259">
        <v>0</v>
      </c>
      <c r="N1278" s="259">
        <v>0</v>
      </c>
      <c r="O1278" s="259">
        <v>0</v>
      </c>
      <c r="P1278" s="259">
        <v>0</v>
      </c>
      <c r="Q1278" s="259">
        <v>0</v>
      </c>
      <c r="R1278" s="259">
        <v>0</v>
      </c>
      <c r="S1278" s="175">
        <v>0</v>
      </c>
      <c r="T1278" s="259" t="s">
        <v>1223</v>
      </c>
      <c r="U1278" s="259" t="s">
        <v>1223</v>
      </c>
      <c r="V1278" s="259" t="s">
        <v>1223</v>
      </c>
      <c r="W1278" s="259" t="s">
        <v>1223</v>
      </c>
      <c r="X1278" s="259" t="s">
        <v>1223</v>
      </c>
    </row>
    <row r="1279" spans="1:24" ht="15.6" x14ac:dyDescent="0.3">
      <c r="A1279" s="174" t="s">
        <v>1089</v>
      </c>
      <c r="B1279" s="255" t="s">
        <v>1090</v>
      </c>
      <c r="C1279" s="175" t="e">
        <v>#N/A</v>
      </c>
      <c r="D1279" s="175" t="e">
        <v>#N/A</v>
      </c>
      <c r="E1279" s="175" t="e">
        <v>#N/A</v>
      </c>
      <c r="F1279" s="175" t="e">
        <v>#N/A</v>
      </c>
      <c r="G1279" s="175" t="e">
        <v>#N/A</v>
      </c>
      <c r="H1279" s="175" t="e">
        <v>#N/A</v>
      </c>
      <c r="I1279" s="175"/>
      <c r="J1279" s="175"/>
      <c r="K1279" s="253"/>
      <c r="L1279" s="259"/>
      <c r="M1279" s="259"/>
      <c r="N1279" s="259"/>
      <c r="O1279" s="259"/>
      <c r="P1279" s="259"/>
      <c r="Q1279" s="259"/>
      <c r="R1279" s="259"/>
      <c r="S1279" s="175" t="e">
        <v>#N/A</v>
      </c>
      <c r="T1279" s="259"/>
      <c r="U1279" s="259"/>
      <c r="V1279" s="259"/>
      <c r="W1279" s="259"/>
      <c r="X1279" s="259"/>
    </row>
    <row r="1280" spans="1:24" ht="15.6" x14ac:dyDescent="0.3">
      <c r="A1280" s="174" t="s">
        <v>1091</v>
      </c>
      <c r="B1280" s="255" t="s">
        <v>1092</v>
      </c>
      <c r="C1280" s="175" t="e">
        <v>#N/A</v>
      </c>
      <c r="D1280" s="175" t="e">
        <v>#N/A</v>
      </c>
      <c r="E1280" s="175" t="e">
        <v>#N/A</v>
      </c>
      <c r="F1280" s="175" t="e">
        <v>#N/A</v>
      </c>
      <c r="G1280" s="175" t="e">
        <v>#N/A</v>
      </c>
      <c r="H1280" s="175" t="e">
        <v>#N/A</v>
      </c>
      <c r="I1280" s="175"/>
      <c r="J1280" s="175"/>
      <c r="K1280" s="253"/>
      <c r="L1280" s="259"/>
      <c r="M1280" s="259"/>
      <c r="N1280" s="259"/>
      <c r="O1280" s="259"/>
      <c r="P1280" s="259"/>
      <c r="Q1280" s="259"/>
      <c r="R1280" s="259"/>
      <c r="S1280" s="175" t="e">
        <v>#N/A</v>
      </c>
      <c r="T1280" s="259"/>
      <c r="U1280" s="259"/>
      <c r="V1280" s="259"/>
      <c r="W1280" s="259"/>
      <c r="X1280" s="259"/>
    </row>
    <row r="1281" spans="1:24" ht="15.6" x14ac:dyDescent="0.3">
      <c r="A1281" s="174" t="s">
        <v>1093</v>
      </c>
      <c r="B1281" s="255" t="s">
        <v>1094</v>
      </c>
      <c r="C1281" s="175">
        <v>0</v>
      </c>
      <c r="D1281" s="175">
        <v>0</v>
      </c>
      <c r="E1281" s="175">
        <v>0</v>
      </c>
      <c r="F1281" s="175">
        <v>1</v>
      </c>
      <c r="G1281" s="175">
        <v>0</v>
      </c>
      <c r="H1281" s="175">
        <v>0</v>
      </c>
      <c r="I1281" s="175">
        <v>0</v>
      </c>
      <c r="J1281" s="175">
        <v>0</v>
      </c>
      <c r="K1281" s="253">
        <v>0</v>
      </c>
      <c r="L1281" s="259">
        <v>0</v>
      </c>
      <c r="M1281" s="259">
        <v>0</v>
      </c>
      <c r="N1281" s="259">
        <v>0</v>
      </c>
      <c r="O1281" s="259">
        <v>0</v>
      </c>
      <c r="P1281" s="259">
        <v>0</v>
      </c>
      <c r="Q1281" s="259">
        <v>0</v>
      </c>
      <c r="R1281" s="259">
        <v>0</v>
      </c>
      <c r="S1281" s="175">
        <v>1</v>
      </c>
      <c r="T1281" s="259" t="s">
        <v>1223</v>
      </c>
      <c r="U1281" s="259" t="s">
        <v>1223</v>
      </c>
      <c r="V1281" s="259" t="s">
        <v>1223</v>
      </c>
      <c r="W1281" s="259">
        <v>15</v>
      </c>
      <c r="X1281" s="259" t="s">
        <v>1223</v>
      </c>
    </row>
    <row r="1282" spans="1:24" ht="15.6" x14ac:dyDescent="0.3">
      <c r="A1282" s="174" t="s">
        <v>1095</v>
      </c>
      <c r="B1282" s="255" t="s">
        <v>1096</v>
      </c>
      <c r="C1282" s="175">
        <v>0</v>
      </c>
      <c r="D1282" s="175">
        <v>0</v>
      </c>
      <c r="E1282" s="175">
        <v>0</v>
      </c>
      <c r="F1282" s="175">
        <v>0</v>
      </c>
      <c r="G1282" s="175">
        <v>0</v>
      </c>
      <c r="H1282" s="175">
        <v>0</v>
      </c>
      <c r="I1282" s="175">
        <v>0</v>
      </c>
      <c r="J1282" s="175">
        <v>0</v>
      </c>
      <c r="K1282" s="253">
        <v>0</v>
      </c>
      <c r="L1282" s="259">
        <v>0</v>
      </c>
      <c r="M1282" s="259">
        <v>0</v>
      </c>
      <c r="N1282" s="259">
        <v>0</v>
      </c>
      <c r="O1282" s="259">
        <v>0</v>
      </c>
      <c r="P1282" s="259">
        <v>0</v>
      </c>
      <c r="Q1282" s="259">
        <v>0</v>
      </c>
      <c r="R1282" s="259">
        <v>0</v>
      </c>
      <c r="S1282" s="175">
        <v>0</v>
      </c>
      <c r="T1282" s="259" t="s">
        <v>1223</v>
      </c>
      <c r="U1282" s="259" t="s">
        <v>1223</v>
      </c>
      <c r="V1282" s="259" t="s">
        <v>1223</v>
      </c>
      <c r="W1282" s="259" t="s">
        <v>1223</v>
      </c>
      <c r="X1282" s="259" t="s">
        <v>1223</v>
      </c>
    </row>
    <row r="1283" spans="1:24" ht="15.6" x14ac:dyDescent="0.3">
      <c r="A1283" s="174" t="s">
        <v>1097</v>
      </c>
      <c r="B1283" s="255" t="s">
        <v>1098</v>
      </c>
      <c r="C1283" s="175">
        <v>0</v>
      </c>
      <c r="D1283" s="175">
        <v>0</v>
      </c>
      <c r="E1283" s="175">
        <v>1</v>
      </c>
      <c r="F1283" s="175">
        <v>0</v>
      </c>
      <c r="G1283" s="175">
        <v>0</v>
      </c>
      <c r="H1283" s="175">
        <v>0</v>
      </c>
      <c r="I1283" s="175">
        <v>0</v>
      </c>
      <c r="J1283" s="175">
        <v>0</v>
      </c>
      <c r="K1283" s="253">
        <v>0</v>
      </c>
      <c r="L1283" s="259">
        <v>3</v>
      </c>
      <c r="M1283" s="259">
        <v>0</v>
      </c>
      <c r="N1283" s="259">
        <v>0</v>
      </c>
      <c r="O1283" s="259">
        <v>0</v>
      </c>
      <c r="P1283" s="259">
        <v>0</v>
      </c>
      <c r="Q1283" s="259">
        <v>0</v>
      </c>
      <c r="R1283" s="259">
        <v>0</v>
      </c>
      <c r="S1283" s="175">
        <v>4</v>
      </c>
      <c r="T1283" s="259" t="s">
        <v>1223</v>
      </c>
      <c r="U1283" s="259" t="s">
        <v>1223</v>
      </c>
      <c r="V1283" s="259">
        <v>12</v>
      </c>
      <c r="W1283" s="259" t="s">
        <v>1223</v>
      </c>
      <c r="X1283" s="259" t="s">
        <v>1223</v>
      </c>
    </row>
    <row r="1284" spans="1:24" ht="15.6" x14ac:dyDescent="0.3">
      <c r="A1284" s="174" t="s">
        <v>1099</v>
      </c>
      <c r="B1284" s="255" t="s">
        <v>1100</v>
      </c>
      <c r="C1284" s="175">
        <v>0</v>
      </c>
      <c r="D1284" s="175">
        <v>0</v>
      </c>
      <c r="E1284" s="175">
        <v>3</v>
      </c>
      <c r="F1284" s="175">
        <v>0</v>
      </c>
      <c r="G1284" s="175">
        <v>0</v>
      </c>
      <c r="H1284" s="175">
        <v>0</v>
      </c>
      <c r="I1284" s="175">
        <v>3</v>
      </c>
      <c r="J1284" s="175">
        <v>1</v>
      </c>
      <c r="K1284" s="253">
        <v>0</v>
      </c>
      <c r="L1284" s="259">
        <v>0</v>
      </c>
      <c r="M1284" s="259">
        <v>1</v>
      </c>
      <c r="N1284" s="259">
        <v>0</v>
      </c>
      <c r="O1284" s="259">
        <v>0</v>
      </c>
      <c r="P1284" s="259">
        <v>0</v>
      </c>
      <c r="Q1284" s="259">
        <v>0</v>
      </c>
      <c r="R1284" s="259">
        <v>1</v>
      </c>
      <c r="S1284" s="175">
        <v>9</v>
      </c>
      <c r="T1284" s="259" t="s">
        <v>1223</v>
      </c>
      <c r="U1284" s="259">
        <v>1</v>
      </c>
      <c r="V1284" s="259">
        <v>36</v>
      </c>
      <c r="W1284" s="259" t="s">
        <v>1223</v>
      </c>
      <c r="X1284" s="259" t="s">
        <v>1223</v>
      </c>
    </row>
    <row r="1285" spans="1:24" ht="15.6" x14ac:dyDescent="0.3">
      <c r="A1285" s="174" t="s">
        <v>1101</v>
      </c>
      <c r="B1285" s="255" t="s">
        <v>1102</v>
      </c>
      <c r="C1285" s="175" t="e">
        <v>#N/A</v>
      </c>
      <c r="D1285" s="175" t="e">
        <v>#N/A</v>
      </c>
      <c r="E1285" s="175" t="e">
        <v>#N/A</v>
      </c>
      <c r="F1285" s="175" t="e">
        <v>#N/A</v>
      </c>
      <c r="G1285" s="175" t="e">
        <v>#N/A</v>
      </c>
      <c r="H1285" s="175" t="e">
        <v>#N/A</v>
      </c>
      <c r="I1285" s="175"/>
      <c r="J1285" s="175"/>
      <c r="K1285" s="253"/>
      <c r="L1285" s="259"/>
      <c r="M1285" s="259"/>
      <c r="N1285" s="259"/>
      <c r="O1285" s="259"/>
      <c r="P1285" s="259"/>
      <c r="Q1285" s="259"/>
      <c r="R1285" s="259"/>
      <c r="S1285" s="175" t="e">
        <v>#N/A</v>
      </c>
      <c r="T1285" s="259"/>
      <c r="U1285" s="259"/>
      <c r="V1285" s="259"/>
      <c r="W1285" s="259"/>
      <c r="X1285" s="259"/>
    </row>
    <row r="1286" spans="1:24" ht="15.6" x14ac:dyDescent="0.3">
      <c r="A1286" s="174" t="s">
        <v>1103</v>
      </c>
      <c r="B1286" s="255" t="s">
        <v>1104</v>
      </c>
      <c r="C1286" s="175" t="e">
        <v>#N/A</v>
      </c>
      <c r="D1286" s="175" t="e">
        <v>#N/A</v>
      </c>
      <c r="E1286" s="175" t="e">
        <v>#N/A</v>
      </c>
      <c r="F1286" s="175" t="e">
        <v>#N/A</v>
      </c>
      <c r="G1286" s="175" t="e">
        <v>#N/A</v>
      </c>
      <c r="H1286" s="175" t="e">
        <v>#N/A</v>
      </c>
      <c r="I1286" s="175"/>
      <c r="J1286" s="175"/>
      <c r="K1286" s="253"/>
      <c r="L1286" s="259"/>
      <c r="M1286" s="259"/>
      <c r="N1286" s="259"/>
      <c r="O1286" s="259"/>
      <c r="P1286" s="259"/>
      <c r="Q1286" s="259"/>
      <c r="R1286" s="259"/>
      <c r="S1286" s="175" t="e">
        <v>#N/A</v>
      </c>
      <c r="T1286" s="259"/>
      <c r="U1286" s="259"/>
      <c r="V1286" s="259"/>
      <c r="W1286" s="259"/>
      <c r="X1286" s="259"/>
    </row>
    <row r="1287" spans="1:24" ht="15.6" x14ac:dyDescent="0.3">
      <c r="A1287" s="174" t="s">
        <v>1105</v>
      </c>
      <c r="B1287" s="255" t="s">
        <v>1106</v>
      </c>
      <c r="C1287" s="175" t="e">
        <v>#N/A</v>
      </c>
      <c r="D1287" s="175" t="e">
        <v>#N/A</v>
      </c>
      <c r="E1287" s="175" t="e">
        <v>#N/A</v>
      </c>
      <c r="F1287" s="175" t="e">
        <v>#N/A</v>
      </c>
      <c r="G1287" s="175" t="e">
        <v>#N/A</v>
      </c>
      <c r="H1287" s="175" t="e">
        <v>#N/A</v>
      </c>
      <c r="I1287" s="175"/>
      <c r="J1287" s="175"/>
      <c r="K1287" s="253"/>
      <c r="L1287" s="259"/>
      <c r="M1287" s="259"/>
      <c r="N1287" s="259"/>
      <c r="O1287" s="259"/>
      <c r="P1287" s="259"/>
      <c r="Q1287" s="259"/>
      <c r="R1287" s="259"/>
      <c r="S1287" s="175" t="e">
        <v>#N/A</v>
      </c>
      <c r="T1287" s="259"/>
      <c r="U1287" s="259"/>
      <c r="V1287" s="259"/>
      <c r="W1287" s="259"/>
      <c r="X1287" s="259"/>
    </row>
    <row r="1288" spans="1:24" ht="15.6" x14ac:dyDescent="0.3">
      <c r="A1288" s="174" t="s">
        <v>1107</v>
      </c>
      <c r="B1288" s="255" t="s">
        <v>1108</v>
      </c>
      <c r="C1288" s="175" t="e">
        <v>#N/A</v>
      </c>
      <c r="D1288" s="175" t="e">
        <v>#N/A</v>
      </c>
      <c r="E1288" s="175" t="e">
        <v>#N/A</v>
      </c>
      <c r="F1288" s="175" t="e">
        <v>#N/A</v>
      </c>
      <c r="G1288" s="175" t="e">
        <v>#N/A</v>
      </c>
      <c r="H1288" s="175" t="e">
        <v>#N/A</v>
      </c>
      <c r="I1288" s="175"/>
      <c r="J1288" s="175"/>
      <c r="K1288" s="253"/>
      <c r="L1288" s="259"/>
      <c r="M1288" s="259"/>
      <c r="N1288" s="259"/>
      <c r="O1288" s="259"/>
      <c r="P1288" s="259"/>
      <c r="Q1288" s="259"/>
      <c r="R1288" s="259"/>
      <c r="S1288" s="175" t="e">
        <v>#N/A</v>
      </c>
      <c r="T1288" s="259"/>
      <c r="U1288" s="259"/>
      <c r="V1288" s="259"/>
      <c r="W1288" s="259"/>
      <c r="X1288" s="259"/>
    </row>
    <row r="1289" spans="1:24" ht="15.6" x14ac:dyDescent="0.3">
      <c r="A1289" s="174" t="s">
        <v>1109</v>
      </c>
      <c r="B1289" s="255" t="s">
        <v>1110</v>
      </c>
      <c r="C1289" s="175">
        <v>0</v>
      </c>
      <c r="D1289" s="175">
        <v>0</v>
      </c>
      <c r="E1289" s="175">
        <v>0</v>
      </c>
      <c r="F1289" s="175">
        <v>0</v>
      </c>
      <c r="G1289" s="175">
        <v>0</v>
      </c>
      <c r="H1289" s="175">
        <v>0</v>
      </c>
      <c r="I1289" s="175">
        <v>0</v>
      </c>
      <c r="J1289" s="175">
        <v>0</v>
      </c>
      <c r="K1289" s="175">
        <v>0</v>
      </c>
      <c r="L1289" s="259">
        <v>0</v>
      </c>
      <c r="M1289" s="259">
        <v>0</v>
      </c>
      <c r="N1289" s="259">
        <v>0</v>
      </c>
      <c r="O1289" s="259">
        <v>0</v>
      </c>
      <c r="P1289" s="259">
        <v>0</v>
      </c>
      <c r="Q1289" s="259">
        <v>0</v>
      </c>
      <c r="R1289" s="259">
        <v>0</v>
      </c>
      <c r="S1289" s="175">
        <v>0</v>
      </c>
      <c r="T1289" s="259" t="s">
        <v>1223</v>
      </c>
      <c r="U1289" s="259" t="s">
        <v>1223</v>
      </c>
      <c r="V1289" s="259" t="s">
        <v>1223</v>
      </c>
      <c r="W1289" s="259" t="s">
        <v>1223</v>
      </c>
      <c r="X1289" s="259" t="s">
        <v>1223</v>
      </c>
    </row>
    <row r="1290" spans="1:24" ht="15.6" x14ac:dyDescent="0.3">
      <c r="A1290" s="174" t="s">
        <v>1111</v>
      </c>
      <c r="B1290" s="255" t="s">
        <v>1112</v>
      </c>
      <c r="C1290" s="175">
        <v>0</v>
      </c>
      <c r="D1290" s="175">
        <v>0</v>
      </c>
      <c r="E1290" s="175">
        <v>0</v>
      </c>
      <c r="F1290" s="175">
        <v>0</v>
      </c>
      <c r="G1290" s="175">
        <v>0</v>
      </c>
      <c r="H1290" s="175">
        <v>0</v>
      </c>
      <c r="I1290" s="175">
        <v>0</v>
      </c>
      <c r="J1290" s="175">
        <v>0</v>
      </c>
      <c r="K1290" s="175">
        <v>0</v>
      </c>
      <c r="L1290" s="259">
        <v>0</v>
      </c>
      <c r="M1290" s="259">
        <v>3</v>
      </c>
      <c r="N1290" s="259">
        <v>0</v>
      </c>
      <c r="O1290" s="259">
        <v>0</v>
      </c>
      <c r="P1290" s="259">
        <v>0</v>
      </c>
      <c r="Q1290" s="259">
        <v>0</v>
      </c>
      <c r="R1290" s="259">
        <v>0</v>
      </c>
      <c r="S1290" s="175">
        <v>3</v>
      </c>
      <c r="T1290" s="259" t="s">
        <v>1223</v>
      </c>
      <c r="U1290" s="259" t="s">
        <v>1223</v>
      </c>
      <c r="V1290" s="259">
        <v>2</v>
      </c>
      <c r="W1290" s="259" t="s">
        <v>1223</v>
      </c>
      <c r="X1290" s="259" t="s">
        <v>1223</v>
      </c>
    </row>
    <row r="1291" spans="1:24" ht="15.6" x14ac:dyDescent="0.3">
      <c r="A1291" s="174" t="s">
        <v>1113</v>
      </c>
      <c r="B1291" s="255" t="s">
        <v>1114</v>
      </c>
      <c r="C1291" s="175" t="e">
        <v>#N/A</v>
      </c>
      <c r="D1291" s="175" t="e">
        <v>#N/A</v>
      </c>
      <c r="E1291" s="175" t="e">
        <v>#N/A</v>
      </c>
      <c r="F1291" s="175" t="e">
        <v>#N/A</v>
      </c>
      <c r="G1291" s="175" t="e">
        <v>#N/A</v>
      </c>
      <c r="H1291" s="175" t="e">
        <v>#N/A</v>
      </c>
      <c r="I1291" s="175"/>
      <c r="J1291" s="175"/>
      <c r="K1291" s="253"/>
      <c r="L1291" s="259"/>
      <c r="M1291" s="259"/>
      <c r="N1291" s="259"/>
      <c r="O1291" s="259"/>
      <c r="P1291" s="259"/>
      <c r="Q1291" s="259"/>
      <c r="R1291" s="259"/>
      <c r="S1291" s="175" t="e">
        <v>#N/A</v>
      </c>
      <c r="T1291" s="259"/>
      <c r="U1291" s="259"/>
      <c r="V1291" s="259"/>
      <c r="W1291" s="259"/>
      <c r="X1291" s="259"/>
    </row>
    <row r="1292" spans="1:24" ht="15.75" x14ac:dyDescent="0.25">
      <c r="A1292" s="174" t="s">
        <v>1115</v>
      </c>
      <c r="B1292" s="255" t="s">
        <v>1116</v>
      </c>
      <c r="C1292" s="175" t="e">
        <v>#N/A</v>
      </c>
      <c r="D1292" s="175" t="e">
        <v>#N/A</v>
      </c>
      <c r="E1292" s="175" t="e">
        <v>#N/A</v>
      </c>
      <c r="F1292" s="175" t="e">
        <v>#N/A</v>
      </c>
      <c r="G1292" s="175" t="e">
        <v>#N/A</v>
      </c>
      <c r="H1292" s="175" t="e">
        <v>#N/A</v>
      </c>
      <c r="I1292" s="175"/>
      <c r="J1292" s="175"/>
      <c r="K1292" s="253"/>
      <c r="L1292" s="259"/>
      <c r="M1292" s="259"/>
      <c r="N1292" s="259"/>
      <c r="O1292" s="259"/>
      <c r="P1292" s="259"/>
      <c r="Q1292" s="259"/>
      <c r="R1292" s="259"/>
      <c r="S1292" s="175" t="e">
        <v>#N/A</v>
      </c>
      <c r="T1292" s="259"/>
      <c r="U1292" s="259"/>
      <c r="V1292" s="259"/>
      <c r="W1292" s="259"/>
      <c r="X1292" s="259"/>
    </row>
    <row r="1293" spans="1:24" ht="15.75" x14ac:dyDescent="0.25">
      <c r="A1293" s="174" t="s">
        <v>1117</v>
      </c>
      <c r="B1293" s="255" t="s">
        <v>1118</v>
      </c>
      <c r="C1293" s="175">
        <v>0</v>
      </c>
      <c r="D1293" s="175">
        <v>0</v>
      </c>
      <c r="E1293" s="175">
        <v>0</v>
      </c>
      <c r="F1293" s="175">
        <v>0</v>
      </c>
      <c r="G1293" s="175">
        <v>0</v>
      </c>
      <c r="H1293" s="175">
        <v>0</v>
      </c>
      <c r="I1293" s="175">
        <v>0</v>
      </c>
      <c r="J1293" s="175">
        <v>0</v>
      </c>
      <c r="K1293" s="253">
        <v>0</v>
      </c>
      <c r="L1293" s="259">
        <v>0</v>
      </c>
      <c r="M1293" s="259">
        <v>1</v>
      </c>
      <c r="N1293" s="259">
        <v>0</v>
      </c>
      <c r="O1293" s="259">
        <v>0</v>
      </c>
      <c r="P1293" s="259">
        <v>0</v>
      </c>
      <c r="Q1293" s="259">
        <v>0</v>
      </c>
      <c r="R1293" s="259">
        <v>0</v>
      </c>
      <c r="S1293" s="175">
        <v>1</v>
      </c>
      <c r="T1293" s="259" t="s">
        <v>1223</v>
      </c>
      <c r="U1293" s="259" t="s">
        <v>1223</v>
      </c>
      <c r="V1293" s="259">
        <v>2</v>
      </c>
      <c r="W1293" s="259" t="s">
        <v>1223</v>
      </c>
      <c r="X1293" s="259" t="s">
        <v>1223</v>
      </c>
    </row>
    <row r="1294" spans="1:24" ht="15.75" x14ac:dyDescent="0.25">
      <c r="A1294" s="174" t="s">
        <v>1119</v>
      </c>
      <c r="B1294" s="255" t="s">
        <v>1120</v>
      </c>
      <c r="C1294" s="175">
        <v>0</v>
      </c>
      <c r="D1294" s="175">
        <v>2</v>
      </c>
      <c r="E1294" s="175">
        <v>0</v>
      </c>
      <c r="F1294" s="175">
        <v>0</v>
      </c>
      <c r="G1294" s="175">
        <v>0</v>
      </c>
      <c r="H1294" s="175">
        <v>0</v>
      </c>
      <c r="I1294" s="175">
        <v>0</v>
      </c>
      <c r="J1294" s="175">
        <v>0</v>
      </c>
      <c r="K1294" s="253">
        <v>0</v>
      </c>
      <c r="L1294" s="259">
        <v>0</v>
      </c>
      <c r="M1294" s="259">
        <v>1</v>
      </c>
      <c r="N1294" s="259">
        <v>0</v>
      </c>
      <c r="O1294" s="259">
        <v>0</v>
      </c>
      <c r="P1294" s="259">
        <v>0</v>
      </c>
      <c r="Q1294" s="259">
        <v>0</v>
      </c>
      <c r="R1294" s="259">
        <v>0</v>
      </c>
      <c r="S1294" s="175">
        <v>3</v>
      </c>
      <c r="T1294" s="259" t="s">
        <v>1223</v>
      </c>
      <c r="U1294" s="259">
        <v>2</v>
      </c>
      <c r="V1294" s="259">
        <v>2</v>
      </c>
      <c r="W1294" s="259" t="s">
        <v>1223</v>
      </c>
      <c r="X1294" s="259" t="s">
        <v>1223</v>
      </c>
    </row>
    <row r="1295" spans="1:24" ht="15.75" x14ac:dyDescent="0.25">
      <c r="A1295" s="174" t="s">
        <v>1121</v>
      </c>
      <c r="B1295" s="255" t="s">
        <v>1122</v>
      </c>
      <c r="C1295" s="175" t="e">
        <v>#N/A</v>
      </c>
      <c r="D1295" s="175" t="e">
        <v>#N/A</v>
      </c>
      <c r="E1295" s="175" t="e">
        <v>#N/A</v>
      </c>
      <c r="F1295" s="175" t="e">
        <v>#N/A</v>
      </c>
      <c r="G1295" s="175" t="e">
        <v>#N/A</v>
      </c>
      <c r="H1295" s="175" t="e">
        <v>#N/A</v>
      </c>
      <c r="I1295" s="175"/>
      <c r="J1295" s="175"/>
      <c r="K1295" s="253"/>
      <c r="L1295" s="259"/>
      <c r="M1295" s="259"/>
      <c r="N1295" s="259"/>
      <c r="O1295" s="259"/>
      <c r="P1295" s="259"/>
      <c r="Q1295" s="259"/>
      <c r="R1295" s="259"/>
      <c r="S1295" s="175" t="e">
        <v>#N/A</v>
      </c>
      <c r="T1295" s="259"/>
      <c r="U1295" s="259"/>
      <c r="V1295" s="259"/>
      <c r="W1295" s="259"/>
      <c r="X1295" s="259"/>
    </row>
    <row r="1296" spans="1:24" ht="15.75" x14ac:dyDescent="0.25">
      <c r="A1296" s="174" t="s">
        <v>1123</v>
      </c>
      <c r="B1296" s="255" t="s">
        <v>1124</v>
      </c>
      <c r="C1296" s="175">
        <v>0</v>
      </c>
      <c r="D1296" s="175">
        <v>0</v>
      </c>
      <c r="E1296" s="175">
        <v>0</v>
      </c>
      <c r="F1296" s="175">
        <v>0</v>
      </c>
      <c r="G1296" s="175">
        <v>0</v>
      </c>
      <c r="H1296" s="175">
        <v>0</v>
      </c>
      <c r="I1296" s="175">
        <v>0</v>
      </c>
      <c r="J1296" s="175">
        <v>0</v>
      </c>
      <c r="K1296" s="253">
        <v>0</v>
      </c>
      <c r="L1296" s="259">
        <v>0</v>
      </c>
      <c r="M1296" s="259">
        <v>1</v>
      </c>
      <c r="N1296" s="259">
        <v>0</v>
      </c>
      <c r="O1296" s="259">
        <v>0</v>
      </c>
      <c r="P1296" s="259">
        <v>0</v>
      </c>
      <c r="Q1296" s="259">
        <v>0</v>
      </c>
      <c r="R1296" s="259">
        <v>0</v>
      </c>
      <c r="S1296" s="175">
        <v>1</v>
      </c>
      <c r="T1296" s="259" t="s">
        <v>1223</v>
      </c>
      <c r="U1296" s="259" t="s">
        <v>1223</v>
      </c>
      <c r="V1296" s="259">
        <v>4</v>
      </c>
      <c r="W1296" s="259" t="s">
        <v>1223</v>
      </c>
      <c r="X1296" s="259" t="s">
        <v>1223</v>
      </c>
    </row>
    <row r="1297" spans="1:24" ht="15.75" x14ac:dyDescent="0.25">
      <c r="A1297" s="174" t="s">
        <v>1125</v>
      </c>
      <c r="B1297" s="255" t="s">
        <v>1126</v>
      </c>
      <c r="C1297" s="175" t="e">
        <v>#N/A</v>
      </c>
      <c r="D1297" s="175" t="e">
        <v>#N/A</v>
      </c>
      <c r="E1297" s="175" t="e">
        <v>#N/A</v>
      </c>
      <c r="F1297" s="175" t="e">
        <v>#N/A</v>
      </c>
      <c r="G1297" s="175" t="e">
        <v>#N/A</v>
      </c>
      <c r="H1297" s="175" t="e">
        <v>#N/A</v>
      </c>
      <c r="I1297" s="175"/>
      <c r="J1297" s="175"/>
      <c r="K1297" s="253"/>
      <c r="L1297" s="259"/>
      <c r="M1297" s="259"/>
      <c r="N1297" s="259"/>
      <c r="O1297" s="259"/>
      <c r="P1297" s="259"/>
      <c r="Q1297" s="259"/>
      <c r="R1297" s="259"/>
      <c r="S1297" s="175" t="e">
        <v>#N/A</v>
      </c>
      <c r="T1297" s="259"/>
      <c r="U1297" s="259"/>
      <c r="V1297" s="259"/>
      <c r="W1297" s="259"/>
      <c r="X1297" s="259"/>
    </row>
    <row r="1298" spans="1:24" ht="15.75" x14ac:dyDescent="0.25">
      <c r="A1298" s="174" t="s">
        <v>1127</v>
      </c>
      <c r="B1298" s="255" t="s">
        <v>1128</v>
      </c>
      <c r="C1298" s="175" t="e">
        <v>#N/A</v>
      </c>
      <c r="D1298" s="175" t="e">
        <v>#N/A</v>
      </c>
      <c r="E1298" s="175" t="e">
        <v>#N/A</v>
      </c>
      <c r="F1298" s="175" t="e">
        <v>#N/A</v>
      </c>
      <c r="G1298" s="175" t="e">
        <v>#N/A</v>
      </c>
      <c r="H1298" s="175" t="e">
        <v>#N/A</v>
      </c>
      <c r="I1298" s="175"/>
      <c r="J1298" s="175"/>
      <c r="K1298" s="253"/>
      <c r="L1298" s="259"/>
      <c r="M1298" s="259"/>
      <c r="N1298" s="259"/>
      <c r="O1298" s="259"/>
      <c r="P1298" s="259"/>
      <c r="Q1298" s="259"/>
      <c r="R1298" s="259"/>
      <c r="S1298" s="175" t="e">
        <v>#N/A</v>
      </c>
      <c r="T1298" s="259"/>
      <c r="U1298" s="259"/>
      <c r="V1298" s="259"/>
      <c r="W1298" s="259"/>
      <c r="X1298" s="259"/>
    </row>
    <row r="1299" spans="1:24" ht="15.75" x14ac:dyDescent="0.25">
      <c r="A1299" s="174" t="s">
        <v>1129</v>
      </c>
      <c r="B1299" s="255" t="s">
        <v>1130</v>
      </c>
      <c r="C1299" s="175" t="e">
        <v>#N/A</v>
      </c>
      <c r="D1299" s="175" t="e">
        <v>#N/A</v>
      </c>
      <c r="E1299" s="175" t="e">
        <v>#N/A</v>
      </c>
      <c r="F1299" s="175" t="e">
        <v>#N/A</v>
      </c>
      <c r="G1299" s="175" t="e">
        <v>#N/A</v>
      </c>
      <c r="H1299" s="175" t="e">
        <v>#N/A</v>
      </c>
      <c r="I1299" s="175"/>
      <c r="J1299" s="175"/>
      <c r="K1299" s="253"/>
      <c r="L1299" s="259"/>
      <c r="M1299" s="259"/>
      <c r="N1299" s="259"/>
      <c r="O1299" s="259"/>
      <c r="P1299" s="259"/>
      <c r="Q1299" s="259"/>
      <c r="R1299" s="259"/>
      <c r="S1299" s="175" t="e">
        <v>#N/A</v>
      </c>
      <c r="T1299" s="259"/>
      <c r="U1299" s="259"/>
      <c r="V1299" s="259"/>
      <c r="W1299" s="259"/>
      <c r="X1299" s="259"/>
    </row>
    <row r="1300" spans="1:24" ht="15.75" x14ac:dyDescent="0.25">
      <c r="A1300" s="174" t="s">
        <v>1131</v>
      </c>
      <c r="B1300" s="255" t="s">
        <v>1132</v>
      </c>
      <c r="C1300" s="175" t="e">
        <v>#N/A</v>
      </c>
      <c r="D1300" s="175" t="e">
        <v>#N/A</v>
      </c>
      <c r="E1300" s="175" t="e">
        <v>#N/A</v>
      </c>
      <c r="F1300" s="175" t="e">
        <v>#N/A</v>
      </c>
      <c r="G1300" s="175" t="e">
        <v>#N/A</v>
      </c>
      <c r="H1300" s="175" t="e">
        <v>#N/A</v>
      </c>
      <c r="I1300" s="175"/>
      <c r="J1300" s="175"/>
      <c r="K1300" s="253"/>
      <c r="L1300" s="259"/>
      <c r="M1300" s="259"/>
      <c r="N1300" s="259"/>
      <c r="O1300" s="259"/>
      <c r="P1300" s="259"/>
      <c r="Q1300" s="259"/>
      <c r="R1300" s="259"/>
      <c r="S1300" s="175" t="e">
        <v>#N/A</v>
      </c>
      <c r="T1300" s="259"/>
      <c r="U1300" s="259"/>
      <c r="V1300" s="259"/>
      <c r="W1300" s="259"/>
      <c r="X1300" s="259"/>
    </row>
    <row r="1301" spans="1:24" ht="15.75" x14ac:dyDescent="0.25">
      <c r="A1301" s="174" t="s">
        <v>1133</v>
      </c>
      <c r="B1301" s="255" t="s">
        <v>1134</v>
      </c>
      <c r="C1301" s="175" t="e">
        <v>#N/A</v>
      </c>
      <c r="D1301" s="175" t="e">
        <v>#N/A</v>
      </c>
      <c r="E1301" s="175" t="e">
        <v>#N/A</v>
      </c>
      <c r="F1301" s="175" t="e">
        <v>#N/A</v>
      </c>
      <c r="G1301" s="175" t="e">
        <v>#N/A</v>
      </c>
      <c r="H1301" s="175" t="e">
        <v>#N/A</v>
      </c>
      <c r="I1301" s="175"/>
      <c r="J1301" s="175"/>
      <c r="K1301" s="253"/>
      <c r="L1301" s="259"/>
      <c r="M1301" s="259"/>
      <c r="N1301" s="259"/>
      <c r="O1301" s="259"/>
      <c r="P1301" s="259"/>
      <c r="Q1301" s="259"/>
      <c r="R1301" s="259"/>
      <c r="S1301" s="175" t="e">
        <v>#N/A</v>
      </c>
      <c r="T1301" s="259"/>
      <c r="U1301" s="259"/>
      <c r="V1301" s="259"/>
      <c r="W1301" s="259"/>
      <c r="X1301" s="259"/>
    </row>
    <row r="1302" spans="1:24" ht="15.75" x14ac:dyDescent="0.25">
      <c r="A1302" s="174" t="s">
        <v>1135</v>
      </c>
      <c r="B1302" s="255" t="s">
        <v>1136</v>
      </c>
      <c r="C1302" s="175" t="e">
        <v>#N/A</v>
      </c>
      <c r="D1302" s="175" t="e">
        <v>#N/A</v>
      </c>
      <c r="E1302" s="175" t="e">
        <v>#N/A</v>
      </c>
      <c r="F1302" s="175" t="e">
        <v>#N/A</v>
      </c>
      <c r="G1302" s="175" t="e">
        <v>#N/A</v>
      </c>
      <c r="H1302" s="175" t="e">
        <v>#N/A</v>
      </c>
      <c r="I1302" s="175"/>
      <c r="J1302" s="175"/>
      <c r="K1302" s="253"/>
      <c r="L1302" s="259"/>
      <c r="M1302" s="259"/>
      <c r="N1302" s="259"/>
      <c r="O1302" s="259"/>
      <c r="P1302" s="259"/>
      <c r="Q1302" s="259"/>
      <c r="R1302" s="259"/>
      <c r="S1302" s="175" t="e">
        <v>#N/A</v>
      </c>
      <c r="T1302" s="259"/>
      <c r="U1302" s="259"/>
      <c r="V1302" s="259"/>
      <c r="W1302" s="259"/>
      <c r="X1302" s="259"/>
    </row>
    <row r="1303" spans="1:24" ht="15.75" x14ac:dyDescent="0.25">
      <c r="A1303" s="174" t="s">
        <v>1137</v>
      </c>
      <c r="B1303" s="255" t="s">
        <v>1138</v>
      </c>
      <c r="C1303" s="175" t="e">
        <v>#N/A</v>
      </c>
      <c r="D1303" s="175" t="e">
        <v>#N/A</v>
      </c>
      <c r="E1303" s="175" t="e">
        <v>#N/A</v>
      </c>
      <c r="F1303" s="175" t="e">
        <v>#N/A</v>
      </c>
      <c r="G1303" s="175" t="e">
        <v>#N/A</v>
      </c>
      <c r="H1303" s="175" t="e">
        <v>#N/A</v>
      </c>
      <c r="I1303" s="175"/>
      <c r="J1303" s="175"/>
      <c r="K1303" s="253"/>
      <c r="L1303" s="259"/>
      <c r="M1303" s="259"/>
      <c r="N1303" s="259"/>
      <c r="O1303" s="259"/>
      <c r="P1303" s="259"/>
      <c r="Q1303" s="259"/>
      <c r="R1303" s="259"/>
      <c r="S1303" s="175" t="e">
        <v>#N/A</v>
      </c>
      <c r="T1303" s="259"/>
      <c r="U1303" s="259"/>
      <c r="V1303" s="259"/>
      <c r="W1303" s="259"/>
      <c r="X1303" s="259"/>
    </row>
    <row r="1304" spans="1:24" ht="15.75" x14ac:dyDescent="0.25">
      <c r="A1304" s="174" t="s">
        <v>1139</v>
      </c>
      <c r="B1304" s="255" t="s">
        <v>1140</v>
      </c>
      <c r="C1304" s="175" t="e">
        <v>#N/A</v>
      </c>
      <c r="D1304" s="175" t="e">
        <v>#N/A</v>
      </c>
      <c r="E1304" s="175" t="e">
        <v>#N/A</v>
      </c>
      <c r="F1304" s="175" t="e">
        <v>#N/A</v>
      </c>
      <c r="G1304" s="175" t="e">
        <v>#N/A</v>
      </c>
      <c r="H1304" s="175" t="e">
        <v>#N/A</v>
      </c>
      <c r="I1304" s="175"/>
      <c r="J1304" s="175"/>
      <c r="K1304" s="253"/>
      <c r="L1304" s="259"/>
      <c r="M1304" s="259"/>
      <c r="N1304" s="259"/>
      <c r="O1304" s="259"/>
      <c r="P1304" s="259"/>
      <c r="Q1304" s="259"/>
      <c r="R1304" s="259"/>
      <c r="S1304" s="175" t="e">
        <v>#N/A</v>
      </c>
      <c r="T1304" s="259"/>
      <c r="U1304" s="259"/>
      <c r="V1304" s="259"/>
      <c r="W1304" s="259"/>
      <c r="X1304" s="259"/>
    </row>
    <row r="1305" spans="1:24" ht="15.75" x14ac:dyDescent="0.25">
      <c r="A1305" s="174" t="s">
        <v>1141</v>
      </c>
      <c r="B1305" s="255" t="s">
        <v>1142</v>
      </c>
      <c r="C1305" s="175">
        <v>0</v>
      </c>
      <c r="D1305" s="175">
        <v>0</v>
      </c>
      <c r="E1305" s="175">
        <v>0</v>
      </c>
      <c r="F1305" s="175">
        <v>0</v>
      </c>
      <c r="G1305" s="175">
        <v>0</v>
      </c>
      <c r="H1305" s="175">
        <v>0</v>
      </c>
      <c r="I1305" s="175">
        <v>0</v>
      </c>
      <c r="J1305" s="175">
        <v>0</v>
      </c>
      <c r="K1305" s="253">
        <v>0</v>
      </c>
      <c r="L1305" s="259">
        <v>0</v>
      </c>
      <c r="M1305" s="259">
        <v>0</v>
      </c>
      <c r="N1305" s="259">
        <v>0</v>
      </c>
      <c r="O1305" s="259">
        <v>0</v>
      </c>
      <c r="P1305" s="259">
        <v>0</v>
      </c>
      <c r="Q1305" s="259">
        <v>0</v>
      </c>
      <c r="R1305" s="259">
        <v>0</v>
      </c>
      <c r="S1305" s="175">
        <v>0</v>
      </c>
      <c r="T1305" s="259"/>
      <c r="U1305" s="259"/>
      <c r="V1305" s="259"/>
      <c r="W1305" s="259"/>
      <c r="X1305" s="259"/>
    </row>
    <row r="1306" spans="1:24" ht="15.75" x14ac:dyDescent="0.25">
      <c r="A1306" s="174" t="s">
        <v>1143</v>
      </c>
      <c r="B1306" s="255" t="s">
        <v>1144</v>
      </c>
      <c r="C1306" s="175" t="e">
        <v>#N/A</v>
      </c>
      <c r="D1306" s="175" t="e">
        <v>#N/A</v>
      </c>
      <c r="E1306" s="175" t="e">
        <v>#N/A</v>
      </c>
      <c r="F1306" s="175" t="e">
        <v>#N/A</v>
      </c>
      <c r="G1306" s="175" t="e">
        <v>#N/A</v>
      </c>
      <c r="H1306" s="175" t="e">
        <v>#N/A</v>
      </c>
      <c r="I1306" s="175"/>
      <c r="J1306" s="175"/>
      <c r="K1306" s="253"/>
      <c r="L1306" s="259"/>
      <c r="M1306" s="259"/>
      <c r="N1306" s="259"/>
      <c r="O1306" s="259"/>
      <c r="P1306" s="259"/>
      <c r="Q1306" s="259"/>
      <c r="R1306" s="259"/>
      <c r="S1306" s="175" t="e">
        <v>#N/A</v>
      </c>
      <c r="T1306" s="259"/>
      <c r="U1306" s="259"/>
      <c r="V1306" s="259"/>
      <c r="W1306" s="259"/>
      <c r="X1306" s="259"/>
    </row>
    <row r="1307" spans="1:24" ht="15.75" x14ac:dyDescent="0.25">
      <c r="A1307" s="174" t="s">
        <v>1145</v>
      </c>
      <c r="B1307" s="255" t="s">
        <v>1146</v>
      </c>
      <c r="C1307" s="175" t="e">
        <v>#N/A</v>
      </c>
      <c r="D1307" s="175" t="e">
        <v>#N/A</v>
      </c>
      <c r="E1307" s="175" t="e">
        <v>#N/A</v>
      </c>
      <c r="F1307" s="175" t="e">
        <v>#N/A</v>
      </c>
      <c r="G1307" s="175" t="e">
        <v>#N/A</v>
      </c>
      <c r="H1307" s="175" t="e">
        <v>#N/A</v>
      </c>
      <c r="I1307" s="175"/>
      <c r="J1307" s="175"/>
      <c r="K1307" s="253"/>
      <c r="L1307" s="259"/>
      <c r="M1307" s="259"/>
      <c r="N1307" s="259"/>
      <c r="O1307" s="259"/>
      <c r="P1307" s="259"/>
      <c r="Q1307" s="259"/>
      <c r="R1307" s="259"/>
      <c r="S1307" s="175" t="e">
        <v>#N/A</v>
      </c>
      <c r="T1307" s="259"/>
      <c r="U1307" s="259"/>
      <c r="V1307" s="259"/>
      <c r="W1307" s="259"/>
      <c r="X1307" s="259"/>
    </row>
    <row r="1308" spans="1:24" ht="15.75" x14ac:dyDescent="0.25">
      <c r="A1308" s="174" t="s">
        <v>1147</v>
      </c>
      <c r="B1308" s="255" t="s">
        <v>1148</v>
      </c>
      <c r="C1308" s="175" t="e">
        <v>#N/A</v>
      </c>
      <c r="D1308" s="175" t="e">
        <v>#N/A</v>
      </c>
      <c r="E1308" s="175" t="e">
        <v>#N/A</v>
      </c>
      <c r="F1308" s="175" t="e">
        <v>#N/A</v>
      </c>
      <c r="G1308" s="175" t="e">
        <v>#N/A</v>
      </c>
      <c r="H1308" s="175" t="e">
        <v>#N/A</v>
      </c>
      <c r="I1308" s="175"/>
      <c r="J1308" s="175"/>
      <c r="K1308" s="253"/>
      <c r="L1308" s="259"/>
      <c r="M1308" s="259"/>
      <c r="N1308" s="259"/>
      <c r="O1308" s="259"/>
      <c r="P1308" s="259"/>
      <c r="Q1308" s="259"/>
      <c r="R1308" s="259"/>
      <c r="S1308" s="175" t="e">
        <v>#N/A</v>
      </c>
      <c r="T1308" s="259"/>
      <c r="U1308" s="259"/>
      <c r="V1308" s="259"/>
      <c r="W1308" s="259"/>
      <c r="X1308" s="259"/>
    </row>
    <row r="1309" spans="1:24" ht="15.75" x14ac:dyDescent="0.25">
      <c r="A1309" s="174" t="s">
        <v>1149</v>
      </c>
      <c r="B1309" s="255" t="s">
        <v>1150</v>
      </c>
      <c r="C1309" s="175" t="e">
        <v>#N/A</v>
      </c>
      <c r="D1309" s="175" t="e">
        <v>#N/A</v>
      </c>
      <c r="E1309" s="175" t="e">
        <v>#N/A</v>
      </c>
      <c r="F1309" s="175" t="e">
        <v>#N/A</v>
      </c>
      <c r="G1309" s="175" t="e">
        <v>#N/A</v>
      </c>
      <c r="H1309" s="175" t="e">
        <v>#N/A</v>
      </c>
      <c r="I1309" s="175"/>
      <c r="J1309" s="175"/>
      <c r="K1309" s="253"/>
      <c r="L1309" s="259"/>
      <c r="M1309" s="259"/>
      <c r="N1309" s="259"/>
      <c r="O1309" s="259"/>
      <c r="P1309" s="259"/>
      <c r="Q1309" s="259"/>
      <c r="R1309" s="259"/>
      <c r="S1309" s="175" t="e">
        <v>#N/A</v>
      </c>
      <c r="T1309" s="259"/>
      <c r="U1309" s="259"/>
      <c r="V1309" s="259"/>
      <c r="W1309" s="259"/>
      <c r="X1309" s="259"/>
    </row>
    <row r="1310" spans="1:24" ht="15.75" x14ac:dyDescent="0.25">
      <c r="A1310" s="174" t="s">
        <v>1151</v>
      </c>
      <c r="B1310" s="255" t="s">
        <v>1152</v>
      </c>
      <c r="C1310" s="175" t="e">
        <v>#N/A</v>
      </c>
      <c r="D1310" s="175" t="e">
        <v>#N/A</v>
      </c>
      <c r="E1310" s="175" t="e">
        <v>#N/A</v>
      </c>
      <c r="F1310" s="175" t="e">
        <v>#N/A</v>
      </c>
      <c r="G1310" s="175" t="e">
        <v>#N/A</v>
      </c>
      <c r="H1310" s="175" t="e">
        <v>#N/A</v>
      </c>
      <c r="I1310" s="175"/>
      <c r="J1310" s="175"/>
      <c r="K1310" s="253"/>
      <c r="L1310" s="259"/>
      <c r="M1310" s="259"/>
      <c r="N1310" s="259"/>
      <c r="O1310" s="259"/>
      <c r="P1310" s="259"/>
      <c r="Q1310" s="259"/>
      <c r="R1310" s="259"/>
      <c r="S1310" s="175" t="e">
        <v>#N/A</v>
      </c>
      <c r="T1310" s="259"/>
      <c r="U1310" s="259"/>
      <c r="V1310" s="259"/>
      <c r="W1310" s="259"/>
      <c r="X1310" s="259"/>
    </row>
    <row r="1311" spans="1:24" ht="15.75" x14ac:dyDescent="0.25">
      <c r="A1311" s="174" t="s">
        <v>1153</v>
      </c>
      <c r="B1311" s="255" t="s">
        <v>1154</v>
      </c>
      <c r="C1311" s="175">
        <v>0</v>
      </c>
      <c r="D1311" s="175">
        <v>0</v>
      </c>
      <c r="E1311" s="175">
        <v>0</v>
      </c>
      <c r="F1311" s="175">
        <v>0</v>
      </c>
      <c r="G1311" s="175">
        <v>0</v>
      </c>
      <c r="H1311" s="175">
        <v>0</v>
      </c>
      <c r="I1311" s="175">
        <v>0</v>
      </c>
      <c r="J1311" s="175">
        <v>0</v>
      </c>
      <c r="K1311" s="253">
        <v>0</v>
      </c>
      <c r="L1311" s="259">
        <v>0</v>
      </c>
      <c r="M1311" s="259">
        <v>0</v>
      </c>
      <c r="N1311" s="259">
        <v>0</v>
      </c>
      <c r="O1311" s="259">
        <v>0</v>
      </c>
      <c r="P1311" s="259">
        <v>0</v>
      </c>
      <c r="Q1311" s="259">
        <v>0</v>
      </c>
      <c r="R1311" s="259">
        <v>0</v>
      </c>
      <c r="S1311" s="175">
        <v>0</v>
      </c>
      <c r="T1311" s="259"/>
      <c r="U1311" s="259"/>
      <c r="V1311" s="259"/>
      <c r="W1311" s="259"/>
      <c r="X1311" s="259"/>
    </row>
    <row r="1312" spans="1:24" ht="15.75" x14ac:dyDescent="0.25">
      <c r="A1312" s="174" t="s">
        <v>1155</v>
      </c>
      <c r="B1312" s="255" t="s">
        <v>1156</v>
      </c>
      <c r="C1312" s="175" t="e">
        <v>#N/A</v>
      </c>
      <c r="D1312" s="175" t="e">
        <v>#N/A</v>
      </c>
      <c r="E1312" s="175" t="e">
        <v>#N/A</v>
      </c>
      <c r="F1312" s="175" t="e">
        <v>#N/A</v>
      </c>
      <c r="G1312" s="175" t="e">
        <v>#N/A</v>
      </c>
      <c r="H1312" s="175" t="e">
        <v>#N/A</v>
      </c>
      <c r="I1312" s="175"/>
      <c r="J1312" s="175"/>
      <c r="K1312" s="253"/>
      <c r="L1312" s="259"/>
      <c r="M1312" s="259"/>
      <c r="N1312" s="259"/>
      <c r="O1312" s="259"/>
      <c r="P1312" s="259"/>
      <c r="Q1312" s="259"/>
      <c r="R1312" s="259"/>
      <c r="S1312" s="175" t="e">
        <v>#N/A</v>
      </c>
      <c r="T1312" s="259"/>
      <c r="U1312" s="259"/>
      <c r="V1312" s="259"/>
      <c r="W1312" s="259"/>
      <c r="X1312" s="259"/>
    </row>
    <row r="1313" spans="1:24" ht="15.75" x14ac:dyDescent="0.25">
      <c r="A1313" s="174" t="s">
        <v>1157</v>
      </c>
      <c r="B1313" s="255" t="s">
        <v>1158</v>
      </c>
      <c r="C1313" s="175" t="e">
        <v>#N/A</v>
      </c>
      <c r="D1313" s="175" t="e">
        <v>#N/A</v>
      </c>
      <c r="E1313" s="175" t="e">
        <v>#N/A</v>
      </c>
      <c r="F1313" s="175" t="e">
        <v>#N/A</v>
      </c>
      <c r="G1313" s="175" t="e">
        <v>#N/A</v>
      </c>
      <c r="H1313" s="175" t="e">
        <v>#N/A</v>
      </c>
      <c r="I1313" s="175"/>
      <c r="J1313" s="175"/>
      <c r="K1313" s="253"/>
      <c r="L1313" s="259"/>
      <c r="M1313" s="259"/>
      <c r="N1313" s="259"/>
      <c r="O1313" s="259"/>
      <c r="P1313" s="259"/>
      <c r="Q1313" s="259"/>
      <c r="R1313" s="259"/>
      <c r="S1313" s="175" t="e">
        <v>#N/A</v>
      </c>
      <c r="T1313" s="259"/>
      <c r="U1313" s="259"/>
      <c r="V1313" s="259"/>
      <c r="W1313" s="259"/>
      <c r="X1313" s="259"/>
    </row>
    <row r="1314" spans="1:24" ht="15.75" x14ac:dyDescent="0.25">
      <c r="A1314" s="174" t="s">
        <v>1159</v>
      </c>
      <c r="B1314" s="255" t="s">
        <v>1160</v>
      </c>
      <c r="C1314" s="175">
        <v>0</v>
      </c>
      <c r="D1314" s="175">
        <v>0</v>
      </c>
      <c r="E1314" s="175">
        <v>0</v>
      </c>
      <c r="F1314" s="175">
        <v>0</v>
      </c>
      <c r="G1314" s="175">
        <v>0</v>
      </c>
      <c r="H1314" s="175">
        <v>0</v>
      </c>
      <c r="I1314" s="175">
        <v>2</v>
      </c>
      <c r="J1314" s="175">
        <v>2</v>
      </c>
      <c r="K1314" s="175">
        <v>0</v>
      </c>
      <c r="L1314" s="259">
        <v>0</v>
      </c>
      <c r="M1314" s="259">
        <v>0</v>
      </c>
      <c r="N1314" s="259">
        <v>0</v>
      </c>
      <c r="O1314" s="259">
        <v>0</v>
      </c>
      <c r="P1314" s="259">
        <v>0</v>
      </c>
      <c r="Q1314" s="259">
        <v>2</v>
      </c>
      <c r="R1314" s="259">
        <v>2</v>
      </c>
      <c r="S1314" s="175">
        <v>8</v>
      </c>
      <c r="T1314" s="259" t="s">
        <v>1223</v>
      </c>
      <c r="U1314" s="259">
        <v>4</v>
      </c>
      <c r="V1314" s="259" t="s">
        <v>1223</v>
      </c>
      <c r="W1314" s="259" t="s">
        <v>1223</v>
      </c>
      <c r="X1314" s="259" t="s">
        <v>1223</v>
      </c>
    </row>
    <row r="1315" spans="1:24" ht="15.75" x14ac:dyDescent="0.25">
      <c r="A1315" s="174" t="s">
        <v>1161</v>
      </c>
      <c r="B1315" s="255" t="s">
        <v>1162</v>
      </c>
      <c r="C1315" s="175" t="e">
        <v>#N/A</v>
      </c>
      <c r="D1315" s="175" t="e">
        <v>#N/A</v>
      </c>
      <c r="E1315" s="175" t="e">
        <v>#N/A</v>
      </c>
      <c r="F1315" s="175" t="e">
        <v>#N/A</v>
      </c>
      <c r="G1315" s="175" t="e">
        <v>#N/A</v>
      </c>
      <c r="H1315" s="175" t="e">
        <v>#N/A</v>
      </c>
      <c r="I1315" s="175"/>
      <c r="J1315" s="175"/>
      <c r="K1315" s="253"/>
      <c r="L1315" s="259"/>
      <c r="M1315" s="259"/>
      <c r="N1315" s="259"/>
      <c r="O1315" s="259"/>
      <c r="P1315" s="259"/>
      <c r="Q1315" s="259"/>
      <c r="R1315" s="259"/>
      <c r="S1315" s="175" t="e">
        <v>#N/A</v>
      </c>
      <c r="T1315" s="259"/>
      <c r="U1315" s="259"/>
      <c r="V1315" s="259"/>
      <c r="W1315" s="259"/>
      <c r="X1315" s="259"/>
    </row>
    <row r="1316" spans="1:24" ht="15.75" x14ac:dyDescent="0.25">
      <c r="A1316" s="263" t="s">
        <v>1163</v>
      </c>
      <c r="B1316" s="263" t="s">
        <v>1164</v>
      </c>
      <c r="C1316" s="175">
        <v>1</v>
      </c>
      <c r="D1316" s="175">
        <v>71</v>
      </c>
      <c r="E1316" s="175">
        <v>101</v>
      </c>
      <c r="F1316" s="175">
        <v>96</v>
      </c>
      <c r="G1316" s="175">
        <v>15</v>
      </c>
      <c r="H1316" s="175">
        <v>2</v>
      </c>
      <c r="I1316" s="175">
        <v>45</v>
      </c>
      <c r="J1316" s="175">
        <v>1</v>
      </c>
      <c r="K1316" s="253">
        <v>0</v>
      </c>
      <c r="L1316" s="259">
        <v>11</v>
      </c>
      <c r="M1316" s="259">
        <v>86</v>
      </c>
      <c r="N1316" s="259">
        <v>1</v>
      </c>
      <c r="O1316" s="259">
        <v>0</v>
      </c>
      <c r="P1316" s="259">
        <v>0</v>
      </c>
      <c r="Q1316" s="259">
        <v>34</v>
      </c>
      <c r="R1316" s="259">
        <v>14</v>
      </c>
      <c r="S1316" s="175">
        <v>478</v>
      </c>
      <c r="T1316" s="259">
        <v>11</v>
      </c>
      <c r="U1316" s="259">
        <v>10</v>
      </c>
      <c r="V1316" s="259">
        <v>9</v>
      </c>
      <c r="W1316" s="259">
        <v>4</v>
      </c>
      <c r="X1316" s="259">
        <v>4</v>
      </c>
    </row>
    <row r="1317" spans="1:24" ht="15.75" x14ac:dyDescent="0.25">
      <c r="A1317" s="263" t="s">
        <v>1165</v>
      </c>
      <c r="B1317" s="263" t="s">
        <v>1166</v>
      </c>
      <c r="C1317" s="175" t="e">
        <v>#N/A</v>
      </c>
      <c r="D1317" s="175" t="e">
        <v>#N/A</v>
      </c>
      <c r="E1317" s="175" t="e">
        <v>#N/A</v>
      </c>
      <c r="F1317" s="175" t="e">
        <v>#N/A</v>
      </c>
      <c r="G1317" s="175" t="e">
        <v>#N/A</v>
      </c>
      <c r="H1317" s="175" t="e">
        <v>#N/A</v>
      </c>
      <c r="I1317" s="175"/>
      <c r="J1317" s="175"/>
      <c r="K1317" s="253"/>
      <c r="L1317" s="259"/>
      <c r="M1317" s="259"/>
      <c r="N1317" s="259"/>
      <c r="O1317" s="259"/>
      <c r="P1317" s="259"/>
      <c r="Q1317" s="259"/>
      <c r="R1317" s="259"/>
      <c r="S1317" s="175" t="e">
        <v>#N/A</v>
      </c>
      <c r="T1317" s="259"/>
      <c r="U1317" s="259"/>
      <c r="V1317" s="259"/>
      <c r="W1317" s="259"/>
      <c r="X1317" s="259"/>
    </row>
    <row r="1318" spans="1:24" ht="15.75" x14ac:dyDescent="0.25">
      <c r="A1318" s="263" t="s">
        <v>1167</v>
      </c>
      <c r="B1318" s="263" t="s">
        <v>1168</v>
      </c>
      <c r="C1318" s="175" t="e">
        <v>#N/A</v>
      </c>
      <c r="D1318" s="175" t="e">
        <v>#N/A</v>
      </c>
      <c r="E1318" s="175" t="e">
        <v>#N/A</v>
      </c>
      <c r="F1318" s="175" t="e">
        <v>#N/A</v>
      </c>
      <c r="G1318" s="175" t="e">
        <v>#N/A</v>
      </c>
      <c r="H1318" s="175" t="e">
        <v>#N/A</v>
      </c>
      <c r="I1318" s="175"/>
      <c r="J1318" s="175"/>
      <c r="K1318" s="253"/>
      <c r="L1318" s="259"/>
      <c r="M1318" s="259"/>
      <c r="N1318" s="259"/>
      <c r="O1318" s="259"/>
      <c r="P1318" s="259"/>
      <c r="Q1318" s="259"/>
      <c r="R1318" s="259"/>
      <c r="S1318" s="175" t="e">
        <v>#N/A</v>
      </c>
      <c r="T1318" s="259"/>
      <c r="U1318" s="259"/>
      <c r="V1318" s="259"/>
      <c r="W1318" s="259"/>
      <c r="X1318" s="259"/>
    </row>
    <row r="1319" spans="1:24" ht="15.75" x14ac:dyDescent="0.25">
      <c r="A1319" s="263" t="s">
        <v>1169</v>
      </c>
      <c r="B1319" s="263" t="s">
        <v>1170</v>
      </c>
      <c r="C1319" s="175">
        <v>0</v>
      </c>
      <c r="D1319" s="175">
        <v>133</v>
      </c>
      <c r="E1319" s="175">
        <v>170</v>
      </c>
      <c r="F1319" s="175">
        <v>94</v>
      </c>
      <c r="G1319" s="175">
        <v>10</v>
      </c>
      <c r="H1319" s="175">
        <v>0</v>
      </c>
      <c r="I1319" s="175">
        <v>52</v>
      </c>
      <c r="J1319" s="175">
        <v>12</v>
      </c>
      <c r="K1319" s="253"/>
      <c r="L1319" s="259"/>
      <c r="M1319" s="259"/>
      <c r="N1319" s="259"/>
      <c r="O1319" s="259"/>
      <c r="P1319" s="259"/>
      <c r="Q1319" s="259">
        <v>22</v>
      </c>
      <c r="R1319" s="259">
        <v>1</v>
      </c>
      <c r="S1319" s="175">
        <v>494</v>
      </c>
      <c r="T1319" s="259">
        <v>0</v>
      </c>
      <c r="U1319" s="259">
        <v>9</v>
      </c>
      <c r="V1319" s="259">
        <v>17</v>
      </c>
      <c r="W1319" s="259">
        <v>20</v>
      </c>
      <c r="X1319" s="259">
        <v>13</v>
      </c>
    </row>
    <row r="1320" spans="1:24" ht="15.75" x14ac:dyDescent="0.25">
      <c r="A1320" s="263" t="s">
        <v>1171</v>
      </c>
      <c r="B1320" s="263" t="s">
        <v>1172</v>
      </c>
      <c r="C1320" s="175" t="e">
        <v>#N/A</v>
      </c>
      <c r="D1320" s="175" t="e">
        <v>#N/A</v>
      </c>
      <c r="E1320" s="175" t="e">
        <v>#N/A</v>
      </c>
      <c r="F1320" s="175" t="e">
        <v>#N/A</v>
      </c>
      <c r="G1320" s="175" t="e">
        <v>#N/A</v>
      </c>
      <c r="H1320" s="175" t="e">
        <v>#N/A</v>
      </c>
      <c r="I1320" s="175"/>
      <c r="J1320" s="175"/>
      <c r="K1320" s="253"/>
      <c r="L1320" s="259"/>
      <c r="M1320" s="259"/>
      <c r="N1320" s="259"/>
      <c r="O1320" s="259"/>
      <c r="P1320" s="259"/>
      <c r="Q1320" s="259"/>
      <c r="R1320" s="259"/>
      <c r="S1320" s="175" t="e">
        <v>#N/A</v>
      </c>
      <c r="T1320" s="259"/>
      <c r="U1320" s="259"/>
      <c r="V1320" s="259"/>
      <c r="W1320" s="259"/>
      <c r="X1320" s="259"/>
    </row>
    <row r="1321" spans="1:24" ht="15.75" x14ac:dyDescent="0.25">
      <c r="A1321" s="263" t="s">
        <v>1173</v>
      </c>
      <c r="B1321" s="263" t="s">
        <v>1174</v>
      </c>
      <c r="C1321" s="175" t="e">
        <v>#N/A</v>
      </c>
      <c r="D1321" s="175" t="e">
        <v>#N/A</v>
      </c>
      <c r="E1321" s="175" t="e">
        <v>#N/A</v>
      </c>
      <c r="F1321" s="175" t="e">
        <v>#N/A</v>
      </c>
      <c r="G1321" s="175" t="e">
        <v>#N/A</v>
      </c>
      <c r="H1321" s="175" t="e">
        <v>#N/A</v>
      </c>
      <c r="I1321" s="175"/>
      <c r="J1321" s="175"/>
      <c r="K1321" s="253"/>
      <c r="L1321" s="259"/>
      <c r="M1321" s="259"/>
      <c r="N1321" s="259"/>
      <c r="O1321" s="259"/>
      <c r="P1321" s="259"/>
      <c r="Q1321" s="259"/>
      <c r="R1321" s="259"/>
      <c r="S1321" s="175" t="e">
        <v>#N/A</v>
      </c>
      <c r="T1321" s="259"/>
      <c r="U1321" s="259"/>
      <c r="V1321" s="259"/>
      <c r="W1321" s="259"/>
      <c r="X1321" s="259"/>
    </row>
    <row r="1322" spans="1:24" ht="15.75" x14ac:dyDescent="0.25">
      <c r="A1322" s="263" t="s">
        <v>1175</v>
      </c>
      <c r="B1322" s="263" t="s">
        <v>1176</v>
      </c>
      <c r="C1322" s="175" t="e">
        <v>#N/A</v>
      </c>
      <c r="D1322" s="175" t="e">
        <v>#N/A</v>
      </c>
      <c r="E1322" s="175" t="e">
        <v>#N/A</v>
      </c>
      <c r="F1322" s="175" t="e">
        <v>#N/A</v>
      </c>
      <c r="G1322" s="175" t="e">
        <v>#N/A</v>
      </c>
      <c r="H1322" s="175" t="e">
        <v>#N/A</v>
      </c>
      <c r="I1322" s="175"/>
      <c r="J1322" s="175"/>
      <c r="K1322" s="253"/>
      <c r="L1322" s="259"/>
      <c r="M1322" s="259"/>
      <c r="N1322" s="259"/>
      <c r="O1322" s="259"/>
      <c r="P1322" s="259"/>
      <c r="Q1322" s="259"/>
      <c r="R1322" s="259"/>
      <c r="S1322" s="175" t="e">
        <v>#N/A</v>
      </c>
      <c r="T1322" s="259"/>
      <c r="U1322" s="259"/>
      <c r="V1322" s="259"/>
      <c r="W1322" s="259"/>
      <c r="X1322" s="259"/>
    </row>
    <row r="1323" spans="1:24" ht="15.75" x14ac:dyDescent="0.25">
      <c r="A1323" s="263" t="s">
        <v>1177</v>
      </c>
      <c r="B1323" s="263" t="s">
        <v>1178</v>
      </c>
      <c r="C1323" s="175" t="e">
        <v>#N/A</v>
      </c>
      <c r="D1323" s="175" t="e">
        <v>#N/A</v>
      </c>
      <c r="E1323" s="175" t="e">
        <v>#N/A</v>
      </c>
      <c r="F1323" s="175" t="e">
        <v>#N/A</v>
      </c>
      <c r="G1323" s="175" t="e">
        <v>#N/A</v>
      </c>
      <c r="H1323" s="175" t="e">
        <v>#N/A</v>
      </c>
      <c r="I1323" s="175"/>
      <c r="J1323" s="175"/>
      <c r="K1323" s="253"/>
      <c r="L1323" s="259"/>
      <c r="M1323" s="259"/>
      <c r="N1323" s="259"/>
      <c r="O1323" s="259"/>
      <c r="P1323" s="259"/>
      <c r="Q1323" s="259"/>
      <c r="R1323" s="259"/>
      <c r="S1323" s="175" t="e">
        <v>#N/A</v>
      </c>
      <c r="T1323" s="259"/>
      <c r="U1323" s="259"/>
      <c r="V1323" s="259"/>
      <c r="W1323" s="259"/>
      <c r="X1323" s="259"/>
    </row>
    <row r="1324" spans="1:24" ht="15.75" x14ac:dyDescent="0.25">
      <c r="A1324" s="263" t="s">
        <v>1179</v>
      </c>
      <c r="B1324" s="263" t="s">
        <v>1180</v>
      </c>
      <c r="C1324" s="175" t="e">
        <v>#N/A</v>
      </c>
      <c r="D1324" s="175" t="e">
        <v>#N/A</v>
      </c>
      <c r="E1324" s="175" t="e">
        <v>#N/A</v>
      </c>
      <c r="F1324" s="175" t="e">
        <v>#N/A</v>
      </c>
      <c r="G1324" s="175" t="e">
        <v>#N/A</v>
      </c>
      <c r="H1324" s="175" t="e">
        <v>#N/A</v>
      </c>
      <c r="I1324" s="175"/>
      <c r="J1324" s="175"/>
      <c r="K1324" s="253"/>
      <c r="L1324" s="259"/>
      <c r="M1324" s="259"/>
      <c r="N1324" s="259"/>
      <c r="O1324" s="259"/>
      <c r="P1324" s="259"/>
      <c r="Q1324" s="259"/>
      <c r="R1324" s="259"/>
      <c r="S1324" s="175" t="e">
        <v>#N/A</v>
      </c>
      <c r="T1324" s="259"/>
      <c r="U1324" s="259"/>
      <c r="V1324" s="259"/>
      <c r="W1324" s="259"/>
      <c r="X1324" s="259"/>
    </row>
    <row r="1325" spans="1:24" ht="15.75" x14ac:dyDescent="0.25">
      <c r="A1325" s="263" t="s">
        <v>4</v>
      </c>
      <c r="B1325" s="263" t="s">
        <v>1181</v>
      </c>
      <c r="C1325" s="175" t="e">
        <v>#N/A</v>
      </c>
      <c r="D1325" s="175" t="e">
        <v>#N/A</v>
      </c>
      <c r="E1325" s="175" t="e">
        <v>#N/A</v>
      </c>
      <c r="F1325" s="175" t="e">
        <v>#N/A</v>
      </c>
      <c r="G1325" s="175" t="e">
        <v>#N/A</v>
      </c>
      <c r="H1325" s="175" t="e">
        <v>#N/A</v>
      </c>
      <c r="I1325" s="175"/>
      <c r="J1325" s="175"/>
      <c r="K1325" s="253"/>
      <c r="L1325" s="259"/>
      <c r="M1325" s="259"/>
      <c r="N1325" s="259"/>
      <c r="O1325" s="259"/>
      <c r="P1325" s="259"/>
      <c r="Q1325" s="259"/>
      <c r="R1325" s="259"/>
      <c r="S1325" s="175" t="e">
        <v>#N/A</v>
      </c>
      <c r="T1325" s="259"/>
      <c r="U1325" s="259"/>
      <c r="V1325" s="259"/>
      <c r="W1325" s="259"/>
      <c r="X1325" s="259"/>
    </row>
    <row r="1326" spans="1:24" x14ac:dyDescent="0.25">
      <c r="A1326" s="172"/>
      <c r="B1326" s="172"/>
      <c r="C1326" s="172"/>
      <c r="D1326" s="172"/>
      <c r="E1326" s="172"/>
      <c r="F1326" s="172"/>
      <c r="G1326" s="172"/>
      <c r="H1326" s="172"/>
      <c r="I1326" s="172"/>
      <c r="J1326" s="172"/>
      <c r="L1326" s="172"/>
      <c r="M1326" s="172"/>
      <c r="N1326" s="172"/>
      <c r="O1326" s="172"/>
      <c r="P1326" s="172"/>
      <c r="Q1326" s="172"/>
      <c r="R1326" s="172"/>
      <c r="S1326" s="172"/>
      <c r="T1326" s="17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
  <sheetViews>
    <sheetView topLeftCell="A244" workbookViewId="0">
      <selection activeCell="E12" sqref="E12"/>
    </sheetView>
  </sheetViews>
  <sheetFormatPr defaultColWidth="10.5703125" defaultRowHeight="15" x14ac:dyDescent="0.25"/>
  <cols>
    <col min="1" max="1" width="17.5703125" style="122" customWidth="1"/>
    <col min="2" max="2" width="9.85546875" style="122" bestFit="1" customWidth="1"/>
    <col min="3" max="5" width="9.85546875" style="122" customWidth="1"/>
    <col min="6" max="6" width="5.5703125" style="122" bestFit="1" customWidth="1"/>
    <col min="7" max="7" width="5.140625" style="122" bestFit="1" customWidth="1"/>
    <col min="8" max="8" width="6.7109375" style="122" bestFit="1" customWidth="1"/>
    <col min="9" max="9" width="6.28515625" style="122" bestFit="1" customWidth="1"/>
    <col min="10" max="10" width="11.140625" style="122" bestFit="1" customWidth="1"/>
    <col min="11" max="11" width="8.140625" style="122" bestFit="1" customWidth="1"/>
    <col min="12" max="12" width="7.28515625" style="122" bestFit="1" customWidth="1"/>
    <col min="13" max="13" width="6.28515625" style="122" bestFit="1" customWidth="1"/>
    <col min="14" max="16384" width="10.5703125" style="122"/>
  </cols>
  <sheetData>
    <row r="1" spans="1:13" s="178" customFormat="1" ht="39" x14ac:dyDescent="0.25">
      <c r="C1" s="203" t="s">
        <v>58</v>
      </c>
      <c r="D1" s="203" t="s">
        <v>1824</v>
      </c>
      <c r="E1" s="204" t="s">
        <v>59</v>
      </c>
      <c r="F1" s="179" t="s">
        <v>60</v>
      </c>
      <c r="G1" s="179" t="s">
        <v>61</v>
      </c>
      <c r="H1" s="179" t="s">
        <v>62</v>
      </c>
      <c r="I1" s="179" t="s">
        <v>63</v>
      </c>
      <c r="J1" s="179" t="s">
        <v>64</v>
      </c>
      <c r="K1" s="179" t="s">
        <v>65</v>
      </c>
      <c r="L1" s="179" t="s">
        <v>66</v>
      </c>
      <c r="M1" s="179" t="s">
        <v>67</v>
      </c>
    </row>
    <row r="2" spans="1:13" x14ac:dyDescent="0.25">
      <c r="A2" s="166" t="s">
        <v>96</v>
      </c>
      <c r="B2" s="166" t="s">
        <v>97</v>
      </c>
      <c r="C2" s="180">
        <v>69</v>
      </c>
      <c r="D2" s="180">
        <v>0</v>
      </c>
      <c r="E2" s="181" t="s">
        <v>1783</v>
      </c>
      <c r="F2" s="181" t="s">
        <v>1783</v>
      </c>
      <c r="G2" s="181" t="s">
        <v>1783</v>
      </c>
      <c r="H2" s="181" t="s">
        <v>1783</v>
      </c>
      <c r="I2" s="181" t="s">
        <v>71</v>
      </c>
      <c r="J2" s="181" t="s">
        <v>36</v>
      </c>
      <c r="K2" s="181" t="s">
        <v>1783</v>
      </c>
      <c r="L2" s="181" t="s">
        <v>1783</v>
      </c>
      <c r="M2" s="182" t="s">
        <v>71</v>
      </c>
    </row>
    <row r="3" spans="1:13" ht="39" x14ac:dyDescent="0.25">
      <c r="A3" s="166" t="s">
        <v>104</v>
      </c>
      <c r="B3" s="166" t="s">
        <v>105</v>
      </c>
      <c r="C3" s="180">
        <v>1459</v>
      </c>
      <c r="D3" s="180">
        <v>68</v>
      </c>
      <c r="E3" s="181" t="s">
        <v>71</v>
      </c>
      <c r="F3" s="181" t="s">
        <v>1818</v>
      </c>
      <c r="G3" s="181" t="s">
        <v>71</v>
      </c>
      <c r="H3" s="181" t="s">
        <v>1783</v>
      </c>
      <c r="I3" s="181" t="s">
        <v>71</v>
      </c>
      <c r="J3" s="181" t="s">
        <v>1784</v>
      </c>
      <c r="K3" s="181" t="s">
        <v>1783</v>
      </c>
      <c r="L3" s="181" t="s">
        <v>1783</v>
      </c>
      <c r="M3" s="181" t="s">
        <v>71</v>
      </c>
    </row>
    <row r="4" spans="1:13" x14ac:dyDescent="0.25">
      <c r="A4" s="166" t="s">
        <v>112</v>
      </c>
      <c r="B4" s="166" t="s">
        <v>113</v>
      </c>
      <c r="C4" s="180">
        <v>10852</v>
      </c>
      <c r="D4" s="180">
        <v>629</v>
      </c>
      <c r="E4" s="181" t="s">
        <v>71</v>
      </c>
      <c r="F4" s="181" t="s">
        <v>71</v>
      </c>
      <c r="G4" s="181" t="s">
        <v>71</v>
      </c>
      <c r="H4" s="181" t="s">
        <v>71</v>
      </c>
      <c r="I4" s="181" t="s">
        <v>1783</v>
      </c>
      <c r="J4" s="181" t="s">
        <v>1785</v>
      </c>
      <c r="K4" s="181" t="s">
        <v>71</v>
      </c>
      <c r="L4" s="181" t="s">
        <v>71</v>
      </c>
      <c r="M4" s="181" t="s">
        <v>71</v>
      </c>
    </row>
    <row r="5" spans="1:13" x14ac:dyDescent="0.25">
      <c r="A5" s="166" t="s">
        <v>124</v>
      </c>
      <c r="B5" s="166" t="s">
        <v>125</v>
      </c>
      <c r="C5" s="180">
        <v>54</v>
      </c>
      <c r="D5" s="180">
        <v>0</v>
      </c>
      <c r="E5" s="181" t="s">
        <v>1783</v>
      </c>
      <c r="F5" s="181" t="s">
        <v>1783</v>
      </c>
      <c r="G5" s="181" t="s">
        <v>1783</v>
      </c>
      <c r="H5" s="181" t="s">
        <v>1783</v>
      </c>
      <c r="I5" s="181" t="s">
        <v>1783</v>
      </c>
      <c r="J5" s="181" t="s">
        <v>36</v>
      </c>
      <c r="K5" s="181" t="s">
        <v>1783</v>
      </c>
      <c r="L5" s="181" t="s">
        <v>1783</v>
      </c>
      <c r="M5" s="182" t="s">
        <v>1783</v>
      </c>
    </row>
    <row r="6" spans="1:13" x14ac:dyDescent="0.25">
      <c r="A6" s="166" t="s">
        <v>126</v>
      </c>
      <c r="B6" s="166" t="s">
        <v>127</v>
      </c>
      <c r="C6" s="180">
        <v>1629</v>
      </c>
      <c r="D6" s="180">
        <v>65</v>
      </c>
      <c r="E6" s="181" t="s">
        <v>71</v>
      </c>
      <c r="F6" s="181" t="s">
        <v>71</v>
      </c>
      <c r="G6" s="181" t="s">
        <v>71</v>
      </c>
      <c r="H6" s="181" t="s">
        <v>1783</v>
      </c>
      <c r="I6" s="181" t="s">
        <v>71</v>
      </c>
      <c r="J6" s="181" t="s">
        <v>1784</v>
      </c>
      <c r="K6" s="181" t="s">
        <v>1783</v>
      </c>
      <c r="L6" s="181" t="s">
        <v>1783</v>
      </c>
      <c r="M6" s="181" t="s">
        <v>71</v>
      </c>
    </row>
    <row r="7" spans="1:13" x14ac:dyDescent="0.25">
      <c r="A7" s="166" t="s">
        <v>134</v>
      </c>
      <c r="B7" s="166" t="s">
        <v>135</v>
      </c>
      <c r="C7" s="180">
        <v>208</v>
      </c>
      <c r="D7" s="180">
        <v>6</v>
      </c>
      <c r="E7" s="181" t="s">
        <v>1783</v>
      </c>
      <c r="F7" s="181" t="s">
        <v>1783</v>
      </c>
      <c r="G7" s="181" t="s">
        <v>1783</v>
      </c>
      <c r="H7" s="181" t="s">
        <v>1783</v>
      </c>
      <c r="I7" s="181" t="s">
        <v>71</v>
      </c>
      <c r="J7" s="181" t="s">
        <v>36</v>
      </c>
      <c r="K7" s="181" t="s">
        <v>1783</v>
      </c>
      <c r="L7" s="181" t="s">
        <v>1783</v>
      </c>
      <c r="M7" s="182" t="s">
        <v>71</v>
      </c>
    </row>
    <row r="8" spans="1:13" x14ac:dyDescent="0.25">
      <c r="A8" s="166" t="s">
        <v>138</v>
      </c>
      <c r="B8" s="166" t="s">
        <v>139</v>
      </c>
      <c r="C8" s="180">
        <v>60</v>
      </c>
      <c r="D8" s="180">
        <v>0</v>
      </c>
      <c r="E8" s="181" t="s">
        <v>1783</v>
      </c>
      <c r="F8" s="181" t="s">
        <v>1783</v>
      </c>
      <c r="G8" s="181" t="s">
        <v>1783</v>
      </c>
      <c r="H8" s="181" t="s">
        <v>1783</v>
      </c>
      <c r="I8" s="181" t="s">
        <v>1783</v>
      </c>
      <c r="J8" s="181" t="s">
        <v>36</v>
      </c>
      <c r="K8" s="181" t="s">
        <v>1783</v>
      </c>
      <c r="L8" s="181" t="s">
        <v>1783</v>
      </c>
      <c r="M8" s="182" t="s">
        <v>1783</v>
      </c>
    </row>
    <row r="9" spans="1:13" ht="51.75" x14ac:dyDescent="0.25">
      <c r="A9" s="166" t="s">
        <v>142</v>
      </c>
      <c r="B9" s="166" t="s">
        <v>143</v>
      </c>
      <c r="C9" s="180">
        <v>845</v>
      </c>
      <c r="D9" s="180">
        <v>53</v>
      </c>
      <c r="E9" s="181" t="s">
        <v>71</v>
      </c>
      <c r="F9" s="181" t="s">
        <v>1820</v>
      </c>
      <c r="G9" s="181" t="s">
        <v>71</v>
      </c>
      <c r="H9" s="181" t="s">
        <v>1783</v>
      </c>
      <c r="I9" s="181" t="s">
        <v>71</v>
      </c>
      <c r="J9" s="181" t="s">
        <v>1785</v>
      </c>
      <c r="K9" s="181" t="s">
        <v>71</v>
      </c>
      <c r="L9" s="181" t="s">
        <v>1783</v>
      </c>
      <c r="M9" s="181" t="s">
        <v>71</v>
      </c>
    </row>
    <row r="10" spans="1:13" x14ac:dyDescent="0.25">
      <c r="A10" s="166" t="s">
        <v>144</v>
      </c>
      <c r="B10" s="166" t="s">
        <v>145</v>
      </c>
      <c r="C10" s="180">
        <v>211</v>
      </c>
      <c r="D10" s="180">
        <v>0</v>
      </c>
      <c r="E10" s="181" t="s">
        <v>1783</v>
      </c>
      <c r="F10" s="181" t="s">
        <v>1783</v>
      </c>
      <c r="G10" s="181" t="s">
        <v>1783</v>
      </c>
      <c r="H10" s="181" t="s">
        <v>1783</v>
      </c>
      <c r="I10" s="181" t="s">
        <v>71</v>
      </c>
      <c r="J10" s="181" t="s">
        <v>1784</v>
      </c>
      <c r="K10" s="181" t="s">
        <v>1783</v>
      </c>
      <c r="L10" s="181" t="s">
        <v>1783</v>
      </c>
      <c r="M10" s="182" t="s">
        <v>1783</v>
      </c>
    </row>
    <row r="11" spans="1:13" ht="51.75" x14ac:dyDescent="0.25">
      <c r="A11" s="166" t="s">
        <v>146</v>
      </c>
      <c r="B11" s="166" t="s">
        <v>147</v>
      </c>
      <c r="C11" s="180">
        <v>337</v>
      </c>
      <c r="D11" s="180">
        <v>16</v>
      </c>
      <c r="E11" s="181" t="s">
        <v>1783</v>
      </c>
      <c r="F11" s="181" t="s">
        <v>1813</v>
      </c>
      <c r="G11" s="181" t="s">
        <v>1783</v>
      </c>
      <c r="H11" s="181" t="s">
        <v>1783</v>
      </c>
      <c r="I11" s="181" t="s">
        <v>71</v>
      </c>
      <c r="J11" s="181" t="s">
        <v>1793</v>
      </c>
      <c r="K11" s="181" t="s">
        <v>1783</v>
      </c>
      <c r="L11" s="181" t="s">
        <v>1783</v>
      </c>
      <c r="M11" s="181" t="s">
        <v>71</v>
      </c>
    </row>
    <row r="12" spans="1:13" ht="40.15" x14ac:dyDescent="0.3">
      <c r="A12" s="166" t="s">
        <v>154</v>
      </c>
      <c r="B12" s="166" t="s">
        <v>155</v>
      </c>
      <c r="C12" s="180">
        <v>583</v>
      </c>
      <c r="D12" s="180">
        <v>29</v>
      </c>
      <c r="E12" s="181" t="s">
        <v>71</v>
      </c>
      <c r="F12" s="181" t="s">
        <v>1818</v>
      </c>
      <c r="G12" s="181" t="s">
        <v>1783</v>
      </c>
      <c r="H12" s="181" t="s">
        <v>1783</v>
      </c>
      <c r="I12" s="181" t="s">
        <v>71</v>
      </c>
      <c r="J12" s="181" t="s">
        <v>1788</v>
      </c>
      <c r="K12" s="181" t="s">
        <v>1783</v>
      </c>
      <c r="L12" s="181" t="s">
        <v>1783</v>
      </c>
      <c r="M12" s="181" t="s">
        <v>71</v>
      </c>
    </row>
    <row r="13" spans="1:13" ht="14.45" x14ac:dyDescent="0.3">
      <c r="A13" s="166" t="s">
        <v>156</v>
      </c>
      <c r="B13" s="166" t="s">
        <v>157</v>
      </c>
      <c r="C13" s="180">
        <v>1438</v>
      </c>
      <c r="D13" s="180">
        <v>24</v>
      </c>
      <c r="E13" s="181" t="s">
        <v>71</v>
      </c>
      <c r="F13" s="181" t="s">
        <v>1783</v>
      </c>
      <c r="G13" s="181" t="s">
        <v>1783</v>
      </c>
      <c r="H13" s="181" t="s">
        <v>1783</v>
      </c>
      <c r="I13" s="181" t="s">
        <v>71</v>
      </c>
      <c r="J13" s="181" t="s">
        <v>1784</v>
      </c>
      <c r="K13" s="181" t="s">
        <v>1783</v>
      </c>
      <c r="L13" s="181" t="s">
        <v>1783</v>
      </c>
      <c r="M13" s="181" t="s">
        <v>71</v>
      </c>
    </row>
    <row r="14" spans="1:13" ht="14.45" x14ac:dyDescent="0.3">
      <c r="A14" s="166" t="s">
        <v>166</v>
      </c>
      <c r="B14" s="166" t="s">
        <v>167</v>
      </c>
      <c r="C14" s="180">
        <v>928</v>
      </c>
      <c r="D14" s="180">
        <v>10</v>
      </c>
      <c r="E14" s="181" t="s">
        <v>1783</v>
      </c>
      <c r="F14" s="181" t="s">
        <v>1783</v>
      </c>
      <c r="G14" s="181" t="s">
        <v>71</v>
      </c>
      <c r="H14" s="181" t="s">
        <v>1783</v>
      </c>
      <c r="I14" s="181" t="s">
        <v>1783</v>
      </c>
      <c r="J14" s="181" t="s">
        <v>1785</v>
      </c>
      <c r="K14" s="181" t="s">
        <v>71</v>
      </c>
      <c r="L14" s="181" t="s">
        <v>1783</v>
      </c>
      <c r="M14" s="181" t="s">
        <v>1783</v>
      </c>
    </row>
    <row r="15" spans="1:13" ht="14.45" x14ac:dyDescent="0.3">
      <c r="A15" s="166" t="s">
        <v>168</v>
      </c>
      <c r="B15" s="166" t="s">
        <v>169</v>
      </c>
      <c r="C15" s="180">
        <v>269</v>
      </c>
      <c r="D15" s="180">
        <v>17</v>
      </c>
      <c r="E15" s="181" t="s">
        <v>1783</v>
      </c>
      <c r="F15" s="181" t="s">
        <v>1783</v>
      </c>
      <c r="G15" s="181" t="s">
        <v>1783</v>
      </c>
      <c r="H15" s="181" t="s">
        <v>1783</v>
      </c>
      <c r="I15" s="181" t="s">
        <v>71</v>
      </c>
      <c r="J15" s="181" t="s">
        <v>1786</v>
      </c>
      <c r="K15" s="181" t="s">
        <v>1783</v>
      </c>
      <c r="L15" s="181" t="s">
        <v>1783</v>
      </c>
      <c r="M15" s="181" t="s">
        <v>71</v>
      </c>
    </row>
    <row r="16" spans="1:13" ht="53.45" x14ac:dyDescent="0.3">
      <c r="A16" s="166" t="s">
        <v>172</v>
      </c>
      <c r="B16" s="166" t="s">
        <v>173</v>
      </c>
      <c r="C16" s="180">
        <v>342</v>
      </c>
      <c r="D16" s="180">
        <v>15</v>
      </c>
      <c r="E16" s="181" t="s">
        <v>1783</v>
      </c>
      <c r="F16" s="181" t="s">
        <v>1815</v>
      </c>
      <c r="G16" s="181" t="s">
        <v>71</v>
      </c>
      <c r="H16" s="181" t="s">
        <v>1783</v>
      </c>
      <c r="I16" s="181" t="s">
        <v>71</v>
      </c>
      <c r="J16" s="181" t="s">
        <v>1785</v>
      </c>
      <c r="K16" s="181" t="s">
        <v>71</v>
      </c>
      <c r="L16" s="181" t="s">
        <v>1783</v>
      </c>
      <c r="M16" s="181" t="s">
        <v>1783</v>
      </c>
    </row>
    <row r="17" spans="1:13" ht="14.45" x14ac:dyDescent="0.3">
      <c r="A17" s="166" t="s">
        <v>174</v>
      </c>
      <c r="B17" s="166" t="s">
        <v>175</v>
      </c>
      <c r="C17" s="180">
        <v>469</v>
      </c>
      <c r="D17" s="180">
        <v>16</v>
      </c>
      <c r="E17" s="181" t="s">
        <v>1783</v>
      </c>
      <c r="F17" s="181" t="s">
        <v>1783</v>
      </c>
      <c r="G17" s="181" t="s">
        <v>71</v>
      </c>
      <c r="H17" s="181" t="s">
        <v>1783</v>
      </c>
      <c r="I17" s="181" t="s">
        <v>71</v>
      </c>
      <c r="J17" s="181" t="s">
        <v>1784</v>
      </c>
      <c r="K17" s="181" t="s">
        <v>1783</v>
      </c>
      <c r="L17" s="181" t="s">
        <v>1783</v>
      </c>
      <c r="M17" s="182" t="s">
        <v>71</v>
      </c>
    </row>
    <row r="18" spans="1:13" ht="14.45" x14ac:dyDescent="0.3">
      <c r="A18" s="166" t="s">
        <v>182</v>
      </c>
      <c r="B18" s="166" t="s">
        <v>183</v>
      </c>
      <c r="C18" s="180">
        <v>259</v>
      </c>
      <c r="D18" s="180">
        <v>18</v>
      </c>
      <c r="E18" s="181" t="s">
        <v>1783</v>
      </c>
      <c r="F18" s="181" t="s">
        <v>1783</v>
      </c>
      <c r="G18" s="181" t="s">
        <v>1783</v>
      </c>
      <c r="H18" s="181" t="s">
        <v>1783</v>
      </c>
      <c r="I18" s="181" t="s">
        <v>71</v>
      </c>
      <c r="J18" s="181" t="s">
        <v>36</v>
      </c>
      <c r="K18" s="181" t="s">
        <v>1783</v>
      </c>
      <c r="L18" s="181" t="s">
        <v>1783</v>
      </c>
      <c r="M18" s="181" t="s">
        <v>71</v>
      </c>
    </row>
    <row r="19" spans="1:13" ht="14.45" x14ac:dyDescent="0.3">
      <c r="A19" s="166" t="s">
        <v>190</v>
      </c>
      <c r="B19" s="166" t="s">
        <v>191</v>
      </c>
      <c r="C19" s="180">
        <v>240</v>
      </c>
      <c r="D19" s="180">
        <v>3</v>
      </c>
      <c r="E19" s="181" t="s">
        <v>1783</v>
      </c>
      <c r="F19" s="181" t="s">
        <v>1783</v>
      </c>
      <c r="G19" s="181" t="s">
        <v>1783</v>
      </c>
      <c r="H19" s="181" t="s">
        <v>1783</v>
      </c>
      <c r="I19" s="181" t="s">
        <v>71</v>
      </c>
      <c r="J19" s="181" t="s">
        <v>1787</v>
      </c>
      <c r="K19" s="181" t="s">
        <v>1783</v>
      </c>
      <c r="L19" s="181" t="s">
        <v>71</v>
      </c>
      <c r="M19" s="182" t="s">
        <v>1783</v>
      </c>
    </row>
    <row r="20" spans="1:13" ht="14.45" x14ac:dyDescent="0.3">
      <c r="A20" s="166" t="s">
        <v>194</v>
      </c>
      <c r="B20" s="166" t="s">
        <v>195</v>
      </c>
      <c r="C20" s="180">
        <v>711</v>
      </c>
      <c r="D20" s="180">
        <v>49</v>
      </c>
      <c r="E20" s="181" t="s">
        <v>1783</v>
      </c>
      <c r="F20" s="181" t="s">
        <v>1783</v>
      </c>
      <c r="G20" s="181" t="s">
        <v>1783</v>
      </c>
      <c r="H20" s="181" t="s">
        <v>1783</v>
      </c>
      <c r="I20" s="181" t="s">
        <v>71</v>
      </c>
      <c r="J20" s="181" t="s">
        <v>1788</v>
      </c>
      <c r="K20" s="181" t="s">
        <v>1783</v>
      </c>
      <c r="L20" s="181" t="s">
        <v>1783</v>
      </c>
      <c r="M20" s="181" t="s">
        <v>71</v>
      </c>
    </row>
    <row r="21" spans="1:13" ht="14.45" x14ac:dyDescent="0.3">
      <c r="A21" s="166" t="s">
        <v>202</v>
      </c>
      <c r="B21" s="166" t="s">
        <v>203</v>
      </c>
      <c r="C21" s="180">
        <v>879</v>
      </c>
      <c r="D21" s="180">
        <v>54</v>
      </c>
      <c r="E21" s="181" t="s">
        <v>71</v>
      </c>
      <c r="F21" s="181" t="s">
        <v>71</v>
      </c>
      <c r="G21" s="181" t="s">
        <v>1783</v>
      </c>
      <c r="H21" s="181" t="s">
        <v>1783</v>
      </c>
      <c r="I21" s="181" t="s">
        <v>71</v>
      </c>
      <c r="J21" s="181" t="s">
        <v>1785</v>
      </c>
      <c r="K21" s="181" t="s">
        <v>71</v>
      </c>
      <c r="L21" s="181" t="s">
        <v>1783</v>
      </c>
      <c r="M21" s="182" t="s">
        <v>71</v>
      </c>
    </row>
    <row r="22" spans="1:13" x14ac:dyDescent="0.25">
      <c r="A22" s="166" t="s">
        <v>208</v>
      </c>
      <c r="B22" s="166" t="s">
        <v>209</v>
      </c>
      <c r="C22" s="180">
        <v>511</v>
      </c>
      <c r="D22" s="180">
        <v>0</v>
      </c>
      <c r="E22" s="181" t="s">
        <v>1783</v>
      </c>
      <c r="F22" s="181" t="s">
        <v>1783</v>
      </c>
      <c r="G22" s="181" t="s">
        <v>1783</v>
      </c>
      <c r="H22" s="181" t="s">
        <v>1783</v>
      </c>
      <c r="I22" s="181" t="s">
        <v>1783</v>
      </c>
      <c r="J22" s="181" t="s">
        <v>36</v>
      </c>
      <c r="K22" s="181" t="s">
        <v>1783</v>
      </c>
      <c r="L22" s="181" t="s">
        <v>1783</v>
      </c>
      <c r="M22" s="181" t="s">
        <v>1783</v>
      </c>
    </row>
    <row r="23" spans="1:13" x14ac:dyDescent="0.25">
      <c r="A23" s="166" t="s">
        <v>210</v>
      </c>
      <c r="B23" s="166" t="s">
        <v>211</v>
      </c>
      <c r="C23" s="180">
        <v>360</v>
      </c>
      <c r="D23" s="180">
        <v>19</v>
      </c>
      <c r="E23" s="181" t="s">
        <v>1783</v>
      </c>
      <c r="F23" s="181" t="s">
        <v>1783</v>
      </c>
      <c r="G23" s="181" t="s">
        <v>1783</v>
      </c>
      <c r="H23" s="181" t="s">
        <v>1783</v>
      </c>
      <c r="I23" s="181" t="s">
        <v>71</v>
      </c>
      <c r="J23" s="181" t="s">
        <v>36</v>
      </c>
      <c r="K23" s="181" t="s">
        <v>1783</v>
      </c>
      <c r="L23" s="181" t="s">
        <v>1783</v>
      </c>
      <c r="M23" s="181" t="s">
        <v>71</v>
      </c>
    </row>
    <row r="24" spans="1:13" x14ac:dyDescent="0.25">
      <c r="A24" s="166" t="s">
        <v>216</v>
      </c>
      <c r="B24" s="166" t="s">
        <v>217</v>
      </c>
      <c r="C24" s="180">
        <v>294</v>
      </c>
      <c r="D24" s="180">
        <v>3</v>
      </c>
      <c r="E24" s="181" t="s">
        <v>71</v>
      </c>
      <c r="F24" s="181" t="s">
        <v>1783</v>
      </c>
      <c r="G24" s="181" t="s">
        <v>1783</v>
      </c>
      <c r="H24" s="181" t="s">
        <v>1783</v>
      </c>
      <c r="I24" s="181" t="s">
        <v>71</v>
      </c>
      <c r="J24" s="181" t="s">
        <v>1784</v>
      </c>
      <c r="K24" s="181" t="s">
        <v>1783</v>
      </c>
      <c r="L24" s="181" t="s">
        <v>1783</v>
      </c>
      <c r="M24" s="181" t="s">
        <v>71</v>
      </c>
    </row>
    <row r="25" spans="1:13" x14ac:dyDescent="0.25">
      <c r="A25" s="166" t="s">
        <v>238</v>
      </c>
      <c r="B25" s="166" t="s">
        <v>239</v>
      </c>
      <c r="C25" s="180">
        <v>903</v>
      </c>
      <c r="D25" s="180">
        <v>69</v>
      </c>
      <c r="E25" s="181" t="s">
        <v>71</v>
      </c>
      <c r="F25" s="181" t="s">
        <v>71</v>
      </c>
      <c r="G25" s="181" t="s">
        <v>71</v>
      </c>
      <c r="H25" s="181" t="s">
        <v>1783</v>
      </c>
      <c r="I25" s="181" t="s">
        <v>71</v>
      </c>
      <c r="J25" s="181" t="s">
        <v>1785</v>
      </c>
      <c r="K25" s="181" t="s">
        <v>71</v>
      </c>
      <c r="L25" s="181" t="s">
        <v>71</v>
      </c>
      <c r="M25" s="182" t="s">
        <v>71</v>
      </c>
    </row>
    <row r="26" spans="1:13" x14ac:dyDescent="0.25">
      <c r="A26" s="166" t="s">
        <v>240</v>
      </c>
      <c r="B26" s="166" t="s">
        <v>241</v>
      </c>
      <c r="C26" s="180">
        <v>107</v>
      </c>
      <c r="D26" s="180">
        <v>14</v>
      </c>
      <c r="E26" s="181" t="s">
        <v>1783</v>
      </c>
      <c r="F26" s="181" t="s">
        <v>1783</v>
      </c>
      <c r="G26" s="181" t="s">
        <v>1783</v>
      </c>
      <c r="H26" s="181" t="s">
        <v>1783</v>
      </c>
      <c r="I26" s="181" t="s">
        <v>71</v>
      </c>
      <c r="J26" s="181" t="s">
        <v>36</v>
      </c>
      <c r="K26" s="181" t="s">
        <v>1783</v>
      </c>
      <c r="L26" s="181" t="s">
        <v>1783</v>
      </c>
      <c r="M26" s="182" t="s">
        <v>1783</v>
      </c>
    </row>
    <row r="27" spans="1:13" x14ac:dyDescent="0.25">
      <c r="A27" s="166" t="s">
        <v>242</v>
      </c>
      <c r="B27" s="166" t="s">
        <v>243</v>
      </c>
      <c r="C27" s="180">
        <v>231</v>
      </c>
      <c r="D27" s="180">
        <v>8</v>
      </c>
      <c r="E27" s="181" t="s">
        <v>1783</v>
      </c>
      <c r="F27" s="181" t="s">
        <v>1783</v>
      </c>
      <c r="G27" s="181" t="s">
        <v>1783</v>
      </c>
      <c r="H27" s="181" t="s">
        <v>1783</v>
      </c>
      <c r="I27" s="181" t="s">
        <v>71</v>
      </c>
      <c r="J27" s="181" t="s">
        <v>1785</v>
      </c>
      <c r="K27" s="181" t="s">
        <v>71</v>
      </c>
      <c r="L27" s="181" t="s">
        <v>1783</v>
      </c>
      <c r="M27" s="182" t="s">
        <v>71</v>
      </c>
    </row>
    <row r="28" spans="1:13" x14ac:dyDescent="0.25">
      <c r="A28" s="166" t="s">
        <v>244</v>
      </c>
      <c r="B28" s="166" t="s">
        <v>245</v>
      </c>
      <c r="C28" s="180">
        <v>149</v>
      </c>
      <c r="D28" s="180">
        <v>8</v>
      </c>
      <c r="E28" s="181" t="s">
        <v>1783</v>
      </c>
      <c r="F28" s="181" t="s">
        <v>1783</v>
      </c>
      <c r="G28" s="181" t="s">
        <v>1783</v>
      </c>
      <c r="H28" s="181" t="s">
        <v>1783</v>
      </c>
      <c r="I28" s="181" t="s">
        <v>71</v>
      </c>
      <c r="J28" s="181" t="s">
        <v>36</v>
      </c>
      <c r="K28" s="181" t="s">
        <v>1783</v>
      </c>
      <c r="L28" s="181" t="s">
        <v>1783</v>
      </c>
      <c r="M28" s="182" t="s">
        <v>71</v>
      </c>
    </row>
    <row r="29" spans="1:13" x14ac:dyDescent="0.25">
      <c r="A29" s="166" t="s">
        <v>250</v>
      </c>
      <c r="B29" s="166" t="s">
        <v>251</v>
      </c>
      <c r="C29" s="180">
        <v>77</v>
      </c>
      <c r="D29" s="180">
        <v>0</v>
      </c>
      <c r="E29" s="181" t="s">
        <v>1783</v>
      </c>
      <c r="F29" s="181" t="s">
        <v>1783</v>
      </c>
      <c r="G29" s="181" t="s">
        <v>1783</v>
      </c>
      <c r="H29" s="181" t="s">
        <v>1783</v>
      </c>
      <c r="I29" s="181" t="s">
        <v>1783</v>
      </c>
      <c r="J29" s="181" t="s">
        <v>36</v>
      </c>
      <c r="K29" s="181" t="s">
        <v>1783</v>
      </c>
      <c r="L29" s="181" t="s">
        <v>1783</v>
      </c>
      <c r="M29" s="181" t="s">
        <v>1783</v>
      </c>
    </row>
    <row r="30" spans="1:13" x14ac:dyDescent="0.25">
      <c r="A30" s="166" t="s">
        <v>258</v>
      </c>
      <c r="B30" s="166" t="s">
        <v>259</v>
      </c>
      <c r="C30" s="180">
        <v>2173</v>
      </c>
      <c r="D30" s="180">
        <v>214</v>
      </c>
      <c r="E30" s="181" t="s">
        <v>71</v>
      </c>
      <c r="F30" s="181" t="s">
        <v>71</v>
      </c>
      <c r="G30" s="181" t="s">
        <v>71</v>
      </c>
      <c r="H30" s="181" t="s">
        <v>1783</v>
      </c>
      <c r="I30" s="181" t="s">
        <v>71</v>
      </c>
      <c r="J30" s="181" t="s">
        <v>1785</v>
      </c>
      <c r="K30" s="181" t="s">
        <v>1783</v>
      </c>
      <c r="L30" s="181" t="s">
        <v>1783</v>
      </c>
      <c r="M30" s="181" t="s">
        <v>71</v>
      </c>
    </row>
    <row r="31" spans="1:13" x14ac:dyDescent="0.25">
      <c r="A31" s="166" t="s">
        <v>264</v>
      </c>
      <c r="B31" s="166" t="s">
        <v>265</v>
      </c>
      <c r="C31" s="180">
        <v>861</v>
      </c>
      <c r="D31" s="180">
        <v>81</v>
      </c>
      <c r="E31" s="181" t="s">
        <v>71</v>
      </c>
      <c r="F31" s="181" t="s">
        <v>71</v>
      </c>
      <c r="G31" s="181" t="s">
        <v>71</v>
      </c>
      <c r="H31" s="181" t="s">
        <v>1783</v>
      </c>
      <c r="I31" s="181" t="s">
        <v>71</v>
      </c>
      <c r="J31" s="181" t="s">
        <v>1788</v>
      </c>
      <c r="K31" s="181" t="s">
        <v>1783</v>
      </c>
      <c r="L31" s="181" t="s">
        <v>1783</v>
      </c>
      <c r="M31" s="182" t="s">
        <v>71</v>
      </c>
    </row>
    <row r="32" spans="1:13" x14ac:dyDescent="0.25">
      <c r="A32" s="166" t="s">
        <v>266</v>
      </c>
      <c r="B32" s="166" t="s">
        <v>267</v>
      </c>
      <c r="C32" s="180">
        <v>220</v>
      </c>
      <c r="D32" s="180">
        <v>0</v>
      </c>
      <c r="E32" s="181" t="s">
        <v>1783</v>
      </c>
      <c r="F32" s="181" t="s">
        <v>1783</v>
      </c>
      <c r="G32" s="181" t="s">
        <v>1783</v>
      </c>
      <c r="H32" s="181" t="s">
        <v>1783</v>
      </c>
      <c r="I32" s="181" t="s">
        <v>71</v>
      </c>
      <c r="J32" s="181" t="s">
        <v>1785</v>
      </c>
      <c r="K32" s="181" t="s">
        <v>71</v>
      </c>
      <c r="L32" s="181" t="s">
        <v>1783</v>
      </c>
      <c r="M32" s="182" t="s">
        <v>71</v>
      </c>
    </row>
    <row r="33" spans="1:13" x14ac:dyDescent="0.25">
      <c r="A33" s="166" t="s">
        <v>268</v>
      </c>
      <c r="B33" s="166" t="s">
        <v>269</v>
      </c>
      <c r="C33" s="180">
        <v>453</v>
      </c>
      <c r="D33" s="180">
        <v>6</v>
      </c>
      <c r="E33" s="181" t="s">
        <v>71</v>
      </c>
      <c r="F33" s="181" t="s">
        <v>1783</v>
      </c>
      <c r="G33" s="181" t="s">
        <v>1783</v>
      </c>
      <c r="H33" s="181" t="s">
        <v>1783</v>
      </c>
      <c r="I33" s="181" t="s">
        <v>71</v>
      </c>
      <c r="J33" s="181" t="s">
        <v>1789</v>
      </c>
      <c r="K33" s="181" t="s">
        <v>1783</v>
      </c>
      <c r="L33" s="181" t="s">
        <v>1783</v>
      </c>
      <c r="M33" s="181" t="s">
        <v>71</v>
      </c>
    </row>
    <row r="34" spans="1:13" x14ac:dyDescent="0.25">
      <c r="A34" s="166" t="s">
        <v>276</v>
      </c>
      <c r="B34" s="166" t="s">
        <v>277</v>
      </c>
      <c r="C34" s="180">
        <v>20</v>
      </c>
      <c r="D34" s="180">
        <v>0</v>
      </c>
      <c r="E34" s="181" t="s">
        <v>1783</v>
      </c>
      <c r="F34" s="181" t="s">
        <v>1783</v>
      </c>
      <c r="G34" s="181" t="s">
        <v>1783</v>
      </c>
      <c r="H34" s="181" t="s">
        <v>1783</v>
      </c>
      <c r="I34" s="181" t="s">
        <v>1783</v>
      </c>
      <c r="J34" s="181" t="s">
        <v>36</v>
      </c>
      <c r="K34" s="181" t="s">
        <v>1783</v>
      </c>
      <c r="L34" s="181" t="s">
        <v>1783</v>
      </c>
      <c r="M34" s="182" t="s">
        <v>1783</v>
      </c>
    </row>
    <row r="35" spans="1:13" x14ac:dyDescent="0.25">
      <c r="A35" s="166" t="s">
        <v>280</v>
      </c>
      <c r="B35" s="166" t="s">
        <v>281</v>
      </c>
      <c r="C35" s="180">
        <v>2145</v>
      </c>
      <c r="D35" s="180">
        <v>80</v>
      </c>
      <c r="E35" s="181" t="s">
        <v>71</v>
      </c>
      <c r="F35" s="181" t="s">
        <v>71</v>
      </c>
      <c r="G35" s="181" t="s">
        <v>71</v>
      </c>
      <c r="H35" s="181" t="s">
        <v>1783</v>
      </c>
      <c r="I35" s="181" t="s">
        <v>71</v>
      </c>
      <c r="J35" s="181" t="s">
        <v>1785</v>
      </c>
      <c r="K35" s="181" t="s">
        <v>71</v>
      </c>
      <c r="L35" s="181" t="s">
        <v>71</v>
      </c>
      <c r="M35" s="182" t="s">
        <v>71</v>
      </c>
    </row>
    <row r="36" spans="1:13" x14ac:dyDescent="0.25">
      <c r="A36" s="166" t="s">
        <v>284</v>
      </c>
      <c r="B36" s="166" t="s">
        <v>285</v>
      </c>
      <c r="C36" s="180">
        <v>141</v>
      </c>
      <c r="D36" s="180">
        <v>12</v>
      </c>
      <c r="E36" s="181" t="s">
        <v>1783</v>
      </c>
      <c r="F36" s="181" t="s">
        <v>1783</v>
      </c>
      <c r="G36" s="181" t="s">
        <v>1783</v>
      </c>
      <c r="H36" s="181" t="s">
        <v>1783</v>
      </c>
      <c r="I36" s="181" t="s">
        <v>71</v>
      </c>
      <c r="J36" s="181" t="s">
        <v>1790</v>
      </c>
      <c r="K36" s="181" t="s">
        <v>1783</v>
      </c>
      <c r="L36" s="181" t="s">
        <v>1783</v>
      </c>
      <c r="M36" s="181" t="s">
        <v>1783</v>
      </c>
    </row>
    <row r="37" spans="1:13" ht="26.25" x14ac:dyDescent="0.25">
      <c r="A37" s="166" t="s">
        <v>288</v>
      </c>
      <c r="B37" s="166" t="s">
        <v>289</v>
      </c>
      <c r="C37" s="180">
        <v>604</v>
      </c>
      <c r="D37" s="180">
        <v>27</v>
      </c>
      <c r="E37" s="181" t="s">
        <v>71</v>
      </c>
      <c r="F37" s="181" t="s">
        <v>1783</v>
      </c>
      <c r="G37" s="181" t="s">
        <v>1783</v>
      </c>
      <c r="H37" s="181" t="s">
        <v>1783</v>
      </c>
      <c r="I37" s="181" t="s">
        <v>71</v>
      </c>
      <c r="J37" s="181" t="s">
        <v>1791</v>
      </c>
      <c r="K37" s="181" t="s">
        <v>1783</v>
      </c>
      <c r="L37" s="181" t="s">
        <v>1783</v>
      </c>
      <c r="M37" s="181" t="s">
        <v>71</v>
      </c>
    </row>
    <row r="38" spans="1:13" x14ac:dyDescent="0.25">
      <c r="A38" s="166" t="s">
        <v>294</v>
      </c>
      <c r="B38" s="166" t="s">
        <v>295</v>
      </c>
      <c r="C38" s="180">
        <v>244</v>
      </c>
      <c r="D38" s="180">
        <v>0</v>
      </c>
      <c r="E38" s="181" t="s">
        <v>1783</v>
      </c>
      <c r="F38" s="181" t="s">
        <v>1783</v>
      </c>
      <c r="G38" s="181" t="s">
        <v>1783</v>
      </c>
      <c r="H38" s="181" t="s">
        <v>1783</v>
      </c>
      <c r="I38" s="181" t="s">
        <v>71</v>
      </c>
      <c r="J38" s="181" t="s">
        <v>36</v>
      </c>
      <c r="K38" s="181" t="s">
        <v>1783</v>
      </c>
      <c r="L38" s="181" t="s">
        <v>1783</v>
      </c>
      <c r="M38" s="182" t="s">
        <v>1783</v>
      </c>
    </row>
    <row r="39" spans="1:13" x14ac:dyDescent="0.25">
      <c r="A39" s="166" t="s">
        <v>300</v>
      </c>
      <c r="B39" s="166" t="s">
        <v>301</v>
      </c>
      <c r="C39" s="180">
        <v>54</v>
      </c>
      <c r="D39" s="180">
        <v>0</v>
      </c>
      <c r="E39" s="181" t="s">
        <v>1783</v>
      </c>
      <c r="F39" s="181" t="s">
        <v>1783</v>
      </c>
      <c r="G39" s="181" t="s">
        <v>1783</v>
      </c>
      <c r="H39" s="181" t="s">
        <v>1783</v>
      </c>
      <c r="I39" s="181" t="s">
        <v>71</v>
      </c>
      <c r="J39" s="181" t="s">
        <v>1784</v>
      </c>
      <c r="K39" s="181" t="s">
        <v>1783</v>
      </c>
      <c r="L39" s="181" t="s">
        <v>1783</v>
      </c>
      <c r="M39" s="181" t="s">
        <v>1783</v>
      </c>
    </row>
    <row r="40" spans="1:13" ht="26.25" x14ac:dyDescent="0.25">
      <c r="A40" s="166" t="s">
        <v>302</v>
      </c>
      <c r="B40" s="166" t="s">
        <v>303</v>
      </c>
      <c r="C40" s="180">
        <v>441</v>
      </c>
      <c r="D40" s="180">
        <v>15</v>
      </c>
      <c r="E40" s="181" t="s">
        <v>1783</v>
      </c>
      <c r="F40" s="181" t="s">
        <v>1783</v>
      </c>
      <c r="G40" s="181" t="s">
        <v>71</v>
      </c>
      <c r="H40" s="181" t="s">
        <v>1783</v>
      </c>
      <c r="I40" s="181" t="s">
        <v>71</v>
      </c>
      <c r="J40" s="181" t="s">
        <v>1792</v>
      </c>
      <c r="K40" s="181" t="s">
        <v>1783</v>
      </c>
      <c r="L40" s="181" t="s">
        <v>1783</v>
      </c>
      <c r="M40" s="181" t="s">
        <v>71</v>
      </c>
    </row>
    <row r="41" spans="1:13" x14ac:dyDescent="0.25">
      <c r="A41" s="166" t="s">
        <v>304</v>
      </c>
      <c r="B41" s="166" t="s">
        <v>305</v>
      </c>
      <c r="C41" s="180">
        <v>240</v>
      </c>
      <c r="D41" s="180">
        <v>11</v>
      </c>
      <c r="E41" s="181" t="s">
        <v>1783</v>
      </c>
      <c r="F41" s="181" t="s">
        <v>1783</v>
      </c>
      <c r="G41" s="181" t="s">
        <v>1783</v>
      </c>
      <c r="H41" s="181" t="s">
        <v>1783</v>
      </c>
      <c r="I41" s="181" t="s">
        <v>71</v>
      </c>
      <c r="J41" s="181" t="s">
        <v>1784</v>
      </c>
      <c r="K41" s="181" t="s">
        <v>1783</v>
      </c>
      <c r="L41" s="181" t="s">
        <v>1783</v>
      </c>
      <c r="M41" s="182" t="s">
        <v>71</v>
      </c>
    </row>
    <row r="42" spans="1:13" x14ac:dyDescent="0.25">
      <c r="A42" s="166" t="s">
        <v>312</v>
      </c>
      <c r="B42" s="166" t="s">
        <v>313</v>
      </c>
      <c r="C42" s="180">
        <v>443</v>
      </c>
      <c r="D42" s="180">
        <v>6</v>
      </c>
      <c r="E42" s="181" t="s">
        <v>1783</v>
      </c>
      <c r="F42" s="181" t="s">
        <v>1783</v>
      </c>
      <c r="G42" s="181" t="s">
        <v>1783</v>
      </c>
      <c r="H42" s="181" t="s">
        <v>1783</v>
      </c>
      <c r="I42" s="181" t="s">
        <v>71</v>
      </c>
      <c r="J42" s="181" t="s">
        <v>1789</v>
      </c>
      <c r="K42" s="181" t="s">
        <v>1783</v>
      </c>
      <c r="L42" s="181" t="s">
        <v>1783</v>
      </c>
      <c r="M42" s="181" t="s">
        <v>71</v>
      </c>
    </row>
    <row r="43" spans="1:13" x14ac:dyDescent="0.25">
      <c r="A43" s="166" t="s">
        <v>316</v>
      </c>
      <c r="B43" s="166" t="s">
        <v>317</v>
      </c>
      <c r="C43" s="180">
        <v>860</v>
      </c>
      <c r="D43" s="180">
        <v>46</v>
      </c>
      <c r="E43" s="181" t="s">
        <v>71</v>
      </c>
      <c r="F43" s="181" t="s">
        <v>71</v>
      </c>
      <c r="G43" s="181" t="s">
        <v>71</v>
      </c>
      <c r="H43" s="181" t="s">
        <v>1783</v>
      </c>
      <c r="I43" s="181" t="s">
        <v>1783</v>
      </c>
      <c r="J43" s="181" t="s">
        <v>1784</v>
      </c>
      <c r="K43" s="181" t="s">
        <v>1783</v>
      </c>
      <c r="L43" s="181" t="s">
        <v>1783</v>
      </c>
      <c r="M43" s="182" t="s">
        <v>71</v>
      </c>
    </row>
    <row r="44" spans="1:13" x14ac:dyDescent="0.25">
      <c r="A44" s="166" t="s">
        <v>320</v>
      </c>
      <c r="B44" s="166" t="s">
        <v>321</v>
      </c>
      <c r="C44" s="180">
        <v>19171</v>
      </c>
      <c r="D44" s="180">
        <v>1332</v>
      </c>
      <c r="E44" s="181" t="s">
        <v>71</v>
      </c>
      <c r="F44" s="181" t="s">
        <v>71</v>
      </c>
      <c r="G44" s="181" t="s">
        <v>71</v>
      </c>
      <c r="H44" s="181" t="s">
        <v>71</v>
      </c>
      <c r="I44" s="181" t="s">
        <v>71</v>
      </c>
      <c r="J44" s="183" t="s">
        <v>1785</v>
      </c>
      <c r="K44" s="183" t="s">
        <v>71</v>
      </c>
      <c r="L44" s="181" t="s">
        <v>71</v>
      </c>
      <c r="M44" s="181" t="s">
        <v>71</v>
      </c>
    </row>
    <row r="45" spans="1:13" x14ac:dyDescent="0.25">
      <c r="A45" s="166" t="s">
        <v>322</v>
      </c>
      <c r="B45" s="166" t="s">
        <v>323</v>
      </c>
      <c r="C45" s="180">
        <v>4719</v>
      </c>
      <c r="D45" s="180">
        <v>145</v>
      </c>
      <c r="E45" s="181" t="s">
        <v>71</v>
      </c>
      <c r="F45" s="181" t="s">
        <v>71</v>
      </c>
      <c r="G45" s="181" t="s">
        <v>71</v>
      </c>
      <c r="H45" s="181" t="s">
        <v>71</v>
      </c>
      <c r="I45" s="181" t="s">
        <v>71</v>
      </c>
      <c r="J45" s="181" t="s">
        <v>1785</v>
      </c>
      <c r="K45" s="181" t="s">
        <v>71</v>
      </c>
      <c r="L45" s="181" t="s">
        <v>71</v>
      </c>
      <c r="M45" s="182" t="s">
        <v>71</v>
      </c>
    </row>
    <row r="46" spans="1:13" x14ac:dyDescent="0.25">
      <c r="A46" s="166" t="s">
        <v>326</v>
      </c>
      <c r="B46" s="166" t="s">
        <v>327</v>
      </c>
      <c r="C46" s="180">
        <v>29</v>
      </c>
      <c r="D46" s="180">
        <v>0</v>
      </c>
      <c r="E46" s="181" t="s">
        <v>1783</v>
      </c>
      <c r="F46" s="181" t="s">
        <v>1783</v>
      </c>
      <c r="G46" s="181" t="s">
        <v>1783</v>
      </c>
      <c r="H46" s="181" t="s">
        <v>1783</v>
      </c>
      <c r="I46" s="181" t="s">
        <v>1783</v>
      </c>
      <c r="J46" s="181" t="s">
        <v>36</v>
      </c>
      <c r="K46" s="181" t="s">
        <v>1783</v>
      </c>
      <c r="L46" s="181" t="s">
        <v>1783</v>
      </c>
      <c r="M46" s="181" t="s">
        <v>1783</v>
      </c>
    </row>
    <row r="47" spans="1:13" x14ac:dyDescent="0.25">
      <c r="A47" s="166" t="s">
        <v>334</v>
      </c>
      <c r="B47" s="166" t="s">
        <v>335</v>
      </c>
      <c r="C47" s="180">
        <v>1217</v>
      </c>
      <c r="D47" s="180">
        <v>120</v>
      </c>
      <c r="E47" s="181" t="s">
        <v>71</v>
      </c>
      <c r="F47" s="181" t="s">
        <v>71</v>
      </c>
      <c r="G47" s="181" t="s">
        <v>71</v>
      </c>
      <c r="H47" s="181" t="s">
        <v>1783</v>
      </c>
      <c r="I47" s="181" t="s">
        <v>71</v>
      </c>
      <c r="J47" s="181" t="s">
        <v>1784</v>
      </c>
      <c r="K47" s="181" t="s">
        <v>1783</v>
      </c>
      <c r="L47" s="181" t="s">
        <v>71</v>
      </c>
      <c r="M47" s="182" t="s">
        <v>71</v>
      </c>
    </row>
    <row r="48" spans="1:13" x14ac:dyDescent="0.25">
      <c r="A48" s="166" t="s">
        <v>336</v>
      </c>
      <c r="B48" s="166" t="s">
        <v>337</v>
      </c>
      <c r="C48" s="180">
        <v>10527</v>
      </c>
      <c r="D48" s="180">
        <v>481</v>
      </c>
      <c r="E48" s="181" t="s">
        <v>71</v>
      </c>
      <c r="F48" s="181" t="s">
        <v>1783</v>
      </c>
      <c r="G48" s="181" t="s">
        <v>71</v>
      </c>
      <c r="H48" s="181" t="s">
        <v>71</v>
      </c>
      <c r="I48" s="181" t="s">
        <v>1783</v>
      </c>
      <c r="J48" s="181" t="s">
        <v>1785</v>
      </c>
      <c r="K48" s="181" t="s">
        <v>1783</v>
      </c>
      <c r="L48" s="181" t="s">
        <v>71</v>
      </c>
      <c r="M48" s="182" t="s">
        <v>71</v>
      </c>
    </row>
    <row r="49" spans="1:13" x14ac:dyDescent="0.25">
      <c r="A49" s="166" t="s">
        <v>338</v>
      </c>
      <c r="B49" s="166" t="s">
        <v>339</v>
      </c>
      <c r="C49" s="180">
        <v>320</v>
      </c>
      <c r="D49" s="180">
        <v>13</v>
      </c>
      <c r="E49" s="181" t="s">
        <v>1783</v>
      </c>
      <c r="F49" s="181" t="s">
        <v>1783</v>
      </c>
      <c r="G49" s="181" t="s">
        <v>1783</v>
      </c>
      <c r="H49" s="181" t="s">
        <v>1783</v>
      </c>
      <c r="I49" s="181" t="s">
        <v>1783</v>
      </c>
      <c r="J49" s="181" t="s">
        <v>36</v>
      </c>
      <c r="K49" s="181" t="s">
        <v>1783</v>
      </c>
      <c r="L49" s="181" t="s">
        <v>1783</v>
      </c>
      <c r="M49" s="182" t="s">
        <v>1783</v>
      </c>
    </row>
    <row r="50" spans="1:13" x14ac:dyDescent="0.25">
      <c r="A50" s="166" t="s">
        <v>350</v>
      </c>
      <c r="B50" s="166" t="s">
        <v>351</v>
      </c>
      <c r="C50" s="180">
        <v>593</v>
      </c>
      <c r="D50" s="180">
        <v>48</v>
      </c>
      <c r="E50" s="181" t="s">
        <v>71</v>
      </c>
      <c r="F50" s="181" t="s">
        <v>1783</v>
      </c>
      <c r="G50" s="181" t="s">
        <v>71</v>
      </c>
      <c r="H50" s="181" t="s">
        <v>1783</v>
      </c>
      <c r="I50" s="181" t="s">
        <v>71</v>
      </c>
      <c r="J50" s="183" t="s">
        <v>1784</v>
      </c>
      <c r="K50" s="183" t="s">
        <v>71</v>
      </c>
      <c r="L50" s="181" t="s">
        <v>1783</v>
      </c>
      <c r="M50" s="182" t="s">
        <v>71</v>
      </c>
    </row>
    <row r="51" spans="1:13" x14ac:dyDescent="0.25">
      <c r="A51" s="166" t="s">
        <v>354</v>
      </c>
      <c r="B51" s="166" t="s">
        <v>355</v>
      </c>
      <c r="C51" s="180">
        <v>548</v>
      </c>
      <c r="D51" s="180">
        <v>22</v>
      </c>
      <c r="E51" s="181" t="s">
        <v>1783</v>
      </c>
      <c r="F51" s="181" t="s">
        <v>1783</v>
      </c>
      <c r="G51" s="181" t="s">
        <v>1783</v>
      </c>
      <c r="H51" s="181" t="s">
        <v>1783</v>
      </c>
      <c r="I51" s="181" t="s">
        <v>71</v>
      </c>
      <c r="J51" s="181" t="s">
        <v>1785</v>
      </c>
      <c r="K51" s="181" t="s">
        <v>71</v>
      </c>
      <c r="L51" s="181" t="s">
        <v>1783</v>
      </c>
      <c r="M51" s="181" t="s">
        <v>71</v>
      </c>
    </row>
    <row r="52" spans="1:13" x14ac:dyDescent="0.25">
      <c r="A52" s="166" t="s">
        <v>356</v>
      </c>
      <c r="B52" s="166" t="s">
        <v>357</v>
      </c>
      <c r="C52" s="180">
        <v>80</v>
      </c>
      <c r="D52" s="180">
        <v>0</v>
      </c>
      <c r="E52" s="181" t="s">
        <v>1783</v>
      </c>
      <c r="F52" s="181" t="s">
        <v>1783</v>
      </c>
      <c r="G52" s="181" t="s">
        <v>1783</v>
      </c>
      <c r="H52" s="181" t="s">
        <v>1783</v>
      </c>
      <c r="I52" s="181" t="s">
        <v>71</v>
      </c>
      <c r="J52" s="181" t="s">
        <v>1788</v>
      </c>
      <c r="K52" s="181" t="s">
        <v>1783</v>
      </c>
      <c r="L52" s="181" t="s">
        <v>1783</v>
      </c>
      <c r="M52" s="182" t="s">
        <v>1783</v>
      </c>
    </row>
    <row r="53" spans="1:13" x14ac:dyDescent="0.25">
      <c r="A53" s="166" t="s">
        <v>358</v>
      </c>
      <c r="B53" s="166" t="s">
        <v>359</v>
      </c>
      <c r="C53" s="180">
        <v>809</v>
      </c>
      <c r="D53" s="180">
        <v>43</v>
      </c>
      <c r="E53" s="181" t="s">
        <v>1783</v>
      </c>
      <c r="F53" s="181" t="s">
        <v>1783</v>
      </c>
      <c r="G53" s="181" t="s">
        <v>1783</v>
      </c>
      <c r="H53" s="181" t="s">
        <v>1783</v>
      </c>
      <c r="I53" s="181" t="s">
        <v>71</v>
      </c>
      <c r="J53" s="181" t="s">
        <v>1785</v>
      </c>
      <c r="K53" s="181" t="s">
        <v>71</v>
      </c>
      <c r="L53" s="181" t="s">
        <v>1783</v>
      </c>
      <c r="M53" s="182" t="s">
        <v>71</v>
      </c>
    </row>
    <row r="54" spans="1:13" ht="39" x14ac:dyDescent="0.25">
      <c r="A54" s="166" t="s">
        <v>366</v>
      </c>
      <c r="B54" s="166" t="s">
        <v>367</v>
      </c>
      <c r="C54" s="180">
        <v>245</v>
      </c>
      <c r="D54" s="180">
        <v>5</v>
      </c>
      <c r="E54" s="181" t="s">
        <v>1783</v>
      </c>
      <c r="F54" s="181" t="s">
        <v>1819</v>
      </c>
      <c r="G54" s="181" t="s">
        <v>1783</v>
      </c>
      <c r="H54" s="181" t="s">
        <v>1783</v>
      </c>
      <c r="I54" s="181" t="s">
        <v>71</v>
      </c>
      <c r="J54" s="181" t="s">
        <v>1794</v>
      </c>
      <c r="K54" s="181" t="s">
        <v>1783</v>
      </c>
      <c r="L54" s="181" t="s">
        <v>1783</v>
      </c>
      <c r="M54" s="181" t="s">
        <v>71</v>
      </c>
    </row>
    <row r="55" spans="1:13" x14ac:dyDescent="0.25">
      <c r="A55" s="166" t="s">
        <v>368</v>
      </c>
      <c r="B55" s="166" t="s">
        <v>369</v>
      </c>
      <c r="C55" s="180">
        <v>2669</v>
      </c>
      <c r="D55" s="180">
        <v>100</v>
      </c>
      <c r="E55" s="181" t="s">
        <v>71</v>
      </c>
      <c r="F55" s="181" t="s">
        <v>71</v>
      </c>
      <c r="G55" s="181" t="s">
        <v>71</v>
      </c>
      <c r="H55" s="181" t="s">
        <v>1783</v>
      </c>
      <c r="I55" s="181" t="s">
        <v>71</v>
      </c>
      <c r="J55" s="181" t="s">
        <v>1784</v>
      </c>
      <c r="K55" s="181" t="s">
        <v>1783</v>
      </c>
      <c r="L55" s="181" t="s">
        <v>1783</v>
      </c>
      <c r="M55" s="182" t="s">
        <v>71</v>
      </c>
    </row>
    <row r="56" spans="1:13" x14ac:dyDescent="0.25">
      <c r="A56" s="166" t="s">
        <v>380</v>
      </c>
      <c r="B56" s="166" t="s">
        <v>381</v>
      </c>
      <c r="C56" s="180">
        <v>3072</v>
      </c>
      <c r="D56" s="180">
        <v>94</v>
      </c>
      <c r="E56" s="181" t="s">
        <v>71</v>
      </c>
      <c r="F56" s="181" t="s">
        <v>71</v>
      </c>
      <c r="G56" s="181" t="s">
        <v>71</v>
      </c>
      <c r="H56" s="181" t="s">
        <v>1783</v>
      </c>
      <c r="I56" s="181" t="s">
        <v>71</v>
      </c>
      <c r="J56" s="181" t="s">
        <v>1784</v>
      </c>
      <c r="K56" s="181" t="s">
        <v>1783</v>
      </c>
      <c r="L56" s="181" t="s">
        <v>71</v>
      </c>
      <c r="M56" s="182" t="s">
        <v>71</v>
      </c>
    </row>
    <row r="57" spans="1:13" ht="51.75" x14ac:dyDescent="0.25">
      <c r="A57" s="166" t="s">
        <v>386</v>
      </c>
      <c r="B57" s="166" t="s">
        <v>387</v>
      </c>
      <c r="C57" s="180">
        <v>476</v>
      </c>
      <c r="D57" s="180">
        <v>15</v>
      </c>
      <c r="E57" s="181" t="s">
        <v>1783</v>
      </c>
      <c r="F57" s="181" t="s">
        <v>1813</v>
      </c>
      <c r="G57" s="181" t="s">
        <v>71</v>
      </c>
      <c r="H57" s="181" t="s">
        <v>1783</v>
      </c>
      <c r="I57" s="181" t="s">
        <v>71</v>
      </c>
      <c r="J57" s="181" t="s">
        <v>1788</v>
      </c>
      <c r="K57" s="181" t="s">
        <v>1783</v>
      </c>
      <c r="L57" s="181" t="s">
        <v>1783</v>
      </c>
      <c r="M57" s="182" t="s">
        <v>71</v>
      </c>
    </row>
    <row r="58" spans="1:13" x14ac:dyDescent="0.25">
      <c r="A58" s="166" t="s">
        <v>390</v>
      </c>
      <c r="B58" s="166" t="s">
        <v>391</v>
      </c>
      <c r="C58" s="180">
        <v>212</v>
      </c>
      <c r="D58" s="180">
        <v>0</v>
      </c>
      <c r="E58" s="181" t="s">
        <v>71</v>
      </c>
      <c r="F58" s="181" t="s">
        <v>1783</v>
      </c>
      <c r="G58" s="181" t="s">
        <v>1783</v>
      </c>
      <c r="H58" s="181" t="s">
        <v>1783</v>
      </c>
      <c r="I58" s="181" t="s">
        <v>71</v>
      </c>
      <c r="J58" s="181" t="s">
        <v>1784</v>
      </c>
      <c r="K58" s="181" t="s">
        <v>1783</v>
      </c>
      <c r="L58" s="181" t="s">
        <v>1783</v>
      </c>
      <c r="M58" s="182" t="s">
        <v>71</v>
      </c>
    </row>
    <row r="59" spans="1:13" x14ac:dyDescent="0.25">
      <c r="A59" s="166" t="s">
        <v>394</v>
      </c>
      <c r="B59" s="166" t="s">
        <v>395</v>
      </c>
      <c r="C59" s="180">
        <v>82</v>
      </c>
      <c r="D59" s="180">
        <v>0</v>
      </c>
      <c r="E59" s="181" t="s">
        <v>1783</v>
      </c>
      <c r="F59" s="181" t="s">
        <v>1783</v>
      </c>
      <c r="G59" s="181" t="s">
        <v>1783</v>
      </c>
      <c r="H59" s="181" t="s">
        <v>1783</v>
      </c>
      <c r="I59" s="181" t="s">
        <v>1783</v>
      </c>
      <c r="J59" s="181" t="s">
        <v>1784</v>
      </c>
      <c r="K59" s="181" t="s">
        <v>1783</v>
      </c>
      <c r="L59" s="181" t="s">
        <v>1783</v>
      </c>
      <c r="M59" s="182" t="s">
        <v>1783</v>
      </c>
    </row>
    <row r="60" spans="1:13" x14ac:dyDescent="0.25">
      <c r="A60" s="166" t="s">
        <v>398</v>
      </c>
      <c r="B60" s="166" t="s">
        <v>399</v>
      </c>
      <c r="C60" s="180">
        <v>436</v>
      </c>
      <c r="D60" s="180">
        <v>29</v>
      </c>
      <c r="E60" s="181" t="s">
        <v>1783</v>
      </c>
      <c r="F60" s="181" t="s">
        <v>1783</v>
      </c>
      <c r="G60" s="181" t="s">
        <v>1783</v>
      </c>
      <c r="H60" s="181" t="s">
        <v>1783</v>
      </c>
      <c r="I60" s="181" t="s">
        <v>71</v>
      </c>
      <c r="J60" s="181" t="s">
        <v>1787</v>
      </c>
      <c r="K60" s="181" t="s">
        <v>1783</v>
      </c>
      <c r="L60" s="181" t="s">
        <v>1783</v>
      </c>
      <c r="M60" s="181" t="s">
        <v>71</v>
      </c>
    </row>
    <row r="61" spans="1:13" x14ac:dyDescent="0.25">
      <c r="A61" s="166" t="s">
        <v>402</v>
      </c>
      <c r="B61" s="166" t="s">
        <v>403</v>
      </c>
      <c r="C61" s="180">
        <v>297</v>
      </c>
      <c r="D61" s="180">
        <v>9</v>
      </c>
      <c r="E61" s="181" t="s">
        <v>1783</v>
      </c>
      <c r="F61" s="181" t="s">
        <v>1783</v>
      </c>
      <c r="G61" s="181" t="s">
        <v>1783</v>
      </c>
      <c r="H61" s="181" t="s">
        <v>1783</v>
      </c>
      <c r="I61" s="181" t="s">
        <v>71</v>
      </c>
      <c r="J61" s="181" t="s">
        <v>1785</v>
      </c>
      <c r="K61" s="181" t="s">
        <v>71</v>
      </c>
      <c r="L61" s="181" t="s">
        <v>1783</v>
      </c>
      <c r="M61" s="181" t="s">
        <v>71</v>
      </c>
    </row>
    <row r="62" spans="1:13" x14ac:dyDescent="0.25">
      <c r="A62" s="166" t="s">
        <v>408</v>
      </c>
      <c r="B62" s="166" t="s">
        <v>409</v>
      </c>
      <c r="C62" s="180">
        <v>443</v>
      </c>
      <c r="D62" s="180">
        <v>26</v>
      </c>
      <c r="E62" s="181" t="s">
        <v>1783</v>
      </c>
      <c r="F62" s="181" t="s">
        <v>1783</v>
      </c>
      <c r="G62" s="181" t="s">
        <v>1783</v>
      </c>
      <c r="H62" s="181" t="s">
        <v>1783</v>
      </c>
      <c r="I62" s="181" t="s">
        <v>71</v>
      </c>
      <c r="J62" s="181" t="s">
        <v>1785</v>
      </c>
      <c r="K62" s="181" t="s">
        <v>71</v>
      </c>
      <c r="L62" s="181" t="s">
        <v>1783</v>
      </c>
      <c r="M62" s="181" t="s">
        <v>71</v>
      </c>
    </row>
    <row r="63" spans="1:13" x14ac:dyDescent="0.25">
      <c r="A63" s="166" t="s">
        <v>414</v>
      </c>
      <c r="B63" s="166" t="s">
        <v>415</v>
      </c>
      <c r="C63" s="180">
        <v>78</v>
      </c>
      <c r="D63" s="180">
        <v>0</v>
      </c>
      <c r="E63" s="181" t="s">
        <v>1783</v>
      </c>
      <c r="F63" s="181" t="s">
        <v>1783</v>
      </c>
      <c r="G63" s="181" t="s">
        <v>1783</v>
      </c>
      <c r="H63" s="181" t="s">
        <v>1783</v>
      </c>
      <c r="I63" s="181" t="s">
        <v>71</v>
      </c>
      <c r="J63" s="181" t="s">
        <v>36</v>
      </c>
      <c r="K63" s="181" t="s">
        <v>1783</v>
      </c>
      <c r="L63" s="181" t="s">
        <v>1783</v>
      </c>
      <c r="M63" s="182" t="s">
        <v>1783</v>
      </c>
    </row>
    <row r="64" spans="1:13" x14ac:dyDescent="0.25">
      <c r="A64" s="166" t="s">
        <v>420</v>
      </c>
      <c r="B64" s="166" t="s">
        <v>421</v>
      </c>
      <c r="C64" s="180">
        <v>741</v>
      </c>
      <c r="D64" s="180">
        <v>45</v>
      </c>
      <c r="E64" s="181" t="s">
        <v>71</v>
      </c>
      <c r="F64" s="181" t="s">
        <v>71</v>
      </c>
      <c r="G64" s="181" t="s">
        <v>71</v>
      </c>
      <c r="H64" s="181" t="s">
        <v>1783</v>
      </c>
      <c r="I64" s="181" t="s">
        <v>71</v>
      </c>
      <c r="J64" s="181" t="s">
        <v>1784</v>
      </c>
      <c r="K64" s="181" t="s">
        <v>71</v>
      </c>
      <c r="L64" s="181" t="s">
        <v>1783</v>
      </c>
      <c r="M64" s="181" t="s">
        <v>71</v>
      </c>
    </row>
    <row r="65" spans="1:13" ht="39" x14ac:dyDescent="0.25">
      <c r="A65" s="166" t="s">
        <v>422</v>
      </c>
      <c r="B65" s="166" t="s">
        <v>423</v>
      </c>
      <c r="C65" s="180">
        <v>689</v>
      </c>
      <c r="D65" s="180">
        <v>15</v>
      </c>
      <c r="E65" s="181" t="s">
        <v>71</v>
      </c>
      <c r="F65" s="181" t="s">
        <v>1819</v>
      </c>
      <c r="G65" s="181" t="s">
        <v>1783</v>
      </c>
      <c r="H65" s="181" t="s">
        <v>1783</v>
      </c>
      <c r="I65" s="181" t="s">
        <v>71</v>
      </c>
      <c r="J65" s="181" t="s">
        <v>1792</v>
      </c>
      <c r="K65" s="181" t="s">
        <v>1783</v>
      </c>
      <c r="L65" s="181" t="s">
        <v>1783</v>
      </c>
      <c r="M65" s="181" t="s">
        <v>71</v>
      </c>
    </row>
    <row r="66" spans="1:13" x14ac:dyDescent="0.25">
      <c r="A66" s="166" t="s">
        <v>424</v>
      </c>
      <c r="B66" s="166" t="s">
        <v>425</v>
      </c>
      <c r="C66" s="180">
        <v>107</v>
      </c>
      <c r="D66" s="180">
        <v>4</v>
      </c>
      <c r="E66" s="181" t="s">
        <v>1783</v>
      </c>
      <c r="F66" s="181" t="s">
        <v>1783</v>
      </c>
      <c r="G66" s="181" t="s">
        <v>1783</v>
      </c>
      <c r="H66" s="181" t="s">
        <v>1783</v>
      </c>
      <c r="I66" s="181" t="s">
        <v>71</v>
      </c>
      <c r="J66" s="181" t="s">
        <v>36</v>
      </c>
      <c r="K66" s="181" t="s">
        <v>1783</v>
      </c>
      <c r="L66" s="181" t="s">
        <v>1783</v>
      </c>
      <c r="M66" s="181" t="s">
        <v>1783</v>
      </c>
    </row>
    <row r="67" spans="1:13" x14ac:dyDescent="0.25">
      <c r="A67" s="166" t="s">
        <v>426</v>
      </c>
      <c r="B67" s="166" t="s">
        <v>427</v>
      </c>
      <c r="C67" s="180">
        <v>1530</v>
      </c>
      <c r="D67" s="180">
        <v>128</v>
      </c>
      <c r="E67" s="181" t="s">
        <v>71</v>
      </c>
      <c r="F67" s="181" t="s">
        <v>1783</v>
      </c>
      <c r="G67" s="181" t="s">
        <v>71</v>
      </c>
      <c r="H67" s="181" t="s">
        <v>1783</v>
      </c>
      <c r="I67" s="181" t="s">
        <v>71</v>
      </c>
      <c r="J67" s="181" t="s">
        <v>1784</v>
      </c>
      <c r="K67" s="181" t="s">
        <v>1783</v>
      </c>
      <c r="L67" s="181" t="s">
        <v>1783</v>
      </c>
      <c r="M67" s="182" t="s">
        <v>71</v>
      </c>
    </row>
    <row r="68" spans="1:13" ht="51.75" x14ac:dyDescent="0.25">
      <c r="A68" s="166" t="s">
        <v>436</v>
      </c>
      <c r="B68" s="166" t="s">
        <v>437</v>
      </c>
      <c r="C68" s="180">
        <v>383</v>
      </c>
      <c r="D68" s="180">
        <v>10</v>
      </c>
      <c r="E68" s="181" t="s">
        <v>71</v>
      </c>
      <c r="F68" s="181" t="s">
        <v>1813</v>
      </c>
      <c r="G68" s="181" t="s">
        <v>1783</v>
      </c>
      <c r="H68" s="181" t="s">
        <v>1783</v>
      </c>
      <c r="I68" s="181" t="s">
        <v>71</v>
      </c>
      <c r="J68" s="181" t="s">
        <v>1793</v>
      </c>
      <c r="K68" s="181" t="s">
        <v>1783</v>
      </c>
      <c r="L68" s="181" t="s">
        <v>1783</v>
      </c>
      <c r="M68" s="181" t="s">
        <v>71</v>
      </c>
    </row>
    <row r="69" spans="1:13" x14ac:dyDescent="0.25">
      <c r="A69" s="166" t="s">
        <v>440</v>
      </c>
      <c r="B69" s="166" t="s">
        <v>441</v>
      </c>
      <c r="C69" s="180">
        <v>284</v>
      </c>
      <c r="D69" s="180">
        <v>36</v>
      </c>
      <c r="E69" s="181" t="s">
        <v>1783</v>
      </c>
      <c r="F69" s="181" t="s">
        <v>1783</v>
      </c>
      <c r="G69" s="181" t="s">
        <v>1783</v>
      </c>
      <c r="H69" s="181" t="s">
        <v>1783</v>
      </c>
      <c r="I69" s="181" t="s">
        <v>71</v>
      </c>
      <c r="J69" s="181" t="s">
        <v>36</v>
      </c>
      <c r="K69" s="181" t="s">
        <v>1783</v>
      </c>
      <c r="L69" s="181" t="s">
        <v>1783</v>
      </c>
      <c r="M69" s="181" t="s">
        <v>71</v>
      </c>
    </row>
    <row r="70" spans="1:13" x14ac:dyDescent="0.25">
      <c r="A70" s="166" t="s">
        <v>442</v>
      </c>
      <c r="B70" s="166" t="s">
        <v>443</v>
      </c>
      <c r="C70" s="180">
        <v>327</v>
      </c>
      <c r="D70" s="180">
        <v>14</v>
      </c>
      <c r="E70" s="181" t="s">
        <v>71</v>
      </c>
      <c r="F70" s="181" t="s">
        <v>1783</v>
      </c>
      <c r="G70" s="181" t="s">
        <v>1783</v>
      </c>
      <c r="H70" s="181" t="s">
        <v>1783</v>
      </c>
      <c r="I70" s="181" t="s">
        <v>71</v>
      </c>
      <c r="J70" s="181" t="s">
        <v>1789</v>
      </c>
      <c r="K70" s="181" t="s">
        <v>1783</v>
      </c>
      <c r="L70" s="181" t="s">
        <v>1783</v>
      </c>
      <c r="M70" s="181" t="s">
        <v>71</v>
      </c>
    </row>
    <row r="71" spans="1:13" x14ac:dyDescent="0.25">
      <c r="A71" s="166" t="s">
        <v>444</v>
      </c>
      <c r="B71" s="166" t="s">
        <v>445</v>
      </c>
      <c r="C71" s="180">
        <v>1160</v>
      </c>
      <c r="D71" s="180">
        <v>24</v>
      </c>
      <c r="E71" s="181" t="s">
        <v>71</v>
      </c>
      <c r="F71" s="181" t="s">
        <v>71</v>
      </c>
      <c r="G71" s="181" t="s">
        <v>71</v>
      </c>
      <c r="H71" s="181" t="s">
        <v>1783</v>
      </c>
      <c r="I71" s="181" t="s">
        <v>71</v>
      </c>
      <c r="J71" s="181" t="s">
        <v>1784</v>
      </c>
      <c r="K71" s="181" t="s">
        <v>71</v>
      </c>
      <c r="L71" s="181" t="s">
        <v>1783</v>
      </c>
      <c r="M71" s="181" t="s">
        <v>71</v>
      </c>
    </row>
    <row r="72" spans="1:13" x14ac:dyDescent="0.25">
      <c r="A72" s="166" t="s">
        <v>446</v>
      </c>
      <c r="B72" s="166" t="s">
        <v>447</v>
      </c>
      <c r="C72" s="180">
        <v>998</v>
      </c>
      <c r="D72" s="180">
        <v>108</v>
      </c>
      <c r="E72" s="181" t="s">
        <v>71</v>
      </c>
      <c r="F72" s="181" t="s">
        <v>71</v>
      </c>
      <c r="G72" s="181" t="s">
        <v>71</v>
      </c>
      <c r="H72" s="181" t="s">
        <v>1783</v>
      </c>
      <c r="I72" s="181" t="s">
        <v>71</v>
      </c>
      <c r="J72" s="181" t="s">
        <v>1784</v>
      </c>
      <c r="K72" s="181" t="s">
        <v>1783</v>
      </c>
      <c r="L72" s="181" t="s">
        <v>71</v>
      </c>
      <c r="M72" s="182" t="s">
        <v>71</v>
      </c>
    </row>
    <row r="73" spans="1:13" ht="39" x14ac:dyDescent="0.25">
      <c r="A73" s="166" t="s">
        <v>458</v>
      </c>
      <c r="B73" s="166" t="s">
        <v>459</v>
      </c>
      <c r="C73" s="180">
        <v>1065</v>
      </c>
      <c r="D73" s="180">
        <v>52</v>
      </c>
      <c r="E73" s="181" t="s">
        <v>1783</v>
      </c>
      <c r="F73" s="181" t="s">
        <v>1795</v>
      </c>
      <c r="G73" s="181" t="s">
        <v>71</v>
      </c>
      <c r="H73" s="181" t="s">
        <v>1783</v>
      </c>
      <c r="I73" s="181" t="s">
        <v>71</v>
      </c>
      <c r="J73" s="181" t="s">
        <v>1784</v>
      </c>
      <c r="K73" s="181" t="s">
        <v>1783</v>
      </c>
      <c r="L73" s="181" t="s">
        <v>1783</v>
      </c>
      <c r="M73" s="181" t="s">
        <v>71</v>
      </c>
    </row>
    <row r="74" spans="1:13" x14ac:dyDescent="0.25">
      <c r="A74" s="166" t="s">
        <v>460</v>
      </c>
      <c r="B74" s="166" t="s">
        <v>461</v>
      </c>
      <c r="C74" s="180">
        <v>2017</v>
      </c>
      <c r="D74" s="180">
        <v>66</v>
      </c>
      <c r="E74" s="181" t="s">
        <v>71</v>
      </c>
      <c r="F74" s="181" t="s">
        <v>71</v>
      </c>
      <c r="G74" s="181" t="s">
        <v>71</v>
      </c>
      <c r="H74" s="181" t="s">
        <v>1783</v>
      </c>
      <c r="I74" s="181" t="s">
        <v>71</v>
      </c>
      <c r="J74" s="181" t="s">
        <v>1784</v>
      </c>
      <c r="K74" s="181" t="s">
        <v>1783</v>
      </c>
      <c r="L74" s="181" t="s">
        <v>71</v>
      </c>
      <c r="M74" s="182" t="s">
        <v>71</v>
      </c>
    </row>
    <row r="75" spans="1:13" x14ac:dyDescent="0.25">
      <c r="A75" s="166" t="s">
        <v>462</v>
      </c>
      <c r="B75" s="166" t="s">
        <v>463</v>
      </c>
      <c r="C75" s="180">
        <v>1599</v>
      </c>
      <c r="D75" s="180">
        <v>16</v>
      </c>
      <c r="E75" s="181" t="s">
        <v>1783</v>
      </c>
      <c r="F75" s="181" t="s">
        <v>1783</v>
      </c>
      <c r="G75" s="181" t="s">
        <v>1783</v>
      </c>
      <c r="H75" s="181" t="s">
        <v>1783</v>
      </c>
      <c r="I75" s="181" t="s">
        <v>71</v>
      </c>
      <c r="J75" s="181" t="s">
        <v>1789</v>
      </c>
      <c r="K75" s="181" t="s">
        <v>1783</v>
      </c>
      <c r="L75" s="181" t="s">
        <v>1783</v>
      </c>
      <c r="M75" s="181" t="s">
        <v>1783</v>
      </c>
    </row>
    <row r="76" spans="1:13" x14ac:dyDescent="0.25">
      <c r="A76" s="166" t="s">
        <v>466</v>
      </c>
      <c r="B76" s="166" t="s">
        <v>467</v>
      </c>
      <c r="C76" s="180">
        <v>228</v>
      </c>
      <c r="D76" s="180">
        <v>14</v>
      </c>
      <c r="E76" s="181" t="s">
        <v>1783</v>
      </c>
      <c r="F76" s="181" t="s">
        <v>71</v>
      </c>
      <c r="G76" s="181" t="s">
        <v>71</v>
      </c>
      <c r="H76" s="181" t="s">
        <v>1783</v>
      </c>
      <c r="I76" s="181" t="s">
        <v>71</v>
      </c>
      <c r="J76" s="181" t="s">
        <v>1785</v>
      </c>
      <c r="K76" s="181" t="s">
        <v>71</v>
      </c>
      <c r="L76" s="181" t="s">
        <v>1783</v>
      </c>
      <c r="M76" s="181" t="s">
        <v>71</v>
      </c>
    </row>
    <row r="77" spans="1:13" ht="26.25" x14ac:dyDescent="0.25">
      <c r="A77" s="166" t="s">
        <v>482</v>
      </c>
      <c r="B77" s="166" t="s">
        <v>483</v>
      </c>
      <c r="C77" s="180">
        <v>282</v>
      </c>
      <c r="D77" s="180">
        <v>12</v>
      </c>
      <c r="E77" s="181" t="s">
        <v>1783</v>
      </c>
      <c r="F77" s="181" t="s">
        <v>1783</v>
      </c>
      <c r="G77" s="181" t="s">
        <v>1783</v>
      </c>
      <c r="H77" s="181" t="s">
        <v>1783</v>
      </c>
      <c r="I77" s="181" t="s">
        <v>71</v>
      </c>
      <c r="J77" s="181" t="s">
        <v>1792</v>
      </c>
      <c r="K77" s="181" t="s">
        <v>1783</v>
      </c>
      <c r="L77" s="181" t="s">
        <v>1783</v>
      </c>
      <c r="M77" s="181" t="s">
        <v>71</v>
      </c>
    </row>
    <row r="78" spans="1:13" x14ac:dyDescent="0.25">
      <c r="A78" s="166" t="s">
        <v>484</v>
      </c>
      <c r="B78" s="166" t="s">
        <v>485</v>
      </c>
      <c r="C78" s="180">
        <v>2284</v>
      </c>
      <c r="D78" s="180">
        <v>159</v>
      </c>
      <c r="E78" s="181" t="s">
        <v>71</v>
      </c>
      <c r="F78" s="181" t="s">
        <v>71</v>
      </c>
      <c r="G78" s="181" t="s">
        <v>71</v>
      </c>
      <c r="H78" s="181" t="s">
        <v>1783</v>
      </c>
      <c r="I78" s="181" t="s">
        <v>71</v>
      </c>
      <c r="J78" s="181" t="s">
        <v>1789</v>
      </c>
      <c r="K78" s="181" t="s">
        <v>71</v>
      </c>
      <c r="L78" s="181" t="s">
        <v>71</v>
      </c>
      <c r="M78" s="181" t="s">
        <v>71</v>
      </c>
    </row>
    <row r="79" spans="1:13" x14ac:dyDescent="0.25">
      <c r="A79" s="166" t="s">
        <v>486</v>
      </c>
      <c r="B79" s="166" t="s">
        <v>487</v>
      </c>
      <c r="C79" s="180">
        <v>337</v>
      </c>
      <c r="D79" s="180">
        <v>15</v>
      </c>
      <c r="E79" s="181" t="s">
        <v>71</v>
      </c>
      <c r="F79" s="181" t="s">
        <v>1783</v>
      </c>
      <c r="G79" s="181" t="s">
        <v>1783</v>
      </c>
      <c r="H79" s="181" t="s">
        <v>1783</v>
      </c>
      <c r="I79" s="181" t="s">
        <v>71</v>
      </c>
      <c r="J79" s="181" t="s">
        <v>1784</v>
      </c>
      <c r="K79" s="181" t="s">
        <v>71</v>
      </c>
      <c r="L79" s="181" t="s">
        <v>1783</v>
      </c>
      <c r="M79" s="182" t="s">
        <v>71</v>
      </c>
    </row>
    <row r="80" spans="1:13" x14ac:dyDescent="0.25">
      <c r="A80" s="166" t="s">
        <v>490</v>
      </c>
      <c r="B80" s="166" t="s">
        <v>491</v>
      </c>
      <c r="C80" s="180">
        <v>4834</v>
      </c>
      <c r="D80" s="180">
        <v>159</v>
      </c>
      <c r="E80" s="181" t="s">
        <v>71</v>
      </c>
      <c r="F80" s="181" t="s">
        <v>71</v>
      </c>
      <c r="G80" s="181" t="s">
        <v>71</v>
      </c>
      <c r="H80" s="181" t="s">
        <v>71</v>
      </c>
      <c r="I80" s="181" t="s">
        <v>71</v>
      </c>
      <c r="J80" s="181" t="s">
        <v>1785</v>
      </c>
      <c r="K80" s="181" t="s">
        <v>71</v>
      </c>
      <c r="L80" s="181" t="s">
        <v>71</v>
      </c>
      <c r="M80" s="182" t="s">
        <v>71</v>
      </c>
    </row>
    <row r="81" spans="1:13" x14ac:dyDescent="0.25">
      <c r="A81" s="166" t="s">
        <v>524</v>
      </c>
      <c r="B81" s="166" t="s">
        <v>525</v>
      </c>
      <c r="C81" s="180">
        <v>230</v>
      </c>
      <c r="D81" s="180">
        <v>18</v>
      </c>
      <c r="E81" s="181" t="s">
        <v>1783</v>
      </c>
      <c r="F81" s="181" t="s">
        <v>1783</v>
      </c>
      <c r="G81" s="181" t="s">
        <v>1783</v>
      </c>
      <c r="H81" s="181" t="s">
        <v>1783</v>
      </c>
      <c r="I81" s="181" t="s">
        <v>71</v>
      </c>
      <c r="J81" s="181" t="s">
        <v>36</v>
      </c>
      <c r="K81" s="181" t="s">
        <v>1783</v>
      </c>
      <c r="L81" s="181" t="s">
        <v>1783</v>
      </c>
      <c r="M81" s="181" t="s">
        <v>71</v>
      </c>
    </row>
    <row r="82" spans="1:13" x14ac:dyDescent="0.25">
      <c r="A82" s="166" t="s">
        <v>526</v>
      </c>
      <c r="B82" s="166" t="s">
        <v>527</v>
      </c>
      <c r="C82" s="180">
        <v>1334</v>
      </c>
      <c r="D82" s="180">
        <v>73</v>
      </c>
      <c r="E82" s="181" t="s">
        <v>71</v>
      </c>
      <c r="F82" s="181" t="s">
        <v>1783</v>
      </c>
      <c r="G82" s="181" t="s">
        <v>71</v>
      </c>
      <c r="H82" s="181" t="s">
        <v>1783</v>
      </c>
      <c r="I82" s="181" t="s">
        <v>71</v>
      </c>
      <c r="J82" s="181" t="s">
        <v>1784</v>
      </c>
      <c r="K82" s="181" t="s">
        <v>1783</v>
      </c>
      <c r="L82" s="181" t="s">
        <v>1783</v>
      </c>
      <c r="M82" s="182" t="s">
        <v>71</v>
      </c>
    </row>
    <row r="83" spans="1:13" x14ac:dyDescent="0.25">
      <c r="A83" s="166" t="s">
        <v>528</v>
      </c>
      <c r="B83" s="166" t="s">
        <v>529</v>
      </c>
      <c r="C83" s="180">
        <v>322</v>
      </c>
      <c r="D83" s="180">
        <v>13</v>
      </c>
      <c r="E83" s="181" t="s">
        <v>1783</v>
      </c>
      <c r="F83" s="181" t="s">
        <v>1783</v>
      </c>
      <c r="G83" s="181" t="s">
        <v>71</v>
      </c>
      <c r="H83" s="181" t="s">
        <v>1783</v>
      </c>
      <c r="I83" s="181" t="s">
        <v>71</v>
      </c>
      <c r="J83" s="181" t="s">
        <v>1784</v>
      </c>
      <c r="K83" s="181" t="s">
        <v>71</v>
      </c>
      <c r="L83" s="181" t="s">
        <v>1783</v>
      </c>
      <c r="M83" s="182" t="s">
        <v>71</v>
      </c>
    </row>
    <row r="84" spans="1:13" x14ac:dyDescent="0.25">
      <c r="A84" s="166" t="s">
        <v>536</v>
      </c>
      <c r="B84" s="166" t="s">
        <v>537</v>
      </c>
      <c r="C84" s="180">
        <v>761</v>
      </c>
      <c r="D84" s="180">
        <v>69</v>
      </c>
      <c r="E84" s="181" t="s">
        <v>71</v>
      </c>
      <c r="F84" s="181" t="s">
        <v>71</v>
      </c>
      <c r="G84" s="181" t="s">
        <v>71</v>
      </c>
      <c r="H84" s="181" t="s">
        <v>1783</v>
      </c>
      <c r="I84" s="181" t="s">
        <v>71</v>
      </c>
      <c r="J84" s="181" t="s">
        <v>1785</v>
      </c>
      <c r="K84" s="181" t="s">
        <v>71</v>
      </c>
      <c r="L84" s="181" t="s">
        <v>1783</v>
      </c>
      <c r="M84" s="181" t="s">
        <v>71</v>
      </c>
    </row>
    <row r="85" spans="1:13" x14ac:dyDescent="0.25">
      <c r="A85" s="166" t="s">
        <v>538</v>
      </c>
      <c r="B85" s="166" t="s">
        <v>539</v>
      </c>
      <c r="C85" s="180">
        <v>623</v>
      </c>
      <c r="D85" s="180">
        <v>11</v>
      </c>
      <c r="E85" s="181" t="s">
        <v>71</v>
      </c>
      <c r="F85" s="181" t="s">
        <v>1783</v>
      </c>
      <c r="G85" s="181" t="s">
        <v>1783</v>
      </c>
      <c r="H85" s="181" t="s">
        <v>1783</v>
      </c>
      <c r="I85" s="181" t="s">
        <v>71</v>
      </c>
      <c r="J85" s="181" t="s">
        <v>1789</v>
      </c>
      <c r="K85" s="181" t="s">
        <v>1783</v>
      </c>
      <c r="L85" s="181" t="s">
        <v>1783</v>
      </c>
      <c r="M85" s="181" t="s">
        <v>71</v>
      </c>
    </row>
    <row r="86" spans="1:13" x14ac:dyDescent="0.25">
      <c r="A86" s="166" t="s">
        <v>540</v>
      </c>
      <c r="B86" s="166" t="s">
        <v>541</v>
      </c>
      <c r="C86" s="180">
        <v>1218</v>
      </c>
      <c r="D86" s="180">
        <v>41</v>
      </c>
      <c r="E86" s="181" t="s">
        <v>71</v>
      </c>
      <c r="F86" s="181" t="s">
        <v>71</v>
      </c>
      <c r="G86" s="181" t="s">
        <v>71</v>
      </c>
      <c r="H86" s="181" t="s">
        <v>1783</v>
      </c>
      <c r="I86" s="181" t="s">
        <v>71</v>
      </c>
      <c r="J86" s="181" t="s">
        <v>1784</v>
      </c>
      <c r="K86" s="181" t="s">
        <v>1783</v>
      </c>
      <c r="L86" s="181" t="s">
        <v>1783</v>
      </c>
      <c r="M86" s="182" t="s">
        <v>71</v>
      </c>
    </row>
    <row r="87" spans="1:13" x14ac:dyDescent="0.25">
      <c r="A87" s="166" t="s">
        <v>542</v>
      </c>
      <c r="B87" s="166" t="s">
        <v>543</v>
      </c>
      <c r="C87" s="180">
        <v>249</v>
      </c>
      <c r="D87" s="180">
        <v>0</v>
      </c>
      <c r="E87" s="181" t="s">
        <v>1783</v>
      </c>
      <c r="F87" s="181" t="s">
        <v>1783</v>
      </c>
      <c r="G87" s="181" t="s">
        <v>1783</v>
      </c>
      <c r="H87" s="181" t="s">
        <v>1783</v>
      </c>
      <c r="I87" s="181" t="s">
        <v>1783</v>
      </c>
      <c r="J87" s="181" t="s">
        <v>36</v>
      </c>
      <c r="K87" s="181" t="s">
        <v>1783</v>
      </c>
      <c r="L87" s="181" t="s">
        <v>1783</v>
      </c>
      <c r="M87" s="181" t="s">
        <v>71</v>
      </c>
    </row>
    <row r="88" spans="1:13" x14ac:dyDescent="0.25">
      <c r="A88" s="166" t="s">
        <v>546</v>
      </c>
      <c r="B88" s="166" t="s">
        <v>547</v>
      </c>
      <c r="C88" s="180">
        <v>511</v>
      </c>
      <c r="D88" s="180">
        <v>26</v>
      </c>
      <c r="E88" s="181" t="s">
        <v>1783</v>
      </c>
      <c r="F88" s="181" t="s">
        <v>1783</v>
      </c>
      <c r="G88" s="181" t="s">
        <v>1783</v>
      </c>
      <c r="H88" s="181" t="s">
        <v>1783</v>
      </c>
      <c r="I88" s="181" t="s">
        <v>71</v>
      </c>
      <c r="J88" s="181" t="s">
        <v>1784</v>
      </c>
      <c r="K88" s="181" t="s">
        <v>1783</v>
      </c>
      <c r="L88" s="181" t="s">
        <v>1783</v>
      </c>
      <c r="M88" s="181" t="s">
        <v>71</v>
      </c>
    </row>
    <row r="89" spans="1:13" x14ac:dyDescent="0.25">
      <c r="A89" s="166" t="s">
        <v>548</v>
      </c>
      <c r="B89" s="166" t="s">
        <v>549</v>
      </c>
      <c r="C89" s="180">
        <v>250</v>
      </c>
      <c r="D89" s="180">
        <v>2</v>
      </c>
      <c r="E89" s="181" t="s">
        <v>1783</v>
      </c>
      <c r="F89" s="181" t="s">
        <v>1783</v>
      </c>
      <c r="G89" s="181" t="s">
        <v>71</v>
      </c>
      <c r="H89" s="181" t="s">
        <v>1783</v>
      </c>
      <c r="I89" s="181" t="s">
        <v>71</v>
      </c>
      <c r="J89" s="181" t="s">
        <v>1785</v>
      </c>
      <c r="K89" s="181" t="s">
        <v>71</v>
      </c>
      <c r="L89" s="181" t="s">
        <v>1783</v>
      </c>
      <c r="M89" s="182" t="s">
        <v>71</v>
      </c>
    </row>
    <row r="90" spans="1:13" x14ac:dyDescent="0.25">
      <c r="A90" s="166" t="s">
        <v>562</v>
      </c>
      <c r="B90" s="166" t="s">
        <v>563</v>
      </c>
      <c r="C90" s="180">
        <v>122</v>
      </c>
      <c r="D90" s="180">
        <v>2</v>
      </c>
      <c r="E90" s="181" t="s">
        <v>1783</v>
      </c>
      <c r="F90" s="181" t="s">
        <v>1783</v>
      </c>
      <c r="G90" s="181" t="s">
        <v>1783</v>
      </c>
      <c r="H90" s="181" t="s">
        <v>1783</v>
      </c>
      <c r="I90" s="181" t="s">
        <v>71</v>
      </c>
      <c r="J90" s="181" t="s">
        <v>1786</v>
      </c>
      <c r="K90" s="181" t="s">
        <v>1783</v>
      </c>
      <c r="L90" s="181" t="s">
        <v>1783</v>
      </c>
      <c r="M90" s="181" t="s">
        <v>1783</v>
      </c>
    </row>
    <row r="91" spans="1:13" x14ac:dyDescent="0.25">
      <c r="A91" s="166" t="s">
        <v>572</v>
      </c>
      <c r="B91" s="166" t="s">
        <v>573</v>
      </c>
      <c r="C91" s="180">
        <v>81</v>
      </c>
      <c r="D91" s="180">
        <v>0</v>
      </c>
      <c r="E91" s="181" t="s">
        <v>1783</v>
      </c>
      <c r="F91" s="181" t="s">
        <v>1783</v>
      </c>
      <c r="G91" s="181" t="s">
        <v>1783</v>
      </c>
      <c r="H91" s="181" t="s">
        <v>1783</v>
      </c>
      <c r="I91" s="181" t="s">
        <v>71</v>
      </c>
      <c r="J91" s="181" t="s">
        <v>36</v>
      </c>
      <c r="K91" s="181" t="s">
        <v>1783</v>
      </c>
      <c r="L91" s="181" t="s">
        <v>1783</v>
      </c>
      <c r="M91" s="182" t="s">
        <v>1783</v>
      </c>
    </row>
    <row r="92" spans="1:13" x14ac:dyDescent="0.25">
      <c r="A92" s="166" t="s">
        <v>578</v>
      </c>
      <c r="B92" s="166" t="s">
        <v>579</v>
      </c>
      <c r="C92" s="180">
        <v>4488</v>
      </c>
      <c r="D92" s="180">
        <v>263</v>
      </c>
      <c r="E92" s="181" t="s">
        <v>71</v>
      </c>
      <c r="F92" s="181" t="s">
        <v>71</v>
      </c>
      <c r="G92" s="181" t="s">
        <v>71</v>
      </c>
      <c r="H92" s="181" t="s">
        <v>71</v>
      </c>
      <c r="I92" s="181" t="s">
        <v>71</v>
      </c>
      <c r="J92" s="181" t="s">
        <v>1785</v>
      </c>
      <c r="K92" s="181" t="s">
        <v>71</v>
      </c>
      <c r="L92" s="181" t="s">
        <v>71</v>
      </c>
      <c r="M92" s="182" t="s">
        <v>71</v>
      </c>
    </row>
    <row r="93" spans="1:13" x14ac:dyDescent="0.25">
      <c r="A93" s="166" t="s">
        <v>580</v>
      </c>
      <c r="B93" s="166" t="s">
        <v>581</v>
      </c>
      <c r="C93" s="180">
        <v>242</v>
      </c>
      <c r="D93" s="180">
        <v>2</v>
      </c>
      <c r="E93" s="181" t="s">
        <v>1783</v>
      </c>
      <c r="F93" s="181" t="s">
        <v>1783</v>
      </c>
      <c r="G93" s="181" t="s">
        <v>1783</v>
      </c>
      <c r="H93" s="181" t="s">
        <v>1783</v>
      </c>
      <c r="I93" s="181" t="s">
        <v>71</v>
      </c>
      <c r="J93" s="181" t="s">
        <v>1787</v>
      </c>
      <c r="K93" s="181" t="s">
        <v>1783</v>
      </c>
      <c r="L93" s="181" t="s">
        <v>1783</v>
      </c>
      <c r="M93" s="181" t="s">
        <v>1783</v>
      </c>
    </row>
    <row r="94" spans="1:13" x14ac:dyDescent="0.25">
      <c r="A94" s="166" t="s">
        <v>584</v>
      </c>
      <c r="B94" s="166" t="s">
        <v>585</v>
      </c>
      <c r="C94" s="180">
        <v>806</v>
      </c>
      <c r="D94" s="180">
        <v>0</v>
      </c>
      <c r="E94" s="181" t="s">
        <v>71</v>
      </c>
      <c r="F94" s="181" t="s">
        <v>71</v>
      </c>
      <c r="G94" s="181" t="s">
        <v>1783</v>
      </c>
      <c r="H94" s="181" t="s">
        <v>1783</v>
      </c>
      <c r="I94" s="181" t="s">
        <v>71</v>
      </c>
      <c r="J94" s="181" t="s">
        <v>1785</v>
      </c>
      <c r="K94" s="181" t="s">
        <v>71</v>
      </c>
      <c r="L94" s="181" t="s">
        <v>1783</v>
      </c>
      <c r="M94" s="182" t="s">
        <v>71</v>
      </c>
    </row>
    <row r="95" spans="1:13" x14ac:dyDescent="0.25">
      <c r="A95" s="166" t="s">
        <v>592</v>
      </c>
      <c r="B95" s="166" t="s">
        <v>593</v>
      </c>
      <c r="C95" s="180">
        <v>19</v>
      </c>
      <c r="D95" s="180">
        <v>0</v>
      </c>
      <c r="E95" s="181" t="s">
        <v>1783</v>
      </c>
      <c r="F95" s="181" t="s">
        <v>1783</v>
      </c>
      <c r="G95" s="181" t="s">
        <v>1783</v>
      </c>
      <c r="H95" s="181" t="s">
        <v>1783</v>
      </c>
      <c r="I95" s="181" t="s">
        <v>1783</v>
      </c>
      <c r="J95" s="181" t="s">
        <v>36</v>
      </c>
      <c r="K95" s="181" t="s">
        <v>1783</v>
      </c>
      <c r="L95" s="181" t="s">
        <v>1783</v>
      </c>
      <c r="M95" s="181" t="s">
        <v>1783</v>
      </c>
    </row>
    <row r="96" spans="1:13" x14ac:dyDescent="0.25">
      <c r="A96" s="166" t="s">
        <v>594</v>
      </c>
      <c r="B96" s="166" t="s">
        <v>595</v>
      </c>
      <c r="C96" s="180">
        <v>996</v>
      </c>
      <c r="D96" s="180">
        <v>38</v>
      </c>
      <c r="E96" s="181" t="s">
        <v>71</v>
      </c>
      <c r="F96" s="181" t="s">
        <v>71</v>
      </c>
      <c r="G96" s="181" t="s">
        <v>71</v>
      </c>
      <c r="H96" s="181" t="s">
        <v>1783</v>
      </c>
      <c r="I96" s="181" t="s">
        <v>71</v>
      </c>
      <c r="J96" s="181" t="s">
        <v>1789</v>
      </c>
      <c r="K96" s="181" t="s">
        <v>71</v>
      </c>
      <c r="L96" s="181" t="s">
        <v>71</v>
      </c>
      <c r="M96" s="181" t="s">
        <v>71</v>
      </c>
    </row>
    <row r="97" spans="1:13" x14ac:dyDescent="0.25">
      <c r="A97" s="166" t="s">
        <v>602</v>
      </c>
      <c r="B97" s="166" t="s">
        <v>603</v>
      </c>
      <c r="C97" s="180">
        <v>511</v>
      </c>
      <c r="D97" s="180">
        <v>0</v>
      </c>
      <c r="E97" s="181" t="s">
        <v>1783</v>
      </c>
      <c r="F97" s="181" t="s">
        <v>1783</v>
      </c>
      <c r="G97" s="181" t="s">
        <v>1783</v>
      </c>
      <c r="H97" s="181" t="s">
        <v>1783</v>
      </c>
      <c r="I97" s="181" t="s">
        <v>1783</v>
      </c>
      <c r="J97" s="181" t="s">
        <v>36</v>
      </c>
      <c r="K97" s="181" t="s">
        <v>1783</v>
      </c>
      <c r="L97" s="181" t="s">
        <v>1783</v>
      </c>
      <c r="M97" s="181" t="s">
        <v>1783</v>
      </c>
    </row>
    <row r="98" spans="1:13" x14ac:dyDescent="0.25">
      <c r="A98" s="166" t="s">
        <v>1387</v>
      </c>
      <c r="B98" s="166" t="s">
        <v>1223</v>
      </c>
      <c r="C98" s="180">
        <v>42800</v>
      </c>
      <c r="D98" s="180">
        <v>4023</v>
      </c>
      <c r="E98" s="181" t="s">
        <v>71</v>
      </c>
      <c r="F98" s="181" t="s">
        <v>71</v>
      </c>
      <c r="G98" s="181" t="s">
        <v>71</v>
      </c>
      <c r="H98" s="181" t="s">
        <v>71</v>
      </c>
      <c r="I98" s="181" t="s">
        <v>1783</v>
      </c>
      <c r="J98" s="181" t="s">
        <v>1785</v>
      </c>
      <c r="K98" s="181" t="s">
        <v>71</v>
      </c>
      <c r="L98" s="181" t="s">
        <v>71</v>
      </c>
      <c r="M98" s="181" t="s">
        <v>71</v>
      </c>
    </row>
    <row r="99" spans="1:13" x14ac:dyDescent="0.25">
      <c r="A99" s="166" t="s">
        <v>622</v>
      </c>
      <c r="B99" s="166" t="s">
        <v>623</v>
      </c>
      <c r="C99" s="180">
        <v>160</v>
      </c>
      <c r="D99" s="180">
        <v>0</v>
      </c>
      <c r="E99" s="181" t="s">
        <v>1783</v>
      </c>
      <c r="F99" s="181" t="s">
        <v>1783</v>
      </c>
      <c r="G99" s="181" t="s">
        <v>1783</v>
      </c>
      <c r="H99" s="181" t="s">
        <v>1783</v>
      </c>
      <c r="I99" s="181" t="s">
        <v>71</v>
      </c>
      <c r="J99" s="181" t="s">
        <v>1788</v>
      </c>
      <c r="K99" s="181" t="s">
        <v>1783</v>
      </c>
      <c r="L99" s="181" t="s">
        <v>1783</v>
      </c>
      <c r="M99" s="181" t="s">
        <v>1783</v>
      </c>
    </row>
    <row r="100" spans="1:13" x14ac:dyDescent="0.25">
      <c r="A100" s="166" t="s">
        <v>624</v>
      </c>
      <c r="B100" s="166" t="s">
        <v>625</v>
      </c>
      <c r="C100" s="180">
        <v>606</v>
      </c>
      <c r="D100" s="180">
        <v>7</v>
      </c>
      <c r="E100" s="181" t="s">
        <v>1783</v>
      </c>
      <c r="F100" s="181" t="s">
        <v>1783</v>
      </c>
      <c r="G100" s="181" t="s">
        <v>1783</v>
      </c>
      <c r="H100" s="181" t="s">
        <v>1783</v>
      </c>
      <c r="I100" s="181" t="s">
        <v>71</v>
      </c>
      <c r="J100" s="181" t="s">
        <v>1784</v>
      </c>
      <c r="K100" s="181" t="s">
        <v>1783</v>
      </c>
      <c r="L100" s="181" t="s">
        <v>1783</v>
      </c>
      <c r="M100" s="182" t="s">
        <v>71</v>
      </c>
    </row>
    <row r="101" spans="1:13" x14ac:dyDescent="0.25">
      <c r="A101" s="166" t="s">
        <v>628</v>
      </c>
      <c r="B101" s="166" t="s">
        <v>629</v>
      </c>
      <c r="C101" s="180">
        <v>626</v>
      </c>
      <c r="D101" s="180">
        <v>66</v>
      </c>
      <c r="E101" s="181" t="s">
        <v>71</v>
      </c>
      <c r="F101" s="181" t="s">
        <v>71</v>
      </c>
      <c r="G101" s="181" t="s">
        <v>71</v>
      </c>
      <c r="H101" s="181" t="s">
        <v>1783</v>
      </c>
      <c r="I101" s="181" t="s">
        <v>71</v>
      </c>
      <c r="J101" s="181" t="s">
        <v>1789</v>
      </c>
      <c r="K101" s="181" t="s">
        <v>1783</v>
      </c>
      <c r="L101" s="181" t="s">
        <v>71</v>
      </c>
      <c r="M101" s="181" t="s">
        <v>71</v>
      </c>
    </row>
    <row r="102" spans="1:13" x14ac:dyDescent="0.25">
      <c r="A102" s="166" t="s">
        <v>632</v>
      </c>
      <c r="B102" s="166" t="s">
        <v>633</v>
      </c>
      <c r="C102" s="180">
        <v>144</v>
      </c>
      <c r="D102" s="180">
        <v>12</v>
      </c>
      <c r="E102" s="181" t="s">
        <v>1783</v>
      </c>
      <c r="F102" s="181" t="s">
        <v>1783</v>
      </c>
      <c r="G102" s="181" t="s">
        <v>1783</v>
      </c>
      <c r="H102" s="181" t="s">
        <v>1783</v>
      </c>
      <c r="I102" s="181" t="s">
        <v>1783</v>
      </c>
      <c r="J102" s="181" t="s">
        <v>36</v>
      </c>
      <c r="K102" s="181" t="s">
        <v>1783</v>
      </c>
      <c r="L102" s="181" t="s">
        <v>1783</v>
      </c>
      <c r="M102" s="181" t="s">
        <v>1783</v>
      </c>
    </row>
    <row r="103" spans="1:13" x14ac:dyDescent="0.25">
      <c r="A103" s="166" t="s">
        <v>634</v>
      </c>
      <c r="B103" s="166" t="s">
        <v>635</v>
      </c>
      <c r="C103" s="180">
        <v>314</v>
      </c>
      <c r="D103" s="180">
        <v>22</v>
      </c>
      <c r="E103" s="181" t="s">
        <v>1783</v>
      </c>
      <c r="F103" s="181" t="s">
        <v>1783</v>
      </c>
      <c r="G103" s="181" t="s">
        <v>1783</v>
      </c>
      <c r="H103" s="181" t="s">
        <v>1783</v>
      </c>
      <c r="I103" s="181" t="s">
        <v>71</v>
      </c>
      <c r="J103" s="181" t="s">
        <v>1789</v>
      </c>
      <c r="K103" s="181" t="s">
        <v>1783</v>
      </c>
      <c r="L103" s="181" t="s">
        <v>1783</v>
      </c>
      <c r="M103" s="181" t="s">
        <v>71</v>
      </c>
    </row>
    <row r="104" spans="1:13" x14ac:dyDescent="0.25">
      <c r="A104" s="166" t="s">
        <v>636</v>
      </c>
      <c r="B104" s="166" t="s">
        <v>637</v>
      </c>
      <c r="C104" s="180">
        <v>243</v>
      </c>
      <c r="D104" s="180">
        <v>6</v>
      </c>
      <c r="E104" s="181" t="s">
        <v>1783</v>
      </c>
      <c r="F104" s="181" t="s">
        <v>1783</v>
      </c>
      <c r="G104" s="181" t="s">
        <v>1783</v>
      </c>
      <c r="H104" s="181" t="s">
        <v>1783</v>
      </c>
      <c r="I104" s="181" t="s">
        <v>1783</v>
      </c>
      <c r="J104" s="183" t="s">
        <v>36</v>
      </c>
      <c r="K104" s="183" t="s">
        <v>1783</v>
      </c>
      <c r="L104" s="181" t="s">
        <v>1783</v>
      </c>
      <c r="M104" s="181" t="s">
        <v>71</v>
      </c>
    </row>
    <row r="105" spans="1:13" x14ac:dyDescent="0.25">
      <c r="A105" s="166" t="s">
        <v>638</v>
      </c>
      <c r="B105" s="166" t="s">
        <v>639</v>
      </c>
      <c r="C105" s="180">
        <v>91</v>
      </c>
      <c r="D105" s="180">
        <v>0</v>
      </c>
      <c r="E105" s="181" t="s">
        <v>1783</v>
      </c>
      <c r="F105" s="181" t="s">
        <v>1783</v>
      </c>
      <c r="G105" s="181" t="s">
        <v>1783</v>
      </c>
      <c r="H105" s="181" t="s">
        <v>1783</v>
      </c>
      <c r="I105" s="181" t="s">
        <v>71</v>
      </c>
      <c r="J105" s="181" t="s">
        <v>1784</v>
      </c>
      <c r="K105" s="181" t="s">
        <v>1783</v>
      </c>
      <c r="L105" s="181" t="s">
        <v>1783</v>
      </c>
      <c r="M105" s="182" t="s">
        <v>1783</v>
      </c>
    </row>
    <row r="106" spans="1:13" x14ac:dyDescent="0.25">
      <c r="A106" s="166" t="s">
        <v>650</v>
      </c>
      <c r="B106" s="166" t="s">
        <v>651</v>
      </c>
      <c r="C106" s="180">
        <v>229</v>
      </c>
      <c r="D106" s="180">
        <v>11</v>
      </c>
      <c r="E106" s="181" t="s">
        <v>1783</v>
      </c>
      <c r="F106" s="181" t="s">
        <v>1783</v>
      </c>
      <c r="G106" s="181" t="s">
        <v>1783</v>
      </c>
      <c r="H106" s="181" t="s">
        <v>1783</v>
      </c>
      <c r="I106" s="181" t="s">
        <v>71</v>
      </c>
      <c r="J106" s="181" t="s">
        <v>1788</v>
      </c>
      <c r="K106" s="181" t="s">
        <v>1783</v>
      </c>
      <c r="L106" s="181" t="s">
        <v>1783</v>
      </c>
      <c r="M106" s="181" t="s">
        <v>71</v>
      </c>
    </row>
    <row r="107" spans="1:13" x14ac:dyDescent="0.25">
      <c r="A107" s="166" t="s">
        <v>654</v>
      </c>
      <c r="B107" s="166" t="s">
        <v>655</v>
      </c>
      <c r="C107" s="180">
        <v>186</v>
      </c>
      <c r="D107" s="180">
        <v>0</v>
      </c>
      <c r="E107" s="181" t="s">
        <v>1783</v>
      </c>
      <c r="F107" s="181" t="s">
        <v>1783</v>
      </c>
      <c r="G107" s="181" t="s">
        <v>1783</v>
      </c>
      <c r="H107" s="181" t="s">
        <v>1783</v>
      </c>
      <c r="I107" s="181" t="s">
        <v>1783</v>
      </c>
      <c r="J107" s="181" t="s">
        <v>36</v>
      </c>
      <c r="K107" s="181" t="s">
        <v>1783</v>
      </c>
      <c r="L107" s="181" t="s">
        <v>1783</v>
      </c>
      <c r="M107" s="181" t="s">
        <v>1783</v>
      </c>
    </row>
    <row r="108" spans="1:13" ht="64.5" x14ac:dyDescent="0.25">
      <c r="A108" s="166" t="s">
        <v>656</v>
      </c>
      <c r="B108" s="166" t="s">
        <v>657</v>
      </c>
      <c r="C108" s="180">
        <v>824</v>
      </c>
      <c r="D108" s="180">
        <v>24</v>
      </c>
      <c r="E108" s="181" t="s">
        <v>71</v>
      </c>
      <c r="F108" s="181" t="s">
        <v>1821</v>
      </c>
      <c r="G108" s="181" t="s">
        <v>71</v>
      </c>
      <c r="H108" s="181" t="s">
        <v>1783</v>
      </c>
      <c r="I108" s="181" t="s">
        <v>71</v>
      </c>
      <c r="J108" s="181" t="s">
        <v>1794</v>
      </c>
      <c r="K108" s="181" t="s">
        <v>1783</v>
      </c>
      <c r="L108" s="181" t="s">
        <v>1783</v>
      </c>
      <c r="M108" s="181" t="s">
        <v>71</v>
      </c>
    </row>
    <row r="109" spans="1:13" ht="51.75" x14ac:dyDescent="0.25">
      <c r="A109" s="166" t="s">
        <v>658</v>
      </c>
      <c r="B109" s="166" t="s">
        <v>659</v>
      </c>
      <c r="C109" s="180">
        <v>3588</v>
      </c>
      <c r="D109" s="180">
        <v>21</v>
      </c>
      <c r="E109" s="181" t="s">
        <v>71</v>
      </c>
      <c r="F109" s="181" t="s">
        <v>1814</v>
      </c>
      <c r="G109" s="181" t="s">
        <v>71</v>
      </c>
      <c r="H109" s="181" t="s">
        <v>1783</v>
      </c>
      <c r="I109" s="181" t="s">
        <v>71</v>
      </c>
      <c r="J109" s="181" t="s">
        <v>1784</v>
      </c>
      <c r="K109" s="181" t="s">
        <v>1783</v>
      </c>
      <c r="L109" s="181" t="s">
        <v>71</v>
      </c>
      <c r="M109" s="182" t="s">
        <v>71</v>
      </c>
    </row>
    <row r="110" spans="1:13" ht="64.5" x14ac:dyDescent="0.25">
      <c r="A110" s="166" t="s">
        <v>664</v>
      </c>
      <c r="B110" s="166" t="s">
        <v>665</v>
      </c>
      <c r="C110" s="180">
        <v>1224</v>
      </c>
      <c r="D110" s="180">
        <v>33</v>
      </c>
      <c r="E110" s="181" t="s">
        <v>71</v>
      </c>
      <c r="F110" s="181" t="s">
        <v>1821</v>
      </c>
      <c r="G110" s="181" t="s">
        <v>1783</v>
      </c>
      <c r="H110" s="181" t="s">
        <v>1783</v>
      </c>
      <c r="I110" s="181" t="s">
        <v>71</v>
      </c>
      <c r="J110" s="181" t="s">
        <v>1787</v>
      </c>
      <c r="K110" s="181" t="s">
        <v>1783</v>
      </c>
      <c r="L110" s="181" t="s">
        <v>1783</v>
      </c>
      <c r="M110" s="182" t="s">
        <v>71</v>
      </c>
    </row>
    <row r="111" spans="1:13" x14ac:dyDescent="0.25">
      <c r="A111" s="166" t="s">
        <v>670</v>
      </c>
      <c r="B111" s="166" t="s">
        <v>671</v>
      </c>
      <c r="C111" s="180">
        <v>2698</v>
      </c>
      <c r="D111" s="180">
        <v>150</v>
      </c>
      <c r="E111" s="181" t="s">
        <v>71</v>
      </c>
      <c r="F111" s="181" t="s">
        <v>71</v>
      </c>
      <c r="G111" s="181" t="s">
        <v>71</v>
      </c>
      <c r="H111" s="181" t="s">
        <v>1783</v>
      </c>
      <c r="I111" s="181" t="s">
        <v>71</v>
      </c>
      <c r="J111" s="181" t="s">
        <v>1785</v>
      </c>
      <c r="K111" s="181" t="s">
        <v>71</v>
      </c>
      <c r="L111" s="181" t="s">
        <v>71</v>
      </c>
      <c r="M111" s="181" t="s">
        <v>71</v>
      </c>
    </row>
    <row r="112" spans="1:13" x14ac:dyDescent="0.25">
      <c r="A112" s="166" t="s">
        <v>676</v>
      </c>
      <c r="B112" s="166" t="s">
        <v>677</v>
      </c>
      <c r="C112" s="180">
        <v>137</v>
      </c>
      <c r="D112" s="180">
        <v>5</v>
      </c>
      <c r="E112" s="181" t="s">
        <v>1783</v>
      </c>
      <c r="F112" s="181" t="s">
        <v>1783</v>
      </c>
      <c r="G112" s="181" t="s">
        <v>1783</v>
      </c>
      <c r="H112" s="181" t="s">
        <v>1783</v>
      </c>
      <c r="I112" s="181" t="s">
        <v>71</v>
      </c>
      <c r="J112" s="181" t="s">
        <v>36</v>
      </c>
      <c r="K112" s="181" t="s">
        <v>1783</v>
      </c>
      <c r="L112" s="181" t="s">
        <v>1783</v>
      </c>
      <c r="M112" s="181" t="s">
        <v>1783</v>
      </c>
    </row>
    <row r="113" spans="1:13" ht="51.75" x14ac:dyDescent="0.25">
      <c r="A113" s="166" t="s">
        <v>678</v>
      </c>
      <c r="B113" s="166" t="s">
        <v>679</v>
      </c>
      <c r="C113" s="180">
        <v>1541</v>
      </c>
      <c r="D113" s="180">
        <v>59</v>
      </c>
      <c r="E113" s="181" t="s">
        <v>71</v>
      </c>
      <c r="F113" s="181" t="s">
        <v>1813</v>
      </c>
      <c r="G113" s="181" t="s">
        <v>71</v>
      </c>
      <c r="H113" s="181" t="s">
        <v>1783</v>
      </c>
      <c r="I113" s="181" t="s">
        <v>71</v>
      </c>
      <c r="J113" s="181" t="s">
        <v>1784</v>
      </c>
      <c r="K113" s="181" t="s">
        <v>1783</v>
      </c>
      <c r="L113" s="181" t="s">
        <v>1783</v>
      </c>
      <c r="M113" s="182" t="s">
        <v>71</v>
      </c>
    </row>
    <row r="114" spans="1:13" x14ac:dyDescent="0.25">
      <c r="A114" s="166" t="s">
        <v>680</v>
      </c>
      <c r="B114" s="166" t="s">
        <v>681</v>
      </c>
      <c r="C114" s="180">
        <v>1497</v>
      </c>
      <c r="D114" s="180">
        <v>74</v>
      </c>
      <c r="E114" s="181" t="s">
        <v>71</v>
      </c>
      <c r="F114" s="181" t="s">
        <v>71</v>
      </c>
      <c r="G114" s="181" t="s">
        <v>71</v>
      </c>
      <c r="H114" s="181" t="s">
        <v>1783</v>
      </c>
      <c r="I114" s="181" t="s">
        <v>71</v>
      </c>
      <c r="J114" s="181" t="s">
        <v>1785</v>
      </c>
      <c r="K114" s="181" t="s">
        <v>71</v>
      </c>
      <c r="L114" s="181" t="s">
        <v>1783</v>
      </c>
      <c r="M114" s="182" t="s">
        <v>71</v>
      </c>
    </row>
    <row r="115" spans="1:13" ht="26.25" x14ac:dyDescent="0.25">
      <c r="A115" s="166" t="s">
        <v>682</v>
      </c>
      <c r="B115" s="166" t="s">
        <v>683</v>
      </c>
      <c r="C115" s="180">
        <v>581</v>
      </c>
      <c r="D115" s="180">
        <v>30</v>
      </c>
      <c r="E115" s="181" t="s">
        <v>1783</v>
      </c>
      <c r="F115" s="181" t="s">
        <v>71</v>
      </c>
      <c r="G115" s="181" t="s">
        <v>71</v>
      </c>
      <c r="H115" s="181" t="s">
        <v>1783</v>
      </c>
      <c r="I115" s="181" t="s">
        <v>71</v>
      </c>
      <c r="J115" s="181" t="s">
        <v>1792</v>
      </c>
      <c r="K115" s="181" t="s">
        <v>1783</v>
      </c>
      <c r="L115" s="181" t="s">
        <v>1783</v>
      </c>
      <c r="M115" s="181" t="s">
        <v>71</v>
      </c>
    </row>
    <row r="116" spans="1:13" x14ac:dyDescent="0.25">
      <c r="A116" s="166" t="s">
        <v>696</v>
      </c>
      <c r="B116" s="166" t="s">
        <v>697</v>
      </c>
      <c r="C116" s="180">
        <v>1660</v>
      </c>
      <c r="D116" s="180">
        <v>59</v>
      </c>
      <c r="E116" s="181" t="s">
        <v>71</v>
      </c>
      <c r="F116" s="181" t="s">
        <v>71</v>
      </c>
      <c r="G116" s="181" t="s">
        <v>1783</v>
      </c>
      <c r="H116" s="181" t="s">
        <v>1783</v>
      </c>
      <c r="I116" s="181" t="s">
        <v>71</v>
      </c>
      <c r="J116" s="181" t="s">
        <v>1784</v>
      </c>
      <c r="K116" s="181" t="s">
        <v>1783</v>
      </c>
      <c r="L116" s="181" t="s">
        <v>71</v>
      </c>
      <c r="M116" s="181" t="s">
        <v>71</v>
      </c>
    </row>
    <row r="117" spans="1:13" ht="51.75" x14ac:dyDescent="0.25">
      <c r="A117" s="166" t="s">
        <v>700</v>
      </c>
      <c r="B117" s="166" t="s">
        <v>701</v>
      </c>
      <c r="C117" s="180">
        <v>1121</v>
      </c>
      <c r="D117" s="180">
        <v>87</v>
      </c>
      <c r="E117" s="181" t="s">
        <v>71</v>
      </c>
      <c r="F117" s="181" t="s">
        <v>1813</v>
      </c>
      <c r="G117" s="181" t="s">
        <v>1783</v>
      </c>
      <c r="H117" s="181" t="s">
        <v>1783</v>
      </c>
      <c r="I117" s="181" t="s">
        <v>71</v>
      </c>
      <c r="J117" s="181" t="s">
        <v>1785</v>
      </c>
      <c r="K117" s="181" t="s">
        <v>71</v>
      </c>
      <c r="L117" s="181" t="s">
        <v>71</v>
      </c>
      <c r="M117" s="181" t="s">
        <v>71</v>
      </c>
    </row>
    <row r="118" spans="1:13" x14ac:dyDescent="0.25">
      <c r="A118" s="166" t="s">
        <v>702</v>
      </c>
      <c r="B118" s="166" t="s">
        <v>703</v>
      </c>
      <c r="C118" s="180">
        <v>19</v>
      </c>
      <c r="D118" s="180">
        <v>0</v>
      </c>
      <c r="E118" s="181" t="s">
        <v>1783</v>
      </c>
      <c r="F118" s="181" t="s">
        <v>1783</v>
      </c>
      <c r="G118" s="181" t="s">
        <v>1783</v>
      </c>
      <c r="H118" s="181" t="s">
        <v>1783</v>
      </c>
      <c r="I118" s="181" t="s">
        <v>1783</v>
      </c>
      <c r="J118" s="181" t="s">
        <v>36</v>
      </c>
      <c r="K118" s="181" t="s">
        <v>1783</v>
      </c>
      <c r="L118" s="181" t="s">
        <v>1783</v>
      </c>
      <c r="M118" s="181" t="s">
        <v>1783</v>
      </c>
    </row>
    <row r="119" spans="1:13" x14ac:dyDescent="0.25">
      <c r="A119" s="166" t="s">
        <v>706</v>
      </c>
      <c r="B119" s="166" t="s">
        <v>707</v>
      </c>
      <c r="C119" s="180">
        <v>1953</v>
      </c>
      <c r="D119" s="180">
        <v>119</v>
      </c>
      <c r="E119" s="181" t="s">
        <v>71</v>
      </c>
      <c r="F119" s="181" t="s">
        <v>71</v>
      </c>
      <c r="G119" s="181" t="s">
        <v>71</v>
      </c>
      <c r="H119" s="181" t="s">
        <v>1783</v>
      </c>
      <c r="I119" s="181" t="s">
        <v>71</v>
      </c>
      <c r="J119" s="181" t="s">
        <v>1785</v>
      </c>
      <c r="K119" s="181" t="s">
        <v>71</v>
      </c>
      <c r="L119" s="181" t="s">
        <v>71</v>
      </c>
      <c r="M119" s="181" t="s">
        <v>71</v>
      </c>
    </row>
    <row r="120" spans="1:13" ht="26.25" x14ac:dyDescent="0.25">
      <c r="A120" s="166" t="s">
        <v>710</v>
      </c>
      <c r="B120" s="166" t="s">
        <v>711</v>
      </c>
      <c r="C120" s="180">
        <v>493</v>
      </c>
      <c r="D120" s="180">
        <v>0</v>
      </c>
      <c r="E120" s="181" t="s">
        <v>1783</v>
      </c>
      <c r="F120" s="181" t="s">
        <v>1812</v>
      </c>
      <c r="G120" s="181" t="s">
        <v>71</v>
      </c>
      <c r="H120" s="181" t="s">
        <v>1783</v>
      </c>
      <c r="I120" s="181" t="s">
        <v>71</v>
      </c>
      <c r="J120" s="181" t="s">
        <v>1789</v>
      </c>
      <c r="K120" s="181" t="s">
        <v>71</v>
      </c>
      <c r="L120" s="181" t="s">
        <v>1783</v>
      </c>
      <c r="M120" s="181" t="s">
        <v>71</v>
      </c>
    </row>
    <row r="121" spans="1:13" x14ac:dyDescent="0.25">
      <c r="A121" s="166" t="s">
        <v>712</v>
      </c>
      <c r="B121" s="166" t="s">
        <v>713</v>
      </c>
      <c r="C121" s="180">
        <v>29</v>
      </c>
      <c r="D121" s="180">
        <v>4</v>
      </c>
      <c r="E121" s="181" t="s">
        <v>1783</v>
      </c>
      <c r="F121" s="181" t="s">
        <v>1783</v>
      </c>
      <c r="G121" s="181" t="s">
        <v>1783</v>
      </c>
      <c r="H121" s="181" t="s">
        <v>1783</v>
      </c>
      <c r="I121" s="181" t="s">
        <v>1783</v>
      </c>
      <c r="J121" s="181" t="s">
        <v>1788</v>
      </c>
      <c r="K121" s="181" t="s">
        <v>1783</v>
      </c>
      <c r="L121" s="181" t="s">
        <v>1783</v>
      </c>
      <c r="M121" s="181" t="s">
        <v>1783</v>
      </c>
    </row>
    <row r="122" spans="1:13" ht="51.75" x14ac:dyDescent="0.25">
      <c r="A122" s="166" t="s">
        <v>716</v>
      </c>
      <c r="B122" s="166" t="s">
        <v>717</v>
      </c>
      <c r="C122" s="180">
        <v>415</v>
      </c>
      <c r="D122" s="180">
        <v>22</v>
      </c>
      <c r="E122" s="181" t="s">
        <v>1783</v>
      </c>
      <c r="F122" s="181" t="s">
        <v>1813</v>
      </c>
      <c r="G122" s="181" t="s">
        <v>1783</v>
      </c>
      <c r="H122" s="181" t="s">
        <v>1783</v>
      </c>
      <c r="I122" s="181" t="s">
        <v>71</v>
      </c>
      <c r="J122" s="181" t="s">
        <v>1784</v>
      </c>
      <c r="K122" s="181" t="s">
        <v>1783</v>
      </c>
      <c r="L122" s="181" t="s">
        <v>1783</v>
      </c>
      <c r="M122" s="182" t="s">
        <v>71</v>
      </c>
    </row>
    <row r="123" spans="1:13" ht="51.75" x14ac:dyDescent="0.25">
      <c r="A123" s="166" t="s">
        <v>718</v>
      </c>
      <c r="B123" s="166" t="s">
        <v>719</v>
      </c>
      <c r="C123" s="180">
        <v>394</v>
      </c>
      <c r="D123" s="180">
        <v>39</v>
      </c>
      <c r="E123" s="181" t="s">
        <v>1783</v>
      </c>
      <c r="F123" s="181" t="s">
        <v>1815</v>
      </c>
      <c r="G123" s="181" t="s">
        <v>1783</v>
      </c>
      <c r="H123" s="181" t="s">
        <v>1783</v>
      </c>
      <c r="I123" s="181" t="s">
        <v>71</v>
      </c>
      <c r="J123" s="181" t="s">
        <v>1789</v>
      </c>
      <c r="K123" s="181" t="s">
        <v>1783</v>
      </c>
      <c r="L123" s="181" t="s">
        <v>1783</v>
      </c>
      <c r="M123" s="182" t="s">
        <v>71</v>
      </c>
    </row>
    <row r="124" spans="1:13" x14ac:dyDescent="0.25">
      <c r="A124" s="166" t="s">
        <v>720</v>
      </c>
      <c r="B124" s="166" t="s">
        <v>721</v>
      </c>
      <c r="C124" s="180">
        <v>1357</v>
      </c>
      <c r="D124" s="180">
        <v>82</v>
      </c>
      <c r="E124" s="181" t="s">
        <v>71</v>
      </c>
      <c r="F124" s="181" t="s">
        <v>71</v>
      </c>
      <c r="G124" s="181" t="s">
        <v>71</v>
      </c>
      <c r="H124" s="181" t="s">
        <v>1783</v>
      </c>
      <c r="I124" s="181" t="s">
        <v>71</v>
      </c>
      <c r="J124" s="181" t="s">
        <v>1784</v>
      </c>
      <c r="K124" s="181" t="s">
        <v>1783</v>
      </c>
      <c r="L124" s="181" t="s">
        <v>71</v>
      </c>
      <c r="M124" s="181" t="s">
        <v>71</v>
      </c>
    </row>
    <row r="125" spans="1:13" x14ac:dyDescent="0.25">
      <c r="A125" s="166" t="s">
        <v>722</v>
      </c>
      <c r="B125" s="166" t="s">
        <v>723</v>
      </c>
      <c r="C125" s="180">
        <v>649</v>
      </c>
      <c r="D125" s="180">
        <v>22</v>
      </c>
      <c r="E125" s="181" t="s">
        <v>71</v>
      </c>
      <c r="F125" s="181" t="s">
        <v>71</v>
      </c>
      <c r="G125" s="181" t="s">
        <v>71</v>
      </c>
      <c r="H125" s="181" t="s">
        <v>1783</v>
      </c>
      <c r="I125" s="181" t="s">
        <v>71</v>
      </c>
      <c r="J125" s="181" t="s">
        <v>1790</v>
      </c>
      <c r="K125" s="181" t="s">
        <v>1783</v>
      </c>
      <c r="L125" s="181" t="s">
        <v>1783</v>
      </c>
      <c r="M125" s="181" t="s">
        <v>71</v>
      </c>
    </row>
    <row r="126" spans="1:13" x14ac:dyDescent="0.25">
      <c r="A126" s="166" t="s">
        <v>724</v>
      </c>
      <c r="B126" s="166" t="s">
        <v>725</v>
      </c>
      <c r="C126" s="180">
        <v>482</v>
      </c>
      <c r="D126" s="180">
        <v>56</v>
      </c>
      <c r="E126" s="181" t="s">
        <v>71</v>
      </c>
      <c r="F126" s="181" t="s">
        <v>1783</v>
      </c>
      <c r="G126" s="181" t="s">
        <v>1783</v>
      </c>
      <c r="H126" s="181" t="s">
        <v>1783</v>
      </c>
      <c r="I126" s="181" t="s">
        <v>71</v>
      </c>
      <c r="J126" s="181" t="s">
        <v>1784</v>
      </c>
      <c r="K126" s="181" t="s">
        <v>1783</v>
      </c>
      <c r="L126" s="181" t="s">
        <v>1783</v>
      </c>
      <c r="M126" s="181" t="s">
        <v>1783</v>
      </c>
    </row>
    <row r="127" spans="1:13" x14ac:dyDescent="0.25">
      <c r="A127" s="166" t="s">
        <v>726</v>
      </c>
      <c r="B127" s="166" t="s">
        <v>727</v>
      </c>
      <c r="C127" s="180">
        <v>547</v>
      </c>
      <c r="D127" s="180">
        <v>0</v>
      </c>
      <c r="E127" s="181" t="s">
        <v>1783</v>
      </c>
      <c r="F127" s="181" t="s">
        <v>1783</v>
      </c>
      <c r="G127" s="181" t="s">
        <v>1783</v>
      </c>
      <c r="H127" s="181" t="s">
        <v>1783</v>
      </c>
      <c r="I127" s="181" t="s">
        <v>71</v>
      </c>
      <c r="J127" s="181" t="s">
        <v>36</v>
      </c>
      <c r="K127" s="181" t="s">
        <v>1783</v>
      </c>
      <c r="L127" s="181" t="s">
        <v>1783</v>
      </c>
      <c r="M127" s="182" t="s">
        <v>71</v>
      </c>
    </row>
    <row r="128" spans="1:13" x14ac:dyDescent="0.25">
      <c r="A128" s="166" t="s">
        <v>728</v>
      </c>
      <c r="B128" s="166" t="s">
        <v>729</v>
      </c>
      <c r="C128" s="180">
        <v>366</v>
      </c>
      <c r="D128" s="180">
        <v>3</v>
      </c>
      <c r="E128" s="181" t="s">
        <v>1783</v>
      </c>
      <c r="F128" s="181" t="s">
        <v>1783</v>
      </c>
      <c r="G128" s="181" t="s">
        <v>1783</v>
      </c>
      <c r="H128" s="181" t="s">
        <v>1783</v>
      </c>
      <c r="I128" s="181" t="s">
        <v>71</v>
      </c>
      <c r="J128" s="181" t="s">
        <v>1786</v>
      </c>
      <c r="K128" s="181" t="s">
        <v>1783</v>
      </c>
      <c r="L128" s="181" t="s">
        <v>1783</v>
      </c>
      <c r="M128" s="181" t="s">
        <v>71</v>
      </c>
    </row>
    <row r="129" spans="1:13" x14ac:dyDescent="0.25">
      <c r="A129" s="166" t="s">
        <v>732</v>
      </c>
      <c r="B129" s="166" t="s">
        <v>733</v>
      </c>
      <c r="C129" s="180">
        <v>2481</v>
      </c>
      <c r="D129" s="180">
        <v>41</v>
      </c>
      <c r="E129" s="181" t="s">
        <v>71</v>
      </c>
      <c r="F129" s="181" t="s">
        <v>1783</v>
      </c>
      <c r="G129" s="181" t="s">
        <v>71</v>
      </c>
      <c r="H129" s="181" t="s">
        <v>1783</v>
      </c>
      <c r="I129" s="181" t="s">
        <v>71</v>
      </c>
      <c r="J129" s="181" t="s">
        <v>1785</v>
      </c>
      <c r="K129" s="181" t="s">
        <v>71</v>
      </c>
      <c r="L129" s="181" t="s">
        <v>71</v>
      </c>
      <c r="M129" s="182" t="s">
        <v>71</v>
      </c>
    </row>
    <row r="130" spans="1:13" x14ac:dyDescent="0.25">
      <c r="A130" s="166" t="s">
        <v>736</v>
      </c>
      <c r="B130" s="166" t="s">
        <v>737</v>
      </c>
      <c r="C130" s="180">
        <v>1112</v>
      </c>
      <c r="D130" s="180">
        <v>39</v>
      </c>
      <c r="E130" s="181" t="s">
        <v>71</v>
      </c>
      <c r="F130" s="181" t="s">
        <v>1783</v>
      </c>
      <c r="G130" s="181" t="s">
        <v>1783</v>
      </c>
      <c r="H130" s="181" t="s">
        <v>1783</v>
      </c>
      <c r="I130" s="181" t="s">
        <v>71</v>
      </c>
      <c r="J130" s="181" t="s">
        <v>1784</v>
      </c>
      <c r="K130" s="181" t="s">
        <v>1783</v>
      </c>
      <c r="L130" s="181" t="s">
        <v>1783</v>
      </c>
      <c r="M130" s="182" t="s">
        <v>71</v>
      </c>
    </row>
    <row r="131" spans="1:13" x14ac:dyDescent="0.25">
      <c r="A131" s="166" t="s">
        <v>740</v>
      </c>
      <c r="B131" s="166" t="s">
        <v>741</v>
      </c>
      <c r="C131" s="180">
        <v>1300</v>
      </c>
      <c r="D131" s="180">
        <v>50</v>
      </c>
      <c r="E131" s="181" t="s">
        <v>71</v>
      </c>
      <c r="F131" s="181" t="s">
        <v>71</v>
      </c>
      <c r="G131" s="181" t="s">
        <v>71</v>
      </c>
      <c r="H131" s="181" t="s">
        <v>1783</v>
      </c>
      <c r="I131" s="181" t="s">
        <v>71</v>
      </c>
      <c r="J131" s="181" t="s">
        <v>1789</v>
      </c>
      <c r="K131" s="181" t="s">
        <v>71</v>
      </c>
      <c r="L131" s="181" t="s">
        <v>1783</v>
      </c>
      <c r="M131" s="181" t="s">
        <v>71</v>
      </c>
    </row>
    <row r="132" spans="1:13" x14ac:dyDescent="0.25">
      <c r="A132" s="166" t="s">
        <v>744</v>
      </c>
      <c r="B132" s="166" t="s">
        <v>745</v>
      </c>
      <c r="C132" s="180">
        <v>501</v>
      </c>
      <c r="D132" s="180">
        <v>10</v>
      </c>
      <c r="E132" s="181" t="s">
        <v>1783</v>
      </c>
      <c r="F132" s="181" t="s">
        <v>71</v>
      </c>
      <c r="G132" s="181" t="s">
        <v>1783</v>
      </c>
      <c r="H132" s="181" t="s">
        <v>1783</v>
      </c>
      <c r="I132" s="181" t="s">
        <v>71</v>
      </c>
      <c r="J132" s="183" t="s">
        <v>1785</v>
      </c>
      <c r="K132" s="183" t="s">
        <v>71</v>
      </c>
      <c r="L132" s="181" t="s">
        <v>1783</v>
      </c>
      <c r="M132" s="182" t="s">
        <v>1783</v>
      </c>
    </row>
    <row r="133" spans="1:13" x14ac:dyDescent="0.25">
      <c r="A133" s="166" t="s">
        <v>752</v>
      </c>
      <c r="B133" s="166" t="s">
        <v>753</v>
      </c>
      <c r="C133" s="180">
        <v>2159</v>
      </c>
      <c r="D133" s="180">
        <v>112</v>
      </c>
      <c r="E133" s="181" t="s">
        <v>71</v>
      </c>
      <c r="F133" s="181" t="s">
        <v>71</v>
      </c>
      <c r="G133" s="181" t="s">
        <v>71</v>
      </c>
      <c r="H133" s="181" t="s">
        <v>1783</v>
      </c>
      <c r="I133" s="181" t="s">
        <v>71</v>
      </c>
      <c r="J133" s="181" t="s">
        <v>1784</v>
      </c>
      <c r="K133" s="181" t="s">
        <v>1783</v>
      </c>
      <c r="L133" s="181" t="s">
        <v>1783</v>
      </c>
      <c r="M133" s="182" t="s">
        <v>71</v>
      </c>
    </row>
    <row r="134" spans="1:13" x14ac:dyDescent="0.25">
      <c r="A134" s="166" t="s">
        <v>756</v>
      </c>
      <c r="B134" s="166" t="s">
        <v>757</v>
      </c>
      <c r="C134" s="180">
        <v>266</v>
      </c>
      <c r="D134" s="180">
        <v>9</v>
      </c>
      <c r="E134" s="181" t="s">
        <v>1783</v>
      </c>
      <c r="F134" s="181" t="s">
        <v>1783</v>
      </c>
      <c r="G134" s="181" t="s">
        <v>1783</v>
      </c>
      <c r="H134" s="181" t="s">
        <v>1783</v>
      </c>
      <c r="I134" s="181" t="s">
        <v>1783</v>
      </c>
      <c r="J134" s="181" t="s">
        <v>1785</v>
      </c>
      <c r="K134" s="181" t="s">
        <v>1783</v>
      </c>
      <c r="L134" s="181" t="s">
        <v>1783</v>
      </c>
      <c r="M134" s="181" t="s">
        <v>71</v>
      </c>
    </row>
    <row r="135" spans="1:13" x14ac:dyDescent="0.25">
      <c r="A135" s="166" t="s">
        <v>758</v>
      </c>
      <c r="B135" s="166" t="s">
        <v>759</v>
      </c>
      <c r="C135" s="180">
        <v>236</v>
      </c>
      <c r="D135" s="180">
        <v>19</v>
      </c>
      <c r="E135" s="181" t="s">
        <v>1783</v>
      </c>
      <c r="F135" s="181" t="s">
        <v>1783</v>
      </c>
      <c r="G135" s="181" t="s">
        <v>1783</v>
      </c>
      <c r="H135" s="181" t="s">
        <v>1783</v>
      </c>
      <c r="I135" s="181" t="s">
        <v>71</v>
      </c>
      <c r="J135" s="181" t="s">
        <v>1793</v>
      </c>
      <c r="K135" s="181" t="s">
        <v>1783</v>
      </c>
      <c r="L135" s="181" t="s">
        <v>1783</v>
      </c>
      <c r="M135" s="181" t="s">
        <v>71</v>
      </c>
    </row>
    <row r="136" spans="1:13" x14ac:dyDescent="0.25">
      <c r="A136" s="166" t="s">
        <v>762</v>
      </c>
      <c r="B136" s="166" t="s">
        <v>763</v>
      </c>
      <c r="C136" s="180">
        <v>547</v>
      </c>
      <c r="D136" s="180">
        <v>41</v>
      </c>
      <c r="E136" s="181" t="s">
        <v>1783</v>
      </c>
      <c r="F136" s="181" t="s">
        <v>1783</v>
      </c>
      <c r="G136" s="181" t="s">
        <v>71</v>
      </c>
      <c r="H136" s="181" t="s">
        <v>1783</v>
      </c>
      <c r="I136" s="181" t="s">
        <v>71</v>
      </c>
      <c r="J136" s="181" t="s">
        <v>36</v>
      </c>
      <c r="K136" s="181" t="s">
        <v>1783</v>
      </c>
      <c r="L136" s="181" t="s">
        <v>1783</v>
      </c>
      <c r="M136" s="182" t="s">
        <v>71</v>
      </c>
    </row>
    <row r="137" spans="1:13" ht="26.25" x14ac:dyDescent="0.25">
      <c r="A137" s="166" t="s">
        <v>778</v>
      </c>
      <c r="B137" s="166" t="s">
        <v>779</v>
      </c>
      <c r="C137" s="180">
        <v>578</v>
      </c>
      <c r="D137" s="180">
        <v>15</v>
      </c>
      <c r="E137" s="181" t="s">
        <v>1796</v>
      </c>
      <c r="F137" s="181" t="s">
        <v>1783</v>
      </c>
      <c r="G137" s="181" t="s">
        <v>1783</v>
      </c>
      <c r="H137" s="181" t="s">
        <v>1783</v>
      </c>
      <c r="I137" s="181" t="s">
        <v>71</v>
      </c>
      <c r="J137" s="181" t="s">
        <v>36</v>
      </c>
      <c r="K137" s="181" t="s">
        <v>1783</v>
      </c>
      <c r="L137" s="181" t="s">
        <v>1783</v>
      </c>
      <c r="M137" s="181" t="s">
        <v>71</v>
      </c>
    </row>
    <row r="138" spans="1:13" x14ac:dyDescent="0.25">
      <c r="A138" s="166" t="s">
        <v>794</v>
      </c>
      <c r="B138" s="166" t="s">
        <v>795</v>
      </c>
      <c r="C138" s="180">
        <v>143</v>
      </c>
      <c r="D138" s="180">
        <v>0</v>
      </c>
      <c r="E138" s="181" t="s">
        <v>1783</v>
      </c>
      <c r="F138" s="181" t="s">
        <v>1783</v>
      </c>
      <c r="G138" s="181" t="s">
        <v>1783</v>
      </c>
      <c r="H138" s="181" t="s">
        <v>1783</v>
      </c>
      <c r="I138" s="181" t="s">
        <v>1783</v>
      </c>
      <c r="J138" s="181" t="s">
        <v>36</v>
      </c>
      <c r="K138" s="181" t="s">
        <v>1783</v>
      </c>
      <c r="L138" s="181" t="s">
        <v>1783</v>
      </c>
      <c r="M138" s="181" t="s">
        <v>1783</v>
      </c>
    </row>
    <row r="139" spans="1:13" x14ac:dyDescent="0.25">
      <c r="A139" s="166" t="s">
        <v>798</v>
      </c>
      <c r="B139" s="166" t="s">
        <v>799</v>
      </c>
      <c r="C139" s="180">
        <v>330</v>
      </c>
      <c r="D139" s="180">
        <v>15</v>
      </c>
      <c r="E139" s="181" t="s">
        <v>1783</v>
      </c>
      <c r="F139" s="181" t="s">
        <v>1783</v>
      </c>
      <c r="G139" s="181" t="s">
        <v>71</v>
      </c>
      <c r="H139" s="181" t="s">
        <v>1783</v>
      </c>
      <c r="I139" s="181" t="s">
        <v>71</v>
      </c>
      <c r="J139" s="181" t="s">
        <v>36</v>
      </c>
      <c r="K139" s="181" t="s">
        <v>1783</v>
      </c>
      <c r="L139" s="181" t="s">
        <v>1783</v>
      </c>
      <c r="M139" s="182" t="s">
        <v>71</v>
      </c>
    </row>
    <row r="140" spans="1:13" x14ac:dyDescent="0.25">
      <c r="A140" s="166" t="s">
        <v>802</v>
      </c>
      <c r="B140" s="166" t="s">
        <v>803</v>
      </c>
      <c r="C140" s="180">
        <v>763</v>
      </c>
      <c r="D140" s="180">
        <v>21</v>
      </c>
      <c r="E140" s="181" t="s">
        <v>71</v>
      </c>
      <c r="F140" s="181" t="s">
        <v>71</v>
      </c>
      <c r="G140" s="181" t="s">
        <v>71</v>
      </c>
      <c r="H140" s="181" t="s">
        <v>1783</v>
      </c>
      <c r="I140" s="181" t="s">
        <v>71</v>
      </c>
      <c r="J140" s="181" t="s">
        <v>36</v>
      </c>
      <c r="K140" s="181" t="s">
        <v>1783</v>
      </c>
      <c r="L140" s="181" t="s">
        <v>1783</v>
      </c>
      <c r="M140" s="181" t="s">
        <v>71</v>
      </c>
    </row>
    <row r="141" spans="1:13" x14ac:dyDescent="0.25">
      <c r="A141" s="166" t="s">
        <v>806</v>
      </c>
      <c r="B141" s="166" t="s">
        <v>807</v>
      </c>
      <c r="C141" s="180" t="s">
        <v>1797</v>
      </c>
      <c r="D141" s="180">
        <v>2</v>
      </c>
      <c r="E141" s="181" t="s">
        <v>1783</v>
      </c>
      <c r="F141" s="181" t="s">
        <v>1783</v>
      </c>
      <c r="G141" s="181" t="s">
        <v>1783</v>
      </c>
      <c r="H141" s="181" t="s">
        <v>1783</v>
      </c>
      <c r="I141" s="181" t="s">
        <v>71</v>
      </c>
      <c r="J141" s="181" t="s">
        <v>36</v>
      </c>
      <c r="K141" s="181" t="s">
        <v>1783</v>
      </c>
      <c r="L141" s="181" t="s">
        <v>1783</v>
      </c>
      <c r="M141" s="181" t="s">
        <v>71</v>
      </c>
    </row>
    <row r="142" spans="1:13" x14ac:dyDescent="0.25">
      <c r="A142" s="166" t="s">
        <v>808</v>
      </c>
      <c r="B142" s="166" t="s">
        <v>809</v>
      </c>
      <c r="C142" s="180">
        <v>145</v>
      </c>
      <c r="D142" s="180">
        <v>6</v>
      </c>
      <c r="E142" s="181" t="s">
        <v>1783</v>
      </c>
      <c r="F142" s="181" t="s">
        <v>1783</v>
      </c>
      <c r="G142" s="181" t="s">
        <v>71</v>
      </c>
      <c r="H142" s="181" t="s">
        <v>1783</v>
      </c>
      <c r="I142" s="181" t="s">
        <v>71</v>
      </c>
      <c r="J142" s="181" t="s">
        <v>1784</v>
      </c>
      <c r="K142" s="181" t="s">
        <v>1783</v>
      </c>
      <c r="L142" s="181" t="s">
        <v>1783</v>
      </c>
      <c r="M142" s="181" t="s">
        <v>71</v>
      </c>
    </row>
    <row r="143" spans="1:13" x14ac:dyDescent="0.25">
      <c r="A143" s="166" t="s">
        <v>812</v>
      </c>
      <c r="B143" s="166" t="s">
        <v>813</v>
      </c>
      <c r="C143" s="180">
        <v>362</v>
      </c>
      <c r="D143" s="180">
        <v>8</v>
      </c>
      <c r="E143" s="181" t="s">
        <v>1783</v>
      </c>
      <c r="F143" s="181" t="s">
        <v>1783</v>
      </c>
      <c r="G143" s="181" t="s">
        <v>1783</v>
      </c>
      <c r="H143" s="181" t="s">
        <v>1783</v>
      </c>
      <c r="I143" s="181" t="s">
        <v>71</v>
      </c>
      <c r="J143" s="181" t="s">
        <v>1784</v>
      </c>
      <c r="K143" s="181" t="s">
        <v>1783</v>
      </c>
      <c r="L143" s="181" t="s">
        <v>1783</v>
      </c>
      <c r="M143" s="182" t="s">
        <v>1783</v>
      </c>
    </row>
    <row r="144" spans="1:13" x14ac:dyDescent="0.25">
      <c r="A144" s="166" t="s">
        <v>815</v>
      </c>
      <c r="B144" s="166" t="s">
        <v>816</v>
      </c>
      <c r="C144" s="180">
        <v>654</v>
      </c>
      <c r="D144" s="180">
        <v>3</v>
      </c>
      <c r="E144" s="181" t="s">
        <v>71</v>
      </c>
      <c r="F144" s="181" t="s">
        <v>1783</v>
      </c>
      <c r="G144" s="181" t="s">
        <v>1783</v>
      </c>
      <c r="H144" s="181" t="s">
        <v>1783</v>
      </c>
      <c r="I144" s="181" t="s">
        <v>71</v>
      </c>
      <c r="J144" s="181" t="s">
        <v>1784</v>
      </c>
      <c r="K144" s="181" t="s">
        <v>1783</v>
      </c>
      <c r="L144" s="181" t="s">
        <v>1783</v>
      </c>
      <c r="M144" s="182" t="s">
        <v>71</v>
      </c>
    </row>
    <row r="145" spans="1:13" x14ac:dyDescent="0.25">
      <c r="A145" s="166" t="s">
        <v>823</v>
      </c>
      <c r="B145" s="166" t="s">
        <v>824</v>
      </c>
      <c r="C145" s="180">
        <v>92</v>
      </c>
      <c r="D145" s="180">
        <v>0</v>
      </c>
      <c r="E145" s="181" t="s">
        <v>1783</v>
      </c>
      <c r="F145" s="181" t="s">
        <v>1783</v>
      </c>
      <c r="G145" s="181" t="s">
        <v>1783</v>
      </c>
      <c r="H145" s="181" t="s">
        <v>1783</v>
      </c>
      <c r="I145" s="181" t="s">
        <v>1783</v>
      </c>
      <c r="J145" s="181" t="s">
        <v>36</v>
      </c>
      <c r="K145" s="181" t="s">
        <v>1783</v>
      </c>
      <c r="L145" s="181" t="s">
        <v>1783</v>
      </c>
      <c r="M145" s="182" t="s">
        <v>1783</v>
      </c>
    </row>
    <row r="146" spans="1:13" ht="64.5" x14ac:dyDescent="0.25">
      <c r="A146" s="166" t="s">
        <v>825</v>
      </c>
      <c r="B146" s="166" t="s">
        <v>826</v>
      </c>
      <c r="C146" s="180">
        <v>1528</v>
      </c>
      <c r="D146" s="180">
        <v>73</v>
      </c>
      <c r="E146" s="181" t="s">
        <v>71</v>
      </c>
      <c r="F146" s="181" t="s">
        <v>1821</v>
      </c>
      <c r="G146" s="181" t="s">
        <v>1783</v>
      </c>
      <c r="H146" s="181" t="s">
        <v>1783</v>
      </c>
      <c r="I146" s="181" t="s">
        <v>71</v>
      </c>
      <c r="J146" s="181" t="s">
        <v>1784</v>
      </c>
      <c r="K146" s="181" t="s">
        <v>1783</v>
      </c>
      <c r="L146" s="181" t="s">
        <v>1783</v>
      </c>
      <c r="M146" s="181" t="s">
        <v>71</v>
      </c>
    </row>
    <row r="147" spans="1:13" x14ac:dyDescent="0.25">
      <c r="A147" s="166" t="s">
        <v>833</v>
      </c>
      <c r="B147" s="166" t="s">
        <v>834</v>
      </c>
      <c r="C147" s="180">
        <v>435</v>
      </c>
      <c r="D147" s="180">
        <v>7</v>
      </c>
      <c r="E147" s="181" t="s">
        <v>71</v>
      </c>
      <c r="F147" s="181" t="s">
        <v>1783</v>
      </c>
      <c r="G147" s="181" t="s">
        <v>71</v>
      </c>
      <c r="H147" s="181" t="s">
        <v>1783</v>
      </c>
      <c r="I147" s="181" t="s">
        <v>71</v>
      </c>
      <c r="J147" s="181" t="s">
        <v>1785</v>
      </c>
      <c r="K147" s="181" t="s">
        <v>71</v>
      </c>
      <c r="L147" s="181" t="s">
        <v>1783</v>
      </c>
      <c r="M147" s="182" t="s">
        <v>1783</v>
      </c>
    </row>
    <row r="148" spans="1:13" x14ac:dyDescent="0.25">
      <c r="A148" s="166" t="s">
        <v>837</v>
      </c>
      <c r="B148" s="166" t="s">
        <v>838</v>
      </c>
      <c r="C148" s="180">
        <v>3008</v>
      </c>
      <c r="D148" s="180">
        <v>81</v>
      </c>
      <c r="E148" s="181" t="s">
        <v>71</v>
      </c>
      <c r="F148" s="181" t="s">
        <v>1783</v>
      </c>
      <c r="G148" s="181" t="s">
        <v>1783</v>
      </c>
      <c r="H148" s="181" t="s">
        <v>1783</v>
      </c>
      <c r="I148" s="181" t="s">
        <v>71</v>
      </c>
      <c r="J148" s="181" t="s">
        <v>1785</v>
      </c>
      <c r="K148" s="181" t="s">
        <v>71</v>
      </c>
      <c r="L148" s="181" t="s">
        <v>1783</v>
      </c>
      <c r="M148" s="181" t="s">
        <v>71</v>
      </c>
    </row>
    <row r="149" spans="1:13" x14ac:dyDescent="0.25">
      <c r="A149" s="166" t="s">
        <v>843</v>
      </c>
      <c r="B149" s="166" t="s">
        <v>844</v>
      </c>
      <c r="C149" s="180">
        <v>251</v>
      </c>
      <c r="D149" s="180">
        <v>8</v>
      </c>
      <c r="E149" s="181" t="s">
        <v>1783</v>
      </c>
      <c r="F149" s="181" t="s">
        <v>1783</v>
      </c>
      <c r="G149" s="181" t="s">
        <v>1783</v>
      </c>
      <c r="H149" s="181" t="s">
        <v>1783</v>
      </c>
      <c r="I149" s="181" t="s">
        <v>71</v>
      </c>
      <c r="J149" s="181" t="s">
        <v>1785</v>
      </c>
      <c r="K149" s="181" t="s">
        <v>1783</v>
      </c>
      <c r="L149" s="181" t="s">
        <v>1783</v>
      </c>
      <c r="M149" s="181" t="s">
        <v>71</v>
      </c>
    </row>
    <row r="150" spans="1:13" x14ac:dyDescent="0.25">
      <c r="A150" s="166" t="s">
        <v>849</v>
      </c>
      <c r="B150" s="166" t="s">
        <v>850</v>
      </c>
      <c r="C150" s="180">
        <v>552</v>
      </c>
      <c r="D150" s="180">
        <v>34</v>
      </c>
      <c r="E150" s="181" t="s">
        <v>71</v>
      </c>
      <c r="F150" s="181" t="s">
        <v>1783</v>
      </c>
      <c r="G150" s="181" t="s">
        <v>1783</v>
      </c>
      <c r="H150" s="181" t="s">
        <v>1783</v>
      </c>
      <c r="I150" s="181" t="s">
        <v>71</v>
      </c>
      <c r="J150" s="181" t="s">
        <v>1784</v>
      </c>
      <c r="K150" s="181" t="s">
        <v>1783</v>
      </c>
      <c r="L150" s="181" t="s">
        <v>1783</v>
      </c>
      <c r="M150" s="182" t="s">
        <v>71</v>
      </c>
    </row>
    <row r="151" spans="1:13" x14ac:dyDescent="0.25">
      <c r="A151" s="166" t="s">
        <v>859</v>
      </c>
      <c r="B151" s="166" t="s">
        <v>860</v>
      </c>
      <c r="C151" s="180">
        <v>54</v>
      </c>
      <c r="D151" s="180">
        <v>0</v>
      </c>
      <c r="E151" s="181" t="s">
        <v>1783</v>
      </c>
      <c r="F151" s="181" t="s">
        <v>1783</v>
      </c>
      <c r="G151" s="181" t="s">
        <v>1783</v>
      </c>
      <c r="H151" s="181" t="s">
        <v>1783</v>
      </c>
      <c r="I151" s="181" t="s">
        <v>71</v>
      </c>
      <c r="J151" s="181" t="s">
        <v>36</v>
      </c>
      <c r="K151" s="181" t="s">
        <v>1783</v>
      </c>
      <c r="L151" s="181" t="s">
        <v>1783</v>
      </c>
      <c r="M151" s="182" t="s">
        <v>1783</v>
      </c>
    </row>
    <row r="152" spans="1:13" x14ac:dyDescent="0.25">
      <c r="A152" s="166" t="s">
        <v>861</v>
      </c>
      <c r="B152" s="166" t="s">
        <v>862</v>
      </c>
      <c r="C152" s="180">
        <v>2146</v>
      </c>
      <c r="D152" s="180">
        <v>126</v>
      </c>
      <c r="E152" s="181" t="s">
        <v>71</v>
      </c>
      <c r="F152" s="181" t="s">
        <v>71</v>
      </c>
      <c r="G152" s="181" t="s">
        <v>71</v>
      </c>
      <c r="H152" s="181" t="s">
        <v>1783</v>
      </c>
      <c r="I152" s="181" t="s">
        <v>71</v>
      </c>
      <c r="J152" s="181" t="s">
        <v>1785</v>
      </c>
      <c r="K152" s="181" t="s">
        <v>1783</v>
      </c>
      <c r="L152" s="181" t="s">
        <v>71</v>
      </c>
      <c r="M152" s="181" t="s">
        <v>71</v>
      </c>
    </row>
    <row r="153" spans="1:13" x14ac:dyDescent="0.25">
      <c r="A153" s="166" t="s">
        <v>865</v>
      </c>
      <c r="B153" s="166" t="s">
        <v>866</v>
      </c>
      <c r="C153" s="180">
        <v>614</v>
      </c>
      <c r="D153" s="180">
        <v>3</v>
      </c>
      <c r="E153" s="181" t="s">
        <v>71</v>
      </c>
      <c r="F153" s="181" t="s">
        <v>71</v>
      </c>
      <c r="G153" s="181" t="s">
        <v>1783</v>
      </c>
      <c r="H153" s="181" t="s">
        <v>1783</v>
      </c>
      <c r="I153" s="181" t="s">
        <v>71</v>
      </c>
      <c r="J153" s="181" t="s">
        <v>1784</v>
      </c>
      <c r="K153" s="181" t="s">
        <v>1783</v>
      </c>
      <c r="L153" s="181" t="s">
        <v>1783</v>
      </c>
      <c r="M153" s="182" t="s">
        <v>71</v>
      </c>
    </row>
    <row r="154" spans="1:13" x14ac:dyDescent="0.25">
      <c r="A154" s="166" t="s">
        <v>867</v>
      </c>
      <c r="B154" s="166" t="s">
        <v>868</v>
      </c>
      <c r="C154" s="180">
        <v>163</v>
      </c>
      <c r="D154" s="180">
        <v>0</v>
      </c>
      <c r="E154" s="181" t="s">
        <v>1783</v>
      </c>
      <c r="F154" s="181" t="s">
        <v>1783</v>
      </c>
      <c r="G154" s="181" t="s">
        <v>1783</v>
      </c>
      <c r="H154" s="181" t="s">
        <v>1783</v>
      </c>
      <c r="I154" s="181" t="s">
        <v>71</v>
      </c>
      <c r="J154" s="181" t="s">
        <v>1784</v>
      </c>
      <c r="K154" s="181" t="s">
        <v>1783</v>
      </c>
      <c r="L154" s="181" t="s">
        <v>1783</v>
      </c>
      <c r="M154" s="182" t="s">
        <v>1783</v>
      </c>
    </row>
    <row r="155" spans="1:13" x14ac:dyDescent="0.25">
      <c r="A155" s="166" t="s">
        <v>869</v>
      </c>
      <c r="B155" s="166" t="s">
        <v>870</v>
      </c>
      <c r="C155" s="180">
        <v>403</v>
      </c>
      <c r="D155" s="180">
        <v>22</v>
      </c>
      <c r="E155" s="181" t="s">
        <v>1783</v>
      </c>
      <c r="F155" s="181" t="s">
        <v>1783</v>
      </c>
      <c r="G155" s="181" t="s">
        <v>1783</v>
      </c>
      <c r="H155" s="181" t="s">
        <v>1783</v>
      </c>
      <c r="I155" s="181" t="s">
        <v>71</v>
      </c>
      <c r="J155" s="181" t="s">
        <v>36</v>
      </c>
      <c r="K155" s="181" t="s">
        <v>1783</v>
      </c>
      <c r="L155" s="181" t="s">
        <v>1783</v>
      </c>
      <c r="M155" s="181" t="s">
        <v>71</v>
      </c>
    </row>
    <row r="156" spans="1:13" x14ac:dyDescent="0.25">
      <c r="A156" s="166" t="s">
        <v>881</v>
      </c>
      <c r="B156" s="166" t="s">
        <v>882</v>
      </c>
      <c r="C156" s="180">
        <v>215</v>
      </c>
      <c r="D156" s="180">
        <v>9</v>
      </c>
      <c r="E156" s="181" t="s">
        <v>1783</v>
      </c>
      <c r="F156" s="181" t="s">
        <v>1783</v>
      </c>
      <c r="G156" s="181" t="s">
        <v>1783</v>
      </c>
      <c r="H156" s="181" t="s">
        <v>1783</v>
      </c>
      <c r="I156" s="181" t="s">
        <v>71</v>
      </c>
      <c r="J156" s="181" t="s">
        <v>36</v>
      </c>
      <c r="K156" s="181" t="s">
        <v>1783</v>
      </c>
      <c r="L156" s="181" t="s">
        <v>1783</v>
      </c>
      <c r="M156" s="181" t="s">
        <v>1783</v>
      </c>
    </row>
    <row r="157" spans="1:13" x14ac:dyDescent="0.25">
      <c r="A157" s="166" t="s">
        <v>883</v>
      </c>
      <c r="B157" s="166" t="s">
        <v>884</v>
      </c>
      <c r="C157" s="180">
        <v>2667</v>
      </c>
      <c r="D157" s="180">
        <v>109</v>
      </c>
      <c r="E157" s="181" t="s">
        <v>71</v>
      </c>
      <c r="F157" s="181" t="s">
        <v>1783</v>
      </c>
      <c r="G157" s="181" t="s">
        <v>71</v>
      </c>
      <c r="H157" s="181" t="s">
        <v>1783</v>
      </c>
      <c r="I157" s="181" t="s">
        <v>71</v>
      </c>
      <c r="J157" s="181" t="s">
        <v>1785</v>
      </c>
      <c r="K157" s="181" t="s">
        <v>71</v>
      </c>
      <c r="L157" s="181" t="s">
        <v>71</v>
      </c>
      <c r="M157" s="182" t="s">
        <v>71</v>
      </c>
    </row>
    <row r="158" spans="1:13" x14ac:dyDescent="0.25">
      <c r="A158" s="166" t="s">
        <v>887</v>
      </c>
      <c r="B158" s="166" t="s">
        <v>888</v>
      </c>
      <c r="C158" s="180">
        <v>38</v>
      </c>
      <c r="D158" s="180">
        <v>0</v>
      </c>
      <c r="E158" s="181" t="s">
        <v>1783</v>
      </c>
      <c r="F158" s="181" t="s">
        <v>1783</v>
      </c>
      <c r="G158" s="181" t="s">
        <v>1783</v>
      </c>
      <c r="H158" s="181" t="s">
        <v>1783</v>
      </c>
      <c r="I158" s="181" t="s">
        <v>1783</v>
      </c>
      <c r="J158" s="181" t="s">
        <v>36</v>
      </c>
      <c r="K158" s="181" t="s">
        <v>1783</v>
      </c>
      <c r="L158" s="181" t="s">
        <v>1783</v>
      </c>
      <c r="M158" s="181" t="s">
        <v>1783</v>
      </c>
    </row>
    <row r="159" spans="1:13" x14ac:dyDescent="0.25">
      <c r="A159" s="166" t="s">
        <v>889</v>
      </c>
      <c r="B159" s="166" t="s">
        <v>890</v>
      </c>
      <c r="C159" s="180">
        <v>529</v>
      </c>
      <c r="D159" s="180">
        <v>44</v>
      </c>
      <c r="E159" s="181" t="s">
        <v>1783</v>
      </c>
      <c r="F159" s="181" t="s">
        <v>1783</v>
      </c>
      <c r="G159" s="181" t="s">
        <v>1783</v>
      </c>
      <c r="H159" s="181" t="s">
        <v>1783</v>
      </c>
      <c r="I159" s="181" t="s">
        <v>71</v>
      </c>
      <c r="J159" s="181" t="s">
        <v>1789</v>
      </c>
      <c r="K159" s="181" t="s">
        <v>1783</v>
      </c>
      <c r="L159" s="181" t="s">
        <v>1783</v>
      </c>
      <c r="M159" s="182" t="s">
        <v>71</v>
      </c>
    </row>
    <row r="160" spans="1:13" x14ac:dyDescent="0.25">
      <c r="A160" s="166" t="s">
        <v>891</v>
      </c>
      <c r="B160" s="166" t="s">
        <v>892</v>
      </c>
      <c r="C160" s="180" t="s">
        <v>1798</v>
      </c>
      <c r="D160" s="180">
        <v>6</v>
      </c>
      <c r="E160" s="181" t="s">
        <v>1783</v>
      </c>
      <c r="F160" s="181" t="s">
        <v>1783</v>
      </c>
      <c r="G160" s="181" t="s">
        <v>1783</v>
      </c>
      <c r="H160" s="181" t="s">
        <v>1783</v>
      </c>
      <c r="I160" s="181" t="s">
        <v>71</v>
      </c>
      <c r="J160" s="181" t="s">
        <v>1784</v>
      </c>
      <c r="K160" s="181" t="s">
        <v>71</v>
      </c>
      <c r="L160" s="181" t="s">
        <v>1783</v>
      </c>
      <c r="M160" s="181" t="s">
        <v>1783</v>
      </c>
    </row>
    <row r="161" spans="1:13" x14ac:dyDescent="0.25">
      <c r="A161" s="166" t="s">
        <v>893</v>
      </c>
      <c r="B161" s="166" t="s">
        <v>894</v>
      </c>
      <c r="C161" s="180" t="s">
        <v>1799</v>
      </c>
      <c r="D161" s="180">
        <v>6</v>
      </c>
      <c r="E161" s="181" t="s">
        <v>71</v>
      </c>
      <c r="F161" s="181" t="s">
        <v>1783</v>
      </c>
      <c r="G161" s="181" t="s">
        <v>1783</v>
      </c>
      <c r="H161" s="181" t="s">
        <v>1783</v>
      </c>
      <c r="I161" s="181" t="s">
        <v>71</v>
      </c>
      <c r="J161" s="181" t="s">
        <v>36</v>
      </c>
      <c r="K161" s="181" t="s">
        <v>1783</v>
      </c>
      <c r="L161" s="181" t="s">
        <v>1783</v>
      </c>
      <c r="M161" s="181" t="s">
        <v>1783</v>
      </c>
    </row>
    <row r="162" spans="1:13" x14ac:dyDescent="0.25">
      <c r="A162" s="166" t="s">
        <v>897</v>
      </c>
      <c r="B162" s="166" t="s">
        <v>898</v>
      </c>
      <c r="C162" s="180">
        <v>4336</v>
      </c>
      <c r="D162" s="180">
        <v>34</v>
      </c>
      <c r="E162" s="181" t="s">
        <v>71</v>
      </c>
      <c r="F162" s="181" t="s">
        <v>71</v>
      </c>
      <c r="G162" s="181" t="s">
        <v>71</v>
      </c>
      <c r="H162" s="181" t="s">
        <v>1783</v>
      </c>
      <c r="I162" s="181" t="s">
        <v>71</v>
      </c>
      <c r="J162" s="181" t="s">
        <v>1785</v>
      </c>
      <c r="K162" s="181" t="s">
        <v>71</v>
      </c>
      <c r="L162" s="181" t="s">
        <v>1783</v>
      </c>
      <c r="M162" s="182" t="s">
        <v>71</v>
      </c>
    </row>
    <row r="163" spans="1:13" ht="51.75" x14ac:dyDescent="0.25">
      <c r="A163" s="166" t="s">
        <v>899</v>
      </c>
      <c r="B163" s="166" t="s">
        <v>900</v>
      </c>
      <c r="C163" s="180">
        <v>1352</v>
      </c>
      <c r="D163" s="180">
        <v>97</v>
      </c>
      <c r="E163" s="181" t="s">
        <v>71</v>
      </c>
      <c r="F163" s="181" t="s">
        <v>1813</v>
      </c>
      <c r="G163" s="181" t="s">
        <v>71</v>
      </c>
      <c r="H163" s="181" t="s">
        <v>1783</v>
      </c>
      <c r="I163" s="181" t="s">
        <v>71</v>
      </c>
      <c r="J163" s="181" t="s">
        <v>1784</v>
      </c>
      <c r="K163" s="181" t="s">
        <v>1783</v>
      </c>
      <c r="L163" s="181" t="s">
        <v>1783</v>
      </c>
      <c r="M163" s="182" t="s">
        <v>71</v>
      </c>
    </row>
    <row r="164" spans="1:13" x14ac:dyDescent="0.25">
      <c r="A164" s="166" t="s">
        <v>903</v>
      </c>
      <c r="B164" s="166" t="s">
        <v>904</v>
      </c>
      <c r="C164" s="180">
        <v>299</v>
      </c>
      <c r="D164" s="180">
        <v>14</v>
      </c>
      <c r="E164" s="181" t="s">
        <v>1783</v>
      </c>
      <c r="F164" s="181" t="s">
        <v>1783</v>
      </c>
      <c r="G164" s="181" t="s">
        <v>1783</v>
      </c>
      <c r="H164" s="181" t="s">
        <v>1783</v>
      </c>
      <c r="I164" s="181" t="s">
        <v>71</v>
      </c>
      <c r="J164" s="181" t="s">
        <v>1785</v>
      </c>
      <c r="K164" s="181" t="s">
        <v>1783</v>
      </c>
      <c r="L164" s="181" t="s">
        <v>1783</v>
      </c>
      <c r="M164" s="181" t="s">
        <v>71</v>
      </c>
    </row>
    <row r="165" spans="1:13" x14ac:dyDescent="0.25">
      <c r="A165" s="166" t="s">
        <v>907</v>
      </c>
      <c r="B165" s="166" t="s">
        <v>908</v>
      </c>
      <c r="C165" s="180">
        <v>1033</v>
      </c>
      <c r="D165" s="180">
        <v>92</v>
      </c>
      <c r="E165" s="181" t="s">
        <v>71</v>
      </c>
      <c r="F165" s="181" t="s">
        <v>71</v>
      </c>
      <c r="G165" s="181" t="s">
        <v>71</v>
      </c>
      <c r="H165" s="181" t="s">
        <v>1783</v>
      </c>
      <c r="I165" s="181" t="s">
        <v>71</v>
      </c>
      <c r="J165" s="181" t="s">
        <v>1784</v>
      </c>
      <c r="K165" s="181" t="s">
        <v>1783</v>
      </c>
      <c r="L165" s="181" t="s">
        <v>1783</v>
      </c>
      <c r="M165" s="181" t="s">
        <v>71</v>
      </c>
    </row>
    <row r="166" spans="1:13" x14ac:dyDescent="0.25">
      <c r="A166" s="166" t="s">
        <v>913</v>
      </c>
      <c r="B166" s="166" t="s">
        <v>914</v>
      </c>
      <c r="C166" s="180">
        <v>180</v>
      </c>
      <c r="D166" s="180">
        <v>2</v>
      </c>
      <c r="E166" s="181" t="s">
        <v>1783</v>
      </c>
      <c r="F166" s="181" t="s">
        <v>1783</v>
      </c>
      <c r="G166" s="181" t="s">
        <v>1783</v>
      </c>
      <c r="H166" s="181" t="s">
        <v>1783</v>
      </c>
      <c r="I166" s="181" t="s">
        <v>71</v>
      </c>
      <c r="J166" s="181" t="s">
        <v>1789</v>
      </c>
      <c r="K166" s="181" t="s">
        <v>1783</v>
      </c>
      <c r="L166" s="181" t="s">
        <v>1783</v>
      </c>
      <c r="M166" s="181" t="s">
        <v>1783</v>
      </c>
    </row>
    <row r="167" spans="1:13" x14ac:dyDescent="0.25">
      <c r="A167" s="166" t="s">
        <v>915</v>
      </c>
      <c r="B167" s="166" t="s">
        <v>916</v>
      </c>
      <c r="C167" s="180">
        <v>17</v>
      </c>
      <c r="D167" s="180">
        <v>0</v>
      </c>
      <c r="E167" s="181" t="s">
        <v>1783</v>
      </c>
      <c r="F167" s="181" t="s">
        <v>1783</v>
      </c>
      <c r="G167" s="181" t="s">
        <v>1783</v>
      </c>
      <c r="H167" s="181" t="s">
        <v>1783</v>
      </c>
      <c r="I167" s="181" t="s">
        <v>1783</v>
      </c>
      <c r="J167" s="181" t="s">
        <v>36</v>
      </c>
      <c r="K167" s="181" t="s">
        <v>1783</v>
      </c>
      <c r="L167" s="181" t="s">
        <v>1783</v>
      </c>
      <c r="M167" s="181" t="s">
        <v>1783</v>
      </c>
    </row>
    <row r="168" spans="1:13" x14ac:dyDescent="0.25">
      <c r="A168" s="166" t="s">
        <v>917</v>
      </c>
      <c r="B168" s="166" t="s">
        <v>918</v>
      </c>
      <c r="C168" s="180">
        <v>185</v>
      </c>
      <c r="D168" s="180">
        <v>5</v>
      </c>
      <c r="E168" s="181" t="s">
        <v>1783</v>
      </c>
      <c r="F168" s="181" t="s">
        <v>1783</v>
      </c>
      <c r="G168" s="181" t="s">
        <v>1783</v>
      </c>
      <c r="H168" s="181" t="s">
        <v>1783</v>
      </c>
      <c r="I168" s="181" t="s">
        <v>71</v>
      </c>
      <c r="J168" s="181" t="s">
        <v>36</v>
      </c>
      <c r="K168" s="181" t="s">
        <v>1783</v>
      </c>
      <c r="L168" s="181" t="s">
        <v>1783</v>
      </c>
      <c r="M168" s="182" t="s">
        <v>71</v>
      </c>
    </row>
    <row r="169" spans="1:13" x14ac:dyDescent="0.25">
      <c r="A169" s="166" t="s">
        <v>929</v>
      </c>
      <c r="B169" s="166" t="s">
        <v>930</v>
      </c>
      <c r="C169" s="180">
        <v>1110</v>
      </c>
      <c r="D169" s="180">
        <v>101</v>
      </c>
      <c r="E169" s="181" t="s">
        <v>71</v>
      </c>
      <c r="F169" s="181" t="s">
        <v>71</v>
      </c>
      <c r="G169" s="181" t="s">
        <v>71</v>
      </c>
      <c r="H169" s="181" t="s">
        <v>1783</v>
      </c>
      <c r="I169" s="181" t="s">
        <v>71</v>
      </c>
      <c r="J169" s="181" t="s">
        <v>1784</v>
      </c>
      <c r="K169" s="181" t="s">
        <v>1783</v>
      </c>
      <c r="L169" s="181" t="s">
        <v>1783</v>
      </c>
      <c r="M169" s="182" t="s">
        <v>71</v>
      </c>
    </row>
    <row r="170" spans="1:13" x14ac:dyDescent="0.25">
      <c r="A170" s="166" t="s">
        <v>935</v>
      </c>
      <c r="B170" s="169" t="s">
        <v>936</v>
      </c>
      <c r="C170" s="180">
        <v>1220</v>
      </c>
      <c r="D170" s="180">
        <v>35</v>
      </c>
      <c r="E170" s="181" t="s">
        <v>1783</v>
      </c>
      <c r="F170" s="181" t="s">
        <v>1783</v>
      </c>
      <c r="G170" s="181" t="s">
        <v>1783</v>
      </c>
      <c r="H170" s="181" t="s">
        <v>1783</v>
      </c>
      <c r="I170" s="181" t="s">
        <v>1783</v>
      </c>
      <c r="J170" s="181" t="s">
        <v>1784</v>
      </c>
      <c r="K170" s="181" t="s">
        <v>1783</v>
      </c>
      <c r="L170" s="181" t="s">
        <v>1783</v>
      </c>
      <c r="M170" s="182" t="s">
        <v>1783</v>
      </c>
    </row>
    <row r="171" spans="1:13" x14ac:dyDescent="0.25">
      <c r="A171" s="166" t="s">
        <v>937</v>
      </c>
      <c r="B171" s="166" t="s">
        <v>938</v>
      </c>
      <c r="C171" s="180">
        <v>312</v>
      </c>
      <c r="D171" s="180">
        <v>4</v>
      </c>
      <c r="E171" s="181" t="s">
        <v>1783</v>
      </c>
      <c r="F171" s="181" t="s">
        <v>1783</v>
      </c>
      <c r="G171" s="181" t="s">
        <v>1783</v>
      </c>
      <c r="H171" s="181" t="s">
        <v>1783</v>
      </c>
      <c r="I171" s="181" t="s">
        <v>71</v>
      </c>
      <c r="J171" s="181" t="s">
        <v>1789</v>
      </c>
      <c r="K171" s="181" t="s">
        <v>1783</v>
      </c>
      <c r="L171" s="181" t="s">
        <v>1783</v>
      </c>
      <c r="M171" s="181" t="s">
        <v>1783</v>
      </c>
    </row>
    <row r="172" spans="1:13" x14ac:dyDescent="0.25">
      <c r="A172" s="166" t="s">
        <v>939</v>
      </c>
      <c r="B172" s="166" t="s">
        <v>940</v>
      </c>
      <c r="C172" s="180">
        <v>60</v>
      </c>
      <c r="D172" s="180">
        <v>0</v>
      </c>
      <c r="E172" s="181" t="s">
        <v>1783</v>
      </c>
      <c r="F172" s="181" t="s">
        <v>1783</v>
      </c>
      <c r="G172" s="181" t="s">
        <v>1783</v>
      </c>
      <c r="H172" s="181" t="s">
        <v>1783</v>
      </c>
      <c r="I172" s="181" t="s">
        <v>1783</v>
      </c>
      <c r="J172" s="181" t="s">
        <v>1784</v>
      </c>
      <c r="K172" s="181" t="s">
        <v>1783</v>
      </c>
      <c r="L172" s="181" t="s">
        <v>1783</v>
      </c>
      <c r="M172" s="182" t="s">
        <v>1783</v>
      </c>
    </row>
    <row r="173" spans="1:13" x14ac:dyDescent="0.25">
      <c r="A173" s="166" t="s">
        <v>945</v>
      </c>
      <c r="B173" s="166" t="s">
        <v>946</v>
      </c>
      <c r="C173" s="201" t="s">
        <v>1223</v>
      </c>
      <c r="D173" s="201" t="s">
        <v>1223</v>
      </c>
      <c r="E173" s="201" t="s">
        <v>1223</v>
      </c>
      <c r="F173" s="201" t="s">
        <v>1223</v>
      </c>
      <c r="G173" s="201" t="s">
        <v>1223</v>
      </c>
      <c r="H173" s="201" t="s">
        <v>1223</v>
      </c>
      <c r="I173" s="201" t="s">
        <v>1223</v>
      </c>
      <c r="J173" s="202" t="s">
        <v>36</v>
      </c>
      <c r="K173" s="202" t="s">
        <v>1783</v>
      </c>
      <c r="L173" s="201" t="s">
        <v>1223</v>
      </c>
      <c r="M173" s="201" t="s">
        <v>1223</v>
      </c>
    </row>
    <row r="174" spans="1:13" x14ac:dyDescent="0.25">
      <c r="A174" s="166" t="s">
        <v>955</v>
      </c>
      <c r="B174" s="166" t="s">
        <v>956</v>
      </c>
      <c r="C174" s="180">
        <v>7568</v>
      </c>
      <c r="D174" s="180">
        <v>783</v>
      </c>
      <c r="E174" s="181" t="s">
        <v>71</v>
      </c>
      <c r="F174" s="181" t="s">
        <v>71</v>
      </c>
      <c r="G174" s="181" t="s">
        <v>71</v>
      </c>
      <c r="H174" s="181" t="s">
        <v>71</v>
      </c>
      <c r="I174" s="181" t="s">
        <v>71</v>
      </c>
      <c r="J174" s="181" t="s">
        <v>1785</v>
      </c>
      <c r="K174" s="181" t="s">
        <v>71</v>
      </c>
      <c r="L174" s="181" t="s">
        <v>71</v>
      </c>
      <c r="M174" s="181" t="s">
        <v>71</v>
      </c>
    </row>
    <row r="175" spans="1:13" x14ac:dyDescent="0.25">
      <c r="A175" s="166" t="s">
        <v>965</v>
      </c>
      <c r="B175" s="166" t="s">
        <v>966</v>
      </c>
      <c r="C175" s="180">
        <v>2256</v>
      </c>
      <c r="D175" s="180">
        <v>59</v>
      </c>
      <c r="E175" s="181" t="s">
        <v>71</v>
      </c>
      <c r="F175" s="181" t="s">
        <v>71</v>
      </c>
      <c r="G175" s="181" t="s">
        <v>71</v>
      </c>
      <c r="H175" s="181" t="s">
        <v>1783</v>
      </c>
      <c r="I175" s="181" t="s">
        <v>71</v>
      </c>
      <c r="J175" s="181" t="s">
        <v>1784</v>
      </c>
      <c r="K175" s="181" t="s">
        <v>71</v>
      </c>
      <c r="L175" s="181" t="s">
        <v>71</v>
      </c>
      <c r="M175" s="181" t="s">
        <v>71</v>
      </c>
    </row>
    <row r="176" spans="1:13" ht="51.75" x14ac:dyDescent="0.25">
      <c r="A176" s="166" t="s">
        <v>971</v>
      </c>
      <c r="B176" s="166" t="s">
        <v>972</v>
      </c>
      <c r="C176" s="180">
        <v>517</v>
      </c>
      <c r="D176" s="180">
        <v>18</v>
      </c>
      <c r="E176" s="181" t="s">
        <v>1783</v>
      </c>
      <c r="F176" s="181" t="s">
        <v>1815</v>
      </c>
      <c r="G176" s="181" t="s">
        <v>1783</v>
      </c>
      <c r="H176" s="181" t="s">
        <v>1783</v>
      </c>
      <c r="I176" s="181" t="s">
        <v>71</v>
      </c>
      <c r="J176" s="181" t="s">
        <v>1789</v>
      </c>
      <c r="K176" s="181" t="s">
        <v>1783</v>
      </c>
      <c r="L176" s="181" t="s">
        <v>1783</v>
      </c>
      <c r="M176" s="182" t="s">
        <v>71</v>
      </c>
    </row>
    <row r="177" spans="1:13" x14ac:dyDescent="0.25">
      <c r="A177" s="166" t="s">
        <v>981</v>
      </c>
      <c r="B177" s="166" t="s">
        <v>982</v>
      </c>
      <c r="C177" s="180">
        <v>4279</v>
      </c>
      <c r="D177" s="180">
        <v>262</v>
      </c>
      <c r="E177" s="181" t="s">
        <v>71</v>
      </c>
      <c r="F177" s="181" t="s">
        <v>71</v>
      </c>
      <c r="G177" s="181" t="s">
        <v>71</v>
      </c>
      <c r="H177" s="181" t="s">
        <v>1783</v>
      </c>
      <c r="I177" s="181" t="s">
        <v>71</v>
      </c>
      <c r="J177" s="181" t="s">
        <v>1785</v>
      </c>
      <c r="K177" s="181" t="s">
        <v>71</v>
      </c>
      <c r="L177" s="181" t="s">
        <v>71</v>
      </c>
      <c r="M177" s="182" t="s">
        <v>71</v>
      </c>
    </row>
    <row r="178" spans="1:13" x14ac:dyDescent="0.25">
      <c r="A178" s="166" t="s">
        <v>983</v>
      </c>
      <c r="B178" s="166" t="s">
        <v>984</v>
      </c>
      <c r="C178" s="180">
        <v>919</v>
      </c>
      <c r="D178" s="180">
        <v>23</v>
      </c>
      <c r="E178" s="181" t="s">
        <v>71</v>
      </c>
      <c r="F178" s="181" t="s">
        <v>1783</v>
      </c>
      <c r="G178" s="181" t="s">
        <v>71</v>
      </c>
      <c r="H178" s="181" t="s">
        <v>1783</v>
      </c>
      <c r="I178" s="181" t="s">
        <v>71</v>
      </c>
      <c r="J178" s="181" t="s">
        <v>1785</v>
      </c>
      <c r="K178" s="181" t="s">
        <v>71</v>
      </c>
      <c r="L178" s="181" t="s">
        <v>71</v>
      </c>
      <c r="M178" s="182" t="s">
        <v>71</v>
      </c>
    </row>
    <row r="179" spans="1:13" x14ac:dyDescent="0.25">
      <c r="A179" s="166" t="s">
        <v>989</v>
      </c>
      <c r="B179" s="166" t="s">
        <v>990</v>
      </c>
      <c r="C179" s="180">
        <v>25547</v>
      </c>
      <c r="D179" s="180">
        <v>2582</v>
      </c>
      <c r="E179" s="181" t="s">
        <v>71</v>
      </c>
      <c r="F179" s="181" t="s">
        <v>71</v>
      </c>
      <c r="G179" s="181" t="s">
        <v>71</v>
      </c>
      <c r="H179" s="181" t="s">
        <v>71</v>
      </c>
      <c r="I179" s="181" t="s">
        <v>1783</v>
      </c>
      <c r="J179" s="181" t="s">
        <v>1785</v>
      </c>
      <c r="K179" s="181" t="s">
        <v>71</v>
      </c>
      <c r="L179" s="181" t="s">
        <v>71</v>
      </c>
      <c r="M179" s="181" t="s">
        <v>71</v>
      </c>
    </row>
    <row r="180" spans="1:13" ht="77.25" x14ac:dyDescent="0.25">
      <c r="A180" s="166" t="s">
        <v>991</v>
      </c>
      <c r="B180" s="166" t="s">
        <v>992</v>
      </c>
      <c r="C180" s="180">
        <v>356</v>
      </c>
      <c r="D180" s="180">
        <v>11</v>
      </c>
      <c r="E180" s="181" t="s">
        <v>71</v>
      </c>
      <c r="F180" s="181" t="s">
        <v>1822</v>
      </c>
      <c r="G180" s="181" t="s">
        <v>1783</v>
      </c>
      <c r="H180" s="181" t="s">
        <v>1783</v>
      </c>
      <c r="I180" s="181" t="s">
        <v>1783</v>
      </c>
      <c r="J180" s="181" t="s">
        <v>36</v>
      </c>
      <c r="K180" s="181" t="s">
        <v>1783</v>
      </c>
      <c r="L180" s="181" t="s">
        <v>1783</v>
      </c>
      <c r="M180" s="181" t="s">
        <v>71</v>
      </c>
    </row>
    <row r="181" spans="1:13" x14ac:dyDescent="0.25">
      <c r="A181" s="166" t="s">
        <v>995</v>
      </c>
      <c r="B181" s="166" t="s">
        <v>996</v>
      </c>
      <c r="C181" s="180">
        <v>421</v>
      </c>
      <c r="D181" s="180">
        <v>23</v>
      </c>
      <c r="E181" s="181" t="s">
        <v>1783</v>
      </c>
      <c r="F181" s="181" t="s">
        <v>1783</v>
      </c>
      <c r="G181" s="181" t="s">
        <v>71</v>
      </c>
      <c r="H181" s="181" t="s">
        <v>1783</v>
      </c>
      <c r="I181" s="181" t="s">
        <v>71</v>
      </c>
      <c r="J181" s="181" t="s">
        <v>1785</v>
      </c>
      <c r="K181" s="181" t="s">
        <v>71</v>
      </c>
      <c r="L181" s="181" t="s">
        <v>1783</v>
      </c>
      <c r="M181" s="182" t="s">
        <v>71</v>
      </c>
    </row>
    <row r="182" spans="1:13" x14ac:dyDescent="0.25">
      <c r="A182" s="166" t="s">
        <v>1015</v>
      </c>
      <c r="B182" s="166" t="s">
        <v>1016</v>
      </c>
      <c r="C182" s="180">
        <v>552</v>
      </c>
      <c r="D182" s="180">
        <v>23</v>
      </c>
      <c r="E182" s="181" t="s">
        <v>71</v>
      </c>
      <c r="F182" s="181" t="s">
        <v>1783</v>
      </c>
      <c r="G182" s="181" t="s">
        <v>1783</v>
      </c>
      <c r="H182" s="181" t="s">
        <v>1783</v>
      </c>
      <c r="I182" s="181" t="s">
        <v>71</v>
      </c>
      <c r="J182" s="181" t="s">
        <v>1785</v>
      </c>
      <c r="K182" s="181" t="s">
        <v>71</v>
      </c>
      <c r="L182" s="181" t="s">
        <v>1783</v>
      </c>
      <c r="M182" s="182" t="s">
        <v>71</v>
      </c>
    </row>
    <row r="183" spans="1:13" x14ac:dyDescent="0.25">
      <c r="A183" s="166" t="s">
        <v>1017</v>
      </c>
      <c r="B183" s="166" t="s">
        <v>1018</v>
      </c>
      <c r="C183" s="180">
        <v>1629</v>
      </c>
      <c r="D183" s="180">
        <v>96</v>
      </c>
      <c r="E183" s="181" t="s">
        <v>71</v>
      </c>
      <c r="F183" s="181" t="s">
        <v>1783</v>
      </c>
      <c r="G183" s="181" t="s">
        <v>71</v>
      </c>
      <c r="H183" s="181" t="s">
        <v>1783</v>
      </c>
      <c r="I183" s="181" t="s">
        <v>71</v>
      </c>
      <c r="J183" s="181" t="s">
        <v>1784</v>
      </c>
      <c r="K183" s="181" t="s">
        <v>1783</v>
      </c>
      <c r="L183" s="181" t="s">
        <v>1783</v>
      </c>
      <c r="M183" s="182" t="s">
        <v>71</v>
      </c>
    </row>
    <row r="184" spans="1:13" x14ac:dyDescent="0.25">
      <c r="A184" s="166" t="s">
        <v>1019</v>
      </c>
      <c r="B184" s="166" t="s">
        <v>1020</v>
      </c>
      <c r="C184" s="180">
        <v>72</v>
      </c>
      <c r="D184" s="180">
        <v>0</v>
      </c>
      <c r="E184" s="181" t="s">
        <v>1783</v>
      </c>
      <c r="F184" s="181" t="s">
        <v>1783</v>
      </c>
      <c r="G184" s="181" t="s">
        <v>1783</v>
      </c>
      <c r="H184" s="181" t="s">
        <v>1783</v>
      </c>
      <c r="I184" s="181" t="s">
        <v>71</v>
      </c>
      <c r="J184" s="181" t="s">
        <v>1785</v>
      </c>
      <c r="K184" s="181" t="s">
        <v>71</v>
      </c>
      <c r="L184" s="181" t="s">
        <v>1783</v>
      </c>
      <c r="M184" s="182" t="s">
        <v>1783</v>
      </c>
    </row>
    <row r="185" spans="1:13" ht="26.25" x14ac:dyDescent="0.25">
      <c r="A185" s="166" t="s">
        <v>1021</v>
      </c>
      <c r="B185" s="166" t="s">
        <v>1022</v>
      </c>
      <c r="C185" s="180">
        <v>425</v>
      </c>
      <c r="D185" s="180">
        <v>13</v>
      </c>
      <c r="E185" s="181" t="s">
        <v>1783</v>
      </c>
      <c r="F185" s="181" t="s">
        <v>1783</v>
      </c>
      <c r="G185" s="181" t="s">
        <v>1783</v>
      </c>
      <c r="H185" s="181" t="s">
        <v>1783</v>
      </c>
      <c r="I185" s="181" t="s">
        <v>71</v>
      </c>
      <c r="J185" s="181" t="s">
        <v>1792</v>
      </c>
      <c r="K185" s="181" t="s">
        <v>1783</v>
      </c>
      <c r="L185" s="181" t="s">
        <v>1783</v>
      </c>
      <c r="M185" s="181" t="s">
        <v>71</v>
      </c>
    </row>
    <row r="186" spans="1:13" x14ac:dyDescent="0.25">
      <c r="A186" s="166" t="s">
        <v>1031</v>
      </c>
      <c r="B186" s="166" t="s">
        <v>1032</v>
      </c>
      <c r="C186" s="180">
        <v>224</v>
      </c>
      <c r="D186" s="180">
        <v>1</v>
      </c>
      <c r="E186" s="181" t="s">
        <v>1783</v>
      </c>
      <c r="F186" s="181" t="s">
        <v>1783</v>
      </c>
      <c r="G186" s="181" t="s">
        <v>1783</v>
      </c>
      <c r="H186" s="181" t="s">
        <v>1783</v>
      </c>
      <c r="I186" s="181" t="s">
        <v>71</v>
      </c>
      <c r="J186" s="181" t="s">
        <v>1784</v>
      </c>
      <c r="K186" s="181" t="s">
        <v>1783</v>
      </c>
      <c r="L186" s="181" t="s">
        <v>1783</v>
      </c>
      <c r="M186" s="182" t="s">
        <v>71</v>
      </c>
    </row>
    <row r="187" spans="1:13" x14ac:dyDescent="0.25">
      <c r="A187" s="166" t="s">
        <v>1033</v>
      </c>
      <c r="B187" s="166" t="s">
        <v>1034</v>
      </c>
      <c r="C187" s="201" t="s">
        <v>1223</v>
      </c>
      <c r="D187" s="201" t="s">
        <v>1223</v>
      </c>
      <c r="E187" s="201" t="s">
        <v>1223</v>
      </c>
      <c r="F187" s="201" t="s">
        <v>1223</v>
      </c>
      <c r="G187" s="201" t="s">
        <v>1223</v>
      </c>
      <c r="H187" s="201" t="s">
        <v>1223</v>
      </c>
      <c r="I187" s="201" t="s">
        <v>1223</v>
      </c>
      <c r="J187" s="202" t="s">
        <v>36</v>
      </c>
      <c r="K187" s="202" t="s">
        <v>1783</v>
      </c>
      <c r="L187" s="201" t="s">
        <v>1223</v>
      </c>
      <c r="M187" s="201" t="s">
        <v>1223</v>
      </c>
    </row>
    <row r="188" spans="1:13" x14ac:dyDescent="0.25">
      <c r="A188" s="166" t="s">
        <v>1043</v>
      </c>
      <c r="B188" s="166" t="s">
        <v>1044</v>
      </c>
      <c r="C188" s="180">
        <v>27</v>
      </c>
      <c r="D188" s="180">
        <v>0</v>
      </c>
      <c r="E188" s="181" t="s">
        <v>1783</v>
      </c>
      <c r="F188" s="181" t="s">
        <v>1783</v>
      </c>
      <c r="G188" s="181" t="s">
        <v>1783</v>
      </c>
      <c r="H188" s="181" t="s">
        <v>1783</v>
      </c>
      <c r="I188" s="181" t="s">
        <v>1783</v>
      </c>
      <c r="J188" s="181" t="s">
        <v>36</v>
      </c>
      <c r="K188" s="181" t="s">
        <v>1783</v>
      </c>
      <c r="L188" s="181" t="s">
        <v>1783</v>
      </c>
      <c r="M188" s="181" t="s">
        <v>1783</v>
      </c>
    </row>
    <row r="189" spans="1:13" x14ac:dyDescent="0.25">
      <c r="A189" s="166" t="s">
        <v>1049</v>
      </c>
      <c r="B189" s="166" t="s">
        <v>1050</v>
      </c>
      <c r="C189" s="180">
        <v>2732</v>
      </c>
      <c r="D189" s="180">
        <v>125</v>
      </c>
      <c r="E189" s="181" t="s">
        <v>71</v>
      </c>
      <c r="F189" s="181" t="s">
        <v>71</v>
      </c>
      <c r="G189" s="181" t="s">
        <v>71</v>
      </c>
      <c r="H189" s="181" t="s">
        <v>1783</v>
      </c>
      <c r="I189" s="181" t="s">
        <v>71</v>
      </c>
      <c r="J189" s="181" t="s">
        <v>1784</v>
      </c>
      <c r="K189" s="181" t="s">
        <v>1783</v>
      </c>
      <c r="L189" s="181" t="s">
        <v>71</v>
      </c>
      <c r="M189" s="182" t="s">
        <v>71</v>
      </c>
    </row>
    <row r="190" spans="1:13" x14ac:dyDescent="0.25">
      <c r="A190" s="166" t="s">
        <v>1055</v>
      </c>
      <c r="B190" s="166" t="s">
        <v>1056</v>
      </c>
      <c r="C190" s="180">
        <v>1799</v>
      </c>
      <c r="D190" s="180">
        <v>76</v>
      </c>
      <c r="E190" s="181" t="s">
        <v>71</v>
      </c>
      <c r="F190" s="181" t="s">
        <v>1783</v>
      </c>
      <c r="G190" s="181" t="s">
        <v>71</v>
      </c>
      <c r="H190" s="181" t="s">
        <v>1783</v>
      </c>
      <c r="I190" s="181" t="s">
        <v>71</v>
      </c>
      <c r="J190" s="181" t="s">
        <v>1785</v>
      </c>
      <c r="K190" s="181" t="s">
        <v>71</v>
      </c>
      <c r="L190" s="181" t="s">
        <v>1783</v>
      </c>
      <c r="M190" s="182" t="s">
        <v>71</v>
      </c>
    </row>
    <row r="191" spans="1:13" x14ac:dyDescent="0.25">
      <c r="A191" s="166" t="s">
        <v>1057</v>
      </c>
      <c r="B191" s="166" t="s">
        <v>1058</v>
      </c>
      <c r="C191" s="180">
        <v>510</v>
      </c>
      <c r="D191" s="180">
        <v>15</v>
      </c>
      <c r="E191" s="181" t="s">
        <v>71</v>
      </c>
      <c r="F191" s="181" t="s">
        <v>1783</v>
      </c>
      <c r="G191" s="181" t="s">
        <v>1783</v>
      </c>
      <c r="H191" s="181" t="s">
        <v>1783</v>
      </c>
      <c r="I191" s="181" t="s">
        <v>71</v>
      </c>
      <c r="J191" s="181" t="s">
        <v>1785</v>
      </c>
      <c r="K191" s="181" t="s">
        <v>71</v>
      </c>
      <c r="L191" s="181" t="s">
        <v>1783</v>
      </c>
      <c r="M191" s="182" t="s">
        <v>71</v>
      </c>
    </row>
    <row r="192" spans="1:13" x14ac:dyDescent="0.25">
      <c r="A192" s="166" t="s">
        <v>1059</v>
      </c>
      <c r="B192" s="166" t="s">
        <v>1060</v>
      </c>
      <c r="C192" s="180">
        <v>740</v>
      </c>
      <c r="D192" s="180">
        <v>35</v>
      </c>
      <c r="E192" s="181" t="s">
        <v>71</v>
      </c>
      <c r="F192" s="181" t="s">
        <v>71</v>
      </c>
      <c r="G192" s="181" t="s">
        <v>71</v>
      </c>
      <c r="H192" s="181" t="s">
        <v>1783</v>
      </c>
      <c r="I192" s="181" t="s">
        <v>71</v>
      </c>
      <c r="J192" s="181" t="s">
        <v>1785</v>
      </c>
      <c r="K192" s="181" t="s">
        <v>71</v>
      </c>
      <c r="L192" s="181" t="s">
        <v>1783</v>
      </c>
      <c r="M192" s="182" t="s">
        <v>71</v>
      </c>
    </row>
    <row r="193" spans="1:13" x14ac:dyDescent="0.25">
      <c r="A193" s="166" t="s">
        <v>1063</v>
      </c>
      <c r="B193" s="166" t="s">
        <v>1064</v>
      </c>
      <c r="C193" s="180">
        <v>1501</v>
      </c>
      <c r="D193" s="180">
        <v>50</v>
      </c>
      <c r="E193" s="181" t="s">
        <v>1783</v>
      </c>
      <c r="F193" s="181" t="s">
        <v>71</v>
      </c>
      <c r="G193" s="181" t="s">
        <v>71</v>
      </c>
      <c r="H193" s="181" t="s">
        <v>1783</v>
      </c>
      <c r="I193" s="181" t="s">
        <v>71</v>
      </c>
      <c r="J193" s="181" t="s">
        <v>1784</v>
      </c>
      <c r="K193" s="181" t="s">
        <v>1783</v>
      </c>
      <c r="L193" s="181" t="s">
        <v>1783</v>
      </c>
      <c r="M193" s="182" t="s">
        <v>71</v>
      </c>
    </row>
    <row r="194" spans="1:13" x14ac:dyDescent="0.25">
      <c r="A194" s="166" t="s">
        <v>1067</v>
      </c>
      <c r="B194" s="166" t="s">
        <v>1068</v>
      </c>
      <c r="C194" s="180">
        <v>2576</v>
      </c>
      <c r="D194" s="180">
        <v>83</v>
      </c>
      <c r="E194" s="181" t="s">
        <v>71</v>
      </c>
      <c r="F194" s="181" t="s">
        <v>71</v>
      </c>
      <c r="G194" s="181" t="s">
        <v>71</v>
      </c>
      <c r="H194" s="181" t="s">
        <v>1783</v>
      </c>
      <c r="I194" s="181" t="s">
        <v>71</v>
      </c>
      <c r="J194" s="181" t="s">
        <v>1784</v>
      </c>
      <c r="K194" s="181" t="s">
        <v>1783</v>
      </c>
      <c r="L194" s="181" t="s">
        <v>71</v>
      </c>
      <c r="M194" s="182" t="s">
        <v>71</v>
      </c>
    </row>
    <row r="195" spans="1:13" x14ac:dyDescent="0.25">
      <c r="A195" s="166" t="s">
        <v>1069</v>
      </c>
      <c r="B195" s="166" t="s">
        <v>1070</v>
      </c>
      <c r="C195" s="180">
        <v>7552</v>
      </c>
      <c r="D195" s="180">
        <v>383</v>
      </c>
      <c r="E195" s="181" t="s">
        <v>71</v>
      </c>
      <c r="F195" s="181" t="s">
        <v>1783</v>
      </c>
      <c r="G195" s="181" t="s">
        <v>71</v>
      </c>
      <c r="H195" s="181" t="s">
        <v>71</v>
      </c>
      <c r="I195" s="181" t="s">
        <v>1783</v>
      </c>
      <c r="J195" s="181" t="s">
        <v>1785</v>
      </c>
      <c r="K195" s="181" t="s">
        <v>71</v>
      </c>
      <c r="L195" s="181" t="s">
        <v>71</v>
      </c>
      <c r="M195" s="181" t="s">
        <v>71</v>
      </c>
    </row>
    <row r="196" spans="1:13" x14ac:dyDescent="0.25">
      <c r="A196" s="166" t="s">
        <v>1071</v>
      </c>
      <c r="B196" s="166" t="s">
        <v>1072</v>
      </c>
      <c r="C196" s="180">
        <v>199</v>
      </c>
      <c r="D196" s="180">
        <v>9</v>
      </c>
      <c r="E196" s="181" t="s">
        <v>71</v>
      </c>
      <c r="F196" s="181" t="s">
        <v>1783</v>
      </c>
      <c r="G196" s="181" t="s">
        <v>1783</v>
      </c>
      <c r="H196" s="181" t="s">
        <v>1783</v>
      </c>
      <c r="I196" s="181" t="s">
        <v>71</v>
      </c>
      <c r="J196" s="181" t="s">
        <v>1787</v>
      </c>
      <c r="K196" s="181" t="s">
        <v>1783</v>
      </c>
      <c r="L196" s="181" t="s">
        <v>1783</v>
      </c>
      <c r="M196" s="181" t="s">
        <v>1783</v>
      </c>
    </row>
    <row r="197" spans="1:13" ht="64.5" x14ac:dyDescent="0.25">
      <c r="A197" s="166" t="s">
        <v>1073</v>
      </c>
      <c r="B197" s="166" t="s">
        <v>1074</v>
      </c>
      <c r="C197" s="180">
        <v>182</v>
      </c>
      <c r="D197" s="180">
        <v>34</v>
      </c>
      <c r="E197" s="181" t="s">
        <v>1783</v>
      </c>
      <c r="F197" s="181" t="s">
        <v>1817</v>
      </c>
      <c r="G197" s="181" t="s">
        <v>1783</v>
      </c>
      <c r="H197" s="181" t="s">
        <v>1783</v>
      </c>
      <c r="I197" s="181" t="s">
        <v>71</v>
      </c>
      <c r="J197" s="181" t="s">
        <v>1787</v>
      </c>
      <c r="K197" s="181" t="s">
        <v>1783</v>
      </c>
      <c r="L197" s="181" t="s">
        <v>1783</v>
      </c>
      <c r="M197" s="181" t="s">
        <v>71</v>
      </c>
    </row>
    <row r="198" spans="1:13" x14ac:dyDescent="0.25">
      <c r="A198" s="166" t="s">
        <v>1075</v>
      </c>
      <c r="B198" s="166" t="s">
        <v>1076</v>
      </c>
      <c r="C198" s="180">
        <v>1896</v>
      </c>
      <c r="D198" s="180">
        <v>83</v>
      </c>
      <c r="E198" s="181" t="s">
        <v>71</v>
      </c>
      <c r="F198" s="181" t="s">
        <v>71</v>
      </c>
      <c r="G198" s="181" t="s">
        <v>71</v>
      </c>
      <c r="H198" s="181" t="s">
        <v>1783</v>
      </c>
      <c r="I198" s="181" t="s">
        <v>71</v>
      </c>
      <c r="J198" s="181" t="s">
        <v>1784</v>
      </c>
      <c r="K198" s="181" t="s">
        <v>1783</v>
      </c>
      <c r="L198" s="181" t="s">
        <v>1783</v>
      </c>
      <c r="M198" s="181" t="s">
        <v>71</v>
      </c>
    </row>
    <row r="199" spans="1:13" x14ac:dyDescent="0.25">
      <c r="A199" s="166" t="s">
        <v>1077</v>
      </c>
      <c r="B199" s="166" t="s">
        <v>1078</v>
      </c>
      <c r="C199" s="180">
        <v>28</v>
      </c>
      <c r="D199" s="180">
        <v>0</v>
      </c>
      <c r="E199" s="181" t="s">
        <v>1783</v>
      </c>
      <c r="F199" s="181" t="s">
        <v>1783</v>
      </c>
      <c r="G199" s="181" t="s">
        <v>1783</v>
      </c>
      <c r="H199" s="181" t="s">
        <v>1783</v>
      </c>
      <c r="I199" s="181" t="s">
        <v>1783</v>
      </c>
      <c r="J199" s="181" t="s">
        <v>36</v>
      </c>
      <c r="K199" s="181" t="s">
        <v>1783</v>
      </c>
      <c r="L199" s="181" t="s">
        <v>1783</v>
      </c>
      <c r="M199" s="181" t="s">
        <v>1783</v>
      </c>
    </row>
    <row r="200" spans="1:13" ht="51.75" x14ac:dyDescent="0.25">
      <c r="A200" s="166" t="s">
        <v>1081</v>
      </c>
      <c r="B200" s="166" t="s">
        <v>1082</v>
      </c>
      <c r="C200" s="180">
        <v>563</v>
      </c>
      <c r="D200" s="180">
        <v>36</v>
      </c>
      <c r="E200" s="181" t="s">
        <v>1783</v>
      </c>
      <c r="F200" s="181" t="s">
        <v>1813</v>
      </c>
      <c r="G200" s="181" t="s">
        <v>1783</v>
      </c>
      <c r="H200" s="181" t="s">
        <v>1783</v>
      </c>
      <c r="I200" s="181" t="s">
        <v>71</v>
      </c>
      <c r="J200" s="181" t="s">
        <v>1784</v>
      </c>
      <c r="K200" s="181" t="s">
        <v>1783</v>
      </c>
      <c r="L200" s="181" t="s">
        <v>1783</v>
      </c>
      <c r="M200" s="182" t="s">
        <v>71</v>
      </c>
    </row>
    <row r="201" spans="1:13" x14ac:dyDescent="0.25">
      <c r="A201" s="166" t="s">
        <v>1083</v>
      </c>
      <c r="B201" s="166" t="s">
        <v>1084</v>
      </c>
      <c r="C201" s="180">
        <v>322</v>
      </c>
      <c r="D201" s="180">
        <v>17</v>
      </c>
      <c r="E201" s="181" t="s">
        <v>1783</v>
      </c>
      <c r="F201" s="181" t="s">
        <v>1783</v>
      </c>
      <c r="G201" s="181" t="s">
        <v>1783</v>
      </c>
      <c r="H201" s="181" t="s">
        <v>1783</v>
      </c>
      <c r="I201" s="181" t="s">
        <v>1783</v>
      </c>
      <c r="J201" s="181" t="s">
        <v>1785</v>
      </c>
      <c r="K201" s="181" t="s">
        <v>71</v>
      </c>
      <c r="L201" s="181" t="s">
        <v>1783</v>
      </c>
      <c r="M201" s="181" t="s">
        <v>71</v>
      </c>
    </row>
    <row r="202" spans="1:13" ht="51.75" x14ac:dyDescent="0.25">
      <c r="A202" s="166" t="s">
        <v>1085</v>
      </c>
      <c r="B202" s="166" t="s">
        <v>1086</v>
      </c>
      <c r="C202" s="180">
        <v>706</v>
      </c>
      <c r="D202" s="180">
        <v>26</v>
      </c>
      <c r="E202" s="181" t="s">
        <v>1783</v>
      </c>
      <c r="F202" s="181" t="s">
        <v>1813</v>
      </c>
      <c r="G202" s="181" t="s">
        <v>1783</v>
      </c>
      <c r="H202" s="181" t="s">
        <v>1783</v>
      </c>
      <c r="I202" s="181" t="s">
        <v>71</v>
      </c>
      <c r="J202" s="181" t="s">
        <v>1784</v>
      </c>
      <c r="K202" s="181" t="s">
        <v>1783</v>
      </c>
      <c r="L202" s="181" t="s">
        <v>1783</v>
      </c>
      <c r="M202" s="182" t="s">
        <v>71</v>
      </c>
    </row>
    <row r="203" spans="1:13" ht="64.5" x14ac:dyDescent="0.25">
      <c r="A203" s="166" t="s">
        <v>1087</v>
      </c>
      <c r="B203" s="166" t="s">
        <v>1088</v>
      </c>
      <c r="C203" s="180">
        <v>203</v>
      </c>
      <c r="D203" s="180">
        <v>10</v>
      </c>
      <c r="E203" s="181" t="s">
        <v>1783</v>
      </c>
      <c r="F203" s="181" t="s">
        <v>1816</v>
      </c>
      <c r="G203" s="181" t="s">
        <v>1783</v>
      </c>
      <c r="H203" s="181" t="s">
        <v>1783</v>
      </c>
      <c r="I203" s="181" t="s">
        <v>1783</v>
      </c>
      <c r="J203" s="181" t="s">
        <v>1788</v>
      </c>
      <c r="K203" s="181" t="s">
        <v>1783</v>
      </c>
      <c r="L203" s="181" t="s">
        <v>1783</v>
      </c>
      <c r="M203" s="182" t="s">
        <v>71</v>
      </c>
    </row>
    <row r="204" spans="1:13" x14ac:dyDescent="0.25">
      <c r="A204" s="166" t="s">
        <v>1093</v>
      </c>
      <c r="B204" s="166" t="s">
        <v>1094</v>
      </c>
      <c r="C204" s="180">
        <v>456</v>
      </c>
      <c r="D204" s="180">
        <v>10</v>
      </c>
      <c r="E204" s="181" t="s">
        <v>1783</v>
      </c>
      <c r="F204" s="181" t="s">
        <v>1783</v>
      </c>
      <c r="G204" s="181" t="s">
        <v>1783</v>
      </c>
      <c r="H204" s="181" t="s">
        <v>1783</v>
      </c>
      <c r="I204" s="181" t="s">
        <v>71</v>
      </c>
      <c r="J204" s="181" t="s">
        <v>1784</v>
      </c>
      <c r="K204" s="181" t="s">
        <v>1783</v>
      </c>
      <c r="L204" s="181" t="s">
        <v>1783</v>
      </c>
      <c r="M204" s="182" t="s">
        <v>71</v>
      </c>
    </row>
    <row r="205" spans="1:13" x14ac:dyDescent="0.25">
      <c r="A205" s="166" t="s">
        <v>1095</v>
      </c>
      <c r="B205" s="166" t="s">
        <v>1096</v>
      </c>
      <c r="C205" s="180">
        <v>200</v>
      </c>
      <c r="D205" s="180">
        <v>3</v>
      </c>
      <c r="E205" s="181" t="s">
        <v>1783</v>
      </c>
      <c r="F205" s="181" t="s">
        <v>1783</v>
      </c>
      <c r="G205" s="181" t="s">
        <v>1783</v>
      </c>
      <c r="H205" s="181" t="s">
        <v>1783</v>
      </c>
      <c r="I205" s="181" t="s">
        <v>71</v>
      </c>
      <c r="J205" s="181" t="s">
        <v>1784</v>
      </c>
      <c r="K205" s="181" t="s">
        <v>71</v>
      </c>
      <c r="L205" s="181" t="s">
        <v>1783</v>
      </c>
      <c r="M205" s="182" t="s">
        <v>1783</v>
      </c>
    </row>
    <row r="206" spans="1:13" x14ac:dyDescent="0.25">
      <c r="A206" s="166" t="s">
        <v>1097</v>
      </c>
      <c r="B206" s="166" t="s">
        <v>1098</v>
      </c>
      <c r="C206" s="180">
        <v>1797</v>
      </c>
      <c r="D206" s="180">
        <v>51</v>
      </c>
      <c r="E206" s="181" t="s">
        <v>71</v>
      </c>
      <c r="F206" s="181" t="s">
        <v>1783</v>
      </c>
      <c r="G206" s="181" t="s">
        <v>1783</v>
      </c>
      <c r="H206" s="181" t="s">
        <v>1783</v>
      </c>
      <c r="I206" s="181" t="s">
        <v>71</v>
      </c>
      <c r="J206" s="181" t="s">
        <v>1784</v>
      </c>
      <c r="K206" s="181" t="s">
        <v>1783</v>
      </c>
      <c r="L206" s="181" t="s">
        <v>1783</v>
      </c>
      <c r="M206" s="182" t="s">
        <v>71</v>
      </c>
    </row>
    <row r="207" spans="1:13" x14ac:dyDescent="0.25">
      <c r="A207" s="166" t="s">
        <v>1099</v>
      </c>
      <c r="B207" s="166" t="s">
        <v>1100</v>
      </c>
      <c r="C207" s="180">
        <v>2817</v>
      </c>
      <c r="D207" s="180">
        <v>70</v>
      </c>
      <c r="E207" s="181" t="s">
        <v>71</v>
      </c>
      <c r="F207" s="181" t="s">
        <v>71</v>
      </c>
      <c r="G207" s="181" t="s">
        <v>71</v>
      </c>
      <c r="H207" s="181" t="s">
        <v>1783</v>
      </c>
      <c r="I207" s="181" t="s">
        <v>71</v>
      </c>
      <c r="J207" s="181" t="s">
        <v>1784</v>
      </c>
      <c r="K207" s="181" t="s">
        <v>1783</v>
      </c>
      <c r="L207" s="181" t="s">
        <v>1783</v>
      </c>
      <c r="M207" s="182" t="s">
        <v>71</v>
      </c>
    </row>
    <row r="208" spans="1:13" x14ac:dyDescent="0.25">
      <c r="A208" s="166" t="s">
        <v>1109</v>
      </c>
      <c r="B208" s="166" t="s">
        <v>1110</v>
      </c>
      <c r="C208" s="180">
        <v>352</v>
      </c>
      <c r="D208" s="180">
        <v>6</v>
      </c>
      <c r="E208" s="181" t="s">
        <v>1783</v>
      </c>
      <c r="F208" s="181" t="s">
        <v>1783</v>
      </c>
      <c r="G208" s="181" t="s">
        <v>1783</v>
      </c>
      <c r="H208" s="181" t="s">
        <v>1783</v>
      </c>
      <c r="I208" s="181" t="s">
        <v>1783</v>
      </c>
      <c r="J208" s="181" t="s">
        <v>1788</v>
      </c>
      <c r="K208" s="181" t="s">
        <v>1783</v>
      </c>
      <c r="L208" s="181" t="s">
        <v>1783</v>
      </c>
      <c r="M208" s="181" t="s">
        <v>1783</v>
      </c>
    </row>
    <row r="209" spans="1:13" ht="64.5" x14ac:dyDescent="0.25">
      <c r="A209" s="166" t="s">
        <v>1111</v>
      </c>
      <c r="B209" s="166" t="s">
        <v>1112</v>
      </c>
      <c r="C209" s="180">
        <v>502</v>
      </c>
      <c r="D209" s="180">
        <v>46</v>
      </c>
      <c r="E209" s="181" t="s">
        <v>1783</v>
      </c>
      <c r="F209" s="181" t="s">
        <v>1816</v>
      </c>
      <c r="G209" s="181" t="s">
        <v>71</v>
      </c>
      <c r="H209" s="181" t="s">
        <v>1783</v>
      </c>
      <c r="I209" s="181" t="s">
        <v>71</v>
      </c>
      <c r="J209" s="181" t="s">
        <v>1792</v>
      </c>
      <c r="K209" s="181" t="s">
        <v>1783</v>
      </c>
      <c r="L209" s="181" t="s">
        <v>1783</v>
      </c>
      <c r="M209" s="181" t="s">
        <v>71</v>
      </c>
    </row>
    <row r="210" spans="1:13" ht="51.75" x14ac:dyDescent="0.25">
      <c r="A210" s="166" t="s">
        <v>1117</v>
      </c>
      <c r="B210" s="166" t="s">
        <v>1118</v>
      </c>
      <c r="C210" s="180">
        <v>1426</v>
      </c>
      <c r="D210" s="180">
        <v>47</v>
      </c>
      <c r="E210" s="181" t="s">
        <v>71</v>
      </c>
      <c r="F210" s="181" t="s">
        <v>1823</v>
      </c>
      <c r="G210" s="181" t="s">
        <v>71</v>
      </c>
      <c r="H210" s="181" t="s">
        <v>1783</v>
      </c>
      <c r="I210" s="181" t="s">
        <v>71</v>
      </c>
      <c r="J210" s="181" t="s">
        <v>1784</v>
      </c>
      <c r="K210" s="181" t="s">
        <v>1783</v>
      </c>
      <c r="L210" s="181" t="s">
        <v>1783</v>
      </c>
      <c r="M210" s="182" t="s">
        <v>71</v>
      </c>
    </row>
    <row r="211" spans="1:13" ht="64.5" x14ac:dyDescent="0.25">
      <c r="A211" s="166" t="s">
        <v>1119</v>
      </c>
      <c r="B211" s="166" t="s">
        <v>1120</v>
      </c>
      <c r="C211" s="180">
        <v>720</v>
      </c>
      <c r="D211" s="180">
        <v>46</v>
      </c>
      <c r="E211" s="181" t="s">
        <v>1783</v>
      </c>
      <c r="F211" s="181" t="s">
        <v>1821</v>
      </c>
      <c r="G211" s="181" t="s">
        <v>1783</v>
      </c>
      <c r="H211" s="181" t="s">
        <v>1783</v>
      </c>
      <c r="I211" s="181" t="s">
        <v>71</v>
      </c>
      <c r="J211" s="181" t="s">
        <v>1784</v>
      </c>
      <c r="K211" s="181" t="s">
        <v>1783</v>
      </c>
      <c r="L211" s="181" t="s">
        <v>1783</v>
      </c>
      <c r="M211" s="182" t="s">
        <v>71</v>
      </c>
    </row>
    <row r="212" spans="1:13" x14ac:dyDescent="0.25">
      <c r="A212" s="166" t="s">
        <v>1123</v>
      </c>
      <c r="B212" s="166" t="s">
        <v>1124</v>
      </c>
      <c r="C212" s="180">
        <v>675</v>
      </c>
      <c r="D212" s="180">
        <v>27</v>
      </c>
      <c r="E212" s="181" t="s">
        <v>71</v>
      </c>
      <c r="F212" s="181" t="s">
        <v>71</v>
      </c>
      <c r="G212" s="181" t="s">
        <v>71</v>
      </c>
      <c r="H212" s="181" t="s">
        <v>1783</v>
      </c>
      <c r="I212" s="181" t="s">
        <v>71</v>
      </c>
      <c r="J212" s="181" t="s">
        <v>1784</v>
      </c>
      <c r="K212" s="181" t="s">
        <v>1783</v>
      </c>
      <c r="L212" s="181" t="s">
        <v>1783</v>
      </c>
      <c r="M212" s="182" t="s">
        <v>71</v>
      </c>
    </row>
    <row r="213" spans="1:13" x14ac:dyDescent="0.25">
      <c r="A213" s="166" t="s">
        <v>1141</v>
      </c>
      <c r="B213" s="166" t="s">
        <v>1142</v>
      </c>
      <c r="C213" s="180">
        <v>361</v>
      </c>
      <c r="D213" s="180">
        <v>16</v>
      </c>
      <c r="E213" s="181" t="s">
        <v>71</v>
      </c>
      <c r="F213" s="181" t="s">
        <v>1783</v>
      </c>
      <c r="G213" s="181" t="s">
        <v>1783</v>
      </c>
      <c r="H213" s="181" t="s">
        <v>1783</v>
      </c>
      <c r="I213" s="181" t="s">
        <v>71</v>
      </c>
      <c r="J213" s="181" t="s">
        <v>1784</v>
      </c>
      <c r="K213" s="181" t="s">
        <v>1783</v>
      </c>
      <c r="L213" s="181" t="s">
        <v>1783</v>
      </c>
      <c r="M213" s="182" t="s">
        <v>1783</v>
      </c>
    </row>
    <row r="214" spans="1:13" x14ac:dyDescent="0.25">
      <c r="A214" s="166" t="s">
        <v>1151</v>
      </c>
      <c r="B214" s="166" t="s">
        <v>1152</v>
      </c>
      <c r="C214" s="180">
        <v>399</v>
      </c>
      <c r="D214" s="180">
        <v>4</v>
      </c>
      <c r="E214" s="181" t="s">
        <v>1783</v>
      </c>
      <c r="F214" s="181" t="s">
        <v>1783</v>
      </c>
      <c r="G214" s="181" t="s">
        <v>1783</v>
      </c>
      <c r="H214" s="181" t="s">
        <v>1783</v>
      </c>
      <c r="I214" s="181" t="s">
        <v>71</v>
      </c>
      <c r="J214" s="181" t="s">
        <v>1789</v>
      </c>
      <c r="K214" s="181" t="s">
        <v>1783</v>
      </c>
      <c r="L214" s="181" t="s">
        <v>1783</v>
      </c>
      <c r="M214" s="181" t="s">
        <v>71</v>
      </c>
    </row>
    <row r="215" spans="1:13" x14ac:dyDescent="0.25">
      <c r="A215" s="166" t="s">
        <v>1153</v>
      </c>
      <c r="B215" s="166" t="s">
        <v>1154</v>
      </c>
      <c r="C215" s="180">
        <v>366</v>
      </c>
      <c r="D215" s="180">
        <v>11</v>
      </c>
      <c r="E215" s="181" t="s">
        <v>1783</v>
      </c>
      <c r="F215" s="181" t="s">
        <v>1783</v>
      </c>
      <c r="G215" s="181" t="s">
        <v>1783</v>
      </c>
      <c r="H215" s="181" t="s">
        <v>1783</v>
      </c>
      <c r="I215" s="181" t="s">
        <v>71</v>
      </c>
      <c r="J215" s="181" t="s">
        <v>1784</v>
      </c>
      <c r="K215" s="181" t="s">
        <v>1783</v>
      </c>
      <c r="L215" s="181" t="s">
        <v>1783</v>
      </c>
      <c r="M215" s="182" t="s">
        <v>1783</v>
      </c>
    </row>
    <row r="216" spans="1:13" x14ac:dyDescent="0.25">
      <c r="A216" s="166" t="s">
        <v>1159</v>
      </c>
      <c r="B216" s="166" t="s">
        <v>1160</v>
      </c>
      <c r="C216" s="180">
        <v>822</v>
      </c>
      <c r="D216" s="180">
        <v>45</v>
      </c>
      <c r="E216" s="181" t="s">
        <v>71</v>
      </c>
      <c r="F216" s="181" t="s">
        <v>1783</v>
      </c>
      <c r="G216" s="181" t="s">
        <v>1783</v>
      </c>
      <c r="H216" s="181" t="s">
        <v>1783</v>
      </c>
      <c r="I216" s="181" t="s">
        <v>71</v>
      </c>
      <c r="J216" s="181" t="s">
        <v>1785</v>
      </c>
      <c r="K216" s="181" t="s">
        <v>71</v>
      </c>
      <c r="L216" s="181" t="s">
        <v>1783</v>
      </c>
      <c r="M216" s="181" t="s">
        <v>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
  <sheetViews>
    <sheetView workbookViewId="0"/>
  </sheetViews>
  <sheetFormatPr defaultColWidth="10.85546875" defaultRowHeight="15" x14ac:dyDescent="0.25"/>
  <cols>
    <col min="1" max="1" width="10.85546875" style="14"/>
    <col min="2" max="2" width="20.85546875" style="14" customWidth="1"/>
    <col min="3" max="3" width="11" style="14" bestFit="1" customWidth="1"/>
    <col min="4" max="10" width="9.7109375" style="14" bestFit="1" customWidth="1"/>
    <col min="11" max="12" width="11.42578125" style="14" bestFit="1" customWidth="1"/>
    <col min="13" max="16384" width="10.85546875" style="14"/>
  </cols>
  <sheetData>
    <row r="1" spans="1:28" x14ac:dyDescent="0.25">
      <c r="A1" s="186" t="s">
        <v>1800</v>
      </c>
      <c r="B1" s="205"/>
      <c r="C1" s="187"/>
      <c r="D1" s="205"/>
      <c r="E1" s="205"/>
      <c r="F1" s="205"/>
      <c r="G1" s="205"/>
      <c r="H1" s="205"/>
      <c r="I1" s="205"/>
      <c r="J1" s="205"/>
      <c r="K1" s="205"/>
      <c r="L1" s="205"/>
      <c r="M1" s="205"/>
      <c r="N1" s="205"/>
      <c r="O1" s="205"/>
      <c r="P1" s="205"/>
      <c r="Q1" s="205"/>
      <c r="R1" s="205"/>
      <c r="S1" s="205"/>
      <c r="T1" s="205"/>
      <c r="U1" s="205"/>
      <c r="V1" s="205"/>
      <c r="W1" s="205"/>
      <c r="X1" s="205"/>
      <c r="Y1" s="205"/>
    </row>
    <row r="2" spans="1:28" x14ac:dyDescent="0.25">
      <c r="A2" s="205"/>
      <c r="B2" s="205"/>
      <c r="C2" s="187"/>
      <c r="D2" s="205"/>
      <c r="E2" s="205"/>
      <c r="F2" s="205"/>
      <c r="G2" s="205"/>
      <c r="H2" s="205"/>
      <c r="I2" s="205"/>
      <c r="J2" s="205"/>
      <c r="K2" s="205"/>
      <c r="L2" s="205"/>
      <c r="M2" s="205"/>
      <c r="N2" s="205"/>
      <c r="O2" s="205"/>
      <c r="P2" s="205"/>
      <c r="Q2" s="205"/>
      <c r="R2" s="205"/>
      <c r="S2" s="205"/>
      <c r="T2" s="205"/>
      <c r="U2" s="205"/>
      <c r="V2" s="205"/>
      <c r="W2" s="205"/>
      <c r="X2" s="205"/>
      <c r="Y2" s="205"/>
    </row>
    <row r="3" spans="1:28" x14ac:dyDescent="0.25">
      <c r="A3" s="205" t="s">
        <v>1801</v>
      </c>
      <c r="B3" s="205"/>
      <c r="C3" s="205"/>
      <c r="D3" s="205"/>
      <c r="E3" s="205"/>
      <c r="F3" s="205"/>
      <c r="G3" s="205"/>
      <c r="H3" s="205"/>
      <c r="I3" s="205"/>
      <c r="J3" s="205"/>
      <c r="K3" s="205"/>
      <c r="L3" s="205"/>
      <c r="M3" s="205"/>
      <c r="N3" s="205"/>
      <c r="O3" s="205"/>
      <c r="P3" s="205"/>
      <c r="Q3" s="205"/>
      <c r="R3" s="205"/>
      <c r="S3" s="205"/>
      <c r="T3" s="205"/>
      <c r="U3" s="205"/>
      <c r="V3" s="205"/>
      <c r="W3" s="205"/>
      <c r="X3" s="205"/>
      <c r="Y3" s="205"/>
    </row>
    <row r="4" spans="1:28" x14ac:dyDescent="0.25">
      <c r="A4" s="205"/>
      <c r="B4" s="188"/>
      <c r="C4" s="189">
        <v>2011</v>
      </c>
      <c r="D4" s="189">
        <v>2012</v>
      </c>
      <c r="E4" s="189">
        <v>2013</v>
      </c>
      <c r="F4" s="189">
        <v>2014</v>
      </c>
      <c r="G4" s="189">
        <v>2015</v>
      </c>
      <c r="H4" s="189">
        <v>2016</v>
      </c>
      <c r="I4" s="189">
        <v>2017</v>
      </c>
      <c r="J4" s="205"/>
      <c r="K4" s="189"/>
      <c r="L4" s="189"/>
      <c r="M4" s="189"/>
      <c r="N4" s="189"/>
      <c r="O4" s="189"/>
      <c r="P4" s="205"/>
      <c r="Q4" s="205"/>
      <c r="R4" s="205"/>
      <c r="S4" s="205"/>
      <c r="T4" s="205"/>
      <c r="U4" s="205"/>
      <c r="V4" s="205"/>
      <c r="W4" s="205"/>
      <c r="X4" s="205"/>
      <c r="Y4" s="205"/>
    </row>
    <row r="5" spans="1:28" x14ac:dyDescent="0.25">
      <c r="A5" s="188" t="s">
        <v>1177</v>
      </c>
      <c r="B5" s="205" t="s">
        <v>1178</v>
      </c>
      <c r="C5" s="189">
        <v>220000</v>
      </c>
      <c r="D5" s="190">
        <v>210000</v>
      </c>
      <c r="E5" s="190">
        <v>205000</v>
      </c>
      <c r="F5" s="190">
        <v>219000</v>
      </c>
      <c r="G5" s="190">
        <v>231000</v>
      </c>
      <c r="H5" s="190">
        <v>221000</v>
      </c>
      <c r="I5" s="190">
        <v>221000</v>
      </c>
      <c r="J5" s="205"/>
      <c r="K5" s="189"/>
      <c r="L5" s="189"/>
      <c r="M5" s="189"/>
      <c r="N5" s="189"/>
      <c r="O5" s="189"/>
      <c r="P5" s="205"/>
      <c r="Q5" s="205"/>
      <c r="R5" s="205"/>
      <c r="S5" s="205"/>
      <c r="T5" s="205"/>
      <c r="U5" s="205"/>
      <c r="V5" s="205"/>
      <c r="W5" s="205"/>
      <c r="X5" s="205"/>
      <c r="Y5" s="205"/>
    </row>
    <row r="6" spans="1:28" x14ac:dyDescent="0.25">
      <c r="A6" s="205" t="s">
        <v>1163</v>
      </c>
      <c r="B6" s="205" t="s">
        <v>1164</v>
      </c>
      <c r="C6" s="190">
        <v>30000</v>
      </c>
      <c r="D6" s="190">
        <v>30000</v>
      </c>
      <c r="E6" s="190">
        <v>30000</v>
      </c>
      <c r="F6" s="190">
        <v>30000</v>
      </c>
      <c r="G6" s="190">
        <v>31000</v>
      </c>
      <c r="H6" s="190">
        <v>33000</v>
      </c>
      <c r="I6" s="190">
        <v>33000</v>
      </c>
      <c r="J6" s="205"/>
      <c r="K6" s="205"/>
      <c r="L6" s="205"/>
      <c r="M6" s="205"/>
      <c r="N6" s="205"/>
      <c r="O6" s="205"/>
      <c r="P6" s="205"/>
      <c r="Q6" s="205"/>
      <c r="R6" s="205"/>
      <c r="S6" s="205"/>
      <c r="T6" s="205"/>
      <c r="U6" s="205"/>
      <c r="V6" s="205"/>
      <c r="W6" s="205"/>
      <c r="X6" s="205"/>
      <c r="Y6" s="205"/>
    </row>
    <row r="7" spans="1:28" x14ac:dyDescent="0.25">
      <c r="A7" s="205" t="s">
        <v>1165</v>
      </c>
      <c r="B7" s="205" t="s">
        <v>1166</v>
      </c>
      <c r="C7" s="190">
        <v>34000</v>
      </c>
      <c r="D7" s="190">
        <v>31000</v>
      </c>
      <c r="E7" s="190">
        <v>31000</v>
      </c>
      <c r="F7" s="190">
        <v>32000</v>
      </c>
      <c r="G7" s="190"/>
      <c r="H7" s="190"/>
      <c r="I7" s="190"/>
      <c r="J7" s="205"/>
      <c r="K7" s="205"/>
      <c r="L7" s="205"/>
      <c r="M7" s="205"/>
      <c r="N7" s="205"/>
      <c r="O7" s="205"/>
      <c r="P7" s="205"/>
      <c r="Q7" s="205"/>
      <c r="R7" s="205"/>
      <c r="S7" s="205"/>
      <c r="T7" s="205"/>
      <c r="U7" s="205"/>
      <c r="V7" s="205"/>
      <c r="W7" s="205"/>
      <c r="X7" s="205"/>
      <c r="Y7" s="205"/>
    </row>
    <row r="8" spans="1:28" x14ac:dyDescent="0.25">
      <c r="A8" s="205" t="s">
        <v>1167</v>
      </c>
      <c r="B8" s="205" t="s">
        <v>1168</v>
      </c>
      <c r="C8" s="190">
        <v>24000</v>
      </c>
      <c r="D8" s="190">
        <v>22000</v>
      </c>
      <c r="E8" s="190">
        <v>22000</v>
      </c>
      <c r="F8" s="190">
        <v>22000</v>
      </c>
      <c r="G8" s="190"/>
      <c r="H8" s="190"/>
      <c r="I8" s="190"/>
      <c r="J8" s="205"/>
      <c r="K8" s="205"/>
      <c r="L8" s="205"/>
      <c r="M8" s="205"/>
      <c r="N8" s="205"/>
      <c r="O8" s="205"/>
      <c r="P8" s="205"/>
      <c r="Q8" s="205"/>
      <c r="R8" s="205"/>
      <c r="S8" s="205"/>
      <c r="T8" s="205"/>
      <c r="U8" s="205"/>
      <c r="V8" s="205"/>
      <c r="W8" s="205"/>
      <c r="X8" s="205"/>
      <c r="Y8" s="205"/>
    </row>
    <row r="9" spans="1:28" x14ac:dyDescent="0.25">
      <c r="A9" s="205" t="s">
        <v>1169</v>
      </c>
      <c r="B9" s="205" t="s">
        <v>1170</v>
      </c>
      <c r="C9" s="190">
        <v>36000</v>
      </c>
      <c r="D9" s="190">
        <v>39000</v>
      </c>
      <c r="E9" s="190">
        <v>37000</v>
      </c>
      <c r="F9" s="190">
        <v>39000</v>
      </c>
      <c r="G9" s="190">
        <v>41000</v>
      </c>
      <c r="H9" s="190">
        <v>40000</v>
      </c>
      <c r="I9" s="190">
        <v>40000</v>
      </c>
      <c r="J9" s="205"/>
      <c r="K9" s="205"/>
      <c r="L9" s="205"/>
      <c r="M9" s="205"/>
      <c r="N9" s="205"/>
      <c r="O9" s="205"/>
      <c r="P9" s="205"/>
      <c r="Q9" s="205"/>
      <c r="R9" s="205"/>
      <c r="S9" s="205"/>
      <c r="T9" s="205"/>
      <c r="U9" s="205"/>
      <c r="V9" s="205"/>
      <c r="W9" s="205"/>
      <c r="X9" s="205"/>
      <c r="Y9" s="205"/>
    </row>
    <row r="10" spans="1:28" x14ac:dyDescent="0.25">
      <c r="A10" s="205" t="s">
        <v>1171</v>
      </c>
      <c r="B10" s="205" t="s">
        <v>1172</v>
      </c>
      <c r="C10" s="190">
        <v>20000</v>
      </c>
      <c r="D10" s="190">
        <v>18000</v>
      </c>
      <c r="E10" s="190">
        <v>18000</v>
      </c>
      <c r="F10" s="190">
        <v>20000</v>
      </c>
      <c r="G10" s="190"/>
      <c r="H10" s="190"/>
      <c r="I10" s="190"/>
      <c r="J10" s="205"/>
      <c r="K10" s="205"/>
      <c r="L10" s="205"/>
      <c r="M10" s="205"/>
      <c r="N10" s="205"/>
      <c r="O10" s="205"/>
      <c r="P10" s="205"/>
      <c r="Q10" s="205"/>
      <c r="R10" s="205"/>
      <c r="S10" s="205"/>
      <c r="T10" s="205"/>
      <c r="U10" s="205"/>
      <c r="V10" s="205"/>
      <c r="W10" s="205"/>
      <c r="X10" s="205"/>
      <c r="Y10" s="205"/>
    </row>
    <row r="11" spans="1:28" x14ac:dyDescent="0.25">
      <c r="A11" s="205" t="s">
        <v>1173</v>
      </c>
      <c r="B11" s="205" t="s">
        <v>1174</v>
      </c>
      <c r="C11" s="190">
        <v>44000</v>
      </c>
      <c r="D11" s="190">
        <v>38000</v>
      </c>
      <c r="E11" s="190">
        <v>36000</v>
      </c>
      <c r="F11" s="190">
        <v>39000</v>
      </c>
      <c r="G11" s="190"/>
      <c r="H11" s="190"/>
      <c r="I11" s="190"/>
      <c r="J11" s="205"/>
      <c r="K11" s="205"/>
      <c r="L11" s="205"/>
      <c r="M11" s="205"/>
      <c r="N11" s="205"/>
      <c r="O11" s="205"/>
      <c r="P11" s="205"/>
      <c r="Q11" s="205"/>
      <c r="R11" s="205"/>
      <c r="S11" s="205"/>
      <c r="T11" s="205"/>
      <c r="U11" s="205"/>
      <c r="V11" s="205"/>
      <c r="W11" s="205"/>
      <c r="X11" s="205"/>
      <c r="Y11" s="205"/>
    </row>
    <row r="12" spans="1:28" x14ac:dyDescent="0.25">
      <c r="A12" s="205" t="s">
        <v>1175</v>
      </c>
      <c r="B12" s="205" t="s">
        <v>1176</v>
      </c>
      <c r="C12" s="190">
        <v>32000</v>
      </c>
      <c r="D12" s="190">
        <v>31000</v>
      </c>
      <c r="E12" s="190">
        <v>32000</v>
      </c>
      <c r="F12" s="190">
        <v>37000</v>
      </c>
      <c r="G12" s="190"/>
      <c r="H12" s="190"/>
      <c r="I12" s="190"/>
      <c r="J12" s="205"/>
      <c r="K12" s="205"/>
      <c r="L12" s="205"/>
      <c r="M12" s="205"/>
      <c r="N12" s="205"/>
      <c r="O12" s="205"/>
      <c r="P12" s="205"/>
      <c r="Q12" s="205"/>
      <c r="R12" s="205"/>
      <c r="S12" s="205"/>
      <c r="T12" s="205"/>
      <c r="U12" s="205"/>
      <c r="V12" s="205"/>
      <c r="W12" s="205"/>
      <c r="X12" s="205"/>
      <c r="Y12" s="205"/>
    </row>
    <row r="13" spans="1:28" x14ac:dyDescent="0.25">
      <c r="A13" s="191" t="s">
        <v>1179</v>
      </c>
      <c r="B13" s="205" t="s">
        <v>1180</v>
      </c>
      <c r="C13" s="190">
        <v>1658000</v>
      </c>
      <c r="D13" s="190">
        <v>1642000</v>
      </c>
      <c r="E13" s="190">
        <v>1682000</v>
      </c>
      <c r="F13" s="190">
        <v>1713000</v>
      </c>
      <c r="G13" s="190">
        <v>1795000</v>
      </c>
      <c r="H13" s="190">
        <v>1773000</v>
      </c>
      <c r="I13" s="190">
        <v>1780000</v>
      </c>
      <c r="J13" s="205"/>
      <c r="K13" s="205"/>
      <c r="L13" s="205"/>
      <c r="M13" s="205"/>
      <c r="N13" s="205"/>
      <c r="O13" s="205"/>
      <c r="P13" s="205"/>
      <c r="Q13" s="205"/>
      <c r="R13" s="205"/>
      <c r="S13" s="205"/>
      <c r="T13" s="205"/>
      <c r="U13" s="205"/>
      <c r="V13" s="205"/>
      <c r="W13" s="205"/>
      <c r="X13" s="205"/>
      <c r="Y13" s="205"/>
    </row>
    <row r="14" spans="1:28" x14ac:dyDescent="0.25">
      <c r="A14" s="191" t="s">
        <v>4</v>
      </c>
      <c r="B14" s="205" t="s">
        <v>1181</v>
      </c>
      <c r="C14" s="190">
        <v>14388000</v>
      </c>
      <c r="D14" s="190">
        <v>14311000</v>
      </c>
      <c r="E14" s="190">
        <v>14561000</v>
      </c>
      <c r="F14" s="190">
        <v>14816000</v>
      </c>
      <c r="G14" s="190">
        <v>15471000</v>
      </c>
      <c r="H14" s="190">
        <v>15388000</v>
      </c>
      <c r="I14" s="190">
        <v>15681000</v>
      </c>
      <c r="J14" s="205"/>
      <c r="K14" s="205"/>
      <c r="L14" s="205"/>
      <c r="M14" s="205"/>
      <c r="N14" s="205"/>
      <c r="O14" s="205"/>
      <c r="P14" s="205"/>
      <c r="Q14" s="205"/>
      <c r="R14" s="205"/>
      <c r="S14" s="205"/>
      <c r="T14" s="205"/>
      <c r="U14" s="205"/>
      <c r="V14" s="205"/>
      <c r="W14" s="205"/>
      <c r="X14" s="205"/>
      <c r="Y14" s="205"/>
    </row>
    <row r="15" spans="1:28" x14ac:dyDescent="0.25">
      <c r="A15" s="205"/>
      <c r="B15" s="205"/>
      <c r="C15" s="206"/>
      <c r="D15" s="206"/>
      <c r="E15" s="206"/>
      <c r="F15" s="206"/>
      <c r="G15" s="206"/>
      <c r="H15" s="206"/>
      <c r="I15" s="206"/>
      <c r="J15" s="205"/>
      <c r="K15" s="205"/>
      <c r="L15" s="205"/>
      <c r="M15" s="205"/>
      <c r="N15" s="205"/>
      <c r="O15" s="205"/>
      <c r="P15" s="205"/>
      <c r="Q15" s="205"/>
      <c r="R15" s="205"/>
      <c r="S15" s="205"/>
      <c r="T15" s="205"/>
      <c r="U15" s="205"/>
      <c r="V15" s="205"/>
      <c r="W15" s="205"/>
      <c r="X15" s="205"/>
      <c r="Y15" s="205"/>
    </row>
    <row r="16" spans="1:28" x14ac:dyDescent="0.25">
      <c r="A16" s="205" t="s">
        <v>80</v>
      </c>
      <c r="B16" s="205"/>
      <c r="C16" s="206"/>
      <c r="D16" s="206"/>
      <c r="E16" s="206"/>
      <c r="F16" s="206"/>
      <c r="G16" s="206"/>
      <c r="H16" s="206"/>
      <c r="I16" s="206"/>
      <c r="J16" s="205"/>
      <c r="K16" s="205"/>
      <c r="L16" s="205"/>
      <c r="M16" s="189">
        <v>2005</v>
      </c>
      <c r="N16" s="189">
        <v>2006</v>
      </c>
      <c r="O16" s="189">
        <v>2007</v>
      </c>
      <c r="P16" s="189">
        <v>2008</v>
      </c>
      <c r="Q16" s="189">
        <v>2009</v>
      </c>
      <c r="R16" s="189">
        <v>2010</v>
      </c>
      <c r="S16" s="189">
        <v>2011</v>
      </c>
      <c r="T16" s="189">
        <v>2012</v>
      </c>
      <c r="U16" s="189">
        <v>2013</v>
      </c>
      <c r="V16" s="189">
        <v>2014</v>
      </c>
      <c r="W16" s="205"/>
      <c r="X16" s="205"/>
      <c r="Y16" s="189">
        <v>2014</v>
      </c>
      <c r="AB16" s="189">
        <v>2014</v>
      </c>
    </row>
    <row r="17" spans="1:28" x14ac:dyDescent="0.25">
      <c r="A17" s="205"/>
      <c r="B17" s="188"/>
      <c r="C17" s="189">
        <v>2011</v>
      </c>
      <c r="D17" s="189">
        <v>2012</v>
      </c>
      <c r="E17" s="189">
        <v>2013</v>
      </c>
      <c r="F17" s="189">
        <v>2014</v>
      </c>
      <c r="G17" s="189">
        <v>2015</v>
      </c>
      <c r="H17" s="189">
        <v>2016</v>
      </c>
      <c r="I17" s="189">
        <v>2017</v>
      </c>
      <c r="J17" s="205"/>
      <c r="K17" s="205"/>
      <c r="L17" s="188" t="s">
        <v>1177</v>
      </c>
      <c r="M17" s="189">
        <v>383</v>
      </c>
      <c r="N17" s="189">
        <v>396.3</v>
      </c>
      <c r="O17" s="189">
        <v>411.1</v>
      </c>
      <c r="P17" s="189">
        <v>416.3</v>
      </c>
      <c r="Q17" s="189">
        <v>446.1</v>
      </c>
      <c r="R17" s="189">
        <v>447</v>
      </c>
      <c r="S17" s="189">
        <v>460</v>
      </c>
      <c r="T17" s="189">
        <v>466.2</v>
      </c>
      <c r="U17" s="189">
        <v>471.5</v>
      </c>
      <c r="V17" s="189">
        <v>470.2</v>
      </c>
      <c r="W17" s="205"/>
      <c r="X17" s="191" t="s">
        <v>4</v>
      </c>
      <c r="Y17" s="192">
        <v>523.6</v>
      </c>
      <c r="AA17" s="191" t="s">
        <v>4</v>
      </c>
      <c r="AB17" s="192">
        <v>523.6</v>
      </c>
    </row>
    <row r="18" spans="1:28" x14ac:dyDescent="0.25">
      <c r="A18" s="188" t="s">
        <v>1177</v>
      </c>
      <c r="B18" s="205" t="s">
        <v>1178</v>
      </c>
      <c r="C18" s="189">
        <v>460</v>
      </c>
      <c r="D18" s="189">
        <v>466.2</v>
      </c>
      <c r="E18" s="189">
        <v>471.5</v>
      </c>
      <c r="F18" s="189">
        <v>470.2</v>
      </c>
      <c r="G18" s="189">
        <v>471.3</v>
      </c>
      <c r="H18" s="189">
        <v>494.6</v>
      </c>
      <c r="I18" s="189">
        <v>496.8</v>
      </c>
      <c r="J18" s="205"/>
      <c r="K18" s="205"/>
      <c r="L18" s="205" t="s">
        <v>1163</v>
      </c>
      <c r="M18" s="192">
        <v>379.7</v>
      </c>
      <c r="N18" s="192">
        <v>369.8</v>
      </c>
      <c r="O18" s="192">
        <v>375.4</v>
      </c>
      <c r="P18" s="192">
        <v>383.4</v>
      </c>
      <c r="Q18" s="192">
        <v>406.9</v>
      </c>
      <c r="R18" s="192">
        <v>398.7</v>
      </c>
      <c r="S18" s="192">
        <v>421.5</v>
      </c>
      <c r="T18" s="192">
        <v>448.1</v>
      </c>
      <c r="U18" s="192">
        <v>439.8</v>
      </c>
      <c r="V18" s="192">
        <v>450.5</v>
      </c>
      <c r="W18" s="205"/>
      <c r="X18" s="191" t="s">
        <v>1179</v>
      </c>
      <c r="Y18" s="192">
        <v>539.1</v>
      </c>
      <c r="AA18" s="191" t="s">
        <v>1179</v>
      </c>
      <c r="AB18" s="192">
        <v>539.1</v>
      </c>
    </row>
    <row r="19" spans="1:28" x14ac:dyDescent="0.25">
      <c r="A19" s="205" t="s">
        <v>1163</v>
      </c>
      <c r="B19" s="205" t="s">
        <v>1164</v>
      </c>
      <c r="C19" s="192">
        <v>421.5</v>
      </c>
      <c r="D19" s="192">
        <v>448.1</v>
      </c>
      <c r="E19" s="192">
        <v>439.8</v>
      </c>
      <c r="F19" s="192">
        <v>450.5</v>
      </c>
      <c r="G19" s="192">
        <v>451.2</v>
      </c>
      <c r="H19" s="192">
        <v>460.8</v>
      </c>
      <c r="I19" s="192">
        <v>463.4</v>
      </c>
      <c r="J19" s="205"/>
      <c r="K19" s="205"/>
      <c r="L19" s="205" t="s">
        <v>1165</v>
      </c>
      <c r="M19" s="192">
        <v>373.6</v>
      </c>
      <c r="N19" s="192">
        <v>413</v>
      </c>
      <c r="O19" s="192">
        <v>425.4</v>
      </c>
      <c r="P19" s="192">
        <v>447.4</v>
      </c>
      <c r="Q19" s="192">
        <v>474.7</v>
      </c>
      <c r="R19" s="192">
        <v>498.3</v>
      </c>
      <c r="S19" s="192">
        <v>509.1</v>
      </c>
      <c r="T19" s="192">
        <v>515.4</v>
      </c>
      <c r="U19" s="192">
        <v>530.1</v>
      </c>
      <c r="V19" s="192">
        <v>511.6</v>
      </c>
      <c r="W19" s="205"/>
      <c r="X19" s="188" t="s">
        <v>1177</v>
      </c>
      <c r="Y19" s="189">
        <v>470.2</v>
      </c>
      <c r="AA19" s="188" t="s">
        <v>1177</v>
      </c>
      <c r="AB19" s="189">
        <v>470.2</v>
      </c>
    </row>
    <row r="20" spans="1:28" x14ac:dyDescent="0.25">
      <c r="A20" s="205" t="s">
        <v>1165</v>
      </c>
      <c r="B20" s="205" t="s">
        <v>1166</v>
      </c>
      <c r="C20" s="192">
        <v>509.1</v>
      </c>
      <c r="D20" s="192">
        <v>515.4</v>
      </c>
      <c r="E20" s="192">
        <v>530.1</v>
      </c>
      <c r="F20" s="192">
        <v>511.6</v>
      </c>
      <c r="G20" s="192"/>
      <c r="H20" s="192"/>
      <c r="I20" s="192"/>
      <c r="J20" s="205"/>
      <c r="K20" s="205"/>
      <c r="L20" s="205" t="s">
        <v>1167</v>
      </c>
      <c r="M20" s="192">
        <v>356.8</v>
      </c>
      <c r="N20" s="192">
        <v>383.3</v>
      </c>
      <c r="O20" s="192">
        <v>410.1</v>
      </c>
      <c r="P20" s="192">
        <v>411.2</v>
      </c>
      <c r="Q20" s="192">
        <v>402.3</v>
      </c>
      <c r="R20" s="192">
        <v>403.9</v>
      </c>
      <c r="S20" s="192">
        <v>414.3</v>
      </c>
      <c r="T20" s="192">
        <v>468.2</v>
      </c>
      <c r="U20" s="192">
        <v>455.9</v>
      </c>
      <c r="V20" s="192">
        <v>425</v>
      </c>
      <c r="W20" s="205"/>
      <c r="X20" s="205" t="s">
        <v>1175</v>
      </c>
      <c r="Y20" s="192">
        <v>525.20000000000005</v>
      </c>
      <c r="AA20" s="14" t="s">
        <v>1175</v>
      </c>
      <c r="AB20" s="192">
        <v>525.20000000000005</v>
      </c>
    </row>
    <row r="21" spans="1:28" x14ac:dyDescent="0.25">
      <c r="A21" s="205" t="s">
        <v>1167</v>
      </c>
      <c r="B21" s="205" t="s">
        <v>1168</v>
      </c>
      <c r="C21" s="192">
        <v>414.3</v>
      </c>
      <c r="D21" s="192">
        <v>468.2</v>
      </c>
      <c r="E21" s="192">
        <v>455.9</v>
      </c>
      <c r="F21" s="192">
        <v>425</v>
      </c>
      <c r="G21" s="192"/>
      <c r="H21" s="192"/>
      <c r="I21" s="192"/>
      <c r="J21" s="205"/>
      <c r="K21" s="205"/>
      <c r="L21" s="205" t="s">
        <v>1169</v>
      </c>
      <c r="M21" s="192">
        <v>382.9</v>
      </c>
      <c r="N21" s="192">
        <v>390.5</v>
      </c>
      <c r="O21" s="192">
        <v>413.7</v>
      </c>
      <c r="P21" s="192">
        <v>422.2</v>
      </c>
      <c r="Q21" s="192">
        <v>461.1</v>
      </c>
      <c r="R21" s="192">
        <v>427.9</v>
      </c>
      <c r="S21" s="192">
        <v>433.6</v>
      </c>
      <c r="T21" s="192">
        <v>468</v>
      </c>
      <c r="U21" s="192">
        <v>432.8</v>
      </c>
      <c r="V21" s="192">
        <v>479.4</v>
      </c>
      <c r="W21" s="205"/>
      <c r="X21" s="205" t="s">
        <v>1165</v>
      </c>
      <c r="Y21" s="192">
        <v>511.6</v>
      </c>
      <c r="AA21" s="14" t="s">
        <v>1165</v>
      </c>
      <c r="AB21" s="192">
        <v>511.6</v>
      </c>
    </row>
    <row r="22" spans="1:28" x14ac:dyDescent="0.25">
      <c r="A22" s="205" t="s">
        <v>1169</v>
      </c>
      <c r="B22" s="205" t="s">
        <v>1170</v>
      </c>
      <c r="C22" s="192">
        <v>433.6</v>
      </c>
      <c r="D22" s="192">
        <v>468</v>
      </c>
      <c r="E22" s="192">
        <v>432.8</v>
      </c>
      <c r="F22" s="192">
        <v>479.4</v>
      </c>
      <c r="G22" s="192">
        <v>448</v>
      </c>
      <c r="H22" s="192">
        <v>497.9</v>
      </c>
      <c r="I22" s="192">
        <v>508.9</v>
      </c>
      <c r="J22" s="205"/>
      <c r="K22" s="205"/>
      <c r="L22" s="205" t="s">
        <v>1171</v>
      </c>
      <c r="M22" s="192">
        <v>331.9</v>
      </c>
      <c r="N22" s="192">
        <v>340.2</v>
      </c>
      <c r="O22" s="192">
        <v>383.2</v>
      </c>
      <c r="P22" s="192">
        <v>386.2</v>
      </c>
      <c r="Q22" s="192">
        <v>432.8</v>
      </c>
      <c r="R22" s="192">
        <v>409.2</v>
      </c>
      <c r="S22" s="192">
        <v>428.2</v>
      </c>
      <c r="T22" s="192">
        <v>390.7</v>
      </c>
      <c r="U22" s="192">
        <v>411.6</v>
      </c>
      <c r="V22" s="192">
        <v>466.2</v>
      </c>
      <c r="W22" s="205"/>
      <c r="X22" s="205" t="s">
        <v>1169</v>
      </c>
      <c r="Y22" s="192">
        <v>479.4</v>
      </c>
      <c r="AA22" s="14" t="s">
        <v>1169</v>
      </c>
      <c r="AB22" s="192">
        <v>479.4</v>
      </c>
    </row>
    <row r="23" spans="1:28" x14ac:dyDescent="0.25">
      <c r="A23" s="205" t="s">
        <v>1171</v>
      </c>
      <c r="B23" s="205" t="s">
        <v>1172</v>
      </c>
      <c r="C23" s="192">
        <v>428.2</v>
      </c>
      <c r="D23" s="192">
        <v>390.7</v>
      </c>
      <c r="E23" s="192">
        <v>411.6</v>
      </c>
      <c r="F23" s="192">
        <v>466.2</v>
      </c>
      <c r="G23" s="192"/>
      <c r="H23" s="192"/>
      <c r="I23" s="192"/>
      <c r="J23" s="205"/>
      <c r="K23" s="205"/>
      <c r="L23" s="205" t="s">
        <v>1173</v>
      </c>
      <c r="M23" s="192">
        <v>396.4</v>
      </c>
      <c r="N23" s="192">
        <v>404.5</v>
      </c>
      <c r="O23" s="192">
        <v>403.6</v>
      </c>
      <c r="P23" s="192">
        <v>413.2</v>
      </c>
      <c r="Q23" s="192">
        <v>431.5</v>
      </c>
      <c r="R23" s="192">
        <v>462.2</v>
      </c>
      <c r="S23" s="192">
        <v>452.1</v>
      </c>
      <c r="T23" s="192">
        <v>437.6</v>
      </c>
      <c r="U23" s="192">
        <v>461.9</v>
      </c>
      <c r="V23" s="192">
        <v>432.1</v>
      </c>
      <c r="W23" s="205"/>
      <c r="X23" s="205" t="s">
        <v>1171</v>
      </c>
      <c r="Y23" s="192">
        <v>466.2</v>
      </c>
      <c r="AA23" s="14" t="s">
        <v>1171</v>
      </c>
      <c r="AB23" s="192">
        <v>466.2</v>
      </c>
    </row>
    <row r="24" spans="1:28" x14ac:dyDescent="0.25">
      <c r="A24" s="205" t="s">
        <v>1173</v>
      </c>
      <c r="B24" s="205" t="s">
        <v>1174</v>
      </c>
      <c r="C24" s="192">
        <v>452.1</v>
      </c>
      <c r="D24" s="192">
        <v>437.6</v>
      </c>
      <c r="E24" s="192">
        <v>461.9</v>
      </c>
      <c r="F24" s="192">
        <v>432.1</v>
      </c>
      <c r="G24" s="192"/>
      <c r="H24" s="192"/>
      <c r="I24" s="192"/>
      <c r="J24" s="205"/>
      <c r="K24" s="205"/>
      <c r="L24" s="205" t="s">
        <v>1175</v>
      </c>
      <c r="M24" s="192">
        <v>437.2</v>
      </c>
      <c r="N24" s="192">
        <v>431.1</v>
      </c>
      <c r="O24" s="192">
        <v>438.5</v>
      </c>
      <c r="P24" s="192">
        <v>464.5</v>
      </c>
      <c r="Q24" s="192">
        <v>492.6</v>
      </c>
      <c r="R24" s="192">
        <v>516.20000000000005</v>
      </c>
      <c r="S24" s="192">
        <v>519.1</v>
      </c>
      <c r="T24" s="192">
        <v>553.79999999999995</v>
      </c>
      <c r="U24" s="192">
        <v>524.70000000000005</v>
      </c>
      <c r="V24" s="192">
        <v>525.20000000000005</v>
      </c>
      <c r="W24" s="205"/>
      <c r="X24" s="205" t="s">
        <v>1163</v>
      </c>
      <c r="Y24" s="192">
        <v>450.5</v>
      </c>
      <c r="AA24" s="14" t="s">
        <v>1163</v>
      </c>
      <c r="AB24" s="192">
        <v>450.5</v>
      </c>
    </row>
    <row r="25" spans="1:28" x14ac:dyDescent="0.25">
      <c r="A25" s="205" t="s">
        <v>1175</v>
      </c>
      <c r="B25" s="205" t="s">
        <v>1176</v>
      </c>
      <c r="C25" s="192">
        <v>519.1</v>
      </c>
      <c r="D25" s="192">
        <v>553.79999999999995</v>
      </c>
      <c r="E25" s="192">
        <v>524.70000000000005</v>
      </c>
      <c r="F25" s="192">
        <v>525.20000000000005</v>
      </c>
      <c r="G25" s="192"/>
      <c r="H25" s="192"/>
      <c r="I25" s="192"/>
      <c r="J25" s="205"/>
      <c r="K25" s="205"/>
      <c r="L25" s="191" t="s">
        <v>1179</v>
      </c>
      <c r="M25" s="192">
        <v>456.7</v>
      </c>
      <c r="N25" s="192">
        <v>466</v>
      </c>
      <c r="O25" s="192">
        <v>479.9</v>
      </c>
      <c r="P25" s="192">
        <v>499</v>
      </c>
      <c r="Q25" s="192">
        <v>509.5</v>
      </c>
      <c r="R25" s="192">
        <v>523.29999999999995</v>
      </c>
      <c r="S25" s="192">
        <v>525</v>
      </c>
      <c r="T25" s="192">
        <v>531.4</v>
      </c>
      <c r="U25" s="192">
        <v>542.70000000000005</v>
      </c>
      <c r="V25" s="192">
        <v>539.1</v>
      </c>
      <c r="W25" s="205"/>
      <c r="X25" s="205" t="s">
        <v>1173</v>
      </c>
      <c r="Y25" s="192">
        <v>432.1</v>
      </c>
      <c r="AA25" s="14" t="s">
        <v>1173</v>
      </c>
      <c r="AB25" s="192">
        <v>432.1</v>
      </c>
    </row>
    <row r="26" spans="1:28" ht="14.45" x14ac:dyDescent="0.3">
      <c r="A26" s="191" t="s">
        <v>1179</v>
      </c>
      <c r="B26" s="205" t="s">
        <v>1180</v>
      </c>
      <c r="C26" s="192">
        <v>525</v>
      </c>
      <c r="D26" s="192">
        <v>531.4</v>
      </c>
      <c r="E26" s="192">
        <v>542.70000000000005</v>
      </c>
      <c r="F26" s="192">
        <v>539.1</v>
      </c>
      <c r="G26" s="192">
        <v>550.6</v>
      </c>
      <c r="H26" s="192">
        <v>569.4</v>
      </c>
      <c r="I26" s="192">
        <v>574.9</v>
      </c>
      <c r="J26" s="205"/>
      <c r="K26" s="205"/>
      <c r="L26" s="191" t="s">
        <v>4</v>
      </c>
      <c r="M26" s="192">
        <v>437.3</v>
      </c>
      <c r="N26" s="192">
        <v>450.4</v>
      </c>
      <c r="O26" s="192">
        <v>464</v>
      </c>
      <c r="P26" s="192">
        <v>484.5</v>
      </c>
      <c r="Q26" s="192">
        <v>495.9</v>
      </c>
      <c r="R26" s="192">
        <v>506</v>
      </c>
      <c r="S26" s="192">
        <v>504.7</v>
      </c>
      <c r="T26" s="192">
        <v>513.20000000000005</v>
      </c>
      <c r="U26" s="192">
        <v>520.70000000000005</v>
      </c>
      <c r="V26" s="192">
        <v>523.6</v>
      </c>
      <c r="W26" s="205"/>
      <c r="X26" s="205" t="s">
        <v>1167</v>
      </c>
      <c r="Y26" s="192">
        <v>425</v>
      </c>
      <c r="AA26" s="14" t="s">
        <v>1167</v>
      </c>
      <c r="AB26" s="192">
        <v>425</v>
      </c>
    </row>
    <row r="27" spans="1:28" ht="14.45" x14ac:dyDescent="0.3">
      <c r="A27" s="191" t="s">
        <v>4</v>
      </c>
      <c r="B27" s="205" t="s">
        <v>1181</v>
      </c>
      <c r="C27" s="192">
        <v>504.7</v>
      </c>
      <c r="D27" s="192">
        <v>513.20000000000005</v>
      </c>
      <c r="E27" s="192">
        <v>520.70000000000005</v>
      </c>
      <c r="F27" s="192">
        <v>523.6</v>
      </c>
      <c r="G27" s="192">
        <v>531.89</v>
      </c>
      <c r="H27" s="192">
        <v>544.70000000000005</v>
      </c>
      <c r="I27" s="192">
        <v>555.79999999999995</v>
      </c>
      <c r="J27" s="205"/>
      <c r="K27" s="205"/>
      <c r="L27" s="205"/>
      <c r="M27" s="205"/>
      <c r="N27" s="205"/>
      <c r="O27" s="205"/>
      <c r="P27" s="205"/>
      <c r="Q27" s="205"/>
      <c r="R27" s="205"/>
      <c r="S27" s="205"/>
      <c r="T27" s="205"/>
      <c r="U27" s="205"/>
      <c r="V27" s="205"/>
      <c r="W27" s="205"/>
      <c r="X27" s="205"/>
      <c r="Y27" s="205"/>
    </row>
    <row r="28" spans="1:28" ht="14.45" x14ac:dyDescent="0.3">
      <c r="A28" s="205"/>
      <c r="B28" s="205"/>
      <c r="C28" s="206"/>
      <c r="D28" s="206"/>
      <c r="E28" s="206"/>
      <c r="F28" s="206"/>
      <c r="G28" s="206"/>
      <c r="H28" s="206"/>
      <c r="I28" s="206"/>
      <c r="J28" s="205"/>
      <c r="K28" s="205"/>
      <c r="L28" s="205"/>
      <c r="M28" s="205"/>
      <c r="N28" s="205"/>
      <c r="O28" s="205"/>
      <c r="P28" s="205"/>
      <c r="Q28" s="205"/>
      <c r="R28" s="205"/>
      <c r="S28" s="205"/>
      <c r="T28" s="205"/>
      <c r="U28" s="205"/>
      <c r="V28" s="205"/>
      <c r="W28" s="205"/>
      <c r="X28" s="205"/>
      <c r="Y28" s="205"/>
    </row>
    <row r="29" spans="1:28" ht="14.45" x14ac:dyDescent="0.3">
      <c r="A29" s="205" t="s">
        <v>1802</v>
      </c>
      <c r="B29" s="205"/>
      <c r="C29" s="206"/>
      <c r="D29" s="206"/>
      <c r="E29" s="206"/>
      <c r="F29" s="206"/>
      <c r="G29" s="206"/>
      <c r="H29" s="206"/>
      <c r="I29" s="206"/>
      <c r="J29" s="205"/>
      <c r="K29" s="205"/>
      <c r="L29" s="205"/>
      <c r="M29" s="205"/>
      <c r="N29" s="205"/>
      <c r="O29" s="205"/>
      <c r="P29" s="205"/>
      <c r="Q29" s="205"/>
      <c r="R29" s="205"/>
      <c r="S29" s="205"/>
      <c r="T29" s="205"/>
      <c r="U29" s="205"/>
      <c r="V29" s="205"/>
      <c r="W29" s="205"/>
      <c r="X29" s="205"/>
      <c r="Y29" s="205"/>
    </row>
    <row r="30" spans="1:28" ht="14.45" x14ac:dyDescent="0.3">
      <c r="A30" s="188"/>
      <c r="B30" s="205"/>
      <c r="C30" s="189">
        <v>2011</v>
      </c>
      <c r="D30" s="189">
        <v>2012</v>
      </c>
      <c r="E30" s="189">
        <v>2013</v>
      </c>
      <c r="F30" s="189">
        <v>2014</v>
      </c>
      <c r="G30" s="189">
        <v>2015</v>
      </c>
      <c r="H30" s="189">
        <v>2016</v>
      </c>
      <c r="I30" s="189">
        <v>2017</v>
      </c>
      <c r="J30" s="205"/>
      <c r="K30" s="205"/>
      <c r="L30" s="205"/>
      <c r="M30" s="205"/>
      <c r="N30" s="205"/>
      <c r="O30" s="205"/>
      <c r="P30" s="205"/>
      <c r="Q30" s="205"/>
      <c r="R30" s="205"/>
      <c r="S30" s="205"/>
      <c r="T30" s="205"/>
      <c r="U30" s="205"/>
      <c r="V30" s="205"/>
      <c r="W30" s="205"/>
      <c r="X30" s="205"/>
      <c r="Y30" s="205"/>
    </row>
    <row r="31" spans="1:28" ht="14.45" x14ac:dyDescent="0.3">
      <c r="A31" s="188" t="s">
        <v>1177</v>
      </c>
      <c r="B31" s="205" t="s">
        <v>1178</v>
      </c>
      <c r="C31" s="189">
        <v>326.8</v>
      </c>
      <c r="D31" s="189">
        <v>341.8</v>
      </c>
      <c r="E31" s="189">
        <v>341.3</v>
      </c>
      <c r="F31" s="189">
        <v>341.8</v>
      </c>
      <c r="G31" s="189">
        <v>350</v>
      </c>
      <c r="H31" s="189">
        <v>364.5</v>
      </c>
      <c r="I31" s="189">
        <v>368.8</v>
      </c>
      <c r="J31" s="205"/>
      <c r="K31" s="205"/>
      <c r="L31" s="205"/>
      <c r="M31" s="205"/>
      <c r="N31" s="205"/>
      <c r="O31" s="205"/>
      <c r="P31" s="205"/>
      <c r="Q31" s="205"/>
      <c r="R31" s="205"/>
      <c r="S31" s="205"/>
      <c r="T31" s="205"/>
      <c r="U31" s="205"/>
      <c r="V31" s="205"/>
      <c r="W31" s="205"/>
      <c r="X31" s="205"/>
      <c r="Y31" s="205"/>
    </row>
    <row r="32" spans="1:28" ht="14.45" x14ac:dyDescent="0.3">
      <c r="A32" s="205" t="s">
        <v>1163</v>
      </c>
      <c r="B32" s="205" t="s">
        <v>1164</v>
      </c>
      <c r="C32" s="192">
        <v>298.2</v>
      </c>
      <c r="D32" s="192">
        <v>322.5</v>
      </c>
      <c r="E32" s="192">
        <v>310</v>
      </c>
      <c r="F32" s="192">
        <v>321.10000000000002</v>
      </c>
      <c r="G32" s="192">
        <v>319.2</v>
      </c>
      <c r="H32" s="192">
        <v>354.1</v>
      </c>
      <c r="I32" s="192">
        <v>350.2</v>
      </c>
      <c r="J32" s="205"/>
      <c r="K32" s="205"/>
      <c r="L32" s="205"/>
      <c r="M32" s="205"/>
      <c r="N32" s="205"/>
      <c r="O32" s="205"/>
      <c r="P32" s="205"/>
      <c r="Q32" s="205"/>
      <c r="R32" s="205"/>
      <c r="S32" s="205"/>
      <c r="T32" s="205"/>
      <c r="U32" s="205"/>
      <c r="V32" s="205"/>
      <c r="W32" s="205"/>
      <c r="X32" s="205"/>
      <c r="Y32" s="205"/>
    </row>
    <row r="33" spans="1:25" ht="15.6" x14ac:dyDescent="0.3">
      <c r="A33" s="205" t="s">
        <v>1165</v>
      </c>
      <c r="B33" s="205" t="s">
        <v>1166</v>
      </c>
      <c r="C33" s="192">
        <v>354.8</v>
      </c>
      <c r="D33" s="192">
        <v>366.3</v>
      </c>
      <c r="E33" s="192">
        <v>385.1</v>
      </c>
      <c r="F33" s="192">
        <v>351.7</v>
      </c>
      <c r="G33" s="192"/>
      <c r="H33" s="192"/>
      <c r="I33" s="192"/>
      <c r="J33" s="207"/>
      <c r="K33" s="207"/>
      <c r="L33" s="207"/>
      <c r="M33" s="207"/>
      <c r="N33" s="207"/>
      <c r="O33" s="207"/>
      <c r="P33" s="207"/>
      <c r="Q33" s="207"/>
      <c r="R33" s="207"/>
      <c r="S33" s="207"/>
      <c r="T33" s="207"/>
      <c r="U33" s="207"/>
      <c r="V33" s="207"/>
      <c r="W33" s="207"/>
      <c r="X33" s="207"/>
      <c r="Y33" s="207"/>
    </row>
    <row r="34" spans="1:25" ht="15.6" x14ac:dyDescent="0.3">
      <c r="A34" s="205" t="s">
        <v>1167</v>
      </c>
      <c r="B34" s="205" t="s">
        <v>1168</v>
      </c>
      <c r="C34" s="192">
        <v>310.89999999999998</v>
      </c>
      <c r="D34" s="192">
        <v>333.8</v>
      </c>
      <c r="E34" s="192">
        <v>323.89999999999998</v>
      </c>
      <c r="F34" s="192">
        <v>318.7</v>
      </c>
      <c r="G34" s="192"/>
      <c r="H34" s="192"/>
      <c r="I34" s="192"/>
      <c r="J34" s="207"/>
      <c r="K34" s="207"/>
      <c r="L34" s="207"/>
      <c r="M34" s="207"/>
      <c r="N34" s="207"/>
      <c r="O34" s="207"/>
      <c r="P34" s="207"/>
      <c r="Q34" s="207"/>
      <c r="R34" s="207"/>
      <c r="S34" s="207"/>
      <c r="T34" s="207"/>
      <c r="U34" s="207"/>
      <c r="V34" s="207"/>
      <c r="W34" s="207"/>
      <c r="X34" s="207"/>
      <c r="Y34" s="207"/>
    </row>
    <row r="35" spans="1:25" ht="15.6" x14ac:dyDescent="0.3">
      <c r="A35" s="205" t="s">
        <v>1169</v>
      </c>
      <c r="B35" s="205" t="s">
        <v>1170</v>
      </c>
      <c r="C35" s="192">
        <v>315</v>
      </c>
      <c r="D35" s="192">
        <v>318.5</v>
      </c>
      <c r="E35" s="192">
        <v>337.2</v>
      </c>
      <c r="F35" s="192">
        <v>354.8</v>
      </c>
      <c r="G35" s="192">
        <v>325.8</v>
      </c>
      <c r="H35" s="192">
        <v>372.2</v>
      </c>
      <c r="I35" s="192">
        <v>384.9</v>
      </c>
      <c r="J35" s="207"/>
      <c r="K35" s="207"/>
      <c r="L35" s="207"/>
      <c r="M35" s="207"/>
      <c r="N35" s="207"/>
      <c r="O35" s="207"/>
      <c r="P35" s="207"/>
      <c r="Q35" s="207"/>
      <c r="R35" s="207"/>
      <c r="S35" s="207"/>
      <c r="T35" s="207"/>
      <c r="U35" s="207"/>
      <c r="V35" s="207"/>
      <c r="W35" s="207"/>
      <c r="X35" s="207"/>
      <c r="Y35" s="207"/>
    </row>
    <row r="36" spans="1:25" ht="15.6" x14ac:dyDescent="0.3">
      <c r="A36" s="205" t="s">
        <v>1171</v>
      </c>
      <c r="B36" s="205" t="s">
        <v>1172</v>
      </c>
      <c r="C36" s="192">
        <v>334.2</v>
      </c>
      <c r="D36" s="192">
        <v>312.60000000000002</v>
      </c>
      <c r="E36" s="192">
        <v>313.3</v>
      </c>
      <c r="F36" s="192">
        <v>328.3</v>
      </c>
      <c r="G36" s="192"/>
      <c r="H36" s="192"/>
      <c r="I36" s="192"/>
      <c r="J36" s="207"/>
      <c r="K36" s="207"/>
      <c r="L36" s="207"/>
      <c r="M36" s="207"/>
      <c r="N36" s="207"/>
      <c r="O36" s="207"/>
      <c r="P36" s="207"/>
      <c r="Q36" s="207"/>
      <c r="R36" s="207"/>
      <c r="S36" s="207"/>
      <c r="T36" s="207"/>
      <c r="U36" s="207"/>
      <c r="V36" s="207"/>
      <c r="W36" s="207"/>
      <c r="X36" s="207"/>
      <c r="Y36" s="207"/>
    </row>
    <row r="37" spans="1:25" ht="15.6" x14ac:dyDescent="0.3">
      <c r="A37" s="205" t="s">
        <v>1173</v>
      </c>
      <c r="B37" s="205" t="s">
        <v>1174</v>
      </c>
      <c r="C37" s="192">
        <v>316.7</v>
      </c>
      <c r="D37" s="192">
        <v>346.3</v>
      </c>
      <c r="E37" s="192">
        <v>335.6</v>
      </c>
      <c r="F37" s="192">
        <v>329.8</v>
      </c>
      <c r="G37" s="192"/>
      <c r="H37" s="192"/>
      <c r="I37" s="192"/>
      <c r="J37" s="207"/>
      <c r="K37" s="207"/>
      <c r="L37" s="207"/>
      <c r="M37" s="207"/>
      <c r="N37" s="207"/>
      <c r="O37" s="207"/>
      <c r="P37" s="207"/>
      <c r="Q37" s="207"/>
      <c r="R37" s="207"/>
      <c r="S37" s="207"/>
      <c r="T37" s="207"/>
      <c r="U37" s="207"/>
      <c r="V37" s="207"/>
      <c r="W37" s="207"/>
      <c r="X37" s="207"/>
      <c r="Y37" s="207"/>
    </row>
    <row r="38" spans="1:25" ht="15.6" x14ac:dyDescent="0.3">
      <c r="A38" s="205" t="s">
        <v>1175</v>
      </c>
      <c r="B38" s="205" t="s">
        <v>1176</v>
      </c>
      <c r="C38" s="192">
        <v>364.7</v>
      </c>
      <c r="D38" s="192">
        <v>378</v>
      </c>
      <c r="E38" s="192">
        <v>370.8</v>
      </c>
      <c r="F38" s="192">
        <v>364.8</v>
      </c>
      <c r="G38" s="192"/>
      <c r="H38" s="192"/>
      <c r="I38" s="192"/>
      <c r="J38" s="207"/>
      <c r="K38" s="207"/>
      <c r="L38" s="207"/>
      <c r="M38" s="207"/>
      <c r="N38" s="207"/>
      <c r="O38" s="207"/>
      <c r="P38" s="207"/>
      <c r="Q38" s="207"/>
      <c r="R38" s="207"/>
      <c r="S38" s="207"/>
      <c r="T38" s="207"/>
      <c r="U38" s="207"/>
      <c r="V38" s="207"/>
      <c r="W38" s="207"/>
      <c r="X38" s="207"/>
      <c r="Y38" s="207"/>
    </row>
    <row r="39" spans="1:25" ht="15.6" x14ac:dyDescent="0.3">
      <c r="A39" s="191" t="s">
        <v>1179</v>
      </c>
      <c r="B39" s="205" t="s">
        <v>1180</v>
      </c>
      <c r="C39" s="193">
        <v>371.9</v>
      </c>
      <c r="D39" s="193">
        <v>380</v>
      </c>
      <c r="E39" s="193">
        <v>387.7</v>
      </c>
      <c r="F39" s="192">
        <v>383.5</v>
      </c>
      <c r="G39" s="193">
        <v>390</v>
      </c>
      <c r="H39" s="192">
        <v>407.1</v>
      </c>
      <c r="I39" s="192">
        <v>416.7</v>
      </c>
      <c r="J39" s="207"/>
      <c r="K39" s="207"/>
      <c r="L39" s="207"/>
      <c r="M39" s="207"/>
      <c r="N39" s="207"/>
      <c r="O39" s="207"/>
      <c r="P39" s="207"/>
      <c r="Q39" s="207"/>
      <c r="R39" s="207"/>
      <c r="S39" s="207"/>
      <c r="T39" s="207"/>
      <c r="U39" s="207"/>
      <c r="V39" s="207"/>
      <c r="W39" s="207"/>
      <c r="X39" s="207"/>
      <c r="Y39" s="207"/>
    </row>
    <row r="40" spans="1:25" ht="15.75" x14ac:dyDescent="0.25">
      <c r="A40" s="191" t="s">
        <v>4</v>
      </c>
      <c r="B40" s="205" t="s">
        <v>1181</v>
      </c>
      <c r="C40" s="193">
        <v>357.7</v>
      </c>
      <c r="D40" s="193">
        <v>364.1</v>
      </c>
      <c r="E40" s="193">
        <v>371.6</v>
      </c>
      <c r="F40" s="192">
        <v>373</v>
      </c>
      <c r="G40" s="193">
        <v>381.6</v>
      </c>
      <c r="H40" s="192">
        <v>392.1</v>
      </c>
      <c r="I40" s="192">
        <v>402.5</v>
      </c>
      <c r="J40" s="207"/>
      <c r="K40" s="207"/>
      <c r="L40" s="207"/>
      <c r="M40" s="207"/>
      <c r="N40" s="207"/>
      <c r="O40" s="207"/>
      <c r="P40" s="207"/>
      <c r="Q40" s="207"/>
      <c r="R40" s="207"/>
      <c r="S40" s="207"/>
      <c r="T40" s="207"/>
      <c r="U40" s="207"/>
      <c r="V40" s="207"/>
      <c r="W40" s="207"/>
      <c r="X40" s="207"/>
      <c r="Y40" s="207"/>
    </row>
    <row r="41" spans="1:25" ht="15.75" x14ac:dyDescent="0.2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row>
    <row r="43" spans="1:25" x14ac:dyDescent="0.25">
      <c r="G43" s="191"/>
      <c r="H43" s="173"/>
      <c r="I43" s="173"/>
      <c r="J43" s="173"/>
      <c r="K43" s="173"/>
      <c r="L43" s="173"/>
    </row>
    <row r="44" spans="1:25" x14ac:dyDescent="0.25">
      <c r="G44" s="191"/>
      <c r="H44" s="173"/>
      <c r="I44" s="173"/>
      <c r="J44" s="173"/>
      <c r="K44" s="173"/>
      <c r="L44" s="173"/>
    </row>
    <row r="45" spans="1:25" x14ac:dyDescent="0.25">
      <c r="G45" s="191"/>
      <c r="H45" s="173"/>
      <c r="I45" s="173"/>
      <c r="J45" s="173"/>
      <c r="K45" s="173"/>
      <c r="L45" s="173"/>
    </row>
    <row r="46" spans="1:25" x14ac:dyDescent="0.25">
      <c r="G46" s="191"/>
      <c r="H46" s="173"/>
      <c r="I46" s="173"/>
      <c r="J46" s="173"/>
      <c r="K46" s="173"/>
      <c r="L46" s="173"/>
    </row>
    <row r="47" spans="1:25" x14ac:dyDescent="0.25">
      <c r="G47" s="191"/>
      <c r="H47" s="173"/>
      <c r="I47" s="173"/>
      <c r="J47" s="173"/>
      <c r="K47" s="173"/>
      <c r="L47" s="173"/>
    </row>
    <row r="48" spans="1:25" x14ac:dyDescent="0.25">
      <c r="G48" s="191"/>
      <c r="H48" s="173"/>
      <c r="I48" s="173"/>
      <c r="J48" s="173"/>
      <c r="K48" s="173"/>
      <c r="L48" s="173"/>
    </row>
    <row r="49" spans="7:12" x14ac:dyDescent="0.25">
      <c r="G49" s="191"/>
      <c r="H49" s="173"/>
      <c r="I49" s="173"/>
      <c r="J49" s="173"/>
      <c r="K49" s="173"/>
      <c r="L49" s="173"/>
    </row>
    <row r="50" spans="7:12" x14ac:dyDescent="0.25">
      <c r="G50" s="191"/>
      <c r="H50" s="173"/>
      <c r="I50" s="173"/>
      <c r="J50" s="173"/>
      <c r="K50" s="173"/>
      <c r="L50" s="173"/>
    </row>
    <row r="51" spans="7:12" x14ac:dyDescent="0.25">
      <c r="G51" s="191"/>
      <c r="H51" s="173"/>
      <c r="I51" s="173"/>
      <c r="J51" s="173"/>
      <c r="K51" s="173"/>
      <c r="L51" s="173"/>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2" sqref="H12"/>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3"/>
  <sheetViews>
    <sheetView tabSelected="1" topLeftCell="A507" workbookViewId="0">
      <selection activeCell="A69" sqref="A69"/>
    </sheetView>
  </sheetViews>
  <sheetFormatPr defaultRowHeight="15" x14ac:dyDescent="0.25"/>
  <cols>
    <col min="1" max="1" width="39.5703125" bestFit="1" customWidth="1"/>
    <col min="2" max="2" width="14.5703125" customWidth="1"/>
    <col min="3" max="3" width="17.85546875" customWidth="1"/>
    <col min="4" max="4" width="22.7109375" customWidth="1"/>
    <col min="5" max="5" width="15.85546875" customWidth="1"/>
    <col min="6" max="6" width="16" customWidth="1"/>
  </cols>
  <sheetData>
    <row r="1" spans="1:15" ht="15.6" x14ac:dyDescent="0.3">
      <c r="A1" s="17" t="s">
        <v>1182</v>
      </c>
      <c r="B1" s="17" t="s">
        <v>1183</v>
      </c>
      <c r="C1" s="17" t="s">
        <v>1</v>
      </c>
      <c r="D1" s="17" t="s">
        <v>1184</v>
      </c>
      <c r="E1" s="17" t="s">
        <v>2</v>
      </c>
      <c r="F1" s="17" t="s">
        <v>1185</v>
      </c>
      <c r="G1" s="17" t="s">
        <v>1186</v>
      </c>
      <c r="J1" s="17" t="s">
        <v>1187</v>
      </c>
    </row>
    <row r="2" spans="1:15" ht="14.45" x14ac:dyDescent="0.3">
      <c r="A2" t="s">
        <v>82</v>
      </c>
      <c r="B2" t="s">
        <v>83</v>
      </c>
      <c r="C2" t="s">
        <v>82</v>
      </c>
      <c r="D2" t="s">
        <v>1188</v>
      </c>
      <c r="E2" t="s">
        <v>1165</v>
      </c>
      <c r="F2" t="s">
        <v>1166</v>
      </c>
      <c r="G2" t="s">
        <v>1189</v>
      </c>
      <c r="J2" t="s">
        <v>1163</v>
      </c>
      <c r="K2" t="s">
        <v>1164</v>
      </c>
      <c r="M2">
        <v>1</v>
      </c>
      <c r="O2" t="s">
        <v>5</v>
      </c>
    </row>
    <row r="3" spans="1:15" ht="14.45" x14ac:dyDescent="0.3">
      <c r="A3" t="s">
        <v>84</v>
      </c>
      <c r="B3" t="s">
        <v>85</v>
      </c>
      <c r="C3" t="s">
        <v>344</v>
      </c>
      <c r="D3" t="s">
        <v>1190</v>
      </c>
      <c r="E3" t="s">
        <v>1175</v>
      </c>
      <c r="F3" t="s">
        <v>1176</v>
      </c>
      <c r="G3" t="s">
        <v>1189</v>
      </c>
      <c r="J3" t="s">
        <v>1165</v>
      </c>
      <c r="K3" t="s">
        <v>1166</v>
      </c>
      <c r="M3">
        <v>2</v>
      </c>
      <c r="O3" t="s">
        <v>1191</v>
      </c>
    </row>
    <row r="4" spans="1:15" ht="14.45" x14ac:dyDescent="0.3">
      <c r="A4" t="s">
        <v>86</v>
      </c>
      <c r="B4" t="s">
        <v>87</v>
      </c>
      <c r="C4" t="s">
        <v>370</v>
      </c>
      <c r="D4" t="s">
        <v>1192</v>
      </c>
      <c r="E4" t="s">
        <v>1171</v>
      </c>
      <c r="F4" t="s">
        <v>1172</v>
      </c>
      <c r="G4" t="s">
        <v>1189</v>
      </c>
      <c r="J4" t="s">
        <v>1167</v>
      </c>
      <c r="K4" t="s">
        <v>1168</v>
      </c>
      <c r="M4">
        <v>3</v>
      </c>
      <c r="O4" t="s">
        <v>1193</v>
      </c>
    </row>
    <row r="5" spans="1:15" ht="14.45" x14ac:dyDescent="0.3">
      <c r="A5" t="s">
        <v>88</v>
      </c>
      <c r="B5" t="s">
        <v>89</v>
      </c>
      <c r="C5" t="s">
        <v>370</v>
      </c>
      <c r="D5" t="s">
        <v>1192</v>
      </c>
      <c r="E5" t="s">
        <v>1171</v>
      </c>
      <c r="F5" t="s">
        <v>1172</v>
      </c>
      <c r="G5" t="s">
        <v>1189</v>
      </c>
      <c r="J5" t="s">
        <v>1169</v>
      </c>
      <c r="K5" t="s">
        <v>1170</v>
      </c>
      <c r="M5">
        <v>4</v>
      </c>
      <c r="O5" t="s">
        <v>1194</v>
      </c>
    </row>
    <row r="6" spans="1:15" ht="14.45" x14ac:dyDescent="0.3">
      <c r="A6" t="s">
        <v>90</v>
      </c>
      <c r="B6" t="s">
        <v>91</v>
      </c>
      <c r="C6" t="s">
        <v>1001</v>
      </c>
      <c r="D6" t="s">
        <v>1195</v>
      </c>
      <c r="E6" t="s">
        <v>1175</v>
      </c>
      <c r="F6" t="s">
        <v>1176</v>
      </c>
      <c r="G6" t="s">
        <v>1196</v>
      </c>
      <c r="J6" t="s">
        <v>1171</v>
      </c>
      <c r="K6" t="s">
        <v>1172</v>
      </c>
      <c r="M6">
        <v>5</v>
      </c>
      <c r="O6" t="s">
        <v>21</v>
      </c>
    </row>
    <row r="7" spans="1:15" ht="14.45" x14ac:dyDescent="0.3">
      <c r="A7" t="s">
        <v>92</v>
      </c>
      <c r="B7" t="s">
        <v>93</v>
      </c>
      <c r="C7" t="s">
        <v>454</v>
      </c>
      <c r="D7" t="s">
        <v>1197</v>
      </c>
      <c r="E7" t="s">
        <v>1165</v>
      </c>
      <c r="F7" t="s">
        <v>1166</v>
      </c>
      <c r="G7" t="s">
        <v>1189</v>
      </c>
      <c r="J7" t="s">
        <v>1173</v>
      </c>
      <c r="K7" t="s">
        <v>1174</v>
      </c>
      <c r="M7">
        <v>6</v>
      </c>
      <c r="O7" t="s">
        <v>28</v>
      </c>
    </row>
    <row r="8" spans="1:15" ht="14.45" x14ac:dyDescent="0.3">
      <c r="A8" t="s">
        <v>94</v>
      </c>
      <c r="B8" t="s">
        <v>95</v>
      </c>
      <c r="C8" t="s">
        <v>1198</v>
      </c>
      <c r="D8" t="s">
        <v>1199</v>
      </c>
      <c r="E8" t="s">
        <v>1175</v>
      </c>
      <c r="F8" t="s">
        <v>1176</v>
      </c>
      <c r="G8" t="s">
        <v>1189</v>
      </c>
      <c r="J8" t="s">
        <v>1175</v>
      </c>
      <c r="K8" t="s">
        <v>1176</v>
      </c>
      <c r="M8">
        <v>7</v>
      </c>
      <c r="O8" t="s">
        <v>1200</v>
      </c>
    </row>
    <row r="9" spans="1:15" ht="14.45" x14ac:dyDescent="0.3">
      <c r="A9" t="s">
        <v>96</v>
      </c>
      <c r="B9" t="s">
        <v>97</v>
      </c>
      <c r="C9" t="s">
        <v>1201</v>
      </c>
      <c r="D9" t="s">
        <v>1202</v>
      </c>
      <c r="E9" t="s">
        <v>1169</v>
      </c>
      <c r="F9" t="s">
        <v>1170</v>
      </c>
      <c r="G9" t="s">
        <v>1203</v>
      </c>
      <c r="J9" t="s">
        <v>1177</v>
      </c>
      <c r="K9" t="s">
        <v>1178</v>
      </c>
      <c r="M9">
        <v>8</v>
      </c>
      <c r="O9" t="s">
        <v>1204</v>
      </c>
    </row>
    <row r="10" spans="1:15" ht="14.45" x14ac:dyDescent="0.3">
      <c r="A10" t="s">
        <v>98</v>
      </c>
      <c r="B10" t="s">
        <v>99</v>
      </c>
      <c r="C10" t="s">
        <v>1205</v>
      </c>
      <c r="D10" t="s">
        <v>1206</v>
      </c>
      <c r="E10" t="s">
        <v>1171</v>
      </c>
      <c r="F10" t="s">
        <v>1172</v>
      </c>
      <c r="G10" t="s">
        <v>1189</v>
      </c>
      <c r="J10" t="s">
        <v>1179</v>
      </c>
      <c r="K10" t="s">
        <v>1180</v>
      </c>
      <c r="M10">
        <v>9</v>
      </c>
      <c r="O10" t="s">
        <v>1207</v>
      </c>
    </row>
    <row r="11" spans="1:15" ht="14.45" x14ac:dyDescent="0.3">
      <c r="A11" t="s">
        <v>100</v>
      </c>
      <c r="B11" t="s">
        <v>101</v>
      </c>
      <c r="C11" t="s">
        <v>1208</v>
      </c>
      <c r="D11" t="s">
        <v>1209</v>
      </c>
      <c r="E11" t="s">
        <v>1175</v>
      </c>
      <c r="F11" t="s">
        <v>1176</v>
      </c>
      <c r="G11" t="s">
        <v>1189</v>
      </c>
      <c r="J11" t="s">
        <v>4</v>
      </c>
      <c r="K11" t="s">
        <v>1181</v>
      </c>
      <c r="M11">
        <v>10</v>
      </c>
      <c r="O11" t="s">
        <v>1210</v>
      </c>
    </row>
    <row r="12" spans="1:15" ht="14.45" x14ac:dyDescent="0.3">
      <c r="A12" t="s">
        <v>102</v>
      </c>
      <c r="B12" t="s">
        <v>103</v>
      </c>
      <c r="C12" t="s">
        <v>1211</v>
      </c>
      <c r="D12" t="s">
        <v>1212</v>
      </c>
      <c r="E12" t="s">
        <v>1167</v>
      </c>
      <c r="F12" t="s">
        <v>1168</v>
      </c>
      <c r="G12" t="s">
        <v>1196</v>
      </c>
      <c r="M12">
        <v>11</v>
      </c>
      <c r="O12" t="s">
        <v>1213</v>
      </c>
    </row>
    <row r="13" spans="1:15" ht="14.45" x14ac:dyDescent="0.3">
      <c r="A13" t="s">
        <v>104</v>
      </c>
      <c r="B13" t="s">
        <v>105</v>
      </c>
      <c r="C13" t="s">
        <v>1214</v>
      </c>
      <c r="D13" t="s">
        <v>1215</v>
      </c>
      <c r="E13" t="s">
        <v>1163</v>
      </c>
      <c r="F13" t="s">
        <v>1164</v>
      </c>
      <c r="G13" t="s">
        <v>1189</v>
      </c>
      <c r="M13">
        <v>12</v>
      </c>
      <c r="O13" t="s">
        <v>1216</v>
      </c>
    </row>
    <row r="14" spans="1:15" ht="14.45" x14ac:dyDescent="0.3">
      <c r="A14" t="s">
        <v>106</v>
      </c>
      <c r="B14" t="s">
        <v>107</v>
      </c>
      <c r="C14" t="s">
        <v>574</v>
      </c>
      <c r="D14" t="s">
        <v>1217</v>
      </c>
      <c r="E14" t="s">
        <v>1171</v>
      </c>
      <c r="F14" t="s">
        <v>1172</v>
      </c>
      <c r="G14" t="s">
        <v>1189</v>
      </c>
      <c r="M14">
        <v>13</v>
      </c>
      <c r="O14" t="s">
        <v>1218</v>
      </c>
    </row>
    <row r="15" spans="1:15" ht="14.45" x14ac:dyDescent="0.3">
      <c r="A15" t="s">
        <v>108</v>
      </c>
      <c r="B15" t="s">
        <v>109</v>
      </c>
      <c r="C15" t="s">
        <v>396</v>
      </c>
      <c r="D15" t="s">
        <v>1219</v>
      </c>
      <c r="E15" t="s">
        <v>1175</v>
      </c>
      <c r="F15" t="s">
        <v>1176</v>
      </c>
      <c r="G15" t="s">
        <v>1189</v>
      </c>
      <c r="M15">
        <v>14</v>
      </c>
      <c r="O15" t="s">
        <v>1220</v>
      </c>
    </row>
    <row r="16" spans="1:15" ht="14.45" x14ac:dyDescent="0.3">
      <c r="A16" t="s">
        <v>110</v>
      </c>
      <c r="B16" t="s">
        <v>111</v>
      </c>
      <c r="C16" t="s">
        <v>230</v>
      </c>
      <c r="D16" t="s">
        <v>1221</v>
      </c>
      <c r="E16" t="s">
        <v>1175</v>
      </c>
      <c r="F16" t="s">
        <v>1176</v>
      </c>
      <c r="G16" t="s">
        <v>1189</v>
      </c>
      <c r="M16">
        <v>15</v>
      </c>
      <c r="O16" t="s">
        <v>47</v>
      </c>
    </row>
    <row r="17" spans="1:15" ht="14.45" x14ac:dyDescent="0.3">
      <c r="A17" t="s">
        <v>112</v>
      </c>
      <c r="B17" t="s">
        <v>113</v>
      </c>
      <c r="C17" t="s">
        <v>1222</v>
      </c>
      <c r="D17" t="s">
        <v>1223</v>
      </c>
      <c r="E17" t="s">
        <v>1163</v>
      </c>
      <c r="F17" t="s">
        <v>1164</v>
      </c>
      <c r="G17" t="s">
        <v>1189</v>
      </c>
      <c r="M17">
        <v>16</v>
      </c>
      <c r="O17" t="s">
        <v>1224</v>
      </c>
    </row>
    <row r="18" spans="1:15" ht="14.45" x14ac:dyDescent="0.3">
      <c r="A18" t="s">
        <v>114</v>
      </c>
      <c r="B18" t="s">
        <v>115</v>
      </c>
      <c r="C18" t="s">
        <v>454</v>
      </c>
      <c r="D18" t="s">
        <v>1197</v>
      </c>
      <c r="E18" t="s">
        <v>1165</v>
      </c>
      <c r="F18" t="s">
        <v>1166</v>
      </c>
      <c r="G18" t="s">
        <v>1189</v>
      </c>
      <c r="M18">
        <v>17</v>
      </c>
      <c r="O18" t="s">
        <v>1225</v>
      </c>
    </row>
    <row r="19" spans="1:15" ht="14.45" x14ac:dyDescent="0.3">
      <c r="A19" t="s">
        <v>116</v>
      </c>
      <c r="B19" t="s">
        <v>117</v>
      </c>
      <c r="C19" t="s">
        <v>1226</v>
      </c>
      <c r="D19" t="s">
        <v>1227</v>
      </c>
      <c r="E19" t="s">
        <v>1171</v>
      </c>
      <c r="F19" t="s">
        <v>1172</v>
      </c>
      <c r="G19" t="s">
        <v>1189</v>
      </c>
      <c r="M19">
        <v>18</v>
      </c>
    </row>
    <row r="20" spans="1:15" ht="14.45" x14ac:dyDescent="0.3">
      <c r="A20" t="s">
        <v>118</v>
      </c>
      <c r="B20" t="s">
        <v>119</v>
      </c>
      <c r="C20" t="s">
        <v>118</v>
      </c>
      <c r="D20" t="s">
        <v>1228</v>
      </c>
      <c r="E20" t="s">
        <v>1165</v>
      </c>
      <c r="F20" t="s">
        <v>1166</v>
      </c>
      <c r="G20" t="s">
        <v>1189</v>
      </c>
      <c r="M20">
        <v>19</v>
      </c>
    </row>
    <row r="21" spans="1:15" ht="14.45" x14ac:dyDescent="0.3">
      <c r="A21" t="s">
        <v>120</v>
      </c>
      <c r="B21" t="s">
        <v>121</v>
      </c>
      <c r="C21" t="s">
        <v>1229</v>
      </c>
      <c r="D21" t="s">
        <v>1230</v>
      </c>
      <c r="E21" t="s">
        <v>1171</v>
      </c>
      <c r="F21" t="s">
        <v>1172</v>
      </c>
      <c r="G21" t="s">
        <v>1189</v>
      </c>
      <c r="M21">
        <v>20</v>
      </c>
    </row>
    <row r="22" spans="1:15" ht="14.65" x14ac:dyDescent="0.35">
      <c r="A22" t="s">
        <v>122</v>
      </c>
      <c r="B22" t="s">
        <v>123</v>
      </c>
      <c r="C22" t="s">
        <v>694</v>
      </c>
      <c r="D22" t="s">
        <v>1231</v>
      </c>
      <c r="E22" t="s">
        <v>1171</v>
      </c>
      <c r="F22" t="s">
        <v>1172</v>
      </c>
      <c r="G22" t="s">
        <v>1189</v>
      </c>
      <c r="M22">
        <v>21</v>
      </c>
    </row>
    <row r="23" spans="1:15" ht="14.65" x14ac:dyDescent="0.35">
      <c r="A23" t="s">
        <v>124</v>
      </c>
      <c r="B23" t="s">
        <v>125</v>
      </c>
      <c r="C23" t="s">
        <v>334</v>
      </c>
      <c r="D23" t="s">
        <v>1232</v>
      </c>
      <c r="E23" t="s">
        <v>1169</v>
      </c>
      <c r="F23" t="s">
        <v>1170</v>
      </c>
      <c r="G23" t="s">
        <v>1203</v>
      </c>
      <c r="M23">
        <v>22</v>
      </c>
    </row>
    <row r="24" spans="1:15" ht="14.65" x14ac:dyDescent="0.35">
      <c r="A24" t="s">
        <v>126</v>
      </c>
      <c r="B24" t="s">
        <v>127</v>
      </c>
      <c r="C24" t="s">
        <v>1233</v>
      </c>
      <c r="D24" t="s">
        <v>1234</v>
      </c>
      <c r="E24" t="s">
        <v>1163</v>
      </c>
      <c r="F24" t="s">
        <v>1164</v>
      </c>
      <c r="G24" t="s">
        <v>1189</v>
      </c>
      <c r="M24">
        <v>23</v>
      </c>
    </row>
    <row r="25" spans="1:15" ht="14.65" x14ac:dyDescent="0.35">
      <c r="A25" t="s">
        <v>128</v>
      </c>
      <c r="B25" t="s">
        <v>129</v>
      </c>
      <c r="C25" t="s">
        <v>360</v>
      </c>
      <c r="D25" t="s">
        <v>1235</v>
      </c>
      <c r="E25" t="s">
        <v>1175</v>
      </c>
      <c r="F25" t="s">
        <v>1176</v>
      </c>
      <c r="G25" t="s">
        <v>1189</v>
      </c>
      <c r="M25">
        <v>24</v>
      </c>
    </row>
    <row r="26" spans="1:15" ht="14.65" x14ac:dyDescent="0.35">
      <c r="A26" t="s">
        <v>130</v>
      </c>
      <c r="B26" t="s">
        <v>131</v>
      </c>
      <c r="C26" t="s">
        <v>1113</v>
      </c>
      <c r="D26" t="s">
        <v>1236</v>
      </c>
      <c r="E26" t="s">
        <v>1175</v>
      </c>
      <c r="F26" t="s">
        <v>1176</v>
      </c>
      <c r="G26" t="s">
        <v>1189</v>
      </c>
      <c r="M26">
        <v>25</v>
      </c>
    </row>
    <row r="27" spans="1:15" ht="14.65" x14ac:dyDescent="0.35">
      <c r="A27" t="s">
        <v>132</v>
      </c>
      <c r="B27" t="s">
        <v>133</v>
      </c>
      <c r="C27" t="s">
        <v>1061</v>
      </c>
      <c r="D27" t="s">
        <v>1237</v>
      </c>
      <c r="E27" t="s">
        <v>1171</v>
      </c>
      <c r="F27" t="s">
        <v>1172</v>
      </c>
      <c r="G27" t="s">
        <v>1203</v>
      </c>
      <c r="M27">
        <v>26</v>
      </c>
    </row>
    <row r="28" spans="1:15" ht="14.65" x14ac:dyDescent="0.35">
      <c r="A28" t="s">
        <v>134</v>
      </c>
      <c r="B28" t="s">
        <v>135</v>
      </c>
      <c r="C28" t="s">
        <v>1238</v>
      </c>
      <c r="D28" t="s">
        <v>1239</v>
      </c>
      <c r="E28" t="s">
        <v>1169</v>
      </c>
      <c r="F28" t="s">
        <v>1170</v>
      </c>
      <c r="G28" t="s">
        <v>1203</v>
      </c>
      <c r="M28">
        <v>27</v>
      </c>
    </row>
    <row r="29" spans="1:15" ht="14.65" x14ac:dyDescent="0.35">
      <c r="A29" t="s">
        <v>136</v>
      </c>
      <c r="B29" t="s">
        <v>137</v>
      </c>
      <c r="C29" t="s">
        <v>1240</v>
      </c>
      <c r="D29" t="s">
        <v>1241</v>
      </c>
      <c r="E29" t="s">
        <v>1171</v>
      </c>
      <c r="F29" t="s">
        <v>1172</v>
      </c>
      <c r="G29" t="s">
        <v>1189</v>
      </c>
      <c r="M29">
        <v>28</v>
      </c>
    </row>
    <row r="30" spans="1:15" ht="14.65" x14ac:dyDescent="0.35">
      <c r="A30" t="s">
        <v>138</v>
      </c>
      <c r="B30" t="s">
        <v>139</v>
      </c>
      <c r="C30" t="s">
        <v>334</v>
      </c>
      <c r="D30" t="s">
        <v>1232</v>
      </c>
      <c r="E30" t="s">
        <v>1169</v>
      </c>
      <c r="F30" t="s">
        <v>1170</v>
      </c>
      <c r="G30" t="s">
        <v>1203</v>
      </c>
      <c r="M30">
        <v>29</v>
      </c>
    </row>
    <row r="31" spans="1:15" ht="14.65" x14ac:dyDescent="0.35">
      <c r="A31" t="s">
        <v>140</v>
      </c>
      <c r="B31" t="s">
        <v>141</v>
      </c>
      <c r="C31" t="s">
        <v>306</v>
      </c>
      <c r="D31" t="s">
        <v>1242</v>
      </c>
      <c r="E31" t="s">
        <v>1175</v>
      </c>
      <c r="F31" t="s">
        <v>1176</v>
      </c>
      <c r="G31" t="s">
        <v>1189</v>
      </c>
      <c r="M31">
        <v>30</v>
      </c>
    </row>
    <row r="32" spans="1:15" ht="14.65" x14ac:dyDescent="0.35">
      <c r="A32" t="s">
        <v>142</v>
      </c>
      <c r="B32" t="s">
        <v>143</v>
      </c>
      <c r="C32" t="s">
        <v>1243</v>
      </c>
      <c r="D32" t="s">
        <v>1244</v>
      </c>
      <c r="E32" t="s">
        <v>1163</v>
      </c>
      <c r="F32" t="s">
        <v>1164</v>
      </c>
      <c r="G32" t="s">
        <v>1189</v>
      </c>
      <c r="M32">
        <v>31</v>
      </c>
    </row>
    <row r="33" spans="1:13" ht="14.65" x14ac:dyDescent="0.35">
      <c r="A33" t="s">
        <v>144</v>
      </c>
      <c r="B33" t="s">
        <v>145</v>
      </c>
      <c r="C33" t="s">
        <v>426</v>
      </c>
      <c r="D33" t="s">
        <v>1245</v>
      </c>
      <c r="E33" t="s">
        <v>1169</v>
      </c>
      <c r="F33" t="s">
        <v>1170</v>
      </c>
      <c r="G33" t="s">
        <v>1203</v>
      </c>
      <c r="M33">
        <v>32</v>
      </c>
    </row>
    <row r="34" spans="1:13" ht="14.65" x14ac:dyDescent="0.35">
      <c r="A34" t="s">
        <v>146</v>
      </c>
      <c r="B34" t="s">
        <v>147</v>
      </c>
      <c r="C34" t="s">
        <v>1246</v>
      </c>
      <c r="D34" t="s">
        <v>1247</v>
      </c>
      <c r="E34" t="s">
        <v>1163</v>
      </c>
      <c r="F34" t="s">
        <v>1164</v>
      </c>
      <c r="G34" t="s">
        <v>1203</v>
      </c>
      <c r="M34">
        <v>33</v>
      </c>
    </row>
    <row r="35" spans="1:13" ht="14.65" x14ac:dyDescent="0.35">
      <c r="A35" t="s">
        <v>148</v>
      </c>
      <c r="B35" t="s">
        <v>149</v>
      </c>
      <c r="C35" t="s">
        <v>504</v>
      </c>
      <c r="D35" t="s">
        <v>1248</v>
      </c>
      <c r="E35" t="s">
        <v>1175</v>
      </c>
      <c r="F35" t="s">
        <v>1176</v>
      </c>
      <c r="G35" t="s">
        <v>1189</v>
      </c>
      <c r="M35">
        <v>34</v>
      </c>
    </row>
    <row r="36" spans="1:13" ht="14.45" x14ac:dyDescent="0.3">
      <c r="A36" t="s">
        <v>150</v>
      </c>
      <c r="B36" t="s">
        <v>151</v>
      </c>
      <c r="C36" t="s">
        <v>1249</v>
      </c>
      <c r="D36" t="s">
        <v>1250</v>
      </c>
      <c r="E36" t="s">
        <v>1171</v>
      </c>
      <c r="F36" t="s">
        <v>1172</v>
      </c>
      <c r="G36" t="s">
        <v>1189</v>
      </c>
      <c r="M36">
        <v>35</v>
      </c>
    </row>
    <row r="37" spans="1:13" ht="14.45" x14ac:dyDescent="0.3">
      <c r="A37" t="s">
        <v>152</v>
      </c>
      <c r="B37" t="s">
        <v>153</v>
      </c>
      <c r="C37" t="s">
        <v>1251</v>
      </c>
      <c r="D37" t="s">
        <v>1252</v>
      </c>
      <c r="E37" t="s">
        <v>1165</v>
      </c>
      <c r="F37" t="s">
        <v>1166</v>
      </c>
      <c r="G37" t="s">
        <v>1189</v>
      </c>
      <c r="M37">
        <v>36</v>
      </c>
    </row>
    <row r="38" spans="1:13" ht="14.45" x14ac:dyDescent="0.3">
      <c r="A38" t="s">
        <v>154</v>
      </c>
      <c r="B38" t="s">
        <v>155</v>
      </c>
      <c r="C38" t="s">
        <v>1253</v>
      </c>
      <c r="D38" t="s">
        <v>1254</v>
      </c>
      <c r="E38" t="s">
        <v>1163</v>
      </c>
      <c r="F38" t="s">
        <v>1164</v>
      </c>
      <c r="G38" t="s">
        <v>1203</v>
      </c>
      <c r="M38">
        <v>37</v>
      </c>
    </row>
    <row r="39" spans="1:13" ht="14.45" x14ac:dyDescent="0.3">
      <c r="A39" t="s">
        <v>156</v>
      </c>
      <c r="B39" t="s">
        <v>157</v>
      </c>
      <c r="C39" t="s">
        <v>1255</v>
      </c>
      <c r="D39" t="s">
        <v>1256</v>
      </c>
      <c r="E39" t="s">
        <v>1163</v>
      </c>
      <c r="F39" t="s">
        <v>1164</v>
      </c>
      <c r="G39" t="s">
        <v>1189</v>
      </c>
      <c r="M39">
        <v>38</v>
      </c>
    </row>
    <row r="40" spans="1:13" ht="14.65" x14ac:dyDescent="0.35">
      <c r="A40" t="s">
        <v>158</v>
      </c>
      <c r="B40" t="s">
        <v>159</v>
      </c>
      <c r="C40" t="s">
        <v>1257</v>
      </c>
      <c r="D40" t="s">
        <v>1258</v>
      </c>
      <c r="E40" t="s">
        <v>1165</v>
      </c>
      <c r="F40" t="s">
        <v>1166</v>
      </c>
      <c r="G40" t="s">
        <v>1189</v>
      </c>
      <c r="M40">
        <v>39</v>
      </c>
    </row>
    <row r="41" spans="1:13" ht="14.65" x14ac:dyDescent="0.35">
      <c r="A41" t="s">
        <v>160</v>
      </c>
      <c r="B41" t="s">
        <v>161</v>
      </c>
      <c r="C41" t="s">
        <v>1155</v>
      </c>
      <c r="D41" t="s">
        <v>1259</v>
      </c>
      <c r="E41" t="s">
        <v>1165</v>
      </c>
      <c r="F41" t="s">
        <v>1166</v>
      </c>
      <c r="G41" t="s">
        <v>1189</v>
      </c>
      <c r="M41">
        <v>40</v>
      </c>
    </row>
    <row r="42" spans="1:13" ht="14.65" x14ac:dyDescent="0.35">
      <c r="A42" t="s">
        <v>162</v>
      </c>
      <c r="B42" t="s">
        <v>163</v>
      </c>
      <c r="C42" t="s">
        <v>1260</v>
      </c>
      <c r="D42" t="s">
        <v>1261</v>
      </c>
      <c r="E42" t="s">
        <v>1167</v>
      </c>
      <c r="F42" t="s">
        <v>1168</v>
      </c>
      <c r="G42" t="s">
        <v>1196</v>
      </c>
      <c r="M42">
        <v>41</v>
      </c>
    </row>
    <row r="43" spans="1:13" ht="14.65" x14ac:dyDescent="0.35">
      <c r="A43" t="s">
        <v>164</v>
      </c>
      <c r="B43" t="s">
        <v>165</v>
      </c>
      <c r="C43" t="s">
        <v>222</v>
      </c>
      <c r="D43" t="s">
        <v>1262</v>
      </c>
      <c r="E43" t="s">
        <v>1175</v>
      </c>
      <c r="F43" t="s">
        <v>1176</v>
      </c>
      <c r="G43" t="s">
        <v>1189</v>
      </c>
      <c r="M43">
        <v>42</v>
      </c>
    </row>
    <row r="44" spans="1:13" ht="14.65" x14ac:dyDescent="0.35">
      <c r="A44" t="s">
        <v>166</v>
      </c>
      <c r="B44" t="s">
        <v>167</v>
      </c>
      <c r="C44" t="s">
        <v>1263</v>
      </c>
      <c r="D44" t="s">
        <v>1264</v>
      </c>
      <c r="E44" t="s">
        <v>1163</v>
      </c>
      <c r="F44" t="s">
        <v>1164</v>
      </c>
      <c r="G44" t="s">
        <v>1189</v>
      </c>
      <c r="M44">
        <v>43</v>
      </c>
    </row>
    <row r="45" spans="1:13" ht="14.65" x14ac:dyDescent="0.35">
      <c r="A45" t="s">
        <v>168</v>
      </c>
      <c r="B45" t="s">
        <v>169</v>
      </c>
      <c r="C45" t="s">
        <v>1265</v>
      </c>
      <c r="D45" t="s">
        <v>1266</v>
      </c>
      <c r="E45" t="s">
        <v>1163</v>
      </c>
      <c r="F45" t="s">
        <v>1164</v>
      </c>
      <c r="G45" t="s">
        <v>1189</v>
      </c>
      <c r="M45">
        <v>44</v>
      </c>
    </row>
    <row r="46" spans="1:13" ht="14.65" x14ac:dyDescent="0.35">
      <c r="A46" t="s">
        <v>170</v>
      </c>
      <c r="B46" t="s">
        <v>171</v>
      </c>
      <c r="C46" t="s">
        <v>1267</v>
      </c>
      <c r="D46" t="s">
        <v>1268</v>
      </c>
      <c r="E46" t="s">
        <v>1171</v>
      </c>
      <c r="F46" t="s">
        <v>1172</v>
      </c>
      <c r="G46" t="s">
        <v>1203</v>
      </c>
      <c r="M46">
        <v>45</v>
      </c>
    </row>
    <row r="47" spans="1:13" ht="14.65" x14ac:dyDescent="0.35">
      <c r="A47" t="s">
        <v>172</v>
      </c>
      <c r="B47" t="s">
        <v>173</v>
      </c>
      <c r="C47" t="s">
        <v>1265</v>
      </c>
      <c r="D47" t="s">
        <v>1266</v>
      </c>
      <c r="E47" t="s">
        <v>1163</v>
      </c>
      <c r="F47" t="s">
        <v>1164</v>
      </c>
      <c r="G47" t="s">
        <v>1189</v>
      </c>
      <c r="M47">
        <v>46</v>
      </c>
    </row>
    <row r="48" spans="1:13" ht="14.65" x14ac:dyDescent="0.35">
      <c r="A48" t="s">
        <v>174</v>
      </c>
      <c r="B48" t="s">
        <v>175</v>
      </c>
      <c r="C48" t="s">
        <v>334</v>
      </c>
      <c r="D48" t="s">
        <v>1232</v>
      </c>
      <c r="E48" t="s">
        <v>1169</v>
      </c>
      <c r="F48" t="s">
        <v>1170</v>
      </c>
      <c r="G48" t="s">
        <v>1203</v>
      </c>
      <c r="M48">
        <v>47</v>
      </c>
    </row>
    <row r="49" spans="1:13" ht="14.65" x14ac:dyDescent="0.35">
      <c r="A49" t="s">
        <v>176</v>
      </c>
      <c r="B49" t="s">
        <v>177</v>
      </c>
      <c r="C49" t="s">
        <v>931</v>
      </c>
      <c r="D49" t="s">
        <v>1269</v>
      </c>
      <c r="E49" t="s">
        <v>1175</v>
      </c>
      <c r="F49" t="s">
        <v>1176</v>
      </c>
      <c r="G49" t="s">
        <v>1189</v>
      </c>
      <c r="M49">
        <v>48</v>
      </c>
    </row>
    <row r="50" spans="1:13" ht="14.65" x14ac:dyDescent="0.35">
      <c r="A50" t="s">
        <v>178</v>
      </c>
      <c r="B50" t="s">
        <v>179</v>
      </c>
      <c r="C50" t="s">
        <v>1270</v>
      </c>
      <c r="D50" t="s">
        <v>1271</v>
      </c>
      <c r="E50" t="s">
        <v>1171</v>
      </c>
      <c r="F50" t="s">
        <v>1172</v>
      </c>
      <c r="G50" t="s">
        <v>1203</v>
      </c>
      <c r="M50">
        <v>49</v>
      </c>
    </row>
    <row r="51" spans="1:13" ht="14.65" x14ac:dyDescent="0.35">
      <c r="A51" t="s">
        <v>180</v>
      </c>
      <c r="B51" t="s">
        <v>181</v>
      </c>
      <c r="C51" t="s">
        <v>118</v>
      </c>
      <c r="D51" t="s">
        <v>1228</v>
      </c>
      <c r="E51" t="s">
        <v>1165</v>
      </c>
      <c r="F51" t="s">
        <v>1166</v>
      </c>
      <c r="G51" t="s">
        <v>1189</v>
      </c>
      <c r="M51">
        <v>50</v>
      </c>
    </row>
    <row r="52" spans="1:13" ht="14.65" x14ac:dyDescent="0.35">
      <c r="A52" t="s">
        <v>182</v>
      </c>
      <c r="B52" t="s">
        <v>183</v>
      </c>
      <c r="C52" t="s">
        <v>1272</v>
      </c>
      <c r="D52" t="s">
        <v>1273</v>
      </c>
      <c r="E52" t="s">
        <v>1163</v>
      </c>
      <c r="F52" t="s">
        <v>1164</v>
      </c>
      <c r="G52" t="s">
        <v>1189</v>
      </c>
      <c r="M52">
        <v>51</v>
      </c>
    </row>
    <row r="53" spans="1:13" ht="14.65" x14ac:dyDescent="0.35">
      <c r="A53" t="s">
        <v>184</v>
      </c>
      <c r="B53" t="s">
        <v>185</v>
      </c>
      <c r="C53" t="s">
        <v>1274</v>
      </c>
      <c r="D53" t="s">
        <v>1275</v>
      </c>
      <c r="E53" t="s">
        <v>1165</v>
      </c>
      <c r="F53" t="s">
        <v>1166</v>
      </c>
      <c r="G53" t="s">
        <v>1189</v>
      </c>
      <c r="M53">
        <v>52</v>
      </c>
    </row>
    <row r="54" spans="1:13" ht="14.65" x14ac:dyDescent="0.35">
      <c r="A54" t="s">
        <v>186</v>
      </c>
      <c r="B54" t="s">
        <v>187</v>
      </c>
      <c r="C54" t="s">
        <v>1229</v>
      </c>
      <c r="D54" t="s">
        <v>1230</v>
      </c>
      <c r="E54" t="s">
        <v>1171</v>
      </c>
      <c r="F54" t="s">
        <v>1172</v>
      </c>
      <c r="G54" t="s">
        <v>1189</v>
      </c>
      <c r="M54">
        <v>53</v>
      </c>
    </row>
    <row r="55" spans="1:13" ht="14.65" x14ac:dyDescent="0.35">
      <c r="A55" t="s">
        <v>188</v>
      </c>
      <c r="B55" t="s">
        <v>189</v>
      </c>
      <c r="C55" t="s">
        <v>454</v>
      </c>
      <c r="D55" t="s">
        <v>1197</v>
      </c>
      <c r="E55" t="s">
        <v>1165</v>
      </c>
      <c r="F55" t="s">
        <v>1166</v>
      </c>
      <c r="G55" t="s">
        <v>1189</v>
      </c>
      <c r="M55">
        <v>54</v>
      </c>
    </row>
    <row r="56" spans="1:13" ht="14.65" x14ac:dyDescent="0.35">
      <c r="A56" t="s">
        <v>190</v>
      </c>
      <c r="B56" t="s">
        <v>191</v>
      </c>
      <c r="C56" t="s">
        <v>1214</v>
      </c>
      <c r="D56" t="s">
        <v>1276</v>
      </c>
      <c r="E56" t="s">
        <v>1169</v>
      </c>
      <c r="F56" t="s">
        <v>1170</v>
      </c>
      <c r="G56" t="s">
        <v>1203</v>
      </c>
      <c r="M56">
        <v>55</v>
      </c>
    </row>
    <row r="57" spans="1:13" ht="14.65" x14ac:dyDescent="0.35">
      <c r="A57" t="s">
        <v>192</v>
      </c>
      <c r="B57" t="s">
        <v>193</v>
      </c>
      <c r="C57" t="s">
        <v>692</v>
      </c>
      <c r="D57" t="s">
        <v>1277</v>
      </c>
      <c r="E57" t="s">
        <v>1175</v>
      </c>
      <c r="F57" t="s">
        <v>1176</v>
      </c>
      <c r="G57" t="s">
        <v>1189</v>
      </c>
      <c r="M57">
        <v>56</v>
      </c>
    </row>
    <row r="58" spans="1:13" ht="14.65" x14ac:dyDescent="0.35">
      <c r="A58" t="s">
        <v>194</v>
      </c>
      <c r="B58" t="s">
        <v>195</v>
      </c>
      <c r="C58" t="s">
        <v>1278</v>
      </c>
      <c r="D58" t="s">
        <v>1279</v>
      </c>
      <c r="E58" t="s">
        <v>1163</v>
      </c>
      <c r="F58" t="s">
        <v>1164</v>
      </c>
      <c r="G58" t="s">
        <v>1189</v>
      </c>
      <c r="M58">
        <v>57</v>
      </c>
    </row>
    <row r="59" spans="1:13" ht="14.65" x14ac:dyDescent="0.35">
      <c r="A59" t="s">
        <v>196</v>
      </c>
      <c r="B59" t="s">
        <v>197</v>
      </c>
      <c r="C59" t="s">
        <v>1280</v>
      </c>
      <c r="D59" t="s">
        <v>1281</v>
      </c>
      <c r="E59" t="s">
        <v>1167</v>
      </c>
      <c r="F59" t="s">
        <v>1168</v>
      </c>
      <c r="G59" t="s">
        <v>1196</v>
      </c>
      <c r="M59">
        <v>58</v>
      </c>
    </row>
    <row r="60" spans="1:13" ht="14.65" x14ac:dyDescent="0.35">
      <c r="A60" t="s">
        <v>198</v>
      </c>
      <c r="B60" t="s">
        <v>199</v>
      </c>
      <c r="C60" t="s">
        <v>1198</v>
      </c>
      <c r="D60" t="s">
        <v>1199</v>
      </c>
      <c r="E60" t="s">
        <v>1175</v>
      </c>
      <c r="F60" t="s">
        <v>1176</v>
      </c>
      <c r="G60" t="s">
        <v>1189</v>
      </c>
      <c r="M60">
        <v>59</v>
      </c>
    </row>
    <row r="61" spans="1:13" ht="14.65" x14ac:dyDescent="0.35">
      <c r="A61" t="s">
        <v>200</v>
      </c>
      <c r="B61" t="s">
        <v>201</v>
      </c>
      <c r="C61" t="s">
        <v>1282</v>
      </c>
      <c r="D61" t="s">
        <v>1283</v>
      </c>
      <c r="E61" t="s">
        <v>1165</v>
      </c>
      <c r="F61" t="s">
        <v>1166</v>
      </c>
      <c r="G61" t="s">
        <v>1189</v>
      </c>
      <c r="M61">
        <v>60</v>
      </c>
    </row>
    <row r="62" spans="1:13" ht="14.65" x14ac:dyDescent="0.35">
      <c r="A62" t="s">
        <v>202</v>
      </c>
      <c r="B62" t="s">
        <v>203</v>
      </c>
      <c r="C62" t="s">
        <v>202</v>
      </c>
      <c r="D62" t="s">
        <v>1284</v>
      </c>
      <c r="E62" t="s">
        <v>1169</v>
      </c>
      <c r="F62" t="s">
        <v>1170</v>
      </c>
      <c r="G62" t="s">
        <v>1203</v>
      </c>
      <c r="M62">
        <v>61</v>
      </c>
    </row>
    <row r="63" spans="1:13" ht="14.65" x14ac:dyDescent="0.35">
      <c r="A63" t="s">
        <v>204</v>
      </c>
      <c r="B63" t="s">
        <v>205</v>
      </c>
      <c r="C63" t="s">
        <v>454</v>
      </c>
      <c r="D63" t="s">
        <v>1197</v>
      </c>
      <c r="E63" t="s">
        <v>1165</v>
      </c>
      <c r="F63" t="s">
        <v>1166</v>
      </c>
      <c r="G63" t="s">
        <v>1189</v>
      </c>
      <c r="M63">
        <v>62</v>
      </c>
    </row>
    <row r="64" spans="1:13" ht="14.65" x14ac:dyDescent="0.35">
      <c r="A64" t="s">
        <v>206</v>
      </c>
      <c r="B64" t="s">
        <v>207</v>
      </c>
      <c r="C64" t="s">
        <v>1285</v>
      </c>
      <c r="D64" t="s">
        <v>1286</v>
      </c>
      <c r="E64" t="s">
        <v>1175</v>
      </c>
      <c r="F64" t="s">
        <v>1176</v>
      </c>
      <c r="G64" t="s">
        <v>1189</v>
      </c>
      <c r="M64">
        <v>63</v>
      </c>
    </row>
    <row r="65" spans="1:13" ht="14.65" x14ac:dyDescent="0.35">
      <c r="A65" t="s">
        <v>208</v>
      </c>
      <c r="B65" t="s">
        <v>209</v>
      </c>
      <c r="C65" t="s">
        <v>1287</v>
      </c>
      <c r="D65" t="s">
        <v>1288</v>
      </c>
      <c r="E65" t="s">
        <v>1163</v>
      </c>
      <c r="F65" t="s">
        <v>1164</v>
      </c>
      <c r="G65" t="s">
        <v>1289</v>
      </c>
      <c r="M65">
        <v>64</v>
      </c>
    </row>
    <row r="66" spans="1:13" ht="14.65" x14ac:dyDescent="0.35">
      <c r="A66" t="s">
        <v>210</v>
      </c>
      <c r="B66" t="s">
        <v>211</v>
      </c>
      <c r="C66" t="s">
        <v>1287</v>
      </c>
      <c r="D66" t="s">
        <v>1288</v>
      </c>
      <c r="E66" t="s">
        <v>1163</v>
      </c>
      <c r="F66" t="s">
        <v>1164</v>
      </c>
      <c r="G66" t="s">
        <v>1289</v>
      </c>
      <c r="M66">
        <v>65</v>
      </c>
    </row>
    <row r="67" spans="1:13" ht="14.65" x14ac:dyDescent="0.35">
      <c r="A67" t="s">
        <v>212</v>
      </c>
      <c r="B67" t="s">
        <v>213</v>
      </c>
      <c r="C67" t="s">
        <v>1290</v>
      </c>
      <c r="D67" t="s">
        <v>1291</v>
      </c>
      <c r="E67" t="s">
        <v>1171</v>
      </c>
      <c r="F67" t="s">
        <v>1172</v>
      </c>
      <c r="G67" t="s">
        <v>1189</v>
      </c>
      <c r="M67">
        <v>66</v>
      </c>
    </row>
    <row r="68" spans="1:13" ht="14.65" x14ac:dyDescent="0.35">
      <c r="A68" t="s">
        <v>214</v>
      </c>
      <c r="B68" t="s">
        <v>215</v>
      </c>
      <c r="C68" t="s">
        <v>1270</v>
      </c>
      <c r="D68" t="s">
        <v>1271</v>
      </c>
      <c r="E68" t="s">
        <v>1171</v>
      </c>
      <c r="F68" t="s">
        <v>1172</v>
      </c>
      <c r="G68" t="s">
        <v>1189</v>
      </c>
      <c r="M68">
        <v>67</v>
      </c>
    </row>
    <row r="69" spans="1:13" ht="14.65" x14ac:dyDescent="0.35">
      <c r="A69" t="s">
        <v>216</v>
      </c>
      <c r="B69" t="s">
        <v>217</v>
      </c>
      <c r="C69" t="s">
        <v>1255</v>
      </c>
      <c r="D69" t="s">
        <v>1256</v>
      </c>
      <c r="E69" t="s">
        <v>1163</v>
      </c>
      <c r="F69" t="s">
        <v>1164</v>
      </c>
      <c r="G69" t="s">
        <v>1203</v>
      </c>
      <c r="M69">
        <v>68</v>
      </c>
    </row>
    <row r="70" spans="1:13" ht="14.65" x14ac:dyDescent="0.35">
      <c r="A70" t="s">
        <v>218</v>
      </c>
      <c r="B70" t="s">
        <v>219</v>
      </c>
      <c r="C70" t="s">
        <v>218</v>
      </c>
      <c r="D70" t="s">
        <v>1292</v>
      </c>
      <c r="E70" t="s">
        <v>1171</v>
      </c>
      <c r="F70" t="s">
        <v>1172</v>
      </c>
      <c r="G70" t="s">
        <v>1189</v>
      </c>
      <c r="M70">
        <v>69</v>
      </c>
    </row>
    <row r="71" spans="1:13" ht="14.65" x14ac:dyDescent="0.35">
      <c r="A71" t="s">
        <v>220</v>
      </c>
      <c r="B71" t="s">
        <v>221</v>
      </c>
      <c r="C71" t="s">
        <v>839</v>
      </c>
      <c r="D71" t="s">
        <v>1293</v>
      </c>
      <c r="E71" t="s">
        <v>1175</v>
      </c>
      <c r="F71" t="s">
        <v>1176</v>
      </c>
      <c r="G71" t="s">
        <v>1189</v>
      </c>
      <c r="M71">
        <v>70</v>
      </c>
    </row>
    <row r="72" spans="1:13" ht="14.65" x14ac:dyDescent="0.35">
      <c r="A72" t="s">
        <v>222</v>
      </c>
      <c r="B72" t="s">
        <v>223</v>
      </c>
      <c r="C72" t="s">
        <v>222</v>
      </c>
      <c r="D72" t="s">
        <v>1262</v>
      </c>
      <c r="E72" t="s">
        <v>1175</v>
      </c>
      <c r="F72" t="s">
        <v>1176</v>
      </c>
      <c r="G72" t="s">
        <v>1189</v>
      </c>
      <c r="M72">
        <v>71</v>
      </c>
    </row>
    <row r="73" spans="1:13" ht="14.65" x14ac:dyDescent="0.35">
      <c r="A73" t="s">
        <v>224</v>
      </c>
      <c r="B73" t="s">
        <v>225</v>
      </c>
      <c r="C73" t="s">
        <v>1294</v>
      </c>
      <c r="D73" t="s">
        <v>1295</v>
      </c>
      <c r="E73" t="s">
        <v>1175</v>
      </c>
      <c r="F73" t="s">
        <v>1176</v>
      </c>
      <c r="G73" t="s">
        <v>1196</v>
      </c>
      <c r="M73">
        <v>72</v>
      </c>
    </row>
    <row r="74" spans="1:13" ht="14.65" x14ac:dyDescent="0.35">
      <c r="A74" t="s">
        <v>226</v>
      </c>
      <c r="B74" t="s">
        <v>227</v>
      </c>
      <c r="C74" t="s">
        <v>1296</v>
      </c>
      <c r="D74" t="s">
        <v>1297</v>
      </c>
      <c r="E74" t="s">
        <v>1171</v>
      </c>
      <c r="F74" t="s">
        <v>1172</v>
      </c>
      <c r="G74" t="s">
        <v>1189</v>
      </c>
      <c r="M74">
        <v>73</v>
      </c>
    </row>
    <row r="75" spans="1:13" ht="14.65" x14ac:dyDescent="0.35">
      <c r="A75" t="s">
        <v>228</v>
      </c>
      <c r="B75" t="s">
        <v>229</v>
      </c>
      <c r="C75" t="s">
        <v>228</v>
      </c>
      <c r="D75" t="s">
        <v>1298</v>
      </c>
      <c r="E75" t="s">
        <v>1165</v>
      </c>
      <c r="F75" t="s">
        <v>1166</v>
      </c>
      <c r="G75" t="s">
        <v>1189</v>
      </c>
      <c r="M75">
        <v>74</v>
      </c>
    </row>
    <row r="76" spans="1:13" ht="14.65" x14ac:dyDescent="0.35">
      <c r="A76" t="s">
        <v>230</v>
      </c>
      <c r="B76" t="s">
        <v>231</v>
      </c>
      <c r="C76" t="s">
        <v>230</v>
      </c>
      <c r="D76" t="s">
        <v>1221</v>
      </c>
      <c r="E76" t="s">
        <v>1175</v>
      </c>
      <c r="F76" t="s">
        <v>1176</v>
      </c>
      <c r="G76" t="s">
        <v>1189</v>
      </c>
      <c r="M76">
        <v>75</v>
      </c>
    </row>
    <row r="77" spans="1:13" ht="14.65" x14ac:dyDescent="0.35">
      <c r="A77" t="s">
        <v>232</v>
      </c>
      <c r="B77" t="s">
        <v>233</v>
      </c>
      <c r="C77" t="s">
        <v>118</v>
      </c>
      <c r="D77" t="s">
        <v>1228</v>
      </c>
      <c r="E77" t="s">
        <v>1165</v>
      </c>
      <c r="F77" t="s">
        <v>1166</v>
      </c>
      <c r="G77" t="s">
        <v>1189</v>
      </c>
      <c r="M77">
        <v>76</v>
      </c>
    </row>
    <row r="78" spans="1:13" ht="14.45" x14ac:dyDescent="0.3">
      <c r="A78" t="s">
        <v>234</v>
      </c>
      <c r="B78" t="s">
        <v>235</v>
      </c>
      <c r="C78" t="s">
        <v>1260</v>
      </c>
      <c r="D78" t="s">
        <v>1261</v>
      </c>
      <c r="E78" t="s">
        <v>1167</v>
      </c>
      <c r="F78" t="s">
        <v>1168</v>
      </c>
      <c r="G78" t="s">
        <v>1196</v>
      </c>
      <c r="M78">
        <v>77</v>
      </c>
    </row>
    <row r="79" spans="1:13" ht="14.45" x14ac:dyDescent="0.3">
      <c r="A79" t="s">
        <v>236</v>
      </c>
      <c r="B79" t="s">
        <v>237</v>
      </c>
      <c r="C79" t="s">
        <v>1001</v>
      </c>
      <c r="D79" t="s">
        <v>1195</v>
      </c>
      <c r="E79" t="s">
        <v>1175</v>
      </c>
      <c r="F79" t="s">
        <v>1176</v>
      </c>
      <c r="G79" t="s">
        <v>1196</v>
      </c>
      <c r="M79">
        <v>78</v>
      </c>
    </row>
    <row r="80" spans="1:13" ht="14.45" x14ac:dyDescent="0.3">
      <c r="A80" t="s">
        <v>238</v>
      </c>
      <c r="B80" t="s">
        <v>239</v>
      </c>
      <c r="C80" t="s">
        <v>1299</v>
      </c>
      <c r="D80" t="s">
        <v>1300</v>
      </c>
      <c r="E80" t="s">
        <v>1169</v>
      </c>
      <c r="F80" t="s">
        <v>1170</v>
      </c>
      <c r="G80" t="s">
        <v>1203</v>
      </c>
      <c r="M80">
        <v>79</v>
      </c>
    </row>
    <row r="81" spans="1:13" ht="14.45" x14ac:dyDescent="0.3">
      <c r="A81" t="s">
        <v>240</v>
      </c>
      <c r="B81" t="s">
        <v>241</v>
      </c>
      <c r="C81" t="s">
        <v>1299</v>
      </c>
      <c r="D81" t="s">
        <v>1300</v>
      </c>
      <c r="E81" t="s">
        <v>1169</v>
      </c>
      <c r="F81" t="s">
        <v>1170</v>
      </c>
      <c r="G81" t="s">
        <v>1203</v>
      </c>
      <c r="M81">
        <v>80</v>
      </c>
    </row>
    <row r="82" spans="1:13" ht="14.45" x14ac:dyDescent="0.3">
      <c r="A82" t="s">
        <v>242</v>
      </c>
      <c r="B82" t="s">
        <v>243</v>
      </c>
      <c r="C82" t="s">
        <v>1299</v>
      </c>
      <c r="D82" t="s">
        <v>1300</v>
      </c>
      <c r="E82" t="s">
        <v>1169</v>
      </c>
      <c r="F82" t="s">
        <v>1170</v>
      </c>
      <c r="G82" t="s">
        <v>1203</v>
      </c>
      <c r="M82">
        <v>81</v>
      </c>
    </row>
    <row r="83" spans="1:13" ht="14.45" x14ac:dyDescent="0.3">
      <c r="A83" t="s">
        <v>244</v>
      </c>
      <c r="B83" t="s">
        <v>245</v>
      </c>
      <c r="C83" t="s">
        <v>1299</v>
      </c>
      <c r="D83" t="s">
        <v>1300</v>
      </c>
      <c r="E83" t="s">
        <v>1169</v>
      </c>
      <c r="F83" t="s">
        <v>1170</v>
      </c>
      <c r="G83" t="s">
        <v>1203</v>
      </c>
      <c r="M83">
        <v>82</v>
      </c>
    </row>
    <row r="84" spans="1:13" ht="14.45" x14ac:dyDescent="0.3">
      <c r="A84" t="s">
        <v>246</v>
      </c>
      <c r="B84" t="s">
        <v>247</v>
      </c>
      <c r="C84" t="s">
        <v>1285</v>
      </c>
      <c r="D84" t="s">
        <v>1286</v>
      </c>
      <c r="E84" t="s">
        <v>1175</v>
      </c>
      <c r="F84" t="s">
        <v>1176</v>
      </c>
      <c r="G84" t="s">
        <v>1189</v>
      </c>
      <c r="M84">
        <v>83</v>
      </c>
    </row>
    <row r="85" spans="1:13" ht="14.45" x14ac:dyDescent="0.3">
      <c r="A85" t="s">
        <v>248</v>
      </c>
      <c r="B85" t="s">
        <v>249</v>
      </c>
      <c r="C85" t="s">
        <v>1282</v>
      </c>
      <c r="D85" t="s">
        <v>1283</v>
      </c>
      <c r="E85" t="s">
        <v>1165</v>
      </c>
      <c r="F85" t="s">
        <v>1166</v>
      </c>
      <c r="G85" t="s">
        <v>1189</v>
      </c>
      <c r="M85">
        <v>84</v>
      </c>
    </row>
    <row r="86" spans="1:13" ht="14.45" x14ac:dyDescent="0.3">
      <c r="A86" t="s">
        <v>250</v>
      </c>
      <c r="B86" t="s">
        <v>251</v>
      </c>
      <c r="C86" t="s">
        <v>1243</v>
      </c>
      <c r="D86" t="s">
        <v>1244</v>
      </c>
      <c r="E86" t="s">
        <v>1163</v>
      </c>
      <c r="F86" t="s">
        <v>1164</v>
      </c>
      <c r="G86" t="s">
        <v>1189</v>
      </c>
      <c r="M86">
        <v>85</v>
      </c>
    </row>
    <row r="87" spans="1:13" ht="14.45" x14ac:dyDescent="0.3">
      <c r="A87" t="s">
        <v>252</v>
      </c>
      <c r="B87" t="s">
        <v>253</v>
      </c>
      <c r="C87" t="s">
        <v>1301</v>
      </c>
      <c r="D87" t="s">
        <v>1302</v>
      </c>
      <c r="E87" t="s">
        <v>1167</v>
      </c>
      <c r="F87" t="s">
        <v>1168</v>
      </c>
      <c r="G87" t="s">
        <v>1196</v>
      </c>
      <c r="M87">
        <v>86</v>
      </c>
    </row>
    <row r="88" spans="1:13" ht="14.45" x14ac:dyDescent="0.3">
      <c r="A88" t="s">
        <v>254</v>
      </c>
      <c r="B88" t="s">
        <v>255</v>
      </c>
      <c r="C88" t="s">
        <v>931</v>
      </c>
      <c r="D88" t="s">
        <v>1269</v>
      </c>
      <c r="E88" t="s">
        <v>1175</v>
      </c>
      <c r="F88" t="s">
        <v>1176</v>
      </c>
      <c r="G88" t="s">
        <v>1189</v>
      </c>
      <c r="M88">
        <v>87</v>
      </c>
    </row>
    <row r="89" spans="1:13" ht="14.45" x14ac:dyDescent="0.3">
      <c r="A89" t="s">
        <v>256</v>
      </c>
      <c r="B89" t="s">
        <v>257</v>
      </c>
      <c r="C89" t="s">
        <v>228</v>
      </c>
      <c r="D89" t="s">
        <v>1298</v>
      </c>
      <c r="E89" t="s">
        <v>1165</v>
      </c>
      <c r="F89" t="s">
        <v>1166</v>
      </c>
      <c r="G89" t="s">
        <v>1189</v>
      </c>
      <c r="M89">
        <v>88</v>
      </c>
    </row>
    <row r="90" spans="1:13" ht="14.45" x14ac:dyDescent="0.3">
      <c r="A90" t="s">
        <v>258</v>
      </c>
      <c r="B90" t="s">
        <v>259</v>
      </c>
      <c r="C90" t="s">
        <v>1303</v>
      </c>
      <c r="D90" t="s">
        <v>1304</v>
      </c>
      <c r="E90" t="s">
        <v>1163</v>
      </c>
      <c r="F90" t="s">
        <v>1164</v>
      </c>
      <c r="G90" t="s">
        <v>1189</v>
      </c>
      <c r="M90">
        <v>89</v>
      </c>
    </row>
    <row r="91" spans="1:13" ht="14.45" x14ac:dyDescent="0.3">
      <c r="A91" t="s">
        <v>260</v>
      </c>
      <c r="B91" t="s">
        <v>261</v>
      </c>
      <c r="C91" t="s">
        <v>230</v>
      </c>
      <c r="D91" t="s">
        <v>1221</v>
      </c>
      <c r="E91" t="s">
        <v>1175</v>
      </c>
      <c r="F91" t="s">
        <v>1176</v>
      </c>
      <c r="G91" t="s">
        <v>1189</v>
      </c>
      <c r="M91">
        <v>90</v>
      </c>
    </row>
    <row r="92" spans="1:13" ht="14.45" x14ac:dyDescent="0.3">
      <c r="A92" t="s">
        <v>262</v>
      </c>
      <c r="B92" t="s">
        <v>263</v>
      </c>
      <c r="C92" t="s">
        <v>1208</v>
      </c>
      <c r="D92" t="s">
        <v>1209</v>
      </c>
      <c r="E92" t="s">
        <v>1175</v>
      </c>
      <c r="F92" t="s">
        <v>1176</v>
      </c>
      <c r="G92" t="s">
        <v>1189</v>
      </c>
      <c r="M92">
        <v>91</v>
      </c>
    </row>
    <row r="93" spans="1:13" ht="14.45" x14ac:dyDescent="0.3">
      <c r="A93" t="s">
        <v>264</v>
      </c>
      <c r="B93" t="s">
        <v>265</v>
      </c>
      <c r="C93" t="s">
        <v>1267</v>
      </c>
      <c r="D93" t="s">
        <v>1305</v>
      </c>
      <c r="E93" t="s">
        <v>1169</v>
      </c>
      <c r="F93" t="s">
        <v>1170</v>
      </c>
      <c r="G93" t="s">
        <v>1203</v>
      </c>
      <c r="M93">
        <v>92</v>
      </c>
    </row>
    <row r="94" spans="1:13" x14ac:dyDescent="0.25">
      <c r="A94" t="s">
        <v>266</v>
      </c>
      <c r="B94" t="s">
        <v>267</v>
      </c>
      <c r="C94" t="s">
        <v>897</v>
      </c>
      <c r="D94" t="s">
        <v>1306</v>
      </c>
      <c r="E94" t="s">
        <v>1169</v>
      </c>
      <c r="F94" t="s">
        <v>1170</v>
      </c>
      <c r="G94" t="s">
        <v>1203</v>
      </c>
      <c r="M94">
        <v>93</v>
      </c>
    </row>
    <row r="95" spans="1:13" x14ac:dyDescent="0.25">
      <c r="A95" t="s">
        <v>268</v>
      </c>
      <c r="B95" t="s">
        <v>269</v>
      </c>
      <c r="C95" t="s">
        <v>1303</v>
      </c>
      <c r="D95" t="s">
        <v>1304</v>
      </c>
      <c r="E95" t="s">
        <v>1163</v>
      </c>
      <c r="F95" t="s">
        <v>1164</v>
      </c>
      <c r="G95" t="s">
        <v>1189</v>
      </c>
      <c r="M95">
        <v>94</v>
      </c>
    </row>
    <row r="96" spans="1:13" x14ac:dyDescent="0.25">
      <c r="A96" t="s">
        <v>270</v>
      </c>
      <c r="B96" t="s">
        <v>271</v>
      </c>
      <c r="C96" t="s">
        <v>1307</v>
      </c>
      <c r="D96" t="s">
        <v>1308</v>
      </c>
      <c r="E96" t="s">
        <v>1171</v>
      </c>
      <c r="F96" t="s">
        <v>1172</v>
      </c>
      <c r="G96" t="s">
        <v>1189</v>
      </c>
      <c r="M96">
        <v>95</v>
      </c>
    </row>
    <row r="97" spans="1:13" x14ac:dyDescent="0.25">
      <c r="A97" t="s">
        <v>272</v>
      </c>
      <c r="B97" t="s">
        <v>273</v>
      </c>
      <c r="C97" t="s">
        <v>1309</v>
      </c>
      <c r="D97" t="s">
        <v>1310</v>
      </c>
      <c r="E97" t="s">
        <v>1165</v>
      </c>
      <c r="F97" t="s">
        <v>1166</v>
      </c>
      <c r="G97" t="s">
        <v>1189</v>
      </c>
      <c r="M97">
        <v>96</v>
      </c>
    </row>
    <row r="98" spans="1:13" x14ac:dyDescent="0.25">
      <c r="A98" t="s">
        <v>274</v>
      </c>
      <c r="B98" t="s">
        <v>275</v>
      </c>
      <c r="C98" t="s">
        <v>1208</v>
      </c>
      <c r="D98" t="s">
        <v>1209</v>
      </c>
      <c r="E98" t="s">
        <v>1175</v>
      </c>
      <c r="F98" t="s">
        <v>1176</v>
      </c>
      <c r="G98" t="s">
        <v>1189</v>
      </c>
      <c r="M98">
        <v>97</v>
      </c>
    </row>
    <row r="99" spans="1:13" x14ac:dyDescent="0.25">
      <c r="A99" t="s">
        <v>276</v>
      </c>
      <c r="B99" t="s">
        <v>277</v>
      </c>
      <c r="C99" t="s">
        <v>202</v>
      </c>
      <c r="D99" t="s">
        <v>1284</v>
      </c>
      <c r="E99" t="s">
        <v>1169</v>
      </c>
      <c r="F99" t="s">
        <v>1170</v>
      </c>
      <c r="G99" t="s">
        <v>1203</v>
      </c>
      <c r="M99">
        <v>98</v>
      </c>
    </row>
    <row r="100" spans="1:13" x14ac:dyDescent="0.25">
      <c r="A100" t="s">
        <v>278</v>
      </c>
      <c r="B100" t="s">
        <v>279</v>
      </c>
      <c r="C100" t="s">
        <v>1208</v>
      </c>
      <c r="D100" t="s">
        <v>1209</v>
      </c>
      <c r="E100" t="s">
        <v>1175</v>
      </c>
      <c r="F100" t="s">
        <v>1176</v>
      </c>
      <c r="G100" t="s">
        <v>1189</v>
      </c>
      <c r="M100">
        <v>99</v>
      </c>
    </row>
    <row r="101" spans="1:13" x14ac:dyDescent="0.25">
      <c r="A101" t="s">
        <v>280</v>
      </c>
      <c r="B101" t="s">
        <v>281</v>
      </c>
      <c r="C101" t="s">
        <v>280</v>
      </c>
      <c r="D101" t="s">
        <v>1311</v>
      </c>
      <c r="E101" t="s">
        <v>1169</v>
      </c>
      <c r="F101" t="s">
        <v>1170</v>
      </c>
      <c r="G101" t="s">
        <v>1203</v>
      </c>
      <c r="M101">
        <v>100</v>
      </c>
    </row>
    <row r="102" spans="1:13" x14ac:dyDescent="0.25">
      <c r="A102" t="s">
        <v>282</v>
      </c>
      <c r="B102" t="s">
        <v>283</v>
      </c>
      <c r="C102" t="s">
        <v>1312</v>
      </c>
      <c r="D102" t="s">
        <v>1313</v>
      </c>
      <c r="E102" t="s">
        <v>1171</v>
      </c>
      <c r="F102" t="s">
        <v>1172</v>
      </c>
      <c r="G102" t="s">
        <v>1203</v>
      </c>
    </row>
    <row r="103" spans="1:13" x14ac:dyDescent="0.25">
      <c r="A103" t="s">
        <v>284</v>
      </c>
      <c r="B103" t="s">
        <v>285</v>
      </c>
      <c r="C103" t="s">
        <v>1246</v>
      </c>
      <c r="D103" t="s">
        <v>1247</v>
      </c>
      <c r="E103" t="s">
        <v>1163</v>
      </c>
      <c r="F103" t="s">
        <v>1164</v>
      </c>
      <c r="G103" t="s">
        <v>1203</v>
      </c>
    </row>
    <row r="104" spans="1:13" x14ac:dyDescent="0.25">
      <c r="A104" t="s">
        <v>286</v>
      </c>
      <c r="B104" t="s">
        <v>287</v>
      </c>
      <c r="C104" t="s">
        <v>370</v>
      </c>
      <c r="D104" t="s">
        <v>1192</v>
      </c>
      <c r="E104" t="s">
        <v>1171</v>
      </c>
      <c r="F104" t="s">
        <v>1172</v>
      </c>
      <c r="G104" t="s">
        <v>1189</v>
      </c>
    </row>
    <row r="105" spans="1:13" x14ac:dyDescent="0.25">
      <c r="A105" t="s">
        <v>288</v>
      </c>
      <c r="B105" t="s">
        <v>289</v>
      </c>
      <c r="C105" t="s">
        <v>1314</v>
      </c>
      <c r="D105" t="s">
        <v>1315</v>
      </c>
      <c r="E105" t="s">
        <v>1163</v>
      </c>
      <c r="F105" t="s">
        <v>1164</v>
      </c>
      <c r="G105" t="s">
        <v>1203</v>
      </c>
    </row>
    <row r="106" spans="1:13" x14ac:dyDescent="0.25">
      <c r="A106" t="s">
        <v>290</v>
      </c>
      <c r="B106" t="s">
        <v>291</v>
      </c>
      <c r="C106" t="s">
        <v>306</v>
      </c>
      <c r="D106" t="s">
        <v>1242</v>
      </c>
      <c r="E106" t="s">
        <v>1175</v>
      </c>
      <c r="F106" t="s">
        <v>1176</v>
      </c>
      <c r="G106" t="s">
        <v>1189</v>
      </c>
    </row>
    <row r="107" spans="1:13" x14ac:dyDescent="0.25">
      <c r="A107" t="s">
        <v>292</v>
      </c>
      <c r="B107" t="s">
        <v>293</v>
      </c>
      <c r="C107" t="s">
        <v>292</v>
      </c>
      <c r="D107" t="s">
        <v>1316</v>
      </c>
      <c r="E107" t="s">
        <v>1165</v>
      </c>
      <c r="F107" t="s">
        <v>1166</v>
      </c>
      <c r="G107" t="s">
        <v>1189</v>
      </c>
    </row>
    <row r="108" spans="1:13" x14ac:dyDescent="0.25">
      <c r="A108" t="s">
        <v>294</v>
      </c>
      <c r="B108" t="s">
        <v>295</v>
      </c>
      <c r="C108" t="s">
        <v>1201</v>
      </c>
      <c r="D108" t="s">
        <v>1202</v>
      </c>
      <c r="E108" t="s">
        <v>1169</v>
      </c>
      <c r="F108" t="s">
        <v>1170</v>
      </c>
      <c r="G108" t="s">
        <v>1203</v>
      </c>
    </row>
    <row r="109" spans="1:13" x14ac:dyDescent="0.25">
      <c r="A109" t="s">
        <v>296</v>
      </c>
      <c r="B109" t="s">
        <v>297</v>
      </c>
      <c r="C109" t="s">
        <v>1229</v>
      </c>
      <c r="D109" t="s">
        <v>1230</v>
      </c>
      <c r="E109" t="s">
        <v>1171</v>
      </c>
      <c r="F109" t="s">
        <v>1172</v>
      </c>
      <c r="G109" t="s">
        <v>1189</v>
      </c>
    </row>
    <row r="110" spans="1:13" x14ac:dyDescent="0.25">
      <c r="A110" t="s">
        <v>298</v>
      </c>
      <c r="B110" t="s">
        <v>299</v>
      </c>
      <c r="C110" t="s">
        <v>1317</v>
      </c>
      <c r="D110" t="s">
        <v>1318</v>
      </c>
      <c r="E110" t="s">
        <v>1175</v>
      </c>
      <c r="F110" t="s">
        <v>1176</v>
      </c>
      <c r="G110" t="s">
        <v>1189</v>
      </c>
    </row>
    <row r="111" spans="1:13" x14ac:dyDescent="0.25">
      <c r="A111" t="s">
        <v>300</v>
      </c>
      <c r="B111" t="s">
        <v>301</v>
      </c>
      <c r="C111" t="s">
        <v>1319</v>
      </c>
      <c r="D111" t="s">
        <v>1320</v>
      </c>
      <c r="E111" t="s">
        <v>1163</v>
      </c>
      <c r="F111" t="s">
        <v>1164</v>
      </c>
      <c r="G111" t="s">
        <v>1203</v>
      </c>
    </row>
    <row r="112" spans="1:13" x14ac:dyDescent="0.25">
      <c r="A112" t="s">
        <v>302</v>
      </c>
      <c r="B112" t="s">
        <v>303</v>
      </c>
      <c r="C112" t="s">
        <v>1321</v>
      </c>
      <c r="D112" t="s">
        <v>1322</v>
      </c>
      <c r="E112" t="s">
        <v>1163</v>
      </c>
      <c r="F112" t="s">
        <v>1164</v>
      </c>
      <c r="G112" t="s">
        <v>1189</v>
      </c>
    </row>
    <row r="113" spans="1:7" x14ac:dyDescent="0.25">
      <c r="A113" t="s">
        <v>304</v>
      </c>
      <c r="B113" t="s">
        <v>305</v>
      </c>
      <c r="C113" t="s">
        <v>1238</v>
      </c>
      <c r="D113" t="s">
        <v>1239</v>
      </c>
      <c r="E113" t="s">
        <v>1169</v>
      </c>
      <c r="F113" t="s">
        <v>1170</v>
      </c>
      <c r="G113" t="s">
        <v>1203</v>
      </c>
    </row>
    <row r="114" spans="1:7" x14ac:dyDescent="0.25">
      <c r="A114" t="s">
        <v>306</v>
      </c>
      <c r="B114" t="s">
        <v>307</v>
      </c>
      <c r="C114" t="s">
        <v>306</v>
      </c>
      <c r="D114" t="s">
        <v>1242</v>
      </c>
      <c r="E114" t="s">
        <v>1175</v>
      </c>
      <c r="F114" t="s">
        <v>1176</v>
      </c>
      <c r="G114" t="s">
        <v>1189</v>
      </c>
    </row>
    <row r="115" spans="1:7" x14ac:dyDescent="0.25">
      <c r="A115" t="s">
        <v>308</v>
      </c>
      <c r="B115" t="s">
        <v>309</v>
      </c>
      <c r="C115" t="s">
        <v>1323</v>
      </c>
      <c r="D115" t="s">
        <v>1324</v>
      </c>
      <c r="E115" t="s">
        <v>1171</v>
      </c>
      <c r="F115" t="s">
        <v>1172</v>
      </c>
      <c r="G115" t="s">
        <v>1189</v>
      </c>
    </row>
    <row r="116" spans="1:7" x14ac:dyDescent="0.25">
      <c r="A116" t="s">
        <v>310</v>
      </c>
      <c r="B116" t="s">
        <v>311</v>
      </c>
      <c r="C116" t="s">
        <v>292</v>
      </c>
      <c r="D116" t="s">
        <v>1316</v>
      </c>
      <c r="E116" t="s">
        <v>1165</v>
      </c>
      <c r="F116" t="s">
        <v>1166</v>
      </c>
      <c r="G116" t="s">
        <v>1189</v>
      </c>
    </row>
    <row r="117" spans="1:7" x14ac:dyDescent="0.25">
      <c r="A117" t="s">
        <v>312</v>
      </c>
      <c r="B117" t="s">
        <v>313</v>
      </c>
      <c r="C117" t="s">
        <v>1325</v>
      </c>
      <c r="D117" t="s">
        <v>1326</v>
      </c>
      <c r="E117" t="s">
        <v>1163</v>
      </c>
      <c r="F117" t="s">
        <v>1164</v>
      </c>
      <c r="G117" t="s">
        <v>1289</v>
      </c>
    </row>
    <row r="118" spans="1:7" x14ac:dyDescent="0.25">
      <c r="A118" t="s">
        <v>314</v>
      </c>
      <c r="B118" t="s">
        <v>315</v>
      </c>
      <c r="C118" t="s">
        <v>344</v>
      </c>
      <c r="D118" t="s">
        <v>1190</v>
      </c>
      <c r="E118" t="s">
        <v>1175</v>
      </c>
      <c r="F118" t="s">
        <v>1176</v>
      </c>
      <c r="G118" t="s">
        <v>1189</v>
      </c>
    </row>
    <row r="119" spans="1:7" x14ac:dyDescent="0.25">
      <c r="A119" t="s">
        <v>316</v>
      </c>
      <c r="B119" t="s">
        <v>317</v>
      </c>
      <c r="C119" t="s">
        <v>1327</v>
      </c>
      <c r="D119" t="s">
        <v>1328</v>
      </c>
      <c r="E119" t="s">
        <v>1169</v>
      </c>
      <c r="F119" t="s">
        <v>1170</v>
      </c>
      <c r="G119" t="s">
        <v>1203</v>
      </c>
    </row>
    <row r="120" spans="1:7" x14ac:dyDescent="0.25">
      <c r="A120" t="s">
        <v>318</v>
      </c>
      <c r="B120" t="s">
        <v>319</v>
      </c>
      <c r="C120" t="s">
        <v>1329</v>
      </c>
      <c r="D120" t="s">
        <v>1330</v>
      </c>
      <c r="E120" t="s">
        <v>1175</v>
      </c>
      <c r="F120" t="s">
        <v>1176</v>
      </c>
      <c r="G120" t="s">
        <v>1189</v>
      </c>
    </row>
    <row r="121" spans="1:7" x14ac:dyDescent="0.25">
      <c r="A121" t="s">
        <v>320</v>
      </c>
      <c r="B121" t="s">
        <v>321</v>
      </c>
      <c r="C121" t="s">
        <v>1331</v>
      </c>
      <c r="D121" t="s">
        <v>1332</v>
      </c>
      <c r="E121" t="s">
        <v>1163</v>
      </c>
      <c r="F121" t="s">
        <v>1164</v>
      </c>
      <c r="G121" t="s">
        <v>1189</v>
      </c>
    </row>
    <row r="122" spans="1:7" x14ac:dyDescent="0.25">
      <c r="A122" t="s">
        <v>322</v>
      </c>
      <c r="B122" t="s">
        <v>323</v>
      </c>
      <c r="C122" t="s">
        <v>322</v>
      </c>
      <c r="D122" t="s">
        <v>1333</v>
      </c>
      <c r="E122" t="s">
        <v>1169</v>
      </c>
      <c r="F122" t="s">
        <v>1170</v>
      </c>
      <c r="G122" t="s">
        <v>1203</v>
      </c>
    </row>
    <row r="123" spans="1:7" x14ac:dyDescent="0.25">
      <c r="A123" t="s">
        <v>324</v>
      </c>
      <c r="B123" t="s">
        <v>325</v>
      </c>
      <c r="C123" t="s">
        <v>1334</v>
      </c>
      <c r="D123" t="s">
        <v>1335</v>
      </c>
      <c r="E123" t="s">
        <v>1175</v>
      </c>
      <c r="F123" t="s">
        <v>1176</v>
      </c>
      <c r="G123" t="s">
        <v>1189</v>
      </c>
    </row>
    <row r="124" spans="1:7" x14ac:dyDescent="0.25">
      <c r="A124" t="s">
        <v>326</v>
      </c>
      <c r="B124" t="s">
        <v>327</v>
      </c>
      <c r="C124" t="s">
        <v>1319</v>
      </c>
      <c r="D124" t="s">
        <v>1320</v>
      </c>
      <c r="E124" t="s">
        <v>1163</v>
      </c>
      <c r="F124" t="s">
        <v>1164</v>
      </c>
      <c r="G124" t="s">
        <v>1203</v>
      </c>
    </row>
    <row r="125" spans="1:7" x14ac:dyDescent="0.25">
      <c r="A125" t="s">
        <v>328</v>
      </c>
      <c r="B125" t="s">
        <v>329</v>
      </c>
      <c r="C125" t="s">
        <v>480</v>
      </c>
      <c r="D125" t="s">
        <v>1336</v>
      </c>
      <c r="E125" t="s">
        <v>1171</v>
      </c>
      <c r="F125" t="s">
        <v>1172</v>
      </c>
      <c r="G125" t="s">
        <v>1189</v>
      </c>
    </row>
    <row r="126" spans="1:7" x14ac:dyDescent="0.25">
      <c r="A126" t="s">
        <v>330</v>
      </c>
      <c r="B126" t="s">
        <v>331</v>
      </c>
      <c r="C126" t="s">
        <v>330</v>
      </c>
      <c r="D126" t="s">
        <v>1337</v>
      </c>
      <c r="E126" t="s">
        <v>1175</v>
      </c>
      <c r="F126" t="s">
        <v>1176</v>
      </c>
      <c r="G126" t="s">
        <v>1189</v>
      </c>
    </row>
    <row r="127" spans="1:7" x14ac:dyDescent="0.25">
      <c r="A127" t="s">
        <v>332</v>
      </c>
      <c r="B127" t="s">
        <v>333</v>
      </c>
      <c r="C127" t="s">
        <v>1294</v>
      </c>
      <c r="D127" t="s">
        <v>1295</v>
      </c>
      <c r="E127" t="s">
        <v>1175</v>
      </c>
      <c r="F127" t="s">
        <v>1176</v>
      </c>
      <c r="G127" t="s">
        <v>1196</v>
      </c>
    </row>
    <row r="128" spans="1:7" x14ac:dyDescent="0.25">
      <c r="A128" t="s">
        <v>334</v>
      </c>
      <c r="B128" t="s">
        <v>335</v>
      </c>
      <c r="C128" t="s">
        <v>334</v>
      </c>
      <c r="D128" t="s">
        <v>1232</v>
      </c>
      <c r="E128" t="s">
        <v>1169</v>
      </c>
      <c r="F128" t="s">
        <v>1170</v>
      </c>
      <c r="G128" t="s">
        <v>1203</v>
      </c>
    </row>
    <row r="129" spans="1:7" x14ac:dyDescent="0.25">
      <c r="A129" t="s">
        <v>336</v>
      </c>
      <c r="B129" t="s">
        <v>337</v>
      </c>
      <c r="C129" t="s">
        <v>1338</v>
      </c>
      <c r="D129" t="s">
        <v>1339</v>
      </c>
      <c r="E129" t="s">
        <v>1169</v>
      </c>
      <c r="F129" t="s">
        <v>1170</v>
      </c>
      <c r="G129" t="s">
        <v>1203</v>
      </c>
    </row>
    <row r="130" spans="1:7" x14ac:dyDescent="0.25">
      <c r="A130" t="s">
        <v>338</v>
      </c>
      <c r="B130" t="s">
        <v>339</v>
      </c>
      <c r="C130" t="s">
        <v>1340</v>
      </c>
      <c r="D130" t="s">
        <v>1341</v>
      </c>
      <c r="E130" t="s">
        <v>1169</v>
      </c>
      <c r="F130" t="s">
        <v>1170</v>
      </c>
      <c r="G130" t="s">
        <v>1203</v>
      </c>
    </row>
    <row r="131" spans="1:7" x14ac:dyDescent="0.25">
      <c r="A131" t="s">
        <v>340</v>
      </c>
      <c r="B131" t="s">
        <v>341</v>
      </c>
      <c r="C131" t="s">
        <v>1342</v>
      </c>
      <c r="D131" t="s">
        <v>1343</v>
      </c>
      <c r="E131" t="s">
        <v>1165</v>
      </c>
      <c r="F131" t="s">
        <v>1166</v>
      </c>
      <c r="G131" t="s">
        <v>1189</v>
      </c>
    </row>
    <row r="132" spans="1:7" x14ac:dyDescent="0.25">
      <c r="A132" t="s">
        <v>342</v>
      </c>
      <c r="B132" t="s">
        <v>343</v>
      </c>
      <c r="C132" t="s">
        <v>1344</v>
      </c>
      <c r="D132" t="s">
        <v>1345</v>
      </c>
      <c r="E132" t="s">
        <v>1171</v>
      </c>
      <c r="F132" t="s">
        <v>1172</v>
      </c>
      <c r="G132" t="s">
        <v>1203</v>
      </c>
    </row>
    <row r="133" spans="1:7" x14ac:dyDescent="0.25">
      <c r="A133" t="s">
        <v>344</v>
      </c>
      <c r="B133" t="s">
        <v>345</v>
      </c>
      <c r="C133" t="s">
        <v>344</v>
      </c>
      <c r="D133" t="s">
        <v>1190</v>
      </c>
      <c r="E133" t="s">
        <v>1175</v>
      </c>
      <c r="F133" t="s">
        <v>1176</v>
      </c>
      <c r="G133" t="s">
        <v>1196</v>
      </c>
    </row>
    <row r="134" spans="1:7" x14ac:dyDescent="0.25">
      <c r="A134" t="s">
        <v>346</v>
      </c>
      <c r="B134" t="s">
        <v>347</v>
      </c>
      <c r="C134" t="s">
        <v>1249</v>
      </c>
      <c r="D134" t="s">
        <v>1250</v>
      </c>
      <c r="E134" t="s">
        <v>1171</v>
      </c>
      <c r="F134" t="s">
        <v>1172</v>
      </c>
      <c r="G134" t="s">
        <v>1189</v>
      </c>
    </row>
    <row r="135" spans="1:7" x14ac:dyDescent="0.25">
      <c r="A135" t="s">
        <v>348</v>
      </c>
      <c r="B135" t="s">
        <v>349</v>
      </c>
      <c r="C135" t="s">
        <v>692</v>
      </c>
      <c r="D135" t="s">
        <v>1277</v>
      </c>
      <c r="E135" t="s">
        <v>1175</v>
      </c>
      <c r="F135" t="s">
        <v>1176</v>
      </c>
      <c r="G135" t="s">
        <v>1189</v>
      </c>
    </row>
    <row r="136" spans="1:7" x14ac:dyDescent="0.25">
      <c r="A136" t="s">
        <v>350</v>
      </c>
      <c r="B136" t="s">
        <v>351</v>
      </c>
      <c r="C136" t="s">
        <v>1346</v>
      </c>
      <c r="D136" t="s">
        <v>1347</v>
      </c>
      <c r="E136" t="s">
        <v>1169</v>
      </c>
      <c r="F136" t="s">
        <v>1170</v>
      </c>
      <c r="G136" t="s">
        <v>1203</v>
      </c>
    </row>
    <row r="137" spans="1:7" x14ac:dyDescent="0.25">
      <c r="A137" t="s">
        <v>352</v>
      </c>
      <c r="B137" t="s">
        <v>353</v>
      </c>
      <c r="C137" t="s">
        <v>1296</v>
      </c>
      <c r="D137" t="s">
        <v>1297</v>
      </c>
      <c r="E137" t="s">
        <v>1171</v>
      </c>
      <c r="F137" t="s">
        <v>1172</v>
      </c>
      <c r="G137" t="s">
        <v>1189</v>
      </c>
    </row>
    <row r="138" spans="1:7" x14ac:dyDescent="0.25">
      <c r="A138" t="s">
        <v>354</v>
      </c>
      <c r="B138" t="s">
        <v>355</v>
      </c>
      <c r="C138" t="s">
        <v>1348</v>
      </c>
      <c r="D138" t="s">
        <v>1349</v>
      </c>
      <c r="E138" t="s">
        <v>1163</v>
      </c>
      <c r="F138" t="s">
        <v>1164</v>
      </c>
      <c r="G138" t="s">
        <v>1189</v>
      </c>
    </row>
    <row r="139" spans="1:7" x14ac:dyDescent="0.25">
      <c r="A139" t="s">
        <v>356</v>
      </c>
      <c r="B139" t="s">
        <v>357</v>
      </c>
      <c r="C139" t="s">
        <v>1267</v>
      </c>
      <c r="D139" t="s">
        <v>1305</v>
      </c>
      <c r="E139" t="s">
        <v>1169</v>
      </c>
      <c r="F139" t="s">
        <v>1170</v>
      </c>
      <c r="G139" t="s">
        <v>1203</v>
      </c>
    </row>
    <row r="140" spans="1:7" x14ac:dyDescent="0.25">
      <c r="A140" t="s">
        <v>358</v>
      </c>
      <c r="B140" t="s">
        <v>359</v>
      </c>
      <c r="C140" t="s">
        <v>1267</v>
      </c>
      <c r="D140" t="s">
        <v>1305</v>
      </c>
      <c r="E140" t="s">
        <v>1169</v>
      </c>
      <c r="F140" t="s">
        <v>1170</v>
      </c>
      <c r="G140" t="s">
        <v>1203</v>
      </c>
    </row>
    <row r="141" spans="1:7" x14ac:dyDescent="0.25">
      <c r="A141" t="s">
        <v>360</v>
      </c>
      <c r="B141" t="s">
        <v>361</v>
      </c>
      <c r="C141" t="s">
        <v>360</v>
      </c>
      <c r="D141" t="s">
        <v>1235</v>
      </c>
      <c r="E141" t="s">
        <v>1175</v>
      </c>
      <c r="F141" t="s">
        <v>1176</v>
      </c>
      <c r="G141" t="s">
        <v>1189</v>
      </c>
    </row>
    <row r="142" spans="1:7" x14ac:dyDescent="0.25">
      <c r="A142" t="s">
        <v>362</v>
      </c>
      <c r="B142" t="s">
        <v>363</v>
      </c>
      <c r="C142" t="s">
        <v>1229</v>
      </c>
      <c r="D142" t="s">
        <v>1230</v>
      </c>
      <c r="E142" t="s">
        <v>1171</v>
      </c>
      <c r="F142" t="s">
        <v>1172</v>
      </c>
      <c r="G142" t="s">
        <v>1189</v>
      </c>
    </row>
    <row r="143" spans="1:7" x14ac:dyDescent="0.25">
      <c r="A143" t="s">
        <v>364</v>
      </c>
      <c r="B143" t="s">
        <v>365</v>
      </c>
      <c r="C143" t="s">
        <v>430</v>
      </c>
      <c r="D143" t="s">
        <v>1350</v>
      </c>
      <c r="E143" t="s">
        <v>1175</v>
      </c>
      <c r="F143" t="s">
        <v>1176</v>
      </c>
      <c r="G143" t="s">
        <v>1196</v>
      </c>
    </row>
    <row r="144" spans="1:7" x14ac:dyDescent="0.25">
      <c r="A144" t="s">
        <v>366</v>
      </c>
      <c r="B144" t="s">
        <v>367</v>
      </c>
      <c r="C144" t="s">
        <v>965</v>
      </c>
      <c r="D144" t="s">
        <v>1351</v>
      </c>
      <c r="E144" t="s">
        <v>1163</v>
      </c>
      <c r="F144" t="s">
        <v>1164</v>
      </c>
      <c r="G144" t="s">
        <v>1189</v>
      </c>
    </row>
    <row r="145" spans="1:7" x14ac:dyDescent="0.25">
      <c r="A145" t="s">
        <v>368</v>
      </c>
      <c r="B145" t="s">
        <v>369</v>
      </c>
      <c r="C145" t="s">
        <v>1352</v>
      </c>
      <c r="D145" t="s">
        <v>1353</v>
      </c>
      <c r="E145" t="s">
        <v>1169</v>
      </c>
      <c r="F145" t="s">
        <v>1170</v>
      </c>
      <c r="G145" t="s">
        <v>1203</v>
      </c>
    </row>
    <row r="146" spans="1:7" x14ac:dyDescent="0.25">
      <c r="A146" t="s">
        <v>370</v>
      </c>
      <c r="B146" t="s">
        <v>371</v>
      </c>
      <c r="C146" t="s">
        <v>370</v>
      </c>
      <c r="D146" t="s">
        <v>1192</v>
      </c>
      <c r="E146" t="s">
        <v>1171</v>
      </c>
      <c r="F146" t="s">
        <v>1172</v>
      </c>
      <c r="G146" t="s">
        <v>1189</v>
      </c>
    </row>
    <row r="147" spans="1:7" x14ac:dyDescent="0.25">
      <c r="A147" t="s">
        <v>372</v>
      </c>
      <c r="B147" t="s">
        <v>373</v>
      </c>
      <c r="C147" t="s">
        <v>1354</v>
      </c>
      <c r="D147" t="s">
        <v>1355</v>
      </c>
      <c r="E147" t="s">
        <v>1171</v>
      </c>
      <c r="F147" t="s">
        <v>1172</v>
      </c>
      <c r="G147" t="s">
        <v>1203</v>
      </c>
    </row>
    <row r="148" spans="1:7" x14ac:dyDescent="0.25">
      <c r="A148" t="s">
        <v>374</v>
      </c>
      <c r="B148" t="s">
        <v>375</v>
      </c>
      <c r="C148" t="s">
        <v>810</v>
      </c>
      <c r="D148" t="s">
        <v>1356</v>
      </c>
      <c r="E148" t="s">
        <v>1171</v>
      </c>
      <c r="F148" t="s">
        <v>1172</v>
      </c>
      <c r="G148" t="s">
        <v>1189</v>
      </c>
    </row>
    <row r="149" spans="1:7" x14ac:dyDescent="0.25">
      <c r="A149" t="s">
        <v>376</v>
      </c>
      <c r="B149" t="s">
        <v>377</v>
      </c>
      <c r="C149" t="s">
        <v>1143</v>
      </c>
      <c r="D149" t="s">
        <v>1357</v>
      </c>
      <c r="E149" t="s">
        <v>1171</v>
      </c>
      <c r="F149" t="s">
        <v>1172</v>
      </c>
      <c r="G149" t="s">
        <v>1189</v>
      </c>
    </row>
    <row r="150" spans="1:7" x14ac:dyDescent="0.25">
      <c r="A150" t="s">
        <v>378</v>
      </c>
      <c r="B150" t="s">
        <v>379</v>
      </c>
      <c r="C150" t="s">
        <v>1358</v>
      </c>
      <c r="D150" t="s">
        <v>1359</v>
      </c>
      <c r="E150" t="s">
        <v>1165</v>
      </c>
      <c r="F150" t="s">
        <v>1166</v>
      </c>
      <c r="G150" t="s">
        <v>1189</v>
      </c>
    </row>
    <row r="151" spans="1:7" x14ac:dyDescent="0.25">
      <c r="A151" t="s">
        <v>380</v>
      </c>
      <c r="B151" t="s">
        <v>381</v>
      </c>
      <c r="C151" t="s">
        <v>314</v>
      </c>
      <c r="D151" t="s">
        <v>1360</v>
      </c>
      <c r="E151" t="s">
        <v>1169</v>
      </c>
      <c r="F151" t="s">
        <v>1170</v>
      </c>
      <c r="G151" t="s">
        <v>1203</v>
      </c>
    </row>
    <row r="152" spans="1:7" x14ac:dyDescent="0.25">
      <c r="A152" t="s">
        <v>382</v>
      </c>
      <c r="B152" t="s">
        <v>383</v>
      </c>
      <c r="C152" t="s">
        <v>1270</v>
      </c>
      <c r="D152" t="s">
        <v>1271</v>
      </c>
      <c r="E152" t="s">
        <v>1171</v>
      </c>
      <c r="F152" t="s">
        <v>1172</v>
      </c>
      <c r="G152" t="s">
        <v>1203</v>
      </c>
    </row>
    <row r="153" spans="1:7" x14ac:dyDescent="0.25">
      <c r="A153" t="s">
        <v>384</v>
      </c>
      <c r="B153" t="s">
        <v>385</v>
      </c>
      <c r="C153" t="s">
        <v>388</v>
      </c>
      <c r="D153" t="s">
        <v>1361</v>
      </c>
      <c r="E153" t="s">
        <v>1167</v>
      </c>
      <c r="F153" t="s">
        <v>1168</v>
      </c>
      <c r="G153" t="s">
        <v>1196</v>
      </c>
    </row>
    <row r="154" spans="1:7" x14ac:dyDescent="0.25">
      <c r="A154" t="s">
        <v>386</v>
      </c>
      <c r="B154" t="s">
        <v>387</v>
      </c>
      <c r="C154" t="s">
        <v>1238</v>
      </c>
      <c r="D154" t="s">
        <v>1239</v>
      </c>
      <c r="E154" t="s">
        <v>1169</v>
      </c>
      <c r="F154" t="s">
        <v>1170</v>
      </c>
      <c r="G154" t="s">
        <v>1203</v>
      </c>
    </row>
    <row r="155" spans="1:7" x14ac:dyDescent="0.25">
      <c r="A155" t="s">
        <v>388</v>
      </c>
      <c r="B155" t="s">
        <v>389</v>
      </c>
      <c r="C155" t="s">
        <v>388</v>
      </c>
      <c r="D155" t="s">
        <v>1361</v>
      </c>
      <c r="E155" t="s">
        <v>1167</v>
      </c>
      <c r="F155" t="s">
        <v>1168</v>
      </c>
      <c r="G155" t="s">
        <v>1196</v>
      </c>
    </row>
    <row r="156" spans="1:7" x14ac:dyDescent="0.25">
      <c r="A156" t="s">
        <v>390</v>
      </c>
      <c r="B156" t="s">
        <v>391</v>
      </c>
      <c r="C156" t="s">
        <v>1201</v>
      </c>
      <c r="D156" t="s">
        <v>1202</v>
      </c>
      <c r="E156" t="s">
        <v>1169</v>
      </c>
      <c r="F156" t="s">
        <v>1170</v>
      </c>
      <c r="G156" t="s">
        <v>1203</v>
      </c>
    </row>
    <row r="157" spans="1:7" x14ac:dyDescent="0.25">
      <c r="A157" t="s">
        <v>392</v>
      </c>
      <c r="B157" t="s">
        <v>393</v>
      </c>
      <c r="C157" t="s">
        <v>714</v>
      </c>
      <c r="D157" t="s">
        <v>1362</v>
      </c>
      <c r="E157" t="s">
        <v>1175</v>
      </c>
      <c r="F157" t="s">
        <v>1176</v>
      </c>
      <c r="G157" t="s">
        <v>1189</v>
      </c>
    </row>
    <row r="158" spans="1:7" x14ac:dyDescent="0.25">
      <c r="A158" t="s">
        <v>394</v>
      </c>
      <c r="B158" t="s">
        <v>395</v>
      </c>
      <c r="C158" t="s">
        <v>1327</v>
      </c>
      <c r="D158" t="s">
        <v>1328</v>
      </c>
      <c r="E158" t="s">
        <v>1169</v>
      </c>
      <c r="F158" t="s">
        <v>1170</v>
      </c>
      <c r="G158" t="s">
        <v>1203</v>
      </c>
    </row>
    <row r="159" spans="1:7" x14ac:dyDescent="0.25">
      <c r="A159" t="s">
        <v>396</v>
      </c>
      <c r="B159" t="s">
        <v>397</v>
      </c>
      <c r="C159" t="s">
        <v>396</v>
      </c>
      <c r="D159" t="s">
        <v>1219</v>
      </c>
      <c r="E159" t="s">
        <v>1175</v>
      </c>
      <c r="F159" t="s">
        <v>1176</v>
      </c>
      <c r="G159" t="s">
        <v>1189</v>
      </c>
    </row>
    <row r="160" spans="1:7" x14ac:dyDescent="0.25">
      <c r="A160" t="s">
        <v>398</v>
      </c>
      <c r="B160" t="s">
        <v>399</v>
      </c>
      <c r="C160" t="s">
        <v>1246</v>
      </c>
      <c r="D160" t="s">
        <v>1247</v>
      </c>
      <c r="E160" t="s">
        <v>1163</v>
      </c>
      <c r="F160" t="s">
        <v>1164</v>
      </c>
      <c r="G160" t="s">
        <v>1203</v>
      </c>
    </row>
    <row r="161" spans="1:7" x14ac:dyDescent="0.25">
      <c r="A161" t="s">
        <v>400</v>
      </c>
      <c r="B161" t="s">
        <v>401</v>
      </c>
      <c r="C161" t="s">
        <v>1309</v>
      </c>
      <c r="D161" t="s">
        <v>1310</v>
      </c>
      <c r="E161" t="s">
        <v>1165</v>
      </c>
      <c r="F161" t="s">
        <v>1166</v>
      </c>
      <c r="G161" t="s">
        <v>1189</v>
      </c>
    </row>
    <row r="162" spans="1:7" x14ac:dyDescent="0.25">
      <c r="A162" t="s">
        <v>402</v>
      </c>
      <c r="B162" t="s">
        <v>403</v>
      </c>
      <c r="C162" t="s">
        <v>1243</v>
      </c>
      <c r="D162" t="s">
        <v>1244</v>
      </c>
      <c r="E162" t="s">
        <v>1163</v>
      </c>
      <c r="F162" t="s">
        <v>1164</v>
      </c>
      <c r="G162" t="s">
        <v>1189</v>
      </c>
    </row>
    <row r="163" spans="1:7" x14ac:dyDescent="0.25">
      <c r="A163" t="s">
        <v>404</v>
      </c>
      <c r="B163" t="s">
        <v>405</v>
      </c>
      <c r="C163" t="s">
        <v>1363</v>
      </c>
      <c r="D163" t="s">
        <v>1364</v>
      </c>
      <c r="E163" t="s">
        <v>1175</v>
      </c>
      <c r="F163" t="s">
        <v>1176</v>
      </c>
      <c r="G163" t="s">
        <v>1189</v>
      </c>
    </row>
    <row r="164" spans="1:7" x14ac:dyDescent="0.25">
      <c r="A164" t="s">
        <v>406</v>
      </c>
      <c r="B164" t="s">
        <v>407</v>
      </c>
      <c r="C164" t="s">
        <v>1363</v>
      </c>
      <c r="D164" t="s">
        <v>1364</v>
      </c>
      <c r="E164" t="s">
        <v>1175</v>
      </c>
      <c r="F164" t="s">
        <v>1176</v>
      </c>
      <c r="G164" t="s">
        <v>1189</v>
      </c>
    </row>
    <row r="165" spans="1:7" x14ac:dyDescent="0.25">
      <c r="A165" t="s">
        <v>408</v>
      </c>
      <c r="B165" t="s">
        <v>409</v>
      </c>
      <c r="C165" t="s">
        <v>1365</v>
      </c>
      <c r="D165" t="s">
        <v>1366</v>
      </c>
      <c r="E165" t="s">
        <v>1163</v>
      </c>
      <c r="F165" t="s">
        <v>1164</v>
      </c>
      <c r="G165" t="s">
        <v>1189</v>
      </c>
    </row>
    <row r="166" spans="1:7" x14ac:dyDescent="0.25">
      <c r="A166" t="s">
        <v>410</v>
      </c>
      <c r="B166" t="s">
        <v>411</v>
      </c>
      <c r="C166" t="s">
        <v>1257</v>
      </c>
      <c r="D166" t="s">
        <v>1258</v>
      </c>
      <c r="E166" t="s">
        <v>1165</v>
      </c>
      <c r="F166" t="s">
        <v>1166</v>
      </c>
      <c r="G166" t="s">
        <v>1189</v>
      </c>
    </row>
    <row r="167" spans="1:7" x14ac:dyDescent="0.25">
      <c r="A167" t="s">
        <v>412</v>
      </c>
      <c r="B167" t="s">
        <v>413</v>
      </c>
      <c r="C167" t="s">
        <v>1282</v>
      </c>
      <c r="D167" t="s">
        <v>1283</v>
      </c>
      <c r="E167" t="s">
        <v>1165</v>
      </c>
      <c r="F167" t="s">
        <v>1166</v>
      </c>
      <c r="G167" t="s">
        <v>1189</v>
      </c>
    </row>
    <row r="168" spans="1:7" x14ac:dyDescent="0.25">
      <c r="A168" t="s">
        <v>414</v>
      </c>
      <c r="B168" t="s">
        <v>415</v>
      </c>
      <c r="C168" t="s">
        <v>883</v>
      </c>
      <c r="D168" t="s">
        <v>1367</v>
      </c>
      <c r="E168" t="s">
        <v>1169</v>
      </c>
      <c r="F168" t="s">
        <v>1170</v>
      </c>
      <c r="G168" t="s">
        <v>1203</v>
      </c>
    </row>
    <row r="169" spans="1:7" x14ac:dyDescent="0.25">
      <c r="A169" t="s">
        <v>416</v>
      </c>
      <c r="B169" t="s">
        <v>417</v>
      </c>
      <c r="C169" t="s">
        <v>1260</v>
      </c>
      <c r="D169" t="s">
        <v>1261</v>
      </c>
      <c r="E169" t="s">
        <v>1167</v>
      </c>
      <c r="F169" t="s">
        <v>1168</v>
      </c>
      <c r="G169" t="s">
        <v>1196</v>
      </c>
    </row>
    <row r="170" spans="1:7" x14ac:dyDescent="0.25">
      <c r="A170" t="s">
        <v>418</v>
      </c>
      <c r="B170" t="s">
        <v>419</v>
      </c>
      <c r="C170" t="s">
        <v>1290</v>
      </c>
      <c r="D170" t="s">
        <v>1291</v>
      </c>
      <c r="E170" t="s">
        <v>1171</v>
      </c>
      <c r="F170" t="s">
        <v>1172</v>
      </c>
      <c r="G170" t="s">
        <v>1203</v>
      </c>
    </row>
    <row r="171" spans="1:7" x14ac:dyDescent="0.25">
      <c r="A171" t="s">
        <v>420</v>
      </c>
      <c r="B171" t="s">
        <v>421</v>
      </c>
      <c r="C171" t="s">
        <v>1287</v>
      </c>
      <c r="D171" t="s">
        <v>1288</v>
      </c>
      <c r="E171" t="s">
        <v>1163</v>
      </c>
      <c r="F171" t="s">
        <v>1164</v>
      </c>
      <c r="G171" t="s">
        <v>1189</v>
      </c>
    </row>
    <row r="172" spans="1:7" x14ac:dyDescent="0.25">
      <c r="A172" t="s">
        <v>422</v>
      </c>
      <c r="B172" t="s">
        <v>423</v>
      </c>
      <c r="C172" t="s">
        <v>1321</v>
      </c>
      <c r="D172" t="s">
        <v>1322</v>
      </c>
      <c r="E172" t="s">
        <v>1163</v>
      </c>
      <c r="F172" t="s">
        <v>1164</v>
      </c>
      <c r="G172" t="s">
        <v>1189</v>
      </c>
    </row>
    <row r="173" spans="1:7" x14ac:dyDescent="0.25">
      <c r="A173" t="s">
        <v>424</v>
      </c>
      <c r="B173" t="s">
        <v>425</v>
      </c>
      <c r="C173" t="s">
        <v>1265</v>
      </c>
      <c r="D173" t="s">
        <v>1266</v>
      </c>
      <c r="E173" t="s">
        <v>1163</v>
      </c>
      <c r="F173" t="s">
        <v>1164</v>
      </c>
      <c r="G173" t="s">
        <v>1203</v>
      </c>
    </row>
    <row r="174" spans="1:7" x14ac:dyDescent="0.25">
      <c r="A174" t="s">
        <v>426</v>
      </c>
      <c r="B174" t="s">
        <v>427</v>
      </c>
      <c r="C174" t="s">
        <v>426</v>
      </c>
      <c r="D174" t="s">
        <v>1245</v>
      </c>
      <c r="E174" t="s">
        <v>1169</v>
      </c>
      <c r="F174" t="s">
        <v>1170</v>
      </c>
      <c r="G174" t="s">
        <v>1203</v>
      </c>
    </row>
    <row r="175" spans="1:7" x14ac:dyDescent="0.25">
      <c r="A175" t="s">
        <v>428</v>
      </c>
      <c r="B175" t="s">
        <v>429</v>
      </c>
      <c r="C175" t="s">
        <v>430</v>
      </c>
      <c r="D175" t="s">
        <v>1350</v>
      </c>
      <c r="E175" t="s">
        <v>1175</v>
      </c>
      <c r="F175" t="s">
        <v>1176</v>
      </c>
      <c r="G175" t="s">
        <v>1196</v>
      </c>
    </row>
    <row r="176" spans="1:7" x14ac:dyDescent="0.25">
      <c r="A176" t="s">
        <v>430</v>
      </c>
      <c r="B176" t="s">
        <v>431</v>
      </c>
      <c r="C176" t="s">
        <v>430</v>
      </c>
      <c r="D176" t="s">
        <v>1350</v>
      </c>
      <c r="E176" t="s">
        <v>1175</v>
      </c>
      <c r="F176" t="s">
        <v>1176</v>
      </c>
      <c r="G176" t="s">
        <v>1196</v>
      </c>
    </row>
    <row r="177" spans="1:7" x14ac:dyDescent="0.25">
      <c r="A177" t="s">
        <v>432</v>
      </c>
      <c r="B177" t="s">
        <v>433</v>
      </c>
      <c r="C177" t="s">
        <v>1205</v>
      </c>
      <c r="D177" t="s">
        <v>1206</v>
      </c>
      <c r="E177" t="s">
        <v>1171</v>
      </c>
      <c r="F177" t="s">
        <v>1172</v>
      </c>
      <c r="G177" t="s">
        <v>1189</v>
      </c>
    </row>
    <row r="178" spans="1:7" x14ac:dyDescent="0.25">
      <c r="A178" t="s">
        <v>434</v>
      </c>
      <c r="B178" t="s">
        <v>435</v>
      </c>
      <c r="C178" t="s">
        <v>1285</v>
      </c>
      <c r="D178" t="s">
        <v>1286</v>
      </c>
      <c r="E178" t="s">
        <v>1175</v>
      </c>
      <c r="F178" t="s">
        <v>1176</v>
      </c>
      <c r="G178" t="s">
        <v>1189</v>
      </c>
    </row>
    <row r="179" spans="1:7" x14ac:dyDescent="0.25">
      <c r="A179" t="s">
        <v>436</v>
      </c>
      <c r="B179" t="s">
        <v>437</v>
      </c>
      <c r="C179" t="s">
        <v>1246</v>
      </c>
      <c r="D179" t="s">
        <v>1247</v>
      </c>
      <c r="E179" t="s">
        <v>1163</v>
      </c>
      <c r="F179" t="s">
        <v>1164</v>
      </c>
      <c r="G179" t="s">
        <v>1203</v>
      </c>
    </row>
    <row r="180" spans="1:7" x14ac:dyDescent="0.25">
      <c r="A180" t="s">
        <v>438</v>
      </c>
      <c r="B180" t="s">
        <v>439</v>
      </c>
      <c r="C180" t="s">
        <v>764</v>
      </c>
      <c r="D180" t="s">
        <v>1368</v>
      </c>
      <c r="E180" t="s">
        <v>1165</v>
      </c>
      <c r="F180" t="s">
        <v>1166</v>
      </c>
      <c r="G180" t="s">
        <v>1189</v>
      </c>
    </row>
    <row r="181" spans="1:7" x14ac:dyDescent="0.25">
      <c r="A181" t="s">
        <v>440</v>
      </c>
      <c r="B181" t="s">
        <v>441</v>
      </c>
      <c r="C181" t="s">
        <v>1246</v>
      </c>
      <c r="D181" t="s">
        <v>1247</v>
      </c>
      <c r="E181" t="s">
        <v>1163</v>
      </c>
      <c r="F181" t="s">
        <v>1164</v>
      </c>
      <c r="G181" t="s">
        <v>1189</v>
      </c>
    </row>
    <row r="182" spans="1:7" x14ac:dyDescent="0.25">
      <c r="A182" t="s">
        <v>442</v>
      </c>
      <c r="B182" t="s">
        <v>443</v>
      </c>
      <c r="C182" t="s">
        <v>1253</v>
      </c>
      <c r="D182" t="s">
        <v>1254</v>
      </c>
      <c r="E182" t="s">
        <v>1163</v>
      </c>
      <c r="F182" t="s">
        <v>1164</v>
      </c>
      <c r="G182" t="s">
        <v>1203</v>
      </c>
    </row>
    <row r="183" spans="1:7" x14ac:dyDescent="0.25">
      <c r="A183" t="s">
        <v>444</v>
      </c>
      <c r="B183" t="s">
        <v>445</v>
      </c>
      <c r="C183" t="s">
        <v>1369</v>
      </c>
      <c r="D183" t="s">
        <v>1370</v>
      </c>
      <c r="E183" t="s">
        <v>1163</v>
      </c>
      <c r="F183" t="s">
        <v>1164</v>
      </c>
      <c r="G183" t="s">
        <v>1189</v>
      </c>
    </row>
    <row r="184" spans="1:7" x14ac:dyDescent="0.25">
      <c r="A184" t="s">
        <v>446</v>
      </c>
      <c r="B184" t="s">
        <v>447</v>
      </c>
      <c r="C184" t="s">
        <v>1201</v>
      </c>
      <c r="D184" t="s">
        <v>1202</v>
      </c>
      <c r="E184" t="s">
        <v>1169</v>
      </c>
      <c r="F184" t="s">
        <v>1170</v>
      </c>
      <c r="G184" t="s">
        <v>1203</v>
      </c>
    </row>
    <row r="185" spans="1:7" x14ac:dyDescent="0.25">
      <c r="A185" t="s">
        <v>448</v>
      </c>
      <c r="B185" t="s">
        <v>449</v>
      </c>
      <c r="C185" t="s">
        <v>360</v>
      </c>
      <c r="D185" t="s">
        <v>1235</v>
      </c>
      <c r="E185" t="s">
        <v>1175</v>
      </c>
      <c r="F185" t="s">
        <v>1176</v>
      </c>
      <c r="G185" t="s">
        <v>1189</v>
      </c>
    </row>
    <row r="186" spans="1:7" x14ac:dyDescent="0.25">
      <c r="A186" t="s">
        <v>450</v>
      </c>
      <c r="B186" t="s">
        <v>451</v>
      </c>
      <c r="C186" t="s">
        <v>1334</v>
      </c>
      <c r="D186" t="s">
        <v>1335</v>
      </c>
      <c r="E186" t="s">
        <v>1175</v>
      </c>
      <c r="F186" t="s">
        <v>1176</v>
      </c>
      <c r="G186" t="s">
        <v>1189</v>
      </c>
    </row>
    <row r="187" spans="1:7" x14ac:dyDescent="0.25">
      <c r="A187" t="s">
        <v>452</v>
      </c>
      <c r="B187" t="s">
        <v>453</v>
      </c>
      <c r="C187" t="s">
        <v>1061</v>
      </c>
      <c r="D187" t="s">
        <v>1237</v>
      </c>
      <c r="E187" t="s">
        <v>1171</v>
      </c>
      <c r="F187" t="s">
        <v>1172</v>
      </c>
      <c r="G187" t="s">
        <v>1203</v>
      </c>
    </row>
    <row r="188" spans="1:7" x14ac:dyDescent="0.25">
      <c r="A188" t="s">
        <v>454</v>
      </c>
      <c r="B188" t="s">
        <v>455</v>
      </c>
      <c r="C188" t="s">
        <v>454</v>
      </c>
      <c r="D188" t="s">
        <v>1197</v>
      </c>
      <c r="E188" t="s">
        <v>1165</v>
      </c>
      <c r="F188" t="s">
        <v>1166</v>
      </c>
      <c r="G188" t="s">
        <v>1189</v>
      </c>
    </row>
    <row r="189" spans="1:7" x14ac:dyDescent="0.25">
      <c r="A189" t="s">
        <v>456</v>
      </c>
      <c r="B189" t="s">
        <v>457</v>
      </c>
      <c r="C189" t="s">
        <v>1249</v>
      </c>
      <c r="D189" t="s">
        <v>1250</v>
      </c>
      <c r="E189" t="s">
        <v>1171</v>
      </c>
      <c r="F189" t="s">
        <v>1172</v>
      </c>
      <c r="G189" t="s">
        <v>1189</v>
      </c>
    </row>
    <row r="190" spans="1:7" x14ac:dyDescent="0.25">
      <c r="A190" t="s">
        <v>458</v>
      </c>
      <c r="B190" t="s">
        <v>459</v>
      </c>
      <c r="C190" t="s">
        <v>1365</v>
      </c>
      <c r="D190" t="s">
        <v>1366</v>
      </c>
      <c r="E190" t="s">
        <v>1163</v>
      </c>
      <c r="F190" t="s">
        <v>1164</v>
      </c>
      <c r="G190" t="s">
        <v>1189</v>
      </c>
    </row>
    <row r="191" spans="1:7" x14ac:dyDescent="0.25">
      <c r="A191" t="s">
        <v>460</v>
      </c>
      <c r="B191" t="s">
        <v>461</v>
      </c>
      <c r="C191" t="s">
        <v>460</v>
      </c>
      <c r="D191" t="s">
        <v>1371</v>
      </c>
      <c r="E191" t="s">
        <v>1169</v>
      </c>
      <c r="F191" t="s">
        <v>1170</v>
      </c>
      <c r="G191" t="s">
        <v>1203</v>
      </c>
    </row>
    <row r="192" spans="1:7" x14ac:dyDescent="0.25">
      <c r="A192" t="s">
        <v>462</v>
      </c>
      <c r="B192" t="s">
        <v>463</v>
      </c>
      <c r="C192" t="s">
        <v>1303</v>
      </c>
      <c r="D192" t="s">
        <v>1304</v>
      </c>
      <c r="E192" t="s">
        <v>1163</v>
      </c>
      <c r="F192" t="s">
        <v>1164</v>
      </c>
      <c r="G192" t="s">
        <v>1189</v>
      </c>
    </row>
    <row r="193" spans="1:7" x14ac:dyDescent="0.25">
      <c r="A193" t="s">
        <v>464</v>
      </c>
      <c r="B193" t="s">
        <v>465</v>
      </c>
      <c r="C193" t="s">
        <v>1309</v>
      </c>
      <c r="D193" t="s">
        <v>1310</v>
      </c>
      <c r="E193" t="s">
        <v>1165</v>
      </c>
      <c r="F193" t="s">
        <v>1166</v>
      </c>
      <c r="G193" t="s">
        <v>1189</v>
      </c>
    </row>
    <row r="194" spans="1:7" x14ac:dyDescent="0.25">
      <c r="A194" t="s">
        <v>466</v>
      </c>
      <c r="B194" t="s">
        <v>467</v>
      </c>
      <c r="C194" t="s">
        <v>1265</v>
      </c>
      <c r="D194" t="s">
        <v>1266</v>
      </c>
      <c r="E194" t="s">
        <v>1163</v>
      </c>
      <c r="F194" t="s">
        <v>1164</v>
      </c>
      <c r="G194" t="s">
        <v>1189</v>
      </c>
    </row>
    <row r="195" spans="1:7" x14ac:dyDescent="0.25">
      <c r="A195" t="s">
        <v>468</v>
      </c>
      <c r="B195" t="s">
        <v>469</v>
      </c>
      <c r="C195" t="s">
        <v>1372</v>
      </c>
      <c r="D195" t="s">
        <v>1373</v>
      </c>
      <c r="E195" t="s">
        <v>1171</v>
      </c>
      <c r="F195" t="s">
        <v>1172</v>
      </c>
      <c r="G195" t="s">
        <v>1203</v>
      </c>
    </row>
    <row r="196" spans="1:7" x14ac:dyDescent="0.25">
      <c r="A196" t="s">
        <v>470</v>
      </c>
      <c r="B196" t="s">
        <v>471</v>
      </c>
      <c r="C196" t="s">
        <v>1001</v>
      </c>
      <c r="D196" t="s">
        <v>1195</v>
      </c>
      <c r="E196" t="s">
        <v>1175</v>
      </c>
      <c r="F196" t="s">
        <v>1176</v>
      </c>
      <c r="G196" t="s">
        <v>1189</v>
      </c>
    </row>
    <row r="197" spans="1:7" x14ac:dyDescent="0.25">
      <c r="A197" t="s">
        <v>472</v>
      </c>
      <c r="B197" t="s">
        <v>473</v>
      </c>
      <c r="C197" t="s">
        <v>514</v>
      </c>
      <c r="D197" t="s">
        <v>1374</v>
      </c>
      <c r="E197" t="s">
        <v>1165</v>
      </c>
      <c r="F197" t="s">
        <v>1166</v>
      </c>
      <c r="G197" t="s">
        <v>1189</v>
      </c>
    </row>
    <row r="198" spans="1:7" x14ac:dyDescent="0.25">
      <c r="A198" t="s">
        <v>474</v>
      </c>
      <c r="B198" t="s">
        <v>475</v>
      </c>
      <c r="C198" t="s">
        <v>430</v>
      </c>
      <c r="D198" t="s">
        <v>1350</v>
      </c>
      <c r="E198" t="s">
        <v>1175</v>
      </c>
      <c r="F198" t="s">
        <v>1176</v>
      </c>
      <c r="G198" t="s">
        <v>1189</v>
      </c>
    </row>
    <row r="199" spans="1:7" x14ac:dyDescent="0.25">
      <c r="A199" t="s">
        <v>476</v>
      </c>
      <c r="B199" t="s">
        <v>477</v>
      </c>
      <c r="C199" t="s">
        <v>1257</v>
      </c>
      <c r="D199" t="s">
        <v>1258</v>
      </c>
      <c r="E199" t="s">
        <v>1165</v>
      </c>
      <c r="F199" t="s">
        <v>1166</v>
      </c>
      <c r="G199" t="s">
        <v>1189</v>
      </c>
    </row>
    <row r="200" spans="1:7" x14ac:dyDescent="0.25">
      <c r="A200" t="s">
        <v>478</v>
      </c>
      <c r="B200" t="s">
        <v>479</v>
      </c>
      <c r="C200" t="s">
        <v>370</v>
      </c>
      <c r="D200" t="s">
        <v>1192</v>
      </c>
      <c r="E200" t="s">
        <v>1171</v>
      </c>
      <c r="F200" t="s">
        <v>1172</v>
      </c>
      <c r="G200" t="s">
        <v>1189</v>
      </c>
    </row>
    <row r="201" spans="1:7" x14ac:dyDescent="0.25">
      <c r="A201" t="s">
        <v>480</v>
      </c>
      <c r="B201" t="s">
        <v>481</v>
      </c>
      <c r="C201" t="s">
        <v>480</v>
      </c>
      <c r="D201" t="s">
        <v>1336</v>
      </c>
      <c r="E201" t="s">
        <v>1171</v>
      </c>
      <c r="F201" t="s">
        <v>1172</v>
      </c>
      <c r="G201" t="s">
        <v>1189</v>
      </c>
    </row>
    <row r="202" spans="1:7" x14ac:dyDescent="0.25">
      <c r="A202" t="s">
        <v>482</v>
      </c>
      <c r="B202" t="s">
        <v>483</v>
      </c>
      <c r="C202" t="s">
        <v>1321</v>
      </c>
      <c r="D202" t="s">
        <v>1322</v>
      </c>
      <c r="E202" t="s">
        <v>1163</v>
      </c>
      <c r="F202" t="s">
        <v>1164</v>
      </c>
      <c r="G202" t="s">
        <v>1189</v>
      </c>
    </row>
    <row r="203" spans="1:7" x14ac:dyDescent="0.25">
      <c r="A203" t="s">
        <v>484</v>
      </c>
      <c r="B203" t="s">
        <v>485</v>
      </c>
      <c r="C203" t="s">
        <v>1287</v>
      </c>
      <c r="D203" t="s">
        <v>1288</v>
      </c>
      <c r="E203" t="s">
        <v>1163</v>
      </c>
      <c r="F203" t="s">
        <v>1164</v>
      </c>
      <c r="G203" t="s">
        <v>1189</v>
      </c>
    </row>
    <row r="204" spans="1:7" x14ac:dyDescent="0.25">
      <c r="A204" t="s">
        <v>486</v>
      </c>
      <c r="B204" t="s">
        <v>487</v>
      </c>
      <c r="C204" t="s">
        <v>1346</v>
      </c>
      <c r="D204" t="s">
        <v>1347</v>
      </c>
      <c r="E204" t="s">
        <v>1169</v>
      </c>
      <c r="F204" t="s">
        <v>1170</v>
      </c>
      <c r="G204" t="s">
        <v>1203</v>
      </c>
    </row>
    <row r="205" spans="1:7" x14ac:dyDescent="0.25">
      <c r="A205" t="s">
        <v>488</v>
      </c>
      <c r="B205" t="s">
        <v>489</v>
      </c>
      <c r="C205" t="s">
        <v>454</v>
      </c>
      <c r="D205" t="s">
        <v>1197</v>
      </c>
      <c r="E205" t="s">
        <v>1165</v>
      </c>
      <c r="F205" t="s">
        <v>1166</v>
      </c>
      <c r="G205" t="s">
        <v>1189</v>
      </c>
    </row>
    <row r="206" spans="1:7" x14ac:dyDescent="0.25">
      <c r="A206" t="s">
        <v>490</v>
      </c>
      <c r="B206" t="s">
        <v>491</v>
      </c>
      <c r="C206" t="s">
        <v>490</v>
      </c>
      <c r="D206" t="s">
        <v>1375</v>
      </c>
      <c r="E206" t="s">
        <v>1169</v>
      </c>
      <c r="F206" t="s">
        <v>1170</v>
      </c>
      <c r="G206" t="s">
        <v>1203</v>
      </c>
    </row>
    <row r="207" spans="1:7" x14ac:dyDescent="0.25">
      <c r="A207" t="s">
        <v>492</v>
      </c>
      <c r="B207" t="s">
        <v>493</v>
      </c>
      <c r="C207" t="s">
        <v>430</v>
      </c>
      <c r="D207" t="s">
        <v>1350</v>
      </c>
      <c r="E207" t="s">
        <v>1175</v>
      </c>
      <c r="F207" t="s">
        <v>1176</v>
      </c>
      <c r="G207" t="s">
        <v>1189</v>
      </c>
    </row>
    <row r="208" spans="1:7" x14ac:dyDescent="0.25">
      <c r="A208" t="s">
        <v>494</v>
      </c>
      <c r="B208" t="s">
        <v>495</v>
      </c>
      <c r="C208" t="s">
        <v>1294</v>
      </c>
      <c r="D208" t="s">
        <v>1295</v>
      </c>
      <c r="E208" t="s">
        <v>1175</v>
      </c>
      <c r="F208" t="s">
        <v>1176</v>
      </c>
      <c r="G208" t="s">
        <v>1189</v>
      </c>
    </row>
    <row r="209" spans="1:7" x14ac:dyDescent="0.25">
      <c r="A209" t="s">
        <v>496</v>
      </c>
      <c r="B209" t="s">
        <v>497</v>
      </c>
      <c r="C209" t="s">
        <v>1344</v>
      </c>
      <c r="D209" t="s">
        <v>1345</v>
      </c>
      <c r="E209" t="s">
        <v>1171</v>
      </c>
      <c r="F209" t="s">
        <v>1172</v>
      </c>
      <c r="G209" t="s">
        <v>1203</v>
      </c>
    </row>
    <row r="210" spans="1:7" x14ac:dyDescent="0.25">
      <c r="A210" t="s">
        <v>498</v>
      </c>
      <c r="B210" t="s">
        <v>499</v>
      </c>
      <c r="C210" t="s">
        <v>1376</v>
      </c>
      <c r="D210" t="s">
        <v>1377</v>
      </c>
      <c r="E210" t="s">
        <v>1165</v>
      </c>
      <c r="F210" t="s">
        <v>1166</v>
      </c>
      <c r="G210" t="s">
        <v>1189</v>
      </c>
    </row>
    <row r="211" spans="1:7" x14ac:dyDescent="0.25">
      <c r="A211" t="s">
        <v>500</v>
      </c>
      <c r="B211" t="s">
        <v>501</v>
      </c>
      <c r="C211" t="s">
        <v>1198</v>
      </c>
      <c r="D211" t="s">
        <v>1199</v>
      </c>
      <c r="E211" t="s">
        <v>1175</v>
      </c>
      <c r="F211" t="s">
        <v>1176</v>
      </c>
      <c r="G211" t="s">
        <v>1189</v>
      </c>
    </row>
    <row r="212" spans="1:7" x14ac:dyDescent="0.25">
      <c r="A212" t="s">
        <v>502</v>
      </c>
      <c r="B212" t="s">
        <v>503</v>
      </c>
      <c r="C212" t="s">
        <v>1274</v>
      </c>
      <c r="D212" t="s">
        <v>1275</v>
      </c>
      <c r="E212" t="s">
        <v>1165</v>
      </c>
      <c r="F212" t="s">
        <v>1166</v>
      </c>
      <c r="G212" t="s">
        <v>1189</v>
      </c>
    </row>
    <row r="213" spans="1:7" x14ac:dyDescent="0.25">
      <c r="A213" t="s">
        <v>504</v>
      </c>
      <c r="B213" t="s">
        <v>505</v>
      </c>
      <c r="C213" t="s">
        <v>504</v>
      </c>
      <c r="D213" t="s">
        <v>1248</v>
      </c>
      <c r="E213" t="s">
        <v>1175</v>
      </c>
      <c r="F213" t="s">
        <v>1176</v>
      </c>
      <c r="G213" t="s">
        <v>1189</v>
      </c>
    </row>
    <row r="214" spans="1:7" x14ac:dyDescent="0.25">
      <c r="A214" t="s">
        <v>506</v>
      </c>
      <c r="B214" t="s">
        <v>507</v>
      </c>
      <c r="C214" t="s">
        <v>1229</v>
      </c>
      <c r="D214" t="s">
        <v>1230</v>
      </c>
      <c r="E214" t="s">
        <v>1171</v>
      </c>
      <c r="F214" t="s">
        <v>1172</v>
      </c>
      <c r="G214" t="s">
        <v>1189</v>
      </c>
    </row>
    <row r="215" spans="1:7" x14ac:dyDescent="0.25">
      <c r="A215" t="s">
        <v>508</v>
      </c>
      <c r="B215" t="s">
        <v>509</v>
      </c>
      <c r="C215" t="s">
        <v>1344</v>
      </c>
      <c r="D215" t="s">
        <v>1345</v>
      </c>
      <c r="E215" t="s">
        <v>1171</v>
      </c>
      <c r="F215" t="s">
        <v>1172</v>
      </c>
      <c r="G215" t="s">
        <v>1203</v>
      </c>
    </row>
    <row r="216" spans="1:7" x14ac:dyDescent="0.25">
      <c r="A216" t="s">
        <v>510</v>
      </c>
      <c r="B216" t="s">
        <v>511</v>
      </c>
      <c r="C216" t="s">
        <v>1378</v>
      </c>
      <c r="D216" t="s">
        <v>1379</v>
      </c>
      <c r="E216" t="s">
        <v>1167</v>
      </c>
      <c r="F216" t="s">
        <v>1168</v>
      </c>
      <c r="G216" t="s">
        <v>1196</v>
      </c>
    </row>
    <row r="217" spans="1:7" x14ac:dyDescent="0.25">
      <c r="A217" t="s">
        <v>512</v>
      </c>
      <c r="B217" t="s">
        <v>513</v>
      </c>
      <c r="C217" t="s">
        <v>512</v>
      </c>
      <c r="D217" t="s">
        <v>1380</v>
      </c>
      <c r="E217" t="s">
        <v>1175</v>
      </c>
      <c r="F217" t="s">
        <v>1176</v>
      </c>
      <c r="G217" t="s">
        <v>1189</v>
      </c>
    </row>
    <row r="218" spans="1:7" x14ac:dyDescent="0.25">
      <c r="A218" t="s">
        <v>514</v>
      </c>
      <c r="B218" t="s">
        <v>515</v>
      </c>
      <c r="C218" t="s">
        <v>514</v>
      </c>
      <c r="D218" t="s">
        <v>1374</v>
      </c>
      <c r="E218" t="s">
        <v>1165</v>
      </c>
      <c r="F218" t="s">
        <v>1166</v>
      </c>
      <c r="G218" t="s">
        <v>1189</v>
      </c>
    </row>
    <row r="219" spans="1:7" x14ac:dyDescent="0.25">
      <c r="A219" t="s">
        <v>516</v>
      </c>
      <c r="B219" t="s">
        <v>517</v>
      </c>
      <c r="C219" t="s">
        <v>1309</v>
      </c>
      <c r="D219" t="s">
        <v>1310</v>
      </c>
      <c r="E219" t="s">
        <v>1165</v>
      </c>
      <c r="F219" t="s">
        <v>1166</v>
      </c>
      <c r="G219" t="s">
        <v>1189</v>
      </c>
    </row>
    <row r="220" spans="1:7" x14ac:dyDescent="0.25">
      <c r="A220" t="s">
        <v>518</v>
      </c>
      <c r="B220" t="s">
        <v>519</v>
      </c>
      <c r="C220" t="s">
        <v>1285</v>
      </c>
      <c r="D220" t="s">
        <v>1286</v>
      </c>
      <c r="E220" t="s">
        <v>1175</v>
      </c>
      <c r="F220" t="s">
        <v>1176</v>
      </c>
      <c r="G220" t="s">
        <v>1189</v>
      </c>
    </row>
    <row r="221" spans="1:7" x14ac:dyDescent="0.25">
      <c r="A221" t="s">
        <v>520</v>
      </c>
      <c r="B221" t="s">
        <v>521</v>
      </c>
      <c r="C221" t="s">
        <v>1307</v>
      </c>
      <c r="D221" t="s">
        <v>1308</v>
      </c>
      <c r="E221" t="s">
        <v>1171</v>
      </c>
      <c r="F221" t="s">
        <v>1172</v>
      </c>
      <c r="G221" t="s">
        <v>1189</v>
      </c>
    </row>
    <row r="222" spans="1:7" x14ac:dyDescent="0.25">
      <c r="A222" t="s">
        <v>522</v>
      </c>
      <c r="B222" t="s">
        <v>523</v>
      </c>
      <c r="C222" t="s">
        <v>1312</v>
      </c>
      <c r="D222" t="s">
        <v>1313</v>
      </c>
      <c r="E222" t="s">
        <v>1171</v>
      </c>
      <c r="F222" t="s">
        <v>1172</v>
      </c>
      <c r="G222" t="s">
        <v>1189</v>
      </c>
    </row>
    <row r="223" spans="1:7" x14ac:dyDescent="0.25">
      <c r="A223" t="s">
        <v>524</v>
      </c>
      <c r="B223" t="s">
        <v>525</v>
      </c>
      <c r="C223" t="s">
        <v>1319</v>
      </c>
      <c r="D223" t="s">
        <v>1320</v>
      </c>
      <c r="E223" t="s">
        <v>1163</v>
      </c>
      <c r="F223" t="s">
        <v>1164</v>
      </c>
      <c r="G223" t="s">
        <v>1203</v>
      </c>
    </row>
    <row r="224" spans="1:7" x14ac:dyDescent="0.25">
      <c r="A224" t="s">
        <v>526</v>
      </c>
      <c r="B224" t="s">
        <v>527</v>
      </c>
      <c r="C224" t="s">
        <v>1327</v>
      </c>
      <c r="D224" t="s">
        <v>1328</v>
      </c>
      <c r="E224" t="s">
        <v>1169</v>
      </c>
      <c r="F224" t="s">
        <v>1170</v>
      </c>
      <c r="G224" t="s">
        <v>1203</v>
      </c>
    </row>
    <row r="225" spans="1:7" x14ac:dyDescent="0.25">
      <c r="A225" t="s">
        <v>528</v>
      </c>
      <c r="B225" t="s">
        <v>529</v>
      </c>
      <c r="C225" t="s">
        <v>1201</v>
      </c>
      <c r="D225" t="s">
        <v>1202</v>
      </c>
      <c r="E225" t="s">
        <v>1169</v>
      </c>
      <c r="F225" t="s">
        <v>1170</v>
      </c>
      <c r="G225" t="s">
        <v>1203</v>
      </c>
    </row>
    <row r="226" spans="1:7" x14ac:dyDescent="0.25">
      <c r="A226" t="s">
        <v>530</v>
      </c>
      <c r="B226" t="s">
        <v>531</v>
      </c>
      <c r="C226" t="s">
        <v>1290</v>
      </c>
      <c r="D226" t="s">
        <v>1291</v>
      </c>
      <c r="E226" t="s">
        <v>1171</v>
      </c>
      <c r="F226" t="s">
        <v>1172</v>
      </c>
      <c r="G226" t="s">
        <v>1189</v>
      </c>
    </row>
    <row r="227" spans="1:7" x14ac:dyDescent="0.25">
      <c r="A227" t="s">
        <v>532</v>
      </c>
      <c r="B227" t="s">
        <v>533</v>
      </c>
      <c r="C227" t="s">
        <v>1267</v>
      </c>
      <c r="D227" t="s">
        <v>1268</v>
      </c>
      <c r="E227" t="s">
        <v>1171</v>
      </c>
      <c r="F227" t="s">
        <v>1172</v>
      </c>
      <c r="G227" t="s">
        <v>1203</v>
      </c>
    </row>
    <row r="228" spans="1:7" x14ac:dyDescent="0.25">
      <c r="A228" t="s">
        <v>534</v>
      </c>
      <c r="B228" t="s">
        <v>535</v>
      </c>
      <c r="C228" t="s">
        <v>1329</v>
      </c>
      <c r="D228" t="s">
        <v>1330</v>
      </c>
      <c r="E228" t="s">
        <v>1175</v>
      </c>
      <c r="F228" t="s">
        <v>1176</v>
      </c>
      <c r="G228" t="s">
        <v>1189</v>
      </c>
    </row>
    <row r="229" spans="1:7" x14ac:dyDescent="0.25">
      <c r="A229" t="s">
        <v>536</v>
      </c>
      <c r="B229" t="s">
        <v>537</v>
      </c>
      <c r="C229" t="s">
        <v>1348</v>
      </c>
      <c r="D229" t="s">
        <v>1349</v>
      </c>
      <c r="E229" t="s">
        <v>1163</v>
      </c>
      <c r="F229" t="s">
        <v>1164</v>
      </c>
      <c r="G229" t="s">
        <v>1189</v>
      </c>
    </row>
    <row r="230" spans="1:7" x14ac:dyDescent="0.25">
      <c r="A230" t="s">
        <v>538</v>
      </c>
      <c r="B230" t="s">
        <v>539</v>
      </c>
      <c r="C230" t="s">
        <v>1381</v>
      </c>
      <c r="D230" t="s">
        <v>1382</v>
      </c>
      <c r="E230" t="s">
        <v>1163</v>
      </c>
      <c r="F230" t="s">
        <v>1164</v>
      </c>
      <c r="G230" t="s">
        <v>1189</v>
      </c>
    </row>
    <row r="231" spans="1:7" x14ac:dyDescent="0.25">
      <c r="A231" t="s">
        <v>540</v>
      </c>
      <c r="B231" t="s">
        <v>541</v>
      </c>
      <c r="C231" t="s">
        <v>314</v>
      </c>
      <c r="D231" t="s">
        <v>1360</v>
      </c>
      <c r="E231" t="s">
        <v>1169</v>
      </c>
      <c r="F231" t="s">
        <v>1170</v>
      </c>
      <c r="G231" t="s">
        <v>1289</v>
      </c>
    </row>
    <row r="232" spans="1:7" x14ac:dyDescent="0.25">
      <c r="A232" t="s">
        <v>542</v>
      </c>
      <c r="B232" t="s">
        <v>543</v>
      </c>
      <c r="C232" t="s">
        <v>965</v>
      </c>
      <c r="D232" t="s">
        <v>1351</v>
      </c>
      <c r="E232" t="s">
        <v>1163</v>
      </c>
      <c r="F232" t="s">
        <v>1164</v>
      </c>
      <c r="G232" t="s">
        <v>1189</v>
      </c>
    </row>
    <row r="233" spans="1:7" x14ac:dyDescent="0.25">
      <c r="A233" t="s">
        <v>544</v>
      </c>
      <c r="B233" t="s">
        <v>545</v>
      </c>
      <c r="C233" t="s">
        <v>1267</v>
      </c>
      <c r="D233" t="s">
        <v>1268</v>
      </c>
      <c r="E233" t="s">
        <v>1171</v>
      </c>
      <c r="F233" t="s">
        <v>1172</v>
      </c>
      <c r="G233" t="s">
        <v>1203</v>
      </c>
    </row>
    <row r="234" spans="1:7" x14ac:dyDescent="0.25">
      <c r="A234" t="s">
        <v>546</v>
      </c>
      <c r="B234" t="s">
        <v>547</v>
      </c>
      <c r="C234" t="s">
        <v>1214</v>
      </c>
      <c r="D234" t="s">
        <v>1215</v>
      </c>
      <c r="E234" t="s">
        <v>1163</v>
      </c>
      <c r="F234" t="s">
        <v>1164</v>
      </c>
      <c r="G234" t="s">
        <v>1203</v>
      </c>
    </row>
    <row r="235" spans="1:7" x14ac:dyDescent="0.25">
      <c r="A235" t="s">
        <v>548</v>
      </c>
      <c r="B235" t="s">
        <v>549</v>
      </c>
      <c r="C235" t="s">
        <v>578</v>
      </c>
      <c r="D235" t="s">
        <v>1383</v>
      </c>
      <c r="E235" t="s">
        <v>1169</v>
      </c>
      <c r="F235" t="s">
        <v>1170</v>
      </c>
      <c r="G235" t="s">
        <v>1203</v>
      </c>
    </row>
    <row r="236" spans="1:7" x14ac:dyDescent="0.25">
      <c r="A236" t="s">
        <v>550</v>
      </c>
      <c r="B236" t="s">
        <v>551</v>
      </c>
      <c r="C236" t="s">
        <v>550</v>
      </c>
      <c r="D236" t="s">
        <v>1384</v>
      </c>
      <c r="E236" t="s">
        <v>1171</v>
      </c>
      <c r="F236" t="s">
        <v>1172</v>
      </c>
      <c r="G236" t="s">
        <v>1189</v>
      </c>
    </row>
    <row r="237" spans="1:7" x14ac:dyDescent="0.25">
      <c r="A237" t="s">
        <v>552</v>
      </c>
      <c r="B237" t="s">
        <v>553</v>
      </c>
      <c r="C237" t="s">
        <v>1198</v>
      </c>
      <c r="D237" t="s">
        <v>1199</v>
      </c>
      <c r="E237" t="s">
        <v>1175</v>
      </c>
      <c r="F237" t="s">
        <v>1176</v>
      </c>
      <c r="G237" t="s">
        <v>1189</v>
      </c>
    </row>
    <row r="238" spans="1:7" x14ac:dyDescent="0.25">
      <c r="A238" t="s">
        <v>554</v>
      </c>
      <c r="B238" t="s">
        <v>555</v>
      </c>
      <c r="C238" t="s">
        <v>480</v>
      </c>
      <c r="D238" t="s">
        <v>1336</v>
      </c>
      <c r="E238" t="s">
        <v>1171</v>
      </c>
      <c r="F238" t="s">
        <v>1172</v>
      </c>
      <c r="G238" t="s">
        <v>1189</v>
      </c>
    </row>
    <row r="239" spans="1:7" x14ac:dyDescent="0.25">
      <c r="A239" t="s">
        <v>556</v>
      </c>
      <c r="B239" t="s">
        <v>557</v>
      </c>
      <c r="C239" t="s">
        <v>454</v>
      </c>
      <c r="D239" t="s">
        <v>1197</v>
      </c>
      <c r="E239" t="s">
        <v>1165</v>
      </c>
      <c r="F239" t="s">
        <v>1166</v>
      </c>
      <c r="G239" t="s">
        <v>1189</v>
      </c>
    </row>
    <row r="240" spans="1:7" x14ac:dyDescent="0.25">
      <c r="A240" t="s">
        <v>558</v>
      </c>
      <c r="B240" t="s">
        <v>559</v>
      </c>
      <c r="C240" t="s">
        <v>1385</v>
      </c>
      <c r="D240" t="s">
        <v>1386</v>
      </c>
      <c r="E240" t="s">
        <v>1167</v>
      </c>
      <c r="F240" t="s">
        <v>1168</v>
      </c>
      <c r="G240" t="s">
        <v>1196</v>
      </c>
    </row>
    <row r="241" spans="1:7" x14ac:dyDescent="0.25">
      <c r="A241" t="s">
        <v>560</v>
      </c>
      <c r="B241" t="s">
        <v>561</v>
      </c>
      <c r="C241" t="s">
        <v>1240</v>
      </c>
      <c r="D241" t="s">
        <v>1241</v>
      </c>
      <c r="E241" t="s">
        <v>1171</v>
      </c>
      <c r="F241" t="s">
        <v>1172</v>
      </c>
      <c r="G241" t="s">
        <v>1189</v>
      </c>
    </row>
    <row r="242" spans="1:7" x14ac:dyDescent="0.25">
      <c r="A242" t="s">
        <v>562</v>
      </c>
      <c r="B242" t="s">
        <v>563</v>
      </c>
      <c r="C242" t="s">
        <v>1314</v>
      </c>
      <c r="D242" t="s">
        <v>1315</v>
      </c>
      <c r="E242" t="s">
        <v>1163</v>
      </c>
      <c r="F242" t="s">
        <v>1164</v>
      </c>
      <c r="G242" t="s">
        <v>1203</v>
      </c>
    </row>
    <row r="243" spans="1:7" x14ac:dyDescent="0.25">
      <c r="A243" t="s">
        <v>564</v>
      </c>
      <c r="B243" t="s">
        <v>565</v>
      </c>
      <c r="C243" t="s">
        <v>1296</v>
      </c>
      <c r="D243" t="s">
        <v>1297</v>
      </c>
      <c r="E243" t="s">
        <v>1171</v>
      </c>
      <c r="F243" t="s">
        <v>1172</v>
      </c>
      <c r="G243" t="s">
        <v>1196</v>
      </c>
    </row>
    <row r="244" spans="1:7" x14ac:dyDescent="0.25">
      <c r="A244" t="s">
        <v>566</v>
      </c>
      <c r="B244" t="s">
        <v>567</v>
      </c>
      <c r="C244" t="s">
        <v>1358</v>
      </c>
      <c r="D244" t="s">
        <v>1359</v>
      </c>
      <c r="E244" t="s">
        <v>1165</v>
      </c>
      <c r="F244" t="s">
        <v>1166</v>
      </c>
      <c r="G244" t="s">
        <v>1189</v>
      </c>
    </row>
    <row r="245" spans="1:7" x14ac:dyDescent="0.25">
      <c r="A245" t="s">
        <v>568</v>
      </c>
      <c r="B245" t="s">
        <v>569</v>
      </c>
      <c r="C245" t="s">
        <v>1251</v>
      </c>
      <c r="D245" t="s">
        <v>1252</v>
      </c>
      <c r="E245" t="s">
        <v>1165</v>
      </c>
      <c r="F245" t="s">
        <v>1166</v>
      </c>
      <c r="G245" t="s">
        <v>1189</v>
      </c>
    </row>
    <row r="246" spans="1:7" x14ac:dyDescent="0.25">
      <c r="A246" t="s">
        <v>570</v>
      </c>
      <c r="B246" t="s">
        <v>571</v>
      </c>
      <c r="C246" t="s">
        <v>292</v>
      </c>
      <c r="D246" t="s">
        <v>1316</v>
      </c>
      <c r="E246" t="s">
        <v>1165</v>
      </c>
      <c r="F246" t="s">
        <v>1166</v>
      </c>
      <c r="G246" t="s">
        <v>1189</v>
      </c>
    </row>
    <row r="247" spans="1:7" x14ac:dyDescent="0.25">
      <c r="A247" t="s">
        <v>572</v>
      </c>
      <c r="B247" t="s">
        <v>573</v>
      </c>
      <c r="C247" t="s">
        <v>1346</v>
      </c>
      <c r="D247" t="s">
        <v>1347</v>
      </c>
      <c r="E247" t="s">
        <v>1169</v>
      </c>
      <c r="F247" t="s">
        <v>1170</v>
      </c>
      <c r="G247" t="s">
        <v>1203</v>
      </c>
    </row>
    <row r="248" spans="1:7" x14ac:dyDescent="0.25">
      <c r="A248" t="s">
        <v>574</v>
      </c>
      <c r="B248" t="s">
        <v>575</v>
      </c>
      <c r="C248" t="s">
        <v>574</v>
      </c>
      <c r="D248" t="s">
        <v>1217</v>
      </c>
      <c r="E248" t="s">
        <v>1171</v>
      </c>
      <c r="F248" t="s">
        <v>1172</v>
      </c>
      <c r="G248" t="s">
        <v>1189</v>
      </c>
    </row>
    <row r="249" spans="1:7" x14ac:dyDescent="0.25">
      <c r="A249" t="s">
        <v>576</v>
      </c>
      <c r="B249" t="s">
        <v>577</v>
      </c>
      <c r="C249" t="s">
        <v>222</v>
      </c>
      <c r="D249" t="s">
        <v>1262</v>
      </c>
      <c r="E249" t="s">
        <v>1175</v>
      </c>
      <c r="F249" t="s">
        <v>1176</v>
      </c>
      <c r="G249" t="s">
        <v>1189</v>
      </c>
    </row>
    <row r="250" spans="1:7" x14ac:dyDescent="0.25">
      <c r="A250" t="s">
        <v>578</v>
      </c>
      <c r="B250" t="s">
        <v>579</v>
      </c>
      <c r="C250" t="s">
        <v>578</v>
      </c>
      <c r="D250" t="s">
        <v>1383</v>
      </c>
      <c r="E250" t="s">
        <v>1169</v>
      </c>
      <c r="F250" t="s">
        <v>1170</v>
      </c>
      <c r="G250" t="s">
        <v>1203</v>
      </c>
    </row>
    <row r="251" spans="1:7" x14ac:dyDescent="0.25">
      <c r="A251" t="s">
        <v>580</v>
      </c>
      <c r="B251" t="s">
        <v>581</v>
      </c>
      <c r="C251" t="s">
        <v>1319</v>
      </c>
      <c r="D251" t="s">
        <v>1320</v>
      </c>
      <c r="E251" t="s">
        <v>1163</v>
      </c>
      <c r="F251" t="s">
        <v>1164</v>
      </c>
      <c r="G251" t="s">
        <v>1203</v>
      </c>
    </row>
    <row r="252" spans="1:7" x14ac:dyDescent="0.25">
      <c r="A252" t="s">
        <v>582</v>
      </c>
      <c r="B252" t="s">
        <v>583</v>
      </c>
      <c r="C252" t="s">
        <v>1296</v>
      </c>
      <c r="D252" t="s">
        <v>1297</v>
      </c>
      <c r="E252" t="s">
        <v>1171</v>
      </c>
      <c r="F252" t="s">
        <v>1172</v>
      </c>
      <c r="G252" t="s">
        <v>1189</v>
      </c>
    </row>
    <row r="253" spans="1:7" x14ac:dyDescent="0.25">
      <c r="A253" t="s">
        <v>584</v>
      </c>
      <c r="B253" t="s">
        <v>585</v>
      </c>
      <c r="C253" t="s">
        <v>883</v>
      </c>
      <c r="D253" t="s">
        <v>1367</v>
      </c>
      <c r="E253" t="s">
        <v>1169</v>
      </c>
      <c r="F253" t="s">
        <v>1170</v>
      </c>
      <c r="G253" t="s">
        <v>1203</v>
      </c>
    </row>
    <row r="254" spans="1:7" x14ac:dyDescent="0.25">
      <c r="A254" t="s">
        <v>586</v>
      </c>
      <c r="B254" t="s">
        <v>587</v>
      </c>
      <c r="C254" t="s">
        <v>370</v>
      </c>
      <c r="D254" t="s">
        <v>1192</v>
      </c>
      <c r="E254" t="s">
        <v>1171</v>
      </c>
      <c r="F254" t="s">
        <v>1172</v>
      </c>
      <c r="G254" t="s">
        <v>1189</v>
      </c>
    </row>
    <row r="255" spans="1:7" x14ac:dyDescent="0.25">
      <c r="A255" t="s">
        <v>588</v>
      </c>
      <c r="B255" t="s">
        <v>589</v>
      </c>
      <c r="C255" t="s">
        <v>1229</v>
      </c>
      <c r="D255" t="s">
        <v>1230</v>
      </c>
      <c r="E255" t="s">
        <v>1171</v>
      </c>
      <c r="F255" t="s">
        <v>1172</v>
      </c>
      <c r="G255" t="s">
        <v>1189</v>
      </c>
    </row>
    <row r="256" spans="1:7" x14ac:dyDescent="0.25">
      <c r="A256" t="s">
        <v>590</v>
      </c>
      <c r="B256" t="s">
        <v>591</v>
      </c>
      <c r="C256" t="s">
        <v>1312</v>
      </c>
      <c r="D256" t="s">
        <v>1313</v>
      </c>
      <c r="E256" t="s">
        <v>1171</v>
      </c>
      <c r="F256" t="s">
        <v>1172</v>
      </c>
      <c r="G256" t="s">
        <v>1189</v>
      </c>
    </row>
    <row r="257" spans="1:7" x14ac:dyDescent="0.25">
      <c r="A257" t="s">
        <v>592</v>
      </c>
      <c r="B257" t="s">
        <v>593</v>
      </c>
      <c r="C257" t="s">
        <v>1253</v>
      </c>
      <c r="D257" t="s">
        <v>1254</v>
      </c>
      <c r="E257" t="s">
        <v>1163</v>
      </c>
      <c r="F257" t="s">
        <v>1164</v>
      </c>
      <c r="G257" t="s">
        <v>1203</v>
      </c>
    </row>
    <row r="258" spans="1:7" x14ac:dyDescent="0.25">
      <c r="A258" t="s">
        <v>594</v>
      </c>
      <c r="B258" t="s">
        <v>595</v>
      </c>
      <c r="C258" t="s">
        <v>1272</v>
      </c>
      <c r="D258" t="s">
        <v>1273</v>
      </c>
      <c r="E258" t="s">
        <v>1163</v>
      </c>
      <c r="F258" t="s">
        <v>1164</v>
      </c>
      <c r="G258" t="s">
        <v>1189</v>
      </c>
    </row>
    <row r="259" spans="1:7" x14ac:dyDescent="0.25">
      <c r="A259" t="s">
        <v>596</v>
      </c>
      <c r="B259" t="s">
        <v>597</v>
      </c>
      <c r="C259" t="s">
        <v>306</v>
      </c>
      <c r="D259" t="s">
        <v>1242</v>
      </c>
      <c r="E259" t="s">
        <v>1175</v>
      </c>
      <c r="F259" t="s">
        <v>1176</v>
      </c>
      <c r="G259" t="s">
        <v>1189</v>
      </c>
    </row>
    <row r="260" spans="1:7" x14ac:dyDescent="0.25">
      <c r="A260" t="s">
        <v>598</v>
      </c>
      <c r="B260" t="s">
        <v>599</v>
      </c>
      <c r="C260" t="s">
        <v>692</v>
      </c>
      <c r="D260" t="s">
        <v>1277</v>
      </c>
      <c r="E260" t="s">
        <v>1175</v>
      </c>
      <c r="F260" t="s">
        <v>1176</v>
      </c>
      <c r="G260" t="s">
        <v>1189</v>
      </c>
    </row>
    <row r="261" spans="1:7" x14ac:dyDescent="0.25">
      <c r="A261" t="s">
        <v>600</v>
      </c>
      <c r="B261" t="s">
        <v>601</v>
      </c>
      <c r="C261" t="s">
        <v>1372</v>
      </c>
      <c r="D261" t="s">
        <v>1373</v>
      </c>
      <c r="E261" t="s">
        <v>1171</v>
      </c>
      <c r="F261" t="s">
        <v>1172</v>
      </c>
      <c r="G261" t="s">
        <v>1203</v>
      </c>
    </row>
    <row r="262" spans="1:7" x14ac:dyDescent="0.25">
      <c r="A262" t="s">
        <v>602</v>
      </c>
      <c r="B262" t="s">
        <v>603</v>
      </c>
      <c r="C262" t="s">
        <v>1287</v>
      </c>
      <c r="D262" t="s">
        <v>1288</v>
      </c>
      <c r="E262" t="s">
        <v>1163</v>
      </c>
      <c r="F262" t="s">
        <v>1164</v>
      </c>
      <c r="G262" t="s">
        <v>1289</v>
      </c>
    </row>
    <row r="263" spans="1:7" x14ac:dyDescent="0.25">
      <c r="A263" t="s">
        <v>604</v>
      </c>
      <c r="B263" t="s">
        <v>605</v>
      </c>
      <c r="C263" t="s">
        <v>1113</v>
      </c>
      <c r="D263" t="s">
        <v>1236</v>
      </c>
      <c r="E263" t="s">
        <v>1175</v>
      </c>
      <c r="F263" t="s">
        <v>1176</v>
      </c>
      <c r="G263" t="s">
        <v>1189</v>
      </c>
    </row>
    <row r="264" spans="1:7" x14ac:dyDescent="0.25">
      <c r="A264" t="s">
        <v>1387</v>
      </c>
      <c r="B264" t="s">
        <v>1223</v>
      </c>
      <c r="C264" t="s">
        <v>1388</v>
      </c>
      <c r="D264" t="s">
        <v>1223</v>
      </c>
      <c r="E264" t="s">
        <v>1169</v>
      </c>
      <c r="F264" t="s">
        <v>1170</v>
      </c>
      <c r="G264" t="s">
        <v>1203</v>
      </c>
    </row>
    <row r="265" spans="1:7" x14ac:dyDescent="0.25">
      <c r="A265" t="s">
        <v>606</v>
      </c>
      <c r="B265" t="s">
        <v>607</v>
      </c>
      <c r="C265" t="s">
        <v>1198</v>
      </c>
      <c r="D265" t="s">
        <v>1199</v>
      </c>
      <c r="E265" t="s">
        <v>1175</v>
      </c>
      <c r="F265" t="s">
        <v>1176</v>
      </c>
      <c r="G265" t="s">
        <v>1189</v>
      </c>
    </row>
    <row r="266" spans="1:7" x14ac:dyDescent="0.25">
      <c r="A266" t="s">
        <v>608</v>
      </c>
      <c r="B266" t="s">
        <v>609</v>
      </c>
      <c r="C266" t="s">
        <v>430</v>
      </c>
      <c r="D266" t="s">
        <v>1350</v>
      </c>
      <c r="E266" t="s">
        <v>1175</v>
      </c>
      <c r="F266" t="s">
        <v>1176</v>
      </c>
      <c r="G266" t="s">
        <v>1196</v>
      </c>
    </row>
    <row r="267" spans="1:7" x14ac:dyDescent="0.25">
      <c r="A267" t="s">
        <v>610</v>
      </c>
      <c r="B267" t="s">
        <v>611</v>
      </c>
      <c r="C267" t="s">
        <v>222</v>
      </c>
      <c r="D267" t="s">
        <v>1262</v>
      </c>
      <c r="E267" t="s">
        <v>1175</v>
      </c>
      <c r="F267" t="s">
        <v>1176</v>
      </c>
      <c r="G267" t="s">
        <v>1189</v>
      </c>
    </row>
    <row r="268" spans="1:7" x14ac:dyDescent="0.25">
      <c r="A268" t="s">
        <v>612</v>
      </c>
      <c r="B268" t="s">
        <v>613</v>
      </c>
      <c r="C268" t="s">
        <v>1205</v>
      </c>
      <c r="D268" t="s">
        <v>1206</v>
      </c>
      <c r="E268" t="s">
        <v>1171</v>
      </c>
      <c r="F268" t="s">
        <v>1172</v>
      </c>
      <c r="G268" t="s">
        <v>1189</v>
      </c>
    </row>
    <row r="269" spans="1:7" x14ac:dyDescent="0.25">
      <c r="A269" t="s">
        <v>614</v>
      </c>
      <c r="B269" t="s">
        <v>615</v>
      </c>
      <c r="C269" t="s">
        <v>1267</v>
      </c>
      <c r="D269" t="s">
        <v>1268</v>
      </c>
      <c r="E269" t="s">
        <v>1171</v>
      </c>
      <c r="F269" t="s">
        <v>1172</v>
      </c>
      <c r="G269" t="s">
        <v>1203</v>
      </c>
    </row>
    <row r="270" spans="1:7" x14ac:dyDescent="0.25">
      <c r="A270" t="s">
        <v>616</v>
      </c>
      <c r="B270" t="s">
        <v>617</v>
      </c>
      <c r="C270" t="s">
        <v>1208</v>
      </c>
      <c r="D270" t="s">
        <v>1209</v>
      </c>
      <c r="E270" t="s">
        <v>1175</v>
      </c>
      <c r="F270" t="s">
        <v>1176</v>
      </c>
      <c r="G270" t="s">
        <v>1189</v>
      </c>
    </row>
    <row r="271" spans="1:7" x14ac:dyDescent="0.25">
      <c r="A271" t="s">
        <v>618</v>
      </c>
      <c r="B271" t="s">
        <v>619</v>
      </c>
      <c r="C271" t="s">
        <v>1296</v>
      </c>
      <c r="D271" t="s">
        <v>1297</v>
      </c>
      <c r="E271" t="s">
        <v>1171</v>
      </c>
      <c r="F271" t="s">
        <v>1172</v>
      </c>
      <c r="G271" t="s">
        <v>1189</v>
      </c>
    </row>
    <row r="272" spans="1:7" x14ac:dyDescent="0.25">
      <c r="A272" t="s">
        <v>620</v>
      </c>
      <c r="B272" t="s">
        <v>621</v>
      </c>
      <c r="C272" t="s">
        <v>1270</v>
      </c>
      <c r="D272" t="s">
        <v>1271</v>
      </c>
      <c r="E272" t="s">
        <v>1171</v>
      </c>
      <c r="F272" t="s">
        <v>1172</v>
      </c>
      <c r="G272" t="s">
        <v>1189</v>
      </c>
    </row>
    <row r="273" spans="1:7" x14ac:dyDescent="0.25">
      <c r="A273" t="s">
        <v>622</v>
      </c>
      <c r="B273" t="s">
        <v>623</v>
      </c>
      <c r="C273" t="s">
        <v>1253</v>
      </c>
      <c r="D273" t="s">
        <v>1254</v>
      </c>
      <c r="E273" t="s">
        <v>1163</v>
      </c>
      <c r="F273" t="s">
        <v>1164</v>
      </c>
      <c r="G273" t="s">
        <v>1203</v>
      </c>
    </row>
    <row r="274" spans="1:7" x14ac:dyDescent="0.25">
      <c r="A274" t="s">
        <v>624</v>
      </c>
      <c r="B274" t="s">
        <v>625</v>
      </c>
      <c r="C274" t="s">
        <v>426</v>
      </c>
      <c r="D274" t="s">
        <v>1245</v>
      </c>
      <c r="E274" t="s">
        <v>1169</v>
      </c>
      <c r="F274" t="s">
        <v>1170</v>
      </c>
      <c r="G274" t="s">
        <v>1203</v>
      </c>
    </row>
    <row r="275" spans="1:7" x14ac:dyDescent="0.25">
      <c r="A275" t="s">
        <v>626</v>
      </c>
      <c r="B275" t="s">
        <v>627</v>
      </c>
      <c r="C275" t="s">
        <v>1389</v>
      </c>
      <c r="D275" t="s">
        <v>1390</v>
      </c>
      <c r="E275" t="s">
        <v>1165</v>
      </c>
      <c r="F275" t="s">
        <v>1166</v>
      </c>
      <c r="G275" t="s">
        <v>1189</v>
      </c>
    </row>
    <row r="276" spans="1:7" x14ac:dyDescent="0.25">
      <c r="A276" t="s">
        <v>628</v>
      </c>
      <c r="B276" t="s">
        <v>629</v>
      </c>
      <c r="C276" t="s">
        <v>1253</v>
      </c>
      <c r="D276" t="s">
        <v>1254</v>
      </c>
      <c r="E276" t="s">
        <v>1163</v>
      </c>
      <c r="F276" t="s">
        <v>1164</v>
      </c>
      <c r="G276" t="s">
        <v>1203</v>
      </c>
    </row>
    <row r="277" spans="1:7" x14ac:dyDescent="0.25">
      <c r="A277" t="s">
        <v>630</v>
      </c>
      <c r="B277" t="s">
        <v>631</v>
      </c>
      <c r="C277" t="s">
        <v>1229</v>
      </c>
      <c r="D277" t="s">
        <v>1230</v>
      </c>
      <c r="E277" t="s">
        <v>1171</v>
      </c>
      <c r="F277" t="s">
        <v>1172</v>
      </c>
      <c r="G277" t="s">
        <v>1189</v>
      </c>
    </row>
    <row r="278" spans="1:7" x14ac:dyDescent="0.25">
      <c r="A278" t="s">
        <v>632</v>
      </c>
      <c r="B278" t="s">
        <v>633</v>
      </c>
      <c r="C278" t="s">
        <v>1246</v>
      </c>
      <c r="D278" t="s">
        <v>1247</v>
      </c>
      <c r="E278" t="s">
        <v>1163</v>
      </c>
      <c r="F278" t="s">
        <v>1164</v>
      </c>
      <c r="G278" t="s">
        <v>1189</v>
      </c>
    </row>
    <row r="279" spans="1:7" x14ac:dyDescent="0.25">
      <c r="A279" t="s">
        <v>634</v>
      </c>
      <c r="B279" t="s">
        <v>635</v>
      </c>
      <c r="C279" t="s">
        <v>1253</v>
      </c>
      <c r="D279" t="s">
        <v>1254</v>
      </c>
      <c r="E279" t="s">
        <v>1163</v>
      </c>
      <c r="F279" t="s">
        <v>1164</v>
      </c>
      <c r="G279" t="s">
        <v>1203</v>
      </c>
    </row>
    <row r="280" spans="1:7" x14ac:dyDescent="0.25">
      <c r="A280" t="s">
        <v>636</v>
      </c>
      <c r="B280" t="s">
        <v>637</v>
      </c>
      <c r="C280" t="s">
        <v>1369</v>
      </c>
      <c r="D280" t="s">
        <v>1370</v>
      </c>
      <c r="E280" t="s">
        <v>1163</v>
      </c>
      <c r="F280" t="s">
        <v>1164</v>
      </c>
      <c r="G280" t="s">
        <v>1189</v>
      </c>
    </row>
    <row r="281" spans="1:7" x14ac:dyDescent="0.25">
      <c r="A281" t="s">
        <v>638</v>
      </c>
      <c r="B281" t="s">
        <v>639</v>
      </c>
      <c r="C281" t="s">
        <v>1201</v>
      </c>
      <c r="D281" t="s">
        <v>1202</v>
      </c>
      <c r="E281" t="s">
        <v>1169</v>
      </c>
      <c r="F281" t="s">
        <v>1170</v>
      </c>
      <c r="G281" t="s">
        <v>1203</v>
      </c>
    </row>
    <row r="282" spans="1:7" x14ac:dyDescent="0.25">
      <c r="A282" t="s">
        <v>640</v>
      </c>
      <c r="B282" t="s">
        <v>641</v>
      </c>
      <c r="C282" t="s">
        <v>306</v>
      </c>
      <c r="D282" t="s">
        <v>1242</v>
      </c>
      <c r="E282" t="s">
        <v>1175</v>
      </c>
      <c r="F282" t="s">
        <v>1176</v>
      </c>
      <c r="G282" t="s">
        <v>1189</v>
      </c>
    </row>
    <row r="283" spans="1:7" x14ac:dyDescent="0.25">
      <c r="A283" t="s">
        <v>642</v>
      </c>
      <c r="B283" t="s">
        <v>643</v>
      </c>
      <c r="C283" t="s">
        <v>1372</v>
      </c>
      <c r="D283" t="s">
        <v>1373</v>
      </c>
      <c r="E283" t="s">
        <v>1171</v>
      </c>
      <c r="F283" t="s">
        <v>1172</v>
      </c>
      <c r="G283" t="s">
        <v>1203</v>
      </c>
    </row>
    <row r="284" spans="1:7" x14ac:dyDescent="0.25">
      <c r="A284" t="s">
        <v>644</v>
      </c>
      <c r="B284" t="s">
        <v>645</v>
      </c>
      <c r="C284" t="s">
        <v>454</v>
      </c>
      <c r="D284" t="s">
        <v>1197</v>
      </c>
      <c r="E284" t="s">
        <v>1165</v>
      </c>
      <c r="F284" t="s">
        <v>1166</v>
      </c>
      <c r="G284" t="s">
        <v>1189</v>
      </c>
    </row>
    <row r="285" spans="1:7" x14ac:dyDescent="0.25">
      <c r="A285" t="s">
        <v>646</v>
      </c>
      <c r="B285" t="s">
        <v>647</v>
      </c>
      <c r="C285" t="s">
        <v>646</v>
      </c>
      <c r="D285" t="s">
        <v>1391</v>
      </c>
      <c r="E285" t="s">
        <v>1175</v>
      </c>
      <c r="F285" t="s">
        <v>1176</v>
      </c>
      <c r="G285" t="s">
        <v>1189</v>
      </c>
    </row>
    <row r="286" spans="1:7" x14ac:dyDescent="0.25">
      <c r="A286" t="s">
        <v>648</v>
      </c>
      <c r="B286" t="s">
        <v>649</v>
      </c>
      <c r="C286" t="s">
        <v>1392</v>
      </c>
      <c r="D286" t="s">
        <v>1393</v>
      </c>
      <c r="E286" t="s">
        <v>1175</v>
      </c>
      <c r="F286" t="s">
        <v>1176</v>
      </c>
      <c r="G286" t="s">
        <v>1189</v>
      </c>
    </row>
    <row r="287" spans="1:7" x14ac:dyDescent="0.25">
      <c r="A287" t="s">
        <v>650</v>
      </c>
      <c r="B287" t="s">
        <v>651</v>
      </c>
      <c r="C287" t="s">
        <v>1365</v>
      </c>
      <c r="D287" t="s">
        <v>1366</v>
      </c>
      <c r="E287" t="s">
        <v>1163</v>
      </c>
      <c r="F287" t="s">
        <v>1164</v>
      </c>
      <c r="G287" t="s">
        <v>1189</v>
      </c>
    </row>
    <row r="288" spans="1:7" x14ac:dyDescent="0.25">
      <c r="A288" t="s">
        <v>652</v>
      </c>
      <c r="B288" t="s">
        <v>653</v>
      </c>
      <c r="C288" t="s">
        <v>1307</v>
      </c>
      <c r="D288" t="s">
        <v>1308</v>
      </c>
      <c r="E288" t="s">
        <v>1171</v>
      </c>
      <c r="F288" t="s">
        <v>1172</v>
      </c>
      <c r="G288" t="s">
        <v>1196</v>
      </c>
    </row>
    <row r="289" spans="1:7" x14ac:dyDescent="0.25">
      <c r="A289" t="s">
        <v>654</v>
      </c>
      <c r="B289" t="s">
        <v>655</v>
      </c>
      <c r="C289" t="s">
        <v>1325</v>
      </c>
      <c r="D289" t="s">
        <v>1326</v>
      </c>
      <c r="E289" t="s">
        <v>1163</v>
      </c>
      <c r="F289" t="s">
        <v>1164</v>
      </c>
      <c r="G289" t="s">
        <v>1203</v>
      </c>
    </row>
    <row r="290" spans="1:7" x14ac:dyDescent="0.25">
      <c r="A290" t="s">
        <v>656</v>
      </c>
      <c r="B290" t="s">
        <v>657</v>
      </c>
      <c r="C290" t="s">
        <v>1243</v>
      </c>
      <c r="D290" t="s">
        <v>1244</v>
      </c>
      <c r="E290" t="s">
        <v>1163</v>
      </c>
      <c r="F290" t="s">
        <v>1164</v>
      </c>
      <c r="G290" t="s">
        <v>1189</v>
      </c>
    </row>
    <row r="291" spans="1:7" x14ac:dyDescent="0.25">
      <c r="A291" t="s">
        <v>658</v>
      </c>
      <c r="B291" t="s">
        <v>659</v>
      </c>
      <c r="C291" t="s">
        <v>1394</v>
      </c>
      <c r="D291" t="s">
        <v>1395</v>
      </c>
      <c r="E291" t="s">
        <v>1169</v>
      </c>
      <c r="F291" t="s">
        <v>1170</v>
      </c>
      <c r="G291" t="s">
        <v>1203</v>
      </c>
    </row>
    <row r="292" spans="1:7" x14ac:dyDescent="0.25">
      <c r="A292" t="s">
        <v>660</v>
      </c>
      <c r="B292" t="s">
        <v>661</v>
      </c>
      <c r="C292" t="s">
        <v>360</v>
      </c>
      <c r="D292" t="s">
        <v>1235</v>
      </c>
      <c r="E292" t="s">
        <v>1175</v>
      </c>
      <c r="F292" t="s">
        <v>1176</v>
      </c>
      <c r="G292" t="s">
        <v>1189</v>
      </c>
    </row>
    <row r="293" spans="1:7" x14ac:dyDescent="0.25">
      <c r="A293" t="s">
        <v>662</v>
      </c>
      <c r="B293" t="s">
        <v>663</v>
      </c>
      <c r="C293" t="s">
        <v>118</v>
      </c>
      <c r="D293" t="s">
        <v>1228</v>
      </c>
      <c r="E293" t="s">
        <v>1165</v>
      </c>
      <c r="F293" t="s">
        <v>1166</v>
      </c>
      <c r="G293" t="s">
        <v>1189</v>
      </c>
    </row>
    <row r="294" spans="1:7" x14ac:dyDescent="0.25">
      <c r="A294" t="s">
        <v>664</v>
      </c>
      <c r="B294" t="s">
        <v>665</v>
      </c>
      <c r="C294" t="s">
        <v>1396</v>
      </c>
      <c r="D294" t="s">
        <v>1397</v>
      </c>
      <c r="E294" t="s">
        <v>1169</v>
      </c>
      <c r="F294" t="s">
        <v>1170</v>
      </c>
      <c r="G294" t="s">
        <v>1203</v>
      </c>
    </row>
    <row r="295" spans="1:7" x14ac:dyDescent="0.25">
      <c r="A295" t="s">
        <v>666</v>
      </c>
      <c r="B295" t="s">
        <v>667</v>
      </c>
      <c r="C295" t="s">
        <v>1211</v>
      </c>
      <c r="D295" t="s">
        <v>1212</v>
      </c>
      <c r="E295" t="s">
        <v>1167</v>
      </c>
      <c r="F295" t="s">
        <v>1168</v>
      </c>
      <c r="G295" t="s">
        <v>1196</v>
      </c>
    </row>
    <row r="296" spans="1:7" x14ac:dyDescent="0.25">
      <c r="A296" t="s">
        <v>668</v>
      </c>
      <c r="B296" t="s">
        <v>669</v>
      </c>
      <c r="C296" t="s">
        <v>1249</v>
      </c>
      <c r="D296" t="s">
        <v>1250</v>
      </c>
      <c r="E296" t="s">
        <v>1171</v>
      </c>
      <c r="F296" t="s">
        <v>1172</v>
      </c>
      <c r="G296" t="s">
        <v>1189</v>
      </c>
    </row>
    <row r="297" spans="1:7" x14ac:dyDescent="0.25">
      <c r="A297" t="s">
        <v>670</v>
      </c>
      <c r="B297" t="s">
        <v>671</v>
      </c>
      <c r="C297" t="s">
        <v>1348</v>
      </c>
      <c r="D297" t="s">
        <v>1349</v>
      </c>
      <c r="E297" t="s">
        <v>1163</v>
      </c>
      <c r="F297" t="s">
        <v>1164</v>
      </c>
      <c r="G297" t="s">
        <v>1189</v>
      </c>
    </row>
    <row r="298" spans="1:7" x14ac:dyDescent="0.25">
      <c r="A298" t="s">
        <v>672</v>
      </c>
      <c r="B298" t="s">
        <v>673</v>
      </c>
      <c r="C298" t="s">
        <v>388</v>
      </c>
      <c r="D298" t="s">
        <v>1361</v>
      </c>
      <c r="E298" t="s">
        <v>1167</v>
      </c>
      <c r="F298" t="s">
        <v>1168</v>
      </c>
      <c r="G298" t="s">
        <v>1196</v>
      </c>
    </row>
    <row r="299" spans="1:7" x14ac:dyDescent="0.25">
      <c r="A299" t="s">
        <v>674</v>
      </c>
      <c r="B299" t="s">
        <v>675</v>
      </c>
      <c r="C299" t="s">
        <v>1290</v>
      </c>
      <c r="D299" t="s">
        <v>1291</v>
      </c>
      <c r="E299" t="s">
        <v>1171</v>
      </c>
      <c r="F299" t="s">
        <v>1172</v>
      </c>
      <c r="G299" t="s">
        <v>1189</v>
      </c>
    </row>
    <row r="300" spans="1:7" x14ac:dyDescent="0.25">
      <c r="A300" t="s">
        <v>676</v>
      </c>
      <c r="B300" t="s">
        <v>677</v>
      </c>
      <c r="C300" t="s">
        <v>1381</v>
      </c>
      <c r="D300" t="s">
        <v>1382</v>
      </c>
      <c r="E300" t="s">
        <v>1163</v>
      </c>
      <c r="F300" t="s">
        <v>1164</v>
      </c>
      <c r="G300" t="s">
        <v>1189</v>
      </c>
    </row>
    <row r="301" spans="1:7" x14ac:dyDescent="0.25">
      <c r="A301" t="s">
        <v>678</v>
      </c>
      <c r="B301" t="s">
        <v>679</v>
      </c>
      <c r="C301" t="s">
        <v>314</v>
      </c>
      <c r="D301" t="s">
        <v>1360</v>
      </c>
      <c r="E301" t="s">
        <v>1169</v>
      </c>
      <c r="F301" t="s">
        <v>1170</v>
      </c>
      <c r="G301" t="s">
        <v>1203</v>
      </c>
    </row>
    <row r="302" spans="1:7" x14ac:dyDescent="0.25">
      <c r="A302" t="s">
        <v>680</v>
      </c>
      <c r="B302" t="s">
        <v>681</v>
      </c>
      <c r="C302" t="s">
        <v>1099</v>
      </c>
      <c r="D302" t="s">
        <v>1398</v>
      </c>
      <c r="E302" t="s">
        <v>1169</v>
      </c>
      <c r="F302" t="s">
        <v>1170</v>
      </c>
      <c r="G302" t="s">
        <v>1203</v>
      </c>
    </row>
    <row r="303" spans="1:7" x14ac:dyDescent="0.25">
      <c r="A303" t="s">
        <v>682</v>
      </c>
      <c r="B303" t="s">
        <v>683</v>
      </c>
      <c r="C303" t="s">
        <v>1255</v>
      </c>
      <c r="D303" t="s">
        <v>1256</v>
      </c>
      <c r="E303" t="s">
        <v>1163</v>
      </c>
      <c r="F303" t="s">
        <v>1164</v>
      </c>
      <c r="G303" t="s">
        <v>1203</v>
      </c>
    </row>
    <row r="304" spans="1:7" x14ac:dyDescent="0.25">
      <c r="A304" t="s">
        <v>684</v>
      </c>
      <c r="B304" t="s">
        <v>685</v>
      </c>
      <c r="C304" t="s">
        <v>1113</v>
      </c>
      <c r="D304" t="s">
        <v>1236</v>
      </c>
      <c r="E304" t="s">
        <v>1175</v>
      </c>
      <c r="F304" t="s">
        <v>1176</v>
      </c>
      <c r="G304" t="s">
        <v>1189</v>
      </c>
    </row>
    <row r="305" spans="1:7" x14ac:dyDescent="0.25">
      <c r="A305" t="s">
        <v>686</v>
      </c>
      <c r="B305" t="s">
        <v>687</v>
      </c>
      <c r="C305" t="s">
        <v>1392</v>
      </c>
      <c r="D305" t="s">
        <v>1248</v>
      </c>
      <c r="E305" t="s">
        <v>1175</v>
      </c>
      <c r="F305" t="s">
        <v>1176</v>
      </c>
      <c r="G305" t="s">
        <v>1189</v>
      </c>
    </row>
    <row r="306" spans="1:7" x14ac:dyDescent="0.25">
      <c r="A306" t="s">
        <v>688</v>
      </c>
      <c r="B306" s="18" t="s">
        <v>689</v>
      </c>
      <c r="C306" t="s">
        <v>1270</v>
      </c>
      <c r="D306" t="s">
        <v>1271</v>
      </c>
      <c r="E306" t="s">
        <v>1171</v>
      </c>
      <c r="F306" t="s">
        <v>1172</v>
      </c>
      <c r="G306" t="s">
        <v>1203</v>
      </c>
    </row>
    <row r="307" spans="1:7" x14ac:dyDescent="0.25">
      <c r="A307" t="s">
        <v>690</v>
      </c>
      <c r="B307" t="s">
        <v>691</v>
      </c>
      <c r="C307" t="s">
        <v>454</v>
      </c>
      <c r="D307" t="s">
        <v>1197</v>
      </c>
      <c r="E307" t="s">
        <v>1165</v>
      </c>
      <c r="F307" t="s">
        <v>1166</v>
      </c>
      <c r="G307" t="s">
        <v>1189</v>
      </c>
    </row>
    <row r="308" spans="1:7" x14ac:dyDescent="0.25">
      <c r="A308" t="s">
        <v>692</v>
      </c>
      <c r="B308" t="s">
        <v>693</v>
      </c>
      <c r="C308" t="s">
        <v>692</v>
      </c>
      <c r="D308" t="s">
        <v>1277</v>
      </c>
      <c r="E308" t="s">
        <v>1175</v>
      </c>
      <c r="F308" t="s">
        <v>1176</v>
      </c>
      <c r="G308" t="s">
        <v>1189</v>
      </c>
    </row>
    <row r="309" spans="1:7" x14ac:dyDescent="0.25">
      <c r="A309" t="s">
        <v>694</v>
      </c>
      <c r="B309" s="18" t="s">
        <v>695</v>
      </c>
      <c r="C309" t="s">
        <v>694</v>
      </c>
      <c r="D309" t="s">
        <v>1231</v>
      </c>
      <c r="E309" t="s">
        <v>1171</v>
      </c>
      <c r="F309" t="s">
        <v>1172</v>
      </c>
      <c r="G309" t="s">
        <v>1189</v>
      </c>
    </row>
    <row r="310" spans="1:7" x14ac:dyDescent="0.25">
      <c r="A310" t="s">
        <v>696</v>
      </c>
      <c r="B310" t="s">
        <v>697</v>
      </c>
      <c r="C310" t="s">
        <v>1319</v>
      </c>
      <c r="D310" t="s">
        <v>1320</v>
      </c>
      <c r="E310" t="s">
        <v>1163</v>
      </c>
      <c r="F310" t="s">
        <v>1164</v>
      </c>
      <c r="G310" t="s">
        <v>1203</v>
      </c>
    </row>
    <row r="311" spans="1:7" x14ac:dyDescent="0.25">
      <c r="A311" t="s">
        <v>698</v>
      </c>
      <c r="B311" t="s">
        <v>699</v>
      </c>
      <c r="C311" t="s">
        <v>222</v>
      </c>
      <c r="D311" t="s">
        <v>1262</v>
      </c>
      <c r="E311" t="s">
        <v>1175</v>
      </c>
      <c r="F311" t="s">
        <v>1176</v>
      </c>
      <c r="G311" t="s">
        <v>1189</v>
      </c>
    </row>
    <row r="312" spans="1:7" x14ac:dyDescent="0.25">
      <c r="A312" t="s">
        <v>700</v>
      </c>
      <c r="B312" t="s">
        <v>701</v>
      </c>
      <c r="C312" t="s">
        <v>1399</v>
      </c>
      <c r="D312" t="s">
        <v>1400</v>
      </c>
      <c r="E312" t="s">
        <v>1163</v>
      </c>
      <c r="F312" t="s">
        <v>1164</v>
      </c>
      <c r="G312" t="s">
        <v>1203</v>
      </c>
    </row>
    <row r="313" spans="1:7" x14ac:dyDescent="0.25">
      <c r="A313" t="s">
        <v>702</v>
      </c>
      <c r="B313" t="s">
        <v>703</v>
      </c>
      <c r="C313" t="s">
        <v>1399</v>
      </c>
      <c r="D313" t="s">
        <v>1400</v>
      </c>
      <c r="E313" t="s">
        <v>1163</v>
      </c>
      <c r="F313" t="s">
        <v>1164</v>
      </c>
      <c r="G313" t="s">
        <v>1203</v>
      </c>
    </row>
    <row r="314" spans="1:7" x14ac:dyDescent="0.25">
      <c r="A314" t="s">
        <v>704</v>
      </c>
      <c r="B314" t="s">
        <v>705</v>
      </c>
      <c r="C314" t="s">
        <v>1240</v>
      </c>
      <c r="D314" t="s">
        <v>1241</v>
      </c>
      <c r="E314" t="s">
        <v>1171</v>
      </c>
      <c r="F314" t="s">
        <v>1172</v>
      </c>
      <c r="G314" t="s">
        <v>1189</v>
      </c>
    </row>
    <row r="315" spans="1:7" x14ac:dyDescent="0.25">
      <c r="A315" t="s">
        <v>706</v>
      </c>
      <c r="B315" t="s">
        <v>707</v>
      </c>
      <c r="C315" t="s">
        <v>706</v>
      </c>
      <c r="D315" t="s">
        <v>1401</v>
      </c>
      <c r="E315" t="s">
        <v>1163</v>
      </c>
      <c r="F315" t="s">
        <v>1164</v>
      </c>
      <c r="G315" t="s">
        <v>1203</v>
      </c>
    </row>
    <row r="316" spans="1:7" x14ac:dyDescent="0.25">
      <c r="A316" t="s">
        <v>708</v>
      </c>
      <c r="B316" t="s">
        <v>709</v>
      </c>
      <c r="C316" t="s">
        <v>839</v>
      </c>
      <c r="D316" t="s">
        <v>1293</v>
      </c>
      <c r="E316" t="s">
        <v>1175</v>
      </c>
      <c r="F316" t="s">
        <v>1176</v>
      </c>
      <c r="G316" t="s">
        <v>1189</v>
      </c>
    </row>
    <row r="317" spans="1:7" x14ac:dyDescent="0.25">
      <c r="A317" t="s">
        <v>710</v>
      </c>
      <c r="B317" t="s">
        <v>711</v>
      </c>
      <c r="C317" t="s">
        <v>1402</v>
      </c>
      <c r="D317" t="s">
        <v>1403</v>
      </c>
      <c r="E317" t="s">
        <v>1163</v>
      </c>
      <c r="F317" t="s">
        <v>1164</v>
      </c>
      <c r="G317" t="s">
        <v>1189</v>
      </c>
    </row>
    <row r="318" spans="1:7" x14ac:dyDescent="0.25">
      <c r="A318" t="s">
        <v>712</v>
      </c>
      <c r="B318" t="s">
        <v>713</v>
      </c>
      <c r="C318" t="s">
        <v>1399</v>
      </c>
      <c r="D318" t="s">
        <v>1400</v>
      </c>
      <c r="E318" t="s">
        <v>1163</v>
      </c>
      <c r="F318" t="s">
        <v>1164</v>
      </c>
      <c r="G318" t="s">
        <v>1203</v>
      </c>
    </row>
    <row r="319" spans="1:7" x14ac:dyDescent="0.25">
      <c r="A319" t="s">
        <v>714</v>
      </c>
      <c r="B319" t="s">
        <v>715</v>
      </c>
      <c r="C319" t="s">
        <v>714</v>
      </c>
      <c r="D319" t="s">
        <v>1362</v>
      </c>
      <c r="E319" t="s">
        <v>1175</v>
      </c>
      <c r="F319" t="s">
        <v>1176</v>
      </c>
      <c r="G319" t="s">
        <v>1189</v>
      </c>
    </row>
    <row r="320" spans="1:7" x14ac:dyDescent="0.25">
      <c r="A320" t="s">
        <v>716</v>
      </c>
      <c r="B320" t="s">
        <v>717</v>
      </c>
      <c r="C320" t="s">
        <v>1340</v>
      </c>
      <c r="D320" t="s">
        <v>1341</v>
      </c>
      <c r="E320" t="s">
        <v>1169</v>
      </c>
      <c r="F320" t="s">
        <v>1170</v>
      </c>
      <c r="G320" t="s">
        <v>1203</v>
      </c>
    </row>
    <row r="321" spans="1:7" x14ac:dyDescent="0.25">
      <c r="A321" t="s">
        <v>718</v>
      </c>
      <c r="B321" t="s">
        <v>719</v>
      </c>
      <c r="C321" t="s">
        <v>1299</v>
      </c>
      <c r="D321" t="s">
        <v>1300</v>
      </c>
      <c r="E321" t="s">
        <v>1169</v>
      </c>
      <c r="F321" t="s">
        <v>1170</v>
      </c>
      <c r="G321" t="s">
        <v>1203</v>
      </c>
    </row>
    <row r="322" spans="1:7" x14ac:dyDescent="0.25">
      <c r="A322" t="s">
        <v>720</v>
      </c>
      <c r="B322" t="s">
        <v>721</v>
      </c>
      <c r="C322" t="s">
        <v>1265</v>
      </c>
      <c r="D322" t="s">
        <v>1266</v>
      </c>
      <c r="E322" t="s">
        <v>1163</v>
      </c>
      <c r="F322" t="s">
        <v>1164</v>
      </c>
      <c r="G322" t="s">
        <v>1189</v>
      </c>
    </row>
    <row r="323" spans="1:7" x14ac:dyDescent="0.25">
      <c r="A323" t="s">
        <v>722</v>
      </c>
      <c r="B323" t="s">
        <v>723</v>
      </c>
      <c r="C323" t="s">
        <v>1272</v>
      </c>
      <c r="D323" t="s">
        <v>1273</v>
      </c>
      <c r="E323" t="s">
        <v>1163</v>
      </c>
      <c r="F323" t="s">
        <v>1164</v>
      </c>
      <c r="G323" t="s">
        <v>1189</v>
      </c>
    </row>
    <row r="324" spans="1:7" x14ac:dyDescent="0.25">
      <c r="A324" t="s">
        <v>724</v>
      </c>
      <c r="B324" t="s">
        <v>725</v>
      </c>
      <c r="C324" t="s">
        <v>1214</v>
      </c>
      <c r="D324" t="s">
        <v>1215</v>
      </c>
      <c r="E324" t="s">
        <v>1163</v>
      </c>
      <c r="F324" t="s">
        <v>1164</v>
      </c>
      <c r="G324" t="s">
        <v>1203</v>
      </c>
    </row>
    <row r="325" spans="1:7" x14ac:dyDescent="0.25">
      <c r="A325" t="s">
        <v>726</v>
      </c>
      <c r="B325" t="s">
        <v>727</v>
      </c>
      <c r="C325" t="s">
        <v>1099</v>
      </c>
      <c r="D325" t="s">
        <v>1398</v>
      </c>
      <c r="E325" t="s">
        <v>1169</v>
      </c>
      <c r="F325" t="s">
        <v>1170</v>
      </c>
      <c r="G325" t="s">
        <v>1203</v>
      </c>
    </row>
    <row r="326" spans="1:7" x14ac:dyDescent="0.25">
      <c r="A326" t="s">
        <v>728</v>
      </c>
      <c r="B326" t="s">
        <v>729</v>
      </c>
      <c r="C326" t="s">
        <v>1348</v>
      </c>
      <c r="D326" t="s">
        <v>1349</v>
      </c>
      <c r="E326" t="s">
        <v>1163</v>
      </c>
      <c r="F326" t="s">
        <v>1164</v>
      </c>
      <c r="G326" t="s">
        <v>1189</v>
      </c>
    </row>
    <row r="327" spans="1:7" x14ac:dyDescent="0.25">
      <c r="A327" t="s">
        <v>730</v>
      </c>
      <c r="B327" t="s">
        <v>731</v>
      </c>
      <c r="C327" t="s">
        <v>1404</v>
      </c>
      <c r="D327" t="s">
        <v>1405</v>
      </c>
      <c r="E327" t="s">
        <v>1171</v>
      </c>
      <c r="F327" t="s">
        <v>1172</v>
      </c>
      <c r="G327" t="s">
        <v>1189</v>
      </c>
    </row>
    <row r="328" spans="1:7" x14ac:dyDescent="0.25">
      <c r="A328" t="s">
        <v>732</v>
      </c>
      <c r="B328" t="s">
        <v>733</v>
      </c>
      <c r="C328" t="s">
        <v>732</v>
      </c>
      <c r="D328" t="s">
        <v>1406</v>
      </c>
      <c r="E328" t="s">
        <v>1169</v>
      </c>
      <c r="F328" t="s">
        <v>1170</v>
      </c>
      <c r="G328" t="s">
        <v>1203</v>
      </c>
    </row>
    <row r="329" spans="1:7" x14ac:dyDescent="0.25">
      <c r="A329" t="s">
        <v>734</v>
      </c>
      <c r="B329" t="s">
        <v>735</v>
      </c>
      <c r="C329" t="s">
        <v>1407</v>
      </c>
      <c r="D329" t="s">
        <v>1408</v>
      </c>
      <c r="E329" t="s">
        <v>1171</v>
      </c>
      <c r="F329" t="s">
        <v>1172</v>
      </c>
      <c r="G329" t="s">
        <v>1189</v>
      </c>
    </row>
    <row r="330" spans="1:7" x14ac:dyDescent="0.25">
      <c r="A330" t="s">
        <v>736</v>
      </c>
      <c r="B330" t="s">
        <v>737</v>
      </c>
      <c r="C330" t="s">
        <v>314</v>
      </c>
      <c r="D330" t="s">
        <v>1360</v>
      </c>
      <c r="E330" t="s">
        <v>1169</v>
      </c>
      <c r="F330" t="s">
        <v>1170</v>
      </c>
      <c r="G330" t="s">
        <v>1203</v>
      </c>
    </row>
    <row r="331" spans="1:7" x14ac:dyDescent="0.25">
      <c r="A331" t="s">
        <v>738</v>
      </c>
      <c r="B331" t="s">
        <v>739</v>
      </c>
      <c r="C331" t="s">
        <v>1001</v>
      </c>
      <c r="D331" t="s">
        <v>1195</v>
      </c>
      <c r="E331" t="s">
        <v>1175</v>
      </c>
      <c r="F331" t="s">
        <v>1176</v>
      </c>
      <c r="G331" t="s">
        <v>1189</v>
      </c>
    </row>
    <row r="332" spans="1:7" x14ac:dyDescent="0.25">
      <c r="A332" t="s">
        <v>740</v>
      </c>
      <c r="B332" t="s">
        <v>741</v>
      </c>
      <c r="C332" t="s">
        <v>1402</v>
      </c>
      <c r="D332" t="s">
        <v>1403</v>
      </c>
      <c r="E332" t="s">
        <v>1163</v>
      </c>
      <c r="F332" t="s">
        <v>1164</v>
      </c>
      <c r="G332" t="s">
        <v>1189</v>
      </c>
    </row>
    <row r="333" spans="1:7" x14ac:dyDescent="0.25">
      <c r="A333" t="s">
        <v>742</v>
      </c>
      <c r="B333" t="s">
        <v>743</v>
      </c>
      <c r="C333" t="s">
        <v>1409</v>
      </c>
      <c r="D333" t="s">
        <v>1410</v>
      </c>
      <c r="E333" t="s">
        <v>1165</v>
      </c>
      <c r="F333" t="s">
        <v>1166</v>
      </c>
      <c r="G333" t="s">
        <v>1189</v>
      </c>
    </row>
    <row r="334" spans="1:7" x14ac:dyDescent="0.25">
      <c r="A334" t="s">
        <v>744</v>
      </c>
      <c r="B334" t="s">
        <v>745</v>
      </c>
      <c r="C334" t="s">
        <v>578</v>
      </c>
      <c r="D334" t="s">
        <v>1383</v>
      </c>
      <c r="E334" t="s">
        <v>1169</v>
      </c>
      <c r="F334" t="s">
        <v>1170</v>
      </c>
      <c r="G334" t="s">
        <v>1203</v>
      </c>
    </row>
    <row r="335" spans="1:7" x14ac:dyDescent="0.25">
      <c r="A335" t="s">
        <v>746</v>
      </c>
      <c r="B335" t="s">
        <v>747</v>
      </c>
      <c r="C335" t="s">
        <v>1411</v>
      </c>
      <c r="D335" t="s">
        <v>1412</v>
      </c>
      <c r="E335" t="s">
        <v>1167</v>
      </c>
      <c r="F335" t="s">
        <v>1168</v>
      </c>
      <c r="G335" t="s">
        <v>1196</v>
      </c>
    </row>
    <row r="336" spans="1:7" x14ac:dyDescent="0.25">
      <c r="A336" t="s">
        <v>748</v>
      </c>
      <c r="B336" t="s">
        <v>749</v>
      </c>
      <c r="C336" t="s">
        <v>1411</v>
      </c>
      <c r="D336" t="s">
        <v>1412</v>
      </c>
      <c r="E336" t="s">
        <v>1167</v>
      </c>
      <c r="F336" t="s">
        <v>1168</v>
      </c>
      <c r="G336" t="s">
        <v>1196</v>
      </c>
    </row>
    <row r="337" spans="1:7" x14ac:dyDescent="0.25">
      <c r="A337" t="s">
        <v>750</v>
      </c>
      <c r="B337" t="s">
        <v>751</v>
      </c>
      <c r="C337" t="s">
        <v>118</v>
      </c>
      <c r="D337" t="s">
        <v>1228</v>
      </c>
      <c r="E337" t="s">
        <v>1165</v>
      </c>
      <c r="F337" t="s">
        <v>1166</v>
      </c>
      <c r="G337" t="s">
        <v>1189</v>
      </c>
    </row>
    <row r="338" spans="1:7" x14ac:dyDescent="0.25">
      <c r="A338" t="s">
        <v>752</v>
      </c>
      <c r="B338" t="s">
        <v>753</v>
      </c>
      <c r="C338" t="s">
        <v>1352</v>
      </c>
      <c r="D338" t="s">
        <v>1353</v>
      </c>
      <c r="E338" t="s">
        <v>1169</v>
      </c>
      <c r="F338" t="s">
        <v>1170</v>
      </c>
      <c r="G338" t="s">
        <v>1203</v>
      </c>
    </row>
    <row r="339" spans="1:7" x14ac:dyDescent="0.25">
      <c r="A339" t="s">
        <v>754</v>
      </c>
      <c r="B339" t="s">
        <v>755</v>
      </c>
      <c r="C339" t="s">
        <v>1407</v>
      </c>
      <c r="D339" t="s">
        <v>1408</v>
      </c>
      <c r="E339" t="s">
        <v>1171</v>
      </c>
      <c r="F339" t="s">
        <v>1172</v>
      </c>
      <c r="G339" t="s">
        <v>1189</v>
      </c>
    </row>
    <row r="340" spans="1:7" x14ac:dyDescent="0.25">
      <c r="A340" t="s">
        <v>756</v>
      </c>
      <c r="B340" t="s">
        <v>757</v>
      </c>
      <c r="C340" t="s">
        <v>1303</v>
      </c>
      <c r="D340" t="s">
        <v>1304</v>
      </c>
      <c r="E340" t="s">
        <v>1163</v>
      </c>
      <c r="F340" t="s">
        <v>1164</v>
      </c>
      <c r="G340" t="s">
        <v>1189</v>
      </c>
    </row>
    <row r="341" spans="1:7" x14ac:dyDescent="0.25">
      <c r="A341" t="s">
        <v>758</v>
      </c>
      <c r="B341" t="s">
        <v>759</v>
      </c>
      <c r="C341" t="s">
        <v>1246</v>
      </c>
      <c r="D341" t="s">
        <v>1247</v>
      </c>
      <c r="E341" t="s">
        <v>1163</v>
      </c>
      <c r="F341" t="s">
        <v>1164</v>
      </c>
      <c r="G341" t="s">
        <v>1203</v>
      </c>
    </row>
    <row r="342" spans="1:7" x14ac:dyDescent="0.25">
      <c r="A342" t="s">
        <v>760</v>
      </c>
      <c r="B342" t="s">
        <v>761</v>
      </c>
      <c r="C342" t="s">
        <v>694</v>
      </c>
      <c r="D342" t="s">
        <v>1231</v>
      </c>
      <c r="E342" t="s">
        <v>1171</v>
      </c>
      <c r="F342" t="s">
        <v>1172</v>
      </c>
      <c r="G342" t="s">
        <v>1189</v>
      </c>
    </row>
    <row r="343" spans="1:7" x14ac:dyDescent="0.25">
      <c r="A343" t="s">
        <v>762</v>
      </c>
      <c r="B343" t="s">
        <v>763</v>
      </c>
      <c r="C343" t="s">
        <v>1267</v>
      </c>
      <c r="D343" t="s">
        <v>1305</v>
      </c>
      <c r="E343" t="s">
        <v>1169</v>
      </c>
      <c r="F343" t="s">
        <v>1170</v>
      </c>
      <c r="G343" t="s">
        <v>1203</v>
      </c>
    </row>
    <row r="344" spans="1:7" x14ac:dyDescent="0.25">
      <c r="A344" t="s">
        <v>764</v>
      </c>
      <c r="B344" t="s">
        <v>765</v>
      </c>
      <c r="C344" t="s">
        <v>1229</v>
      </c>
      <c r="D344" t="s">
        <v>1230</v>
      </c>
      <c r="E344" t="s">
        <v>1171</v>
      </c>
      <c r="F344" t="s">
        <v>1172</v>
      </c>
      <c r="G344" t="s">
        <v>1189</v>
      </c>
    </row>
    <row r="345" spans="1:7" x14ac:dyDescent="0.25">
      <c r="A345" t="s">
        <v>766</v>
      </c>
      <c r="B345" t="s">
        <v>767</v>
      </c>
      <c r="C345" t="s">
        <v>1363</v>
      </c>
      <c r="D345" t="s">
        <v>1364</v>
      </c>
      <c r="E345" t="s">
        <v>1175</v>
      </c>
      <c r="F345" t="s">
        <v>1176</v>
      </c>
      <c r="G345" t="s">
        <v>1189</v>
      </c>
    </row>
    <row r="346" spans="1:7" x14ac:dyDescent="0.25">
      <c r="A346" t="s">
        <v>768</v>
      </c>
      <c r="B346" t="s">
        <v>769</v>
      </c>
      <c r="C346" t="s">
        <v>228</v>
      </c>
      <c r="D346" t="s">
        <v>1298</v>
      </c>
      <c r="E346" t="s">
        <v>1165</v>
      </c>
      <c r="F346" t="s">
        <v>1166</v>
      </c>
      <c r="G346" t="s">
        <v>1189</v>
      </c>
    </row>
    <row r="347" spans="1:7" x14ac:dyDescent="0.25">
      <c r="A347" t="s">
        <v>770</v>
      </c>
      <c r="B347" t="s">
        <v>771</v>
      </c>
      <c r="C347" t="s">
        <v>1307</v>
      </c>
      <c r="D347" t="s">
        <v>1308</v>
      </c>
      <c r="E347" t="s">
        <v>1171</v>
      </c>
      <c r="F347" t="s">
        <v>1172</v>
      </c>
      <c r="G347" t="s">
        <v>1196</v>
      </c>
    </row>
    <row r="348" spans="1:7" x14ac:dyDescent="0.25">
      <c r="A348" t="s">
        <v>772</v>
      </c>
      <c r="B348" t="s">
        <v>773</v>
      </c>
      <c r="C348" t="s">
        <v>1344</v>
      </c>
      <c r="D348" t="s">
        <v>1345</v>
      </c>
      <c r="E348" t="s">
        <v>1171</v>
      </c>
      <c r="F348" t="s">
        <v>1172</v>
      </c>
      <c r="G348" t="s">
        <v>1203</v>
      </c>
    </row>
    <row r="349" spans="1:7" x14ac:dyDescent="0.25">
      <c r="A349" t="s">
        <v>774</v>
      </c>
      <c r="B349" t="s">
        <v>775</v>
      </c>
      <c r="C349" t="s">
        <v>1413</v>
      </c>
      <c r="D349" t="s">
        <v>1414</v>
      </c>
      <c r="E349" t="s">
        <v>1175</v>
      </c>
      <c r="F349" t="s">
        <v>1176</v>
      </c>
      <c r="G349" t="s">
        <v>1189</v>
      </c>
    </row>
    <row r="350" spans="1:7" x14ac:dyDescent="0.25">
      <c r="A350" t="s">
        <v>776</v>
      </c>
      <c r="B350" t="s">
        <v>777</v>
      </c>
      <c r="C350" t="s">
        <v>1413</v>
      </c>
      <c r="D350" t="s">
        <v>1414</v>
      </c>
      <c r="E350" t="s">
        <v>1175</v>
      </c>
      <c r="F350" t="s">
        <v>1176</v>
      </c>
      <c r="G350" t="s">
        <v>1189</v>
      </c>
    </row>
    <row r="351" spans="1:7" x14ac:dyDescent="0.25">
      <c r="A351" t="s">
        <v>778</v>
      </c>
      <c r="B351" t="s">
        <v>779</v>
      </c>
      <c r="C351" t="s">
        <v>1233</v>
      </c>
      <c r="D351" t="s">
        <v>1234</v>
      </c>
      <c r="E351" t="s">
        <v>1163</v>
      </c>
      <c r="F351" t="s">
        <v>1164</v>
      </c>
      <c r="G351" t="s">
        <v>1189</v>
      </c>
    </row>
    <row r="352" spans="1:7" x14ac:dyDescent="0.25">
      <c r="A352" t="s">
        <v>780</v>
      </c>
      <c r="B352" t="s">
        <v>781</v>
      </c>
      <c r="C352" t="s">
        <v>1155</v>
      </c>
      <c r="D352" t="s">
        <v>1259</v>
      </c>
      <c r="E352" t="s">
        <v>1165</v>
      </c>
      <c r="F352" t="s">
        <v>1166</v>
      </c>
      <c r="G352" t="s">
        <v>1189</v>
      </c>
    </row>
    <row r="353" spans="1:7" x14ac:dyDescent="0.25">
      <c r="A353" t="s">
        <v>782</v>
      </c>
      <c r="B353" t="s">
        <v>783</v>
      </c>
      <c r="C353" t="s">
        <v>430</v>
      </c>
      <c r="D353" t="s">
        <v>1350</v>
      </c>
      <c r="E353" t="s">
        <v>1175</v>
      </c>
      <c r="F353" t="s">
        <v>1176</v>
      </c>
      <c r="G353" t="s">
        <v>1189</v>
      </c>
    </row>
    <row r="354" spans="1:7" x14ac:dyDescent="0.25">
      <c r="A354" t="s">
        <v>784</v>
      </c>
      <c r="B354" t="s">
        <v>785</v>
      </c>
      <c r="C354" t="s">
        <v>1344</v>
      </c>
      <c r="D354" t="s">
        <v>1345</v>
      </c>
      <c r="E354" t="s">
        <v>1171</v>
      </c>
      <c r="F354" t="s">
        <v>1172</v>
      </c>
      <c r="G354" t="s">
        <v>1203</v>
      </c>
    </row>
    <row r="355" spans="1:7" x14ac:dyDescent="0.25">
      <c r="A355" t="s">
        <v>786</v>
      </c>
      <c r="B355" t="s">
        <v>787</v>
      </c>
      <c r="C355" t="s">
        <v>1415</v>
      </c>
      <c r="D355" t="s">
        <v>1416</v>
      </c>
      <c r="E355" t="s">
        <v>1175</v>
      </c>
      <c r="F355" t="s">
        <v>1176</v>
      </c>
      <c r="G355" t="s">
        <v>1189</v>
      </c>
    </row>
    <row r="356" spans="1:7" x14ac:dyDescent="0.25">
      <c r="A356" t="s">
        <v>788</v>
      </c>
      <c r="B356" t="s">
        <v>789</v>
      </c>
      <c r="C356" t="s">
        <v>1257</v>
      </c>
      <c r="D356" t="s">
        <v>1258</v>
      </c>
      <c r="E356" t="s">
        <v>1165</v>
      </c>
      <c r="F356" t="s">
        <v>1166</v>
      </c>
      <c r="G356" t="s">
        <v>1189</v>
      </c>
    </row>
    <row r="357" spans="1:7" x14ac:dyDescent="0.25">
      <c r="A357" t="s">
        <v>790</v>
      </c>
      <c r="B357" t="s">
        <v>791</v>
      </c>
      <c r="C357" t="s">
        <v>790</v>
      </c>
      <c r="D357" t="s">
        <v>1417</v>
      </c>
      <c r="E357" t="s">
        <v>1165</v>
      </c>
      <c r="F357" t="s">
        <v>1166</v>
      </c>
      <c r="G357" t="s">
        <v>1189</v>
      </c>
    </row>
    <row r="358" spans="1:7" x14ac:dyDescent="0.25">
      <c r="A358" t="s">
        <v>792</v>
      </c>
      <c r="B358" t="s">
        <v>793</v>
      </c>
      <c r="C358" t="s">
        <v>1211</v>
      </c>
      <c r="D358" t="s">
        <v>1212</v>
      </c>
      <c r="E358" t="s">
        <v>1167</v>
      </c>
      <c r="F358" t="s">
        <v>1168</v>
      </c>
      <c r="G358" t="s">
        <v>1196</v>
      </c>
    </row>
    <row r="359" spans="1:7" x14ac:dyDescent="0.25">
      <c r="A359" t="s">
        <v>794</v>
      </c>
      <c r="B359" t="s">
        <v>795</v>
      </c>
      <c r="C359" t="s">
        <v>1287</v>
      </c>
      <c r="D359" t="s">
        <v>1288</v>
      </c>
      <c r="E359" t="s">
        <v>1163</v>
      </c>
      <c r="F359" t="s">
        <v>1164</v>
      </c>
      <c r="G359" t="s">
        <v>1289</v>
      </c>
    </row>
    <row r="360" spans="1:7" x14ac:dyDescent="0.25">
      <c r="A360" t="s">
        <v>796</v>
      </c>
      <c r="B360" t="s">
        <v>797</v>
      </c>
      <c r="C360" t="s">
        <v>454</v>
      </c>
      <c r="D360" t="s">
        <v>1197</v>
      </c>
      <c r="E360" t="s">
        <v>1165</v>
      </c>
      <c r="F360" t="s">
        <v>1166</v>
      </c>
      <c r="G360" t="s">
        <v>1189</v>
      </c>
    </row>
    <row r="361" spans="1:7" x14ac:dyDescent="0.25">
      <c r="A361" t="s">
        <v>798</v>
      </c>
      <c r="B361" t="s">
        <v>799</v>
      </c>
      <c r="C361" t="s">
        <v>578</v>
      </c>
      <c r="D361" t="s">
        <v>1383</v>
      </c>
      <c r="E361" t="s">
        <v>1169</v>
      </c>
      <c r="F361" t="s">
        <v>1170</v>
      </c>
      <c r="G361" t="s">
        <v>1203</v>
      </c>
    </row>
    <row r="362" spans="1:7" x14ac:dyDescent="0.25">
      <c r="A362" t="s">
        <v>800</v>
      </c>
      <c r="B362" t="s">
        <v>801</v>
      </c>
      <c r="C362" t="s">
        <v>1198</v>
      </c>
      <c r="D362" t="s">
        <v>1199</v>
      </c>
      <c r="E362" t="s">
        <v>1175</v>
      </c>
      <c r="F362" t="s">
        <v>1176</v>
      </c>
      <c r="G362" t="s">
        <v>1189</v>
      </c>
    </row>
    <row r="363" spans="1:7" x14ac:dyDescent="0.25">
      <c r="A363" t="s">
        <v>802</v>
      </c>
      <c r="B363" t="s">
        <v>803</v>
      </c>
      <c r="C363" t="s">
        <v>1369</v>
      </c>
      <c r="D363" t="s">
        <v>1370</v>
      </c>
      <c r="E363" t="s">
        <v>1163</v>
      </c>
      <c r="F363" t="s">
        <v>1164</v>
      </c>
      <c r="G363" t="s">
        <v>1189</v>
      </c>
    </row>
    <row r="364" spans="1:7" x14ac:dyDescent="0.25">
      <c r="A364" t="s">
        <v>804</v>
      </c>
      <c r="B364" t="s">
        <v>805</v>
      </c>
      <c r="C364" t="s">
        <v>1211</v>
      </c>
      <c r="D364" t="s">
        <v>1212</v>
      </c>
      <c r="E364" t="s">
        <v>1167</v>
      </c>
      <c r="F364" t="s">
        <v>1168</v>
      </c>
      <c r="G364" t="s">
        <v>1196</v>
      </c>
    </row>
    <row r="365" spans="1:7" x14ac:dyDescent="0.25">
      <c r="A365" t="s">
        <v>806</v>
      </c>
      <c r="B365" t="s">
        <v>807</v>
      </c>
      <c r="C365" t="s">
        <v>1287</v>
      </c>
      <c r="D365" t="s">
        <v>1288</v>
      </c>
      <c r="E365" t="s">
        <v>1163</v>
      </c>
      <c r="F365" t="s">
        <v>1164</v>
      </c>
      <c r="G365" t="s">
        <v>1189</v>
      </c>
    </row>
    <row r="366" spans="1:7" x14ac:dyDescent="0.25">
      <c r="A366" t="s">
        <v>808</v>
      </c>
      <c r="B366" t="s">
        <v>809</v>
      </c>
      <c r="C366" t="s">
        <v>1253</v>
      </c>
      <c r="D366" t="s">
        <v>1254</v>
      </c>
      <c r="E366" t="s">
        <v>1163</v>
      </c>
      <c r="F366" t="s">
        <v>1164</v>
      </c>
      <c r="G366" t="s">
        <v>1203</v>
      </c>
    </row>
    <row r="367" spans="1:7" x14ac:dyDescent="0.25">
      <c r="A367" t="s">
        <v>810</v>
      </c>
      <c r="B367" t="s">
        <v>811</v>
      </c>
      <c r="C367" t="s">
        <v>810</v>
      </c>
      <c r="D367" t="s">
        <v>1356</v>
      </c>
      <c r="E367" t="s">
        <v>1171</v>
      </c>
      <c r="F367" t="s">
        <v>1172</v>
      </c>
      <c r="G367" t="s">
        <v>1189</v>
      </c>
    </row>
    <row r="368" spans="1:7" x14ac:dyDescent="0.25">
      <c r="A368" t="s">
        <v>812</v>
      </c>
      <c r="B368" t="s">
        <v>813</v>
      </c>
      <c r="C368" t="s">
        <v>460</v>
      </c>
      <c r="D368" t="s">
        <v>1371</v>
      </c>
      <c r="E368" t="s">
        <v>1169</v>
      </c>
      <c r="F368" t="s">
        <v>1170</v>
      </c>
      <c r="G368" t="s">
        <v>1203</v>
      </c>
    </row>
    <row r="369" spans="1:7" x14ac:dyDescent="0.25">
      <c r="A369" t="s">
        <v>812</v>
      </c>
      <c r="B369" t="s">
        <v>814</v>
      </c>
      <c r="C369" t="s">
        <v>812</v>
      </c>
      <c r="D369" t="s">
        <v>1418</v>
      </c>
      <c r="E369" t="s">
        <v>1175</v>
      </c>
      <c r="F369" t="s">
        <v>1176</v>
      </c>
      <c r="G369" t="s">
        <v>1189</v>
      </c>
    </row>
    <row r="370" spans="1:7" x14ac:dyDescent="0.25">
      <c r="A370" t="s">
        <v>815</v>
      </c>
      <c r="B370" t="s">
        <v>816</v>
      </c>
      <c r="C370" t="s">
        <v>1394</v>
      </c>
      <c r="D370" t="s">
        <v>1395</v>
      </c>
      <c r="E370" t="s">
        <v>1169</v>
      </c>
      <c r="F370" t="s">
        <v>1170</v>
      </c>
      <c r="G370" t="s">
        <v>1203</v>
      </c>
    </row>
    <row r="371" spans="1:7" x14ac:dyDescent="0.25">
      <c r="A371" t="s">
        <v>817</v>
      </c>
      <c r="B371" t="s">
        <v>818</v>
      </c>
      <c r="C371" t="s">
        <v>1113</v>
      </c>
      <c r="D371" t="s">
        <v>1236</v>
      </c>
      <c r="E371" t="s">
        <v>1175</v>
      </c>
      <c r="F371" t="s">
        <v>1176</v>
      </c>
      <c r="G371" t="s">
        <v>1189</v>
      </c>
    </row>
    <row r="372" spans="1:7" x14ac:dyDescent="0.25">
      <c r="A372" t="s">
        <v>819</v>
      </c>
      <c r="B372" t="s">
        <v>820</v>
      </c>
      <c r="C372" t="s">
        <v>1226</v>
      </c>
      <c r="D372" t="s">
        <v>1227</v>
      </c>
      <c r="E372" t="s">
        <v>1171</v>
      </c>
      <c r="F372" t="s">
        <v>1172</v>
      </c>
      <c r="G372" t="s">
        <v>1189</v>
      </c>
    </row>
    <row r="373" spans="1:7" x14ac:dyDescent="0.25">
      <c r="A373" t="s">
        <v>821</v>
      </c>
      <c r="B373" t="s">
        <v>822</v>
      </c>
      <c r="C373" t="s">
        <v>1372</v>
      </c>
      <c r="D373" t="s">
        <v>1373</v>
      </c>
      <c r="E373" t="s">
        <v>1171</v>
      </c>
      <c r="F373" t="s">
        <v>1172</v>
      </c>
      <c r="G373" t="s">
        <v>1203</v>
      </c>
    </row>
    <row r="374" spans="1:7" x14ac:dyDescent="0.25">
      <c r="A374" t="s">
        <v>823</v>
      </c>
      <c r="B374" t="s">
        <v>824</v>
      </c>
      <c r="C374" t="s">
        <v>1327</v>
      </c>
      <c r="D374" t="s">
        <v>1328</v>
      </c>
      <c r="E374" t="s">
        <v>1169</v>
      </c>
      <c r="F374" t="s">
        <v>1170</v>
      </c>
      <c r="G374" t="s">
        <v>1203</v>
      </c>
    </row>
    <row r="375" spans="1:7" x14ac:dyDescent="0.25">
      <c r="A375" t="s">
        <v>825</v>
      </c>
      <c r="B375" t="s">
        <v>826</v>
      </c>
      <c r="C375" t="s">
        <v>1278</v>
      </c>
      <c r="D375" t="s">
        <v>1279</v>
      </c>
      <c r="E375" t="s">
        <v>1163</v>
      </c>
      <c r="F375" t="s">
        <v>1164</v>
      </c>
      <c r="G375" t="s">
        <v>1189</v>
      </c>
    </row>
    <row r="376" spans="1:7" x14ac:dyDescent="0.25">
      <c r="A376" t="s">
        <v>827</v>
      </c>
      <c r="B376" t="s">
        <v>828</v>
      </c>
      <c r="C376" t="s">
        <v>1155</v>
      </c>
      <c r="D376" t="s">
        <v>1259</v>
      </c>
      <c r="E376" t="s">
        <v>1165</v>
      </c>
      <c r="F376" t="s">
        <v>1166</v>
      </c>
      <c r="G376" t="s">
        <v>1189</v>
      </c>
    </row>
    <row r="377" spans="1:7" x14ac:dyDescent="0.25">
      <c r="A377" t="s">
        <v>829</v>
      </c>
      <c r="B377" t="s">
        <v>830</v>
      </c>
      <c r="C377" t="s">
        <v>1309</v>
      </c>
      <c r="D377" t="s">
        <v>1310</v>
      </c>
      <c r="E377" t="s">
        <v>1165</v>
      </c>
      <c r="F377" t="s">
        <v>1166</v>
      </c>
      <c r="G377" t="s">
        <v>1189</v>
      </c>
    </row>
    <row r="378" spans="1:7" x14ac:dyDescent="0.25">
      <c r="A378" t="s">
        <v>831</v>
      </c>
      <c r="B378" t="s">
        <v>832</v>
      </c>
      <c r="C378" t="s">
        <v>1312</v>
      </c>
      <c r="D378" t="s">
        <v>1313</v>
      </c>
      <c r="E378" t="s">
        <v>1171</v>
      </c>
      <c r="F378" t="s">
        <v>1172</v>
      </c>
      <c r="G378" t="s">
        <v>1203</v>
      </c>
    </row>
    <row r="379" spans="1:7" x14ac:dyDescent="0.25">
      <c r="A379" t="s">
        <v>833</v>
      </c>
      <c r="B379" t="s">
        <v>834</v>
      </c>
      <c r="C379" t="s">
        <v>1201</v>
      </c>
      <c r="D379" t="s">
        <v>1202</v>
      </c>
      <c r="E379" t="s">
        <v>1169</v>
      </c>
      <c r="F379" t="s">
        <v>1170</v>
      </c>
      <c r="G379" t="s">
        <v>1203</v>
      </c>
    </row>
    <row r="380" spans="1:7" x14ac:dyDescent="0.25">
      <c r="A380" t="s">
        <v>835</v>
      </c>
      <c r="B380" t="s">
        <v>836</v>
      </c>
      <c r="C380" t="s">
        <v>975</v>
      </c>
      <c r="D380" t="s">
        <v>1419</v>
      </c>
      <c r="E380" t="s">
        <v>1175</v>
      </c>
      <c r="F380" t="s">
        <v>1176</v>
      </c>
      <c r="G380" t="s">
        <v>1189</v>
      </c>
    </row>
    <row r="381" spans="1:7" x14ac:dyDescent="0.25">
      <c r="A381" t="s">
        <v>837</v>
      </c>
      <c r="B381" t="s">
        <v>838</v>
      </c>
      <c r="C381" t="s">
        <v>1365</v>
      </c>
      <c r="D381" t="s">
        <v>1366</v>
      </c>
      <c r="E381" t="s">
        <v>1163</v>
      </c>
      <c r="F381" t="s">
        <v>1164</v>
      </c>
      <c r="G381" t="s">
        <v>1189</v>
      </c>
    </row>
    <row r="382" spans="1:7" x14ac:dyDescent="0.25">
      <c r="A382" t="s">
        <v>839</v>
      </c>
      <c r="B382" t="s">
        <v>840</v>
      </c>
      <c r="C382" t="s">
        <v>839</v>
      </c>
      <c r="D382" t="s">
        <v>1293</v>
      </c>
      <c r="E382" t="s">
        <v>1175</v>
      </c>
      <c r="F382" t="s">
        <v>1176</v>
      </c>
      <c r="G382" t="s">
        <v>1189</v>
      </c>
    </row>
    <row r="383" spans="1:7" x14ac:dyDescent="0.25">
      <c r="A383" t="s">
        <v>841</v>
      </c>
      <c r="B383" t="s">
        <v>842</v>
      </c>
      <c r="C383" t="s">
        <v>841</v>
      </c>
      <c r="D383" t="s">
        <v>1420</v>
      </c>
      <c r="E383" t="s">
        <v>1171</v>
      </c>
      <c r="F383" t="s">
        <v>1172</v>
      </c>
      <c r="G383" t="s">
        <v>1189</v>
      </c>
    </row>
    <row r="384" spans="1:7" x14ac:dyDescent="0.25">
      <c r="A384" t="s">
        <v>843</v>
      </c>
      <c r="B384" t="s">
        <v>844</v>
      </c>
      <c r="C384" t="s">
        <v>1369</v>
      </c>
      <c r="D384" t="s">
        <v>1370</v>
      </c>
      <c r="E384" t="s">
        <v>1163</v>
      </c>
      <c r="F384" t="s">
        <v>1164</v>
      </c>
      <c r="G384" t="s">
        <v>1189</v>
      </c>
    </row>
    <row r="385" spans="1:7" x14ac:dyDescent="0.25">
      <c r="A385" t="s">
        <v>845</v>
      </c>
      <c r="B385" t="s">
        <v>846</v>
      </c>
      <c r="C385" t="s">
        <v>1061</v>
      </c>
      <c r="D385" t="s">
        <v>1237</v>
      </c>
      <c r="E385" t="s">
        <v>1171</v>
      </c>
      <c r="F385" t="s">
        <v>1172</v>
      </c>
      <c r="G385" t="s">
        <v>1203</v>
      </c>
    </row>
    <row r="386" spans="1:7" x14ac:dyDescent="0.25">
      <c r="A386" t="s">
        <v>847</v>
      </c>
      <c r="B386" t="s">
        <v>848</v>
      </c>
      <c r="C386" t="s">
        <v>1296</v>
      </c>
      <c r="D386" t="s">
        <v>1297</v>
      </c>
      <c r="E386" t="s">
        <v>1171</v>
      </c>
      <c r="F386" t="s">
        <v>1172</v>
      </c>
      <c r="G386" t="s">
        <v>1189</v>
      </c>
    </row>
    <row r="387" spans="1:7" x14ac:dyDescent="0.25">
      <c r="A387" t="s">
        <v>849</v>
      </c>
      <c r="B387" t="s">
        <v>850</v>
      </c>
      <c r="C387" t="s">
        <v>883</v>
      </c>
      <c r="D387" t="s">
        <v>1367</v>
      </c>
      <c r="E387" t="s">
        <v>1169</v>
      </c>
      <c r="F387" t="s">
        <v>1170</v>
      </c>
      <c r="G387" t="s">
        <v>1203</v>
      </c>
    </row>
    <row r="388" spans="1:7" x14ac:dyDescent="0.25">
      <c r="A388" t="s">
        <v>851</v>
      </c>
      <c r="B388" t="s">
        <v>852</v>
      </c>
      <c r="C388" t="s">
        <v>222</v>
      </c>
      <c r="D388" t="s">
        <v>1262</v>
      </c>
      <c r="E388" t="s">
        <v>1175</v>
      </c>
      <c r="F388" t="s">
        <v>1176</v>
      </c>
      <c r="G388" t="s">
        <v>1189</v>
      </c>
    </row>
    <row r="389" spans="1:7" x14ac:dyDescent="0.25">
      <c r="A389" t="s">
        <v>853</v>
      </c>
      <c r="B389" t="s">
        <v>854</v>
      </c>
      <c r="C389" t="s">
        <v>1285</v>
      </c>
      <c r="D389" t="s">
        <v>1286</v>
      </c>
      <c r="E389" t="s">
        <v>1175</v>
      </c>
      <c r="F389" t="s">
        <v>1176</v>
      </c>
      <c r="G389" t="s">
        <v>1189</v>
      </c>
    </row>
    <row r="390" spans="1:7" x14ac:dyDescent="0.25">
      <c r="A390" t="s">
        <v>855</v>
      </c>
      <c r="B390" t="s">
        <v>856</v>
      </c>
      <c r="C390" t="s">
        <v>504</v>
      </c>
      <c r="D390" t="s">
        <v>1248</v>
      </c>
      <c r="E390" t="s">
        <v>1175</v>
      </c>
      <c r="F390" t="s">
        <v>1176</v>
      </c>
      <c r="G390" t="s">
        <v>1189</v>
      </c>
    </row>
    <row r="391" spans="1:7" x14ac:dyDescent="0.25">
      <c r="A391" t="s">
        <v>857</v>
      </c>
      <c r="B391" t="s">
        <v>858</v>
      </c>
      <c r="C391" t="s">
        <v>1421</v>
      </c>
      <c r="D391" t="s">
        <v>1422</v>
      </c>
      <c r="E391" t="s">
        <v>1171</v>
      </c>
      <c r="F391" t="s">
        <v>1172</v>
      </c>
      <c r="G391" t="s">
        <v>1189</v>
      </c>
    </row>
    <row r="392" spans="1:7" x14ac:dyDescent="0.25">
      <c r="A392" t="s">
        <v>859</v>
      </c>
      <c r="B392" t="s">
        <v>860</v>
      </c>
      <c r="C392" t="s">
        <v>883</v>
      </c>
      <c r="D392" t="s">
        <v>1367</v>
      </c>
      <c r="E392" t="s">
        <v>1169</v>
      </c>
      <c r="F392" t="s">
        <v>1170</v>
      </c>
      <c r="G392" t="s">
        <v>1203</v>
      </c>
    </row>
    <row r="393" spans="1:7" x14ac:dyDescent="0.25">
      <c r="A393" t="s">
        <v>861</v>
      </c>
      <c r="B393" t="s">
        <v>862</v>
      </c>
      <c r="C393" t="s">
        <v>861</v>
      </c>
      <c r="D393" t="s">
        <v>1423</v>
      </c>
      <c r="E393" t="s">
        <v>1163</v>
      </c>
      <c r="F393" t="s">
        <v>1164</v>
      </c>
      <c r="G393" t="s">
        <v>1189</v>
      </c>
    </row>
    <row r="394" spans="1:7" x14ac:dyDescent="0.25">
      <c r="A394" t="s">
        <v>863</v>
      </c>
      <c r="B394" t="s">
        <v>864</v>
      </c>
      <c r="C394" t="s">
        <v>975</v>
      </c>
      <c r="D394" t="s">
        <v>1419</v>
      </c>
      <c r="E394" t="s">
        <v>1175</v>
      </c>
      <c r="F394" t="s">
        <v>1176</v>
      </c>
      <c r="G394" t="s">
        <v>1189</v>
      </c>
    </row>
    <row r="395" spans="1:7" x14ac:dyDescent="0.25">
      <c r="A395" t="s">
        <v>865</v>
      </c>
      <c r="B395" t="s">
        <v>866</v>
      </c>
      <c r="C395" t="s">
        <v>1394</v>
      </c>
      <c r="D395" t="s">
        <v>1395</v>
      </c>
      <c r="E395" t="s">
        <v>1169</v>
      </c>
      <c r="F395" t="s">
        <v>1170</v>
      </c>
      <c r="G395" t="s">
        <v>1203</v>
      </c>
    </row>
    <row r="396" spans="1:7" x14ac:dyDescent="0.25">
      <c r="A396" t="s">
        <v>867</v>
      </c>
      <c r="B396" t="s">
        <v>868</v>
      </c>
      <c r="C396" t="s">
        <v>1394</v>
      </c>
      <c r="D396" t="s">
        <v>1395</v>
      </c>
      <c r="E396" t="s">
        <v>1169</v>
      </c>
      <c r="F396" t="s">
        <v>1170</v>
      </c>
      <c r="G396" t="s">
        <v>1203</v>
      </c>
    </row>
    <row r="397" spans="1:7" x14ac:dyDescent="0.25">
      <c r="A397" t="s">
        <v>869</v>
      </c>
      <c r="B397" t="s">
        <v>870</v>
      </c>
      <c r="C397" t="s">
        <v>1381</v>
      </c>
      <c r="D397" t="s">
        <v>1382</v>
      </c>
      <c r="E397" t="s">
        <v>1163</v>
      </c>
      <c r="F397" t="s">
        <v>1164</v>
      </c>
      <c r="G397" t="s">
        <v>1189</v>
      </c>
    </row>
    <row r="398" spans="1:7" x14ac:dyDescent="0.25">
      <c r="A398" t="s">
        <v>871</v>
      </c>
      <c r="B398" t="s">
        <v>872</v>
      </c>
      <c r="C398" t="s">
        <v>1407</v>
      </c>
      <c r="D398" t="s">
        <v>1408</v>
      </c>
      <c r="E398" t="s">
        <v>1171</v>
      </c>
      <c r="F398" t="s">
        <v>1172</v>
      </c>
      <c r="G398" t="s">
        <v>1189</v>
      </c>
    </row>
    <row r="399" spans="1:7" x14ac:dyDescent="0.25">
      <c r="A399" t="s">
        <v>873</v>
      </c>
      <c r="B399" t="s">
        <v>874</v>
      </c>
      <c r="C399" t="s">
        <v>646</v>
      </c>
      <c r="D399" t="s">
        <v>1391</v>
      </c>
      <c r="E399" t="s">
        <v>1175</v>
      </c>
      <c r="F399" t="s">
        <v>1176</v>
      </c>
      <c r="G399" t="s">
        <v>1189</v>
      </c>
    </row>
    <row r="400" spans="1:7" x14ac:dyDescent="0.25">
      <c r="A400" t="s">
        <v>875</v>
      </c>
      <c r="B400" t="s">
        <v>876</v>
      </c>
      <c r="C400" t="s">
        <v>1143</v>
      </c>
      <c r="D400" t="s">
        <v>1357</v>
      </c>
      <c r="E400" t="s">
        <v>1171</v>
      </c>
      <c r="F400" t="s">
        <v>1172</v>
      </c>
      <c r="G400" t="s">
        <v>1189</v>
      </c>
    </row>
    <row r="401" spans="1:7" x14ac:dyDescent="0.25">
      <c r="A401" t="s">
        <v>877</v>
      </c>
      <c r="B401" t="s">
        <v>878</v>
      </c>
      <c r="C401" t="s">
        <v>841</v>
      </c>
      <c r="D401" t="s">
        <v>1420</v>
      </c>
      <c r="E401" t="s">
        <v>1171</v>
      </c>
      <c r="F401" t="s">
        <v>1172</v>
      </c>
      <c r="G401" t="s">
        <v>1189</v>
      </c>
    </row>
    <row r="402" spans="1:7" x14ac:dyDescent="0.25">
      <c r="A402" t="s">
        <v>879</v>
      </c>
      <c r="B402" t="s">
        <v>880</v>
      </c>
      <c r="C402" t="s">
        <v>841</v>
      </c>
      <c r="D402" t="s">
        <v>1420</v>
      </c>
      <c r="E402" t="s">
        <v>1171</v>
      </c>
      <c r="F402" t="s">
        <v>1172</v>
      </c>
      <c r="G402" t="s">
        <v>1189</v>
      </c>
    </row>
    <row r="403" spans="1:7" x14ac:dyDescent="0.25">
      <c r="A403" t="s">
        <v>881</v>
      </c>
      <c r="B403" t="s">
        <v>882</v>
      </c>
      <c r="C403" t="s">
        <v>1233</v>
      </c>
      <c r="D403" t="s">
        <v>1234</v>
      </c>
      <c r="E403" t="s">
        <v>1163</v>
      </c>
      <c r="F403" t="s">
        <v>1164</v>
      </c>
      <c r="G403" t="s">
        <v>1189</v>
      </c>
    </row>
    <row r="404" spans="1:7" x14ac:dyDescent="0.25">
      <c r="A404" t="s">
        <v>883</v>
      </c>
      <c r="B404" t="s">
        <v>884</v>
      </c>
      <c r="C404" t="s">
        <v>883</v>
      </c>
      <c r="D404" t="s">
        <v>1367</v>
      </c>
      <c r="E404" t="s">
        <v>1169</v>
      </c>
      <c r="F404" t="s">
        <v>1170</v>
      </c>
      <c r="G404" t="s">
        <v>1203</v>
      </c>
    </row>
    <row r="405" spans="1:7" x14ac:dyDescent="0.25">
      <c r="A405" t="s">
        <v>885</v>
      </c>
      <c r="B405" t="s">
        <v>886</v>
      </c>
      <c r="C405" t="s">
        <v>1378</v>
      </c>
      <c r="D405" t="s">
        <v>1379</v>
      </c>
      <c r="E405" t="s">
        <v>1167</v>
      </c>
      <c r="F405" t="s">
        <v>1168</v>
      </c>
      <c r="G405" t="s">
        <v>1196</v>
      </c>
    </row>
    <row r="406" spans="1:7" x14ac:dyDescent="0.25">
      <c r="A406" t="s">
        <v>887</v>
      </c>
      <c r="B406" t="s">
        <v>888</v>
      </c>
      <c r="C406" t="s">
        <v>1399</v>
      </c>
      <c r="D406" t="s">
        <v>1400</v>
      </c>
      <c r="E406" t="s">
        <v>1163</v>
      </c>
      <c r="F406" t="s">
        <v>1164</v>
      </c>
      <c r="G406" t="s">
        <v>1203</v>
      </c>
    </row>
    <row r="407" spans="1:7" x14ac:dyDescent="0.25">
      <c r="A407" t="s">
        <v>889</v>
      </c>
      <c r="B407" t="s">
        <v>890</v>
      </c>
      <c r="C407" t="s">
        <v>1346</v>
      </c>
      <c r="D407" t="s">
        <v>1347</v>
      </c>
      <c r="E407" t="s">
        <v>1169</v>
      </c>
      <c r="F407" t="s">
        <v>1170</v>
      </c>
      <c r="G407" t="s">
        <v>1203</v>
      </c>
    </row>
    <row r="408" spans="1:7" x14ac:dyDescent="0.25">
      <c r="A408" t="s">
        <v>891</v>
      </c>
      <c r="B408" t="s">
        <v>892</v>
      </c>
      <c r="C408" t="s">
        <v>1272</v>
      </c>
      <c r="D408" t="s">
        <v>1273</v>
      </c>
      <c r="E408" t="s">
        <v>1163</v>
      </c>
      <c r="F408" t="s">
        <v>1164</v>
      </c>
      <c r="G408" t="s">
        <v>1189</v>
      </c>
    </row>
    <row r="409" spans="1:7" x14ac:dyDescent="0.25">
      <c r="A409" t="s">
        <v>893</v>
      </c>
      <c r="B409" t="s">
        <v>894</v>
      </c>
      <c r="C409" t="s">
        <v>1246</v>
      </c>
      <c r="D409" t="s">
        <v>1247</v>
      </c>
      <c r="E409" t="s">
        <v>1163</v>
      </c>
      <c r="F409" t="s">
        <v>1164</v>
      </c>
      <c r="G409" t="s">
        <v>1203</v>
      </c>
    </row>
    <row r="410" spans="1:7" x14ac:dyDescent="0.25">
      <c r="A410" t="s">
        <v>895</v>
      </c>
      <c r="B410" t="s">
        <v>896</v>
      </c>
      <c r="C410" t="s">
        <v>1274</v>
      </c>
      <c r="D410" t="s">
        <v>1275</v>
      </c>
      <c r="E410" t="s">
        <v>1165</v>
      </c>
      <c r="F410" t="s">
        <v>1166</v>
      </c>
      <c r="G410" t="s">
        <v>1189</v>
      </c>
    </row>
    <row r="411" spans="1:7" x14ac:dyDescent="0.25">
      <c r="A411" t="s">
        <v>897</v>
      </c>
      <c r="B411" t="s">
        <v>898</v>
      </c>
      <c r="C411" t="s">
        <v>897</v>
      </c>
      <c r="D411" t="s">
        <v>1306</v>
      </c>
      <c r="E411" t="s">
        <v>1169</v>
      </c>
      <c r="F411" t="s">
        <v>1170</v>
      </c>
      <c r="G411" t="s">
        <v>1203</v>
      </c>
    </row>
    <row r="412" spans="1:7" x14ac:dyDescent="0.25">
      <c r="A412" t="s">
        <v>899</v>
      </c>
      <c r="B412" t="s">
        <v>900</v>
      </c>
      <c r="C412" t="s">
        <v>314</v>
      </c>
      <c r="D412" t="s">
        <v>1360</v>
      </c>
      <c r="E412" t="s">
        <v>1169</v>
      </c>
      <c r="F412" t="s">
        <v>1170</v>
      </c>
      <c r="G412" t="s">
        <v>1203</v>
      </c>
    </row>
    <row r="413" spans="1:7" x14ac:dyDescent="0.25">
      <c r="A413" t="s">
        <v>901</v>
      </c>
      <c r="B413" t="s">
        <v>902</v>
      </c>
      <c r="C413" t="s">
        <v>810</v>
      </c>
      <c r="D413" t="s">
        <v>1356</v>
      </c>
      <c r="E413" t="s">
        <v>1171</v>
      </c>
      <c r="F413" t="s">
        <v>1172</v>
      </c>
      <c r="G413" t="s">
        <v>1189</v>
      </c>
    </row>
    <row r="414" spans="1:7" x14ac:dyDescent="0.25">
      <c r="A414" t="s">
        <v>903</v>
      </c>
      <c r="B414" t="s">
        <v>904</v>
      </c>
      <c r="C414" t="s">
        <v>1243</v>
      </c>
      <c r="D414" t="s">
        <v>1244</v>
      </c>
      <c r="E414" t="s">
        <v>1163</v>
      </c>
      <c r="F414" t="s">
        <v>1164</v>
      </c>
      <c r="G414" t="s">
        <v>1189</v>
      </c>
    </row>
    <row r="415" spans="1:7" x14ac:dyDescent="0.25">
      <c r="A415" t="s">
        <v>905</v>
      </c>
      <c r="B415" t="s">
        <v>906</v>
      </c>
      <c r="C415" t="s">
        <v>1251</v>
      </c>
      <c r="D415" t="s">
        <v>1252</v>
      </c>
      <c r="E415" t="s">
        <v>1165</v>
      </c>
      <c r="F415" t="s">
        <v>1166</v>
      </c>
      <c r="G415" t="s">
        <v>1189</v>
      </c>
    </row>
    <row r="416" spans="1:7" x14ac:dyDescent="0.25">
      <c r="A416" t="s">
        <v>907</v>
      </c>
      <c r="B416" t="s">
        <v>908</v>
      </c>
      <c r="C416" t="s">
        <v>1399</v>
      </c>
      <c r="D416" t="s">
        <v>1400</v>
      </c>
      <c r="E416" t="s">
        <v>1163</v>
      </c>
      <c r="F416" t="s">
        <v>1164</v>
      </c>
      <c r="G416" t="s">
        <v>1203</v>
      </c>
    </row>
    <row r="417" spans="1:7" x14ac:dyDescent="0.25">
      <c r="A417" t="s">
        <v>909</v>
      </c>
      <c r="B417" t="s">
        <v>910</v>
      </c>
      <c r="C417" t="s">
        <v>1424</v>
      </c>
      <c r="D417" t="s">
        <v>1425</v>
      </c>
      <c r="E417" t="s">
        <v>1165</v>
      </c>
      <c r="F417" t="s">
        <v>1166</v>
      </c>
      <c r="G417" t="s">
        <v>1189</v>
      </c>
    </row>
    <row r="418" spans="1:7" x14ac:dyDescent="0.25">
      <c r="A418" t="s">
        <v>911</v>
      </c>
      <c r="B418" t="s">
        <v>912</v>
      </c>
      <c r="C418" t="s">
        <v>1426</v>
      </c>
      <c r="D418" t="s">
        <v>1427</v>
      </c>
      <c r="E418" t="s">
        <v>1171</v>
      </c>
      <c r="F418" t="s">
        <v>1172</v>
      </c>
      <c r="G418" t="s">
        <v>1189</v>
      </c>
    </row>
    <row r="419" spans="1:7" x14ac:dyDescent="0.25">
      <c r="A419" t="s">
        <v>913</v>
      </c>
      <c r="B419" t="s">
        <v>914</v>
      </c>
      <c r="C419" t="s">
        <v>1314</v>
      </c>
      <c r="D419" t="s">
        <v>1315</v>
      </c>
      <c r="E419" t="s">
        <v>1163</v>
      </c>
      <c r="F419" t="s">
        <v>1164</v>
      </c>
      <c r="G419" t="s">
        <v>1203</v>
      </c>
    </row>
    <row r="420" spans="1:7" x14ac:dyDescent="0.25">
      <c r="A420" t="s">
        <v>915</v>
      </c>
      <c r="B420" t="s">
        <v>916</v>
      </c>
      <c r="C420" t="s">
        <v>1319</v>
      </c>
      <c r="D420" t="s">
        <v>1320</v>
      </c>
      <c r="E420" t="s">
        <v>1163</v>
      </c>
      <c r="F420" t="s">
        <v>1164</v>
      </c>
      <c r="G420" t="s">
        <v>1203</v>
      </c>
    </row>
    <row r="421" spans="1:7" x14ac:dyDescent="0.25">
      <c r="A421" t="s">
        <v>917</v>
      </c>
      <c r="B421" t="s">
        <v>918</v>
      </c>
      <c r="C421" t="s">
        <v>334</v>
      </c>
      <c r="D421" t="s">
        <v>1232</v>
      </c>
      <c r="E421" t="s">
        <v>1169</v>
      </c>
      <c r="F421" t="s">
        <v>1170</v>
      </c>
      <c r="G421" t="s">
        <v>1203</v>
      </c>
    </row>
    <row r="422" spans="1:7" x14ac:dyDescent="0.25">
      <c r="A422" t="s">
        <v>919</v>
      </c>
      <c r="B422" t="s">
        <v>920</v>
      </c>
      <c r="C422" t="s">
        <v>1413</v>
      </c>
      <c r="D422" t="s">
        <v>1414</v>
      </c>
      <c r="E422" t="s">
        <v>1175</v>
      </c>
      <c r="F422" t="s">
        <v>1176</v>
      </c>
      <c r="G422" t="s">
        <v>1189</v>
      </c>
    </row>
    <row r="423" spans="1:7" x14ac:dyDescent="0.25">
      <c r="A423" t="s">
        <v>921</v>
      </c>
      <c r="B423" t="s">
        <v>922</v>
      </c>
      <c r="C423" t="s">
        <v>1372</v>
      </c>
      <c r="D423" t="s">
        <v>1373</v>
      </c>
      <c r="E423" t="s">
        <v>1171</v>
      </c>
      <c r="F423" t="s">
        <v>1172</v>
      </c>
      <c r="G423" t="s">
        <v>1203</v>
      </c>
    </row>
    <row r="424" spans="1:7" x14ac:dyDescent="0.25">
      <c r="A424" t="s">
        <v>923</v>
      </c>
      <c r="B424" t="s">
        <v>924</v>
      </c>
      <c r="C424" t="s">
        <v>1267</v>
      </c>
      <c r="D424" t="s">
        <v>1268</v>
      </c>
      <c r="E424" t="s">
        <v>1171</v>
      </c>
      <c r="F424" t="s">
        <v>1172</v>
      </c>
      <c r="G424" t="s">
        <v>1203</v>
      </c>
    </row>
    <row r="425" spans="1:7" x14ac:dyDescent="0.25">
      <c r="A425" t="s">
        <v>925</v>
      </c>
      <c r="B425" t="s">
        <v>926</v>
      </c>
      <c r="C425" t="s">
        <v>430</v>
      </c>
      <c r="D425" t="s">
        <v>1350</v>
      </c>
      <c r="E425" t="s">
        <v>1175</v>
      </c>
      <c r="F425" t="s">
        <v>1176</v>
      </c>
      <c r="G425" t="s">
        <v>1189</v>
      </c>
    </row>
    <row r="426" spans="1:7" x14ac:dyDescent="0.25">
      <c r="A426" t="s">
        <v>927</v>
      </c>
      <c r="B426" t="s">
        <v>928</v>
      </c>
      <c r="C426" t="s">
        <v>1270</v>
      </c>
      <c r="D426" t="s">
        <v>1271</v>
      </c>
      <c r="E426" t="s">
        <v>1171</v>
      </c>
      <c r="F426" t="s">
        <v>1172</v>
      </c>
      <c r="G426" t="s">
        <v>1189</v>
      </c>
    </row>
    <row r="427" spans="1:7" x14ac:dyDescent="0.25">
      <c r="A427" t="s">
        <v>929</v>
      </c>
      <c r="B427" t="s">
        <v>930</v>
      </c>
      <c r="C427" t="s">
        <v>1214</v>
      </c>
      <c r="D427" t="s">
        <v>1276</v>
      </c>
      <c r="E427" t="s">
        <v>1169</v>
      </c>
      <c r="F427" t="s">
        <v>1170</v>
      </c>
      <c r="G427" t="s">
        <v>1203</v>
      </c>
    </row>
    <row r="428" spans="1:7" x14ac:dyDescent="0.25">
      <c r="A428" t="s">
        <v>931</v>
      </c>
      <c r="B428" t="s">
        <v>932</v>
      </c>
      <c r="C428" t="s">
        <v>931</v>
      </c>
      <c r="D428" t="s">
        <v>1269</v>
      </c>
      <c r="E428" t="s">
        <v>1175</v>
      </c>
      <c r="F428" t="s">
        <v>1176</v>
      </c>
      <c r="G428" t="s">
        <v>1189</v>
      </c>
    </row>
    <row r="429" spans="1:7" x14ac:dyDescent="0.25">
      <c r="A429" t="s">
        <v>933</v>
      </c>
      <c r="B429" t="s">
        <v>934</v>
      </c>
      <c r="C429" t="s">
        <v>388</v>
      </c>
      <c r="D429" t="s">
        <v>1361</v>
      </c>
      <c r="E429" t="s">
        <v>1167</v>
      </c>
      <c r="F429" t="s">
        <v>1168</v>
      </c>
      <c r="G429" t="s">
        <v>1189</v>
      </c>
    </row>
    <row r="430" spans="1:7" x14ac:dyDescent="0.25">
      <c r="A430" t="s">
        <v>935</v>
      </c>
      <c r="B430" t="s">
        <v>936</v>
      </c>
      <c r="C430" t="s">
        <v>1340</v>
      </c>
      <c r="D430" t="s">
        <v>1341</v>
      </c>
      <c r="E430" t="s">
        <v>1169</v>
      </c>
      <c r="F430" t="s">
        <v>1170</v>
      </c>
      <c r="G430" t="s">
        <v>1203</v>
      </c>
    </row>
    <row r="431" spans="1:7" x14ac:dyDescent="0.25">
      <c r="A431" t="s">
        <v>937</v>
      </c>
      <c r="B431" t="s">
        <v>938</v>
      </c>
      <c r="C431" t="s">
        <v>1381</v>
      </c>
      <c r="D431" t="s">
        <v>1382</v>
      </c>
      <c r="E431" t="s">
        <v>1163</v>
      </c>
      <c r="F431" t="s">
        <v>1164</v>
      </c>
      <c r="G431" t="s">
        <v>1189</v>
      </c>
    </row>
    <row r="432" spans="1:7" x14ac:dyDescent="0.25">
      <c r="A432" t="s">
        <v>939</v>
      </c>
      <c r="B432" t="s">
        <v>940</v>
      </c>
      <c r="C432" t="s">
        <v>1238</v>
      </c>
      <c r="D432" t="s">
        <v>1239</v>
      </c>
      <c r="E432" t="s">
        <v>1169</v>
      </c>
      <c r="F432" t="s">
        <v>1170</v>
      </c>
      <c r="G432" t="s">
        <v>1203</v>
      </c>
    </row>
    <row r="433" spans="1:7" x14ac:dyDescent="0.25">
      <c r="A433" t="s">
        <v>941</v>
      </c>
      <c r="B433" t="s">
        <v>942</v>
      </c>
      <c r="C433" t="s">
        <v>514</v>
      </c>
      <c r="D433" t="s">
        <v>1374</v>
      </c>
      <c r="E433" t="s">
        <v>1165</v>
      </c>
      <c r="F433" t="s">
        <v>1166</v>
      </c>
      <c r="G433" t="s">
        <v>1189</v>
      </c>
    </row>
    <row r="434" spans="1:7" x14ac:dyDescent="0.25">
      <c r="A434" t="s">
        <v>943</v>
      </c>
      <c r="B434" t="s">
        <v>944</v>
      </c>
      <c r="C434" t="s">
        <v>228</v>
      </c>
      <c r="D434" t="s">
        <v>1298</v>
      </c>
      <c r="E434" t="s">
        <v>1165</v>
      </c>
      <c r="F434" t="s">
        <v>1166</v>
      </c>
      <c r="G434" t="s">
        <v>1189</v>
      </c>
    </row>
    <row r="435" spans="1:7" x14ac:dyDescent="0.25">
      <c r="A435" t="s">
        <v>945</v>
      </c>
      <c r="B435" t="s">
        <v>946</v>
      </c>
      <c r="C435" t="s">
        <v>1319</v>
      </c>
      <c r="D435" t="s">
        <v>1320</v>
      </c>
      <c r="E435" t="s">
        <v>1163</v>
      </c>
      <c r="F435" t="s">
        <v>1164</v>
      </c>
      <c r="G435" t="s">
        <v>1203</v>
      </c>
    </row>
    <row r="436" spans="1:7" x14ac:dyDescent="0.25">
      <c r="A436" t="s">
        <v>947</v>
      </c>
      <c r="B436" t="s">
        <v>948</v>
      </c>
      <c r="C436" t="s">
        <v>1143</v>
      </c>
      <c r="D436" t="s">
        <v>1357</v>
      </c>
      <c r="E436" t="s">
        <v>1171</v>
      </c>
      <c r="F436" t="s">
        <v>1172</v>
      </c>
      <c r="G436" t="s">
        <v>1189</v>
      </c>
    </row>
    <row r="437" spans="1:7" x14ac:dyDescent="0.25">
      <c r="A437" t="s">
        <v>949</v>
      </c>
      <c r="B437" t="s">
        <v>950</v>
      </c>
      <c r="C437" t="s">
        <v>1198</v>
      </c>
      <c r="D437" t="s">
        <v>1199</v>
      </c>
      <c r="E437" t="s">
        <v>1175</v>
      </c>
      <c r="F437" t="s">
        <v>1176</v>
      </c>
      <c r="G437" t="s">
        <v>1189</v>
      </c>
    </row>
    <row r="438" spans="1:7" x14ac:dyDescent="0.25">
      <c r="A438" t="s">
        <v>951</v>
      </c>
      <c r="B438" t="s">
        <v>952</v>
      </c>
      <c r="C438" t="s">
        <v>1249</v>
      </c>
      <c r="D438" t="s">
        <v>1250</v>
      </c>
      <c r="E438" t="s">
        <v>1171</v>
      </c>
      <c r="F438" t="s">
        <v>1172</v>
      </c>
      <c r="G438" t="s">
        <v>1189</v>
      </c>
    </row>
    <row r="439" spans="1:7" x14ac:dyDescent="0.25">
      <c r="A439" t="s">
        <v>953</v>
      </c>
      <c r="B439" t="s">
        <v>954</v>
      </c>
      <c r="C439" t="s">
        <v>1426</v>
      </c>
      <c r="D439" t="s">
        <v>1427</v>
      </c>
      <c r="E439" t="s">
        <v>1171</v>
      </c>
      <c r="F439" t="s">
        <v>1172</v>
      </c>
      <c r="G439" t="s">
        <v>1189</v>
      </c>
    </row>
    <row r="440" spans="1:7" x14ac:dyDescent="0.25">
      <c r="A440" t="s">
        <v>955</v>
      </c>
      <c r="B440" t="s">
        <v>956</v>
      </c>
      <c r="C440" t="s">
        <v>955</v>
      </c>
      <c r="D440" t="s">
        <v>1428</v>
      </c>
      <c r="E440" t="s">
        <v>1163</v>
      </c>
      <c r="F440" t="s">
        <v>1164</v>
      </c>
      <c r="G440" t="s">
        <v>1203</v>
      </c>
    </row>
    <row r="441" spans="1:7" x14ac:dyDescent="0.25">
      <c r="A441" t="s">
        <v>957</v>
      </c>
      <c r="B441" t="s">
        <v>958</v>
      </c>
      <c r="C441" t="s">
        <v>1205</v>
      </c>
      <c r="D441" t="s">
        <v>1206</v>
      </c>
      <c r="E441" t="s">
        <v>1171</v>
      </c>
      <c r="F441" t="s">
        <v>1172</v>
      </c>
      <c r="G441" t="s">
        <v>1189</v>
      </c>
    </row>
    <row r="442" spans="1:7" x14ac:dyDescent="0.25">
      <c r="A442" t="s">
        <v>959</v>
      </c>
      <c r="B442" t="s">
        <v>960</v>
      </c>
      <c r="C442" t="s">
        <v>714</v>
      </c>
      <c r="D442" t="s">
        <v>1362</v>
      </c>
      <c r="E442" t="s">
        <v>1175</v>
      </c>
      <c r="F442" t="s">
        <v>1176</v>
      </c>
      <c r="G442" t="s">
        <v>1189</v>
      </c>
    </row>
    <row r="443" spans="1:7" x14ac:dyDescent="0.25">
      <c r="A443" t="s">
        <v>961</v>
      </c>
      <c r="B443" t="s">
        <v>962</v>
      </c>
      <c r="C443" t="s">
        <v>454</v>
      </c>
      <c r="D443" t="s">
        <v>1197</v>
      </c>
      <c r="E443" t="s">
        <v>1165</v>
      </c>
      <c r="F443" t="s">
        <v>1166</v>
      </c>
      <c r="G443" t="s">
        <v>1189</v>
      </c>
    </row>
    <row r="444" spans="1:7" x14ac:dyDescent="0.25">
      <c r="A444" t="s">
        <v>963</v>
      </c>
      <c r="B444" t="s">
        <v>964</v>
      </c>
      <c r="C444" t="s">
        <v>1143</v>
      </c>
      <c r="D444" t="s">
        <v>1357</v>
      </c>
      <c r="E444" t="s">
        <v>1171</v>
      </c>
      <c r="F444" t="s">
        <v>1172</v>
      </c>
      <c r="G444" t="s">
        <v>1189</v>
      </c>
    </row>
    <row r="445" spans="1:7" x14ac:dyDescent="0.25">
      <c r="A445" t="s">
        <v>965</v>
      </c>
      <c r="B445" t="s">
        <v>966</v>
      </c>
      <c r="C445" t="s">
        <v>965</v>
      </c>
      <c r="D445" t="s">
        <v>1351</v>
      </c>
      <c r="E445" t="s">
        <v>1163</v>
      </c>
      <c r="F445" t="s">
        <v>1164</v>
      </c>
      <c r="G445" t="s">
        <v>1189</v>
      </c>
    </row>
    <row r="446" spans="1:7" x14ac:dyDescent="0.25">
      <c r="A446" t="s">
        <v>967</v>
      </c>
      <c r="B446" t="s">
        <v>968</v>
      </c>
      <c r="C446" t="s">
        <v>1290</v>
      </c>
      <c r="D446" t="s">
        <v>1291</v>
      </c>
      <c r="E446" t="s">
        <v>1171</v>
      </c>
      <c r="F446" t="s">
        <v>1172</v>
      </c>
      <c r="G446" t="s">
        <v>1189</v>
      </c>
    </row>
    <row r="447" spans="1:7" x14ac:dyDescent="0.25">
      <c r="A447" t="s">
        <v>969</v>
      </c>
      <c r="B447" t="s">
        <v>970</v>
      </c>
      <c r="C447" t="s">
        <v>692</v>
      </c>
      <c r="D447" t="s">
        <v>1277</v>
      </c>
      <c r="E447" t="s">
        <v>1175</v>
      </c>
      <c r="F447" t="s">
        <v>1176</v>
      </c>
      <c r="G447" t="s">
        <v>1189</v>
      </c>
    </row>
    <row r="448" spans="1:7" x14ac:dyDescent="0.25">
      <c r="A448" t="s">
        <v>971</v>
      </c>
      <c r="B448" t="s">
        <v>972</v>
      </c>
      <c r="C448" t="s">
        <v>1346</v>
      </c>
      <c r="D448" t="s">
        <v>1347</v>
      </c>
      <c r="E448" t="s">
        <v>1169</v>
      </c>
      <c r="F448" t="s">
        <v>1170</v>
      </c>
      <c r="G448" t="s">
        <v>1203</v>
      </c>
    </row>
    <row r="449" spans="1:7" x14ac:dyDescent="0.25">
      <c r="A449" t="s">
        <v>973</v>
      </c>
      <c r="B449" t="s">
        <v>974</v>
      </c>
      <c r="C449" t="s">
        <v>396</v>
      </c>
      <c r="D449" t="s">
        <v>1219</v>
      </c>
      <c r="E449" t="s">
        <v>1175</v>
      </c>
      <c r="F449" t="s">
        <v>1176</v>
      </c>
      <c r="G449" t="s">
        <v>1189</v>
      </c>
    </row>
    <row r="450" spans="1:7" x14ac:dyDescent="0.25">
      <c r="A450" t="s">
        <v>975</v>
      </c>
      <c r="B450" t="s">
        <v>976</v>
      </c>
      <c r="C450" t="s">
        <v>975</v>
      </c>
      <c r="D450" t="s">
        <v>1419</v>
      </c>
      <c r="E450" t="s">
        <v>1175</v>
      </c>
      <c r="F450" t="s">
        <v>1176</v>
      </c>
      <c r="G450" t="s">
        <v>1189</v>
      </c>
    </row>
    <row r="451" spans="1:7" x14ac:dyDescent="0.25">
      <c r="A451" t="s">
        <v>977</v>
      </c>
      <c r="B451" t="s">
        <v>978</v>
      </c>
      <c r="C451" t="s">
        <v>1344</v>
      </c>
      <c r="D451" t="s">
        <v>1345</v>
      </c>
      <c r="E451" t="s">
        <v>1171</v>
      </c>
      <c r="F451" t="s">
        <v>1172</v>
      </c>
      <c r="G451" t="s">
        <v>1203</v>
      </c>
    </row>
    <row r="452" spans="1:7" x14ac:dyDescent="0.25">
      <c r="A452" t="s">
        <v>979</v>
      </c>
      <c r="B452" t="s">
        <v>980</v>
      </c>
      <c r="C452" t="s">
        <v>1429</v>
      </c>
      <c r="D452" t="s">
        <v>1430</v>
      </c>
      <c r="E452" t="s">
        <v>1165</v>
      </c>
      <c r="F452" t="s">
        <v>1166</v>
      </c>
      <c r="G452" t="s">
        <v>1189</v>
      </c>
    </row>
    <row r="453" spans="1:7" x14ac:dyDescent="0.25">
      <c r="A453" t="s">
        <v>981</v>
      </c>
      <c r="B453" t="s">
        <v>982</v>
      </c>
      <c r="C453" t="s">
        <v>1431</v>
      </c>
      <c r="D453" t="s">
        <v>1432</v>
      </c>
      <c r="E453" t="s">
        <v>1169</v>
      </c>
      <c r="F453" t="s">
        <v>1170</v>
      </c>
      <c r="G453" t="s">
        <v>1203</v>
      </c>
    </row>
    <row r="454" spans="1:7" x14ac:dyDescent="0.25">
      <c r="A454" t="s">
        <v>983</v>
      </c>
      <c r="B454" t="s">
        <v>984</v>
      </c>
      <c r="C454" t="s">
        <v>1433</v>
      </c>
      <c r="D454" t="s">
        <v>1434</v>
      </c>
      <c r="E454" t="s">
        <v>1169</v>
      </c>
      <c r="F454" t="s">
        <v>1170</v>
      </c>
      <c r="G454" t="s">
        <v>1203</v>
      </c>
    </row>
    <row r="455" spans="1:7" x14ac:dyDescent="0.25">
      <c r="A455" t="s">
        <v>985</v>
      </c>
      <c r="B455" t="s">
        <v>986</v>
      </c>
      <c r="C455" t="s">
        <v>1392</v>
      </c>
      <c r="D455" t="s">
        <v>1393</v>
      </c>
      <c r="E455" t="s">
        <v>1175</v>
      </c>
      <c r="F455" t="s">
        <v>1176</v>
      </c>
      <c r="G455" t="s">
        <v>1189</v>
      </c>
    </row>
    <row r="456" spans="1:7" x14ac:dyDescent="0.25">
      <c r="A456" t="s">
        <v>987</v>
      </c>
      <c r="B456" t="s">
        <v>988</v>
      </c>
      <c r="C456" t="s">
        <v>1309</v>
      </c>
      <c r="D456" t="s">
        <v>1310</v>
      </c>
      <c r="E456" t="s">
        <v>1165</v>
      </c>
      <c r="F456" t="s">
        <v>1166</v>
      </c>
      <c r="G456" t="s">
        <v>1189</v>
      </c>
    </row>
    <row r="457" spans="1:7" x14ac:dyDescent="0.25">
      <c r="A457" t="s">
        <v>989</v>
      </c>
      <c r="B457" t="s">
        <v>990</v>
      </c>
      <c r="C457" t="s">
        <v>1435</v>
      </c>
      <c r="D457" t="s">
        <v>1436</v>
      </c>
      <c r="E457" t="s">
        <v>1163</v>
      </c>
      <c r="F457" t="s">
        <v>1164</v>
      </c>
      <c r="G457" t="s">
        <v>1289</v>
      </c>
    </row>
    <row r="458" spans="1:7" x14ac:dyDescent="0.25">
      <c r="A458" t="s">
        <v>991</v>
      </c>
      <c r="B458" t="s">
        <v>992</v>
      </c>
      <c r="C458" t="s">
        <v>1381</v>
      </c>
      <c r="D458" t="s">
        <v>1382</v>
      </c>
      <c r="E458" t="s">
        <v>1163</v>
      </c>
      <c r="F458" t="s">
        <v>1164</v>
      </c>
      <c r="G458" t="s">
        <v>1189</v>
      </c>
    </row>
    <row r="459" spans="1:7" x14ac:dyDescent="0.25">
      <c r="A459" t="s">
        <v>993</v>
      </c>
      <c r="B459" t="s">
        <v>994</v>
      </c>
      <c r="C459" t="s">
        <v>1270</v>
      </c>
      <c r="D459" t="s">
        <v>1271</v>
      </c>
      <c r="E459" t="s">
        <v>1171</v>
      </c>
      <c r="F459" t="s">
        <v>1172</v>
      </c>
      <c r="G459" t="s">
        <v>1189</v>
      </c>
    </row>
    <row r="460" spans="1:7" x14ac:dyDescent="0.25">
      <c r="A460" t="s">
        <v>995</v>
      </c>
      <c r="B460" t="s">
        <v>996</v>
      </c>
      <c r="C460" t="s">
        <v>202</v>
      </c>
      <c r="D460" t="s">
        <v>1284</v>
      </c>
      <c r="E460" t="s">
        <v>1169</v>
      </c>
      <c r="F460" t="s">
        <v>1170</v>
      </c>
      <c r="G460" t="s">
        <v>1203</v>
      </c>
    </row>
    <row r="461" spans="1:7" x14ac:dyDescent="0.25">
      <c r="A461" t="s">
        <v>997</v>
      </c>
      <c r="B461" t="s">
        <v>998</v>
      </c>
      <c r="C461" t="s">
        <v>810</v>
      </c>
      <c r="D461" t="s">
        <v>1356</v>
      </c>
      <c r="E461" t="s">
        <v>1171</v>
      </c>
      <c r="F461" t="s">
        <v>1172</v>
      </c>
      <c r="G461" t="s">
        <v>1189</v>
      </c>
    </row>
    <row r="462" spans="1:7" x14ac:dyDescent="0.25">
      <c r="A462" t="s">
        <v>999</v>
      </c>
      <c r="B462" t="s">
        <v>1000</v>
      </c>
      <c r="C462" t="s">
        <v>1437</v>
      </c>
      <c r="D462" t="s">
        <v>1438</v>
      </c>
      <c r="E462" t="s">
        <v>1165</v>
      </c>
      <c r="F462" t="s">
        <v>1166</v>
      </c>
      <c r="G462" t="s">
        <v>1189</v>
      </c>
    </row>
    <row r="463" spans="1:7" x14ac:dyDescent="0.25">
      <c r="A463" t="s">
        <v>1001</v>
      </c>
      <c r="B463" t="s">
        <v>1002</v>
      </c>
      <c r="C463" t="s">
        <v>1001</v>
      </c>
      <c r="D463" t="s">
        <v>1195</v>
      </c>
      <c r="E463" t="s">
        <v>1175</v>
      </c>
      <c r="F463" t="s">
        <v>1176</v>
      </c>
      <c r="G463" t="s">
        <v>1189</v>
      </c>
    </row>
    <row r="464" spans="1:7" x14ac:dyDescent="0.25">
      <c r="A464" t="s">
        <v>1003</v>
      </c>
      <c r="B464" t="s">
        <v>1004</v>
      </c>
      <c r="C464" t="s">
        <v>1211</v>
      </c>
      <c r="D464" t="s">
        <v>1212</v>
      </c>
      <c r="E464" t="s">
        <v>1167</v>
      </c>
      <c r="F464" t="s">
        <v>1168</v>
      </c>
      <c r="G464" t="s">
        <v>1196</v>
      </c>
    </row>
    <row r="465" spans="1:7" x14ac:dyDescent="0.25">
      <c r="A465" t="s">
        <v>1005</v>
      </c>
      <c r="B465" t="s">
        <v>1006</v>
      </c>
      <c r="C465" t="s">
        <v>1290</v>
      </c>
      <c r="D465" t="s">
        <v>1291</v>
      </c>
      <c r="E465" t="s">
        <v>1171</v>
      </c>
      <c r="F465" t="s">
        <v>1172</v>
      </c>
      <c r="G465" t="s">
        <v>1189</v>
      </c>
    </row>
    <row r="466" spans="1:7" x14ac:dyDescent="0.25">
      <c r="A466" t="s">
        <v>1007</v>
      </c>
      <c r="B466" t="s">
        <v>1008</v>
      </c>
      <c r="C466" t="s">
        <v>1372</v>
      </c>
      <c r="D466" t="s">
        <v>1373</v>
      </c>
      <c r="E466" t="s">
        <v>1171</v>
      </c>
      <c r="F466" t="s">
        <v>1172</v>
      </c>
      <c r="G466" t="s">
        <v>1203</v>
      </c>
    </row>
    <row r="467" spans="1:7" x14ac:dyDescent="0.25">
      <c r="A467" t="s">
        <v>1009</v>
      </c>
      <c r="B467" t="s">
        <v>1010</v>
      </c>
      <c r="C467" t="s">
        <v>1208</v>
      </c>
      <c r="D467" t="s">
        <v>1209</v>
      </c>
      <c r="E467" t="s">
        <v>1175</v>
      </c>
      <c r="F467" t="s">
        <v>1176</v>
      </c>
      <c r="G467" t="s">
        <v>1189</v>
      </c>
    </row>
    <row r="468" spans="1:7" x14ac:dyDescent="0.25">
      <c r="A468" t="s">
        <v>1011</v>
      </c>
      <c r="B468" t="s">
        <v>1012</v>
      </c>
      <c r="C468" t="s">
        <v>1294</v>
      </c>
      <c r="D468" t="s">
        <v>1295</v>
      </c>
      <c r="E468" t="s">
        <v>1175</v>
      </c>
      <c r="F468" t="s">
        <v>1176</v>
      </c>
      <c r="G468" t="s">
        <v>1189</v>
      </c>
    </row>
    <row r="469" spans="1:7" x14ac:dyDescent="0.25">
      <c r="A469" t="s">
        <v>1013</v>
      </c>
      <c r="B469" t="s">
        <v>1014</v>
      </c>
      <c r="C469" t="s">
        <v>230</v>
      </c>
      <c r="D469" t="s">
        <v>1221</v>
      </c>
      <c r="E469" t="s">
        <v>1175</v>
      </c>
      <c r="F469" t="s">
        <v>1176</v>
      </c>
      <c r="G469" t="s">
        <v>1189</v>
      </c>
    </row>
    <row r="470" spans="1:7" x14ac:dyDescent="0.25">
      <c r="A470" t="s">
        <v>1015</v>
      </c>
      <c r="B470" t="s">
        <v>1016</v>
      </c>
      <c r="C470" t="s">
        <v>1431</v>
      </c>
      <c r="D470" t="s">
        <v>1432</v>
      </c>
      <c r="E470" t="s">
        <v>1169</v>
      </c>
      <c r="F470" t="s">
        <v>1170</v>
      </c>
      <c r="G470" t="s">
        <v>1203</v>
      </c>
    </row>
    <row r="471" spans="1:7" x14ac:dyDescent="0.25">
      <c r="A471" t="s">
        <v>1017</v>
      </c>
      <c r="B471" t="s">
        <v>1018</v>
      </c>
      <c r="C471" t="s">
        <v>1433</v>
      </c>
      <c r="D471" t="s">
        <v>1434</v>
      </c>
      <c r="E471" t="s">
        <v>1169</v>
      </c>
      <c r="F471" t="s">
        <v>1170</v>
      </c>
      <c r="G471" t="s">
        <v>1203</v>
      </c>
    </row>
    <row r="472" spans="1:7" x14ac:dyDescent="0.25">
      <c r="A472" t="s">
        <v>1019</v>
      </c>
      <c r="B472" t="s">
        <v>1020</v>
      </c>
      <c r="C472" t="s">
        <v>202</v>
      </c>
      <c r="D472" t="s">
        <v>1284</v>
      </c>
      <c r="E472" t="s">
        <v>1169</v>
      </c>
      <c r="F472" t="s">
        <v>1170</v>
      </c>
      <c r="G472" t="s">
        <v>1203</v>
      </c>
    </row>
    <row r="473" spans="1:7" x14ac:dyDescent="0.25">
      <c r="A473" t="s">
        <v>1021</v>
      </c>
      <c r="B473" t="s">
        <v>1022</v>
      </c>
      <c r="C473" t="s">
        <v>1314</v>
      </c>
      <c r="D473" t="s">
        <v>1315</v>
      </c>
      <c r="E473" t="s">
        <v>1163</v>
      </c>
      <c r="F473" t="s">
        <v>1164</v>
      </c>
      <c r="G473" t="s">
        <v>1203</v>
      </c>
    </row>
    <row r="474" spans="1:7" x14ac:dyDescent="0.25">
      <c r="A474" t="s">
        <v>1023</v>
      </c>
      <c r="B474" t="s">
        <v>1024</v>
      </c>
      <c r="C474" t="s">
        <v>1334</v>
      </c>
      <c r="D474" t="s">
        <v>1335</v>
      </c>
      <c r="E474" t="s">
        <v>1175</v>
      </c>
      <c r="F474" t="s">
        <v>1176</v>
      </c>
      <c r="G474" t="s">
        <v>1189</v>
      </c>
    </row>
    <row r="475" spans="1:7" x14ac:dyDescent="0.25">
      <c r="A475" t="s">
        <v>1025</v>
      </c>
      <c r="B475" t="s">
        <v>1026</v>
      </c>
      <c r="C475" t="s">
        <v>1334</v>
      </c>
      <c r="D475" t="s">
        <v>1335</v>
      </c>
      <c r="E475" t="s">
        <v>1175</v>
      </c>
      <c r="F475" t="s">
        <v>1176</v>
      </c>
      <c r="G475" t="s">
        <v>1189</v>
      </c>
    </row>
    <row r="476" spans="1:7" x14ac:dyDescent="0.25">
      <c r="A476" t="s">
        <v>1027</v>
      </c>
      <c r="B476" t="s">
        <v>1028</v>
      </c>
      <c r="C476" t="s">
        <v>1001</v>
      </c>
      <c r="D476" t="s">
        <v>1195</v>
      </c>
      <c r="E476" t="s">
        <v>1175</v>
      </c>
      <c r="F476" t="s">
        <v>1176</v>
      </c>
      <c r="G476" t="s">
        <v>1196</v>
      </c>
    </row>
    <row r="477" spans="1:7" x14ac:dyDescent="0.25">
      <c r="A477" t="s">
        <v>1029</v>
      </c>
      <c r="B477" t="s">
        <v>1030</v>
      </c>
      <c r="C477" t="s">
        <v>344</v>
      </c>
      <c r="D477" t="s">
        <v>1190</v>
      </c>
      <c r="E477" t="s">
        <v>1175</v>
      </c>
      <c r="F477" t="s">
        <v>1176</v>
      </c>
      <c r="G477" t="s">
        <v>1189</v>
      </c>
    </row>
    <row r="478" spans="1:7" x14ac:dyDescent="0.25">
      <c r="A478" t="s">
        <v>1031</v>
      </c>
      <c r="B478" t="s">
        <v>1032</v>
      </c>
      <c r="C478" t="s">
        <v>1394</v>
      </c>
      <c r="D478" t="s">
        <v>1395</v>
      </c>
      <c r="E478" t="s">
        <v>1169</v>
      </c>
      <c r="F478" t="s">
        <v>1170</v>
      </c>
      <c r="G478" t="s">
        <v>1203</v>
      </c>
    </row>
    <row r="479" spans="1:7" x14ac:dyDescent="0.25">
      <c r="A479" t="s">
        <v>1033</v>
      </c>
      <c r="B479" t="s">
        <v>1034</v>
      </c>
      <c r="C479" t="s">
        <v>1319</v>
      </c>
      <c r="D479" t="s">
        <v>1320</v>
      </c>
      <c r="E479" t="s">
        <v>1163</v>
      </c>
      <c r="F479" t="s">
        <v>1164</v>
      </c>
      <c r="G479" t="s">
        <v>1189</v>
      </c>
    </row>
    <row r="480" spans="1:7" x14ac:dyDescent="0.25">
      <c r="A480" t="s">
        <v>1035</v>
      </c>
      <c r="B480" t="s">
        <v>1036</v>
      </c>
      <c r="C480" t="s">
        <v>1407</v>
      </c>
      <c r="D480" t="s">
        <v>1408</v>
      </c>
      <c r="E480" t="s">
        <v>1171</v>
      </c>
      <c r="F480" t="s">
        <v>1172</v>
      </c>
      <c r="G480" t="s">
        <v>1189</v>
      </c>
    </row>
    <row r="481" spans="1:7" x14ac:dyDescent="0.25">
      <c r="A481" t="s">
        <v>1037</v>
      </c>
      <c r="B481" t="s">
        <v>1038</v>
      </c>
      <c r="C481" t="s">
        <v>931</v>
      </c>
      <c r="D481" t="s">
        <v>1269</v>
      </c>
      <c r="E481" t="s">
        <v>1175</v>
      </c>
      <c r="F481" t="s">
        <v>1176</v>
      </c>
      <c r="G481" t="s">
        <v>1189</v>
      </c>
    </row>
    <row r="482" spans="1:7" x14ac:dyDescent="0.25">
      <c r="A482" t="s">
        <v>1039</v>
      </c>
      <c r="B482" t="s">
        <v>1040</v>
      </c>
      <c r="C482" t="s">
        <v>1205</v>
      </c>
      <c r="D482" t="s">
        <v>1206</v>
      </c>
      <c r="E482" t="s">
        <v>1171</v>
      </c>
      <c r="F482" t="s">
        <v>1172</v>
      </c>
      <c r="G482" t="s">
        <v>1189</v>
      </c>
    </row>
    <row r="483" spans="1:7" x14ac:dyDescent="0.25">
      <c r="A483" t="s">
        <v>1041</v>
      </c>
      <c r="B483" t="s">
        <v>1042</v>
      </c>
      <c r="C483" t="s">
        <v>841</v>
      </c>
      <c r="D483" t="s">
        <v>1420</v>
      </c>
      <c r="E483" t="s">
        <v>1171</v>
      </c>
      <c r="F483" t="s">
        <v>1172</v>
      </c>
      <c r="G483" t="s">
        <v>1189</v>
      </c>
    </row>
    <row r="484" spans="1:7" x14ac:dyDescent="0.25">
      <c r="A484" t="s">
        <v>1043</v>
      </c>
      <c r="B484" t="s">
        <v>1044</v>
      </c>
      <c r="C484" t="s">
        <v>1265</v>
      </c>
      <c r="D484" t="s">
        <v>1266</v>
      </c>
      <c r="E484" t="s">
        <v>1163</v>
      </c>
      <c r="F484" t="s">
        <v>1164</v>
      </c>
      <c r="G484" t="s">
        <v>1189</v>
      </c>
    </row>
    <row r="485" spans="1:7" x14ac:dyDescent="0.25">
      <c r="A485" t="s">
        <v>1045</v>
      </c>
      <c r="B485" t="s">
        <v>1046</v>
      </c>
      <c r="C485" t="s">
        <v>1249</v>
      </c>
      <c r="D485" t="s">
        <v>1250</v>
      </c>
      <c r="E485" t="s">
        <v>1171</v>
      </c>
      <c r="F485" t="s">
        <v>1172</v>
      </c>
      <c r="G485" t="s">
        <v>1189</v>
      </c>
    </row>
    <row r="486" spans="1:7" x14ac:dyDescent="0.25">
      <c r="A486" t="s">
        <v>1047</v>
      </c>
      <c r="B486" t="s">
        <v>1048</v>
      </c>
      <c r="C486" t="s">
        <v>1274</v>
      </c>
      <c r="D486" t="s">
        <v>1275</v>
      </c>
      <c r="E486" t="s">
        <v>1165</v>
      </c>
      <c r="F486" t="s">
        <v>1166</v>
      </c>
      <c r="G486" t="s">
        <v>1189</v>
      </c>
    </row>
    <row r="487" spans="1:7" x14ac:dyDescent="0.25">
      <c r="A487" t="s">
        <v>1049</v>
      </c>
      <c r="B487" t="s">
        <v>1050</v>
      </c>
      <c r="C487" t="s">
        <v>1340</v>
      </c>
      <c r="D487" t="s">
        <v>1341</v>
      </c>
      <c r="E487" t="s">
        <v>1169</v>
      </c>
      <c r="F487" t="s">
        <v>1170</v>
      </c>
      <c r="G487" t="s">
        <v>1203</v>
      </c>
    </row>
    <row r="488" spans="1:7" x14ac:dyDescent="0.25">
      <c r="A488" t="s">
        <v>1051</v>
      </c>
      <c r="B488" t="s">
        <v>1052</v>
      </c>
      <c r="C488" t="s">
        <v>1392</v>
      </c>
      <c r="D488" t="s">
        <v>1393</v>
      </c>
      <c r="E488" t="s">
        <v>1175</v>
      </c>
      <c r="F488" t="s">
        <v>1176</v>
      </c>
      <c r="G488" t="s">
        <v>1189</v>
      </c>
    </row>
    <row r="489" spans="1:7" x14ac:dyDescent="0.25">
      <c r="A489" t="s">
        <v>1053</v>
      </c>
      <c r="B489" t="s">
        <v>1054</v>
      </c>
      <c r="C489" t="s">
        <v>480</v>
      </c>
      <c r="D489" t="s">
        <v>1336</v>
      </c>
      <c r="E489" t="s">
        <v>1171</v>
      </c>
      <c r="F489" t="s">
        <v>1172</v>
      </c>
      <c r="G489" t="s">
        <v>1189</v>
      </c>
    </row>
    <row r="490" spans="1:7" x14ac:dyDescent="0.25">
      <c r="A490" t="s">
        <v>1055</v>
      </c>
      <c r="B490" t="s">
        <v>1056</v>
      </c>
      <c r="C490" t="s">
        <v>1055</v>
      </c>
      <c r="D490" t="s">
        <v>1439</v>
      </c>
      <c r="E490" t="s">
        <v>1169</v>
      </c>
      <c r="F490" t="s">
        <v>1170</v>
      </c>
      <c r="G490" t="s">
        <v>1203</v>
      </c>
    </row>
    <row r="491" spans="1:7" x14ac:dyDescent="0.25">
      <c r="A491" t="s">
        <v>1057</v>
      </c>
      <c r="B491" t="s">
        <v>1058</v>
      </c>
      <c r="C491" t="s">
        <v>1055</v>
      </c>
      <c r="D491" t="s">
        <v>1439</v>
      </c>
      <c r="E491" t="s">
        <v>1169</v>
      </c>
      <c r="F491" t="s">
        <v>1170</v>
      </c>
      <c r="G491" t="s">
        <v>1203</v>
      </c>
    </row>
    <row r="492" spans="1:7" x14ac:dyDescent="0.25">
      <c r="A492" t="s">
        <v>1059</v>
      </c>
      <c r="B492" t="s">
        <v>1060</v>
      </c>
      <c r="C492" t="s">
        <v>1440</v>
      </c>
      <c r="D492" t="s">
        <v>1441</v>
      </c>
      <c r="E492" t="s">
        <v>1169</v>
      </c>
      <c r="F492" t="s">
        <v>1170</v>
      </c>
      <c r="G492" t="s">
        <v>1203</v>
      </c>
    </row>
    <row r="493" spans="1:7" x14ac:dyDescent="0.25">
      <c r="A493" t="s">
        <v>1061</v>
      </c>
      <c r="B493" t="s">
        <v>1062</v>
      </c>
      <c r="C493" t="s">
        <v>1061</v>
      </c>
      <c r="D493" t="s">
        <v>1237</v>
      </c>
      <c r="E493" t="s">
        <v>1171</v>
      </c>
      <c r="F493" t="s">
        <v>1172</v>
      </c>
      <c r="G493" t="s">
        <v>1203</v>
      </c>
    </row>
    <row r="494" spans="1:7" x14ac:dyDescent="0.25">
      <c r="A494" t="s">
        <v>1063</v>
      </c>
      <c r="B494" t="s">
        <v>1064</v>
      </c>
      <c r="C494" t="s">
        <v>1396</v>
      </c>
      <c r="D494" t="s">
        <v>1397</v>
      </c>
      <c r="E494" t="s">
        <v>1169</v>
      </c>
      <c r="F494" t="s">
        <v>1170</v>
      </c>
      <c r="G494" t="s">
        <v>1203</v>
      </c>
    </row>
    <row r="495" spans="1:7" x14ac:dyDescent="0.25">
      <c r="A495" t="s">
        <v>1065</v>
      </c>
      <c r="B495" t="s">
        <v>1066</v>
      </c>
      <c r="C495" t="s">
        <v>1267</v>
      </c>
      <c r="D495" t="s">
        <v>1268</v>
      </c>
      <c r="E495" t="s">
        <v>1171</v>
      </c>
      <c r="F495" t="s">
        <v>1172</v>
      </c>
      <c r="G495" t="s">
        <v>1203</v>
      </c>
    </row>
    <row r="496" spans="1:7" x14ac:dyDescent="0.25">
      <c r="A496" t="s">
        <v>1067</v>
      </c>
      <c r="B496" t="s">
        <v>1068</v>
      </c>
      <c r="C496" t="s">
        <v>1067</v>
      </c>
      <c r="D496" t="s">
        <v>1442</v>
      </c>
      <c r="E496" t="s">
        <v>1169</v>
      </c>
      <c r="F496" t="s">
        <v>1170</v>
      </c>
      <c r="G496" t="s">
        <v>1203</v>
      </c>
    </row>
    <row r="497" spans="1:7" x14ac:dyDescent="0.25">
      <c r="A497" t="s">
        <v>1069</v>
      </c>
      <c r="B497" t="s">
        <v>1070</v>
      </c>
      <c r="C497" t="s">
        <v>1069</v>
      </c>
      <c r="D497" t="s">
        <v>1443</v>
      </c>
      <c r="E497" t="s">
        <v>1163</v>
      </c>
      <c r="F497" t="s">
        <v>1164</v>
      </c>
      <c r="G497" t="s">
        <v>1189</v>
      </c>
    </row>
    <row r="498" spans="1:7" x14ac:dyDescent="0.25">
      <c r="A498" t="s">
        <v>1071</v>
      </c>
      <c r="B498" t="s">
        <v>1072</v>
      </c>
      <c r="C498" t="s">
        <v>1314</v>
      </c>
      <c r="D498" t="s">
        <v>1315</v>
      </c>
      <c r="E498" t="s">
        <v>1163</v>
      </c>
      <c r="F498" t="s">
        <v>1164</v>
      </c>
      <c r="G498" t="s">
        <v>1203</v>
      </c>
    </row>
    <row r="499" spans="1:7" x14ac:dyDescent="0.25">
      <c r="A499" t="s">
        <v>1073</v>
      </c>
      <c r="B499" t="s">
        <v>1074</v>
      </c>
      <c r="C499" t="s">
        <v>1314</v>
      </c>
      <c r="D499" t="s">
        <v>1315</v>
      </c>
      <c r="E499" t="s">
        <v>1163</v>
      </c>
      <c r="F499" t="s">
        <v>1164</v>
      </c>
      <c r="G499" t="s">
        <v>1203</v>
      </c>
    </row>
    <row r="500" spans="1:7" x14ac:dyDescent="0.25">
      <c r="A500" t="s">
        <v>1075</v>
      </c>
      <c r="B500" t="s">
        <v>1076</v>
      </c>
      <c r="C500" t="s">
        <v>1325</v>
      </c>
      <c r="D500" t="s">
        <v>1326</v>
      </c>
      <c r="E500" t="s">
        <v>1163</v>
      </c>
      <c r="F500" t="s">
        <v>1164</v>
      </c>
      <c r="G500" t="s">
        <v>1289</v>
      </c>
    </row>
    <row r="501" spans="1:7" x14ac:dyDescent="0.25">
      <c r="A501" t="s">
        <v>1077</v>
      </c>
      <c r="B501" t="s">
        <v>1078</v>
      </c>
      <c r="C501" t="s">
        <v>1314</v>
      </c>
      <c r="D501" t="s">
        <v>1315</v>
      </c>
      <c r="E501" t="s">
        <v>1163</v>
      </c>
      <c r="F501" t="s">
        <v>1164</v>
      </c>
      <c r="G501" t="s">
        <v>1203</v>
      </c>
    </row>
    <row r="502" spans="1:7" x14ac:dyDescent="0.25">
      <c r="A502" t="s">
        <v>1079</v>
      </c>
      <c r="B502" t="s">
        <v>1080</v>
      </c>
      <c r="C502" t="s">
        <v>1267</v>
      </c>
      <c r="D502" t="s">
        <v>1268</v>
      </c>
      <c r="E502" t="s">
        <v>1171</v>
      </c>
      <c r="F502" t="s">
        <v>1172</v>
      </c>
      <c r="G502" t="s">
        <v>1203</v>
      </c>
    </row>
    <row r="503" spans="1:7" x14ac:dyDescent="0.25">
      <c r="A503" t="s">
        <v>1081</v>
      </c>
      <c r="B503" t="s">
        <v>1082</v>
      </c>
      <c r="C503" t="s">
        <v>1340</v>
      </c>
      <c r="D503" t="s">
        <v>1341</v>
      </c>
      <c r="E503" t="s">
        <v>1169</v>
      </c>
      <c r="F503" t="s">
        <v>1170</v>
      </c>
      <c r="G503" t="s">
        <v>1203</v>
      </c>
    </row>
    <row r="504" spans="1:7" x14ac:dyDescent="0.25">
      <c r="A504" t="s">
        <v>1083</v>
      </c>
      <c r="B504" t="s">
        <v>1084</v>
      </c>
      <c r="C504" t="s">
        <v>1365</v>
      </c>
      <c r="D504" t="s">
        <v>1366</v>
      </c>
      <c r="E504" t="s">
        <v>1163</v>
      </c>
      <c r="F504" t="s">
        <v>1164</v>
      </c>
      <c r="G504" t="s">
        <v>1189</v>
      </c>
    </row>
    <row r="505" spans="1:7" x14ac:dyDescent="0.25">
      <c r="A505" t="s">
        <v>1085</v>
      </c>
      <c r="B505" t="s">
        <v>1086</v>
      </c>
      <c r="C505" t="s">
        <v>1214</v>
      </c>
      <c r="D505" t="s">
        <v>1276</v>
      </c>
      <c r="E505" t="s">
        <v>1169</v>
      </c>
      <c r="F505" t="s">
        <v>1170</v>
      </c>
      <c r="G505" t="s">
        <v>1203</v>
      </c>
    </row>
    <row r="506" spans="1:7" x14ac:dyDescent="0.25">
      <c r="A506" t="s">
        <v>1087</v>
      </c>
      <c r="B506" t="s">
        <v>1088</v>
      </c>
      <c r="C506" t="s">
        <v>1267</v>
      </c>
      <c r="D506" t="s">
        <v>1305</v>
      </c>
      <c r="E506" t="s">
        <v>1169</v>
      </c>
      <c r="F506" t="s">
        <v>1170</v>
      </c>
      <c r="G506" t="s">
        <v>1203</v>
      </c>
    </row>
    <row r="507" spans="1:7" x14ac:dyDescent="0.25">
      <c r="A507" t="s">
        <v>1089</v>
      </c>
      <c r="B507" t="s">
        <v>1090</v>
      </c>
      <c r="C507" t="s">
        <v>1249</v>
      </c>
      <c r="D507" t="s">
        <v>1250</v>
      </c>
      <c r="E507" t="s">
        <v>1171</v>
      </c>
      <c r="F507" t="s">
        <v>1172</v>
      </c>
      <c r="G507" t="s">
        <v>1189</v>
      </c>
    </row>
    <row r="508" spans="1:7" x14ac:dyDescent="0.25">
      <c r="A508" t="s">
        <v>1091</v>
      </c>
      <c r="B508" t="s">
        <v>1092</v>
      </c>
      <c r="C508" t="s">
        <v>1301</v>
      </c>
      <c r="D508" t="s">
        <v>1302</v>
      </c>
      <c r="E508" t="s">
        <v>1167</v>
      </c>
      <c r="F508" t="s">
        <v>1168</v>
      </c>
      <c r="G508" t="s">
        <v>1196</v>
      </c>
    </row>
    <row r="509" spans="1:7" x14ac:dyDescent="0.25">
      <c r="A509" t="s">
        <v>1093</v>
      </c>
      <c r="B509" t="s">
        <v>1094</v>
      </c>
      <c r="C509" t="s">
        <v>1238</v>
      </c>
      <c r="D509" t="s">
        <v>1239</v>
      </c>
      <c r="E509" t="s">
        <v>1169</v>
      </c>
      <c r="F509" t="s">
        <v>1170</v>
      </c>
      <c r="G509" t="s">
        <v>1203</v>
      </c>
    </row>
    <row r="510" spans="1:7" x14ac:dyDescent="0.25">
      <c r="A510" t="s">
        <v>1095</v>
      </c>
      <c r="B510" t="s">
        <v>1096</v>
      </c>
      <c r="C510" t="s">
        <v>1346</v>
      </c>
      <c r="D510" t="s">
        <v>1347</v>
      </c>
      <c r="E510" t="s">
        <v>1169</v>
      </c>
      <c r="F510" t="s">
        <v>1170</v>
      </c>
      <c r="G510" t="s">
        <v>1203</v>
      </c>
    </row>
    <row r="511" spans="1:7" x14ac:dyDescent="0.25">
      <c r="A511" t="s">
        <v>1097</v>
      </c>
      <c r="B511" t="s">
        <v>1098</v>
      </c>
      <c r="C511" t="s">
        <v>1440</v>
      </c>
      <c r="D511" t="s">
        <v>1441</v>
      </c>
      <c r="E511" t="s">
        <v>1169</v>
      </c>
      <c r="F511" t="s">
        <v>1170</v>
      </c>
      <c r="G511" t="s">
        <v>1203</v>
      </c>
    </row>
    <row r="512" spans="1:7" x14ac:dyDescent="0.25">
      <c r="A512" t="s">
        <v>1099</v>
      </c>
      <c r="B512" t="s">
        <v>1100</v>
      </c>
      <c r="C512" t="s">
        <v>1099</v>
      </c>
      <c r="D512" t="s">
        <v>1398</v>
      </c>
      <c r="E512" t="s">
        <v>1169</v>
      </c>
      <c r="F512" t="s">
        <v>1170</v>
      </c>
      <c r="G512" t="s">
        <v>1203</v>
      </c>
    </row>
    <row r="513" spans="1:7" x14ac:dyDescent="0.25">
      <c r="A513" t="s">
        <v>1101</v>
      </c>
      <c r="B513" t="s">
        <v>1102</v>
      </c>
      <c r="C513" t="s">
        <v>454</v>
      </c>
      <c r="D513" t="s">
        <v>1197</v>
      </c>
      <c r="E513" t="s">
        <v>1165</v>
      </c>
      <c r="F513" t="s">
        <v>1166</v>
      </c>
      <c r="G513" t="s">
        <v>1189</v>
      </c>
    </row>
    <row r="514" spans="1:7" x14ac:dyDescent="0.25">
      <c r="A514" t="s">
        <v>1103</v>
      </c>
      <c r="B514" t="s">
        <v>1104</v>
      </c>
      <c r="C514" t="s">
        <v>1143</v>
      </c>
      <c r="D514" t="s">
        <v>1357</v>
      </c>
      <c r="E514" t="s">
        <v>1171</v>
      </c>
      <c r="F514" t="s">
        <v>1172</v>
      </c>
      <c r="G514" t="s">
        <v>1189</v>
      </c>
    </row>
    <row r="515" spans="1:7" x14ac:dyDescent="0.25">
      <c r="A515" t="s">
        <v>1105</v>
      </c>
      <c r="B515" t="s">
        <v>1106</v>
      </c>
      <c r="C515" t="s">
        <v>1312</v>
      </c>
      <c r="D515" t="s">
        <v>1313</v>
      </c>
      <c r="E515" t="s">
        <v>1171</v>
      </c>
      <c r="F515" t="s">
        <v>1172</v>
      </c>
      <c r="G515" t="s">
        <v>1189</v>
      </c>
    </row>
    <row r="516" spans="1:7" x14ac:dyDescent="0.25">
      <c r="A516" t="s">
        <v>1107</v>
      </c>
      <c r="B516" t="s">
        <v>1108</v>
      </c>
      <c r="C516" t="s">
        <v>1001</v>
      </c>
      <c r="D516" t="s">
        <v>1195</v>
      </c>
      <c r="E516" t="s">
        <v>1175</v>
      </c>
      <c r="F516" t="s">
        <v>1176</v>
      </c>
      <c r="G516" t="s">
        <v>1196</v>
      </c>
    </row>
    <row r="517" spans="1:7" x14ac:dyDescent="0.25">
      <c r="A517" t="s">
        <v>1109</v>
      </c>
      <c r="B517" t="s">
        <v>1110</v>
      </c>
      <c r="C517" t="s">
        <v>1321</v>
      </c>
      <c r="D517" t="s">
        <v>1322</v>
      </c>
      <c r="E517" t="s">
        <v>1163</v>
      </c>
      <c r="F517" t="s">
        <v>1164</v>
      </c>
      <c r="G517" t="s">
        <v>1189</v>
      </c>
    </row>
    <row r="518" spans="1:7" x14ac:dyDescent="0.25">
      <c r="A518" t="s">
        <v>1111</v>
      </c>
      <c r="B518" t="s">
        <v>1112</v>
      </c>
      <c r="C518" t="s">
        <v>1314</v>
      </c>
      <c r="D518" t="s">
        <v>1315</v>
      </c>
      <c r="E518" t="s">
        <v>1163</v>
      </c>
      <c r="F518" t="s">
        <v>1164</v>
      </c>
      <c r="G518" t="s">
        <v>1203</v>
      </c>
    </row>
    <row r="519" spans="1:7" x14ac:dyDescent="0.25">
      <c r="A519" t="s">
        <v>1113</v>
      </c>
      <c r="B519" t="s">
        <v>1114</v>
      </c>
      <c r="C519" t="s">
        <v>1113</v>
      </c>
      <c r="D519" t="s">
        <v>1236</v>
      </c>
      <c r="E519" t="s">
        <v>1175</v>
      </c>
      <c r="F519" t="s">
        <v>1176</v>
      </c>
      <c r="G519" t="s">
        <v>1189</v>
      </c>
    </row>
    <row r="520" spans="1:7" x14ac:dyDescent="0.25">
      <c r="A520" t="s">
        <v>1115</v>
      </c>
      <c r="B520" t="s">
        <v>1116</v>
      </c>
      <c r="C520" t="s">
        <v>370</v>
      </c>
      <c r="D520" t="s">
        <v>1192</v>
      </c>
      <c r="E520" t="s">
        <v>1171</v>
      </c>
      <c r="F520" t="s">
        <v>1172</v>
      </c>
      <c r="G520" t="s">
        <v>1189</v>
      </c>
    </row>
    <row r="521" spans="1:7" x14ac:dyDescent="0.25">
      <c r="A521" t="s">
        <v>1117</v>
      </c>
      <c r="B521" t="s">
        <v>1118</v>
      </c>
      <c r="C521" t="s">
        <v>1444</v>
      </c>
      <c r="D521" t="s">
        <v>1445</v>
      </c>
      <c r="E521" t="s">
        <v>1169</v>
      </c>
      <c r="F521" t="s">
        <v>1170</v>
      </c>
      <c r="G521" t="s">
        <v>1203</v>
      </c>
    </row>
    <row r="522" spans="1:7" x14ac:dyDescent="0.25">
      <c r="A522" t="s">
        <v>1119</v>
      </c>
      <c r="B522" t="s">
        <v>1120</v>
      </c>
      <c r="C522" t="s">
        <v>1444</v>
      </c>
      <c r="D522" t="s">
        <v>1445</v>
      </c>
      <c r="E522" t="s">
        <v>1169</v>
      </c>
      <c r="F522" t="s">
        <v>1170</v>
      </c>
      <c r="G522" t="s">
        <v>1203</v>
      </c>
    </row>
    <row r="523" spans="1:7" x14ac:dyDescent="0.25">
      <c r="A523" t="s">
        <v>1121</v>
      </c>
      <c r="B523" t="s">
        <v>1122</v>
      </c>
      <c r="C523" t="s">
        <v>1061</v>
      </c>
      <c r="D523" t="s">
        <v>1237</v>
      </c>
      <c r="E523" t="s">
        <v>1171</v>
      </c>
      <c r="F523" t="s">
        <v>1172</v>
      </c>
      <c r="G523" t="s">
        <v>1203</v>
      </c>
    </row>
    <row r="524" spans="1:7" x14ac:dyDescent="0.25">
      <c r="A524" t="s">
        <v>1123</v>
      </c>
      <c r="B524" t="s">
        <v>1124</v>
      </c>
      <c r="C524" t="s">
        <v>1238</v>
      </c>
      <c r="D524" t="s">
        <v>1239</v>
      </c>
      <c r="E524" t="s">
        <v>1169</v>
      </c>
      <c r="F524" t="s">
        <v>1170</v>
      </c>
      <c r="G524" t="s">
        <v>1203</v>
      </c>
    </row>
    <row r="525" spans="1:7" x14ac:dyDescent="0.25">
      <c r="A525" t="s">
        <v>1125</v>
      </c>
      <c r="B525" t="s">
        <v>1126</v>
      </c>
      <c r="C525" t="s">
        <v>1285</v>
      </c>
      <c r="D525" t="s">
        <v>1286</v>
      </c>
      <c r="E525" t="s">
        <v>1175</v>
      </c>
      <c r="F525" t="s">
        <v>1176</v>
      </c>
      <c r="G525" t="s">
        <v>1189</v>
      </c>
    </row>
    <row r="526" spans="1:7" x14ac:dyDescent="0.25">
      <c r="A526" t="s">
        <v>1127</v>
      </c>
      <c r="B526" t="s">
        <v>1128</v>
      </c>
      <c r="C526" t="s">
        <v>1378</v>
      </c>
      <c r="D526" t="s">
        <v>1379</v>
      </c>
      <c r="E526" t="s">
        <v>1167</v>
      </c>
      <c r="F526" t="s">
        <v>1168</v>
      </c>
      <c r="G526" t="s">
        <v>1196</v>
      </c>
    </row>
    <row r="527" spans="1:7" x14ac:dyDescent="0.25">
      <c r="A527" t="s">
        <v>1129</v>
      </c>
      <c r="B527" t="s">
        <v>1130</v>
      </c>
      <c r="C527" t="s">
        <v>480</v>
      </c>
      <c r="D527" t="s">
        <v>1336</v>
      </c>
      <c r="E527" t="s">
        <v>1171</v>
      </c>
      <c r="F527" t="s">
        <v>1172</v>
      </c>
      <c r="G527" t="s">
        <v>1189</v>
      </c>
    </row>
    <row r="528" spans="1:7" x14ac:dyDescent="0.25">
      <c r="A528" t="s">
        <v>1131</v>
      </c>
      <c r="B528" t="s">
        <v>1132</v>
      </c>
      <c r="C528" t="s">
        <v>1270</v>
      </c>
      <c r="D528" t="s">
        <v>1271</v>
      </c>
      <c r="E528" t="s">
        <v>1171</v>
      </c>
      <c r="F528" t="s">
        <v>1172</v>
      </c>
      <c r="G528" t="s">
        <v>1203</v>
      </c>
    </row>
    <row r="529" spans="1:7" x14ac:dyDescent="0.25">
      <c r="A529" t="s">
        <v>1133</v>
      </c>
      <c r="B529" t="s">
        <v>1134</v>
      </c>
      <c r="C529" t="s">
        <v>1309</v>
      </c>
      <c r="D529" t="s">
        <v>1310</v>
      </c>
      <c r="E529" t="s">
        <v>1165</v>
      </c>
      <c r="F529" t="s">
        <v>1166</v>
      </c>
      <c r="G529" t="s">
        <v>1189</v>
      </c>
    </row>
    <row r="530" spans="1:7" x14ac:dyDescent="0.25">
      <c r="A530" t="s">
        <v>1135</v>
      </c>
      <c r="B530" t="s">
        <v>1136</v>
      </c>
      <c r="C530" t="s">
        <v>1290</v>
      </c>
      <c r="D530" t="s">
        <v>1291</v>
      </c>
      <c r="E530" t="s">
        <v>1171</v>
      </c>
      <c r="F530" t="s">
        <v>1172</v>
      </c>
      <c r="G530" t="s">
        <v>1189</v>
      </c>
    </row>
    <row r="531" spans="1:7" x14ac:dyDescent="0.25">
      <c r="A531" t="s">
        <v>1137</v>
      </c>
      <c r="B531" t="s">
        <v>1138</v>
      </c>
      <c r="C531" t="s">
        <v>1274</v>
      </c>
      <c r="D531" t="s">
        <v>1275</v>
      </c>
      <c r="E531" t="s">
        <v>1165</v>
      </c>
      <c r="F531" t="s">
        <v>1166</v>
      </c>
      <c r="G531" t="s">
        <v>1189</v>
      </c>
    </row>
    <row r="532" spans="1:7" x14ac:dyDescent="0.25">
      <c r="A532" t="s">
        <v>1139</v>
      </c>
      <c r="B532" t="s">
        <v>1140</v>
      </c>
      <c r="C532" t="s">
        <v>504</v>
      </c>
      <c r="D532" t="s">
        <v>1248</v>
      </c>
      <c r="E532" t="s">
        <v>1175</v>
      </c>
      <c r="F532" t="s">
        <v>1176</v>
      </c>
      <c r="G532" t="s">
        <v>1189</v>
      </c>
    </row>
    <row r="533" spans="1:7" x14ac:dyDescent="0.25">
      <c r="A533" t="s">
        <v>1141</v>
      </c>
      <c r="B533" t="s">
        <v>1142</v>
      </c>
      <c r="C533" t="s">
        <v>1394</v>
      </c>
      <c r="D533" t="s">
        <v>1395</v>
      </c>
      <c r="E533" t="s">
        <v>1169</v>
      </c>
      <c r="F533" t="s">
        <v>1170</v>
      </c>
      <c r="G533" t="s">
        <v>1203</v>
      </c>
    </row>
    <row r="534" spans="1:7" x14ac:dyDescent="0.25">
      <c r="A534" t="s">
        <v>1143</v>
      </c>
      <c r="B534" t="s">
        <v>1144</v>
      </c>
      <c r="C534" t="s">
        <v>1143</v>
      </c>
      <c r="D534" t="s">
        <v>1357</v>
      </c>
      <c r="E534" t="s">
        <v>1171</v>
      </c>
      <c r="F534" t="s">
        <v>1172</v>
      </c>
      <c r="G534" t="s">
        <v>1189</v>
      </c>
    </row>
    <row r="535" spans="1:7" x14ac:dyDescent="0.25">
      <c r="A535" t="s">
        <v>1145</v>
      </c>
      <c r="B535" t="s">
        <v>1146</v>
      </c>
      <c r="C535" t="s">
        <v>344</v>
      </c>
      <c r="D535" t="s">
        <v>1190</v>
      </c>
      <c r="E535" t="s">
        <v>1175</v>
      </c>
      <c r="F535" t="s">
        <v>1176</v>
      </c>
      <c r="G535" t="s">
        <v>1189</v>
      </c>
    </row>
    <row r="536" spans="1:7" x14ac:dyDescent="0.25">
      <c r="A536" t="s">
        <v>1147</v>
      </c>
      <c r="B536" t="s">
        <v>1148</v>
      </c>
      <c r="C536" t="s">
        <v>360</v>
      </c>
      <c r="D536" t="s">
        <v>1235</v>
      </c>
      <c r="E536" t="s">
        <v>1175</v>
      </c>
      <c r="F536" t="s">
        <v>1176</v>
      </c>
      <c r="G536" t="s">
        <v>1189</v>
      </c>
    </row>
    <row r="537" spans="1:7" x14ac:dyDescent="0.25">
      <c r="A537" t="s">
        <v>1149</v>
      </c>
      <c r="B537" t="s">
        <v>1150</v>
      </c>
      <c r="C537" t="s">
        <v>714</v>
      </c>
      <c r="D537" t="s">
        <v>1362</v>
      </c>
      <c r="E537" t="s">
        <v>1175</v>
      </c>
      <c r="F537" t="s">
        <v>1176</v>
      </c>
      <c r="G537" t="s">
        <v>1189</v>
      </c>
    </row>
    <row r="538" spans="1:7" x14ac:dyDescent="0.25">
      <c r="A538" t="s">
        <v>1151</v>
      </c>
      <c r="B538" t="s">
        <v>1152</v>
      </c>
      <c r="C538" t="s">
        <v>1381</v>
      </c>
      <c r="D538" t="s">
        <v>1382</v>
      </c>
      <c r="E538" t="s">
        <v>1163</v>
      </c>
      <c r="F538" t="s">
        <v>1164</v>
      </c>
      <c r="G538" t="s">
        <v>1289</v>
      </c>
    </row>
    <row r="539" spans="1:7" x14ac:dyDescent="0.25">
      <c r="A539" t="s">
        <v>1153</v>
      </c>
      <c r="B539" t="s">
        <v>1154</v>
      </c>
      <c r="C539" t="s">
        <v>1214</v>
      </c>
      <c r="D539" t="s">
        <v>1276</v>
      </c>
      <c r="E539" t="s">
        <v>1169</v>
      </c>
      <c r="F539" t="s">
        <v>1170</v>
      </c>
      <c r="G539" t="s">
        <v>1203</v>
      </c>
    </row>
    <row r="540" spans="1:7" x14ac:dyDescent="0.25">
      <c r="A540" t="s">
        <v>1155</v>
      </c>
      <c r="B540" t="s">
        <v>1156</v>
      </c>
      <c r="C540" t="s">
        <v>1155</v>
      </c>
      <c r="D540" t="s">
        <v>1259</v>
      </c>
      <c r="E540" t="s">
        <v>1165</v>
      </c>
      <c r="F540" t="s">
        <v>1166</v>
      </c>
      <c r="G540" t="s">
        <v>1189</v>
      </c>
    </row>
    <row r="541" spans="1:7" x14ac:dyDescent="0.25">
      <c r="A541" t="s">
        <v>1157</v>
      </c>
      <c r="B541" t="s">
        <v>1158</v>
      </c>
      <c r="C541" t="s">
        <v>1446</v>
      </c>
      <c r="D541" t="s">
        <v>1447</v>
      </c>
      <c r="E541" t="s">
        <v>1175</v>
      </c>
      <c r="F541" t="s">
        <v>1176</v>
      </c>
      <c r="G541" t="s">
        <v>1189</v>
      </c>
    </row>
    <row r="542" spans="1:7" x14ac:dyDescent="0.25">
      <c r="A542" t="s">
        <v>1159</v>
      </c>
      <c r="B542" t="s">
        <v>1160</v>
      </c>
      <c r="C542" t="s">
        <v>1321</v>
      </c>
      <c r="D542" t="s">
        <v>1322</v>
      </c>
      <c r="E542" t="s">
        <v>1163</v>
      </c>
      <c r="F542" t="s">
        <v>1164</v>
      </c>
      <c r="G542" t="s">
        <v>1189</v>
      </c>
    </row>
    <row r="543" spans="1:7" x14ac:dyDescent="0.25">
      <c r="A543" t="s">
        <v>1161</v>
      </c>
      <c r="B543" t="s">
        <v>1162</v>
      </c>
      <c r="C543" t="s">
        <v>1198</v>
      </c>
      <c r="D543" t="s">
        <v>1199</v>
      </c>
      <c r="E543" t="s">
        <v>1175</v>
      </c>
      <c r="F543" t="s">
        <v>1176</v>
      </c>
      <c r="G543" t="s">
        <v>1189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557"/>
  <sheetViews>
    <sheetView topLeftCell="A547" workbookViewId="0">
      <selection activeCell="A11" sqref="A11"/>
    </sheetView>
  </sheetViews>
  <sheetFormatPr defaultColWidth="10.85546875" defaultRowHeight="15" x14ac:dyDescent="0.25"/>
  <cols>
    <col min="1" max="1" width="33.42578125" style="14" customWidth="1"/>
    <col min="2" max="2" width="10.85546875" style="14"/>
    <col min="3" max="3" width="9.7109375" style="14" bestFit="1" customWidth="1"/>
    <col min="4" max="5" width="9.140625" style="14" bestFit="1" customWidth="1"/>
    <col min="6" max="18" width="7.28515625" style="14" customWidth="1"/>
    <col min="19" max="19" width="9.140625" style="14" bestFit="1" customWidth="1"/>
    <col min="20" max="22" width="9.140625" style="14" customWidth="1"/>
    <col min="23" max="23" width="12.140625" style="14" bestFit="1" customWidth="1"/>
    <col min="24" max="24" width="10.28515625" style="14" bestFit="1" customWidth="1"/>
    <col min="25" max="25" width="9.140625" style="14" customWidth="1"/>
    <col min="26" max="26" width="11" style="14" bestFit="1" customWidth="1"/>
    <col min="27" max="116" width="7.28515625" style="14" bestFit="1" customWidth="1"/>
    <col min="117" max="125" width="6.5703125" style="14" bestFit="1" customWidth="1"/>
    <col min="126" max="126" width="15.28515625" style="14" bestFit="1" customWidth="1"/>
    <col min="127" max="16384" width="10.85546875" style="14"/>
  </cols>
  <sheetData>
    <row r="1" spans="1:128" ht="14.65" x14ac:dyDescent="0.3">
      <c r="A1" s="13" t="s">
        <v>1448</v>
      </c>
    </row>
    <row r="2" spans="1:128" ht="14.65" x14ac:dyDescent="0.3">
      <c r="A2" s="14" t="s">
        <v>42</v>
      </c>
      <c r="B2" s="14" t="s">
        <v>81</v>
      </c>
      <c r="C2" s="15" t="s">
        <v>7</v>
      </c>
      <c r="D2" s="21" t="s">
        <v>1449</v>
      </c>
      <c r="E2" s="22" t="s">
        <v>1450</v>
      </c>
      <c r="F2" s="21" t="s">
        <v>1451</v>
      </c>
      <c r="G2" s="21" t="s">
        <v>1452</v>
      </c>
      <c r="H2" s="21" t="s">
        <v>1453</v>
      </c>
      <c r="I2" s="21" t="s">
        <v>1454</v>
      </c>
      <c r="J2" s="21" t="s">
        <v>1455</v>
      </c>
      <c r="K2" s="21" t="s">
        <v>1456</v>
      </c>
      <c r="L2" s="21" t="s">
        <v>1457</v>
      </c>
      <c r="M2" s="21" t="s">
        <v>1458</v>
      </c>
      <c r="N2" s="21" t="s">
        <v>1459</v>
      </c>
      <c r="O2" s="21" t="s">
        <v>1460</v>
      </c>
      <c r="P2" s="21" t="s">
        <v>1461</v>
      </c>
      <c r="Q2" s="21" t="s">
        <v>1462</v>
      </c>
      <c r="R2" s="21" t="s">
        <v>1463</v>
      </c>
      <c r="S2" s="21" t="s">
        <v>1464</v>
      </c>
      <c r="T2" s="21" t="s">
        <v>1465</v>
      </c>
      <c r="U2" s="21" t="s">
        <v>1466</v>
      </c>
      <c r="V2" s="21" t="s">
        <v>1467</v>
      </c>
      <c r="W2" s="21" t="s">
        <v>1468</v>
      </c>
      <c r="X2" s="21" t="s">
        <v>1469</v>
      </c>
      <c r="Y2" s="21" t="s">
        <v>1470</v>
      </c>
      <c r="Z2" s="15" t="s">
        <v>1471</v>
      </c>
      <c r="AA2" s="15" t="s">
        <v>1472</v>
      </c>
      <c r="AB2" s="15" t="s">
        <v>1473</v>
      </c>
      <c r="AC2" s="15" t="s">
        <v>1474</v>
      </c>
      <c r="AD2" s="15" t="s">
        <v>1475</v>
      </c>
      <c r="AE2" s="15" t="s">
        <v>1476</v>
      </c>
      <c r="AF2" s="15" t="s">
        <v>1477</v>
      </c>
      <c r="AG2" s="15" t="s">
        <v>1478</v>
      </c>
      <c r="AH2" s="15" t="s">
        <v>1479</v>
      </c>
      <c r="AI2" s="15" t="s">
        <v>1480</v>
      </c>
      <c r="AJ2" s="15" t="s">
        <v>1481</v>
      </c>
      <c r="AK2" s="15" t="s">
        <v>1482</v>
      </c>
      <c r="AL2" s="15" t="s">
        <v>1483</v>
      </c>
      <c r="AM2" s="15" t="s">
        <v>1484</v>
      </c>
      <c r="AN2" s="15" t="s">
        <v>1485</v>
      </c>
      <c r="AO2" s="15" t="s">
        <v>1486</v>
      </c>
      <c r="AP2" s="15" t="s">
        <v>1487</v>
      </c>
      <c r="AQ2" s="15" t="s">
        <v>1488</v>
      </c>
      <c r="AR2" s="15" t="s">
        <v>1489</v>
      </c>
      <c r="AS2" s="15" t="s">
        <v>1490</v>
      </c>
      <c r="AT2" s="15" t="s">
        <v>1491</v>
      </c>
      <c r="AU2" s="15" t="s">
        <v>1492</v>
      </c>
      <c r="AV2" s="15" t="s">
        <v>1493</v>
      </c>
      <c r="AW2" s="15" t="s">
        <v>1494</v>
      </c>
      <c r="AX2" s="15" t="s">
        <v>1495</v>
      </c>
      <c r="AY2" s="15" t="s">
        <v>1496</v>
      </c>
      <c r="AZ2" s="15" t="s">
        <v>1497</v>
      </c>
      <c r="BA2" s="15" t="s">
        <v>1498</v>
      </c>
      <c r="BB2" s="15" t="s">
        <v>1499</v>
      </c>
      <c r="BC2" s="15" t="s">
        <v>1500</v>
      </c>
      <c r="BD2" s="15" t="s">
        <v>1501</v>
      </c>
      <c r="BE2" s="15" t="s">
        <v>1502</v>
      </c>
      <c r="BF2" s="15" t="s">
        <v>1503</v>
      </c>
      <c r="BG2" s="15" t="s">
        <v>1504</v>
      </c>
      <c r="BH2" s="15" t="s">
        <v>1505</v>
      </c>
      <c r="BI2" s="15" t="s">
        <v>1506</v>
      </c>
      <c r="BJ2" s="15" t="s">
        <v>1507</v>
      </c>
      <c r="BK2" s="15" t="s">
        <v>1508</v>
      </c>
      <c r="BL2" s="15" t="s">
        <v>1509</v>
      </c>
      <c r="BM2" s="15" t="s">
        <v>1510</v>
      </c>
      <c r="BN2" s="15" t="s">
        <v>1511</v>
      </c>
      <c r="BO2" s="15" t="s">
        <v>1512</v>
      </c>
      <c r="BP2" s="15" t="s">
        <v>1513</v>
      </c>
      <c r="BQ2" s="15" t="s">
        <v>1514</v>
      </c>
      <c r="BR2" s="15" t="s">
        <v>1515</v>
      </c>
      <c r="BS2" s="15" t="s">
        <v>1516</v>
      </c>
      <c r="BT2" s="15" t="s">
        <v>1517</v>
      </c>
      <c r="BU2" s="15" t="s">
        <v>1518</v>
      </c>
      <c r="BV2" s="15" t="s">
        <v>1519</v>
      </c>
      <c r="BW2" s="15" t="s">
        <v>1520</v>
      </c>
      <c r="BX2" s="15" t="s">
        <v>1521</v>
      </c>
      <c r="BY2" s="15" t="s">
        <v>1522</v>
      </c>
      <c r="BZ2" s="15" t="s">
        <v>1523</v>
      </c>
      <c r="CA2" s="15" t="s">
        <v>1524</v>
      </c>
      <c r="CB2" s="15" t="s">
        <v>1525</v>
      </c>
      <c r="CC2" s="15" t="s">
        <v>1526</v>
      </c>
      <c r="CD2" s="15" t="s">
        <v>1527</v>
      </c>
      <c r="CE2" s="15" t="s">
        <v>1528</v>
      </c>
      <c r="CF2" s="15" t="s">
        <v>1529</v>
      </c>
      <c r="CG2" s="15" t="s">
        <v>1530</v>
      </c>
      <c r="CH2" s="15" t="s">
        <v>1531</v>
      </c>
      <c r="CI2" s="15" t="s">
        <v>1532</v>
      </c>
      <c r="CJ2" s="15" t="s">
        <v>1533</v>
      </c>
      <c r="CK2" s="15" t="s">
        <v>1534</v>
      </c>
      <c r="CL2" s="15" t="s">
        <v>1535</v>
      </c>
      <c r="CM2" s="15" t="s">
        <v>1536</v>
      </c>
      <c r="CN2" s="15" t="s">
        <v>1537</v>
      </c>
      <c r="CO2" s="15" t="s">
        <v>1538</v>
      </c>
      <c r="CP2" s="15" t="s">
        <v>1539</v>
      </c>
      <c r="CQ2" s="15" t="s">
        <v>1540</v>
      </c>
      <c r="CR2" s="15" t="s">
        <v>1541</v>
      </c>
      <c r="CS2" s="15" t="s">
        <v>1542</v>
      </c>
      <c r="CT2" s="15" t="s">
        <v>1543</v>
      </c>
      <c r="CU2" s="15" t="s">
        <v>1544</v>
      </c>
      <c r="CV2" s="15" t="s">
        <v>1545</v>
      </c>
      <c r="CW2" s="15" t="s">
        <v>1546</v>
      </c>
      <c r="CX2" s="15" t="s">
        <v>1547</v>
      </c>
      <c r="CY2" s="15" t="s">
        <v>1548</v>
      </c>
      <c r="CZ2" s="15" t="s">
        <v>1549</v>
      </c>
      <c r="DA2" s="15" t="s">
        <v>1550</v>
      </c>
      <c r="DB2" s="15" t="s">
        <v>1551</v>
      </c>
      <c r="DC2" s="15" t="s">
        <v>1552</v>
      </c>
      <c r="DD2" s="15" t="s">
        <v>1553</v>
      </c>
      <c r="DE2" s="15" t="s">
        <v>1554</v>
      </c>
      <c r="DF2" s="15" t="s">
        <v>1555</v>
      </c>
      <c r="DG2" s="15" t="s">
        <v>1556</v>
      </c>
      <c r="DH2" s="15" t="s">
        <v>1557</v>
      </c>
      <c r="DI2" s="15" t="s">
        <v>1558</v>
      </c>
      <c r="DJ2" s="15" t="s">
        <v>1559</v>
      </c>
      <c r="DK2" s="15" t="s">
        <v>1560</v>
      </c>
      <c r="DL2" s="15" t="s">
        <v>1561</v>
      </c>
      <c r="DM2" s="15" t="s">
        <v>1562</v>
      </c>
      <c r="DN2" s="15" t="s">
        <v>1563</v>
      </c>
      <c r="DO2" s="15" t="s">
        <v>1564</v>
      </c>
      <c r="DP2" s="15" t="s">
        <v>1565</v>
      </c>
      <c r="DQ2" s="15" t="s">
        <v>1566</v>
      </c>
      <c r="DR2" s="15" t="s">
        <v>1567</v>
      </c>
      <c r="DS2" s="15" t="s">
        <v>1568</v>
      </c>
      <c r="DT2" s="15" t="s">
        <v>1569</v>
      </c>
      <c r="DU2" s="15" t="s">
        <v>1570</v>
      </c>
      <c r="DV2" s="15" t="s">
        <v>1571</v>
      </c>
    </row>
    <row r="3" spans="1:128" ht="14.65" x14ac:dyDescent="0.3">
      <c r="A3" s="16" t="s">
        <v>82</v>
      </c>
      <c r="B3" s="14" t="s">
        <v>83</v>
      </c>
      <c r="C3" s="23">
        <v>2824</v>
      </c>
      <c r="D3" s="24">
        <f>SUM(Z3:AD3)/C3</f>
        <v>4.6033994334277621E-2</v>
      </c>
      <c r="E3" s="24">
        <f>SUM(AE3:AI3)/C3</f>
        <v>4.4263456090651555E-2</v>
      </c>
      <c r="F3" s="24">
        <f>SUM(AJ3:AN3)/C3</f>
        <v>5.5949008498583572E-2</v>
      </c>
      <c r="G3" s="24">
        <f>SUM(AO3:AS3)/C3</f>
        <v>5.7365439093484419E-2</v>
      </c>
      <c r="H3" s="24">
        <f>SUM(AT3:AX3)/C3</f>
        <v>4.3555240793201132E-2</v>
      </c>
      <c r="I3" s="24">
        <f>SUM(AY3:BC3)/C3</f>
        <v>3.6118980169971671E-2</v>
      </c>
      <c r="J3" s="24">
        <f>SUM(BD3:BH3)/C3</f>
        <v>3.6827195467422094E-2</v>
      </c>
      <c r="K3" s="24">
        <f>SUM(BI3:BM3)/C3</f>
        <v>5.2053824362606235E-2</v>
      </c>
      <c r="L3" s="24">
        <f>SUM(BN3:BR3)/C3</f>
        <v>6.9405099150141647E-2</v>
      </c>
      <c r="M3" s="24">
        <f>SUM(BS3:BW3)/C3</f>
        <v>7.0821529745042494E-2</v>
      </c>
      <c r="N3" s="24">
        <f>SUM(BX3:CB3)/C3</f>
        <v>6.7280453257790362E-2</v>
      </c>
      <c r="O3" s="24">
        <f>SUM(CC3:CG3)/C3</f>
        <v>6.0552407932011332E-2</v>
      </c>
      <c r="P3" s="24">
        <f>SUM(CH3:CL3)/C3</f>
        <v>8.3215297450424927E-2</v>
      </c>
      <c r="Q3" s="24">
        <f>SUM(CM3:CQ3)/C3</f>
        <v>7.1175637393767699E-2</v>
      </c>
      <c r="R3" s="24">
        <f>SUM(CR3:CV3)/C3</f>
        <v>5.4886685552407929E-2</v>
      </c>
      <c r="S3" s="24">
        <f>SUM(CW3:DV3)/C3</f>
        <v>0.1504957507082153</v>
      </c>
      <c r="T3" s="24">
        <f>W3/$C3</f>
        <v>0.17138810198300283</v>
      </c>
      <c r="U3" s="24">
        <f>X3/$C3</f>
        <v>0.55205382436260619</v>
      </c>
      <c r="V3" s="24">
        <f t="shared" ref="T3:V7" si="0">Y3/$C3</f>
        <v>0.27655807365439095</v>
      </c>
      <c r="W3" s="23">
        <f>SUM(Z3:AP3)</f>
        <v>484</v>
      </c>
      <c r="X3" s="23">
        <f>SUM(AQ3:CL3)</f>
        <v>1559</v>
      </c>
      <c r="Y3" s="23">
        <f>SUM(CM3:DV3)</f>
        <v>781</v>
      </c>
      <c r="Z3" s="23">
        <v>25</v>
      </c>
      <c r="AA3" s="23">
        <v>20</v>
      </c>
      <c r="AB3" s="23">
        <v>22</v>
      </c>
      <c r="AC3" s="23">
        <v>32</v>
      </c>
      <c r="AD3" s="23">
        <v>31</v>
      </c>
      <c r="AE3" s="23">
        <v>24</v>
      </c>
      <c r="AF3" s="23">
        <v>23</v>
      </c>
      <c r="AG3" s="23">
        <v>30</v>
      </c>
      <c r="AH3" s="23">
        <v>25</v>
      </c>
      <c r="AI3" s="23">
        <v>23</v>
      </c>
      <c r="AJ3" s="23">
        <v>30</v>
      </c>
      <c r="AK3" s="23">
        <v>31</v>
      </c>
      <c r="AL3" s="23">
        <v>25</v>
      </c>
      <c r="AM3" s="23">
        <v>40</v>
      </c>
      <c r="AN3" s="23">
        <v>32</v>
      </c>
      <c r="AO3" s="23">
        <v>42</v>
      </c>
      <c r="AP3" s="23">
        <v>29</v>
      </c>
      <c r="AQ3" s="23">
        <v>31</v>
      </c>
      <c r="AR3" s="23">
        <v>33</v>
      </c>
      <c r="AS3" s="23">
        <v>27</v>
      </c>
      <c r="AT3" s="23">
        <v>20</v>
      </c>
      <c r="AU3" s="23">
        <v>29</v>
      </c>
      <c r="AV3" s="23">
        <v>22</v>
      </c>
      <c r="AW3" s="23">
        <v>23</v>
      </c>
      <c r="AX3" s="23">
        <v>29</v>
      </c>
      <c r="AY3" s="23">
        <v>23</v>
      </c>
      <c r="AZ3" s="23">
        <v>14</v>
      </c>
      <c r="BA3" s="23">
        <v>23</v>
      </c>
      <c r="BB3" s="23">
        <v>16</v>
      </c>
      <c r="BC3" s="23">
        <v>26</v>
      </c>
      <c r="BD3" s="23">
        <v>22</v>
      </c>
      <c r="BE3" s="23">
        <v>19</v>
      </c>
      <c r="BF3" s="23">
        <v>16</v>
      </c>
      <c r="BG3" s="23">
        <v>18</v>
      </c>
      <c r="BH3" s="23">
        <v>29</v>
      </c>
      <c r="BI3" s="23">
        <v>24</v>
      </c>
      <c r="BJ3" s="23">
        <v>33</v>
      </c>
      <c r="BK3" s="23">
        <v>26</v>
      </c>
      <c r="BL3" s="23">
        <v>22</v>
      </c>
      <c r="BM3" s="23">
        <v>42</v>
      </c>
      <c r="BN3" s="23">
        <v>43</v>
      </c>
      <c r="BO3" s="23">
        <v>35</v>
      </c>
      <c r="BP3" s="23">
        <v>38</v>
      </c>
      <c r="BQ3" s="23">
        <v>36</v>
      </c>
      <c r="BR3" s="23">
        <v>44</v>
      </c>
      <c r="BS3" s="23">
        <v>33</v>
      </c>
      <c r="BT3" s="23">
        <v>49</v>
      </c>
      <c r="BU3" s="23">
        <v>36</v>
      </c>
      <c r="BV3" s="23">
        <v>42</v>
      </c>
      <c r="BW3" s="23">
        <v>40</v>
      </c>
      <c r="BX3" s="23">
        <v>43</v>
      </c>
      <c r="BY3" s="23">
        <v>41</v>
      </c>
      <c r="BZ3" s="23">
        <v>33</v>
      </c>
      <c r="CA3" s="23">
        <v>35</v>
      </c>
      <c r="CB3" s="23">
        <v>38</v>
      </c>
      <c r="CC3" s="23">
        <v>31</v>
      </c>
      <c r="CD3" s="23">
        <v>36</v>
      </c>
      <c r="CE3" s="23">
        <v>33</v>
      </c>
      <c r="CF3" s="23">
        <v>38</v>
      </c>
      <c r="CG3" s="23">
        <v>33</v>
      </c>
      <c r="CH3" s="23">
        <v>44</v>
      </c>
      <c r="CI3" s="23">
        <v>40</v>
      </c>
      <c r="CJ3" s="23">
        <v>40</v>
      </c>
      <c r="CK3" s="23">
        <v>56</v>
      </c>
      <c r="CL3" s="23">
        <v>55</v>
      </c>
      <c r="CM3" s="23">
        <v>43</v>
      </c>
      <c r="CN3" s="23">
        <v>49</v>
      </c>
      <c r="CO3" s="23">
        <v>29</v>
      </c>
      <c r="CP3" s="23">
        <v>50</v>
      </c>
      <c r="CQ3" s="23">
        <v>30</v>
      </c>
      <c r="CR3" s="23">
        <v>26</v>
      </c>
      <c r="CS3" s="23">
        <v>30</v>
      </c>
      <c r="CT3" s="23">
        <v>28</v>
      </c>
      <c r="CU3" s="23">
        <v>34</v>
      </c>
      <c r="CV3" s="23">
        <v>37</v>
      </c>
      <c r="CW3" s="23">
        <v>33</v>
      </c>
      <c r="CX3" s="23">
        <v>34</v>
      </c>
      <c r="CY3" s="23">
        <v>27</v>
      </c>
      <c r="CZ3" s="23">
        <v>24</v>
      </c>
      <c r="DA3" s="23">
        <v>30</v>
      </c>
      <c r="DB3" s="23">
        <v>20</v>
      </c>
      <c r="DC3" s="23">
        <v>29</v>
      </c>
      <c r="DD3" s="23">
        <v>20</v>
      </c>
      <c r="DE3" s="23">
        <v>29</v>
      </c>
      <c r="DF3" s="23">
        <v>27</v>
      </c>
      <c r="DG3" s="23">
        <v>24</v>
      </c>
      <c r="DH3" s="23">
        <v>23</v>
      </c>
      <c r="DI3" s="23">
        <v>26</v>
      </c>
      <c r="DJ3" s="23">
        <v>12</v>
      </c>
      <c r="DK3" s="23">
        <v>18</v>
      </c>
      <c r="DL3" s="23">
        <v>15</v>
      </c>
      <c r="DM3" s="23">
        <v>10</v>
      </c>
      <c r="DN3" s="23">
        <v>5</v>
      </c>
      <c r="DO3" s="23">
        <v>0</v>
      </c>
      <c r="DP3" s="23">
        <v>10</v>
      </c>
      <c r="DQ3" s="23">
        <v>4</v>
      </c>
      <c r="DR3" s="23">
        <v>0</v>
      </c>
      <c r="DS3" s="23">
        <v>2</v>
      </c>
      <c r="DT3" s="23">
        <v>0</v>
      </c>
      <c r="DU3" s="23">
        <v>2</v>
      </c>
      <c r="DV3" s="23">
        <v>1</v>
      </c>
      <c r="DX3" s="11"/>
    </row>
    <row r="4" spans="1:128" ht="14.65" x14ac:dyDescent="0.3">
      <c r="A4" s="16" t="s">
        <v>84</v>
      </c>
      <c r="B4" s="14" t="s">
        <v>85</v>
      </c>
      <c r="C4" s="14">
        <v>410</v>
      </c>
      <c r="D4" s="24">
        <f>SUM(Z4:AD4)/C4</f>
        <v>5.6097560975609757E-2</v>
      </c>
      <c r="E4" s="24">
        <f>SUM(AE4:AI4)/C4</f>
        <v>7.0731707317073164E-2</v>
      </c>
      <c r="F4" s="24">
        <f>SUM(AJ4:AN4)/C4</f>
        <v>8.0487804878048783E-2</v>
      </c>
      <c r="G4" s="24">
        <f>SUM(AO4:AS4)/C4</f>
        <v>5.8536585365853662E-2</v>
      </c>
      <c r="H4" s="24">
        <f>SUM(AT4:AX4)/C4</f>
        <v>2.1951219512195121E-2</v>
      </c>
      <c r="I4" s="24">
        <f>SUM(AY4:BC4)/C4</f>
        <v>4.1463414634146344E-2</v>
      </c>
      <c r="J4" s="24">
        <f>SUM(BD4:BH4)/C4</f>
        <v>4.1463414634146344E-2</v>
      </c>
      <c r="K4" s="24">
        <f>SUM(BI4:BM4)/C4</f>
        <v>4.878048780487805E-2</v>
      </c>
      <c r="L4" s="24">
        <f>SUM(BN4:BR4)/C4</f>
        <v>0.1048780487804878</v>
      </c>
      <c r="M4" s="24">
        <f>SUM(BS4:BW4)/C4</f>
        <v>8.0487804878048783E-2</v>
      </c>
      <c r="N4" s="24">
        <f>SUM(BX4:CB4)/C4</f>
        <v>6.8292682926829273E-2</v>
      </c>
      <c r="O4" s="24">
        <f>SUM(CC4:CG4)/C4</f>
        <v>9.5121951219512196E-2</v>
      </c>
      <c r="P4" s="24">
        <f>SUM(CH4:CL4)/C4</f>
        <v>7.8048780487804878E-2</v>
      </c>
      <c r="Q4" s="24">
        <f>SUM(CM4:CQ4)/C4</f>
        <v>6.8292682926829273E-2</v>
      </c>
      <c r="R4" s="24">
        <f>SUM(CR4:CV4)/C4</f>
        <v>3.1707317073170732E-2</v>
      </c>
      <c r="S4" s="24">
        <f>SUM(CW4:DV4)/C4</f>
        <v>5.3658536585365853E-2</v>
      </c>
      <c r="T4" s="24">
        <f t="shared" si="0"/>
        <v>0.22682926829268293</v>
      </c>
      <c r="U4" s="24">
        <f t="shared" si="0"/>
        <v>0.61951219512195121</v>
      </c>
      <c r="V4" s="24">
        <f t="shared" si="0"/>
        <v>0.15365853658536585</v>
      </c>
      <c r="W4" s="23">
        <f>SUM(Z4:AP4)</f>
        <v>93</v>
      </c>
      <c r="X4" s="23">
        <f>SUM(AQ4:CL4)</f>
        <v>254</v>
      </c>
      <c r="Y4" s="23">
        <f>SUM(CM4:DV4)</f>
        <v>63</v>
      </c>
      <c r="Z4" s="14">
        <v>3</v>
      </c>
      <c r="AA4" s="14">
        <v>2</v>
      </c>
      <c r="AB4" s="14">
        <v>6</v>
      </c>
      <c r="AC4" s="14">
        <v>5</v>
      </c>
      <c r="AD4" s="14">
        <v>7</v>
      </c>
      <c r="AE4" s="14">
        <v>6</v>
      </c>
      <c r="AF4" s="14">
        <v>3</v>
      </c>
      <c r="AG4" s="14">
        <v>5</v>
      </c>
      <c r="AH4" s="14">
        <v>6</v>
      </c>
      <c r="AI4" s="14">
        <v>9</v>
      </c>
      <c r="AJ4" s="14">
        <v>2</v>
      </c>
      <c r="AK4" s="14">
        <v>11</v>
      </c>
      <c r="AL4" s="14">
        <v>5</v>
      </c>
      <c r="AM4" s="14">
        <v>3</v>
      </c>
      <c r="AN4" s="14">
        <v>12</v>
      </c>
      <c r="AO4" s="14">
        <v>3</v>
      </c>
      <c r="AP4" s="14">
        <v>5</v>
      </c>
      <c r="AQ4" s="14">
        <v>10</v>
      </c>
      <c r="AR4" s="14">
        <v>1</v>
      </c>
      <c r="AS4" s="14">
        <v>5</v>
      </c>
      <c r="AT4" s="14">
        <v>1</v>
      </c>
      <c r="AU4" s="14">
        <v>1</v>
      </c>
      <c r="AV4" s="14">
        <v>2</v>
      </c>
      <c r="AW4" s="14">
        <v>2</v>
      </c>
      <c r="AX4" s="14">
        <v>3</v>
      </c>
      <c r="AY4" s="14">
        <v>6</v>
      </c>
      <c r="AZ4" s="14">
        <v>1</v>
      </c>
      <c r="BA4" s="14">
        <v>3</v>
      </c>
      <c r="BB4" s="14">
        <v>2</v>
      </c>
      <c r="BC4" s="14">
        <v>5</v>
      </c>
      <c r="BD4" s="14">
        <v>2</v>
      </c>
      <c r="BE4" s="14">
        <v>0</v>
      </c>
      <c r="BF4" s="14">
        <v>7</v>
      </c>
      <c r="BG4" s="14">
        <v>5</v>
      </c>
      <c r="BH4" s="14">
        <v>3</v>
      </c>
      <c r="BI4" s="14">
        <v>7</v>
      </c>
      <c r="BJ4" s="14">
        <v>4</v>
      </c>
      <c r="BK4" s="14">
        <v>1</v>
      </c>
      <c r="BL4" s="14">
        <v>4</v>
      </c>
      <c r="BM4" s="14">
        <v>4</v>
      </c>
      <c r="BN4" s="14">
        <v>12</v>
      </c>
      <c r="BO4" s="14">
        <v>6</v>
      </c>
      <c r="BP4" s="14">
        <v>12</v>
      </c>
      <c r="BQ4" s="14">
        <v>5</v>
      </c>
      <c r="BR4" s="14">
        <v>8</v>
      </c>
      <c r="BS4" s="14">
        <v>6</v>
      </c>
      <c r="BT4" s="14">
        <v>6</v>
      </c>
      <c r="BU4" s="14">
        <v>5</v>
      </c>
      <c r="BV4" s="14">
        <v>7</v>
      </c>
      <c r="BW4" s="14">
        <v>9</v>
      </c>
      <c r="BX4" s="14">
        <v>4</v>
      </c>
      <c r="BY4" s="14">
        <v>8</v>
      </c>
      <c r="BZ4" s="14">
        <v>3</v>
      </c>
      <c r="CA4" s="14">
        <v>5</v>
      </c>
      <c r="CB4" s="14">
        <v>8</v>
      </c>
      <c r="CC4" s="14">
        <v>4</v>
      </c>
      <c r="CD4" s="14">
        <v>10</v>
      </c>
      <c r="CE4" s="14">
        <v>8</v>
      </c>
      <c r="CF4" s="14">
        <v>8</v>
      </c>
      <c r="CG4" s="14">
        <v>9</v>
      </c>
      <c r="CH4" s="14">
        <v>3</v>
      </c>
      <c r="CI4" s="14">
        <v>5</v>
      </c>
      <c r="CJ4" s="14">
        <v>5</v>
      </c>
      <c r="CK4" s="14">
        <v>6</v>
      </c>
      <c r="CL4" s="14">
        <v>13</v>
      </c>
      <c r="CM4" s="14">
        <v>6</v>
      </c>
      <c r="CN4" s="14">
        <v>9</v>
      </c>
      <c r="CO4" s="14">
        <v>7</v>
      </c>
      <c r="CP4" s="14">
        <v>4</v>
      </c>
      <c r="CQ4" s="14">
        <v>2</v>
      </c>
      <c r="CR4" s="14">
        <v>5</v>
      </c>
      <c r="CS4" s="14">
        <v>3</v>
      </c>
      <c r="CT4" s="14">
        <v>1</v>
      </c>
      <c r="CU4" s="14">
        <v>2</v>
      </c>
      <c r="CV4" s="14">
        <v>2</v>
      </c>
      <c r="CW4" s="14">
        <v>3</v>
      </c>
      <c r="CX4" s="14">
        <v>0</v>
      </c>
      <c r="CY4" s="14">
        <v>4</v>
      </c>
      <c r="CZ4" s="14">
        <v>2</v>
      </c>
      <c r="DA4" s="14">
        <v>0</v>
      </c>
      <c r="DB4" s="14">
        <v>0</v>
      </c>
      <c r="DC4" s="14">
        <v>0</v>
      </c>
      <c r="DD4" s="14">
        <v>1</v>
      </c>
      <c r="DE4" s="14">
        <v>2</v>
      </c>
      <c r="DF4" s="14">
        <v>0</v>
      </c>
      <c r="DG4" s="14">
        <v>0</v>
      </c>
      <c r="DH4" s="14">
        <v>0</v>
      </c>
      <c r="DI4" s="14">
        <v>2</v>
      </c>
      <c r="DJ4" s="14">
        <v>0</v>
      </c>
      <c r="DK4" s="14">
        <v>0</v>
      </c>
      <c r="DL4" s="14">
        <v>1</v>
      </c>
      <c r="DM4" s="14">
        <v>3</v>
      </c>
      <c r="DN4" s="14">
        <v>0</v>
      </c>
      <c r="DO4" s="14">
        <v>2</v>
      </c>
      <c r="DP4" s="14">
        <v>0</v>
      </c>
      <c r="DQ4" s="14">
        <v>2</v>
      </c>
      <c r="DR4" s="14">
        <v>0</v>
      </c>
      <c r="DS4" s="14">
        <v>0</v>
      </c>
      <c r="DT4" s="14">
        <v>0</v>
      </c>
      <c r="DU4" s="14">
        <v>0</v>
      </c>
      <c r="DV4" s="14">
        <v>0</v>
      </c>
      <c r="DX4" s="11"/>
    </row>
    <row r="5" spans="1:128" ht="14.65" x14ac:dyDescent="0.3">
      <c r="A5" s="16" t="s">
        <v>86</v>
      </c>
      <c r="B5" s="14" t="s">
        <v>87</v>
      </c>
      <c r="C5" s="23">
        <v>245</v>
      </c>
      <c r="D5" s="24">
        <f>SUM(Z5:AD5)/C5</f>
        <v>2.0408163265306121E-2</v>
      </c>
      <c r="E5" s="24">
        <f>SUM(AE5:AI5)/C5</f>
        <v>3.6734693877551024E-2</v>
      </c>
      <c r="F5" s="24">
        <f>SUM(AJ5:AN5)/C5</f>
        <v>6.5306122448979598E-2</v>
      </c>
      <c r="G5" s="24">
        <f>SUM(AO5:AS5)/C5</f>
        <v>9.3877551020408165E-2</v>
      </c>
      <c r="H5" s="24">
        <f>SUM(AT5:AX5)/C5</f>
        <v>3.6734693877551024E-2</v>
      </c>
      <c r="I5" s="24">
        <f>SUM(AY5:BC5)/C5</f>
        <v>1.2244897959183673E-2</v>
      </c>
      <c r="J5" s="24">
        <f>SUM(BD5:BH5)/C5</f>
        <v>8.1632653061224497E-3</v>
      </c>
      <c r="K5" s="24">
        <f>SUM(BI5:BM5)/C5</f>
        <v>2.8571428571428571E-2</v>
      </c>
      <c r="L5" s="24">
        <f>SUM(BN5:BR5)/C5</f>
        <v>8.5714285714285715E-2</v>
      </c>
      <c r="M5" s="24">
        <f>SUM(BS5:BW5)/C5</f>
        <v>8.5714285714285715E-2</v>
      </c>
      <c r="N5" s="24">
        <f>SUM(BX5:CB5)/C5</f>
        <v>8.5714285714285715E-2</v>
      </c>
      <c r="O5" s="24">
        <f>SUM(CC5:CG5)/C5</f>
        <v>8.5714285714285715E-2</v>
      </c>
      <c r="P5" s="24">
        <f>SUM(CH5:CL5)/C5</f>
        <v>0.15102040816326531</v>
      </c>
      <c r="Q5" s="24">
        <f>SUM(CM5:CQ5)/C5</f>
        <v>8.9795918367346933E-2</v>
      </c>
      <c r="R5" s="24">
        <f>SUM(CR5:CV5)/C5</f>
        <v>4.0816326530612242E-2</v>
      </c>
      <c r="S5" s="24">
        <f>SUM(CW5:DV5)/C5</f>
        <v>7.3469387755102047E-2</v>
      </c>
      <c r="T5" s="24">
        <f t="shared" si="0"/>
        <v>0.15102040816326531</v>
      </c>
      <c r="U5" s="24">
        <f t="shared" si="0"/>
        <v>0.64489795918367343</v>
      </c>
      <c r="V5" s="24">
        <f t="shared" si="0"/>
        <v>0.20408163265306123</v>
      </c>
      <c r="W5" s="23">
        <f>SUM(Z5:AP5)</f>
        <v>37</v>
      </c>
      <c r="X5" s="23">
        <f>SUM(AQ5:CL5)</f>
        <v>158</v>
      </c>
      <c r="Y5" s="23">
        <f>SUM(CM5:DV5)</f>
        <v>50</v>
      </c>
      <c r="Z5" s="23">
        <v>0</v>
      </c>
      <c r="AA5" s="23">
        <v>1</v>
      </c>
      <c r="AB5" s="23">
        <v>0</v>
      </c>
      <c r="AC5" s="23">
        <v>2</v>
      </c>
      <c r="AD5" s="23">
        <v>2</v>
      </c>
      <c r="AE5" s="23">
        <v>2</v>
      </c>
      <c r="AF5" s="23">
        <v>2</v>
      </c>
      <c r="AG5" s="23">
        <v>0</v>
      </c>
      <c r="AH5" s="23">
        <v>1</v>
      </c>
      <c r="AI5" s="23">
        <v>4</v>
      </c>
      <c r="AJ5" s="23">
        <v>1</v>
      </c>
      <c r="AK5" s="23">
        <v>3</v>
      </c>
      <c r="AL5" s="23">
        <v>4</v>
      </c>
      <c r="AM5" s="23">
        <v>1</v>
      </c>
      <c r="AN5" s="23">
        <v>7</v>
      </c>
      <c r="AO5" s="23">
        <v>5</v>
      </c>
      <c r="AP5" s="23">
        <v>2</v>
      </c>
      <c r="AQ5" s="23">
        <v>6</v>
      </c>
      <c r="AR5" s="23">
        <v>5</v>
      </c>
      <c r="AS5" s="23">
        <v>5</v>
      </c>
      <c r="AT5" s="23">
        <v>0</v>
      </c>
      <c r="AU5" s="23">
        <v>2</v>
      </c>
      <c r="AV5" s="23">
        <v>2</v>
      </c>
      <c r="AW5" s="23">
        <v>2</v>
      </c>
      <c r="AX5" s="23">
        <v>3</v>
      </c>
      <c r="AY5" s="23">
        <v>0</v>
      </c>
      <c r="AZ5" s="23">
        <v>2</v>
      </c>
      <c r="BA5" s="23">
        <v>0</v>
      </c>
      <c r="BB5" s="23">
        <v>1</v>
      </c>
      <c r="BC5" s="23">
        <v>0</v>
      </c>
      <c r="BD5" s="23">
        <v>2</v>
      </c>
      <c r="BE5" s="23">
        <v>0</v>
      </c>
      <c r="BF5" s="23">
        <v>0</v>
      </c>
      <c r="BG5" s="23">
        <v>0</v>
      </c>
      <c r="BH5" s="23">
        <v>0</v>
      </c>
      <c r="BI5" s="23">
        <v>1</v>
      </c>
      <c r="BJ5" s="23">
        <v>2</v>
      </c>
      <c r="BK5" s="23">
        <v>1</v>
      </c>
      <c r="BL5" s="23">
        <v>0</v>
      </c>
      <c r="BM5" s="23">
        <v>3</v>
      </c>
      <c r="BN5" s="23">
        <v>7</v>
      </c>
      <c r="BO5" s="23">
        <v>4</v>
      </c>
      <c r="BP5" s="23">
        <v>4</v>
      </c>
      <c r="BQ5" s="23">
        <v>2</v>
      </c>
      <c r="BR5" s="23">
        <v>4</v>
      </c>
      <c r="BS5" s="23">
        <v>1</v>
      </c>
      <c r="BT5" s="23">
        <v>5</v>
      </c>
      <c r="BU5" s="23">
        <v>4</v>
      </c>
      <c r="BV5" s="23">
        <v>6</v>
      </c>
      <c r="BW5" s="23">
        <v>5</v>
      </c>
      <c r="BX5" s="23">
        <v>3</v>
      </c>
      <c r="BY5" s="23">
        <v>4</v>
      </c>
      <c r="BZ5" s="23">
        <v>5</v>
      </c>
      <c r="CA5" s="23">
        <v>4</v>
      </c>
      <c r="CB5" s="23">
        <v>5</v>
      </c>
      <c r="CC5" s="23">
        <v>5</v>
      </c>
      <c r="CD5" s="23">
        <v>2</v>
      </c>
      <c r="CE5" s="23">
        <v>5</v>
      </c>
      <c r="CF5" s="23">
        <v>4</v>
      </c>
      <c r="CG5" s="23">
        <v>5</v>
      </c>
      <c r="CH5" s="23">
        <v>5</v>
      </c>
      <c r="CI5" s="23">
        <v>10</v>
      </c>
      <c r="CJ5" s="23">
        <v>4</v>
      </c>
      <c r="CK5" s="23">
        <v>5</v>
      </c>
      <c r="CL5" s="23">
        <v>13</v>
      </c>
      <c r="CM5" s="23">
        <v>7</v>
      </c>
      <c r="CN5" s="23">
        <v>7</v>
      </c>
      <c r="CO5" s="23">
        <v>2</v>
      </c>
      <c r="CP5" s="23">
        <v>5</v>
      </c>
      <c r="CQ5" s="23">
        <v>1</v>
      </c>
      <c r="CR5" s="23">
        <v>1</v>
      </c>
      <c r="CS5" s="23">
        <v>2</v>
      </c>
      <c r="CT5" s="23">
        <v>4</v>
      </c>
      <c r="CU5" s="23">
        <v>1</v>
      </c>
      <c r="CV5" s="23">
        <v>2</v>
      </c>
      <c r="CW5" s="23">
        <v>1</v>
      </c>
      <c r="CX5" s="23">
        <v>2</v>
      </c>
      <c r="CY5" s="23">
        <v>2</v>
      </c>
      <c r="CZ5" s="23">
        <v>1</v>
      </c>
      <c r="DA5" s="23">
        <v>2</v>
      </c>
      <c r="DB5" s="23">
        <v>1</v>
      </c>
      <c r="DC5" s="23">
        <v>4</v>
      </c>
      <c r="DD5" s="23">
        <v>1</v>
      </c>
      <c r="DE5" s="23">
        <v>1</v>
      </c>
      <c r="DF5" s="23">
        <v>0</v>
      </c>
      <c r="DG5" s="23">
        <v>0</v>
      </c>
      <c r="DH5" s="23">
        <v>0</v>
      </c>
      <c r="DI5" s="23">
        <v>1</v>
      </c>
      <c r="DJ5" s="23">
        <v>0</v>
      </c>
      <c r="DK5" s="23">
        <v>1</v>
      </c>
      <c r="DL5" s="23">
        <v>0</v>
      </c>
      <c r="DM5" s="23">
        <v>1</v>
      </c>
      <c r="DN5" s="23">
        <v>0</v>
      </c>
      <c r="DO5" s="23">
        <v>0</v>
      </c>
      <c r="DP5" s="23">
        <v>0</v>
      </c>
      <c r="DQ5" s="23">
        <v>0</v>
      </c>
      <c r="DR5" s="23">
        <v>0</v>
      </c>
      <c r="DS5" s="23">
        <v>0</v>
      </c>
      <c r="DT5" s="23">
        <v>0</v>
      </c>
      <c r="DU5" s="23">
        <v>0</v>
      </c>
      <c r="DV5" s="23">
        <v>0</v>
      </c>
      <c r="DX5" s="11"/>
    </row>
    <row r="6" spans="1:128" ht="14.65" x14ac:dyDescent="0.3">
      <c r="A6" s="16" t="s">
        <v>88</v>
      </c>
      <c r="B6" s="14" t="s">
        <v>89</v>
      </c>
      <c r="C6" s="23">
        <v>578</v>
      </c>
      <c r="D6" s="24">
        <f>SUM(Z6:AD6)/C6</f>
        <v>4.6712802768166091E-2</v>
      </c>
      <c r="E6" s="24">
        <f>SUM(AE6:AI6)/C6</f>
        <v>5.0173010380622836E-2</v>
      </c>
      <c r="F6" s="24">
        <f>SUM(AJ6:AN6)/C6</f>
        <v>6.7474048442906581E-2</v>
      </c>
      <c r="G6" s="24">
        <f>SUM(AO6:AS6)/C6</f>
        <v>5.7093425605536333E-2</v>
      </c>
      <c r="H6" s="24">
        <f>SUM(AT6:AX6)/C6</f>
        <v>3.2871972318339097E-2</v>
      </c>
      <c r="I6" s="24">
        <f>SUM(AY6:BC6)/C6</f>
        <v>2.2491349480968859E-2</v>
      </c>
      <c r="J6" s="24">
        <f>SUM(BD6:BH6)/C6</f>
        <v>2.5951557093425604E-2</v>
      </c>
      <c r="K6" s="24">
        <f>SUM(BI6:BM6)/C6</f>
        <v>5.7093425605536333E-2</v>
      </c>
      <c r="L6" s="24">
        <f>SUM(BN6:BR6)/C6</f>
        <v>7.2664359861591699E-2</v>
      </c>
      <c r="M6" s="24">
        <f>SUM(BS6:BW6)/C6</f>
        <v>8.4775086505190306E-2</v>
      </c>
      <c r="N6" s="24">
        <f>SUM(BX6:CB6)/C6</f>
        <v>6.5743944636678195E-2</v>
      </c>
      <c r="O6" s="24">
        <f>SUM(CC6:CG6)/C6</f>
        <v>6.228373702422145E-2</v>
      </c>
      <c r="P6" s="24">
        <f>SUM(CH6:CL6)/C6</f>
        <v>0.10034602076124567</v>
      </c>
      <c r="Q6" s="24">
        <f>SUM(CM6:CQ6)/C6</f>
        <v>7.9584775086505188E-2</v>
      </c>
      <c r="R6" s="24">
        <f>SUM(CR6:CV6)/C6</f>
        <v>5.1903114186851208E-2</v>
      </c>
      <c r="S6" s="24">
        <f>SUM(CW6:DV6)/C6</f>
        <v>0.12283737024221453</v>
      </c>
      <c r="T6" s="24">
        <f t="shared" si="0"/>
        <v>0.19031141868512111</v>
      </c>
      <c r="U6" s="24">
        <f t="shared" si="0"/>
        <v>0.55536332179930792</v>
      </c>
      <c r="V6" s="24">
        <f t="shared" si="0"/>
        <v>0.25432525951557095</v>
      </c>
      <c r="W6" s="23">
        <f>SUM(Z6:AP6)</f>
        <v>110</v>
      </c>
      <c r="X6" s="23">
        <f>SUM(AQ6:CL6)</f>
        <v>321</v>
      </c>
      <c r="Y6" s="23">
        <f>SUM(CM6:DV6)</f>
        <v>147</v>
      </c>
      <c r="Z6" s="23">
        <v>6</v>
      </c>
      <c r="AA6" s="23">
        <v>3</v>
      </c>
      <c r="AB6" s="23">
        <v>3</v>
      </c>
      <c r="AC6" s="23">
        <v>5</v>
      </c>
      <c r="AD6" s="23">
        <v>10</v>
      </c>
      <c r="AE6" s="23">
        <v>3</v>
      </c>
      <c r="AF6" s="23">
        <v>8</v>
      </c>
      <c r="AG6" s="23">
        <v>4</v>
      </c>
      <c r="AH6" s="23">
        <v>5</v>
      </c>
      <c r="AI6" s="23">
        <v>9</v>
      </c>
      <c r="AJ6" s="23">
        <v>8</v>
      </c>
      <c r="AK6" s="23">
        <v>6</v>
      </c>
      <c r="AL6" s="23">
        <v>8</v>
      </c>
      <c r="AM6" s="23">
        <v>8</v>
      </c>
      <c r="AN6" s="23">
        <v>9</v>
      </c>
      <c r="AO6" s="23">
        <v>7</v>
      </c>
      <c r="AP6" s="23">
        <v>8</v>
      </c>
      <c r="AQ6" s="23">
        <v>8</v>
      </c>
      <c r="AR6" s="23">
        <v>6</v>
      </c>
      <c r="AS6" s="23">
        <v>4</v>
      </c>
      <c r="AT6" s="23">
        <v>2</v>
      </c>
      <c r="AU6" s="23">
        <v>6</v>
      </c>
      <c r="AV6" s="23">
        <v>3</v>
      </c>
      <c r="AW6" s="23">
        <v>4</v>
      </c>
      <c r="AX6" s="23">
        <v>4</v>
      </c>
      <c r="AY6" s="23">
        <v>1</v>
      </c>
      <c r="AZ6" s="23">
        <v>1</v>
      </c>
      <c r="BA6" s="23">
        <v>8</v>
      </c>
      <c r="BB6" s="23">
        <v>0</v>
      </c>
      <c r="BC6" s="23">
        <v>3</v>
      </c>
      <c r="BD6" s="23">
        <v>3</v>
      </c>
      <c r="BE6" s="23">
        <v>3</v>
      </c>
      <c r="BF6" s="23">
        <v>2</v>
      </c>
      <c r="BG6" s="23">
        <v>4</v>
      </c>
      <c r="BH6" s="23">
        <v>3</v>
      </c>
      <c r="BI6" s="23">
        <v>5</v>
      </c>
      <c r="BJ6" s="23">
        <v>9</v>
      </c>
      <c r="BK6" s="23">
        <v>2</v>
      </c>
      <c r="BL6" s="23">
        <v>12</v>
      </c>
      <c r="BM6" s="23">
        <v>5</v>
      </c>
      <c r="BN6" s="23">
        <v>7</v>
      </c>
      <c r="BO6" s="23">
        <v>10</v>
      </c>
      <c r="BP6" s="23">
        <v>9</v>
      </c>
      <c r="BQ6" s="23">
        <v>7</v>
      </c>
      <c r="BR6" s="23">
        <v>9</v>
      </c>
      <c r="BS6" s="23">
        <v>15</v>
      </c>
      <c r="BT6" s="23">
        <v>12</v>
      </c>
      <c r="BU6" s="23">
        <v>6</v>
      </c>
      <c r="BV6" s="23">
        <v>5</v>
      </c>
      <c r="BW6" s="23">
        <v>11</v>
      </c>
      <c r="BX6" s="23">
        <v>8</v>
      </c>
      <c r="BY6" s="23">
        <v>10</v>
      </c>
      <c r="BZ6" s="23">
        <v>6</v>
      </c>
      <c r="CA6" s="23">
        <v>10</v>
      </c>
      <c r="CB6" s="23">
        <v>4</v>
      </c>
      <c r="CC6" s="23">
        <v>9</v>
      </c>
      <c r="CD6" s="23">
        <v>6</v>
      </c>
      <c r="CE6" s="23">
        <v>5</v>
      </c>
      <c r="CF6" s="23">
        <v>4</v>
      </c>
      <c r="CG6" s="23">
        <v>12</v>
      </c>
      <c r="CH6" s="23">
        <v>6</v>
      </c>
      <c r="CI6" s="23">
        <v>9</v>
      </c>
      <c r="CJ6" s="23">
        <v>11</v>
      </c>
      <c r="CK6" s="23">
        <v>13</v>
      </c>
      <c r="CL6" s="23">
        <v>19</v>
      </c>
      <c r="CM6" s="23">
        <v>13</v>
      </c>
      <c r="CN6" s="23">
        <v>9</v>
      </c>
      <c r="CO6" s="23">
        <v>9</v>
      </c>
      <c r="CP6" s="23">
        <v>9</v>
      </c>
      <c r="CQ6" s="23">
        <v>6</v>
      </c>
      <c r="CR6" s="23">
        <v>7</v>
      </c>
      <c r="CS6" s="23">
        <v>7</v>
      </c>
      <c r="CT6" s="23">
        <v>7</v>
      </c>
      <c r="CU6" s="23">
        <v>5</v>
      </c>
      <c r="CV6" s="23">
        <v>4</v>
      </c>
      <c r="CW6" s="23">
        <v>7</v>
      </c>
      <c r="CX6" s="23">
        <v>6</v>
      </c>
      <c r="CY6" s="23">
        <v>2</v>
      </c>
      <c r="CZ6" s="23">
        <v>8</v>
      </c>
      <c r="DA6" s="23">
        <v>6</v>
      </c>
      <c r="DB6" s="23">
        <v>6</v>
      </c>
      <c r="DC6" s="23">
        <v>3</v>
      </c>
      <c r="DD6" s="23">
        <v>5</v>
      </c>
      <c r="DE6" s="23">
        <v>3</v>
      </c>
      <c r="DF6" s="23">
        <v>2</v>
      </c>
      <c r="DG6" s="23">
        <v>5</v>
      </c>
      <c r="DH6" s="23">
        <v>3</v>
      </c>
      <c r="DI6" s="23">
        <v>1</v>
      </c>
      <c r="DJ6" s="23">
        <v>1</v>
      </c>
      <c r="DK6" s="23">
        <v>1</v>
      </c>
      <c r="DL6" s="23">
        <v>5</v>
      </c>
      <c r="DM6" s="23">
        <v>4</v>
      </c>
      <c r="DN6" s="23">
        <v>2</v>
      </c>
      <c r="DO6" s="23">
        <v>1</v>
      </c>
      <c r="DP6" s="23">
        <v>0</v>
      </c>
      <c r="DQ6" s="23">
        <v>0</v>
      </c>
      <c r="DR6" s="23">
        <v>0</v>
      </c>
      <c r="DS6" s="23">
        <v>0</v>
      </c>
      <c r="DT6" s="23">
        <v>0</v>
      </c>
      <c r="DU6" s="23">
        <v>0</v>
      </c>
      <c r="DV6" s="23">
        <v>0</v>
      </c>
      <c r="DX6" s="11"/>
    </row>
    <row r="7" spans="1:128" ht="14.65" x14ac:dyDescent="0.3">
      <c r="A7" s="16" t="s">
        <v>90</v>
      </c>
      <c r="B7" s="14" t="s">
        <v>91</v>
      </c>
      <c r="C7" s="14">
        <v>422</v>
      </c>
      <c r="D7" s="24">
        <f>SUM(Z7:AD7)/C7</f>
        <v>2.843601895734597E-2</v>
      </c>
      <c r="E7" s="24">
        <f>SUM(AE7:AI7)/C7</f>
        <v>3.5545023696682464E-2</v>
      </c>
      <c r="F7" s="24">
        <f>SUM(AJ7:AN7)/C7</f>
        <v>7.582938388625593E-2</v>
      </c>
      <c r="G7" s="24">
        <f>SUM(AO7:AS7)/C7</f>
        <v>8.0568720379146919E-2</v>
      </c>
      <c r="H7" s="24">
        <f>SUM(AT7:AX7)/C7</f>
        <v>3.3175355450236969E-2</v>
      </c>
      <c r="I7" s="24">
        <f>SUM(AY7:BC7)/C7</f>
        <v>2.132701421800948E-2</v>
      </c>
      <c r="J7" s="24">
        <f>SUM(BD7:BH7)/C7</f>
        <v>4.0284360189573459E-2</v>
      </c>
      <c r="K7" s="24">
        <f>SUM(BI7:BM7)/C7</f>
        <v>6.1611374407582936E-2</v>
      </c>
      <c r="L7" s="24">
        <f>SUM(BN7:BR7)/C7</f>
        <v>6.1611374407582936E-2</v>
      </c>
      <c r="M7" s="24">
        <f>SUM(BS7:BW7)/C7</f>
        <v>8.0568720379146919E-2</v>
      </c>
      <c r="N7" s="24">
        <f>SUM(BX7:CB7)/C7</f>
        <v>9.004739336492891E-2</v>
      </c>
      <c r="O7" s="24">
        <f>SUM(CC7:CG7)/C7</f>
        <v>8.7677725118483416E-2</v>
      </c>
      <c r="P7" s="24">
        <f>SUM(CH7:CL7)/C7</f>
        <v>8.0568720379146919E-2</v>
      </c>
      <c r="Q7" s="24">
        <f>SUM(CM7:CQ7)/C7</f>
        <v>8.5308056872037921E-2</v>
      </c>
      <c r="R7" s="24">
        <f>SUM(CR7:CV7)/C7</f>
        <v>4.7393364928909949E-2</v>
      </c>
      <c r="S7" s="24">
        <f>SUM(CW7:DV7)/C7</f>
        <v>9.004739336492891E-2</v>
      </c>
      <c r="T7" s="24">
        <f t="shared" si="0"/>
        <v>0.17298578199052134</v>
      </c>
      <c r="U7" s="24">
        <f t="shared" si="0"/>
        <v>0.60426540284360186</v>
      </c>
      <c r="V7" s="24">
        <f t="shared" si="0"/>
        <v>0.22274881516587677</v>
      </c>
      <c r="W7" s="23">
        <f>SUM(Z7:AP7)</f>
        <v>73</v>
      </c>
      <c r="X7" s="23">
        <f>SUM(AQ7:CL7)</f>
        <v>255</v>
      </c>
      <c r="Y7" s="23">
        <f>SUM(CM7:DV7)</f>
        <v>94</v>
      </c>
      <c r="Z7" s="14">
        <v>3</v>
      </c>
      <c r="AA7" s="14">
        <v>3</v>
      </c>
      <c r="AB7" s="14">
        <v>2</v>
      </c>
      <c r="AC7" s="14">
        <v>3</v>
      </c>
      <c r="AD7" s="14">
        <v>1</v>
      </c>
      <c r="AE7" s="14">
        <v>4</v>
      </c>
      <c r="AF7" s="14">
        <v>2</v>
      </c>
      <c r="AG7" s="14">
        <v>1</v>
      </c>
      <c r="AH7" s="14">
        <v>3</v>
      </c>
      <c r="AI7" s="14">
        <v>5</v>
      </c>
      <c r="AJ7" s="14">
        <v>5</v>
      </c>
      <c r="AK7" s="14">
        <v>8</v>
      </c>
      <c r="AL7" s="14">
        <v>7</v>
      </c>
      <c r="AM7" s="14">
        <v>5</v>
      </c>
      <c r="AN7" s="14">
        <v>7</v>
      </c>
      <c r="AO7" s="14">
        <v>6</v>
      </c>
      <c r="AP7" s="14">
        <v>8</v>
      </c>
      <c r="AQ7" s="14">
        <v>4</v>
      </c>
      <c r="AR7" s="14">
        <v>7</v>
      </c>
      <c r="AS7" s="14">
        <v>9</v>
      </c>
      <c r="AT7" s="14">
        <v>4</v>
      </c>
      <c r="AU7" s="14">
        <v>1</v>
      </c>
      <c r="AV7" s="14">
        <v>3</v>
      </c>
      <c r="AW7" s="14">
        <v>3</v>
      </c>
      <c r="AX7" s="14">
        <v>3</v>
      </c>
      <c r="AY7" s="14">
        <v>0</v>
      </c>
      <c r="AZ7" s="14">
        <v>2</v>
      </c>
      <c r="BA7" s="14">
        <v>1</v>
      </c>
      <c r="BB7" s="14">
        <v>5</v>
      </c>
      <c r="BC7" s="14">
        <v>1</v>
      </c>
      <c r="BD7" s="14">
        <v>3</v>
      </c>
      <c r="BE7" s="14">
        <v>4</v>
      </c>
      <c r="BF7" s="14">
        <v>1</v>
      </c>
      <c r="BG7" s="14">
        <v>6</v>
      </c>
      <c r="BH7" s="14">
        <v>3</v>
      </c>
      <c r="BI7" s="14">
        <v>3</v>
      </c>
      <c r="BJ7" s="14">
        <v>4</v>
      </c>
      <c r="BK7" s="14">
        <v>10</v>
      </c>
      <c r="BL7" s="14">
        <v>4</v>
      </c>
      <c r="BM7" s="14">
        <v>5</v>
      </c>
      <c r="BN7" s="14">
        <v>3</v>
      </c>
      <c r="BO7" s="14">
        <v>2</v>
      </c>
      <c r="BP7" s="14">
        <v>3</v>
      </c>
      <c r="BQ7" s="14">
        <v>7</v>
      </c>
      <c r="BR7" s="14">
        <v>11</v>
      </c>
      <c r="BS7" s="14">
        <v>8</v>
      </c>
      <c r="BT7" s="14">
        <v>9</v>
      </c>
      <c r="BU7" s="14">
        <v>9</v>
      </c>
      <c r="BV7" s="14">
        <v>4</v>
      </c>
      <c r="BW7" s="14">
        <v>4</v>
      </c>
      <c r="BX7" s="14">
        <v>5</v>
      </c>
      <c r="BY7" s="14">
        <v>10</v>
      </c>
      <c r="BZ7" s="14">
        <v>6</v>
      </c>
      <c r="CA7" s="14">
        <v>5</v>
      </c>
      <c r="CB7" s="14">
        <v>12</v>
      </c>
      <c r="CC7" s="14">
        <v>4</v>
      </c>
      <c r="CD7" s="14">
        <v>6</v>
      </c>
      <c r="CE7" s="14">
        <v>13</v>
      </c>
      <c r="CF7" s="14">
        <v>4</v>
      </c>
      <c r="CG7" s="14">
        <v>10</v>
      </c>
      <c r="CH7" s="14">
        <v>7</v>
      </c>
      <c r="CI7" s="14">
        <v>7</v>
      </c>
      <c r="CJ7" s="14">
        <v>6</v>
      </c>
      <c r="CK7" s="14">
        <v>5</v>
      </c>
      <c r="CL7" s="14">
        <v>9</v>
      </c>
      <c r="CM7" s="14">
        <v>8</v>
      </c>
      <c r="CN7" s="14">
        <v>11</v>
      </c>
      <c r="CO7" s="14">
        <v>4</v>
      </c>
      <c r="CP7" s="14">
        <v>8</v>
      </c>
      <c r="CQ7" s="14">
        <v>5</v>
      </c>
      <c r="CR7" s="14">
        <v>5</v>
      </c>
      <c r="CS7" s="14">
        <v>5</v>
      </c>
      <c r="CT7" s="14">
        <v>3</v>
      </c>
      <c r="CU7" s="14">
        <v>3</v>
      </c>
      <c r="CV7" s="14">
        <v>4</v>
      </c>
      <c r="CW7" s="14">
        <v>7</v>
      </c>
      <c r="CX7" s="14">
        <v>3</v>
      </c>
      <c r="CY7" s="14">
        <v>2</v>
      </c>
      <c r="CZ7" s="14">
        <v>3</v>
      </c>
      <c r="DA7" s="14">
        <v>0</v>
      </c>
      <c r="DB7" s="14">
        <v>1</v>
      </c>
      <c r="DC7" s="14">
        <v>1</v>
      </c>
      <c r="DD7" s="14">
        <v>2</v>
      </c>
      <c r="DE7" s="14">
        <v>5</v>
      </c>
      <c r="DF7" s="14">
        <v>2</v>
      </c>
      <c r="DG7" s="14">
        <v>2</v>
      </c>
      <c r="DH7" s="14">
        <v>5</v>
      </c>
      <c r="DI7" s="14">
        <v>1</v>
      </c>
      <c r="DJ7" s="14">
        <v>2</v>
      </c>
      <c r="DK7" s="14">
        <v>1</v>
      </c>
      <c r="DL7" s="14">
        <v>1</v>
      </c>
      <c r="DM7" s="14">
        <v>0</v>
      </c>
      <c r="DN7" s="14">
        <v>0</v>
      </c>
      <c r="DO7" s="14">
        <v>0</v>
      </c>
      <c r="DP7" s="14">
        <v>0</v>
      </c>
      <c r="DQ7" s="14">
        <v>0</v>
      </c>
      <c r="DR7" s="14">
        <v>0</v>
      </c>
      <c r="DS7" s="14">
        <v>0</v>
      </c>
      <c r="DT7" s="14">
        <v>0</v>
      </c>
      <c r="DU7" s="14">
        <v>0</v>
      </c>
      <c r="DV7" s="14">
        <v>0</v>
      </c>
      <c r="DX7" s="11"/>
    </row>
    <row r="8" spans="1:128" ht="14.65" x14ac:dyDescent="0.3">
      <c r="A8" s="16" t="s">
        <v>92</v>
      </c>
      <c r="B8" s="14" t="s">
        <v>93</v>
      </c>
      <c r="C8" s="23" t="s">
        <v>1572</v>
      </c>
      <c r="D8" s="23" t="s">
        <v>1572</v>
      </c>
      <c r="E8" s="23" t="s">
        <v>1572</v>
      </c>
      <c r="F8" s="23" t="s">
        <v>1572</v>
      </c>
      <c r="G8" s="23" t="s">
        <v>1572</v>
      </c>
      <c r="H8" s="23" t="s">
        <v>1572</v>
      </c>
      <c r="I8" s="23" t="s">
        <v>1572</v>
      </c>
      <c r="J8" s="23" t="s">
        <v>1572</v>
      </c>
      <c r="K8" s="23" t="s">
        <v>1572</v>
      </c>
      <c r="L8" s="23" t="s">
        <v>1572</v>
      </c>
      <c r="M8" s="23" t="s">
        <v>1572</v>
      </c>
      <c r="N8" s="23" t="s">
        <v>1572</v>
      </c>
      <c r="O8" s="23" t="s">
        <v>1572</v>
      </c>
      <c r="P8" s="23" t="s">
        <v>1572</v>
      </c>
      <c r="Q8" s="23" t="s">
        <v>1572</v>
      </c>
      <c r="R8" s="23" t="s">
        <v>1572</v>
      </c>
      <c r="S8" s="23" t="s">
        <v>1572</v>
      </c>
      <c r="T8" s="23" t="s">
        <v>1572</v>
      </c>
      <c r="U8" s="23" t="s">
        <v>1572</v>
      </c>
      <c r="V8" s="23" t="s">
        <v>1572</v>
      </c>
      <c r="W8" s="23" t="s">
        <v>1572</v>
      </c>
      <c r="X8" s="23" t="s">
        <v>1572</v>
      </c>
      <c r="Y8" s="23" t="s">
        <v>1572</v>
      </c>
      <c r="Z8" s="23" t="s">
        <v>1572</v>
      </c>
      <c r="AA8" s="23" t="s">
        <v>1572</v>
      </c>
      <c r="AB8" s="23" t="s">
        <v>1572</v>
      </c>
      <c r="AC8" s="23" t="s">
        <v>1572</v>
      </c>
      <c r="AD8" s="23" t="s">
        <v>1572</v>
      </c>
      <c r="AE8" s="23" t="s">
        <v>1572</v>
      </c>
      <c r="AF8" s="23" t="s">
        <v>1572</v>
      </c>
      <c r="AG8" s="23" t="s">
        <v>1572</v>
      </c>
      <c r="AH8" s="23" t="s">
        <v>1572</v>
      </c>
      <c r="AI8" s="23" t="s">
        <v>1572</v>
      </c>
      <c r="AJ8" s="23" t="s">
        <v>1572</v>
      </c>
      <c r="AK8" s="23" t="s">
        <v>1572</v>
      </c>
      <c r="AL8" s="23" t="s">
        <v>1572</v>
      </c>
      <c r="AM8" s="23" t="s">
        <v>1572</v>
      </c>
      <c r="AN8" s="23" t="s">
        <v>1572</v>
      </c>
      <c r="AO8" s="23" t="s">
        <v>1572</v>
      </c>
      <c r="AP8" s="23" t="s">
        <v>1572</v>
      </c>
      <c r="AQ8" s="23" t="s">
        <v>1572</v>
      </c>
      <c r="AR8" s="23" t="s">
        <v>1572</v>
      </c>
      <c r="AS8" s="23" t="s">
        <v>1572</v>
      </c>
      <c r="AT8" s="23" t="s">
        <v>1572</v>
      </c>
      <c r="AU8" s="23" t="s">
        <v>1572</v>
      </c>
      <c r="AV8" s="23" t="s">
        <v>1572</v>
      </c>
      <c r="AW8" s="23" t="s">
        <v>1572</v>
      </c>
      <c r="AX8" s="23" t="s">
        <v>1572</v>
      </c>
      <c r="AY8" s="23" t="s">
        <v>1572</v>
      </c>
      <c r="AZ8" s="23" t="s">
        <v>1572</v>
      </c>
      <c r="BA8" s="23" t="s">
        <v>1572</v>
      </c>
      <c r="BB8" s="23" t="s">
        <v>1572</v>
      </c>
      <c r="BC8" s="23" t="s">
        <v>1572</v>
      </c>
      <c r="BD8" s="23" t="s">
        <v>1572</v>
      </c>
      <c r="BE8" s="23" t="s">
        <v>1572</v>
      </c>
      <c r="BF8" s="23" t="s">
        <v>1572</v>
      </c>
      <c r="BG8" s="23" t="s">
        <v>1572</v>
      </c>
      <c r="BH8" s="23" t="s">
        <v>1572</v>
      </c>
      <c r="BI8" s="23" t="s">
        <v>1572</v>
      </c>
      <c r="BJ8" s="23" t="s">
        <v>1572</v>
      </c>
      <c r="BK8" s="23" t="s">
        <v>1572</v>
      </c>
      <c r="BL8" s="23" t="s">
        <v>1572</v>
      </c>
      <c r="BM8" s="23" t="s">
        <v>1572</v>
      </c>
      <c r="BN8" s="23" t="s">
        <v>1572</v>
      </c>
      <c r="BO8" s="23" t="s">
        <v>1572</v>
      </c>
      <c r="BP8" s="23" t="s">
        <v>1572</v>
      </c>
      <c r="BQ8" s="23" t="s">
        <v>1572</v>
      </c>
      <c r="BR8" s="23" t="s">
        <v>1572</v>
      </c>
      <c r="BS8" s="23" t="s">
        <v>1572</v>
      </c>
      <c r="BT8" s="23" t="s">
        <v>1572</v>
      </c>
      <c r="BU8" s="23" t="s">
        <v>1572</v>
      </c>
      <c r="BV8" s="23" t="s">
        <v>1572</v>
      </c>
      <c r="BW8" s="23" t="s">
        <v>1572</v>
      </c>
      <c r="BX8" s="23" t="s">
        <v>1572</v>
      </c>
      <c r="BY8" s="23" t="s">
        <v>1572</v>
      </c>
      <c r="BZ8" s="23" t="s">
        <v>1572</v>
      </c>
      <c r="CA8" s="23" t="s">
        <v>1572</v>
      </c>
      <c r="CB8" s="23" t="s">
        <v>1572</v>
      </c>
      <c r="CC8" s="23" t="s">
        <v>1572</v>
      </c>
      <c r="CD8" s="23" t="s">
        <v>1572</v>
      </c>
      <c r="CE8" s="23" t="s">
        <v>1572</v>
      </c>
      <c r="CF8" s="23" t="s">
        <v>1572</v>
      </c>
      <c r="CG8" s="23" t="s">
        <v>1572</v>
      </c>
      <c r="CH8" s="23" t="s">
        <v>1572</v>
      </c>
      <c r="CI8" s="23" t="s">
        <v>1572</v>
      </c>
      <c r="CJ8" s="23" t="s">
        <v>1572</v>
      </c>
      <c r="CK8" s="23" t="s">
        <v>1572</v>
      </c>
      <c r="CL8" s="23" t="s">
        <v>1572</v>
      </c>
      <c r="CM8" s="23" t="s">
        <v>1572</v>
      </c>
      <c r="CN8" s="23" t="s">
        <v>1572</v>
      </c>
      <c r="CO8" s="23" t="s">
        <v>1572</v>
      </c>
      <c r="CP8" s="23" t="s">
        <v>1572</v>
      </c>
      <c r="CQ8" s="23" t="s">
        <v>1572</v>
      </c>
      <c r="CR8" s="23" t="s">
        <v>1572</v>
      </c>
      <c r="CS8" s="23" t="s">
        <v>1572</v>
      </c>
      <c r="CT8" s="23" t="s">
        <v>1572</v>
      </c>
      <c r="CU8" s="23" t="s">
        <v>1572</v>
      </c>
      <c r="CV8" s="23" t="s">
        <v>1572</v>
      </c>
      <c r="CW8" s="23" t="s">
        <v>1572</v>
      </c>
      <c r="CX8" s="23" t="s">
        <v>1572</v>
      </c>
      <c r="CY8" s="23" t="s">
        <v>1572</v>
      </c>
      <c r="CZ8" s="23" t="s">
        <v>1572</v>
      </c>
      <c r="DA8" s="23" t="s">
        <v>1572</v>
      </c>
      <c r="DB8" s="23" t="s">
        <v>1572</v>
      </c>
      <c r="DC8" s="23" t="s">
        <v>1572</v>
      </c>
      <c r="DD8" s="23" t="s">
        <v>1572</v>
      </c>
      <c r="DE8" s="23" t="s">
        <v>1572</v>
      </c>
      <c r="DF8" s="23" t="s">
        <v>1572</v>
      </c>
      <c r="DG8" s="23" t="s">
        <v>1572</v>
      </c>
      <c r="DH8" s="23" t="s">
        <v>1572</v>
      </c>
      <c r="DI8" s="23" t="s">
        <v>1572</v>
      </c>
      <c r="DJ8" s="23" t="s">
        <v>1572</v>
      </c>
      <c r="DK8" s="23" t="s">
        <v>1572</v>
      </c>
      <c r="DL8" s="23" t="s">
        <v>1572</v>
      </c>
      <c r="DM8" s="23" t="s">
        <v>1572</v>
      </c>
      <c r="DN8" s="23" t="s">
        <v>1572</v>
      </c>
      <c r="DO8" s="23" t="s">
        <v>1572</v>
      </c>
      <c r="DP8" s="23" t="s">
        <v>1572</v>
      </c>
      <c r="DQ8" s="23" t="s">
        <v>1572</v>
      </c>
      <c r="DR8" s="23" t="s">
        <v>1572</v>
      </c>
      <c r="DS8" s="23" t="s">
        <v>1572</v>
      </c>
      <c r="DT8" s="23" t="s">
        <v>1572</v>
      </c>
      <c r="DU8" s="23" t="s">
        <v>1572</v>
      </c>
      <c r="DV8" s="23" t="s">
        <v>1572</v>
      </c>
      <c r="DX8" s="11"/>
    </row>
    <row r="9" spans="1:128" ht="14.65" x14ac:dyDescent="0.3">
      <c r="A9" s="16" t="s">
        <v>94</v>
      </c>
      <c r="B9" s="14" t="s">
        <v>95</v>
      </c>
      <c r="C9" s="14">
        <v>477</v>
      </c>
      <c r="D9" s="24">
        <f>SUM(Z9:AD9)/C9</f>
        <v>3.5639412997903561E-2</v>
      </c>
      <c r="E9" s="24">
        <f>SUM(AE9:AI9)/C9</f>
        <v>5.8700209643605873E-2</v>
      </c>
      <c r="F9" s="24">
        <f>SUM(AJ9:AN9)/C9</f>
        <v>6.2893081761006289E-2</v>
      </c>
      <c r="G9" s="24">
        <f>SUM(AO9:AS9)/C9</f>
        <v>4.1928721174004195E-2</v>
      </c>
      <c r="H9" s="24">
        <f>SUM(AT9:AX9)/C9</f>
        <v>2.5157232704402517E-2</v>
      </c>
      <c r="I9" s="24">
        <f>SUM(AY9:BC9)/C9</f>
        <v>2.7253668763102725E-2</v>
      </c>
      <c r="J9" s="24">
        <f>SUM(BD9:BH9)/C9</f>
        <v>3.7735849056603772E-2</v>
      </c>
      <c r="K9" s="24">
        <f>SUM(BI9:BM9)/C9</f>
        <v>5.0314465408805034E-2</v>
      </c>
      <c r="L9" s="24">
        <f>SUM(BN9:BR9)/C9</f>
        <v>6.7085953878406712E-2</v>
      </c>
      <c r="M9" s="24">
        <f>SUM(BS9:BW9)/C9</f>
        <v>8.1761006289308172E-2</v>
      </c>
      <c r="N9" s="24">
        <f>SUM(BX9:CB9)/C9</f>
        <v>9.0146750524109018E-2</v>
      </c>
      <c r="O9" s="24">
        <f>SUM(CC9:CG9)/C9</f>
        <v>8.8050314465408799E-2</v>
      </c>
      <c r="P9" s="24">
        <f>SUM(CH9:CL9)/C9</f>
        <v>9.853249475890985E-2</v>
      </c>
      <c r="Q9" s="24">
        <f>SUM(CM9:CQ9)/C9</f>
        <v>7.7568134171907763E-2</v>
      </c>
      <c r="R9" s="24">
        <f>SUM(CR9:CV9)/C9</f>
        <v>6.9182389937106917E-2</v>
      </c>
      <c r="S9" s="24">
        <f>SUM(CW9:DV9)/C9</f>
        <v>8.8050314465408799E-2</v>
      </c>
      <c r="T9" s="24">
        <f>W9/$C9</f>
        <v>0.16981132075471697</v>
      </c>
      <c r="U9" s="24">
        <f>X9/$C9</f>
        <v>0.59538784067085959</v>
      </c>
      <c r="V9" s="24">
        <f>Y9/$C9</f>
        <v>0.23480083857442349</v>
      </c>
      <c r="W9" s="23">
        <f>SUM(Z9:AP9)</f>
        <v>81</v>
      </c>
      <c r="X9" s="23">
        <f>SUM(AQ9:CL9)</f>
        <v>284</v>
      </c>
      <c r="Y9" s="23">
        <f>SUM(CM9:DV9)</f>
        <v>112</v>
      </c>
      <c r="Z9" s="14">
        <v>3</v>
      </c>
      <c r="AA9" s="14">
        <v>2</v>
      </c>
      <c r="AB9" s="14">
        <v>3</v>
      </c>
      <c r="AC9" s="14">
        <v>4</v>
      </c>
      <c r="AD9" s="14">
        <v>5</v>
      </c>
      <c r="AE9" s="14">
        <v>6</v>
      </c>
      <c r="AF9" s="14">
        <v>7</v>
      </c>
      <c r="AG9" s="14">
        <v>8</v>
      </c>
      <c r="AH9" s="14">
        <v>2</v>
      </c>
      <c r="AI9" s="14">
        <v>5</v>
      </c>
      <c r="AJ9" s="14">
        <v>5</v>
      </c>
      <c r="AK9" s="14">
        <v>7</v>
      </c>
      <c r="AL9" s="14">
        <v>8</v>
      </c>
      <c r="AM9" s="14">
        <v>4</v>
      </c>
      <c r="AN9" s="14">
        <v>6</v>
      </c>
      <c r="AO9" s="14">
        <v>3</v>
      </c>
      <c r="AP9" s="14">
        <v>3</v>
      </c>
      <c r="AQ9" s="14">
        <v>8</v>
      </c>
      <c r="AR9" s="14">
        <v>5</v>
      </c>
      <c r="AS9" s="14">
        <v>1</v>
      </c>
      <c r="AT9" s="14">
        <v>6</v>
      </c>
      <c r="AU9" s="14">
        <v>0</v>
      </c>
      <c r="AV9" s="14">
        <v>2</v>
      </c>
      <c r="AW9" s="14">
        <v>4</v>
      </c>
      <c r="AX9" s="14">
        <v>0</v>
      </c>
      <c r="AY9" s="14">
        <v>1</v>
      </c>
      <c r="AZ9" s="14">
        <v>2</v>
      </c>
      <c r="BA9" s="14">
        <v>3</v>
      </c>
      <c r="BB9" s="14">
        <v>3</v>
      </c>
      <c r="BC9" s="14">
        <v>4</v>
      </c>
      <c r="BD9" s="14">
        <v>4</v>
      </c>
      <c r="BE9" s="14">
        <v>3</v>
      </c>
      <c r="BF9" s="14">
        <v>1</v>
      </c>
      <c r="BG9" s="14">
        <v>6</v>
      </c>
      <c r="BH9" s="14">
        <v>4</v>
      </c>
      <c r="BI9" s="14">
        <v>6</v>
      </c>
      <c r="BJ9" s="14">
        <v>1</v>
      </c>
      <c r="BK9" s="14">
        <v>5</v>
      </c>
      <c r="BL9" s="14">
        <v>8</v>
      </c>
      <c r="BM9" s="14">
        <v>4</v>
      </c>
      <c r="BN9" s="14">
        <v>4</v>
      </c>
      <c r="BO9" s="14">
        <v>5</v>
      </c>
      <c r="BP9" s="14">
        <v>3</v>
      </c>
      <c r="BQ9" s="14">
        <v>8</v>
      </c>
      <c r="BR9" s="14">
        <v>12</v>
      </c>
      <c r="BS9" s="14">
        <v>6</v>
      </c>
      <c r="BT9" s="14">
        <v>7</v>
      </c>
      <c r="BU9" s="14">
        <v>7</v>
      </c>
      <c r="BV9" s="14">
        <v>10</v>
      </c>
      <c r="BW9" s="14">
        <v>9</v>
      </c>
      <c r="BX9" s="14">
        <v>8</v>
      </c>
      <c r="BY9" s="14">
        <v>7</v>
      </c>
      <c r="BZ9" s="14">
        <v>10</v>
      </c>
      <c r="CA9" s="14">
        <v>8</v>
      </c>
      <c r="CB9" s="14">
        <v>10</v>
      </c>
      <c r="CC9" s="14">
        <v>7</v>
      </c>
      <c r="CD9" s="14">
        <v>5</v>
      </c>
      <c r="CE9" s="14">
        <v>10</v>
      </c>
      <c r="CF9" s="14">
        <v>8</v>
      </c>
      <c r="CG9" s="14">
        <v>12</v>
      </c>
      <c r="CH9" s="14">
        <v>4</v>
      </c>
      <c r="CI9" s="14">
        <v>12</v>
      </c>
      <c r="CJ9" s="14">
        <v>10</v>
      </c>
      <c r="CK9" s="14">
        <v>9</v>
      </c>
      <c r="CL9" s="14">
        <v>12</v>
      </c>
      <c r="CM9" s="14">
        <v>8</v>
      </c>
      <c r="CN9" s="14">
        <v>8</v>
      </c>
      <c r="CO9" s="14">
        <v>11</v>
      </c>
      <c r="CP9" s="14">
        <v>6</v>
      </c>
      <c r="CQ9" s="14">
        <v>4</v>
      </c>
      <c r="CR9" s="14">
        <v>8</v>
      </c>
      <c r="CS9" s="14">
        <v>6</v>
      </c>
      <c r="CT9" s="14">
        <v>6</v>
      </c>
      <c r="CU9" s="14">
        <v>9</v>
      </c>
      <c r="CV9" s="14">
        <v>4</v>
      </c>
      <c r="CW9" s="14">
        <v>7</v>
      </c>
      <c r="CX9" s="14">
        <v>9</v>
      </c>
      <c r="CY9" s="14">
        <v>3</v>
      </c>
      <c r="CZ9" s="14">
        <v>0</v>
      </c>
      <c r="DA9" s="14">
        <v>6</v>
      </c>
      <c r="DB9" s="14">
        <v>1</v>
      </c>
      <c r="DC9" s="14">
        <v>2</v>
      </c>
      <c r="DD9" s="14">
        <v>2</v>
      </c>
      <c r="DE9" s="14">
        <v>1</v>
      </c>
      <c r="DF9" s="14">
        <v>0</v>
      </c>
      <c r="DG9" s="14">
        <v>3</v>
      </c>
      <c r="DH9" s="14">
        <v>1</v>
      </c>
      <c r="DI9" s="14">
        <v>0</v>
      </c>
      <c r="DJ9" s="14">
        <v>0</v>
      </c>
      <c r="DK9" s="14">
        <v>2</v>
      </c>
      <c r="DL9" s="14">
        <v>1</v>
      </c>
      <c r="DM9" s="14">
        <v>2</v>
      </c>
      <c r="DN9" s="14">
        <v>1</v>
      </c>
      <c r="DO9" s="14">
        <v>0</v>
      </c>
      <c r="DP9" s="14">
        <v>0</v>
      </c>
      <c r="DQ9" s="14">
        <v>1</v>
      </c>
      <c r="DR9" s="14">
        <v>0</v>
      </c>
      <c r="DS9" s="14">
        <v>0</v>
      </c>
      <c r="DT9" s="14">
        <v>0</v>
      </c>
      <c r="DU9" s="14">
        <v>0</v>
      </c>
      <c r="DV9" s="14">
        <v>0</v>
      </c>
      <c r="DX9" s="11"/>
    </row>
    <row r="10" spans="1:128" ht="14.65" x14ac:dyDescent="0.3">
      <c r="A10" s="16" t="s">
        <v>96</v>
      </c>
      <c r="B10" s="14" t="s">
        <v>97</v>
      </c>
      <c r="C10" s="23" t="s">
        <v>1572</v>
      </c>
      <c r="D10" s="23" t="s">
        <v>1572</v>
      </c>
      <c r="E10" s="23" t="s">
        <v>1572</v>
      </c>
      <c r="F10" s="23" t="s">
        <v>1572</v>
      </c>
      <c r="G10" s="23" t="s">
        <v>1572</v>
      </c>
      <c r="H10" s="23" t="s">
        <v>1572</v>
      </c>
      <c r="I10" s="23" t="s">
        <v>1572</v>
      </c>
      <c r="J10" s="23" t="s">
        <v>1572</v>
      </c>
      <c r="K10" s="23" t="s">
        <v>1572</v>
      </c>
      <c r="L10" s="23" t="s">
        <v>1572</v>
      </c>
      <c r="M10" s="23" t="s">
        <v>1572</v>
      </c>
      <c r="N10" s="23" t="s">
        <v>1572</v>
      </c>
      <c r="O10" s="23" t="s">
        <v>1572</v>
      </c>
      <c r="P10" s="23" t="s">
        <v>1572</v>
      </c>
      <c r="Q10" s="23" t="s">
        <v>1572</v>
      </c>
      <c r="R10" s="23" t="s">
        <v>1572</v>
      </c>
      <c r="S10" s="23" t="s">
        <v>1572</v>
      </c>
      <c r="T10" s="23" t="s">
        <v>1572</v>
      </c>
      <c r="U10" s="23" t="s">
        <v>1572</v>
      </c>
      <c r="V10" s="23" t="s">
        <v>1572</v>
      </c>
      <c r="W10" s="23" t="s">
        <v>1572</v>
      </c>
      <c r="X10" s="23" t="s">
        <v>1572</v>
      </c>
      <c r="Y10" s="23" t="s">
        <v>1572</v>
      </c>
      <c r="Z10" s="23" t="s">
        <v>1572</v>
      </c>
      <c r="AA10" s="23" t="s">
        <v>1572</v>
      </c>
      <c r="AB10" s="23" t="s">
        <v>1572</v>
      </c>
      <c r="AC10" s="23" t="s">
        <v>1572</v>
      </c>
      <c r="AD10" s="23" t="s">
        <v>1572</v>
      </c>
      <c r="AE10" s="23" t="s">
        <v>1572</v>
      </c>
      <c r="AF10" s="23" t="s">
        <v>1572</v>
      </c>
      <c r="AG10" s="23" t="s">
        <v>1572</v>
      </c>
      <c r="AH10" s="23" t="s">
        <v>1572</v>
      </c>
      <c r="AI10" s="23" t="s">
        <v>1572</v>
      </c>
      <c r="AJ10" s="23" t="s">
        <v>1572</v>
      </c>
      <c r="AK10" s="23" t="s">
        <v>1572</v>
      </c>
      <c r="AL10" s="23" t="s">
        <v>1572</v>
      </c>
      <c r="AM10" s="23" t="s">
        <v>1572</v>
      </c>
      <c r="AN10" s="23" t="s">
        <v>1572</v>
      </c>
      <c r="AO10" s="23" t="s">
        <v>1572</v>
      </c>
      <c r="AP10" s="23" t="s">
        <v>1572</v>
      </c>
      <c r="AQ10" s="23" t="s">
        <v>1572</v>
      </c>
      <c r="AR10" s="23" t="s">
        <v>1572</v>
      </c>
      <c r="AS10" s="23" t="s">
        <v>1572</v>
      </c>
      <c r="AT10" s="23" t="s">
        <v>1572</v>
      </c>
      <c r="AU10" s="23" t="s">
        <v>1572</v>
      </c>
      <c r="AV10" s="23" t="s">
        <v>1572</v>
      </c>
      <c r="AW10" s="23" t="s">
        <v>1572</v>
      </c>
      <c r="AX10" s="23" t="s">
        <v>1572</v>
      </c>
      <c r="AY10" s="23" t="s">
        <v>1572</v>
      </c>
      <c r="AZ10" s="23" t="s">
        <v>1572</v>
      </c>
      <c r="BA10" s="23" t="s">
        <v>1572</v>
      </c>
      <c r="BB10" s="23" t="s">
        <v>1572</v>
      </c>
      <c r="BC10" s="23" t="s">
        <v>1572</v>
      </c>
      <c r="BD10" s="23" t="s">
        <v>1572</v>
      </c>
      <c r="BE10" s="23" t="s">
        <v>1572</v>
      </c>
      <c r="BF10" s="23" t="s">
        <v>1572</v>
      </c>
      <c r="BG10" s="23" t="s">
        <v>1572</v>
      </c>
      <c r="BH10" s="23" t="s">
        <v>1572</v>
      </c>
      <c r="BI10" s="23" t="s">
        <v>1572</v>
      </c>
      <c r="BJ10" s="23" t="s">
        <v>1572</v>
      </c>
      <c r="BK10" s="23" t="s">
        <v>1572</v>
      </c>
      <c r="BL10" s="23" t="s">
        <v>1572</v>
      </c>
      <c r="BM10" s="23" t="s">
        <v>1572</v>
      </c>
      <c r="BN10" s="23" t="s">
        <v>1572</v>
      </c>
      <c r="BO10" s="23" t="s">
        <v>1572</v>
      </c>
      <c r="BP10" s="23" t="s">
        <v>1572</v>
      </c>
      <c r="BQ10" s="23" t="s">
        <v>1572</v>
      </c>
      <c r="BR10" s="23" t="s">
        <v>1572</v>
      </c>
      <c r="BS10" s="23" t="s">
        <v>1572</v>
      </c>
      <c r="BT10" s="23" t="s">
        <v>1572</v>
      </c>
      <c r="BU10" s="23" t="s">
        <v>1572</v>
      </c>
      <c r="BV10" s="23" t="s">
        <v>1572</v>
      </c>
      <c r="BW10" s="23" t="s">
        <v>1572</v>
      </c>
      <c r="BX10" s="23" t="s">
        <v>1572</v>
      </c>
      <c r="BY10" s="23" t="s">
        <v>1572</v>
      </c>
      <c r="BZ10" s="23" t="s">
        <v>1572</v>
      </c>
      <c r="CA10" s="23" t="s">
        <v>1572</v>
      </c>
      <c r="CB10" s="23" t="s">
        <v>1572</v>
      </c>
      <c r="CC10" s="23" t="s">
        <v>1572</v>
      </c>
      <c r="CD10" s="23" t="s">
        <v>1572</v>
      </c>
      <c r="CE10" s="23" t="s">
        <v>1572</v>
      </c>
      <c r="CF10" s="23" t="s">
        <v>1572</v>
      </c>
      <c r="CG10" s="23" t="s">
        <v>1572</v>
      </c>
      <c r="CH10" s="23" t="s">
        <v>1572</v>
      </c>
      <c r="CI10" s="23" t="s">
        <v>1572</v>
      </c>
      <c r="CJ10" s="23" t="s">
        <v>1572</v>
      </c>
      <c r="CK10" s="23" t="s">
        <v>1572</v>
      </c>
      <c r="CL10" s="23" t="s">
        <v>1572</v>
      </c>
      <c r="CM10" s="23" t="s">
        <v>1572</v>
      </c>
      <c r="CN10" s="23" t="s">
        <v>1572</v>
      </c>
      <c r="CO10" s="23" t="s">
        <v>1572</v>
      </c>
      <c r="CP10" s="23" t="s">
        <v>1572</v>
      </c>
      <c r="CQ10" s="23" t="s">
        <v>1572</v>
      </c>
      <c r="CR10" s="23" t="s">
        <v>1572</v>
      </c>
      <c r="CS10" s="23" t="s">
        <v>1572</v>
      </c>
      <c r="CT10" s="23" t="s">
        <v>1572</v>
      </c>
      <c r="CU10" s="23" t="s">
        <v>1572</v>
      </c>
      <c r="CV10" s="23" t="s">
        <v>1572</v>
      </c>
      <c r="CW10" s="23" t="s">
        <v>1572</v>
      </c>
      <c r="CX10" s="23" t="s">
        <v>1572</v>
      </c>
      <c r="CY10" s="23" t="s">
        <v>1572</v>
      </c>
      <c r="CZ10" s="23" t="s">
        <v>1572</v>
      </c>
      <c r="DA10" s="23" t="s">
        <v>1572</v>
      </c>
      <c r="DB10" s="23" t="s">
        <v>1572</v>
      </c>
      <c r="DC10" s="23" t="s">
        <v>1572</v>
      </c>
      <c r="DD10" s="23" t="s">
        <v>1572</v>
      </c>
      <c r="DE10" s="23" t="s">
        <v>1572</v>
      </c>
      <c r="DF10" s="23" t="s">
        <v>1572</v>
      </c>
      <c r="DG10" s="23" t="s">
        <v>1572</v>
      </c>
      <c r="DH10" s="23" t="s">
        <v>1572</v>
      </c>
      <c r="DI10" s="23" t="s">
        <v>1572</v>
      </c>
      <c r="DJ10" s="23" t="s">
        <v>1572</v>
      </c>
      <c r="DK10" s="23" t="s">
        <v>1572</v>
      </c>
      <c r="DL10" s="23" t="s">
        <v>1572</v>
      </c>
      <c r="DM10" s="23" t="s">
        <v>1572</v>
      </c>
      <c r="DN10" s="23" t="s">
        <v>1572</v>
      </c>
      <c r="DO10" s="23" t="s">
        <v>1572</v>
      </c>
      <c r="DP10" s="23" t="s">
        <v>1572</v>
      </c>
      <c r="DQ10" s="23" t="s">
        <v>1572</v>
      </c>
      <c r="DR10" s="23" t="s">
        <v>1572</v>
      </c>
      <c r="DS10" s="23" t="s">
        <v>1572</v>
      </c>
      <c r="DT10" s="23" t="s">
        <v>1572</v>
      </c>
      <c r="DU10" s="23" t="s">
        <v>1572</v>
      </c>
      <c r="DV10" s="23" t="s">
        <v>1572</v>
      </c>
      <c r="DX10" s="11"/>
    </row>
    <row r="11" spans="1:128" ht="14.65" x14ac:dyDescent="0.3">
      <c r="A11" s="16" t="s">
        <v>98</v>
      </c>
      <c r="B11" s="14" t="s">
        <v>99</v>
      </c>
      <c r="C11" s="23">
        <v>355</v>
      </c>
      <c r="D11" s="24">
        <f>SUM(Z11:AD11)/C11</f>
        <v>2.8169014084507043E-2</v>
      </c>
      <c r="E11" s="24">
        <f>SUM(AE11:AI11)/C11</f>
        <v>4.2253521126760563E-2</v>
      </c>
      <c r="F11" s="24">
        <f>SUM(AJ11:AN11)/C11</f>
        <v>4.507042253521127E-2</v>
      </c>
      <c r="G11" s="24">
        <f>SUM(AO11:AS11)/C11</f>
        <v>9.295774647887324E-2</v>
      </c>
      <c r="H11" s="24">
        <f>SUM(AT11:AX11)/C11</f>
        <v>5.0704225352112678E-2</v>
      </c>
      <c r="I11" s="24">
        <f>SUM(AY11:BC11)/C11</f>
        <v>3.3802816901408447E-2</v>
      </c>
      <c r="J11" s="24">
        <f>SUM(BD11:BH11)/C11</f>
        <v>2.8169014084507043E-2</v>
      </c>
      <c r="K11" s="24">
        <f>SUM(BI11:BM11)/C11</f>
        <v>5.3521126760563378E-2</v>
      </c>
      <c r="L11" s="24">
        <f>SUM(BN11:BR11)/C11</f>
        <v>7.0422535211267609E-2</v>
      </c>
      <c r="M11" s="24">
        <f>SUM(BS11:BW11)/C11</f>
        <v>7.3239436619718309E-2</v>
      </c>
      <c r="N11" s="24">
        <f>SUM(BX11:CB11)/C11</f>
        <v>7.0422535211267609E-2</v>
      </c>
      <c r="O11" s="24">
        <f>SUM(CC11:CG11)/C11</f>
        <v>6.4788732394366194E-2</v>
      </c>
      <c r="P11" s="24">
        <f>SUM(CH11:CL11)/C11</f>
        <v>0.12112676056338029</v>
      </c>
      <c r="Q11" s="24">
        <f>SUM(CM11:CQ11)/C11</f>
        <v>8.4507042253521125E-2</v>
      </c>
      <c r="R11" s="24">
        <f>SUM(CR11:CV11)/C11</f>
        <v>5.3521126760563378E-2</v>
      </c>
      <c r="S11" s="24">
        <f>SUM(CW11:DV11)/C11</f>
        <v>8.7323943661971826E-2</v>
      </c>
      <c r="T11" s="24">
        <f t="shared" ref="T11:V12" si="1">W11/$C11</f>
        <v>0.14929577464788732</v>
      </c>
      <c r="U11" s="24">
        <f t="shared" si="1"/>
        <v>0.62535211267605639</v>
      </c>
      <c r="V11" s="24">
        <f t="shared" si="1"/>
        <v>0.22535211267605634</v>
      </c>
      <c r="W11" s="23">
        <f>SUM(Z11:AP11)</f>
        <v>53</v>
      </c>
      <c r="X11" s="23">
        <f>SUM(AQ11:CL11)</f>
        <v>222</v>
      </c>
      <c r="Y11" s="23">
        <f>SUM(CM11:DV11)</f>
        <v>80</v>
      </c>
      <c r="Z11" s="23">
        <v>2</v>
      </c>
      <c r="AA11" s="23">
        <v>1</v>
      </c>
      <c r="AB11" s="23">
        <v>2</v>
      </c>
      <c r="AC11" s="23">
        <v>1</v>
      </c>
      <c r="AD11" s="23">
        <v>4</v>
      </c>
      <c r="AE11" s="23">
        <v>4</v>
      </c>
      <c r="AF11" s="23">
        <v>5</v>
      </c>
      <c r="AG11" s="23">
        <v>2</v>
      </c>
      <c r="AH11" s="23">
        <v>1</v>
      </c>
      <c r="AI11" s="23">
        <v>3</v>
      </c>
      <c r="AJ11" s="23">
        <v>1</v>
      </c>
      <c r="AK11" s="23">
        <v>2</v>
      </c>
      <c r="AL11" s="23">
        <v>3</v>
      </c>
      <c r="AM11" s="23">
        <v>6</v>
      </c>
      <c r="AN11" s="23">
        <v>4</v>
      </c>
      <c r="AO11" s="23">
        <v>7</v>
      </c>
      <c r="AP11" s="23">
        <v>5</v>
      </c>
      <c r="AQ11" s="23">
        <v>7</v>
      </c>
      <c r="AR11" s="23">
        <v>6</v>
      </c>
      <c r="AS11" s="23">
        <v>8</v>
      </c>
      <c r="AT11" s="23">
        <v>4</v>
      </c>
      <c r="AU11" s="23">
        <v>2</v>
      </c>
      <c r="AV11" s="23">
        <v>4</v>
      </c>
      <c r="AW11" s="23">
        <v>5</v>
      </c>
      <c r="AX11" s="23">
        <v>3</v>
      </c>
      <c r="AY11" s="23">
        <v>2</v>
      </c>
      <c r="AZ11" s="23">
        <v>3</v>
      </c>
      <c r="BA11" s="23">
        <v>3</v>
      </c>
      <c r="BB11" s="23">
        <v>2</v>
      </c>
      <c r="BC11" s="23">
        <v>2</v>
      </c>
      <c r="BD11" s="23">
        <v>1</v>
      </c>
      <c r="BE11" s="23">
        <v>5</v>
      </c>
      <c r="BF11" s="23">
        <v>2</v>
      </c>
      <c r="BG11" s="23">
        <v>1</v>
      </c>
      <c r="BH11" s="23">
        <v>1</v>
      </c>
      <c r="BI11" s="23">
        <v>1</v>
      </c>
      <c r="BJ11" s="23">
        <v>4</v>
      </c>
      <c r="BK11" s="23">
        <v>6</v>
      </c>
      <c r="BL11" s="23">
        <v>3</v>
      </c>
      <c r="BM11" s="23">
        <v>5</v>
      </c>
      <c r="BN11" s="23">
        <v>5</v>
      </c>
      <c r="BO11" s="23">
        <v>6</v>
      </c>
      <c r="BP11" s="23">
        <v>3</v>
      </c>
      <c r="BQ11" s="23">
        <v>3</v>
      </c>
      <c r="BR11" s="23">
        <v>8</v>
      </c>
      <c r="BS11" s="23">
        <v>5</v>
      </c>
      <c r="BT11" s="23">
        <v>4</v>
      </c>
      <c r="BU11" s="23">
        <v>7</v>
      </c>
      <c r="BV11" s="23">
        <v>4</v>
      </c>
      <c r="BW11" s="23">
        <v>6</v>
      </c>
      <c r="BX11" s="23">
        <v>7</v>
      </c>
      <c r="BY11" s="23">
        <v>1</v>
      </c>
      <c r="BZ11" s="23">
        <v>7</v>
      </c>
      <c r="CA11" s="23">
        <v>3</v>
      </c>
      <c r="CB11" s="23">
        <v>7</v>
      </c>
      <c r="CC11" s="23">
        <v>4</v>
      </c>
      <c r="CD11" s="23">
        <v>3</v>
      </c>
      <c r="CE11" s="23">
        <v>7</v>
      </c>
      <c r="CF11" s="23">
        <v>4</v>
      </c>
      <c r="CG11" s="23">
        <v>5</v>
      </c>
      <c r="CH11" s="23">
        <v>11</v>
      </c>
      <c r="CI11" s="23">
        <v>9</v>
      </c>
      <c r="CJ11" s="23">
        <v>7</v>
      </c>
      <c r="CK11" s="23">
        <v>2</v>
      </c>
      <c r="CL11" s="23">
        <v>14</v>
      </c>
      <c r="CM11" s="23">
        <v>7</v>
      </c>
      <c r="CN11" s="23">
        <v>9</v>
      </c>
      <c r="CO11" s="23">
        <v>5</v>
      </c>
      <c r="CP11" s="23">
        <v>4</v>
      </c>
      <c r="CQ11" s="23">
        <v>5</v>
      </c>
      <c r="CR11" s="23">
        <v>5</v>
      </c>
      <c r="CS11" s="23">
        <v>1</v>
      </c>
      <c r="CT11" s="23">
        <v>3</v>
      </c>
      <c r="CU11" s="23">
        <v>8</v>
      </c>
      <c r="CV11" s="23">
        <v>2</v>
      </c>
      <c r="CW11" s="23">
        <v>3</v>
      </c>
      <c r="CX11" s="23">
        <v>8</v>
      </c>
      <c r="CY11" s="23">
        <v>1</v>
      </c>
      <c r="CZ11" s="23">
        <v>3</v>
      </c>
      <c r="DA11" s="23">
        <v>2</v>
      </c>
      <c r="DB11" s="23">
        <v>3</v>
      </c>
      <c r="DC11" s="23">
        <v>0</v>
      </c>
      <c r="DD11" s="23">
        <v>3</v>
      </c>
      <c r="DE11" s="23">
        <v>0</v>
      </c>
      <c r="DF11" s="23">
        <v>2</v>
      </c>
      <c r="DG11" s="23">
        <v>1</v>
      </c>
      <c r="DH11" s="23">
        <v>2</v>
      </c>
      <c r="DI11" s="23">
        <v>0</v>
      </c>
      <c r="DJ11" s="23">
        <v>0</v>
      </c>
      <c r="DK11" s="23">
        <v>1</v>
      </c>
      <c r="DL11" s="23">
        <v>1</v>
      </c>
      <c r="DM11" s="23">
        <v>0</v>
      </c>
      <c r="DN11" s="23">
        <v>0</v>
      </c>
      <c r="DO11" s="23">
        <v>0</v>
      </c>
      <c r="DP11" s="23">
        <v>0</v>
      </c>
      <c r="DQ11" s="23">
        <v>1</v>
      </c>
      <c r="DR11" s="23">
        <v>0</v>
      </c>
      <c r="DS11" s="23">
        <v>0</v>
      </c>
      <c r="DT11" s="23">
        <v>0</v>
      </c>
      <c r="DU11" s="23">
        <v>0</v>
      </c>
      <c r="DV11" s="23">
        <v>0</v>
      </c>
      <c r="DX11" s="11"/>
    </row>
    <row r="12" spans="1:128" ht="14.65" x14ac:dyDescent="0.3">
      <c r="A12" s="16" t="s">
        <v>100</v>
      </c>
      <c r="B12" s="14" t="s">
        <v>101</v>
      </c>
      <c r="C12" s="14">
        <v>316</v>
      </c>
      <c r="D12" s="24">
        <f>SUM(Z12:AD12)/C12</f>
        <v>4.1139240506329111E-2</v>
      </c>
      <c r="E12" s="24">
        <f>SUM(AE12:AI12)/C12</f>
        <v>5.3797468354430382E-2</v>
      </c>
      <c r="F12" s="24">
        <f>SUM(AJ12:AN12)/C12</f>
        <v>7.5949367088607597E-2</v>
      </c>
      <c r="G12" s="24">
        <f>SUM(AO12:AS12)/C12</f>
        <v>7.9113924050632917E-2</v>
      </c>
      <c r="H12" s="24">
        <f>SUM(AT12:AX12)/C12</f>
        <v>1.8987341772151899E-2</v>
      </c>
      <c r="I12" s="24">
        <f>SUM(AY12:BC12)/C12</f>
        <v>1.8987341772151899E-2</v>
      </c>
      <c r="J12" s="24">
        <f>SUM(BD12:BH12)/C12</f>
        <v>3.4810126582278479E-2</v>
      </c>
      <c r="K12" s="24">
        <f>SUM(BI12:BM12)/C12</f>
        <v>5.0632911392405063E-2</v>
      </c>
      <c r="L12" s="24">
        <f>SUM(BN12:BR12)/C12</f>
        <v>6.6455696202531639E-2</v>
      </c>
      <c r="M12" s="24">
        <f>SUM(BS12:BW12)/C12</f>
        <v>0.11392405063291139</v>
      </c>
      <c r="N12" s="24">
        <f>SUM(BX12:CB12)/C12</f>
        <v>5.3797468354430382E-2</v>
      </c>
      <c r="O12" s="24">
        <f>SUM(CC12:CG12)/C12</f>
        <v>9.1772151898734181E-2</v>
      </c>
      <c r="P12" s="24">
        <f>SUM(CH12:CL12)/C12</f>
        <v>9.49367088607595E-2</v>
      </c>
      <c r="Q12" s="24">
        <f>SUM(CM12:CQ12)/C12</f>
        <v>7.5949367088607597E-2</v>
      </c>
      <c r="R12" s="24">
        <f>SUM(CR12:CV12)/C12</f>
        <v>5.0632911392405063E-2</v>
      </c>
      <c r="S12" s="24">
        <f>SUM(CW12:DV12)/C12</f>
        <v>7.9113924050632917E-2</v>
      </c>
      <c r="T12" s="24">
        <f t="shared" si="1"/>
        <v>0.20253164556962025</v>
      </c>
      <c r="U12" s="24">
        <f t="shared" si="1"/>
        <v>0.59177215189873422</v>
      </c>
      <c r="V12" s="24">
        <f t="shared" si="1"/>
        <v>0.20569620253164558</v>
      </c>
      <c r="W12" s="23">
        <f>SUM(Z12:AP12)</f>
        <v>64</v>
      </c>
      <c r="X12" s="23">
        <f>SUM(AQ12:CL12)</f>
        <v>187</v>
      </c>
      <c r="Y12" s="23">
        <f>SUM(CM12:DV12)</f>
        <v>65</v>
      </c>
      <c r="Z12" s="14">
        <v>2</v>
      </c>
      <c r="AA12" s="14">
        <v>1</v>
      </c>
      <c r="AB12" s="14">
        <v>2</v>
      </c>
      <c r="AC12" s="14">
        <v>5</v>
      </c>
      <c r="AD12" s="14">
        <v>3</v>
      </c>
      <c r="AE12" s="14">
        <v>4</v>
      </c>
      <c r="AF12" s="14">
        <v>3</v>
      </c>
      <c r="AG12" s="14">
        <v>2</v>
      </c>
      <c r="AH12" s="14">
        <v>4</v>
      </c>
      <c r="AI12" s="14">
        <v>4</v>
      </c>
      <c r="AJ12" s="14">
        <v>6</v>
      </c>
      <c r="AK12" s="14">
        <v>3</v>
      </c>
      <c r="AL12" s="14">
        <v>7</v>
      </c>
      <c r="AM12" s="14">
        <v>4</v>
      </c>
      <c r="AN12" s="14">
        <v>4</v>
      </c>
      <c r="AO12" s="14">
        <v>4</v>
      </c>
      <c r="AP12" s="14">
        <v>6</v>
      </c>
      <c r="AQ12" s="14">
        <v>5</v>
      </c>
      <c r="AR12" s="14">
        <v>7</v>
      </c>
      <c r="AS12" s="14">
        <v>3</v>
      </c>
      <c r="AT12" s="14">
        <v>0</v>
      </c>
      <c r="AU12" s="14">
        <v>2</v>
      </c>
      <c r="AV12" s="14">
        <v>1</v>
      </c>
      <c r="AW12" s="14">
        <v>1</v>
      </c>
      <c r="AX12" s="14">
        <v>2</v>
      </c>
      <c r="AY12" s="14">
        <v>2</v>
      </c>
      <c r="AZ12" s="14">
        <v>1</v>
      </c>
      <c r="BA12" s="14">
        <v>0</v>
      </c>
      <c r="BB12" s="14">
        <v>2</v>
      </c>
      <c r="BC12" s="14">
        <v>1</v>
      </c>
      <c r="BD12" s="14">
        <v>1</v>
      </c>
      <c r="BE12" s="14">
        <v>3</v>
      </c>
      <c r="BF12" s="14">
        <v>2</v>
      </c>
      <c r="BG12" s="14">
        <v>3</v>
      </c>
      <c r="BH12" s="14">
        <v>2</v>
      </c>
      <c r="BI12" s="14">
        <v>3</v>
      </c>
      <c r="BJ12" s="14">
        <v>7</v>
      </c>
      <c r="BK12" s="14">
        <v>3</v>
      </c>
      <c r="BL12" s="14">
        <v>1</v>
      </c>
      <c r="BM12" s="14">
        <v>2</v>
      </c>
      <c r="BN12" s="14">
        <v>3</v>
      </c>
      <c r="BO12" s="14">
        <v>4</v>
      </c>
      <c r="BP12" s="14">
        <v>4</v>
      </c>
      <c r="BQ12" s="14">
        <v>8</v>
      </c>
      <c r="BR12" s="14">
        <v>2</v>
      </c>
      <c r="BS12" s="14">
        <v>7</v>
      </c>
      <c r="BT12" s="14">
        <v>5</v>
      </c>
      <c r="BU12" s="14">
        <v>6</v>
      </c>
      <c r="BV12" s="14">
        <v>7</v>
      </c>
      <c r="BW12" s="14">
        <v>11</v>
      </c>
      <c r="BX12" s="14">
        <v>2</v>
      </c>
      <c r="BY12" s="14">
        <v>6</v>
      </c>
      <c r="BZ12" s="14">
        <v>2</v>
      </c>
      <c r="CA12" s="14">
        <v>3</v>
      </c>
      <c r="CB12" s="14">
        <v>4</v>
      </c>
      <c r="CC12" s="14">
        <v>7</v>
      </c>
      <c r="CD12" s="14">
        <v>7</v>
      </c>
      <c r="CE12" s="14">
        <v>6</v>
      </c>
      <c r="CF12" s="14">
        <v>6</v>
      </c>
      <c r="CG12" s="14">
        <v>3</v>
      </c>
      <c r="CH12" s="14">
        <v>6</v>
      </c>
      <c r="CI12" s="14">
        <v>6</v>
      </c>
      <c r="CJ12" s="14">
        <v>4</v>
      </c>
      <c r="CK12" s="14">
        <v>8</v>
      </c>
      <c r="CL12" s="14">
        <v>6</v>
      </c>
      <c r="CM12" s="14">
        <v>6</v>
      </c>
      <c r="CN12" s="14">
        <v>8</v>
      </c>
      <c r="CO12" s="14">
        <v>1</v>
      </c>
      <c r="CP12" s="14">
        <v>6</v>
      </c>
      <c r="CQ12" s="14">
        <v>3</v>
      </c>
      <c r="CR12" s="14">
        <v>5</v>
      </c>
      <c r="CS12" s="14">
        <v>3</v>
      </c>
      <c r="CT12" s="14">
        <v>1</v>
      </c>
      <c r="CU12" s="14">
        <v>3</v>
      </c>
      <c r="CV12" s="14">
        <v>4</v>
      </c>
      <c r="CW12" s="14">
        <v>2</v>
      </c>
      <c r="CX12" s="14">
        <v>2</v>
      </c>
      <c r="CY12" s="14">
        <v>5</v>
      </c>
      <c r="CZ12" s="14">
        <v>1</v>
      </c>
      <c r="DA12" s="14">
        <v>3</v>
      </c>
      <c r="DB12" s="14">
        <v>2</v>
      </c>
      <c r="DC12" s="14">
        <v>2</v>
      </c>
      <c r="DD12" s="14">
        <v>0</v>
      </c>
      <c r="DE12" s="14">
        <v>2</v>
      </c>
      <c r="DF12" s="14">
        <v>2</v>
      </c>
      <c r="DG12" s="14">
        <v>0</v>
      </c>
      <c r="DH12" s="14">
        <v>1</v>
      </c>
      <c r="DI12" s="14">
        <v>0</v>
      </c>
      <c r="DJ12" s="14">
        <v>0</v>
      </c>
      <c r="DK12" s="14">
        <v>1</v>
      </c>
      <c r="DL12" s="14">
        <v>1</v>
      </c>
      <c r="DM12" s="14">
        <v>0</v>
      </c>
      <c r="DN12" s="14">
        <v>0</v>
      </c>
      <c r="DO12" s="14">
        <v>1</v>
      </c>
      <c r="DP12" s="14">
        <v>0</v>
      </c>
      <c r="DQ12" s="14">
        <v>0</v>
      </c>
      <c r="DR12" s="14">
        <v>0</v>
      </c>
      <c r="DS12" s="14">
        <v>0</v>
      </c>
      <c r="DT12" s="14">
        <v>0</v>
      </c>
      <c r="DU12" s="14">
        <v>0</v>
      </c>
      <c r="DV12" s="14">
        <v>0</v>
      </c>
      <c r="DX12" s="11"/>
    </row>
    <row r="13" spans="1:128" ht="14.65" x14ac:dyDescent="0.3">
      <c r="A13" s="16" t="s">
        <v>102</v>
      </c>
      <c r="B13" s="14" t="s">
        <v>103</v>
      </c>
      <c r="C13" s="23" t="s">
        <v>1572</v>
      </c>
      <c r="D13" s="23" t="s">
        <v>1572</v>
      </c>
      <c r="E13" s="23" t="s">
        <v>1572</v>
      </c>
      <c r="F13" s="23" t="s">
        <v>1572</v>
      </c>
      <c r="G13" s="23" t="s">
        <v>1572</v>
      </c>
      <c r="H13" s="23" t="s">
        <v>1572</v>
      </c>
      <c r="I13" s="23" t="s">
        <v>1572</v>
      </c>
      <c r="J13" s="23" t="s">
        <v>1572</v>
      </c>
      <c r="K13" s="23" t="s">
        <v>1572</v>
      </c>
      <c r="L13" s="23" t="s">
        <v>1572</v>
      </c>
      <c r="M13" s="23" t="s">
        <v>1572</v>
      </c>
      <c r="N13" s="23" t="s">
        <v>1572</v>
      </c>
      <c r="O13" s="23" t="s">
        <v>1572</v>
      </c>
      <c r="P13" s="23" t="s">
        <v>1572</v>
      </c>
      <c r="Q13" s="23" t="s">
        <v>1572</v>
      </c>
      <c r="R13" s="23" t="s">
        <v>1572</v>
      </c>
      <c r="S13" s="23" t="s">
        <v>1572</v>
      </c>
      <c r="T13" s="23" t="s">
        <v>1572</v>
      </c>
      <c r="U13" s="23" t="s">
        <v>1572</v>
      </c>
      <c r="V13" s="23" t="s">
        <v>1572</v>
      </c>
      <c r="W13" s="23" t="s">
        <v>1572</v>
      </c>
      <c r="X13" s="23" t="s">
        <v>1572</v>
      </c>
      <c r="Y13" s="23" t="s">
        <v>1572</v>
      </c>
      <c r="Z13" s="23" t="s">
        <v>1572</v>
      </c>
      <c r="AA13" s="23" t="s">
        <v>1572</v>
      </c>
      <c r="AB13" s="23" t="s">
        <v>1572</v>
      </c>
      <c r="AC13" s="23" t="s">
        <v>1572</v>
      </c>
      <c r="AD13" s="23" t="s">
        <v>1572</v>
      </c>
      <c r="AE13" s="23" t="s">
        <v>1572</v>
      </c>
      <c r="AF13" s="23" t="s">
        <v>1572</v>
      </c>
      <c r="AG13" s="23" t="s">
        <v>1572</v>
      </c>
      <c r="AH13" s="23" t="s">
        <v>1572</v>
      </c>
      <c r="AI13" s="23" t="s">
        <v>1572</v>
      </c>
      <c r="AJ13" s="23" t="s">
        <v>1572</v>
      </c>
      <c r="AK13" s="23" t="s">
        <v>1572</v>
      </c>
      <c r="AL13" s="23" t="s">
        <v>1572</v>
      </c>
      <c r="AM13" s="23" t="s">
        <v>1572</v>
      </c>
      <c r="AN13" s="23" t="s">
        <v>1572</v>
      </c>
      <c r="AO13" s="23" t="s">
        <v>1572</v>
      </c>
      <c r="AP13" s="23" t="s">
        <v>1572</v>
      </c>
      <c r="AQ13" s="23" t="s">
        <v>1572</v>
      </c>
      <c r="AR13" s="23" t="s">
        <v>1572</v>
      </c>
      <c r="AS13" s="23" t="s">
        <v>1572</v>
      </c>
      <c r="AT13" s="23" t="s">
        <v>1572</v>
      </c>
      <c r="AU13" s="23" t="s">
        <v>1572</v>
      </c>
      <c r="AV13" s="23" t="s">
        <v>1572</v>
      </c>
      <c r="AW13" s="23" t="s">
        <v>1572</v>
      </c>
      <c r="AX13" s="23" t="s">
        <v>1572</v>
      </c>
      <c r="AY13" s="23" t="s">
        <v>1572</v>
      </c>
      <c r="AZ13" s="23" t="s">
        <v>1572</v>
      </c>
      <c r="BA13" s="23" t="s">
        <v>1572</v>
      </c>
      <c r="BB13" s="23" t="s">
        <v>1572</v>
      </c>
      <c r="BC13" s="23" t="s">
        <v>1572</v>
      </c>
      <c r="BD13" s="23" t="s">
        <v>1572</v>
      </c>
      <c r="BE13" s="23" t="s">
        <v>1572</v>
      </c>
      <c r="BF13" s="23" t="s">
        <v>1572</v>
      </c>
      <c r="BG13" s="23" t="s">
        <v>1572</v>
      </c>
      <c r="BH13" s="23" t="s">
        <v>1572</v>
      </c>
      <c r="BI13" s="23" t="s">
        <v>1572</v>
      </c>
      <c r="BJ13" s="23" t="s">
        <v>1572</v>
      </c>
      <c r="BK13" s="23" t="s">
        <v>1572</v>
      </c>
      <c r="BL13" s="23" t="s">
        <v>1572</v>
      </c>
      <c r="BM13" s="23" t="s">
        <v>1572</v>
      </c>
      <c r="BN13" s="23" t="s">
        <v>1572</v>
      </c>
      <c r="BO13" s="23" t="s">
        <v>1572</v>
      </c>
      <c r="BP13" s="23" t="s">
        <v>1572</v>
      </c>
      <c r="BQ13" s="23" t="s">
        <v>1572</v>
      </c>
      <c r="BR13" s="23" t="s">
        <v>1572</v>
      </c>
      <c r="BS13" s="23" t="s">
        <v>1572</v>
      </c>
      <c r="BT13" s="23" t="s">
        <v>1572</v>
      </c>
      <c r="BU13" s="23" t="s">
        <v>1572</v>
      </c>
      <c r="BV13" s="23" t="s">
        <v>1572</v>
      </c>
      <c r="BW13" s="23" t="s">
        <v>1572</v>
      </c>
      <c r="BX13" s="23" t="s">
        <v>1572</v>
      </c>
      <c r="BY13" s="23" t="s">
        <v>1572</v>
      </c>
      <c r="BZ13" s="23" t="s">
        <v>1572</v>
      </c>
      <c r="CA13" s="23" t="s">
        <v>1572</v>
      </c>
      <c r="CB13" s="23" t="s">
        <v>1572</v>
      </c>
      <c r="CC13" s="23" t="s">
        <v>1572</v>
      </c>
      <c r="CD13" s="23" t="s">
        <v>1572</v>
      </c>
      <c r="CE13" s="23" t="s">
        <v>1572</v>
      </c>
      <c r="CF13" s="23" t="s">
        <v>1572</v>
      </c>
      <c r="CG13" s="23" t="s">
        <v>1572</v>
      </c>
      <c r="CH13" s="23" t="s">
        <v>1572</v>
      </c>
      <c r="CI13" s="23" t="s">
        <v>1572</v>
      </c>
      <c r="CJ13" s="23" t="s">
        <v>1572</v>
      </c>
      <c r="CK13" s="23" t="s">
        <v>1572</v>
      </c>
      <c r="CL13" s="23" t="s">
        <v>1572</v>
      </c>
      <c r="CM13" s="23" t="s">
        <v>1572</v>
      </c>
      <c r="CN13" s="23" t="s">
        <v>1572</v>
      </c>
      <c r="CO13" s="23" t="s">
        <v>1572</v>
      </c>
      <c r="CP13" s="23" t="s">
        <v>1572</v>
      </c>
      <c r="CQ13" s="23" t="s">
        <v>1572</v>
      </c>
      <c r="CR13" s="23" t="s">
        <v>1572</v>
      </c>
      <c r="CS13" s="23" t="s">
        <v>1572</v>
      </c>
      <c r="CT13" s="23" t="s">
        <v>1572</v>
      </c>
      <c r="CU13" s="23" t="s">
        <v>1572</v>
      </c>
      <c r="CV13" s="23" t="s">
        <v>1572</v>
      </c>
      <c r="CW13" s="23" t="s">
        <v>1572</v>
      </c>
      <c r="CX13" s="23" t="s">
        <v>1572</v>
      </c>
      <c r="CY13" s="23" t="s">
        <v>1572</v>
      </c>
      <c r="CZ13" s="23" t="s">
        <v>1572</v>
      </c>
      <c r="DA13" s="23" t="s">
        <v>1572</v>
      </c>
      <c r="DB13" s="23" t="s">
        <v>1572</v>
      </c>
      <c r="DC13" s="23" t="s">
        <v>1572</v>
      </c>
      <c r="DD13" s="23" t="s">
        <v>1572</v>
      </c>
      <c r="DE13" s="23" t="s">
        <v>1572</v>
      </c>
      <c r="DF13" s="23" t="s">
        <v>1572</v>
      </c>
      <c r="DG13" s="23" t="s">
        <v>1572</v>
      </c>
      <c r="DH13" s="23" t="s">
        <v>1572</v>
      </c>
      <c r="DI13" s="23" t="s">
        <v>1572</v>
      </c>
      <c r="DJ13" s="23" t="s">
        <v>1572</v>
      </c>
      <c r="DK13" s="23" t="s">
        <v>1572</v>
      </c>
      <c r="DL13" s="23" t="s">
        <v>1572</v>
      </c>
      <c r="DM13" s="23" t="s">
        <v>1572</v>
      </c>
      <c r="DN13" s="23" t="s">
        <v>1572</v>
      </c>
      <c r="DO13" s="23" t="s">
        <v>1572</v>
      </c>
      <c r="DP13" s="23" t="s">
        <v>1572</v>
      </c>
      <c r="DQ13" s="23" t="s">
        <v>1572</v>
      </c>
      <c r="DR13" s="23" t="s">
        <v>1572</v>
      </c>
      <c r="DS13" s="23" t="s">
        <v>1572</v>
      </c>
      <c r="DT13" s="23" t="s">
        <v>1572</v>
      </c>
      <c r="DU13" s="23" t="s">
        <v>1572</v>
      </c>
      <c r="DV13" s="23" t="s">
        <v>1572</v>
      </c>
      <c r="DX13" s="11"/>
    </row>
    <row r="14" spans="1:128" ht="14.65" x14ac:dyDescent="0.3">
      <c r="A14" s="16" t="s">
        <v>104</v>
      </c>
      <c r="B14" s="14" t="s">
        <v>105</v>
      </c>
      <c r="C14" s="23">
        <v>1411</v>
      </c>
      <c r="D14" s="24">
        <f t="shared" ref="D14:D23" si="2">SUM(Z14:AD14)/C14</f>
        <v>4.5357902197023389E-2</v>
      </c>
      <c r="E14" s="24">
        <f t="shared" ref="E14:E23" si="3">SUM(AE14:AI14)/C14</f>
        <v>3.3309709425939048E-2</v>
      </c>
      <c r="F14" s="24">
        <f t="shared" ref="F14:F23" si="4">SUM(AJ14:AN14)/C14</f>
        <v>4.5357902197023389E-2</v>
      </c>
      <c r="G14" s="24">
        <f t="shared" ref="G14:G23" si="5">SUM(AO14:AS14)/C14</f>
        <v>3.543586109142452E-2</v>
      </c>
      <c r="H14" s="24">
        <f t="shared" ref="H14:H23" si="6">SUM(AT14:AX14)/C14</f>
        <v>4.3231750531537917E-2</v>
      </c>
      <c r="I14" s="24">
        <f t="shared" ref="I14:I23" si="7">SUM(AY14:BC14)/C14</f>
        <v>2.6931254429482635E-2</v>
      </c>
      <c r="J14" s="24">
        <f t="shared" ref="J14:J23" si="8">SUM(BD14:BH14)/C14</f>
        <v>3.8270729978738482E-2</v>
      </c>
      <c r="K14" s="24">
        <f t="shared" ref="K14:K23" si="9">SUM(BI14:BM14)/C14</f>
        <v>4.3940467753366408E-2</v>
      </c>
      <c r="L14" s="24">
        <f t="shared" ref="L14:L23" si="10">SUM(BN14:BR14)/C14</f>
        <v>5.4571226080793761E-2</v>
      </c>
      <c r="M14" s="24">
        <f t="shared" ref="M14:M23" si="11">SUM(BS14:BW14)/C14</f>
        <v>4.9610205527994333E-2</v>
      </c>
      <c r="N14" s="24">
        <f t="shared" ref="N14:N23" si="12">SUM(BX14:CB14)/C14</f>
        <v>5.386250885896527E-2</v>
      </c>
      <c r="O14" s="24">
        <f t="shared" ref="O14:O23" si="13">SUM(CC14:CG14)/C14</f>
        <v>6.5201984408221114E-2</v>
      </c>
      <c r="P14" s="24">
        <f t="shared" ref="P14:P23" si="14">SUM(CH14:CL14)/C14</f>
        <v>0.10205527994330262</v>
      </c>
      <c r="Q14" s="24">
        <f t="shared" ref="Q14:Q23" si="15">SUM(CM14:CQ14)/C14</f>
        <v>9.7094259390503188E-2</v>
      </c>
      <c r="R14" s="24">
        <f t="shared" ref="R14:R23" si="16">SUM(CR14:CV14)/C14</f>
        <v>8.6463501063075834E-2</v>
      </c>
      <c r="S14" s="24">
        <f t="shared" ref="S14:S23" si="17">SUM(CW14:DV14)/C14</f>
        <v>0.17930545712260809</v>
      </c>
      <c r="T14" s="24">
        <f t="shared" ref="T14:V23" si="18">W14/$C14</f>
        <v>0.13961729270021261</v>
      </c>
      <c r="U14" s="24">
        <f t="shared" si="18"/>
        <v>0.49751948972360027</v>
      </c>
      <c r="V14" s="24">
        <f t="shared" si="18"/>
        <v>0.36286321757618711</v>
      </c>
      <c r="W14" s="23">
        <f t="shared" ref="W14:W23" si="19">SUM(Z14:AP14)</f>
        <v>197</v>
      </c>
      <c r="X14" s="23">
        <f t="shared" ref="X14:X23" si="20">SUM(AQ14:CL14)</f>
        <v>702</v>
      </c>
      <c r="Y14" s="23">
        <f t="shared" ref="Y14:Y23" si="21">SUM(CM14:DV14)</f>
        <v>512</v>
      </c>
      <c r="Z14" s="23">
        <v>8</v>
      </c>
      <c r="AA14" s="23">
        <v>19</v>
      </c>
      <c r="AB14" s="23">
        <v>11</v>
      </c>
      <c r="AC14" s="23">
        <v>14</v>
      </c>
      <c r="AD14" s="23">
        <v>12</v>
      </c>
      <c r="AE14" s="23">
        <v>8</v>
      </c>
      <c r="AF14" s="23">
        <v>8</v>
      </c>
      <c r="AG14" s="23">
        <v>16</v>
      </c>
      <c r="AH14" s="23">
        <v>7</v>
      </c>
      <c r="AI14" s="23">
        <v>8</v>
      </c>
      <c r="AJ14" s="23">
        <v>16</v>
      </c>
      <c r="AK14" s="23">
        <v>10</v>
      </c>
      <c r="AL14" s="23">
        <v>9</v>
      </c>
      <c r="AM14" s="23">
        <v>12</v>
      </c>
      <c r="AN14" s="23">
        <v>17</v>
      </c>
      <c r="AO14" s="23">
        <v>11</v>
      </c>
      <c r="AP14" s="23">
        <v>11</v>
      </c>
      <c r="AQ14" s="23">
        <v>10</v>
      </c>
      <c r="AR14" s="23">
        <v>9</v>
      </c>
      <c r="AS14" s="23">
        <v>9</v>
      </c>
      <c r="AT14" s="23">
        <v>6</v>
      </c>
      <c r="AU14" s="23">
        <v>15</v>
      </c>
      <c r="AV14" s="23">
        <v>13</v>
      </c>
      <c r="AW14" s="23">
        <v>17</v>
      </c>
      <c r="AX14" s="23">
        <v>10</v>
      </c>
      <c r="AY14" s="23">
        <v>11</v>
      </c>
      <c r="AZ14" s="23">
        <v>5</v>
      </c>
      <c r="BA14" s="23">
        <v>9</v>
      </c>
      <c r="BB14" s="23">
        <v>6</v>
      </c>
      <c r="BC14" s="23">
        <v>7</v>
      </c>
      <c r="BD14" s="23">
        <v>11</v>
      </c>
      <c r="BE14" s="23">
        <v>10</v>
      </c>
      <c r="BF14" s="23">
        <v>12</v>
      </c>
      <c r="BG14" s="23">
        <v>10</v>
      </c>
      <c r="BH14" s="23">
        <v>11</v>
      </c>
      <c r="BI14" s="23">
        <v>10</v>
      </c>
      <c r="BJ14" s="23">
        <v>12</v>
      </c>
      <c r="BK14" s="23">
        <v>17</v>
      </c>
      <c r="BL14" s="23">
        <v>15</v>
      </c>
      <c r="BM14" s="23">
        <v>8</v>
      </c>
      <c r="BN14" s="23">
        <v>21</v>
      </c>
      <c r="BO14" s="23">
        <v>14</v>
      </c>
      <c r="BP14" s="23">
        <v>15</v>
      </c>
      <c r="BQ14" s="23">
        <v>16</v>
      </c>
      <c r="BR14" s="23">
        <v>11</v>
      </c>
      <c r="BS14" s="23">
        <v>12</v>
      </c>
      <c r="BT14" s="23">
        <v>20</v>
      </c>
      <c r="BU14" s="23">
        <v>9</v>
      </c>
      <c r="BV14" s="23">
        <v>15</v>
      </c>
      <c r="BW14" s="23">
        <v>14</v>
      </c>
      <c r="BX14" s="23">
        <v>16</v>
      </c>
      <c r="BY14" s="23">
        <v>10</v>
      </c>
      <c r="BZ14" s="23">
        <v>17</v>
      </c>
      <c r="CA14" s="23">
        <v>16</v>
      </c>
      <c r="CB14" s="23">
        <v>17</v>
      </c>
      <c r="CC14" s="23">
        <v>17</v>
      </c>
      <c r="CD14" s="23">
        <v>17</v>
      </c>
      <c r="CE14" s="23">
        <v>17</v>
      </c>
      <c r="CF14" s="23">
        <v>24</v>
      </c>
      <c r="CG14" s="23">
        <v>17</v>
      </c>
      <c r="CH14" s="23">
        <v>23</v>
      </c>
      <c r="CI14" s="23">
        <v>20</v>
      </c>
      <c r="CJ14" s="23">
        <v>17</v>
      </c>
      <c r="CK14" s="23">
        <v>40</v>
      </c>
      <c r="CL14" s="23">
        <v>44</v>
      </c>
      <c r="CM14" s="23">
        <v>34</v>
      </c>
      <c r="CN14" s="23">
        <v>35</v>
      </c>
      <c r="CO14" s="23">
        <v>19</v>
      </c>
      <c r="CP14" s="23">
        <v>28</v>
      </c>
      <c r="CQ14" s="23">
        <v>21</v>
      </c>
      <c r="CR14" s="23">
        <v>22</v>
      </c>
      <c r="CS14" s="23">
        <v>32</v>
      </c>
      <c r="CT14" s="23">
        <v>25</v>
      </c>
      <c r="CU14" s="23">
        <v>19</v>
      </c>
      <c r="CV14" s="23">
        <v>24</v>
      </c>
      <c r="CW14" s="23">
        <v>24</v>
      </c>
      <c r="CX14" s="23">
        <v>21</v>
      </c>
      <c r="CY14" s="23">
        <v>20</v>
      </c>
      <c r="CZ14" s="23">
        <v>20</v>
      </c>
      <c r="DA14" s="23">
        <v>17</v>
      </c>
      <c r="DB14" s="23">
        <v>16</v>
      </c>
      <c r="DC14" s="23">
        <v>17</v>
      </c>
      <c r="DD14" s="23">
        <v>14</v>
      </c>
      <c r="DE14" s="23">
        <v>13</v>
      </c>
      <c r="DF14" s="23">
        <v>17</v>
      </c>
      <c r="DG14" s="23">
        <v>8</v>
      </c>
      <c r="DH14" s="23">
        <v>10</v>
      </c>
      <c r="DI14" s="23">
        <v>13</v>
      </c>
      <c r="DJ14" s="23">
        <v>12</v>
      </c>
      <c r="DK14" s="23">
        <v>6</v>
      </c>
      <c r="DL14" s="23">
        <v>7</v>
      </c>
      <c r="DM14" s="23">
        <v>7</v>
      </c>
      <c r="DN14" s="23">
        <v>3</v>
      </c>
      <c r="DO14" s="23">
        <v>3</v>
      </c>
      <c r="DP14" s="23">
        <v>2</v>
      </c>
      <c r="DQ14" s="23">
        <v>0</v>
      </c>
      <c r="DR14" s="23">
        <v>0</v>
      </c>
      <c r="DS14" s="23">
        <v>1</v>
      </c>
      <c r="DT14" s="23">
        <v>0</v>
      </c>
      <c r="DU14" s="23">
        <v>2</v>
      </c>
      <c r="DV14" s="23">
        <v>0</v>
      </c>
      <c r="DX14" s="11"/>
    </row>
    <row r="15" spans="1:128" ht="14.65" x14ac:dyDescent="0.3">
      <c r="A15" s="16" t="s">
        <v>106</v>
      </c>
      <c r="B15" s="14" t="s">
        <v>107</v>
      </c>
      <c r="C15" s="23">
        <v>189</v>
      </c>
      <c r="D15" s="24">
        <f t="shared" si="2"/>
        <v>2.6455026455026454E-2</v>
      </c>
      <c r="E15" s="24">
        <f t="shared" si="3"/>
        <v>3.1746031746031744E-2</v>
      </c>
      <c r="F15" s="24">
        <f t="shared" si="4"/>
        <v>4.2328042328042326E-2</v>
      </c>
      <c r="G15" s="24">
        <f t="shared" si="5"/>
        <v>4.7619047619047616E-2</v>
      </c>
      <c r="H15" s="24">
        <f t="shared" si="6"/>
        <v>6.3492063492063489E-2</v>
      </c>
      <c r="I15" s="24">
        <f t="shared" si="7"/>
        <v>2.1164021164021163E-2</v>
      </c>
      <c r="J15" s="24">
        <f t="shared" si="8"/>
        <v>3.1746031746031744E-2</v>
      </c>
      <c r="K15" s="24">
        <f t="shared" si="9"/>
        <v>4.7619047619047616E-2</v>
      </c>
      <c r="L15" s="24">
        <f t="shared" si="10"/>
        <v>5.2910052910052907E-2</v>
      </c>
      <c r="M15" s="24">
        <f t="shared" si="11"/>
        <v>9.5238095238095233E-2</v>
      </c>
      <c r="N15" s="24">
        <f t="shared" si="12"/>
        <v>8.9947089947089942E-2</v>
      </c>
      <c r="O15" s="24">
        <f t="shared" si="13"/>
        <v>9.5238095238095233E-2</v>
      </c>
      <c r="P15" s="24">
        <f t="shared" si="14"/>
        <v>0.12698412698412698</v>
      </c>
      <c r="Q15" s="24">
        <f t="shared" si="15"/>
        <v>0.13227513227513227</v>
      </c>
      <c r="R15" s="24">
        <f t="shared" si="16"/>
        <v>2.1164021164021163E-2</v>
      </c>
      <c r="S15" s="24">
        <f t="shared" si="17"/>
        <v>7.407407407407407E-2</v>
      </c>
      <c r="T15" s="24">
        <f t="shared" si="18"/>
        <v>0.1111111111111111</v>
      </c>
      <c r="U15" s="24">
        <f t="shared" si="18"/>
        <v>0.66137566137566139</v>
      </c>
      <c r="V15" s="24">
        <f t="shared" si="18"/>
        <v>0.2275132275132275</v>
      </c>
      <c r="W15" s="23">
        <f t="shared" si="19"/>
        <v>21</v>
      </c>
      <c r="X15" s="23">
        <f t="shared" si="20"/>
        <v>125</v>
      </c>
      <c r="Y15" s="23">
        <f t="shared" si="21"/>
        <v>43</v>
      </c>
      <c r="Z15" s="23">
        <v>1</v>
      </c>
      <c r="AA15" s="23">
        <v>0</v>
      </c>
      <c r="AB15" s="23">
        <v>2</v>
      </c>
      <c r="AC15" s="23">
        <v>1</v>
      </c>
      <c r="AD15" s="23">
        <v>1</v>
      </c>
      <c r="AE15" s="23">
        <v>1</v>
      </c>
      <c r="AF15" s="23">
        <v>0</v>
      </c>
      <c r="AG15" s="23">
        <v>1</v>
      </c>
      <c r="AH15" s="23">
        <v>3</v>
      </c>
      <c r="AI15" s="23">
        <v>1</v>
      </c>
      <c r="AJ15" s="23">
        <v>1</v>
      </c>
      <c r="AK15" s="23">
        <v>1</v>
      </c>
      <c r="AL15" s="23">
        <v>3</v>
      </c>
      <c r="AM15" s="23">
        <v>0</v>
      </c>
      <c r="AN15" s="23">
        <v>3</v>
      </c>
      <c r="AO15" s="23">
        <v>1</v>
      </c>
      <c r="AP15" s="23">
        <v>1</v>
      </c>
      <c r="AQ15" s="23">
        <v>2</v>
      </c>
      <c r="AR15" s="23">
        <v>5</v>
      </c>
      <c r="AS15" s="23">
        <v>0</v>
      </c>
      <c r="AT15" s="23">
        <v>2</v>
      </c>
      <c r="AU15" s="23">
        <v>3</v>
      </c>
      <c r="AV15" s="23">
        <v>1</v>
      </c>
      <c r="AW15" s="23">
        <v>4</v>
      </c>
      <c r="AX15" s="23">
        <v>2</v>
      </c>
      <c r="AY15" s="23">
        <v>1</v>
      </c>
      <c r="AZ15" s="23">
        <v>0</v>
      </c>
      <c r="BA15" s="23">
        <v>1</v>
      </c>
      <c r="BB15" s="23">
        <v>2</v>
      </c>
      <c r="BC15" s="23">
        <v>0</v>
      </c>
      <c r="BD15" s="23">
        <v>1</v>
      </c>
      <c r="BE15" s="23">
        <v>2</v>
      </c>
      <c r="BF15" s="23">
        <v>2</v>
      </c>
      <c r="BG15" s="23">
        <v>0</v>
      </c>
      <c r="BH15" s="23">
        <v>1</v>
      </c>
      <c r="BI15" s="23">
        <v>1</v>
      </c>
      <c r="BJ15" s="23">
        <v>1</v>
      </c>
      <c r="BK15" s="23">
        <v>0</v>
      </c>
      <c r="BL15" s="23">
        <v>5</v>
      </c>
      <c r="BM15" s="23">
        <v>2</v>
      </c>
      <c r="BN15" s="23">
        <v>1</v>
      </c>
      <c r="BO15" s="23">
        <v>4</v>
      </c>
      <c r="BP15" s="23">
        <v>4</v>
      </c>
      <c r="BQ15" s="23">
        <v>0</v>
      </c>
      <c r="BR15" s="23">
        <v>1</v>
      </c>
      <c r="BS15" s="23">
        <v>5</v>
      </c>
      <c r="BT15" s="23">
        <v>5</v>
      </c>
      <c r="BU15" s="23">
        <v>5</v>
      </c>
      <c r="BV15" s="23">
        <v>3</v>
      </c>
      <c r="BW15" s="23">
        <v>0</v>
      </c>
      <c r="BX15" s="23">
        <v>5</v>
      </c>
      <c r="BY15" s="23">
        <v>5</v>
      </c>
      <c r="BZ15" s="23">
        <v>1</v>
      </c>
      <c r="CA15" s="23">
        <v>3</v>
      </c>
      <c r="CB15" s="23">
        <v>3</v>
      </c>
      <c r="CC15" s="23">
        <v>4</v>
      </c>
      <c r="CD15" s="23">
        <v>6</v>
      </c>
      <c r="CE15" s="23">
        <v>3</v>
      </c>
      <c r="CF15" s="23">
        <v>1</v>
      </c>
      <c r="CG15" s="23">
        <v>4</v>
      </c>
      <c r="CH15" s="23">
        <v>4</v>
      </c>
      <c r="CI15" s="23">
        <v>1</v>
      </c>
      <c r="CJ15" s="23">
        <v>6</v>
      </c>
      <c r="CK15" s="23">
        <v>5</v>
      </c>
      <c r="CL15" s="23">
        <v>8</v>
      </c>
      <c r="CM15" s="23">
        <v>3</v>
      </c>
      <c r="CN15" s="23">
        <v>5</v>
      </c>
      <c r="CO15" s="23">
        <v>5</v>
      </c>
      <c r="CP15" s="23">
        <v>6</v>
      </c>
      <c r="CQ15" s="23">
        <v>6</v>
      </c>
      <c r="CR15" s="23">
        <v>2</v>
      </c>
      <c r="CS15" s="23">
        <v>1</v>
      </c>
      <c r="CT15" s="23">
        <v>1</v>
      </c>
      <c r="CU15" s="23">
        <v>0</v>
      </c>
      <c r="CV15" s="23">
        <v>0</v>
      </c>
      <c r="CW15" s="23">
        <v>4</v>
      </c>
      <c r="CX15" s="23">
        <v>2</v>
      </c>
      <c r="CY15" s="23">
        <v>0</v>
      </c>
      <c r="CZ15" s="23">
        <v>1</v>
      </c>
      <c r="DA15" s="23">
        <v>1</v>
      </c>
      <c r="DB15" s="23">
        <v>1</v>
      </c>
      <c r="DC15" s="23">
        <v>0</v>
      </c>
      <c r="DD15" s="23">
        <v>0</v>
      </c>
      <c r="DE15" s="23">
        <v>0</v>
      </c>
      <c r="DF15" s="23">
        <v>1</v>
      </c>
      <c r="DG15" s="23">
        <v>1</v>
      </c>
      <c r="DH15" s="23">
        <v>0</v>
      </c>
      <c r="DI15" s="23">
        <v>0</v>
      </c>
      <c r="DJ15" s="23">
        <v>1</v>
      </c>
      <c r="DK15" s="23">
        <v>1</v>
      </c>
      <c r="DL15" s="23">
        <v>0</v>
      </c>
      <c r="DM15" s="23">
        <v>1</v>
      </c>
      <c r="DN15" s="23">
        <v>0</v>
      </c>
      <c r="DO15" s="23">
        <v>0</v>
      </c>
      <c r="DP15" s="23">
        <v>0</v>
      </c>
      <c r="DQ15" s="23">
        <v>0</v>
      </c>
      <c r="DR15" s="23">
        <v>0</v>
      </c>
      <c r="DS15" s="23">
        <v>0</v>
      </c>
      <c r="DT15" s="23">
        <v>0</v>
      </c>
      <c r="DU15" s="23">
        <v>0</v>
      </c>
      <c r="DV15" s="23">
        <v>0</v>
      </c>
      <c r="DX15" s="11"/>
    </row>
    <row r="16" spans="1:128" ht="14.65" x14ac:dyDescent="0.3">
      <c r="A16" s="16" t="s">
        <v>108</v>
      </c>
      <c r="B16" s="14" t="s">
        <v>109</v>
      </c>
      <c r="C16" s="14">
        <v>750</v>
      </c>
      <c r="D16" s="24">
        <f t="shared" si="2"/>
        <v>3.5999999999999997E-2</v>
      </c>
      <c r="E16" s="24">
        <f t="shared" si="3"/>
        <v>4.5333333333333337E-2</v>
      </c>
      <c r="F16" s="24">
        <f t="shared" si="4"/>
        <v>5.6000000000000001E-2</v>
      </c>
      <c r="G16" s="24">
        <f t="shared" si="5"/>
        <v>4.8000000000000001E-2</v>
      </c>
      <c r="H16" s="24">
        <f t="shared" si="6"/>
        <v>3.7333333333333336E-2</v>
      </c>
      <c r="I16" s="24">
        <f t="shared" si="7"/>
        <v>3.5999999999999997E-2</v>
      </c>
      <c r="J16" s="24">
        <f t="shared" si="8"/>
        <v>3.8666666666666669E-2</v>
      </c>
      <c r="K16" s="24">
        <f t="shared" si="9"/>
        <v>4.5333333333333337E-2</v>
      </c>
      <c r="L16" s="24">
        <f t="shared" si="10"/>
        <v>6.4000000000000001E-2</v>
      </c>
      <c r="M16" s="24">
        <f t="shared" si="11"/>
        <v>9.3333333333333338E-2</v>
      </c>
      <c r="N16" s="24">
        <f t="shared" si="12"/>
        <v>8.533333333333333E-2</v>
      </c>
      <c r="O16" s="24">
        <f t="shared" si="13"/>
        <v>6.5333333333333327E-2</v>
      </c>
      <c r="P16" s="24">
        <f t="shared" si="14"/>
        <v>0.10133333333333333</v>
      </c>
      <c r="Q16" s="24">
        <f t="shared" si="15"/>
        <v>0.08</v>
      </c>
      <c r="R16" s="24">
        <f t="shared" si="16"/>
        <v>6.133333333333333E-2</v>
      </c>
      <c r="S16" s="24">
        <f t="shared" si="17"/>
        <v>0.10666666666666667</v>
      </c>
      <c r="T16" s="24">
        <f t="shared" si="18"/>
        <v>0.16</v>
      </c>
      <c r="U16" s="24">
        <f t="shared" si="18"/>
        <v>0.59199999999999997</v>
      </c>
      <c r="V16" s="24">
        <f t="shared" si="18"/>
        <v>0.248</v>
      </c>
      <c r="W16" s="23">
        <f t="shared" si="19"/>
        <v>120</v>
      </c>
      <c r="X16" s="23">
        <f t="shared" si="20"/>
        <v>444</v>
      </c>
      <c r="Y16" s="23">
        <f t="shared" si="21"/>
        <v>186</v>
      </c>
      <c r="Z16" s="14">
        <v>5</v>
      </c>
      <c r="AA16" s="14">
        <v>5</v>
      </c>
      <c r="AB16" s="14">
        <v>7</v>
      </c>
      <c r="AC16" s="14">
        <v>6</v>
      </c>
      <c r="AD16" s="14">
        <v>4</v>
      </c>
      <c r="AE16" s="14">
        <v>3</v>
      </c>
      <c r="AF16" s="14">
        <v>7</v>
      </c>
      <c r="AG16" s="14">
        <v>9</v>
      </c>
      <c r="AH16" s="14">
        <v>9</v>
      </c>
      <c r="AI16" s="14">
        <v>6</v>
      </c>
      <c r="AJ16" s="14">
        <v>10</v>
      </c>
      <c r="AK16" s="14">
        <v>8</v>
      </c>
      <c r="AL16" s="14">
        <v>9</v>
      </c>
      <c r="AM16" s="14">
        <v>8</v>
      </c>
      <c r="AN16" s="14">
        <v>7</v>
      </c>
      <c r="AO16" s="14">
        <v>7</v>
      </c>
      <c r="AP16" s="14">
        <v>10</v>
      </c>
      <c r="AQ16" s="14">
        <v>11</v>
      </c>
      <c r="AR16" s="14">
        <v>4</v>
      </c>
      <c r="AS16" s="14">
        <v>4</v>
      </c>
      <c r="AT16" s="14">
        <v>6</v>
      </c>
      <c r="AU16" s="14">
        <v>5</v>
      </c>
      <c r="AV16" s="14">
        <v>5</v>
      </c>
      <c r="AW16" s="14">
        <v>7</v>
      </c>
      <c r="AX16" s="14">
        <v>5</v>
      </c>
      <c r="AY16" s="14">
        <v>5</v>
      </c>
      <c r="AZ16" s="14">
        <v>3</v>
      </c>
      <c r="BA16" s="14">
        <v>9</v>
      </c>
      <c r="BB16" s="14">
        <v>5</v>
      </c>
      <c r="BC16" s="14">
        <v>5</v>
      </c>
      <c r="BD16" s="14">
        <v>6</v>
      </c>
      <c r="BE16" s="14">
        <v>8</v>
      </c>
      <c r="BF16" s="14">
        <v>5</v>
      </c>
      <c r="BG16" s="14">
        <v>5</v>
      </c>
      <c r="BH16" s="14">
        <v>5</v>
      </c>
      <c r="BI16" s="14">
        <v>5</v>
      </c>
      <c r="BJ16" s="14">
        <v>4</v>
      </c>
      <c r="BK16" s="14">
        <v>7</v>
      </c>
      <c r="BL16" s="14">
        <v>9</v>
      </c>
      <c r="BM16" s="14">
        <v>9</v>
      </c>
      <c r="BN16" s="14">
        <v>11</v>
      </c>
      <c r="BO16" s="14">
        <v>7</v>
      </c>
      <c r="BP16" s="14">
        <v>9</v>
      </c>
      <c r="BQ16" s="14">
        <v>9</v>
      </c>
      <c r="BR16" s="14">
        <v>12</v>
      </c>
      <c r="BS16" s="14">
        <v>12</v>
      </c>
      <c r="BT16" s="14">
        <v>14</v>
      </c>
      <c r="BU16" s="14">
        <v>8</v>
      </c>
      <c r="BV16" s="14">
        <v>13</v>
      </c>
      <c r="BW16" s="14">
        <v>23</v>
      </c>
      <c r="BX16" s="14">
        <v>8</v>
      </c>
      <c r="BY16" s="14">
        <v>15</v>
      </c>
      <c r="BZ16" s="14">
        <v>15</v>
      </c>
      <c r="CA16" s="14">
        <v>15</v>
      </c>
      <c r="CB16" s="14">
        <v>11</v>
      </c>
      <c r="CC16" s="14">
        <v>10</v>
      </c>
      <c r="CD16" s="14">
        <v>11</v>
      </c>
      <c r="CE16" s="14">
        <v>13</v>
      </c>
      <c r="CF16" s="14">
        <v>8</v>
      </c>
      <c r="CG16" s="14">
        <v>7</v>
      </c>
      <c r="CH16" s="14">
        <v>14</v>
      </c>
      <c r="CI16" s="14">
        <v>12</v>
      </c>
      <c r="CJ16" s="14">
        <v>12</v>
      </c>
      <c r="CK16" s="14">
        <v>21</v>
      </c>
      <c r="CL16" s="14">
        <v>17</v>
      </c>
      <c r="CM16" s="14">
        <v>12</v>
      </c>
      <c r="CN16" s="14">
        <v>15</v>
      </c>
      <c r="CO16" s="14">
        <v>9</v>
      </c>
      <c r="CP16" s="14">
        <v>12</v>
      </c>
      <c r="CQ16" s="14">
        <v>12</v>
      </c>
      <c r="CR16" s="14">
        <v>7</v>
      </c>
      <c r="CS16" s="14">
        <v>9</v>
      </c>
      <c r="CT16" s="14">
        <v>12</v>
      </c>
      <c r="CU16" s="14">
        <v>7</v>
      </c>
      <c r="CV16" s="14">
        <v>11</v>
      </c>
      <c r="CW16" s="14">
        <v>8</v>
      </c>
      <c r="CX16" s="14">
        <v>14</v>
      </c>
      <c r="CY16" s="14">
        <v>13</v>
      </c>
      <c r="CZ16" s="14">
        <v>3</v>
      </c>
      <c r="DA16" s="14">
        <v>7</v>
      </c>
      <c r="DB16" s="14">
        <v>2</v>
      </c>
      <c r="DC16" s="14">
        <v>3</v>
      </c>
      <c r="DD16" s="14">
        <v>4</v>
      </c>
      <c r="DE16" s="14">
        <v>3</v>
      </c>
      <c r="DF16" s="14">
        <v>5</v>
      </c>
      <c r="DG16" s="14">
        <v>4</v>
      </c>
      <c r="DH16" s="14">
        <v>5</v>
      </c>
      <c r="DI16" s="14">
        <v>3</v>
      </c>
      <c r="DJ16" s="14">
        <v>4</v>
      </c>
      <c r="DK16" s="14">
        <v>0</v>
      </c>
      <c r="DL16" s="14">
        <v>1</v>
      </c>
      <c r="DM16" s="14">
        <v>0</v>
      </c>
      <c r="DN16" s="14">
        <v>1</v>
      </c>
      <c r="DO16" s="14">
        <v>0</v>
      </c>
      <c r="DP16" s="14">
        <v>0</v>
      </c>
      <c r="DQ16" s="14">
        <v>0</v>
      </c>
      <c r="DR16" s="14">
        <v>0</v>
      </c>
      <c r="DS16" s="14">
        <v>0</v>
      </c>
      <c r="DT16" s="14">
        <v>0</v>
      </c>
      <c r="DU16" s="14">
        <v>0</v>
      </c>
      <c r="DV16" s="14">
        <v>0</v>
      </c>
      <c r="DX16" s="11"/>
    </row>
    <row r="17" spans="1:129" s="11" customFormat="1" ht="14.65" x14ac:dyDescent="0.3">
      <c r="A17" s="16" t="s">
        <v>110</v>
      </c>
      <c r="B17" s="14" t="s">
        <v>111</v>
      </c>
      <c r="C17" s="14">
        <v>434</v>
      </c>
      <c r="D17" s="24">
        <f t="shared" si="2"/>
        <v>4.6082949308755762E-2</v>
      </c>
      <c r="E17" s="24">
        <f t="shared" si="3"/>
        <v>4.8387096774193547E-2</v>
      </c>
      <c r="F17" s="24">
        <f t="shared" si="4"/>
        <v>5.7603686635944701E-2</v>
      </c>
      <c r="G17" s="24">
        <f t="shared" si="5"/>
        <v>4.1474654377880185E-2</v>
      </c>
      <c r="H17" s="24">
        <f t="shared" si="6"/>
        <v>3.2258064516129031E-2</v>
      </c>
      <c r="I17" s="24">
        <f t="shared" si="7"/>
        <v>2.0737327188940093E-2</v>
      </c>
      <c r="J17" s="24">
        <f t="shared" si="8"/>
        <v>4.8387096774193547E-2</v>
      </c>
      <c r="K17" s="24">
        <f t="shared" si="9"/>
        <v>5.2995391705069124E-2</v>
      </c>
      <c r="L17" s="24">
        <f t="shared" si="10"/>
        <v>7.3732718894009217E-2</v>
      </c>
      <c r="M17" s="24">
        <f t="shared" si="11"/>
        <v>8.9861751152073732E-2</v>
      </c>
      <c r="N17" s="24">
        <f t="shared" si="12"/>
        <v>6.6820276497695855E-2</v>
      </c>
      <c r="O17" s="24">
        <f t="shared" si="13"/>
        <v>7.8341013824884786E-2</v>
      </c>
      <c r="P17" s="24">
        <f t="shared" si="14"/>
        <v>8.5253456221198162E-2</v>
      </c>
      <c r="Q17" s="24">
        <f t="shared" si="15"/>
        <v>0.1152073732718894</v>
      </c>
      <c r="R17" s="24">
        <f t="shared" si="16"/>
        <v>5.7603686635944701E-2</v>
      </c>
      <c r="S17" s="24">
        <f t="shared" si="17"/>
        <v>8.5253456221198162E-2</v>
      </c>
      <c r="T17" s="24">
        <f t="shared" si="18"/>
        <v>0.17050691244239632</v>
      </c>
      <c r="U17" s="24">
        <f t="shared" si="18"/>
        <v>0.5714285714285714</v>
      </c>
      <c r="V17" s="24">
        <f t="shared" si="18"/>
        <v>0.25806451612903225</v>
      </c>
      <c r="W17" s="23">
        <f t="shared" si="19"/>
        <v>74</v>
      </c>
      <c r="X17" s="23">
        <f t="shared" si="20"/>
        <v>248</v>
      </c>
      <c r="Y17" s="23">
        <f t="shared" si="21"/>
        <v>112</v>
      </c>
      <c r="Z17" s="14">
        <v>2</v>
      </c>
      <c r="AA17" s="14">
        <v>5</v>
      </c>
      <c r="AB17" s="14">
        <v>8</v>
      </c>
      <c r="AC17" s="14">
        <v>5</v>
      </c>
      <c r="AD17" s="14">
        <v>0</v>
      </c>
      <c r="AE17" s="14">
        <v>3</v>
      </c>
      <c r="AF17" s="14">
        <v>8</v>
      </c>
      <c r="AG17" s="14">
        <v>4</v>
      </c>
      <c r="AH17" s="14">
        <v>3</v>
      </c>
      <c r="AI17" s="14">
        <v>3</v>
      </c>
      <c r="AJ17" s="14">
        <v>6</v>
      </c>
      <c r="AK17" s="14">
        <v>7</v>
      </c>
      <c r="AL17" s="14">
        <v>4</v>
      </c>
      <c r="AM17" s="14">
        <v>4</v>
      </c>
      <c r="AN17" s="14">
        <v>4</v>
      </c>
      <c r="AO17" s="14">
        <v>5</v>
      </c>
      <c r="AP17" s="14">
        <v>3</v>
      </c>
      <c r="AQ17" s="14">
        <v>4</v>
      </c>
      <c r="AR17" s="14">
        <v>4</v>
      </c>
      <c r="AS17" s="14">
        <v>2</v>
      </c>
      <c r="AT17" s="14">
        <v>3</v>
      </c>
      <c r="AU17" s="14">
        <v>3</v>
      </c>
      <c r="AV17" s="14">
        <v>1</v>
      </c>
      <c r="AW17" s="14">
        <v>4</v>
      </c>
      <c r="AX17" s="14">
        <v>3</v>
      </c>
      <c r="AY17" s="14">
        <v>3</v>
      </c>
      <c r="AZ17" s="14">
        <v>3</v>
      </c>
      <c r="BA17" s="14">
        <v>1</v>
      </c>
      <c r="BB17" s="14">
        <v>0</v>
      </c>
      <c r="BC17" s="14">
        <v>2</v>
      </c>
      <c r="BD17" s="14">
        <v>4</v>
      </c>
      <c r="BE17" s="14">
        <v>1</v>
      </c>
      <c r="BF17" s="14">
        <v>6</v>
      </c>
      <c r="BG17" s="14">
        <v>9</v>
      </c>
      <c r="BH17" s="14">
        <v>1</v>
      </c>
      <c r="BI17" s="14">
        <v>2</v>
      </c>
      <c r="BJ17" s="14">
        <v>9</v>
      </c>
      <c r="BK17" s="14">
        <v>4</v>
      </c>
      <c r="BL17" s="14">
        <v>6</v>
      </c>
      <c r="BM17" s="14">
        <v>2</v>
      </c>
      <c r="BN17" s="14">
        <v>5</v>
      </c>
      <c r="BO17" s="14">
        <v>6</v>
      </c>
      <c r="BP17" s="14">
        <v>3</v>
      </c>
      <c r="BQ17" s="14">
        <v>10</v>
      </c>
      <c r="BR17" s="14">
        <v>8</v>
      </c>
      <c r="BS17" s="14">
        <v>6</v>
      </c>
      <c r="BT17" s="14">
        <v>10</v>
      </c>
      <c r="BU17" s="14">
        <v>8</v>
      </c>
      <c r="BV17" s="14">
        <v>6</v>
      </c>
      <c r="BW17" s="14">
        <v>9</v>
      </c>
      <c r="BX17" s="14">
        <v>3</v>
      </c>
      <c r="BY17" s="14">
        <v>5</v>
      </c>
      <c r="BZ17" s="14">
        <v>8</v>
      </c>
      <c r="CA17" s="14">
        <v>9</v>
      </c>
      <c r="CB17" s="14">
        <v>4</v>
      </c>
      <c r="CC17" s="14">
        <v>9</v>
      </c>
      <c r="CD17" s="14">
        <v>7</v>
      </c>
      <c r="CE17" s="14">
        <v>6</v>
      </c>
      <c r="CF17" s="14">
        <v>6</v>
      </c>
      <c r="CG17" s="14">
        <v>6</v>
      </c>
      <c r="CH17" s="14">
        <v>1</v>
      </c>
      <c r="CI17" s="14">
        <v>11</v>
      </c>
      <c r="CJ17" s="14">
        <v>9</v>
      </c>
      <c r="CK17" s="14">
        <v>7</v>
      </c>
      <c r="CL17" s="14">
        <v>9</v>
      </c>
      <c r="CM17" s="14">
        <v>10</v>
      </c>
      <c r="CN17" s="14">
        <v>13</v>
      </c>
      <c r="CO17" s="14">
        <v>10</v>
      </c>
      <c r="CP17" s="14">
        <v>7</v>
      </c>
      <c r="CQ17" s="14">
        <v>10</v>
      </c>
      <c r="CR17" s="14">
        <v>2</v>
      </c>
      <c r="CS17" s="14">
        <v>2</v>
      </c>
      <c r="CT17" s="14">
        <v>9</v>
      </c>
      <c r="CU17" s="14">
        <v>8</v>
      </c>
      <c r="CV17" s="14">
        <v>4</v>
      </c>
      <c r="CW17" s="14">
        <v>5</v>
      </c>
      <c r="CX17" s="14">
        <v>2</v>
      </c>
      <c r="CY17" s="14">
        <v>2</v>
      </c>
      <c r="CZ17" s="14">
        <v>1</v>
      </c>
      <c r="DA17" s="14">
        <v>3</v>
      </c>
      <c r="DB17" s="14">
        <v>3</v>
      </c>
      <c r="DC17" s="14">
        <v>1</v>
      </c>
      <c r="DD17" s="14">
        <v>6</v>
      </c>
      <c r="DE17" s="14">
        <v>2</v>
      </c>
      <c r="DF17" s="14">
        <v>0</v>
      </c>
      <c r="DG17" s="14">
        <v>1</v>
      </c>
      <c r="DH17" s="14">
        <v>1</v>
      </c>
      <c r="DI17" s="14">
        <v>1</v>
      </c>
      <c r="DJ17" s="14">
        <v>4</v>
      </c>
      <c r="DK17" s="14">
        <v>1</v>
      </c>
      <c r="DL17" s="14">
        <v>1</v>
      </c>
      <c r="DM17" s="14">
        <v>0</v>
      </c>
      <c r="DN17" s="14">
        <v>1</v>
      </c>
      <c r="DO17" s="14">
        <v>0</v>
      </c>
      <c r="DP17" s="14">
        <v>0</v>
      </c>
      <c r="DQ17" s="14">
        <v>2</v>
      </c>
      <c r="DR17" s="14">
        <v>0</v>
      </c>
      <c r="DS17" s="14">
        <v>0</v>
      </c>
      <c r="DT17" s="14">
        <v>0</v>
      </c>
      <c r="DU17" s="14">
        <v>0</v>
      </c>
      <c r="DV17" s="14">
        <v>0</v>
      </c>
      <c r="DY17" s="14"/>
    </row>
    <row r="18" spans="1:129" s="11" customFormat="1" ht="14.65" x14ac:dyDescent="0.3">
      <c r="A18" s="16" t="s">
        <v>112</v>
      </c>
      <c r="B18" s="14" t="s">
        <v>113</v>
      </c>
      <c r="C18" s="23">
        <v>10482</v>
      </c>
      <c r="D18" s="24">
        <f t="shared" si="2"/>
        <v>5.5714558290402595E-2</v>
      </c>
      <c r="E18" s="24">
        <f t="shared" si="3"/>
        <v>4.8368631940469378E-2</v>
      </c>
      <c r="F18" s="24">
        <f t="shared" si="4"/>
        <v>6.0484640335813779E-2</v>
      </c>
      <c r="G18" s="24">
        <f t="shared" si="5"/>
        <v>6.2392673153978249E-2</v>
      </c>
      <c r="H18" s="24">
        <f t="shared" si="6"/>
        <v>5.1326082808624308E-2</v>
      </c>
      <c r="I18" s="24">
        <f t="shared" si="7"/>
        <v>5.9053615722190422E-2</v>
      </c>
      <c r="J18" s="24">
        <f t="shared" si="8"/>
        <v>6.0198435413089106E-2</v>
      </c>
      <c r="K18" s="24">
        <f t="shared" si="9"/>
        <v>6.1057050181263117E-2</v>
      </c>
      <c r="L18" s="24">
        <f t="shared" si="10"/>
        <v>7.450868154932265E-2</v>
      </c>
      <c r="M18" s="24">
        <f t="shared" si="11"/>
        <v>7.6035107803854224E-2</v>
      </c>
      <c r="N18" s="24">
        <f t="shared" si="12"/>
        <v>6.0770845258538445E-2</v>
      </c>
      <c r="O18" s="24">
        <f t="shared" si="13"/>
        <v>5.4855943522228584E-2</v>
      </c>
      <c r="P18" s="24">
        <f t="shared" si="14"/>
        <v>6.5063919099408507E-2</v>
      </c>
      <c r="Q18" s="24">
        <f t="shared" si="15"/>
        <v>5.5905361572219044E-2</v>
      </c>
      <c r="R18" s="24">
        <f t="shared" si="16"/>
        <v>4.5411181072314441E-2</v>
      </c>
      <c r="S18" s="24">
        <f t="shared" si="17"/>
        <v>0.10885327227628315</v>
      </c>
      <c r="T18" s="24">
        <f t="shared" si="18"/>
        <v>0.19290211791642817</v>
      </c>
      <c r="U18" s="24">
        <f t="shared" si="18"/>
        <v>0.59692806716275515</v>
      </c>
      <c r="V18" s="24">
        <f t="shared" si="18"/>
        <v>0.21016981492081663</v>
      </c>
      <c r="W18" s="23">
        <f t="shared" si="19"/>
        <v>2022</v>
      </c>
      <c r="X18" s="23">
        <f t="shared" si="20"/>
        <v>6257</v>
      </c>
      <c r="Y18" s="23">
        <f t="shared" si="21"/>
        <v>2203</v>
      </c>
      <c r="Z18" s="23">
        <v>132</v>
      </c>
      <c r="AA18" s="23">
        <v>106</v>
      </c>
      <c r="AB18" s="23">
        <v>119</v>
      </c>
      <c r="AC18" s="23">
        <v>126</v>
      </c>
      <c r="AD18" s="23">
        <v>101</v>
      </c>
      <c r="AE18" s="23">
        <v>110</v>
      </c>
      <c r="AF18" s="23">
        <v>92</v>
      </c>
      <c r="AG18" s="23">
        <v>98</v>
      </c>
      <c r="AH18" s="23">
        <v>105</v>
      </c>
      <c r="AI18" s="23">
        <v>102</v>
      </c>
      <c r="AJ18" s="23">
        <v>119</v>
      </c>
      <c r="AK18" s="23">
        <v>116</v>
      </c>
      <c r="AL18" s="23">
        <v>139</v>
      </c>
      <c r="AM18" s="23">
        <v>134</v>
      </c>
      <c r="AN18" s="23">
        <v>126</v>
      </c>
      <c r="AO18" s="23">
        <v>159</v>
      </c>
      <c r="AP18" s="23">
        <v>138</v>
      </c>
      <c r="AQ18" s="23">
        <v>142</v>
      </c>
      <c r="AR18" s="23">
        <v>119</v>
      </c>
      <c r="AS18" s="23">
        <v>96</v>
      </c>
      <c r="AT18" s="23">
        <v>98</v>
      </c>
      <c r="AU18" s="23">
        <v>89</v>
      </c>
      <c r="AV18" s="23">
        <v>116</v>
      </c>
      <c r="AW18" s="23">
        <v>113</v>
      </c>
      <c r="AX18" s="23">
        <v>122</v>
      </c>
      <c r="AY18" s="23">
        <v>108</v>
      </c>
      <c r="AZ18" s="23">
        <v>125</v>
      </c>
      <c r="BA18" s="23">
        <v>130</v>
      </c>
      <c r="BB18" s="23">
        <v>127</v>
      </c>
      <c r="BC18" s="23">
        <v>129</v>
      </c>
      <c r="BD18" s="23">
        <v>123</v>
      </c>
      <c r="BE18" s="23">
        <v>137</v>
      </c>
      <c r="BF18" s="23">
        <v>136</v>
      </c>
      <c r="BG18" s="23">
        <v>121</v>
      </c>
      <c r="BH18" s="23">
        <v>114</v>
      </c>
      <c r="BI18" s="23">
        <v>117</v>
      </c>
      <c r="BJ18" s="23">
        <v>128</v>
      </c>
      <c r="BK18" s="23">
        <v>119</v>
      </c>
      <c r="BL18" s="23">
        <v>138</v>
      </c>
      <c r="BM18" s="23">
        <v>138</v>
      </c>
      <c r="BN18" s="23">
        <v>158</v>
      </c>
      <c r="BO18" s="23">
        <v>151</v>
      </c>
      <c r="BP18" s="23">
        <v>173</v>
      </c>
      <c r="BQ18" s="23">
        <v>133</v>
      </c>
      <c r="BR18" s="23">
        <v>166</v>
      </c>
      <c r="BS18" s="23">
        <v>170</v>
      </c>
      <c r="BT18" s="23">
        <v>152</v>
      </c>
      <c r="BU18" s="23">
        <v>178</v>
      </c>
      <c r="BV18" s="23">
        <v>140</v>
      </c>
      <c r="BW18" s="23">
        <v>157</v>
      </c>
      <c r="BX18" s="23">
        <v>142</v>
      </c>
      <c r="BY18" s="23">
        <v>111</v>
      </c>
      <c r="BZ18" s="23">
        <v>148</v>
      </c>
      <c r="CA18" s="23">
        <v>122</v>
      </c>
      <c r="CB18" s="23">
        <v>114</v>
      </c>
      <c r="CC18" s="23">
        <v>105</v>
      </c>
      <c r="CD18" s="23">
        <v>118</v>
      </c>
      <c r="CE18" s="23">
        <v>144</v>
      </c>
      <c r="CF18" s="23">
        <v>101</v>
      </c>
      <c r="CG18" s="23">
        <v>107</v>
      </c>
      <c r="CH18" s="23">
        <v>114</v>
      </c>
      <c r="CI18" s="23">
        <v>138</v>
      </c>
      <c r="CJ18" s="23">
        <v>135</v>
      </c>
      <c r="CK18" s="23">
        <v>148</v>
      </c>
      <c r="CL18" s="23">
        <v>147</v>
      </c>
      <c r="CM18" s="23">
        <v>99</v>
      </c>
      <c r="CN18" s="23">
        <v>134</v>
      </c>
      <c r="CO18" s="23">
        <v>126</v>
      </c>
      <c r="CP18" s="23">
        <v>135</v>
      </c>
      <c r="CQ18" s="23">
        <v>92</v>
      </c>
      <c r="CR18" s="23">
        <v>109</v>
      </c>
      <c r="CS18" s="23">
        <v>88</v>
      </c>
      <c r="CT18" s="23">
        <v>87</v>
      </c>
      <c r="CU18" s="23">
        <v>81</v>
      </c>
      <c r="CV18" s="23">
        <v>111</v>
      </c>
      <c r="CW18" s="23">
        <v>92</v>
      </c>
      <c r="CX18" s="23">
        <v>80</v>
      </c>
      <c r="CY18" s="23">
        <v>64</v>
      </c>
      <c r="CZ18" s="23">
        <v>89</v>
      </c>
      <c r="DA18" s="23">
        <v>86</v>
      </c>
      <c r="DB18" s="23">
        <v>82</v>
      </c>
      <c r="DC18" s="23">
        <v>85</v>
      </c>
      <c r="DD18" s="23">
        <v>80</v>
      </c>
      <c r="DE18" s="23">
        <v>61</v>
      </c>
      <c r="DF18" s="23">
        <v>52</v>
      </c>
      <c r="DG18" s="23">
        <v>64</v>
      </c>
      <c r="DH18" s="23">
        <v>57</v>
      </c>
      <c r="DI18" s="23">
        <v>37</v>
      </c>
      <c r="DJ18" s="23">
        <v>45</v>
      </c>
      <c r="DK18" s="23">
        <v>46</v>
      </c>
      <c r="DL18" s="23">
        <v>35</v>
      </c>
      <c r="DM18" s="23">
        <v>21</v>
      </c>
      <c r="DN18" s="23">
        <v>15</v>
      </c>
      <c r="DO18" s="23">
        <v>11</v>
      </c>
      <c r="DP18" s="23">
        <v>11</v>
      </c>
      <c r="DQ18" s="23">
        <v>7</v>
      </c>
      <c r="DR18" s="23">
        <v>9</v>
      </c>
      <c r="DS18" s="23">
        <v>4</v>
      </c>
      <c r="DT18" s="23">
        <v>2</v>
      </c>
      <c r="DU18" s="23">
        <v>2</v>
      </c>
      <c r="DV18" s="23">
        <v>4</v>
      </c>
      <c r="DY18" s="14"/>
    </row>
    <row r="19" spans="1:129" s="11" customFormat="1" ht="14.65" x14ac:dyDescent="0.3">
      <c r="A19" s="16" t="s">
        <v>114</v>
      </c>
      <c r="B19" s="14" t="s">
        <v>115</v>
      </c>
      <c r="C19" s="23">
        <v>223</v>
      </c>
      <c r="D19" s="24">
        <f t="shared" si="2"/>
        <v>3.5874439461883408E-2</v>
      </c>
      <c r="E19" s="24">
        <f t="shared" si="3"/>
        <v>7.1748878923766815E-2</v>
      </c>
      <c r="F19" s="24">
        <f t="shared" si="4"/>
        <v>6.2780269058295965E-2</v>
      </c>
      <c r="G19" s="24">
        <f t="shared" si="5"/>
        <v>1.7937219730941704E-2</v>
      </c>
      <c r="H19" s="24">
        <f t="shared" si="6"/>
        <v>4.0358744394618833E-2</v>
      </c>
      <c r="I19" s="24">
        <f t="shared" si="7"/>
        <v>3.5874439461883408E-2</v>
      </c>
      <c r="J19" s="24">
        <f t="shared" si="8"/>
        <v>3.5874439461883408E-2</v>
      </c>
      <c r="K19" s="24">
        <f t="shared" si="9"/>
        <v>5.3811659192825115E-2</v>
      </c>
      <c r="L19" s="24">
        <f t="shared" si="10"/>
        <v>6.726457399103139E-2</v>
      </c>
      <c r="M19" s="24">
        <f t="shared" si="11"/>
        <v>8.9686098654708515E-2</v>
      </c>
      <c r="N19" s="24">
        <f t="shared" si="12"/>
        <v>5.829596412556054E-2</v>
      </c>
      <c r="O19" s="24">
        <f t="shared" si="13"/>
        <v>9.417040358744394E-2</v>
      </c>
      <c r="P19" s="24">
        <f t="shared" si="14"/>
        <v>0.11210762331838565</v>
      </c>
      <c r="Q19" s="24">
        <f t="shared" si="15"/>
        <v>9.417040358744394E-2</v>
      </c>
      <c r="R19" s="24">
        <f t="shared" si="16"/>
        <v>5.3811659192825115E-2</v>
      </c>
      <c r="S19" s="24">
        <f t="shared" si="17"/>
        <v>7.623318385650224E-2</v>
      </c>
      <c r="T19" s="24">
        <f t="shared" si="18"/>
        <v>0.17488789237668162</v>
      </c>
      <c r="U19" s="24">
        <f t="shared" si="18"/>
        <v>0.60089686098654704</v>
      </c>
      <c r="V19" s="24">
        <f t="shared" si="18"/>
        <v>0.22421524663677131</v>
      </c>
      <c r="W19" s="23">
        <f t="shared" si="19"/>
        <v>39</v>
      </c>
      <c r="X19" s="23">
        <f t="shared" si="20"/>
        <v>134</v>
      </c>
      <c r="Y19" s="23">
        <f t="shared" si="21"/>
        <v>50</v>
      </c>
      <c r="Z19" s="23">
        <v>1</v>
      </c>
      <c r="AA19" s="23">
        <v>2</v>
      </c>
      <c r="AB19" s="23">
        <v>1</v>
      </c>
      <c r="AC19" s="23">
        <v>2</v>
      </c>
      <c r="AD19" s="23">
        <v>2</v>
      </c>
      <c r="AE19" s="23">
        <v>2</v>
      </c>
      <c r="AF19" s="23">
        <v>3</v>
      </c>
      <c r="AG19" s="23">
        <v>6</v>
      </c>
      <c r="AH19" s="23">
        <v>2</v>
      </c>
      <c r="AI19" s="23">
        <v>3</v>
      </c>
      <c r="AJ19" s="23">
        <v>2</v>
      </c>
      <c r="AK19" s="23">
        <v>2</v>
      </c>
      <c r="AL19" s="23">
        <v>2</v>
      </c>
      <c r="AM19" s="23">
        <v>5</v>
      </c>
      <c r="AN19" s="23">
        <v>3</v>
      </c>
      <c r="AO19" s="23">
        <v>0</v>
      </c>
      <c r="AP19" s="23">
        <v>1</v>
      </c>
      <c r="AQ19" s="23">
        <v>1</v>
      </c>
      <c r="AR19" s="23">
        <v>2</v>
      </c>
      <c r="AS19" s="23">
        <v>0</v>
      </c>
      <c r="AT19" s="23">
        <v>3</v>
      </c>
      <c r="AU19" s="23">
        <v>2</v>
      </c>
      <c r="AV19" s="23">
        <v>1</v>
      </c>
      <c r="AW19" s="23">
        <v>1</v>
      </c>
      <c r="AX19" s="23">
        <v>2</v>
      </c>
      <c r="AY19" s="23">
        <v>0</v>
      </c>
      <c r="AZ19" s="23">
        <v>0</v>
      </c>
      <c r="BA19" s="23">
        <v>1</v>
      </c>
      <c r="BB19" s="23">
        <v>2</v>
      </c>
      <c r="BC19" s="23">
        <v>5</v>
      </c>
      <c r="BD19" s="23">
        <v>2</v>
      </c>
      <c r="BE19" s="23">
        <v>1</v>
      </c>
      <c r="BF19" s="23">
        <v>1</v>
      </c>
      <c r="BG19" s="23">
        <v>2</v>
      </c>
      <c r="BH19" s="23">
        <v>2</v>
      </c>
      <c r="BI19" s="23">
        <v>4</v>
      </c>
      <c r="BJ19" s="23">
        <v>1</v>
      </c>
      <c r="BK19" s="23">
        <v>1</v>
      </c>
      <c r="BL19" s="23">
        <v>2</v>
      </c>
      <c r="BM19" s="23">
        <v>4</v>
      </c>
      <c r="BN19" s="23">
        <v>4</v>
      </c>
      <c r="BO19" s="23">
        <v>1</v>
      </c>
      <c r="BP19" s="23">
        <v>4</v>
      </c>
      <c r="BQ19" s="23">
        <v>1</v>
      </c>
      <c r="BR19" s="23">
        <v>5</v>
      </c>
      <c r="BS19" s="23">
        <v>1</v>
      </c>
      <c r="BT19" s="23">
        <v>8</v>
      </c>
      <c r="BU19" s="23">
        <v>7</v>
      </c>
      <c r="BV19" s="23">
        <v>2</v>
      </c>
      <c r="BW19" s="23">
        <v>2</v>
      </c>
      <c r="BX19" s="23">
        <v>2</v>
      </c>
      <c r="BY19" s="23">
        <v>2</v>
      </c>
      <c r="BZ19" s="23">
        <v>4</v>
      </c>
      <c r="CA19" s="23">
        <v>2</v>
      </c>
      <c r="CB19" s="23">
        <v>3</v>
      </c>
      <c r="CC19" s="23">
        <v>2</v>
      </c>
      <c r="CD19" s="23">
        <v>5</v>
      </c>
      <c r="CE19" s="23">
        <v>5</v>
      </c>
      <c r="CF19" s="23">
        <v>4</v>
      </c>
      <c r="CG19" s="23">
        <v>5</v>
      </c>
      <c r="CH19" s="23">
        <v>3</v>
      </c>
      <c r="CI19" s="23">
        <v>2</v>
      </c>
      <c r="CJ19" s="23">
        <v>7</v>
      </c>
      <c r="CK19" s="23">
        <v>8</v>
      </c>
      <c r="CL19" s="23">
        <v>5</v>
      </c>
      <c r="CM19" s="23">
        <v>2</v>
      </c>
      <c r="CN19" s="23">
        <v>7</v>
      </c>
      <c r="CO19" s="23">
        <v>6</v>
      </c>
      <c r="CP19" s="23">
        <v>3</v>
      </c>
      <c r="CQ19" s="23">
        <v>3</v>
      </c>
      <c r="CR19" s="23">
        <v>1</v>
      </c>
      <c r="CS19" s="23">
        <v>4</v>
      </c>
      <c r="CT19" s="23">
        <v>1</v>
      </c>
      <c r="CU19" s="23">
        <v>1</v>
      </c>
      <c r="CV19" s="23">
        <v>5</v>
      </c>
      <c r="CW19" s="23">
        <v>2</v>
      </c>
      <c r="CX19" s="23">
        <v>1</v>
      </c>
      <c r="CY19" s="23">
        <v>0</v>
      </c>
      <c r="CZ19" s="23">
        <v>3</v>
      </c>
      <c r="DA19" s="23">
        <v>0</v>
      </c>
      <c r="DB19" s="23">
        <v>3</v>
      </c>
      <c r="DC19" s="23">
        <v>2</v>
      </c>
      <c r="DD19" s="23">
        <v>1</v>
      </c>
      <c r="DE19" s="23">
        <v>0</v>
      </c>
      <c r="DF19" s="23">
        <v>1</v>
      </c>
      <c r="DG19" s="23">
        <v>0</v>
      </c>
      <c r="DH19" s="23">
        <v>1</v>
      </c>
      <c r="DI19" s="23">
        <v>0</v>
      </c>
      <c r="DJ19" s="23">
        <v>0</v>
      </c>
      <c r="DK19" s="23">
        <v>2</v>
      </c>
      <c r="DL19" s="23">
        <v>1</v>
      </c>
      <c r="DM19" s="23">
        <v>0</v>
      </c>
      <c r="DN19" s="23">
        <v>0</v>
      </c>
      <c r="DO19" s="23">
        <v>0</v>
      </c>
      <c r="DP19" s="23">
        <v>0</v>
      </c>
      <c r="DQ19" s="23">
        <v>0</v>
      </c>
      <c r="DR19" s="23">
        <v>0</v>
      </c>
      <c r="DS19" s="23">
        <v>0</v>
      </c>
      <c r="DT19" s="23">
        <v>0</v>
      </c>
      <c r="DU19" s="23">
        <v>0</v>
      </c>
      <c r="DV19" s="23">
        <v>0</v>
      </c>
      <c r="DY19" s="14"/>
    </row>
    <row r="20" spans="1:129" s="11" customFormat="1" ht="14.65" x14ac:dyDescent="0.3">
      <c r="A20" s="16" t="s">
        <v>116</v>
      </c>
      <c r="B20" s="14" t="s">
        <v>117</v>
      </c>
      <c r="C20" s="23">
        <v>458</v>
      </c>
      <c r="D20" s="24">
        <f t="shared" si="2"/>
        <v>4.3668122270742356E-2</v>
      </c>
      <c r="E20" s="24">
        <f t="shared" si="3"/>
        <v>2.1834061135371178E-2</v>
      </c>
      <c r="F20" s="24">
        <f t="shared" si="4"/>
        <v>5.6768558951965066E-2</v>
      </c>
      <c r="G20" s="24">
        <f t="shared" si="5"/>
        <v>6.1135371179039298E-2</v>
      </c>
      <c r="H20" s="24">
        <f t="shared" si="6"/>
        <v>4.5851528384279479E-2</v>
      </c>
      <c r="I20" s="24">
        <f t="shared" si="7"/>
        <v>3.4934497816593885E-2</v>
      </c>
      <c r="J20" s="24">
        <f t="shared" si="8"/>
        <v>3.0567685589519649E-2</v>
      </c>
      <c r="K20" s="24">
        <f t="shared" si="9"/>
        <v>2.4017467248908297E-2</v>
      </c>
      <c r="L20" s="24">
        <f t="shared" si="10"/>
        <v>9.8253275109170299E-2</v>
      </c>
      <c r="M20" s="24">
        <f t="shared" si="11"/>
        <v>5.6768558951965066E-2</v>
      </c>
      <c r="N20" s="24">
        <f t="shared" si="12"/>
        <v>7.4235807860262015E-2</v>
      </c>
      <c r="O20" s="24">
        <f t="shared" si="13"/>
        <v>8.296943231441048E-2</v>
      </c>
      <c r="P20" s="24">
        <f t="shared" si="14"/>
        <v>6.1135371179039298E-2</v>
      </c>
      <c r="Q20" s="24">
        <f t="shared" si="15"/>
        <v>9.606986899563319E-2</v>
      </c>
      <c r="R20" s="24">
        <f t="shared" si="16"/>
        <v>8.0786026200873357E-2</v>
      </c>
      <c r="S20" s="24">
        <f t="shared" si="17"/>
        <v>0.13100436681222707</v>
      </c>
      <c r="T20" s="24">
        <f t="shared" si="18"/>
        <v>0.13973799126637554</v>
      </c>
      <c r="U20" s="24">
        <f t="shared" si="18"/>
        <v>0.55240174672489084</v>
      </c>
      <c r="V20" s="24">
        <f t="shared" si="18"/>
        <v>0.30786026200873362</v>
      </c>
      <c r="W20" s="23">
        <f t="shared" si="19"/>
        <v>64</v>
      </c>
      <c r="X20" s="23">
        <f t="shared" si="20"/>
        <v>253</v>
      </c>
      <c r="Y20" s="23">
        <f t="shared" si="21"/>
        <v>141</v>
      </c>
      <c r="Z20" s="23">
        <v>4</v>
      </c>
      <c r="AA20" s="23">
        <v>1</v>
      </c>
      <c r="AB20" s="23">
        <v>6</v>
      </c>
      <c r="AC20" s="23">
        <v>2</v>
      </c>
      <c r="AD20" s="23">
        <v>7</v>
      </c>
      <c r="AE20" s="23">
        <v>1</v>
      </c>
      <c r="AF20" s="23">
        <v>3</v>
      </c>
      <c r="AG20" s="23">
        <v>2</v>
      </c>
      <c r="AH20" s="23">
        <v>2</v>
      </c>
      <c r="AI20" s="23">
        <v>2</v>
      </c>
      <c r="AJ20" s="23">
        <v>1</v>
      </c>
      <c r="AK20" s="23">
        <v>6</v>
      </c>
      <c r="AL20" s="23">
        <v>7</v>
      </c>
      <c r="AM20" s="23">
        <v>5</v>
      </c>
      <c r="AN20" s="23">
        <v>7</v>
      </c>
      <c r="AO20" s="23">
        <v>3</v>
      </c>
      <c r="AP20" s="23">
        <v>5</v>
      </c>
      <c r="AQ20" s="23">
        <v>8</v>
      </c>
      <c r="AR20" s="23">
        <v>8</v>
      </c>
      <c r="AS20" s="23">
        <v>4</v>
      </c>
      <c r="AT20" s="23">
        <v>4</v>
      </c>
      <c r="AU20" s="23">
        <v>3</v>
      </c>
      <c r="AV20" s="23">
        <v>3</v>
      </c>
      <c r="AW20" s="23">
        <v>10</v>
      </c>
      <c r="AX20" s="23">
        <v>1</v>
      </c>
      <c r="AY20" s="23">
        <v>4</v>
      </c>
      <c r="AZ20" s="23">
        <v>0</v>
      </c>
      <c r="BA20" s="23">
        <v>8</v>
      </c>
      <c r="BB20" s="23">
        <v>1</v>
      </c>
      <c r="BC20" s="23">
        <v>3</v>
      </c>
      <c r="BD20" s="23">
        <v>3</v>
      </c>
      <c r="BE20" s="23">
        <v>2</v>
      </c>
      <c r="BF20" s="23">
        <v>6</v>
      </c>
      <c r="BG20" s="23">
        <v>1</v>
      </c>
      <c r="BH20" s="23">
        <v>2</v>
      </c>
      <c r="BI20" s="23">
        <v>1</v>
      </c>
      <c r="BJ20" s="23">
        <v>3</v>
      </c>
      <c r="BK20" s="23">
        <v>2</v>
      </c>
      <c r="BL20" s="23">
        <v>0</v>
      </c>
      <c r="BM20" s="23">
        <v>5</v>
      </c>
      <c r="BN20" s="23">
        <v>6</v>
      </c>
      <c r="BO20" s="23">
        <v>8</v>
      </c>
      <c r="BP20" s="23">
        <v>10</v>
      </c>
      <c r="BQ20" s="23">
        <v>9</v>
      </c>
      <c r="BR20" s="23">
        <v>12</v>
      </c>
      <c r="BS20" s="23">
        <v>4</v>
      </c>
      <c r="BT20" s="23">
        <v>1</v>
      </c>
      <c r="BU20" s="23">
        <v>6</v>
      </c>
      <c r="BV20" s="23">
        <v>6</v>
      </c>
      <c r="BW20" s="23">
        <v>9</v>
      </c>
      <c r="BX20" s="23">
        <v>6</v>
      </c>
      <c r="BY20" s="23">
        <v>8</v>
      </c>
      <c r="BZ20" s="23">
        <v>12</v>
      </c>
      <c r="CA20" s="23">
        <v>4</v>
      </c>
      <c r="CB20" s="23">
        <v>4</v>
      </c>
      <c r="CC20" s="23">
        <v>7</v>
      </c>
      <c r="CD20" s="23">
        <v>6</v>
      </c>
      <c r="CE20" s="23">
        <v>8</v>
      </c>
      <c r="CF20" s="23">
        <v>10</v>
      </c>
      <c r="CG20" s="23">
        <v>7</v>
      </c>
      <c r="CH20" s="23">
        <v>2</v>
      </c>
      <c r="CI20" s="23">
        <v>4</v>
      </c>
      <c r="CJ20" s="23">
        <v>8</v>
      </c>
      <c r="CK20" s="23">
        <v>8</v>
      </c>
      <c r="CL20" s="23">
        <v>6</v>
      </c>
      <c r="CM20" s="23">
        <v>4</v>
      </c>
      <c r="CN20" s="23">
        <v>13</v>
      </c>
      <c r="CO20" s="23">
        <v>10</v>
      </c>
      <c r="CP20" s="23">
        <v>11</v>
      </c>
      <c r="CQ20" s="23">
        <v>6</v>
      </c>
      <c r="CR20" s="23">
        <v>3</v>
      </c>
      <c r="CS20" s="23">
        <v>10</v>
      </c>
      <c r="CT20" s="23">
        <v>9</v>
      </c>
      <c r="CU20" s="23">
        <v>12</v>
      </c>
      <c r="CV20" s="23">
        <v>3</v>
      </c>
      <c r="CW20" s="23">
        <v>7</v>
      </c>
      <c r="CX20" s="23">
        <v>2</v>
      </c>
      <c r="CY20" s="23">
        <v>7</v>
      </c>
      <c r="CZ20" s="23">
        <v>2</v>
      </c>
      <c r="DA20" s="23">
        <v>8</v>
      </c>
      <c r="DB20" s="23">
        <v>7</v>
      </c>
      <c r="DC20" s="23">
        <v>4</v>
      </c>
      <c r="DD20" s="23">
        <v>5</v>
      </c>
      <c r="DE20" s="23">
        <v>4</v>
      </c>
      <c r="DF20" s="23">
        <v>1</v>
      </c>
      <c r="DG20" s="23">
        <v>2</v>
      </c>
      <c r="DH20" s="23">
        <v>2</v>
      </c>
      <c r="DI20" s="23">
        <v>1</v>
      </c>
      <c r="DJ20" s="23">
        <v>2</v>
      </c>
      <c r="DK20" s="23">
        <v>2</v>
      </c>
      <c r="DL20" s="23">
        <v>1</v>
      </c>
      <c r="DM20" s="23">
        <v>1</v>
      </c>
      <c r="DN20" s="23">
        <v>1</v>
      </c>
      <c r="DO20" s="23">
        <v>0</v>
      </c>
      <c r="DP20" s="23">
        <v>1</v>
      </c>
      <c r="DQ20" s="23">
        <v>0</v>
      </c>
      <c r="DR20" s="23">
        <v>0</v>
      </c>
      <c r="DS20" s="23">
        <v>0</v>
      </c>
      <c r="DT20" s="23">
        <v>0</v>
      </c>
      <c r="DU20" s="23">
        <v>0</v>
      </c>
      <c r="DV20" s="23">
        <v>0</v>
      </c>
      <c r="DY20" s="14"/>
    </row>
    <row r="21" spans="1:129" s="11" customFormat="1" ht="14.45" x14ac:dyDescent="0.3">
      <c r="A21" s="16" t="s">
        <v>118</v>
      </c>
      <c r="B21" s="14" t="s">
        <v>119</v>
      </c>
      <c r="C21" s="23">
        <v>6016</v>
      </c>
      <c r="D21" s="24">
        <f t="shared" si="2"/>
        <v>3.9893617021276598E-2</v>
      </c>
      <c r="E21" s="24">
        <f t="shared" si="3"/>
        <v>4.7041223404255317E-2</v>
      </c>
      <c r="F21" s="24">
        <f t="shared" si="4"/>
        <v>5.1529255319148939E-2</v>
      </c>
      <c r="G21" s="24">
        <f t="shared" si="5"/>
        <v>5.0365691489361701E-2</v>
      </c>
      <c r="H21" s="24">
        <f t="shared" si="6"/>
        <v>3.7234042553191488E-2</v>
      </c>
      <c r="I21" s="24">
        <f t="shared" si="7"/>
        <v>3.125E-2</v>
      </c>
      <c r="J21" s="24">
        <f t="shared" si="8"/>
        <v>4.0724734042553189E-2</v>
      </c>
      <c r="K21" s="24">
        <f t="shared" si="9"/>
        <v>5.7347074468085103E-2</v>
      </c>
      <c r="L21" s="24">
        <f t="shared" si="10"/>
        <v>5.9840425531914897E-2</v>
      </c>
      <c r="M21" s="24">
        <f t="shared" si="11"/>
        <v>6.4494680851063829E-2</v>
      </c>
      <c r="N21" s="24">
        <f t="shared" si="12"/>
        <v>6.4827127659574463E-2</v>
      </c>
      <c r="O21" s="24">
        <f t="shared" si="13"/>
        <v>7.5132978723404256E-2</v>
      </c>
      <c r="P21" s="24">
        <f t="shared" si="14"/>
        <v>9.4414893617021281E-2</v>
      </c>
      <c r="Q21" s="24">
        <f t="shared" si="15"/>
        <v>8.2613031914893623E-2</v>
      </c>
      <c r="R21" s="24">
        <f t="shared" si="16"/>
        <v>5.8676861702127658E-2</v>
      </c>
      <c r="S21" s="24">
        <f t="shared" si="17"/>
        <v>0.14461436170212766</v>
      </c>
      <c r="T21" s="24">
        <f t="shared" si="18"/>
        <v>0.15824468085106383</v>
      </c>
      <c r="U21" s="24">
        <f t="shared" si="18"/>
        <v>0.55585106382978722</v>
      </c>
      <c r="V21" s="24">
        <f t="shared" si="18"/>
        <v>0.28590425531914893</v>
      </c>
      <c r="W21" s="23">
        <f t="shared" si="19"/>
        <v>952</v>
      </c>
      <c r="X21" s="23">
        <f t="shared" si="20"/>
        <v>3344</v>
      </c>
      <c r="Y21" s="23">
        <f t="shared" si="21"/>
        <v>1720</v>
      </c>
      <c r="Z21" s="23">
        <v>51</v>
      </c>
      <c r="AA21" s="23">
        <v>35</v>
      </c>
      <c r="AB21" s="23">
        <v>38</v>
      </c>
      <c r="AC21" s="23">
        <v>65</v>
      </c>
      <c r="AD21" s="23">
        <v>51</v>
      </c>
      <c r="AE21" s="23">
        <v>52</v>
      </c>
      <c r="AF21" s="23">
        <v>53</v>
      </c>
      <c r="AG21" s="23">
        <v>57</v>
      </c>
      <c r="AH21" s="23">
        <v>58</v>
      </c>
      <c r="AI21" s="23">
        <v>63</v>
      </c>
      <c r="AJ21" s="23">
        <v>61</v>
      </c>
      <c r="AK21" s="23">
        <v>47</v>
      </c>
      <c r="AL21" s="23">
        <v>67</v>
      </c>
      <c r="AM21" s="23">
        <v>60</v>
      </c>
      <c r="AN21" s="23">
        <v>75</v>
      </c>
      <c r="AO21" s="23">
        <v>64</v>
      </c>
      <c r="AP21" s="23">
        <v>55</v>
      </c>
      <c r="AQ21" s="23">
        <v>69</v>
      </c>
      <c r="AR21" s="23">
        <v>64</v>
      </c>
      <c r="AS21" s="23">
        <v>51</v>
      </c>
      <c r="AT21" s="23">
        <v>50</v>
      </c>
      <c r="AU21" s="23">
        <v>54</v>
      </c>
      <c r="AV21" s="23">
        <v>39</v>
      </c>
      <c r="AW21" s="23">
        <v>43</v>
      </c>
      <c r="AX21" s="23">
        <v>38</v>
      </c>
      <c r="AY21" s="23">
        <v>39</v>
      </c>
      <c r="AZ21" s="23">
        <v>45</v>
      </c>
      <c r="BA21" s="23">
        <v>47</v>
      </c>
      <c r="BB21" s="23">
        <v>31</v>
      </c>
      <c r="BC21" s="23">
        <v>26</v>
      </c>
      <c r="BD21" s="23">
        <v>56</v>
      </c>
      <c r="BE21" s="23">
        <v>45</v>
      </c>
      <c r="BF21" s="23">
        <v>46</v>
      </c>
      <c r="BG21" s="23">
        <v>42</v>
      </c>
      <c r="BH21" s="23">
        <v>56</v>
      </c>
      <c r="BI21" s="23">
        <v>66</v>
      </c>
      <c r="BJ21" s="23">
        <v>54</v>
      </c>
      <c r="BK21" s="23">
        <v>73</v>
      </c>
      <c r="BL21" s="23">
        <v>67</v>
      </c>
      <c r="BM21" s="23">
        <v>85</v>
      </c>
      <c r="BN21" s="23">
        <v>89</v>
      </c>
      <c r="BO21" s="23">
        <v>67</v>
      </c>
      <c r="BP21" s="23">
        <v>59</v>
      </c>
      <c r="BQ21" s="23">
        <v>79</v>
      </c>
      <c r="BR21" s="23">
        <v>66</v>
      </c>
      <c r="BS21" s="23">
        <v>81</v>
      </c>
      <c r="BT21" s="23">
        <v>64</v>
      </c>
      <c r="BU21" s="23">
        <v>75</v>
      </c>
      <c r="BV21" s="23">
        <v>83</v>
      </c>
      <c r="BW21" s="23">
        <v>85</v>
      </c>
      <c r="BX21" s="23">
        <v>80</v>
      </c>
      <c r="BY21" s="23">
        <v>81</v>
      </c>
      <c r="BZ21" s="23">
        <v>75</v>
      </c>
      <c r="CA21" s="23">
        <v>85</v>
      </c>
      <c r="CB21" s="23">
        <v>69</v>
      </c>
      <c r="CC21" s="23">
        <v>80</v>
      </c>
      <c r="CD21" s="23">
        <v>89</v>
      </c>
      <c r="CE21" s="23">
        <v>85</v>
      </c>
      <c r="CF21" s="23">
        <v>99</v>
      </c>
      <c r="CG21" s="23">
        <v>99</v>
      </c>
      <c r="CH21" s="23">
        <v>87</v>
      </c>
      <c r="CI21" s="23">
        <v>117</v>
      </c>
      <c r="CJ21" s="23">
        <v>105</v>
      </c>
      <c r="CK21" s="23">
        <v>127</v>
      </c>
      <c r="CL21" s="23">
        <v>132</v>
      </c>
      <c r="CM21" s="23">
        <v>99</v>
      </c>
      <c r="CN21" s="23">
        <v>111</v>
      </c>
      <c r="CO21" s="23">
        <v>106</v>
      </c>
      <c r="CP21" s="23">
        <v>94</v>
      </c>
      <c r="CQ21" s="23">
        <v>87</v>
      </c>
      <c r="CR21" s="23">
        <v>67</v>
      </c>
      <c r="CS21" s="23">
        <v>67</v>
      </c>
      <c r="CT21" s="23">
        <v>78</v>
      </c>
      <c r="CU21" s="23">
        <v>72</v>
      </c>
      <c r="CV21" s="23">
        <v>69</v>
      </c>
      <c r="CW21" s="23">
        <v>68</v>
      </c>
      <c r="CX21" s="23">
        <v>76</v>
      </c>
      <c r="CY21" s="23">
        <v>65</v>
      </c>
      <c r="CZ21" s="23">
        <v>66</v>
      </c>
      <c r="DA21" s="23">
        <v>47</v>
      </c>
      <c r="DB21" s="23">
        <v>71</v>
      </c>
      <c r="DC21" s="23">
        <v>62</v>
      </c>
      <c r="DD21" s="23">
        <v>51</v>
      </c>
      <c r="DE21" s="23">
        <v>45</v>
      </c>
      <c r="DF21" s="23">
        <v>39</v>
      </c>
      <c r="DG21" s="23">
        <v>47</v>
      </c>
      <c r="DH21" s="23">
        <v>45</v>
      </c>
      <c r="DI21" s="23">
        <v>29</v>
      </c>
      <c r="DJ21" s="23">
        <v>37</v>
      </c>
      <c r="DK21" s="23">
        <v>26</v>
      </c>
      <c r="DL21" s="23">
        <v>29</v>
      </c>
      <c r="DM21" s="23">
        <v>20</v>
      </c>
      <c r="DN21" s="23">
        <v>14</v>
      </c>
      <c r="DO21" s="23">
        <v>11</v>
      </c>
      <c r="DP21" s="23">
        <v>10</v>
      </c>
      <c r="DQ21" s="23">
        <v>1</v>
      </c>
      <c r="DR21" s="23">
        <v>6</v>
      </c>
      <c r="DS21" s="23">
        <v>2</v>
      </c>
      <c r="DT21" s="23">
        <v>1</v>
      </c>
      <c r="DU21" s="23">
        <v>0</v>
      </c>
      <c r="DV21" s="23">
        <v>2</v>
      </c>
      <c r="DY21" s="14"/>
    </row>
    <row r="22" spans="1:129" s="11" customFormat="1" ht="14.45" x14ac:dyDescent="0.3">
      <c r="A22" s="16" t="s">
        <v>120</v>
      </c>
      <c r="B22" s="14" t="s">
        <v>121</v>
      </c>
      <c r="C22" s="23">
        <v>215</v>
      </c>
      <c r="D22" s="24">
        <f t="shared" si="2"/>
        <v>6.5116279069767441E-2</v>
      </c>
      <c r="E22" s="24">
        <f t="shared" si="3"/>
        <v>5.1162790697674418E-2</v>
      </c>
      <c r="F22" s="24">
        <f t="shared" si="4"/>
        <v>6.5116279069767441E-2</v>
      </c>
      <c r="G22" s="24">
        <f t="shared" si="5"/>
        <v>6.0465116279069767E-2</v>
      </c>
      <c r="H22" s="24">
        <f t="shared" si="6"/>
        <v>4.1860465116279069E-2</v>
      </c>
      <c r="I22" s="24">
        <f t="shared" si="7"/>
        <v>3.7209302325581395E-2</v>
      </c>
      <c r="J22" s="24">
        <f t="shared" si="8"/>
        <v>9.3023255813953487E-3</v>
      </c>
      <c r="K22" s="24">
        <f t="shared" si="9"/>
        <v>3.7209302325581395E-2</v>
      </c>
      <c r="L22" s="24">
        <f t="shared" si="10"/>
        <v>6.5116279069767441E-2</v>
      </c>
      <c r="M22" s="24">
        <f t="shared" si="11"/>
        <v>0.10697674418604651</v>
      </c>
      <c r="N22" s="24">
        <f t="shared" si="12"/>
        <v>6.0465116279069767E-2</v>
      </c>
      <c r="O22" s="24">
        <f t="shared" si="13"/>
        <v>9.3023255813953487E-2</v>
      </c>
      <c r="P22" s="24">
        <f t="shared" si="14"/>
        <v>8.8372093023255813E-2</v>
      </c>
      <c r="Q22" s="24">
        <f t="shared" si="15"/>
        <v>4.6511627906976744E-2</v>
      </c>
      <c r="R22" s="24">
        <f t="shared" si="16"/>
        <v>8.3720930232558138E-2</v>
      </c>
      <c r="S22" s="24">
        <f t="shared" si="17"/>
        <v>8.8372093023255813E-2</v>
      </c>
      <c r="T22" s="24">
        <f t="shared" si="18"/>
        <v>0.20465116279069767</v>
      </c>
      <c r="U22" s="24">
        <f t="shared" si="18"/>
        <v>0.57674418604651168</v>
      </c>
      <c r="V22" s="24">
        <f t="shared" si="18"/>
        <v>0.21860465116279071</v>
      </c>
      <c r="W22" s="23">
        <f t="shared" si="19"/>
        <v>44</v>
      </c>
      <c r="X22" s="23">
        <f t="shared" si="20"/>
        <v>124</v>
      </c>
      <c r="Y22" s="23">
        <f t="shared" si="21"/>
        <v>47</v>
      </c>
      <c r="Z22" s="23">
        <v>2</v>
      </c>
      <c r="AA22" s="23">
        <v>4</v>
      </c>
      <c r="AB22" s="23">
        <v>2</v>
      </c>
      <c r="AC22" s="23">
        <v>1</v>
      </c>
      <c r="AD22" s="23">
        <v>5</v>
      </c>
      <c r="AE22" s="23">
        <v>0</v>
      </c>
      <c r="AF22" s="23">
        <v>5</v>
      </c>
      <c r="AG22" s="23">
        <v>3</v>
      </c>
      <c r="AH22" s="23">
        <v>3</v>
      </c>
      <c r="AI22" s="23">
        <v>0</v>
      </c>
      <c r="AJ22" s="23">
        <v>1</v>
      </c>
      <c r="AK22" s="23">
        <v>3</v>
      </c>
      <c r="AL22" s="23">
        <v>3</v>
      </c>
      <c r="AM22" s="23">
        <v>6</v>
      </c>
      <c r="AN22" s="23">
        <v>1</v>
      </c>
      <c r="AO22" s="23">
        <v>2</v>
      </c>
      <c r="AP22" s="23">
        <v>3</v>
      </c>
      <c r="AQ22" s="23">
        <v>3</v>
      </c>
      <c r="AR22" s="23">
        <v>1</v>
      </c>
      <c r="AS22" s="23">
        <v>4</v>
      </c>
      <c r="AT22" s="23">
        <v>1</v>
      </c>
      <c r="AU22" s="23">
        <v>2</v>
      </c>
      <c r="AV22" s="23">
        <v>0</v>
      </c>
      <c r="AW22" s="23">
        <v>3</v>
      </c>
      <c r="AX22" s="23">
        <v>3</v>
      </c>
      <c r="AY22" s="23">
        <v>1</v>
      </c>
      <c r="AZ22" s="23">
        <v>1</v>
      </c>
      <c r="BA22" s="23">
        <v>3</v>
      </c>
      <c r="BB22" s="23">
        <v>1</v>
      </c>
      <c r="BC22" s="23">
        <v>2</v>
      </c>
      <c r="BD22" s="23">
        <v>0</v>
      </c>
      <c r="BE22" s="23">
        <v>1</v>
      </c>
      <c r="BF22" s="23">
        <v>1</v>
      </c>
      <c r="BG22" s="23">
        <v>0</v>
      </c>
      <c r="BH22" s="23">
        <v>0</v>
      </c>
      <c r="BI22" s="23">
        <v>0</v>
      </c>
      <c r="BJ22" s="23">
        <v>0</v>
      </c>
      <c r="BK22" s="23">
        <v>0</v>
      </c>
      <c r="BL22" s="23">
        <v>3</v>
      </c>
      <c r="BM22" s="23">
        <v>5</v>
      </c>
      <c r="BN22" s="23">
        <v>5</v>
      </c>
      <c r="BO22" s="23">
        <v>2</v>
      </c>
      <c r="BP22" s="23">
        <v>3</v>
      </c>
      <c r="BQ22" s="23">
        <v>2</v>
      </c>
      <c r="BR22" s="23">
        <v>2</v>
      </c>
      <c r="BS22" s="23">
        <v>2</v>
      </c>
      <c r="BT22" s="23">
        <v>5</v>
      </c>
      <c r="BU22" s="23">
        <v>6</v>
      </c>
      <c r="BV22" s="23">
        <v>4</v>
      </c>
      <c r="BW22" s="23">
        <v>6</v>
      </c>
      <c r="BX22" s="23">
        <v>5</v>
      </c>
      <c r="BY22" s="23">
        <v>2</v>
      </c>
      <c r="BZ22" s="23">
        <v>3</v>
      </c>
      <c r="CA22" s="23">
        <v>2</v>
      </c>
      <c r="CB22" s="23">
        <v>1</v>
      </c>
      <c r="CC22" s="23">
        <v>3</v>
      </c>
      <c r="CD22" s="23">
        <v>6</v>
      </c>
      <c r="CE22" s="23">
        <v>6</v>
      </c>
      <c r="CF22" s="23">
        <v>5</v>
      </c>
      <c r="CG22" s="23">
        <v>0</v>
      </c>
      <c r="CH22" s="23">
        <v>2</v>
      </c>
      <c r="CI22" s="23">
        <v>5</v>
      </c>
      <c r="CJ22" s="23">
        <v>2</v>
      </c>
      <c r="CK22" s="23">
        <v>4</v>
      </c>
      <c r="CL22" s="23">
        <v>6</v>
      </c>
      <c r="CM22" s="23">
        <v>0</v>
      </c>
      <c r="CN22" s="23">
        <v>3</v>
      </c>
      <c r="CO22" s="23">
        <v>3</v>
      </c>
      <c r="CP22" s="23">
        <v>2</v>
      </c>
      <c r="CQ22" s="23">
        <v>2</v>
      </c>
      <c r="CR22" s="23">
        <v>6</v>
      </c>
      <c r="CS22" s="23">
        <v>2</v>
      </c>
      <c r="CT22" s="23">
        <v>5</v>
      </c>
      <c r="CU22" s="23">
        <v>1</v>
      </c>
      <c r="CV22" s="23">
        <v>4</v>
      </c>
      <c r="CW22" s="23">
        <v>3</v>
      </c>
      <c r="CX22" s="23">
        <v>1</v>
      </c>
      <c r="CY22" s="23">
        <v>3</v>
      </c>
      <c r="CZ22" s="23">
        <v>1</v>
      </c>
      <c r="DA22" s="23">
        <v>3</v>
      </c>
      <c r="DB22" s="23">
        <v>2</v>
      </c>
      <c r="DC22" s="23">
        <v>1</v>
      </c>
      <c r="DD22" s="23">
        <v>0</v>
      </c>
      <c r="DE22" s="23">
        <v>1</v>
      </c>
      <c r="DF22" s="23">
        <v>1</v>
      </c>
      <c r="DG22" s="23">
        <v>1</v>
      </c>
      <c r="DH22" s="23">
        <v>1</v>
      </c>
      <c r="DI22" s="23">
        <v>0</v>
      </c>
      <c r="DJ22" s="23">
        <v>1</v>
      </c>
      <c r="DK22" s="23">
        <v>0</v>
      </c>
      <c r="DL22" s="23">
        <v>0</v>
      </c>
      <c r="DM22" s="23">
        <v>0</v>
      </c>
      <c r="DN22" s="23">
        <v>0</v>
      </c>
      <c r="DO22" s="23">
        <v>0</v>
      </c>
      <c r="DP22" s="23">
        <v>0</v>
      </c>
      <c r="DQ22" s="23">
        <v>0</v>
      </c>
      <c r="DR22" s="23">
        <v>0</v>
      </c>
      <c r="DS22" s="23">
        <v>0</v>
      </c>
      <c r="DT22" s="23">
        <v>0</v>
      </c>
      <c r="DU22" s="23">
        <v>0</v>
      </c>
      <c r="DV22" s="23">
        <v>0</v>
      </c>
      <c r="DY22" s="14"/>
    </row>
    <row r="23" spans="1:129" s="11" customFormat="1" ht="14.45" x14ac:dyDescent="0.3">
      <c r="A23" s="16" t="s">
        <v>122</v>
      </c>
      <c r="B23" s="14" t="s">
        <v>123</v>
      </c>
      <c r="C23" s="23">
        <v>1194</v>
      </c>
      <c r="D23" s="24">
        <f t="shared" si="2"/>
        <v>3.0988274706867672E-2</v>
      </c>
      <c r="E23" s="24">
        <f t="shared" si="3"/>
        <v>4.5226130653266333E-2</v>
      </c>
      <c r="F23" s="24">
        <f t="shared" si="4"/>
        <v>5.0251256281407038E-2</v>
      </c>
      <c r="G23" s="24">
        <f t="shared" si="5"/>
        <v>4.8576214405360134E-2</v>
      </c>
      <c r="H23" s="24">
        <f t="shared" si="6"/>
        <v>4.1876046901172533E-2</v>
      </c>
      <c r="I23" s="24">
        <f t="shared" si="7"/>
        <v>2.1775544388609715E-2</v>
      </c>
      <c r="J23" s="24">
        <f t="shared" si="8"/>
        <v>2.5963149078726967E-2</v>
      </c>
      <c r="K23" s="24">
        <f t="shared" si="9"/>
        <v>4.0201005025125629E-2</v>
      </c>
      <c r="L23" s="24">
        <f t="shared" si="10"/>
        <v>6.4489112227805692E-2</v>
      </c>
      <c r="M23" s="24">
        <f t="shared" si="11"/>
        <v>7.6214405360134005E-2</v>
      </c>
      <c r="N23" s="24">
        <f t="shared" si="12"/>
        <v>8.458961474036851E-2</v>
      </c>
      <c r="O23" s="24">
        <f t="shared" si="13"/>
        <v>8.2077051926298161E-2</v>
      </c>
      <c r="P23" s="24">
        <f t="shared" si="14"/>
        <v>0.11557788944723618</v>
      </c>
      <c r="Q23" s="24">
        <f t="shared" si="15"/>
        <v>8.2914572864321606E-2</v>
      </c>
      <c r="R23" s="24">
        <f t="shared" si="16"/>
        <v>6.7001675041876041E-2</v>
      </c>
      <c r="S23" s="24">
        <f t="shared" si="17"/>
        <v>0.12227805695142378</v>
      </c>
      <c r="T23" s="24">
        <f t="shared" si="18"/>
        <v>0.14656616415410384</v>
      </c>
      <c r="U23" s="24">
        <f t="shared" si="18"/>
        <v>0.58123953098827474</v>
      </c>
      <c r="V23" s="24">
        <f t="shared" si="18"/>
        <v>0.27219430485762142</v>
      </c>
      <c r="W23" s="23">
        <f t="shared" si="19"/>
        <v>175</v>
      </c>
      <c r="X23" s="23">
        <f t="shared" si="20"/>
        <v>694</v>
      </c>
      <c r="Y23" s="23">
        <f t="shared" si="21"/>
        <v>325</v>
      </c>
      <c r="Z23" s="23">
        <v>6</v>
      </c>
      <c r="AA23" s="23">
        <v>6</v>
      </c>
      <c r="AB23" s="23">
        <v>7</v>
      </c>
      <c r="AC23" s="23">
        <v>8</v>
      </c>
      <c r="AD23" s="23">
        <v>10</v>
      </c>
      <c r="AE23" s="23">
        <v>13</v>
      </c>
      <c r="AF23" s="23">
        <v>11</v>
      </c>
      <c r="AG23" s="23">
        <v>11</v>
      </c>
      <c r="AH23" s="23">
        <v>9</v>
      </c>
      <c r="AI23" s="23">
        <v>10</v>
      </c>
      <c r="AJ23" s="23">
        <v>14</v>
      </c>
      <c r="AK23" s="23">
        <v>7</v>
      </c>
      <c r="AL23" s="23">
        <v>11</v>
      </c>
      <c r="AM23" s="23">
        <v>15</v>
      </c>
      <c r="AN23" s="23">
        <v>13</v>
      </c>
      <c r="AO23" s="23">
        <v>14</v>
      </c>
      <c r="AP23" s="23">
        <v>10</v>
      </c>
      <c r="AQ23" s="23">
        <v>13</v>
      </c>
      <c r="AR23" s="23">
        <v>9</v>
      </c>
      <c r="AS23" s="23">
        <v>12</v>
      </c>
      <c r="AT23" s="23">
        <v>10</v>
      </c>
      <c r="AU23" s="23">
        <v>13</v>
      </c>
      <c r="AV23" s="23">
        <v>7</v>
      </c>
      <c r="AW23" s="23">
        <v>11</v>
      </c>
      <c r="AX23" s="23">
        <v>9</v>
      </c>
      <c r="AY23" s="23">
        <v>3</v>
      </c>
      <c r="AZ23" s="23">
        <v>5</v>
      </c>
      <c r="BA23" s="23">
        <v>5</v>
      </c>
      <c r="BB23" s="23">
        <v>10</v>
      </c>
      <c r="BC23" s="23">
        <v>3</v>
      </c>
      <c r="BD23" s="23">
        <v>6</v>
      </c>
      <c r="BE23" s="23">
        <v>7</v>
      </c>
      <c r="BF23" s="23">
        <v>7</v>
      </c>
      <c r="BG23" s="23">
        <v>8</v>
      </c>
      <c r="BH23" s="23">
        <v>3</v>
      </c>
      <c r="BI23" s="23">
        <v>7</v>
      </c>
      <c r="BJ23" s="23">
        <v>12</v>
      </c>
      <c r="BK23" s="23">
        <v>12</v>
      </c>
      <c r="BL23" s="23">
        <v>7</v>
      </c>
      <c r="BM23" s="23">
        <v>10</v>
      </c>
      <c r="BN23" s="23">
        <v>14</v>
      </c>
      <c r="BO23" s="23">
        <v>15</v>
      </c>
      <c r="BP23" s="23">
        <v>14</v>
      </c>
      <c r="BQ23" s="23">
        <v>18</v>
      </c>
      <c r="BR23" s="23">
        <v>16</v>
      </c>
      <c r="BS23" s="23">
        <v>17</v>
      </c>
      <c r="BT23" s="23">
        <v>21</v>
      </c>
      <c r="BU23" s="23">
        <v>25</v>
      </c>
      <c r="BV23" s="23">
        <v>12</v>
      </c>
      <c r="BW23" s="23">
        <v>16</v>
      </c>
      <c r="BX23" s="23">
        <v>21</v>
      </c>
      <c r="BY23" s="23">
        <v>23</v>
      </c>
      <c r="BZ23" s="23">
        <v>21</v>
      </c>
      <c r="CA23" s="23">
        <v>15</v>
      </c>
      <c r="CB23" s="23">
        <v>21</v>
      </c>
      <c r="CC23" s="23">
        <v>25</v>
      </c>
      <c r="CD23" s="23">
        <v>21</v>
      </c>
      <c r="CE23" s="23">
        <v>22</v>
      </c>
      <c r="CF23" s="23">
        <v>17</v>
      </c>
      <c r="CG23" s="23">
        <v>13</v>
      </c>
      <c r="CH23" s="23">
        <v>12</v>
      </c>
      <c r="CI23" s="23">
        <v>26</v>
      </c>
      <c r="CJ23" s="23">
        <v>24</v>
      </c>
      <c r="CK23" s="23">
        <v>35</v>
      </c>
      <c r="CL23" s="23">
        <v>41</v>
      </c>
      <c r="CM23" s="23">
        <v>21</v>
      </c>
      <c r="CN23" s="23">
        <v>20</v>
      </c>
      <c r="CO23" s="23">
        <v>15</v>
      </c>
      <c r="CP23" s="23">
        <v>23</v>
      </c>
      <c r="CQ23" s="23">
        <v>20</v>
      </c>
      <c r="CR23" s="23">
        <v>22</v>
      </c>
      <c r="CS23" s="23">
        <v>17</v>
      </c>
      <c r="CT23" s="23">
        <v>18</v>
      </c>
      <c r="CU23" s="23">
        <v>10</v>
      </c>
      <c r="CV23" s="23">
        <v>13</v>
      </c>
      <c r="CW23" s="23">
        <v>15</v>
      </c>
      <c r="CX23" s="23">
        <v>15</v>
      </c>
      <c r="CY23" s="23">
        <v>12</v>
      </c>
      <c r="CZ23" s="23">
        <v>13</v>
      </c>
      <c r="DA23" s="23">
        <v>12</v>
      </c>
      <c r="DB23" s="23">
        <v>17</v>
      </c>
      <c r="DC23" s="23">
        <v>6</v>
      </c>
      <c r="DD23" s="23">
        <v>7</v>
      </c>
      <c r="DE23" s="23">
        <v>6</v>
      </c>
      <c r="DF23" s="23">
        <v>6</v>
      </c>
      <c r="DG23" s="23">
        <v>2</v>
      </c>
      <c r="DH23" s="23">
        <v>6</v>
      </c>
      <c r="DI23" s="23">
        <v>6</v>
      </c>
      <c r="DJ23" s="23">
        <v>5</v>
      </c>
      <c r="DK23" s="23">
        <v>3</v>
      </c>
      <c r="DL23" s="23">
        <v>5</v>
      </c>
      <c r="DM23" s="23">
        <v>2</v>
      </c>
      <c r="DN23" s="23">
        <v>3</v>
      </c>
      <c r="DO23" s="23">
        <v>3</v>
      </c>
      <c r="DP23" s="23">
        <v>0</v>
      </c>
      <c r="DQ23" s="23">
        <v>1</v>
      </c>
      <c r="DR23" s="23">
        <v>1</v>
      </c>
      <c r="DS23" s="23">
        <v>0</v>
      </c>
      <c r="DT23" s="23">
        <v>0</v>
      </c>
      <c r="DU23" s="23">
        <v>0</v>
      </c>
      <c r="DV23" s="23">
        <v>0</v>
      </c>
      <c r="DY23" s="14"/>
    </row>
    <row r="24" spans="1:129" s="11" customFormat="1" ht="14.45" x14ac:dyDescent="0.3">
      <c r="A24" s="16" t="s">
        <v>124</v>
      </c>
      <c r="B24" s="14" t="s">
        <v>125</v>
      </c>
      <c r="C24" s="23" t="s">
        <v>1572</v>
      </c>
      <c r="D24" s="23" t="s">
        <v>1572</v>
      </c>
      <c r="E24" s="23" t="s">
        <v>1572</v>
      </c>
      <c r="F24" s="23" t="s">
        <v>1572</v>
      </c>
      <c r="G24" s="23" t="s">
        <v>1572</v>
      </c>
      <c r="H24" s="23" t="s">
        <v>1572</v>
      </c>
      <c r="I24" s="23" t="s">
        <v>1572</v>
      </c>
      <c r="J24" s="23" t="s">
        <v>1572</v>
      </c>
      <c r="K24" s="23" t="s">
        <v>1572</v>
      </c>
      <c r="L24" s="23" t="s">
        <v>1572</v>
      </c>
      <c r="M24" s="23" t="s">
        <v>1572</v>
      </c>
      <c r="N24" s="23" t="s">
        <v>1572</v>
      </c>
      <c r="O24" s="23" t="s">
        <v>1572</v>
      </c>
      <c r="P24" s="23" t="s">
        <v>1572</v>
      </c>
      <c r="Q24" s="23" t="s">
        <v>1572</v>
      </c>
      <c r="R24" s="23" t="s">
        <v>1572</v>
      </c>
      <c r="S24" s="23" t="s">
        <v>1572</v>
      </c>
      <c r="T24" s="23" t="s">
        <v>1572</v>
      </c>
      <c r="U24" s="23" t="s">
        <v>1572</v>
      </c>
      <c r="V24" s="23" t="s">
        <v>1572</v>
      </c>
      <c r="W24" s="23" t="s">
        <v>1572</v>
      </c>
      <c r="X24" s="23" t="s">
        <v>1572</v>
      </c>
      <c r="Y24" s="23" t="s">
        <v>1572</v>
      </c>
      <c r="Z24" s="23" t="s">
        <v>1572</v>
      </c>
      <c r="AA24" s="23" t="s">
        <v>1572</v>
      </c>
      <c r="AB24" s="23" t="s">
        <v>1572</v>
      </c>
      <c r="AC24" s="23" t="s">
        <v>1572</v>
      </c>
      <c r="AD24" s="23" t="s">
        <v>1572</v>
      </c>
      <c r="AE24" s="23" t="s">
        <v>1572</v>
      </c>
      <c r="AF24" s="23" t="s">
        <v>1572</v>
      </c>
      <c r="AG24" s="23" t="s">
        <v>1572</v>
      </c>
      <c r="AH24" s="23" t="s">
        <v>1572</v>
      </c>
      <c r="AI24" s="23" t="s">
        <v>1572</v>
      </c>
      <c r="AJ24" s="23" t="s">
        <v>1572</v>
      </c>
      <c r="AK24" s="23" t="s">
        <v>1572</v>
      </c>
      <c r="AL24" s="23" t="s">
        <v>1572</v>
      </c>
      <c r="AM24" s="23" t="s">
        <v>1572</v>
      </c>
      <c r="AN24" s="23" t="s">
        <v>1572</v>
      </c>
      <c r="AO24" s="23" t="s">
        <v>1572</v>
      </c>
      <c r="AP24" s="23" t="s">
        <v>1572</v>
      </c>
      <c r="AQ24" s="23" t="s">
        <v>1572</v>
      </c>
      <c r="AR24" s="23" t="s">
        <v>1572</v>
      </c>
      <c r="AS24" s="23" t="s">
        <v>1572</v>
      </c>
      <c r="AT24" s="23" t="s">
        <v>1572</v>
      </c>
      <c r="AU24" s="23" t="s">
        <v>1572</v>
      </c>
      <c r="AV24" s="23" t="s">
        <v>1572</v>
      </c>
      <c r="AW24" s="23" t="s">
        <v>1572</v>
      </c>
      <c r="AX24" s="23" t="s">
        <v>1572</v>
      </c>
      <c r="AY24" s="23" t="s">
        <v>1572</v>
      </c>
      <c r="AZ24" s="23" t="s">
        <v>1572</v>
      </c>
      <c r="BA24" s="23" t="s">
        <v>1572</v>
      </c>
      <c r="BB24" s="23" t="s">
        <v>1572</v>
      </c>
      <c r="BC24" s="23" t="s">
        <v>1572</v>
      </c>
      <c r="BD24" s="23" t="s">
        <v>1572</v>
      </c>
      <c r="BE24" s="23" t="s">
        <v>1572</v>
      </c>
      <c r="BF24" s="23" t="s">
        <v>1572</v>
      </c>
      <c r="BG24" s="23" t="s">
        <v>1572</v>
      </c>
      <c r="BH24" s="23" t="s">
        <v>1572</v>
      </c>
      <c r="BI24" s="23" t="s">
        <v>1572</v>
      </c>
      <c r="BJ24" s="23" t="s">
        <v>1572</v>
      </c>
      <c r="BK24" s="23" t="s">
        <v>1572</v>
      </c>
      <c r="BL24" s="23" t="s">
        <v>1572</v>
      </c>
      <c r="BM24" s="23" t="s">
        <v>1572</v>
      </c>
      <c r="BN24" s="23" t="s">
        <v>1572</v>
      </c>
      <c r="BO24" s="23" t="s">
        <v>1572</v>
      </c>
      <c r="BP24" s="23" t="s">
        <v>1572</v>
      </c>
      <c r="BQ24" s="23" t="s">
        <v>1572</v>
      </c>
      <c r="BR24" s="23" t="s">
        <v>1572</v>
      </c>
      <c r="BS24" s="23" t="s">
        <v>1572</v>
      </c>
      <c r="BT24" s="23" t="s">
        <v>1572</v>
      </c>
      <c r="BU24" s="23" t="s">
        <v>1572</v>
      </c>
      <c r="BV24" s="23" t="s">
        <v>1572</v>
      </c>
      <c r="BW24" s="23" t="s">
        <v>1572</v>
      </c>
      <c r="BX24" s="23" t="s">
        <v>1572</v>
      </c>
      <c r="BY24" s="23" t="s">
        <v>1572</v>
      </c>
      <c r="BZ24" s="23" t="s">
        <v>1572</v>
      </c>
      <c r="CA24" s="23" t="s">
        <v>1572</v>
      </c>
      <c r="CB24" s="23" t="s">
        <v>1572</v>
      </c>
      <c r="CC24" s="23" t="s">
        <v>1572</v>
      </c>
      <c r="CD24" s="23" t="s">
        <v>1572</v>
      </c>
      <c r="CE24" s="23" t="s">
        <v>1572</v>
      </c>
      <c r="CF24" s="23" t="s">
        <v>1572</v>
      </c>
      <c r="CG24" s="23" t="s">
        <v>1572</v>
      </c>
      <c r="CH24" s="23" t="s">
        <v>1572</v>
      </c>
      <c r="CI24" s="23" t="s">
        <v>1572</v>
      </c>
      <c r="CJ24" s="23" t="s">
        <v>1572</v>
      </c>
      <c r="CK24" s="23" t="s">
        <v>1572</v>
      </c>
      <c r="CL24" s="23" t="s">
        <v>1572</v>
      </c>
      <c r="CM24" s="23" t="s">
        <v>1572</v>
      </c>
      <c r="CN24" s="23" t="s">
        <v>1572</v>
      </c>
      <c r="CO24" s="23" t="s">
        <v>1572</v>
      </c>
      <c r="CP24" s="23" t="s">
        <v>1572</v>
      </c>
      <c r="CQ24" s="23" t="s">
        <v>1572</v>
      </c>
      <c r="CR24" s="23" t="s">
        <v>1572</v>
      </c>
      <c r="CS24" s="23" t="s">
        <v>1572</v>
      </c>
      <c r="CT24" s="23" t="s">
        <v>1572</v>
      </c>
      <c r="CU24" s="23" t="s">
        <v>1572</v>
      </c>
      <c r="CV24" s="23" t="s">
        <v>1572</v>
      </c>
      <c r="CW24" s="23" t="s">
        <v>1572</v>
      </c>
      <c r="CX24" s="23" t="s">
        <v>1572</v>
      </c>
      <c r="CY24" s="23" t="s">
        <v>1572</v>
      </c>
      <c r="CZ24" s="23" t="s">
        <v>1572</v>
      </c>
      <c r="DA24" s="23" t="s">
        <v>1572</v>
      </c>
      <c r="DB24" s="23" t="s">
        <v>1572</v>
      </c>
      <c r="DC24" s="23" t="s">
        <v>1572</v>
      </c>
      <c r="DD24" s="23" t="s">
        <v>1572</v>
      </c>
      <c r="DE24" s="23" t="s">
        <v>1572</v>
      </c>
      <c r="DF24" s="23" t="s">
        <v>1572</v>
      </c>
      <c r="DG24" s="23" t="s">
        <v>1572</v>
      </c>
      <c r="DH24" s="23" t="s">
        <v>1572</v>
      </c>
      <c r="DI24" s="23" t="s">
        <v>1572</v>
      </c>
      <c r="DJ24" s="23" t="s">
        <v>1572</v>
      </c>
      <c r="DK24" s="23" t="s">
        <v>1572</v>
      </c>
      <c r="DL24" s="23" t="s">
        <v>1572</v>
      </c>
      <c r="DM24" s="23" t="s">
        <v>1572</v>
      </c>
      <c r="DN24" s="23" t="s">
        <v>1572</v>
      </c>
      <c r="DO24" s="23" t="s">
        <v>1572</v>
      </c>
      <c r="DP24" s="23" t="s">
        <v>1572</v>
      </c>
      <c r="DQ24" s="23" t="s">
        <v>1572</v>
      </c>
      <c r="DR24" s="23" t="s">
        <v>1572</v>
      </c>
      <c r="DS24" s="23" t="s">
        <v>1572</v>
      </c>
      <c r="DT24" s="23" t="s">
        <v>1572</v>
      </c>
      <c r="DU24" s="23" t="s">
        <v>1572</v>
      </c>
      <c r="DV24" s="23" t="s">
        <v>1572</v>
      </c>
      <c r="DY24" s="14"/>
    </row>
    <row r="25" spans="1:129" s="11" customFormat="1" ht="14.45" x14ac:dyDescent="0.3">
      <c r="A25" s="16" t="s">
        <v>126</v>
      </c>
      <c r="B25" s="14" t="s">
        <v>127</v>
      </c>
      <c r="C25" s="23">
        <v>1481</v>
      </c>
      <c r="D25" s="24">
        <f t="shared" ref="D25:D30" si="22">SUM(Z25:AD25)/C25</f>
        <v>4.6590141796083728E-2</v>
      </c>
      <c r="E25" s="24">
        <f t="shared" ref="E25:E30" si="23">SUM(AE25:AI25)/C25</f>
        <v>5.4692775151924375E-2</v>
      </c>
      <c r="F25" s="24">
        <f t="shared" ref="F25:F30" si="24">SUM(AJ25:AN25)/C25</f>
        <v>7.6299797434166108E-2</v>
      </c>
      <c r="G25" s="24">
        <f t="shared" ref="G25:G30" si="25">SUM(AO25:AS25)/C25</f>
        <v>7.3598919648885888E-2</v>
      </c>
      <c r="H25" s="24">
        <f t="shared" ref="H25:H30" si="26">SUM(AT25:AX25)/C25</f>
        <v>5.1316677920324107E-2</v>
      </c>
      <c r="I25" s="24">
        <f t="shared" ref="I25:I30" si="27">SUM(AY25:BC25)/C25</f>
        <v>4.1188386225523295E-2</v>
      </c>
      <c r="J25" s="24">
        <f t="shared" ref="J25:J30" si="28">SUM(BD25:BH25)/C25</f>
        <v>4.8615800135043886E-2</v>
      </c>
      <c r="K25" s="24">
        <f t="shared" ref="K25:K30" si="29">SUM(BI25:BM25)/C25</f>
        <v>6.8197164078325462E-2</v>
      </c>
      <c r="L25" s="24">
        <f t="shared" ref="L25:L30" si="30">SUM(BN25:BR25)/C25</f>
        <v>8.1701553004726535E-2</v>
      </c>
      <c r="M25" s="24">
        <f t="shared" ref="M25:M30" si="31">SUM(BS25:BW25)/C25</f>
        <v>7.967589466576637E-2</v>
      </c>
      <c r="N25" s="24">
        <f t="shared" ref="N25:N30" si="32">SUM(BX25:CB25)/C25</f>
        <v>7.1573261309925723E-2</v>
      </c>
      <c r="O25" s="24">
        <f t="shared" ref="O25:O30" si="33">SUM(CC25:CG25)/C25</f>
        <v>6.1444969615124918E-2</v>
      </c>
      <c r="P25" s="24">
        <f t="shared" ref="P25:P30" si="34">SUM(CH25:CL25)/C25</f>
        <v>7.0222822417285613E-2</v>
      </c>
      <c r="Q25" s="24">
        <f t="shared" ref="Q25:Q30" si="35">SUM(CM25:CQ25)/C25</f>
        <v>5.3342336259284265E-2</v>
      </c>
      <c r="R25" s="24">
        <f t="shared" ref="R25:R30" si="36">SUM(CR25:CV25)/C25</f>
        <v>4.5914922349763673E-2</v>
      </c>
      <c r="S25" s="24">
        <f t="shared" ref="S25:S30" si="37">SUM(CW25:DV25)/C25</f>
        <v>7.5624577987846053E-2</v>
      </c>
      <c r="T25" s="24">
        <f t="shared" ref="T25:V30" si="38">W25/$C25</f>
        <v>0.21269412559081702</v>
      </c>
      <c r="U25" s="24">
        <f t="shared" si="38"/>
        <v>0.61242403781228905</v>
      </c>
      <c r="V25" s="24">
        <f t="shared" si="38"/>
        <v>0.17488183659689399</v>
      </c>
      <c r="W25" s="23">
        <f t="shared" ref="W25:W30" si="39">SUM(Z25:AP25)</f>
        <v>315</v>
      </c>
      <c r="X25" s="23">
        <f t="shared" ref="X25:X30" si="40">SUM(AQ25:CL25)</f>
        <v>907</v>
      </c>
      <c r="Y25" s="23">
        <f t="shared" ref="Y25:Y30" si="41">SUM(CM25:DV25)</f>
        <v>259</v>
      </c>
      <c r="Z25" s="23">
        <v>13</v>
      </c>
      <c r="AA25" s="23">
        <v>11</v>
      </c>
      <c r="AB25" s="23">
        <v>10</v>
      </c>
      <c r="AC25" s="23">
        <v>18</v>
      </c>
      <c r="AD25" s="23">
        <v>17</v>
      </c>
      <c r="AE25" s="23">
        <v>20</v>
      </c>
      <c r="AF25" s="23">
        <v>10</v>
      </c>
      <c r="AG25" s="23">
        <v>21</v>
      </c>
      <c r="AH25" s="23">
        <v>13</v>
      </c>
      <c r="AI25" s="23">
        <v>17</v>
      </c>
      <c r="AJ25" s="23">
        <v>19</v>
      </c>
      <c r="AK25" s="23">
        <v>23</v>
      </c>
      <c r="AL25" s="23">
        <v>26</v>
      </c>
      <c r="AM25" s="23">
        <v>22</v>
      </c>
      <c r="AN25" s="23">
        <v>23</v>
      </c>
      <c r="AO25" s="23">
        <v>25</v>
      </c>
      <c r="AP25" s="23">
        <v>27</v>
      </c>
      <c r="AQ25" s="23">
        <v>25</v>
      </c>
      <c r="AR25" s="23">
        <v>17</v>
      </c>
      <c r="AS25" s="23">
        <v>15</v>
      </c>
      <c r="AT25" s="23">
        <v>18</v>
      </c>
      <c r="AU25" s="23">
        <v>18</v>
      </c>
      <c r="AV25" s="23">
        <v>13</v>
      </c>
      <c r="AW25" s="23">
        <v>13</v>
      </c>
      <c r="AX25" s="23">
        <v>14</v>
      </c>
      <c r="AY25" s="23">
        <v>17</v>
      </c>
      <c r="AZ25" s="23">
        <v>10</v>
      </c>
      <c r="BA25" s="23">
        <v>10</v>
      </c>
      <c r="BB25" s="23">
        <v>17</v>
      </c>
      <c r="BC25" s="23">
        <v>7</v>
      </c>
      <c r="BD25" s="23">
        <v>13</v>
      </c>
      <c r="BE25" s="23">
        <v>13</v>
      </c>
      <c r="BF25" s="23">
        <v>17</v>
      </c>
      <c r="BG25" s="23">
        <v>14</v>
      </c>
      <c r="BH25" s="23">
        <v>15</v>
      </c>
      <c r="BI25" s="23">
        <v>17</v>
      </c>
      <c r="BJ25" s="23">
        <v>17</v>
      </c>
      <c r="BK25" s="23">
        <v>21</v>
      </c>
      <c r="BL25" s="23">
        <v>22</v>
      </c>
      <c r="BM25" s="23">
        <v>24</v>
      </c>
      <c r="BN25" s="23">
        <v>32</v>
      </c>
      <c r="BO25" s="23">
        <v>20</v>
      </c>
      <c r="BP25" s="23">
        <v>29</v>
      </c>
      <c r="BQ25" s="23">
        <v>20</v>
      </c>
      <c r="BR25" s="23">
        <v>20</v>
      </c>
      <c r="BS25" s="23">
        <v>27</v>
      </c>
      <c r="BT25" s="23">
        <v>28</v>
      </c>
      <c r="BU25" s="23">
        <v>22</v>
      </c>
      <c r="BV25" s="23">
        <v>17</v>
      </c>
      <c r="BW25" s="23">
        <v>24</v>
      </c>
      <c r="BX25" s="23">
        <v>19</v>
      </c>
      <c r="BY25" s="23">
        <v>23</v>
      </c>
      <c r="BZ25" s="23">
        <v>22</v>
      </c>
      <c r="CA25" s="23">
        <v>24</v>
      </c>
      <c r="CB25" s="23">
        <v>18</v>
      </c>
      <c r="CC25" s="23">
        <v>18</v>
      </c>
      <c r="CD25" s="23">
        <v>15</v>
      </c>
      <c r="CE25" s="23">
        <v>16</v>
      </c>
      <c r="CF25" s="23">
        <v>26</v>
      </c>
      <c r="CG25" s="23">
        <v>16</v>
      </c>
      <c r="CH25" s="23">
        <v>12</v>
      </c>
      <c r="CI25" s="23">
        <v>21</v>
      </c>
      <c r="CJ25" s="23">
        <v>25</v>
      </c>
      <c r="CK25" s="23">
        <v>19</v>
      </c>
      <c r="CL25" s="23">
        <v>27</v>
      </c>
      <c r="CM25" s="23">
        <v>20</v>
      </c>
      <c r="CN25" s="23">
        <v>22</v>
      </c>
      <c r="CO25" s="23">
        <v>14</v>
      </c>
      <c r="CP25" s="23">
        <v>14</v>
      </c>
      <c r="CQ25" s="23">
        <v>9</v>
      </c>
      <c r="CR25" s="23">
        <v>14</v>
      </c>
      <c r="CS25" s="23">
        <v>15</v>
      </c>
      <c r="CT25" s="23">
        <v>15</v>
      </c>
      <c r="CU25" s="23">
        <v>12</v>
      </c>
      <c r="CV25" s="23">
        <v>12</v>
      </c>
      <c r="CW25" s="23">
        <v>8</v>
      </c>
      <c r="CX25" s="23">
        <v>10</v>
      </c>
      <c r="CY25" s="23">
        <v>7</v>
      </c>
      <c r="CZ25" s="23">
        <v>10</v>
      </c>
      <c r="DA25" s="23">
        <v>11</v>
      </c>
      <c r="DB25" s="23">
        <v>7</v>
      </c>
      <c r="DC25" s="23">
        <v>8</v>
      </c>
      <c r="DD25" s="23">
        <v>5</v>
      </c>
      <c r="DE25" s="23">
        <v>10</v>
      </c>
      <c r="DF25" s="23">
        <v>6</v>
      </c>
      <c r="DG25" s="23">
        <v>3</v>
      </c>
      <c r="DH25" s="23">
        <v>5</v>
      </c>
      <c r="DI25" s="23">
        <v>4</v>
      </c>
      <c r="DJ25" s="23">
        <v>6</v>
      </c>
      <c r="DK25" s="23">
        <v>6</v>
      </c>
      <c r="DL25" s="23">
        <v>2</v>
      </c>
      <c r="DM25" s="23">
        <v>1</v>
      </c>
      <c r="DN25" s="23">
        <v>0</v>
      </c>
      <c r="DO25" s="23">
        <v>0</v>
      </c>
      <c r="DP25" s="23">
        <v>0</v>
      </c>
      <c r="DQ25" s="23">
        <v>1</v>
      </c>
      <c r="DR25" s="23">
        <v>1</v>
      </c>
      <c r="DS25" s="23">
        <v>1</v>
      </c>
      <c r="DT25" s="23">
        <v>0</v>
      </c>
      <c r="DU25" s="23">
        <v>0</v>
      </c>
      <c r="DV25" s="23">
        <v>0</v>
      </c>
      <c r="DY25" s="14"/>
    </row>
    <row r="26" spans="1:129" s="11" customFormat="1" ht="14.45" x14ac:dyDescent="0.3">
      <c r="A26" s="16" t="s">
        <v>128</v>
      </c>
      <c r="B26" s="14" t="s">
        <v>129</v>
      </c>
      <c r="C26" s="14">
        <v>547</v>
      </c>
      <c r="D26" s="24">
        <f t="shared" si="22"/>
        <v>4.9360146252285193E-2</v>
      </c>
      <c r="E26" s="24">
        <f t="shared" si="23"/>
        <v>7.3126142595978064E-2</v>
      </c>
      <c r="F26" s="24">
        <f t="shared" si="24"/>
        <v>5.6672760511882997E-2</v>
      </c>
      <c r="G26" s="24">
        <f t="shared" si="25"/>
        <v>5.3016453382084092E-2</v>
      </c>
      <c r="H26" s="24">
        <f t="shared" si="26"/>
        <v>2.9250457038391225E-2</v>
      </c>
      <c r="I26" s="24">
        <f t="shared" si="27"/>
        <v>2.0109689213893969E-2</v>
      </c>
      <c r="J26" s="24">
        <f t="shared" si="28"/>
        <v>4.5703839122486288E-2</v>
      </c>
      <c r="K26" s="24">
        <f t="shared" si="29"/>
        <v>6.2157221206581355E-2</v>
      </c>
      <c r="L26" s="24">
        <f t="shared" si="30"/>
        <v>8.226691042047532E-2</v>
      </c>
      <c r="M26" s="24">
        <f t="shared" si="31"/>
        <v>6.0329067641681902E-2</v>
      </c>
      <c r="N26" s="24">
        <f t="shared" si="32"/>
        <v>8.226691042047532E-2</v>
      </c>
      <c r="O26" s="24">
        <f t="shared" si="33"/>
        <v>8.4095063985374766E-2</v>
      </c>
      <c r="P26" s="24">
        <f t="shared" si="34"/>
        <v>9.5063985374771481E-2</v>
      </c>
      <c r="Q26" s="24">
        <f t="shared" si="35"/>
        <v>6.9469835466179158E-2</v>
      </c>
      <c r="R26" s="24">
        <f t="shared" si="36"/>
        <v>6.5813528336380253E-2</v>
      </c>
      <c r="S26" s="24">
        <f t="shared" si="37"/>
        <v>7.1297989031078604E-2</v>
      </c>
      <c r="T26" s="24">
        <f t="shared" si="38"/>
        <v>0.20840950639853748</v>
      </c>
      <c r="U26" s="24">
        <f t="shared" si="38"/>
        <v>0.58500914076782451</v>
      </c>
      <c r="V26" s="24">
        <f t="shared" si="38"/>
        <v>0.20658135283363802</v>
      </c>
      <c r="W26" s="23">
        <f t="shared" si="39"/>
        <v>114</v>
      </c>
      <c r="X26" s="23">
        <f t="shared" si="40"/>
        <v>320</v>
      </c>
      <c r="Y26" s="23">
        <f t="shared" si="41"/>
        <v>113</v>
      </c>
      <c r="Z26" s="14">
        <v>2</v>
      </c>
      <c r="AA26" s="14">
        <v>9</v>
      </c>
      <c r="AB26" s="14">
        <v>6</v>
      </c>
      <c r="AC26" s="14">
        <v>5</v>
      </c>
      <c r="AD26" s="14">
        <v>5</v>
      </c>
      <c r="AE26" s="14">
        <v>8</v>
      </c>
      <c r="AF26" s="14">
        <v>6</v>
      </c>
      <c r="AG26" s="14">
        <v>10</v>
      </c>
      <c r="AH26" s="14">
        <v>6</v>
      </c>
      <c r="AI26" s="14">
        <v>10</v>
      </c>
      <c r="AJ26" s="14">
        <v>5</v>
      </c>
      <c r="AK26" s="14">
        <v>5</v>
      </c>
      <c r="AL26" s="14">
        <v>8</v>
      </c>
      <c r="AM26" s="14">
        <v>6</v>
      </c>
      <c r="AN26" s="14">
        <v>7</v>
      </c>
      <c r="AO26" s="14">
        <v>9</v>
      </c>
      <c r="AP26" s="14">
        <v>7</v>
      </c>
      <c r="AQ26" s="14">
        <v>3</v>
      </c>
      <c r="AR26" s="14">
        <v>4</v>
      </c>
      <c r="AS26" s="14">
        <v>6</v>
      </c>
      <c r="AT26" s="14">
        <v>4</v>
      </c>
      <c r="AU26" s="14">
        <v>2</v>
      </c>
      <c r="AV26" s="14">
        <v>4</v>
      </c>
      <c r="AW26" s="14">
        <v>6</v>
      </c>
      <c r="AX26" s="14">
        <v>0</v>
      </c>
      <c r="AY26" s="14">
        <v>5</v>
      </c>
      <c r="AZ26" s="14">
        <v>2</v>
      </c>
      <c r="BA26" s="14">
        <v>1</v>
      </c>
      <c r="BB26" s="14">
        <v>2</v>
      </c>
      <c r="BC26" s="14">
        <v>1</v>
      </c>
      <c r="BD26" s="14">
        <v>4</v>
      </c>
      <c r="BE26" s="14">
        <v>3</v>
      </c>
      <c r="BF26" s="14">
        <v>7</v>
      </c>
      <c r="BG26" s="14">
        <v>7</v>
      </c>
      <c r="BH26" s="14">
        <v>4</v>
      </c>
      <c r="BI26" s="14">
        <v>8</v>
      </c>
      <c r="BJ26" s="14">
        <v>6</v>
      </c>
      <c r="BK26" s="14">
        <v>6</v>
      </c>
      <c r="BL26" s="14">
        <v>5</v>
      </c>
      <c r="BM26" s="14">
        <v>9</v>
      </c>
      <c r="BN26" s="14">
        <v>10</v>
      </c>
      <c r="BO26" s="14">
        <v>12</v>
      </c>
      <c r="BP26" s="14">
        <v>6</v>
      </c>
      <c r="BQ26" s="14">
        <v>6</v>
      </c>
      <c r="BR26" s="14">
        <v>11</v>
      </c>
      <c r="BS26" s="14">
        <v>8</v>
      </c>
      <c r="BT26" s="14">
        <v>7</v>
      </c>
      <c r="BU26" s="14">
        <v>8</v>
      </c>
      <c r="BV26" s="14">
        <v>4</v>
      </c>
      <c r="BW26" s="14">
        <v>6</v>
      </c>
      <c r="BX26" s="14">
        <v>9</v>
      </c>
      <c r="BY26" s="14">
        <v>12</v>
      </c>
      <c r="BZ26" s="14">
        <v>6</v>
      </c>
      <c r="CA26" s="14">
        <v>11</v>
      </c>
      <c r="CB26" s="14">
        <v>7</v>
      </c>
      <c r="CC26" s="14">
        <v>13</v>
      </c>
      <c r="CD26" s="14">
        <v>9</v>
      </c>
      <c r="CE26" s="14">
        <v>8</v>
      </c>
      <c r="CF26" s="14">
        <v>7</v>
      </c>
      <c r="CG26" s="14">
        <v>9</v>
      </c>
      <c r="CH26" s="14">
        <v>12</v>
      </c>
      <c r="CI26" s="14">
        <v>13</v>
      </c>
      <c r="CJ26" s="14">
        <v>10</v>
      </c>
      <c r="CK26" s="14">
        <v>6</v>
      </c>
      <c r="CL26" s="14">
        <v>11</v>
      </c>
      <c r="CM26" s="14">
        <v>10</v>
      </c>
      <c r="CN26" s="14">
        <v>14</v>
      </c>
      <c r="CO26" s="14">
        <v>2</v>
      </c>
      <c r="CP26" s="14">
        <v>6</v>
      </c>
      <c r="CQ26" s="14">
        <v>6</v>
      </c>
      <c r="CR26" s="14">
        <v>9</v>
      </c>
      <c r="CS26" s="14">
        <v>14</v>
      </c>
      <c r="CT26" s="14">
        <v>3</v>
      </c>
      <c r="CU26" s="14">
        <v>7</v>
      </c>
      <c r="CV26" s="14">
        <v>3</v>
      </c>
      <c r="CW26" s="14">
        <v>4</v>
      </c>
      <c r="CX26" s="14">
        <v>4</v>
      </c>
      <c r="CY26" s="14">
        <v>6</v>
      </c>
      <c r="CZ26" s="14">
        <v>5</v>
      </c>
      <c r="DA26" s="14">
        <v>1</v>
      </c>
      <c r="DB26" s="14">
        <v>3</v>
      </c>
      <c r="DC26" s="14">
        <v>2</v>
      </c>
      <c r="DD26" s="14">
        <v>3</v>
      </c>
      <c r="DE26" s="14">
        <v>1</v>
      </c>
      <c r="DF26" s="14">
        <v>0</v>
      </c>
      <c r="DG26" s="14">
        <v>1</v>
      </c>
      <c r="DH26" s="14">
        <v>2</v>
      </c>
      <c r="DI26" s="14">
        <v>1</v>
      </c>
      <c r="DJ26" s="14">
        <v>2</v>
      </c>
      <c r="DK26" s="14">
        <v>1</v>
      </c>
      <c r="DL26" s="14">
        <v>2</v>
      </c>
      <c r="DM26" s="14">
        <v>0</v>
      </c>
      <c r="DN26" s="14">
        <v>0</v>
      </c>
      <c r="DO26" s="14">
        <v>0</v>
      </c>
      <c r="DP26" s="14">
        <v>0</v>
      </c>
      <c r="DQ26" s="14">
        <v>1</v>
      </c>
      <c r="DR26" s="14">
        <v>0</v>
      </c>
      <c r="DS26" s="14">
        <v>0</v>
      </c>
      <c r="DT26" s="14">
        <v>0</v>
      </c>
      <c r="DU26" s="14">
        <v>0</v>
      </c>
      <c r="DV26" s="14">
        <v>0</v>
      </c>
      <c r="DY26" s="14"/>
    </row>
    <row r="27" spans="1:129" s="11" customFormat="1" ht="14.45" x14ac:dyDescent="0.3">
      <c r="A27" s="16" t="s">
        <v>130</v>
      </c>
      <c r="B27" s="14" t="s">
        <v>131</v>
      </c>
      <c r="C27" s="14">
        <v>590</v>
      </c>
      <c r="D27" s="24">
        <f t="shared" si="22"/>
        <v>7.1186440677966104E-2</v>
      </c>
      <c r="E27" s="24">
        <f t="shared" si="23"/>
        <v>7.6271186440677971E-2</v>
      </c>
      <c r="F27" s="24">
        <f t="shared" si="24"/>
        <v>8.3050847457627114E-2</v>
      </c>
      <c r="G27" s="24">
        <f t="shared" si="25"/>
        <v>4.576271186440678E-2</v>
      </c>
      <c r="H27" s="24">
        <f t="shared" si="26"/>
        <v>3.3898305084745763E-2</v>
      </c>
      <c r="I27" s="24">
        <f t="shared" si="27"/>
        <v>3.5593220338983052E-2</v>
      </c>
      <c r="J27" s="24">
        <f t="shared" si="28"/>
        <v>3.5593220338983052E-2</v>
      </c>
      <c r="K27" s="24">
        <f t="shared" si="29"/>
        <v>7.1186440677966104E-2</v>
      </c>
      <c r="L27" s="24">
        <f t="shared" si="30"/>
        <v>0.10338983050847457</v>
      </c>
      <c r="M27" s="24">
        <f t="shared" si="31"/>
        <v>7.1186440677966104E-2</v>
      </c>
      <c r="N27" s="24">
        <f t="shared" si="32"/>
        <v>8.1355932203389825E-2</v>
      </c>
      <c r="O27" s="24">
        <f t="shared" si="33"/>
        <v>4.9152542372881358E-2</v>
      </c>
      <c r="P27" s="24">
        <f t="shared" si="34"/>
        <v>8.6440677966101692E-2</v>
      </c>
      <c r="Q27" s="24">
        <f t="shared" si="35"/>
        <v>5.5932203389830508E-2</v>
      </c>
      <c r="R27" s="24">
        <f t="shared" si="36"/>
        <v>3.5593220338983052E-2</v>
      </c>
      <c r="S27" s="24">
        <f t="shared" si="37"/>
        <v>6.4406779661016947E-2</v>
      </c>
      <c r="T27" s="24">
        <f t="shared" si="38"/>
        <v>0.25254237288135595</v>
      </c>
      <c r="U27" s="24">
        <f t="shared" si="38"/>
        <v>0.59152542372881356</v>
      </c>
      <c r="V27" s="24">
        <f t="shared" si="38"/>
        <v>0.15593220338983052</v>
      </c>
      <c r="W27" s="23">
        <f t="shared" si="39"/>
        <v>149</v>
      </c>
      <c r="X27" s="23">
        <f t="shared" si="40"/>
        <v>349</v>
      </c>
      <c r="Y27" s="23">
        <f t="shared" si="41"/>
        <v>92</v>
      </c>
      <c r="Z27" s="14">
        <v>6</v>
      </c>
      <c r="AA27" s="14">
        <v>12</v>
      </c>
      <c r="AB27" s="14">
        <v>6</v>
      </c>
      <c r="AC27" s="14">
        <v>13</v>
      </c>
      <c r="AD27" s="14">
        <v>5</v>
      </c>
      <c r="AE27" s="14">
        <v>9</v>
      </c>
      <c r="AF27" s="14">
        <v>10</v>
      </c>
      <c r="AG27" s="14">
        <v>4</v>
      </c>
      <c r="AH27" s="14">
        <v>13</v>
      </c>
      <c r="AI27" s="14">
        <v>9</v>
      </c>
      <c r="AJ27" s="14">
        <v>13</v>
      </c>
      <c r="AK27" s="14">
        <v>11</v>
      </c>
      <c r="AL27" s="14">
        <v>11</v>
      </c>
      <c r="AM27" s="14">
        <v>7</v>
      </c>
      <c r="AN27" s="14">
        <v>7</v>
      </c>
      <c r="AO27" s="14">
        <v>7</v>
      </c>
      <c r="AP27" s="14">
        <v>6</v>
      </c>
      <c r="AQ27" s="14">
        <v>4</v>
      </c>
      <c r="AR27" s="14">
        <v>6</v>
      </c>
      <c r="AS27" s="14">
        <v>4</v>
      </c>
      <c r="AT27" s="14">
        <v>3</v>
      </c>
      <c r="AU27" s="14">
        <v>1</v>
      </c>
      <c r="AV27" s="14">
        <v>4</v>
      </c>
      <c r="AW27" s="14">
        <v>3</v>
      </c>
      <c r="AX27" s="14">
        <v>9</v>
      </c>
      <c r="AY27" s="14">
        <v>3</v>
      </c>
      <c r="AZ27" s="14">
        <v>3</v>
      </c>
      <c r="BA27" s="14">
        <v>3</v>
      </c>
      <c r="BB27" s="14">
        <v>7</v>
      </c>
      <c r="BC27" s="14">
        <v>5</v>
      </c>
      <c r="BD27" s="14">
        <v>5</v>
      </c>
      <c r="BE27" s="14">
        <v>3</v>
      </c>
      <c r="BF27" s="14">
        <v>4</v>
      </c>
      <c r="BG27" s="14">
        <v>2</v>
      </c>
      <c r="BH27" s="14">
        <v>7</v>
      </c>
      <c r="BI27" s="14">
        <v>1</v>
      </c>
      <c r="BJ27" s="14">
        <v>9</v>
      </c>
      <c r="BK27" s="14">
        <v>6</v>
      </c>
      <c r="BL27" s="14">
        <v>11</v>
      </c>
      <c r="BM27" s="14">
        <v>15</v>
      </c>
      <c r="BN27" s="14">
        <v>16</v>
      </c>
      <c r="BO27" s="14">
        <v>7</v>
      </c>
      <c r="BP27" s="14">
        <v>11</v>
      </c>
      <c r="BQ27" s="14">
        <v>17</v>
      </c>
      <c r="BR27" s="14">
        <v>10</v>
      </c>
      <c r="BS27" s="14">
        <v>8</v>
      </c>
      <c r="BT27" s="14">
        <v>8</v>
      </c>
      <c r="BU27" s="14">
        <v>11</v>
      </c>
      <c r="BV27" s="14">
        <v>7</v>
      </c>
      <c r="BW27" s="14">
        <v>8</v>
      </c>
      <c r="BX27" s="14">
        <v>6</v>
      </c>
      <c r="BY27" s="14">
        <v>14</v>
      </c>
      <c r="BZ27" s="14">
        <v>8</v>
      </c>
      <c r="CA27" s="14">
        <v>9</v>
      </c>
      <c r="CB27" s="14">
        <v>11</v>
      </c>
      <c r="CC27" s="14">
        <v>3</v>
      </c>
      <c r="CD27" s="14">
        <v>4</v>
      </c>
      <c r="CE27" s="14">
        <v>8</v>
      </c>
      <c r="CF27" s="14">
        <v>11</v>
      </c>
      <c r="CG27" s="14">
        <v>3</v>
      </c>
      <c r="CH27" s="14">
        <v>4</v>
      </c>
      <c r="CI27" s="14">
        <v>14</v>
      </c>
      <c r="CJ27" s="14">
        <v>9</v>
      </c>
      <c r="CK27" s="14">
        <v>10</v>
      </c>
      <c r="CL27" s="14">
        <v>14</v>
      </c>
      <c r="CM27" s="14">
        <v>5</v>
      </c>
      <c r="CN27" s="14">
        <v>10</v>
      </c>
      <c r="CO27" s="14">
        <v>8</v>
      </c>
      <c r="CP27" s="14">
        <v>6</v>
      </c>
      <c r="CQ27" s="14">
        <v>4</v>
      </c>
      <c r="CR27" s="14">
        <v>7</v>
      </c>
      <c r="CS27" s="14">
        <v>6</v>
      </c>
      <c r="CT27" s="14">
        <v>3</v>
      </c>
      <c r="CU27" s="14">
        <v>4</v>
      </c>
      <c r="CV27" s="14">
        <v>1</v>
      </c>
      <c r="CW27" s="14">
        <v>5</v>
      </c>
      <c r="CX27" s="14">
        <v>1</v>
      </c>
      <c r="CY27" s="14">
        <v>1</v>
      </c>
      <c r="CZ27" s="14">
        <v>3</v>
      </c>
      <c r="DA27" s="14">
        <v>2</v>
      </c>
      <c r="DB27" s="14">
        <v>3</v>
      </c>
      <c r="DC27" s="14">
        <v>4</v>
      </c>
      <c r="DD27" s="14">
        <v>0</v>
      </c>
      <c r="DE27" s="14">
        <v>3</v>
      </c>
      <c r="DF27" s="14">
        <v>4</v>
      </c>
      <c r="DG27" s="14">
        <v>1</v>
      </c>
      <c r="DH27" s="14">
        <v>2</v>
      </c>
      <c r="DI27" s="14">
        <v>3</v>
      </c>
      <c r="DJ27" s="14">
        <v>3</v>
      </c>
      <c r="DK27" s="14">
        <v>3</v>
      </c>
      <c r="DL27" s="14">
        <v>0</v>
      </c>
      <c r="DM27" s="14">
        <v>0</v>
      </c>
      <c r="DN27" s="14">
        <v>0</v>
      </c>
      <c r="DO27" s="14">
        <v>0</v>
      </c>
      <c r="DP27" s="14">
        <v>0</v>
      </c>
      <c r="DQ27" s="14">
        <v>0</v>
      </c>
      <c r="DR27" s="14">
        <v>0</v>
      </c>
      <c r="DS27" s="14">
        <v>0</v>
      </c>
      <c r="DT27" s="14">
        <v>0</v>
      </c>
      <c r="DU27" s="14">
        <v>0</v>
      </c>
      <c r="DV27" s="14">
        <v>0</v>
      </c>
      <c r="DY27" s="14"/>
    </row>
    <row r="28" spans="1:129" s="11" customFormat="1" ht="14.45" x14ac:dyDescent="0.3">
      <c r="A28" s="16" t="s">
        <v>132</v>
      </c>
      <c r="B28" s="14" t="s">
        <v>133</v>
      </c>
      <c r="C28" s="23">
        <v>232</v>
      </c>
      <c r="D28" s="24">
        <f t="shared" si="22"/>
        <v>3.4482758620689655E-2</v>
      </c>
      <c r="E28" s="24">
        <f t="shared" si="23"/>
        <v>6.8965517241379309E-2</v>
      </c>
      <c r="F28" s="24">
        <f t="shared" si="24"/>
        <v>4.7413793103448273E-2</v>
      </c>
      <c r="G28" s="24">
        <f t="shared" si="25"/>
        <v>4.7413793103448273E-2</v>
      </c>
      <c r="H28" s="24">
        <f t="shared" si="26"/>
        <v>1.7241379310344827E-2</v>
      </c>
      <c r="I28" s="24">
        <f t="shared" si="27"/>
        <v>4.7413793103448273E-2</v>
      </c>
      <c r="J28" s="24">
        <f t="shared" si="28"/>
        <v>8.1896551724137928E-2</v>
      </c>
      <c r="K28" s="24">
        <f t="shared" si="29"/>
        <v>3.8793103448275863E-2</v>
      </c>
      <c r="L28" s="24">
        <f t="shared" si="30"/>
        <v>9.4827586206896547E-2</v>
      </c>
      <c r="M28" s="24">
        <f t="shared" si="31"/>
        <v>0.10344827586206896</v>
      </c>
      <c r="N28" s="24">
        <f t="shared" si="32"/>
        <v>5.1724137931034482E-2</v>
      </c>
      <c r="O28" s="24">
        <f t="shared" si="33"/>
        <v>0.10344827586206896</v>
      </c>
      <c r="P28" s="24">
        <f t="shared" si="34"/>
        <v>6.0344827586206899E-2</v>
      </c>
      <c r="Q28" s="24">
        <f t="shared" si="35"/>
        <v>8.6206896551724144E-2</v>
      </c>
      <c r="R28" s="24">
        <f t="shared" si="36"/>
        <v>4.7413793103448273E-2</v>
      </c>
      <c r="S28" s="24">
        <f t="shared" si="37"/>
        <v>6.8965517241379309E-2</v>
      </c>
      <c r="T28" s="24">
        <f t="shared" si="38"/>
        <v>0.17672413793103448</v>
      </c>
      <c r="U28" s="24">
        <f t="shared" si="38"/>
        <v>0.62068965517241381</v>
      </c>
      <c r="V28" s="24">
        <f t="shared" si="38"/>
        <v>0.20258620689655171</v>
      </c>
      <c r="W28" s="23">
        <f t="shared" si="39"/>
        <v>41</v>
      </c>
      <c r="X28" s="23">
        <f t="shared" si="40"/>
        <v>144</v>
      </c>
      <c r="Y28" s="23">
        <f t="shared" si="41"/>
        <v>47</v>
      </c>
      <c r="Z28" s="23">
        <v>0</v>
      </c>
      <c r="AA28" s="23">
        <v>1</v>
      </c>
      <c r="AB28" s="23">
        <v>3</v>
      </c>
      <c r="AC28" s="23">
        <v>2</v>
      </c>
      <c r="AD28" s="23">
        <v>2</v>
      </c>
      <c r="AE28" s="23">
        <v>3</v>
      </c>
      <c r="AF28" s="23">
        <v>4</v>
      </c>
      <c r="AG28" s="23">
        <v>2</v>
      </c>
      <c r="AH28" s="23">
        <v>4</v>
      </c>
      <c r="AI28" s="23">
        <v>3</v>
      </c>
      <c r="AJ28" s="23">
        <v>0</v>
      </c>
      <c r="AK28" s="23">
        <v>3</v>
      </c>
      <c r="AL28" s="23">
        <v>2</v>
      </c>
      <c r="AM28" s="23">
        <v>3</v>
      </c>
      <c r="AN28" s="23">
        <v>3</v>
      </c>
      <c r="AO28" s="23">
        <v>2</v>
      </c>
      <c r="AP28" s="23">
        <v>4</v>
      </c>
      <c r="AQ28" s="23">
        <v>2</v>
      </c>
      <c r="AR28" s="23">
        <v>1</v>
      </c>
      <c r="AS28" s="23">
        <v>2</v>
      </c>
      <c r="AT28" s="23">
        <v>2</v>
      </c>
      <c r="AU28" s="23">
        <v>1</v>
      </c>
      <c r="AV28" s="23">
        <v>0</v>
      </c>
      <c r="AW28" s="23">
        <v>0</v>
      </c>
      <c r="AX28" s="23">
        <v>1</v>
      </c>
      <c r="AY28" s="23">
        <v>2</v>
      </c>
      <c r="AZ28" s="23">
        <v>4</v>
      </c>
      <c r="BA28" s="23">
        <v>3</v>
      </c>
      <c r="BB28" s="23">
        <v>0</v>
      </c>
      <c r="BC28" s="23">
        <v>2</v>
      </c>
      <c r="BD28" s="23">
        <v>1</v>
      </c>
      <c r="BE28" s="23">
        <v>5</v>
      </c>
      <c r="BF28" s="23">
        <v>4</v>
      </c>
      <c r="BG28" s="23">
        <v>4</v>
      </c>
      <c r="BH28" s="23">
        <v>5</v>
      </c>
      <c r="BI28" s="23">
        <v>3</v>
      </c>
      <c r="BJ28" s="23">
        <v>3</v>
      </c>
      <c r="BK28" s="23">
        <v>0</v>
      </c>
      <c r="BL28" s="23">
        <v>2</v>
      </c>
      <c r="BM28" s="23">
        <v>1</v>
      </c>
      <c r="BN28" s="23">
        <v>2</v>
      </c>
      <c r="BO28" s="23">
        <v>5</v>
      </c>
      <c r="BP28" s="23">
        <v>8</v>
      </c>
      <c r="BQ28" s="23">
        <v>6</v>
      </c>
      <c r="BR28" s="23">
        <v>1</v>
      </c>
      <c r="BS28" s="23">
        <v>5</v>
      </c>
      <c r="BT28" s="23">
        <v>4</v>
      </c>
      <c r="BU28" s="23">
        <v>7</v>
      </c>
      <c r="BV28" s="23">
        <v>4</v>
      </c>
      <c r="BW28" s="23">
        <v>4</v>
      </c>
      <c r="BX28" s="23">
        <v>1</v>
      </c>
      <c r="BY28" s="23">
        <v>3</v>
      </c>
      <c r="BZ28" s="23">
        <v>6</v>
      </c>
      <c r="CA28" s="23">
        <v>1</v>
      </c>
      <c r="CB28" s="23">
        <v>1</v>
      </c>
      <c r="CC28" s="23">
        <v>3</v>
      </c>
      <c r="CD28" s="23">
        <v>5</v>
      </c>
      <c r="CE28" s="23">
        <v>5</v>
      </c>
      <c r="CF28" s="23">
        <v>10</v>
      </c>
      <c r="CG28" s="23">
        <v>1</v>
      </c>
      <c r="CH28" s="23">
        <v>2</v>
      </c>
      <c r="CI28" s="23">
        <v>1</v>
      </c>
      <c r="CJ28" s="23">
        <v>2</v>
      </c>
      <c r="CK28" s="23">
        <v>6</v>
      </c>
      <c r="CL28" s="23">
        <v>3</v>
      </c>
      <c r="CM28" s="23">
        <v>3</v>
      </c>
      <c r="CN28" s="23">
        <v>3</v>
      </c>
      <c r="CO28" s="23">
        <v>2</v>
      </c>
      <c r="CP28" s="23">
        <v>6</v>
      </c>
      <c r="CQ28" s="23">
        <v>6</v>
      </c>
      <c r="CR28" s="23">
        <v>1</v>
      </c>
      <c r="CS28" s="23">
        <v>6</v>
      </c>
      <c r="CT28" s="23">
        <v>1</v>
      </c>
      <c r="CU28" s="23">
        <v>2</v>
      </c>
      <c r="CV28" s="23">
        <v>1</v>
      </c>
      <c r="CW28" s="23">
        <v>0</v>
      </c>
      <c r="CX28" s="23">
        <v>1</v>
      </c>
      <c r="CY28" s="23">
        <v>2</v>
      </c>
      <c r="CZ28" s="23">
        <v>1</v>
      </c>
      <c r="DA28" s="23">
        <v>3</v>
      </c>
      <c r="DB28" s="23">
        <v>0</v>
      </c>
      <c r="DC28" s="23">
        <v>0</v>
      </c>
      <c r="DD28" s="23">
        <v>3</v>
      </c>
      <c r="DE28" s="23">
        <v>1</v>
      </c>
      <c r="DF28" s="23">
        <v>1</v>
      </c>
      <c r="DG28" s="23">
        <v>1</v>
      </c>
      <c r="DH28" s="23">
        <v>0</v>
      </c>
      <c r="DI28" s="23">
        <v>1</v>
      </c>
      <c r="DJ28" s="23">
        <v>0</v>
      </c>
      <c r="DK28" s="23">
        <v>0</v>
      </c>
      <c r="DL28" s="23">
        <v>0</v>
      </c>
      <c r="DM28" s="23">
        <v>2</v>
      </c>
      <c r="DN28" s="23">
        <v>0</v>
      </c>
      <c r="DO28" s="23">
        <v>0</v>
      </c>
      <c r="DP28" s="23">
        <v>0</v>
      </c>
      <c r="DQ28" s="23">
        <v>0</v>
      </c>
      <c r="DR28" s="23">
        <v>0</v>
      </c>
      <c r="DS28" s="23">
        <v>0</v>
      </c>
      <c r="DT28" s="23">
        <v>0</v>
      </c>
      <c r="DU28" s="23">
        <v>0</v>
      </c>
      <c r="DV28" s="23">
        <v>0</v>
      </c>
      <c r="DY28" s="14"/>
    </row>
    <row r="29" spans="1:129" s="11" customFormat="1" ht="14.45" x14ac:dyDescent="0.3">
      <c r="A29" s="16" t="s">
        <v>134</v>
      </c>
      <c r="B29" s="14" t="s">
        <v>135</v>
      </c>
      <c r="C29" s="23">
        <v>210</v>
      </c>
      <c r="D29" s="24">
        <f t="shared" si="22"/>
        <v>5.2380952380952382E-2</v>
      </c>
      <c r="E29" s="24">
        <f t="shared" si="23"/>
        <v>3.3333333333333333E-2</v>
      </c>
      <c r="F29" s="24">
        <f t="shared" si="24"/>
        <v>2.3809523809523808E-2</v>
      </c>
      <c r="G29" s="24">
        <f t="shared" si="25"/>
        <v>5.7142857142857141E-2</v>
      </c>
      <c r="H29" s="24">
        <f t="shared" si="26"/>
        <v>3.8095238095238099E-2</v>
      </c>
      <c r="I29" s="24">
        <f t="shared" si="27"/>
        <v>6.6666666666666666E-2</v>
      </c>
      <c r="J29" s="24">
        <f t="shared" si="28"/>
        <v>3.8095238095238099E-2</v>
      </c>
      <c r="K29" s="24">
        <f t="shared" si="29"/>
        <v>3.8095238095238099E-2</v>
      </c>
      <c r="L29" s="24">
        <f t="shared" si="30"/>
        <v>8.0952380952380956E-2</v>
      </c>
      <c r="M29" s="24">
        <f t="shared" si="31"/>
        <v>7.6190476190476197E-2</v>
      </c>
      <c r="N29" s="24">
        <f t="shared" si="32"/>
        <v>9.5238095238095233E-2</v>
      </c>
      <c r="O29" s="24">
        <f t="shared" si="33"/>
        <v>6.1904761904761907E-2</v>
      </c>
      <c r="P29" s="24">
        <f t="shared" si="34"/>
        <v>9.5238095238095233E-2</v>
      </c>
      <c r="Q29" s="24">
        <f t="shared" si="35"/>
        <v>8.0952380952380956E-2</v>
      </c>
      <c r="R29" s="24">
        <f t="shared" si="36"/>
        <v>4.7619047619047616E-2</v>
      </c>
      <c r="S29" s="24">
        <f t="shared" si="37"/>
        <v>0.11428571428571428</v>
      </c>
      <c r="T29" s="24">
        <f t="shared" si="38"/>
        <v>0.13333333333333333</v>
      </c>
      <c r="U29" s="24">
        <f t="shared" si="38"/>
        <v>0.62380952380952381</v>
      </c>
      <c r="V29" s="24">
        <f t="shared" si="38"/>
        <v>0.24285714285714285</v>
      </c>
      <c r="W29" s="23">
        <f t="shared" si="39"/>
        <v>28</v>
      </c>
      <c r="X29" s="23">
        <f t="shared" si="40"/>
        <v>131</v>
      </c>
      <c r="Y29" s="23">
        <f t="shared" si="41"/>
        <v>51</v>
      </c>
      <c r="Z29" s="23">
        <v>0</v>
      </c>
      <c r="AA29" s="23">
        <v>2</v>
      </c>
      <c r="AB29" s="23">
        <v>4</v>
      </c>
      <c r="AC29" s="23">
        <v>1</v>
      </c>
      <c r="AD29" s="23">
        <v>4</v>
      </c>
      <c r="AE29" s="23">
        <v>1</v>
      </c>
      <c r="AF29" s="23">
        <v>1</v>
      </c>
      <c r="AG29" s="23">
        <v>2</v>
      </c>
      <c r="AH29" s="23">
        <v>0</v>
      </c>
      <c r="AI29" s="23">
        <v>3</v>
      </c>
      <c r="AJ29" s="23">
        <v>1</v>
      </c>
      <c r="AK29" s="23">
        <v>0</v>
      </c>
      <c r="AL29" s="23">
        <v>1</v>
      </c>
      <c r="AM29" s="23">
        <v>2</v>
      </c>
      <c r="AN29" s="23">
        <v>1</v>
      </c>
      <c r="AO29" s="23">
        <v>2</v>
      </c>
      <c r="AP29" s="23">
        <v>3</v>
      </c>
      <c r="AQ29" s="23">
        <v>2</v>
      </c>
      <c r="AR29" s="23">
        <v>3</v>
      </c>
      <c r="AS29" s="23">
        <v>2</v>
      </c>
      <c r="AT29" s="23">
        <v>0</v>
      </c>
      <c r="AU29" s="23">
        <v>0</v>
      </c>
      <c r="AV29" s="23">
        <v>0</v>
      </c>
      <c r="AW29" s="23">
        <v>3</v>
      </c>
      <c r="AX29" s="23">
        <v>5</v>
      </c>
      <c r="AY29" s="23">
        <v>3</v>
      </c>
      <c r="AZ29" s="23">
        <v>3</v>
      </c>
      <c r="BA29" s="23">
        <v>2</v>
      </c>
      <c r="BB29" s="23">
        <v>5</v>
      </c>
      <c r="BC29" s="23">
        <v>1</v>
      </c>
      <c r="BD29" s="23">
        <v>1</v>
      </c>
      <c r="BE29" s="23">
        <v>2</v>
      </c>
      <c r="BF29" s="23">
        <v>1</v>
      </c>
      <c r="BG29" s="23">
        <v>2</v>
      </c>
      <c r="BH29" s="23">
        <v>2</v>
      </c>
      <c r="BI29" s="23">
        <v>3</v>
      </c>
      <c r="BJ29" s="23">
        <v>1</v>
      </c>
      <c r="BK29" s="23">
        <v>2</v>
      </c>
      <c r="BL29" s="23">
        <v>1</v>
      </c>
      <c r="BM29" s="23">
        <v>1</v>
      </c>
      <c r="BN29" s="23">
        <v>2</v>
      </c>
      <c r="BO29" s="23">
        <v>4</v>
      </c>
      <c r="BP29" s="23">
        <v>3</v>
      </c>
      <c r="BQ29" s="23">
        <v>4</v>
      </c>
      <c r="BR29" s="23">
        <v>4</v>
      </c>
      <c r="BS29" s="23">
        <v>3</v>
      </c>
      <c r="BT29" s="23">
        <v>3</v>
      </c>
      <c r="BU29" s="23">
        <v>5</v>
      </c>
      <c r="BV29" s="23">
        <v>1</v>
      </c>
      <c r="BW29" s="23">
        <v>4</v>
      </c>
      <c r="BX29" s="23">
        <v>4</v>
      </c>
      <c r="BY29" s="23">
        <v>6</v>
      </c>
      <c r="BZ29" s="23">
        <v>2</v>
      </c>
      <c r="CA29" s="23">
        <v>5</v>
      </c>
      <c r="CB29" s="23">
        <v>3</v>
      </c>
      <c r="CC29" s="23">
        <v>2</v>
      </c>
      <c r="CD29" s="23">
        <v>2</v>
      </c>
      <c r="CE29" s="23">
        <v>3</v>
      </c>
      <c r="CF29" s="23">
        <v>3</v>
      </c>
      <c r="CG29" s="23">
        <v>3</v>
      </c>
      <c r="CH29" s="23">
        <v>2</v>
      </c>
      <c r="CI29" s="23">
        <v>6</v>
      </c>
      <c r="CJ29" s="23">
        <v>7</v>
      </c>
      <c r="CK29" s="23">
        <v>5</v>
      </c>
      <c r="CL29" s="23">
        <v>0</v>
      </c>
      <c r="CM29" s="23">
        <v>3</v>
      </c>
      <c r="CN29" s="23">
        <v>6</v>
      </c>
      <c r="CO29" s="23">
        <v>4</v>
      </c>
      <c r="CP29" s="23">
        <v>1</v>
      </c>
      <c r="CQ29" s="23">
        <v>3</v>
      </c>
      <c r="CR29" s="23">
        <v>2</v>
      </c>
      <c r="CS29" s="23">
        <v>5</v>
      </c>
      <c r="CT29" s="23">
        <v>1</v>
      </c>
      <c r="CU29" s="23">
        <v>1</v>
      </c>
      <c r="CV29" s="23">
        <v>1</v>
      </c>
      <c r="CW29" s="23">
        <v>4</v>
      </c>
      <c r="CX29" s="23">
        <v>1</v>
      </c>
      <c r="CY29" s="23">
        <v>2</v>
      </c>
      <c r="CZ29" s="23">
        <v>4</v>
      </c>
      <c r="DA29" s="23">
        <v>3</v>
      </c>
      <c r="DB29" s="23">
        <v>2</v>
      </c>
      <c r="DC29" s="23">
        <v>2</v>
      </c>
      <c r="DD29" s="23">
        <v>2</v>
      </c>
      <c r="DE29" s="23">
        <v>0</v>
      </c>
      <c r="DF29" s="23">
        <v>2</v>
      </c>
      <c r="DG29" s="23">
        <v>0</v>
      </c>
      <c r="DH29" s="23">
        <v>1</v>
      </c>
      <c r="DI29" s="23">
        <v>0</v>
      </c>
      <c r="DJ29" s="23">
        <v>0</v>
      </c>
      <c r="DK29" s="23">
        <v>0</v>
      </c>
      <c r="DL29" s="23">
        <v>0</v>
      </c>
      <c r="DM29" s="23">
        <v>1</v>
      </c>
      <c r="DN29" s="23">
        <v>0</v>
      </c>
      <c r="DO29" s="23">
        <v>0</v>
      </c>
      <c r="DP29" s="23">
        <v>0</v>
      </c>
      <c r="DQ29" s="23">
        <v>0</v>
      </c>
      <c r="DR29" s="23">
        <v>0</v>
      </c>
      <c r="DS29" s="23">
        <v>0</v>
      </c>
      <c r="DT29" s="23">
        <v>0</v>
      </c>
      <c r="DU29" s="23">
        <v>0</v>
      </c>
      <c r="DV29" s="23">
        <v>0</v>
      </c>
      <c r="DY29" s="14"/>
    </row>
    <row r="30" spans="1:129" s="11" customFormat="1" ht="14.45" x14ac:dyDescent="0.3">
      <c r="A30" s="16" t="s">
        <v>136</v>
      </c>
      <c r="B30" s="14" t="s">
        <v>137</v>
      </c>
      <c r="C30" s="23">
        <v>467</v>
      </c>
      <c r="D30" s="24">
        <f t="shared" si="22"/>
        <v>3.2119914346895075E-2</v>
      </c>
      <c r="E30" s="24">
        <f t="shared" si="23"/>
        <v>2.9978586723768737E-2</v>
      </c>
      <c r="F30" s="24">
        <f t="shared" si="24"/>
        <v>3.8543897216274089E-2</v>
      </c>
      <c r="G30" s="24">
        <f t="shared" si="25"/>
        <v>5.353319057815846E-2</v>
      </c>
      <c r="H30" s="24">
        <f t="shared" si="26"/>
        <v>3.2119914346895075E-2</v>
      </c>
      <c r="I30" s="24">
        <f t="shared" si="27"/>
        <v>1.7130620985010708E-2</v>
      </c>
      <c r="J30" s="24">
        <f t="shared" si="28"/>
        <v>2.7837259100642397E-2</v>
      </c>
      <c r="K30" s="24">
        <f t="shared" si="29"/>
        <v>2.569593147751606E-2</v>
      </c>
      <c r="L30" s="24">
        <f t="shared" si="30"/>
        <v>5.1391862955032119E-2</v>
      </c>
      <c r="M30" s="24">
        <f t="shared" si="31"/>
        <v>6.4239828693790149E-2</v>
      </c>
      <c r="N30" s="24">
        <f t="shared" si="32"/>
        <v>9.8501070663811557E-2</v>
      </c>
      <c r="O30" s="24">
        <f t="shared" si="33"/>
        <v>0.10920770877944326</v>
      </c>
      <c r="P30" s="24">
        <f t="shared" si="34"/>
        <v>0.10920770877944326</v>
      </c>
      <c r="Q30" s="24">
        <f t="shared" si="35"/>
        <v>8.9935760171306209E-2</v>
      </c>
      <c r="R30" s="24">
        <f t="shared" si="36"/>
        <v>5.5674518201284794E-2</v>
      </c>
      <c r="S30" s="24">
        <f t="shared" si="37"/>
        <v>0.16488222698072805</v>
      </c>
      <c r="T30" s="24">
        <f t="shared" si="38"/>
        <v>0.12205567451820129</v>
      </c>
      <c r="U30" s="24">
        <f t="shared" si="38"/>
        <v>0.56745182012847961</v>
      </c>
      <c r="V30" s="24">
        <f t="shared" si="38"/>
        <v>0.31049250535331907</v>
      </c>
      <c r="W30" s="23">
        <f t="shared" si="39"/>
        <v>57</v>
      </c>
      <c r="X30" s="23">
        <f t="shared" si="40"/>
        <v>265</v>
      </c>
      <c r="Y30" s="23">
        <f t="shared" si="41"/>
        <v>145</v>
      </c>
      <c r="Z30" s="23">
        <v>1</v>
      </c>
      <c r="AA30" s="23">
        <v>3</v>
      </c>
      <c r="AB30" s="23">
        <v>4</v>
      </c>
      <c r="AC30" s="23">
        <v>3</v>
      </c>
      <c r="AD30" s="23">
        <v>4</v>
      </c>
      <c r="AE30" s="23">
        <v>2</v>
      </c>
      <c r="AF30" s="23">
        <v>3</v>
      </c>
      <c r="AG30" s="23">
        <v>3</v>
      </c>
      <c r="AH30" s="23">
        <v>2</v>
      </c>
      <c r="AI30" s="23">
        <v>4</v>
      </c>
      <c r="AJ30" s="23">
        <v>4</v>
      </c>
      <c r="AK30" s="23">
        <v>2</v>
      </c>
      <c r="AL30" s="23">
        <v>4</v>
      </c>
      <c r="AM30" s="23">
        <v>3</v>
      </c>
      <c r="AN30" s="23">
        <v>5</v>
      </c>
      <c r="AO30" s="23">
        <v>5</v>
      </c>
      <c r="AP30" s="23">
        <v>5</v>
      </c>
      <c r="AQ30" s="23">
        <v>5</v>
      </c>
      <c r="AR30" s="23">
        <v>6</v>
      </c>
      <c r="AS30" s="23">
        <v>4</v>
      </c>
      <c r="AT30" s="23">
        <v>6</v>
      </c>
      <c r="AU30" s="23">
        <v>2</v>
      </c>
      <c r="AV30" s="23">
        <v>5</v>
      </c>
      <c r="AW30" s="23">
        <v>1</v>
      </c>
      <c r="AX30" s="23">
        <v>1</v>
      </c>
      <c r="AY30" s="23">
        <v>2</v>
      </c>
      <c r="AZ30" s="23">
        <v>1</v>
      </c>
      <c r="BA30" s="23">
        <v>2</v>
      </c>
      <c r="BB30" s="23">
        <v>1</v>
      </c>
      <c r="BC30" s="23">
        <v>2</v>
      </c>
      <c r="BD30" s="23">
        <v>3</v>
      </c>
      <c r="BE30" s="23">
        <v>4</v>
      </c>
      <c r="BF30" s="23">
        <v>0</v>
      </c>
      <c r="BG30" s="23">
        <v>4</v>
      </c>
      <c r="BH30" s="23">
        <v>2</v>
      </c>
      <c r="BI30" s="23">
        <v>3</v>
      </c>
      <c r="BJ30" s="23">
        <v>1</v>
      </c>
      <c r="BK30" s="23">
        <v>4</v>
      </c>
      <c r="BL30" s="23">
        <v>1</v>
      </c>
      <c r="BM30" s="23">
        <v>3</v>
      </c>
      <c r="BN30" s="23">
        <v>3</v>
      </c>
      <c r="BO30" s="23">
        <v>3</v>
      </c>
      <c r="BP30" s="23">
        <v>2</v>
      </c>
      <c r="BQ30" s="23">
        <v>6</v>
      </c>
      <c r="BR30" s="23">
        <v>10</v>
      </c>
      <c r="BS30" s="23">
        <v>5</v>
      </c>
      <c r="BT30" s="23">
        <v>6</v>
      </c>
      <c r="BU30" s="23">
        <v>4</v>
      </c>
      <c r="BV30" s="23">
        <v>8</v>
      </c>
      <c r="BW30" s="23">
        <v>7</v>
      </c>
      <c r="BX30" s="23">
        <v>9</v>
      </c>
      <c r="BY30" s="23">
        <v>12</v>
      </c>
      <c r="BZ30" s="23">
        <v>7</v>
      </c>
      <c r="CA30" s="23">
        <v>10</v>
      </c>
      <c r="CB30" s="23">
        <v>8</v>
      </c>
      <c r="CC30" s="23">
        <v>14</v>
      </c>
      <c r="CD30" s="23">
        <v>8</v>
      </c>
      <c r="CE30" s="23">
        <v>8</v>
      </c>
      <c r="CF30" s="23">
        <v>10</v>
      </c>
      <c r="CG30" s="23">
        <v>11</v>
      </c>
      <c r="CH30" s="23">
        <v>9</v>
      </c>
      <c r="CI30" s="23">
        <v>15</v>
      </c>
      <c r="CJ30" s="23">
        <v>7</v>
      </c>
      <c r="CK30" s="23">
        <v>8</v>
      </c>
      <c r="CL30" s="23">
        <v>12</v>
      </c>
      <c r="CM30" s="23">
        <v>5</v>
      </c>
      <c r="CN30" s="23">
        <v>10</v>
      </c>
      <c r="CO30" s="23">
        <v>13</v>
      </c>
      <c r="CP30" s="23">
        <v>7</v>
      </c>
      <c r="CQ30" s="23">
        <v>7</v>
      </c>
      <c r="CR30" s="23">
        <v>6</v>
      </c>
      <c r="CS30" s="23">
        <v>3</v>
      </c>
      <c r="CT30" s="23">
        <v>5</v>
      </c>
      <c r="CU30" s="23">
        <v>5</v>
      </c>
      <c r="CV30" s="23">
        <v>7</v>
      </c>
      <c r="CW30" s="23">
        <v>3</v>
      </c>
      <c r="CX30" s="23">
        <v>3</v>
      </c>
      <c r="CY30" s="23">
        <v>10</v>
      </c>
      <c r="CZ30" s="23">
        <v>8</v>
      </c>
      <c r="DA30" s="23">
        <v>4</v>
      </c>
      <c r="DB30" s="23">
        <v>3</v>
      </c>
      <c r="DC30" s="23">
        <v>4</v>
      </c>
      <c r="DD30" s="23">
        <v>3</v>
      </c>
      <c r="DE30" s="23">
        <v>6</v>
      </c>
      <c r="DF30" s="23">
        <v>3</v>
      </c>
      <c r="DG30" s="23">
        <v>2</v>
      </c>
      <c r="DH30" s="23">
        <v>3</v>
      </c>
      <c r="DI30" s="23">
        <v>3</v>
      </c>
      <c r="DJ30" s="23">
        <v>3</v>
      </c>
      <c r="DK30" s="23">
        <v>3</v>
      </c>
      <c r="DL30" s="23">
        <v>1</v>
      </c>
      <c r="DM30" s="23">
        <v>3</v>
      </c>
      <c r="DN30" s="23">
        <v>1</v>
      </c>
      <c r="DO30" s="23">
        <v>3</v>
      </c>
      <c r="DP30" s="23">
        <v>3</v>
      </c>
      <c r="DQ30" s="23">
        <v>2</v>
      </c>
      <c r="DR30" s="23">
        <v>1</v>
      </c>
      <c r="DS30" s="23">
        <v>0</v>
      </c>
      <c r="DT30" s="23">
        <v>0</v>
      </c>
      <c r="DU30" s="23">
        <v>0</v>
      </c>
      <c r="DV30" s="23">
        <v>2</v>
      </c>
      <c r="DY30" s="14"/>
    </row>
    <row r="31" spans="1:129" s="11" customFormat="1" ht="14.45" x14ac:dyDescent="0.3">
      <c r="A31" s="16" t="s">
        <v>138</v>
      </c>
      <c r="B31" s="14" t="s">
        <v>139</v>
      </c>
      <c r="C31" s="23" t="s">
        <v>1572</v>
      </c>
      <c r="D31" s="23" t="s">
        <v>1572</v>
      </c>
      <c r="E31" s="23" t="s">
        <v>1572</v>
      </c>
      <c r="F31" s="23" t="s">
        <v>1572</v>
      </c>
      <c r="G31" s="23" t="s">
        <v>1572</v>
      </c>
      <c r="H31" s="23" t="s">
        <v>1572</v>
      </c>
      <c r="I31" s="23" t="s">
        <v>1572</v>
      </c>
      <c r="J31" s="23" t="s">
        <v>1572</v>
      </c>
      <c r="K31" s="23" t="s">
        <v>1572</v>
      </c>
      <c r="L31" s="23" t="s">
        <v>1572</v>
      </c>
      <c r="M31" s="23" t="s">
        <v>1572</v>
      </c>
      <c r="N31" s="23" t="s">
        <v>1572</v>
      </c>
      <c r="O31" s="23" t="s">
        <v>1572</v>
      </c>
      <c r="P31" s="23" t="s">
        <v>1572</v>
      </c>
      <c r="Q31" s="23" t="s">
        <v>1572</v>
      </c>
      <c r="R31" s="23" t="s">
        <v>1572</v>
      </c>
      <c r="S31" s="23" t="s">
        <v>1572</v>
      </c>
      <c r="T31" s="23" t="s">
        <v>1572</v>
      </c>
      <c r="U31" s="23" t="s">
        <v>1572</v>
      </c>
      <c r="V31" s="23" t="s">
        <v>1572</v>
      </c>
      <c r="W31" s="23" t="s">
        <v>1572</v>
      </c>
      <c r="X31" s="23" t="s">
        <v>1572</v>
      </c>
      <c r="Y31" s="23" t="s">
        <v>1572</v>
      </c>
      <c r="Z31" s="23" t="s">
        <v>1572</v>
      </c>
      <c r="AA31" s="23" t="s">
        <v>1572</v>
      </c>
      <c r="AB31" s="23" t="s">
        <v>1572</v>
      </c>
      <c r="AC31" s="23" t="s">
        <v>1572</v>
      </c>
      <c r="AD31" s="23" t="s">
        <v>1572</v>
      </c>
      <c r="AE31" s="23" t="s">
        <v>1572</v>
      </c>
      <c r="AF31" s="23" t="s">
        <v>1572</v>
      </c>
      <c r="AG31" s="23" t="s">
        <v>1572</v>
      </c>
      <c r="AH31" s="23" t="s">
        <v>1572</v>
      </c>
      <c r="AI31" s="23" t="s">
        <v>1572</v>
      </c>
      <c r="AJ31" s="23" t="s">
        <v>1572</v>
      </c>
      <c r="AK31" s="23" t="s">
        <v>1572</v>
      </c>
      <c r="AL31" s="23" t="s">
        <v>1572</v>
      </c>
      <c r="AM31" s="23" t="s">
        <v>1572</v>
      </c>
      <c r="AN31" s="23" t="s">
        <v>1572</v>
      </c>
      <c r="AO31" s="23" t="s">
        <v>1572</v>
      </c>
      <c r="AP31" s="23" t="s">
        <v>1572</v>
      </c>
      <c r="AQ31" s="23" t="s">
        <v>1572</v>
      </c>
      <c r="AR31" s="23" t="s">
        <v>1572</v>
      </c>
      <c r="AS31" s="23" t="s">
        <v>1572</v>
      </c>
      <c r="AT31" s="23" t="s">
        <v>1572</v>
      </c>
      <c r="AU31" s="23" t="s">
        <v>1572</v>
      </c>
      <c r="AV31" s="23" t="s">
        <v>1572</v>
      </c>
      <c r="AW31" s="23" t="s">
        <v>1572</v>
      </c>
      <c r="AX31" s="23" t="s">
        <v>1572</v>
      </c>
      <c r="AY31" s="23" t="s">
        <v>1572</v>
      </c>
      <c r="AZ31" s="23" t="s">
        <v>1572</v>
      </c>
      <c r="BA31" s="23" t="s">
        <v>1572</v>
      </c>
      <c r="BB31" s="23" t="s">
        <v>1572</v>
      </c>
      <c r="BC31" s="23" t="s">
        <v>1572</v>
      </c>
      <c r="BD31" s="23" t="s">
        <v>1572</v>
      </c>
      <c r="BE31" s="23" t="s">
        <v>1572</v>
      </c>
      <c r="BF31" s="23" t="s">
        <v>1572</v>
      </c>
      <c r="BG31" s="23" t="s">
        <v>1572</v>
      </c>
      <c r="BH31" s="23" t="s">
        <v>1572</v>
      </c>
      <c r="BI31" s="23" t="s">
        <v>1572</v>
      </c>
      <c r="BJ31" s="23" t="s">
        <v>1572</v>
      </c>
      <c r="BK31" s="23" t="s">
        <v>1572</v>
      </c>
      <c r="BL31" s="23" t="s">
        <v>1572</v>
      </c>
      <c r="BM31" s="23" t="s">
        <v>1572</v>
      </c>
      <c r="BN31" s="23" t="s">
        <v>1572</v>
      </c>
      <c r="BO31" s="23" t="s">
        <v>1572</v>
      </c>
      <c r="BP31" s="23" t="s">
        <v>1572</v>
      </c>
      <c r="BQ31" s="23" t="s">
        <v>1572</v>
      </c>
      <c r="BR31" s="23" t="s">
        <v>1572</v>
      </c>
      <c r="BS31" s="23" t="s">
        <v>1572</v>
      </c>
      <c r="BT31" s="23" t="s">
        <v>1572</v>
      </c>
      <c r="BU31" s="23" t="s">
        <v>1572</v>
      </c>
      <c r="BV31" s="23" t="s">
        <v>1572</v>
      </c>
      <c r="BW31" s="23" t="s">
        <v>1572</v>
      </c>
      <c r="BX31" s="23" t="s">
        <v>1572</v>
      </c>
      <c r="BY31" s="23" t="s">
        <v>1572</v>
      </c>
      <c r="BZ31" s="23" t="s">
        <v>1572</v>
      </c>
      <c r="CA31" s="23" t="s">
        <v>1572</v>
      </c>
      <c r="CB31" s="23" t="s">
        <v>1572</v>
      </c>
      <c r="CC31" s="23" t="s">
        <v>1572</v>
      </c>
      <c r="CD31" s="23" t="s">
        <v>1572</v>
      </c>
      <c r="CE31" s="23" t="s">
        <v>1572</v>
      </c>
      <c r="CF31" s="23" t="s">
        <v>1572</v>
      </c>
      <c r="CG31" s="23" t="s">
        <v>1572</v>
      </c>
      <c r="CH31" s="23" t="s">
        <v>1572</v>
      </c>
      <c r="CI31" s="23" t="s">
        <v>1572</v>
      </c>
      <c r="CJ31" s="23" t="s">
        <v>1572</v>
      </c>
      <c r="CK31" s="23" t="s">
        <v>1572</v>
      </c>
      <c r="CL31" s="23" t="s">
        <v>1572</v>
      </c>
      <c r="CM31" s="23" t="s">
        <v>1572</v>
      </c>
      <c r="CN31" s="23" t="s">
        <v>1572</v>
      </c>
      <c r="CO31" s="23" t="s">
        <v>1572</v>
      </c>
      <c r="CP31" s="23" t="s">
        <v>1572</v>
      </c>
      <c r="CQ31" s="23" t="s">
        <v>1572</v>
      </c>
      <c r="CR31" s="23" t="s">
        <v>1572</v>
      </c>
      <c r="CS31" s="23" t="s">
        <v>1572</v>
      </c>
      <c r="CT31" s="23" t="s">
        <v>1572</v>
      </c>
      <c r="CU31" s="23" t="s">
        <v>1572</v>
      </c>
      <c r="CV31" s="23" t="s">
        <v>1572</v>
      </c>
      <c r="CW31" s="23" t="s">
        <v>1572</v>
      </c>
      <c r="CX31" s="23" t="s">
        <v>1572</v>
      </c>
      <c r="CY31" s="23" t="s">
        <v>1572</v>
      </c>
      <c r="CZ31" s="23" t="s">
        <v>1572</v>
      </c>
      <c r="DA31" s="23" t="s">
        <v>1572</v>
      </c>
      <c r="DB31" s="23" t="s">
        <v>1572</v>
      </c>
      <c r="DC31" s="23" t="s">
        <v>1572</v>
      </c>
      <c r="DD31" s="23" t="s">
        <v>1572</v>
      </c>
      <c r="DE31" s="23" t="s">
        <v>1572</v>
      </c>
      <c r="DF31" s="23" t="s">
        <v>1572</v>
      </c>
      <c r="DG31" s="23" t="s">
        <v>1572</v>
      </c>
      <c r="DH31" s="23" t="s">
        <v>1572</v>
      </c>
      <c r="DI31" s="23" t="s">
        <v>1572</v>
      </c>
      <c r="DJ31" s="23" t="s">
        <v>1572</v>
      </c>
      <c r="DK31" s="23" t="s">
        <v>1572</v>
      </c>
      <c r="DL31" s="23" t="s">
        <v>1572</v>
      </c>
      <c r="DM31" s="23" t="s">
        <v>1572</v>
      </c>
      <c r="DN31" s="23" t="s">
        <v>1572</v>
      </c>
      <c r="DO31" s="23" t="s">
        <v>1572</v>
      </c>
      <c r="DP31" s="23" t="s">
        <v>1572</v>
      </c>
      <c r="DQ31" s="23" t="s">
        <v>1572</v>
      </c>
      <c r="DR31" s="23" t="s">
        <v>1572</v>
      </c>
      <c r="DS31" s="23" t="s">
        <v>1572</v>
      </c>
      <c r="DT31" s="23" t="s">
        <v>1572</v>
      </c>
      <c r="DU31" s="23" t="s">
        <v>1572</v>
      </c>
      <c r="DV31" s="23" t="s">
        <v>1572</v>
      </c>
      <c r="DY31" s="14"/>
    </row>
    <row r="32" spans="1:129" s="11" customFormat="1" ht="14.45" x14ac:dyDescent="0.3">
      <c r="A32" s="16" t="s">
        <v>140</v>
      </c>
      <c r="B32" s="14" t="s">
        <v>141</v>
      </c>
      <c r="C32" s="14">
        <v>595</v>
      </c>
      <c r="D32" s="24">
        <f t="shared" ref="D32:D37" si="42">SUM(Z32:AD32)/C32</f>
        <v>5.378151260504202E-2</v>
      </c>
      <c r="E32" s="24">
        <f t="shared" ref="E32:E37" si="43">SUM(AE32:AI32)/C32</f>
        <v>5.8823529411764705E-2</v>
      </c>
      <c r="F32" s="24">
        <f t="shared" ref="F32:F37" si="44">SUM(AJ32:AN32)/C32</f>
        <v>3.8655462184873951E-2</v>
      </c>
      <c r="G32" s="24">
        <f t="shared" ref="G32:G37" si="45">SUM(AO32:AS32)/C32</f>
        <v>6.2184873949579833E-2</v>
      </c>
      <c r="H32" s="24">
        <f t="shared" ref="H32:H37" si="46">SUM(AT32:AX32)/C32</f>
        <v>3.8655462184873951E-2</v>
      </c>
      <c r="I32" s="24">
        <f t="shared" ref="I32:I37" si="47">SUM(AY32:BC32)/C32</f>
        <v>4.2016806722689079E-2</v>
      </c>
      <c r="J32" s="24">
        <f t="shared" ref="J32:J37" si="48">SUM(BD32:BH32)/C32</f>
        <v>6.5546218487394961E-2</v>
      </c>
      <c r="K32" s="24">
        <f t="shared" ref="K32:K37" si="49">SUM(BI32:BM32)/C32</f>
        <v>6.386554621848739E-2</v>
      </c>
      <c r="L32" s="24">
        <f t="shared" ref="L32:L37" si="50">SUM(BN32:BR32)/C32</f>
        <v>8.4033613445378158E-2</v>
      </c>
      <c r="M32" s="24">
        <f t="shared" ref="M32:M37" si="51">SUM(BS32:BW32)/C32</f>
        <v>7.8991596638655459E-2</v>
      </c>
      <c r="N32" s="24">
        <f t="shared" ref="N32:N37" si="52">SUM(BX32:CB32)/C32</f>
        <v>4.7058823529411764E-2</v>
      </c>
      <c r="O32" s="24">
        <f t="shared" ref="O32:O37" si="53">SUM(CC32:CG32)/C32</f>
        <v>7.0588235294117646E-2</v>
      </c>
      <c r="P32" s="24">
        <f t="shared" ref="P32:P37" si="54">SUM(CH32:CL32)/C32</f>
        <v>9.9159663865546213E-2</v>
      </c>
      <c r="Q32" s="24">
        <f t="shared" ref="Q32:Q37" si="55">SUM(CM32:CQ32)/C32</f>
        <v>5.7142857142857141E-2</v>
      </c>
      <c r="R32" s="24">
        <f t="shared" ref="R32:R37" si="56">SUM(CR32:CV32)/C32</f>
        <v>4.53781512605042E-2</v>
      </c>
      <c r="S32" s="24">
        <f t="shared" ref="S32:S37" si="57">SUM(CW32:DV32)/C32</f>
        <v>9.4117647058823528E-2</v>
      </c>
      <c r="T32" s="24">
        <f t="shared" ref="T32:V37" si="58">W32/$C32</f>
        <v>0.17310924369747899</v>
      </c>
      <c r="U32" s="24">
        <f t="shared" si="58"/>
        <v>0.63025210084033612</v>
      </c>
      <c r="V32" s="24">
        <f t="shared" si="58"/>
        <v>0.19663865546218487</v>
      </c>
      <c r="W32" s="23">
        <f t="shared" ref="W32:W37" si="59">SUM(Z32:AP32)</f>
        <v>103</v>
      </c>
      <c r="X32" s="23">
        <f t="shared" ref="X32:X37" si="60">SUM(AQ32:CL32)</f>
        <v>375</v>
      </c>
      <c r="Y32" s="23">
        <f t="shared" ref="Y32:Y37" si="61">SUM(CM32:DV32)</f>
        <v>117</v>
      </c>
      <c r="Z32" s="14">
        <v>6</v>
      </c>
      <c r="AA32" s="14">
        <v>5</v>
      </c>
      <c r="AB32" s="14">
        <v>10</v>
      </c>
      <c r="AC32" s="14">
        <v>6</v>
      </c>
      <c r="AD32" s="14">
        <v>5</v>
      </c>
      <c r="AE32" s="14">
        <v>9</v>
      </c>
      <c r="AF32" s="14">
        <v>3</v>
      </c>
      <c r="AG32" s="14">
        <v>10</v>
      </c>
      <c r="AH32" s="14">
        <v>6</v>
      </c>
      <c r="AI32" s="14">
        <v>7</v>
      </c>
      <c r="AJ32" s="14">
        <v>3</v>
      </c>
      <c r="AK32" s="14">
        <v>4</v>
      </c>
      <c r="AL32" s="14">
        <v>2</v>
      </c>
      <c r="AM32" s="14">
        <v>10</v>
      </c>
      <c r="AN32" s="14">
        <v>4</v>
      </c>
      <c r="AO32" s="14">
        <v>5</v>
      </c>
      <c r="AP32" s="14">
        <v>8</v>
      </c>
      <c r="AQ32" s="14">
        <v>9</v>
      </c>
      <c r="AR32" s="14">
        <v>8</v>
      </c>
      <c r="AS32" s="14">
        <v>7</v>
      </c>
      <c r="AT32" s="14">
        <v>7</v>
      </c>
      <c r="AU32" s="14">
        <v>5</v>
      </c>
      <c r="AV32" s="14">
        <v>3</v>
      </c>
      <c r="AW32" s="14">
        <v>3</v>
      </c>
      <c r="AX32" s="14">
        <v>5</v>
      </c>
      <c r="AY32" s="14">
        <v>7</v>
      </c>
      <c r="AZ32" s="14">
        <v>5</v>
      </c>
      <c r="BA32" s="14">
        <v>7</v>
      </c>
      <c r="BB32" s="14">
        <v>1</v>
      </c>
      <c r="BC32" s="14">
        <v>5</v>
      </c>
      <c r="BD32" s="14">
        <v>8</v>
      </c>
      <c r="BE32" s="14">
        <v>10</v>
      </c>
      <c r="BF32" s="14">
        <v>11</v>
      </c>
      <c r="BG32" s="14">
        <v>5</v>
      </c>
      <c r="BH32" s="14">
        <v>5</v>
      </c>
      <c r="BI32" s="14">
        <v>7</v>
      </c>
      <c r="BJ32" s="14">
        <v>9</v>
      </c>
      <c r="BK32" s="14">
        <v>6</v>
      </c>
      <c r="BL32" s="14">
        <v>9</v>
      </c>
      <c r="BM32" s="14">
        <v>7</v>
      </c>
      <c r="BN32" s="14">
        <v>7</v>
      </c>
      <c r="BO32" s="14">
        <v>5</v>
      </c>
      <c r="BP32" s="14">
        <v>13</v>
      </c>
      <c r="BQ32" s="14">
        <v>15</v>
      </c>
      <c r="BR32" s="14">
        <v>10</v>
      </c>
      <c r="BS32" s="14">
        <v>11</v>
      </c>
      <c r="BT32" s="14">
        <v>9</v>
      </c>
      <c r="BU32" s="14">
        <v>8</v>
      </c>
      <c r="BV32" s="14">
        <v>10</v>
      </c>
      <c r="BW32" s="14">
        <v>9</v>
      </c>
      <c r="BX32" s="14">
        <v>6</v>
      </c>
      <c r="BY32" s="14">
        <v>6</v>
      </c>
      <c r="BZ32" s="14">
        <v>3</v>
      </c>
      <c r="CA32" s="14">
        <v>7</v>
      </c>
      <c r="CB32" s="14">
        <v>6</v>
      </c>
      <c r="CC32" s="14">
        <v>7</v>
      </c>
      <c r="CD32" s="14">
        <v>9</v>
      </c>
      <c r="CE32" s="14">
        <v>9</v>
      </c>
      <c r="CF32" s="14">
        <v>6</v>
      </c>
      <c r="CG32" s="14">
        <v>11</v>
      </c>
      <c r="CH32" s="14">
        <v>5</v>
      </c>
      <c r="CI32" s="14">
        <v>8</v>
      </c>
      <c r="CJ32" s="14">
        <v>11</v>
      </c>
      <c r="CK32" s="14">
        <v>14</v>
      </c>
      <c r="CL32" s="14">
        <v>21</v>
      </c>
      <c r="CM32" s="14">
        <v>7</v>
      </c>
      <c r="CN32" s="14">
        <v>6</v>
      </c>
      <c r="CO32" s="14">
        <v>8</v>
      </c>
      <c r="CP32" s="14">
        <v>6</v>
      </c>
      <c r="CQ32" s="14">
        <v>7</v>
      </c>
      <c r="CR32" s="14">
        <v>5</v>
      </c>
      <c r="CS32" s="14">
        <v>3</v>
      </c>
      <c r="CT32" s="14">
        <v>3</v>
      </c>
      <c r="CU32" s="14">
        <v>7</v>
      </c>
      <c r="CV32" s="14">
        <v>9</v>
      </c>
      <c r="CW32" s="14">
        <v>7</v>
      </c>
      <c r="CX32" s="14">
        <v>3</v>
      </c>
      <c r="CY32" s="14">
        <v>5</v>
      </c>
      <c r="CZ32" s="14">
        <v>4</v>
      </c>
      <c r="DA32" s="14">
        <v>5</v>
      </c>
      <c r="DB32" s="14">
        <v>6</v>
      </c>
      <c r="DC32" s="14">
        <v>4</v>
      </c>
      <c r="DD32" s="14">
        <v>2</v>
      </c>
      <c r="DE32" s="14">
        <v>2</v>
      </c>
      <c r="DF32" s="14">
        <v>3</v>
      </c>
      <c r="DG32" s="14">
        <v>1</v>
      </c>
      <c r="DH32" s="14">
        <v>2</v>
      </c>
      <c r="DI32" s="14">
        <v>3</v>
      </c>
      <c r="DJ32" s="14">
        <v>1</v>
      </c>
      <c r="DK32" s="14">
        <v>4</v>
      </c>
      <c r="DL32" s="14">
        <v>2</v>
      </c>
      <c r="DM32" s="14">
        <v>2</v>
      </c>
      <c r="DN32" s="14">
        <v>0</v>
      </c>
      <c r="DO32" s="14">
        <v>0</v>
      </c>
      <c r="DP32" s="14">
        <v>0</v>
      </c>
      <c r="DQ32" s="14">
        <v>0</v>
      </c>
      <c r="DR32" s="14">
        <v>0</v>
      </c>
      <c r="DS32" s="14">
        <v>0</v>
      </c>
      <c r="DT32" s="14">
        <v>0</v>
      </c>
      <c r="DU32" s="14">
        <v>0</v>
      </c>
      <c r="DV32" s="14">
        <v>0</v>
      </c>
      <c r="DY32" s="14"/>
    </row>
    <row r="33" spans="1:129" s="11" customFormat="1" ht="14.45" x14ac:dyDescent="0.3">
      <c r="A33" s="16" t="s">
        <v>142</v>
      </c>
      <c r="B33" s="14" t="s">
        <v>143</v>
      </c>
      <c r="C33" s="23">
        <v>828</v>
      </c>
      <c r="D33" s="24">
        <f t="shared" si="42"/>
        <v>7.2463768115942032E-2</v>
      </c>
      <c r="E33" s="24">
        <f t="shared" si="43"/>
        <v>4.8309178743961352E-2</v>
      </c>
      <c r="F33" s="24">
        <f t="shared" si="44"/>
        <v>4.9516908212560384E-2</v>
      </c>
      <c r="G33" s="24">
        <f t="shared" si="45"/>
        <v>6.280193236714976E-2</v>
      </c>
      <c r="H33" s="24">
        <f t="shared" si="46"/>
        <v>5.0724637681159424E-2</v>
      </c>
      <c r="I33" s="24">
        <f t="shared" si="47"/>
        <v>5.9178743961352656E-2</v>
      </c>
      <c r="J33" s="24">
        <f t="shared" si="48"/>
        <v>4.1062801932367152E-2</v>
      </c>
      <c r="K33" s="24">
        <f t="shared" si="49"/>
        <v>6.0386473429951688E-2</v>
      </c>
      <c r="L33" s="24">
        <f t="shared" si="50"/>
        <v>6.5217391304347824E-2</v>
      </c>
      <c r="M33" s="24">
        <f t="shared" si="51"/>
        <v>8.5748792270531407E-2</v>
      </c>
      <c r="N33" s="24">
        <f t="shared" si="52"/>
        <v>7.2463768115942032E-2</v>
      </c>
      <c r="O33" s="24">
        <f t="shared" si="53"/>
        <v>5.6763285024154592E-2</v>
      </c>
      <c r="P33" s="24">
        <f t="shared" si="54"/>
        <v>7.9710144927536225E-2</v>
      </c>
      <c r="Q33" s="24">
        <f t="shared" si="55"/>
        <v>7.0048309178743967E-2</v>
      </c>
      <c r="R33" s="24">
        <f t="shared" si="56"/>
        <v>2.8985507246376812E-2</v>
      </c>
      <c r="S33" s="24">
        <f t="shared" si="57"/>
        <v>9.6618357487922704E-2</v>
      </c>
      <c r="T33" s="24">
        <f t="shared" si="58"/>
        <v>0.19927536231884058</v>
      </c>
      <c r="U33" s="24">
        <f t="shared" si="58"/>
        <v>0.60507246376811596</v>
      </c>
      <c r="V33" s="24">
        <f t="shared" si="58"/>
        <v>0.19565217391304349</v>
      </c>
      <c r="W33" s="23">
        <f t="shared" si="59"/>
        <v>165</v>
      </c>
      <c r="X33" s="23">
        <f t="shared" si="60"/>
        <v>501</v>
      </c>
      <c r="Y33" s="23">
        <f t="shared" si="61"/>
        <v>162</v>
      </c>
      <c r="Z33" s="23">
        <v>15</v>
      </c>
      <c r="AA33" s="23">
        <v>11</v>
      </c>
      <c r="AB33" s="23">
        <v>11</v>
      </c>
      <c r="AC33" s="23">
        <v>13</v>
      </c>
      <c r="AD33" s="23">
        <v>10</v>
      </c>
      <c r="AE33" s="23">
        <v>12</v>
      </c>
      <c r="AF33" s="23">
        <v>12</v>
      </c>
      <c r="AG33" s="23">
        <v>8</v>
      </c>
      <c r="AH33" s="23">
        <v>5</v>
      </c>
      <c r="AI33" s="23">
        <v>3</v>
      </c>
      <c r="AJ33" s="23">
        <v>6</v>
      </c>
      <c r="AK33" s="23">
        <v>7</v>
      </c>
      <c r="AL33" s="23">
        <v>10</v>
      </c>
      <c r="AM33" s="23">
        <v>10</v>
      </c>
      <c r="AN33" s="23">
        <v>8</v>
      </c>
      <c r="AO33" s="23">
        <v>13</v>
      </c>
      <c r="AP33" s="23">
        <v>11</v>
      </c>
      <c r="AQ33" s="23">
        <v>14</v>
      </c>
      <c r="AR33" s="23">
        <v>6</v>
      </c>
      <c r="AS33" s="23">
        <v>8</v>
      </c>
      <c r="AT33" s="23">
        <v>11</v>
      </c>
      <c r="AU33" s="23">
        <v>10</v>
      </c>
      <c r="AV33" s="23">
        <v>5</v>
      </c>
      <c r="AW33" s="23">
        <v>9</v>
      </c>
      <c r="AX33" s="23">
        <v>7</v>
      </c>
      <c r="AY33" s="23">
        <v>12</v>
      </c>
      <c r="AZ33" s="23">
        <v>7</v>
      </c>
      <c r="BA33" s="23">
        <v>5</v>
      </c>
      <c r="BB33" s="23">
        <v>8</v>
      </c>
      <c r="BC33" s="23">
        <v>17</v>
      </c>
      <c r="BD33" s="23">
        <v>10</v>
      </c>
      <c r="BE33" s="23">
        <v>8</v>
      </c>
      <c r="BF33" s="23">
        <v>4</v>
      </c>
      <c r="BG33" s="23">
        <v>4</v>
      </c>
      <c r="BH33" s="23">
        <v>8</v>
      </c>
      <c r="BI33" s="23">
        <v>9</v>
      </c>
      <c r="BJ33" s="23">
        <v>11</v>
      </c>
      <c r="BK33" s="23">
        <v>8</v>
      </c>
      <c r="BL33" s="23">
        <v>12</v>
      </c>
      <c r="BM33" s="23">
        <v>10</v>
      </c>
      <c r="BN33" s="23">
        <v>15</v>
      </c>
      <c r="BO33" s="23">
        <v>12</v>
      </c>
      <c r="BP33" s="23">
        <v>6</v>
      </c>
      <c r="BQ33" s="23">
        <v>12</v>
      </c>
      <c r="BR33" s="23">
        <v>9</v>
      </c>
      <c r="BS33" s="23">
        <v>18</v>
      </c>
      <c r="BT33" s="23">
        <v>14</v>
      </c>
      <c r="BU33" s="23">
        <v>10</v>
      </c>
      <c r="BV33" s="23">
        <v>17</v>
      </c>
      <c r="BW33" s="23">
        <v>12</v>
      </c>
      <c r="BX33" s="23">
        <v>15</v>
      </c>
      <c r="BY33" s="23">
        <v>8</v>
      </c>
      <c r="BZ33" s="23">
        <v>10</v>
      </c>
      <c r="CA33" s="23">
        <v>10</v>
      </c>
      <c r="CB33" s="23">
        <v>17</v>
      </c>
      <c r="CC33" s="23">
        <v>6</v>
      </c>
      <c r="CD33" s="23">
        <v>12</v>
      </c>
      <c r="CE33" s="23">
        <v>10</v>
      </c>
      <c r="CF33" s="23">
        <v>7</v>
      </c>
      <c r="CG33" s="23">
        <v>12</v>
      </c>
      <c r="CH33" s="23">
        <v>11</v>
      </c>
      <c r="CI33" s="23">
        <v>11</v>
      </c>
      <c r="CJ33" s="23">
        <v>8</v>
      </c>
      <c r="CK33" s="23">
        <v>21</v>
      </c>
      <c r="CL33" s="23">
        <v>15</v>
      </c>
      <c r="CM33" s="23">
        <v>12</v>
      </c>
      <c r="CN33" s="23">
        <v>11</v>
      </c>
      <c r="CO33" s="23">
        <v>8</v>
      </c>
      <c r="CP33" s="23">
        <v>15</v>
      </c>
      <c r="CQ33" s="23">
        <v>12</v>
      </c>
      <c r="CR33" s="23">
        <v>7</v>
      </c>
      <c r="CS33" s="23">
        <v>3</v>
      </c>
      <c r="CT33" s="23">
        <v>6</v>
      </c>
      <c r="CU33" s="23">
        <v>0</v>
      </c>
      <c r="CV33" s="23">
        <v>8</v>
      </c>
      <c r="CW33" s="23">
        <v>10</v>
      </c>
      <c r="CX33" s="23">
        <v>7</v>
      </c>
      <c r="CY33" s="23">
        <v>6</v>
      </c>
      <c r="CZ33" s="23">
        <v>3</v>
      </c>
      <c r="DA33" s="23">
        <v>9</v>
      </c>
      <c r="DB33" s="23">
        <v>4</v>
      </c>
      <c r="DC33" s="23">
        <v>3</v>
      </c>
      <c r="DD33" s="23">
        <v>9</v>
      </c>
      <c r="DE33" s="23">
        <v>6</v>
      </c>
      <c r="DF33" s="23">
        <v>4</v>
      </c>
      <c r="DG33" s="23">
        <v>5</v>
      </c>
      <c r="DH33" s="23">
        <v>3</v>
      </c>
      <c r="DI33" s="23">
        <v>2</v>
      </c>
      <c r="DJ33" s="23">
        <v>2</v>
      </c>
      <c r="DK33" s="23">
        <v>1</v>
      </c>
      <c r="DL33" s="23">
        <v>0</v>
      </c>
      <c r="DM33" s="23">
        <v>1</v>
      </c>
      <c r="DN33" s="23">
        <v>2</v>
      </c>
      <c r="DO33" s="23">
        <v>0</v>
      </c>
      <c r="DP33" s="23">
        <v>0</v>
      </c>
      <c r="DQ33" s="23">
        <v>0</v>
      </c>
      <c r="DR33" s="23">
        <v>1</v>
      </c>
      <c r="DS33" s="23">
        <v>1</v>
      </c>
      <c r="DT33" s="23">
        <v>0</v>
      </c>
      <c r="DU33" s="23">
        <v>0</v>
      </c>
      <c r="DV33" s="23">
        <v>1</v>
      </c>
      <c r="DY33" s="14"/>
    </row>
    <row r="34" spans="1:129" s="11" customFormat="1" ht="14.45" x14ac:dyDescent="0.3">
      <c r="A34" s="16" t="s">
        <v>144</v>
      </c>
      <c r="B34" s="14" t="s">
        <v>145</v>
      </c>
      <c r="C34" s="23">
        <v>216</v>
      </c>
      <c r="D34" s="24">
        <f t="shared" si="42"/>
        <v>5.0925925925925923E-2</v>
      </c>
      <c r="E34" s="24">
        <f t="shared" si="43"/>
        <v>4.6296296296296294E-2</v>
      </c>
      <c r="F34" s="24">
        <f t="shared" si="44"/>
        <v>2.7777777777777776E-2</v>
      </c>
      <c r="G34" s="24">
        <f t="shared" si="45"/>
        <v>5.0925925925925923E-2</v>
      </c>
      <c r="H34" s="24">
        <f t="shared" si="46"/>
        <v>5.5555555555555552E-2</v>
      </c>
      <c r="I34" s="24">
        <f t="shared" si="47"/>
        <v>4.1666666666666664E-2</v>
      </c>
      <c r="J34" s="24">
        <f t="shared" si="48"/>
        <v>2.7777777777777776E-2</v>
      </c>
      <c r="K34" s="24">
        <f t="shared" si="49"/>
        <v>6.4814814814814811E-2</v>
      </c>
      <c r="L34" s="24">
        <f t="shared" si="50"/>
        <v>4.1666666666666664E-2</v>
      </c>
      <c r="M34" s="24">
        <f t="shared" si="51"/>
        <v>8.7962962962962965E-2</v>
      </c>
      <c r="N34" s="24">
        <f t="shared" si="52"/>
        <v>5.0925925925925923E-2</v>
      </c>
      <c r="O34" s="24">
        <f t="shared" si="53"/>
        <v>9.2592592592592587E-2</v>
      </c>
      <c r="P34" s="24">
        <f t="shared" si="54"/>
        <v>0.1111111111111111</v>
      </c>
      <c r="Q34" s="24">
        <f t="shared" si="55"/>
        <v>9.7222222222222224E-2</v>
      </c>
      <c r="R34" s="24">
        <f t="shared" si="56"/>
        <v>8.3333333333333329E-2</v>
      </c>
      <c r="S34" s="24">
        <f t="shared" si="57"/>
        <v>6.9444444444444448E-2</v>
      </c>
      <c r="T34" s="24">
        <f t="shared" si="58"/>
        <v>0.14814814814814814</v>
      </c>
      <c r="U34" s="24">
        <f t="shared" si="58"/>
        <v>0.60185185185185186</v>
      </c>
      <c r="V34" s="24">
        <f t="shared" si="58"/>
        <v>0.25</v>
      </c>
      <c r="W34" s="23">
        <f t="shared" si="59"/>
        <v>32</v>
      </c>
      <c r="X34" s="23">
        <f t="shared" si="60"/>
        <v>130</v>
      </c>
      <c r="Y34" s="23">
        <f t="shared" si="61"/>
        <v>54</v>
      </c>
      <c r="Z34" s="23">
        <v>3</v>
      </c>
      <c r="AA34" s="23">
        <v>4</v>
      </c>
      <c r="AB34" s="23">
        <v>2</v>
      </c>
      <c r="AC34" s="23">
        <v>1</v>
      </c>
      <c r="AD34" s="23">
        <v>1</v>
      </c>
      <c r="AE34" s="23">
        <v>4</v>
      </c>
      <c r="AF34" s="23">
        <v>2</v>
      </c>
      <c r="AG34" s="23">
        <v>0</v>
      </c>
      <c r="AH34" s="23">
        <v>1</v>
      </c>
      <c r="AI34" s="23">
        <v>3</v>
      </c>
      <c r="AJ34" s="23">
        <v>0</v>
      </c>
      <c r="AK34" s="23">
        <v>0</v>
      </c>
      <c r="AL34" s="23">
        <v>3</v>
      </c>
      <c r="AM34" s="23">
        <v>1</v>
      </c>
      <c r="AN34" s="23">
        <v>2</v>
      </c>
      <c r="AO34" s="23">
        <v>2</v>
      </c>
      <c r="AP34" s="23">
        <v>3</v>
      </c>
      <c r="AQ34" s="23">
        <v>3</v>
      </c>
      <c r="AR34" s="23">
        <v>1</v>
      </c>
      <c r="AS34" s="23">
        <v>2</v>
      </c>
      <c r="AT34" s="23">
        <v>2</v>
      </c>
      <c r="AU34" s="23">
        <v>3</v>
      </c>
      <c r="AV34" s="23">
        <v>2</v>
      </c>
      <c r="AW34" s="23">
        <v>1</v>
      </c>
      <c r="AX34" s="23">
        <v>4</v>
      </c>
      <c r="AY34" s="23">
        <v>3</v>
      </c>
      <c r="AZ34" s="23">
        <v>2</v>
      </c>
      <c r="BA34" s="23">
        <v>2</v>
      </c>
      <c r="BB34" s="23">
        <v>0</v>
      </c>
      <c r="BC34" s="23">
        <v>2</v>
      </c>
      <c r="BD34" s="23">
        <v>2</v>
      </c>
      <c r="BE34" s="23">
        <v>2</v>
      </c>
      <c r="BF34" s="23">
        <v>1</v>
      </c>
      <c r="BG34" s="23">
        <v>1</v>
      </c>
      <c r="BH34" s="23">
        <v>0</v>
      </c>
      <c r="BI34" s="23">
        <v>3</v>
      </c>
      <c r="BJ34" s="23">
        <v>2</v>
      </c>
      <c r="BK34" s="23">
        <v>2</v>
      </c>
      <c r="BL34" s="23">
        <v>6</v>
      </c>
      <c r="BM34" s="23">
        <v>1</v>
      </c>
      <c r="BN34" s="23">
        <v>0</v>
      </c>
      <c r="BO34" s="23">
        <v>3</v>
      </c>
      <c r="BP34" s="23">
        <v>5</v>
      </c>
      <c r="BQ34" s="23">
        <v>0</v>
      </c>
      <c r="BR34" s="23">
        <v>1</v>
      </c>
      <c r="BS34" s="23">
        <v>4</v>
      </c>
      <c r="BT34" s="23">
        <v>4</v>
      </c>
      <c r="BU34" s="23">
        <v>5</v>
      </c>
      <c r="BV34" s="23">
        <v>3</v>
      </c>
      <c r="BW34" s="23">
        <v>3</v>
      </c>
      <c r="BX34" s="23">
        <v>1</v>
      </c>
      <c r="BY34" s="23">
        <v>3</v>
      </c>
      <c r="BZ34" s="23">
        <v>1</v>
      </c>
      <c r="CA34" s="23">
        <v>2</v>
      </c>
      <c r="CB34" s="23">
        <v>4</v>
      </c>
      <c r="CC34" s="23">
        <v>3</v>
      </c>
      <c r="CD34" s="23">
        <v>3</v>
      </c>
      <c r="CE34" s="23">
        <v>0</v>
      </c>
      <c r="CF34" s="23">
        <v>11</v>
      </c>
      <c r="CG34" s="23">
        <v>3</v>
      </c>
      <c r="CH34" s="23">
        <v>5</v>
      </c>
      <c r="CI34" s="23">
        <v>9</v>
      </c>
      <c r="CJ34" s="23">
        <v>3</v>
      </c>
      <c r="CK34" s="23">
        <v>5</v>
      </c>
      <c r="CL34" s="23">
        <v>2</v>
      </c>
      <c r="CM34" s="23">
        <v>5</v>
      </c>
      <c r="CN34" s="23">
        <v>4</v>
      </c>
      <c r="CO34" s="23">
        <v>2</v>
      </c>
      <c r="CP34" s="23">
        <v>7</v>
      </c>
      <c r="CQ34" s="23">
        <v>3</v>
      </c>
      <c r="CR34" s="23">
        <v>5</v>
      </c>
      <c r="CS34" s="23">
        <v>4</v>
      </c>
      <c r="CT34" s="23">
        <v>5</v>
      </c>
      <c r="CU34" s="23">
        <v>3</v>
      </c>
      <c r="CV34" s="23">
        <v>1</v>
      </c>
      <c r="CW34" s="23">
        <v>2</v>
      </c>
      <c r="CX34" s="23">
        <v>1</v>
      </c>
      <c r="CY34" s="23">
        <v>0</v>
      </c>
      <c r="CZ34" s="23">
        <v>3</v>
      </c>
      <c r="DA34" s="23">
        <v>2</v>
      </c>
      <c r="DB34" s="23">
        <v>0</v>
      </c>
      <c r="DC34" s="23">
        <v>0</v>
      </c>
      <c r="DD34" s="23">
        <v>0</v>
      </c>
      <c r="DE34" s="23">
        <v>2</v>
      </c>
      <c r="DF34" s="23">
        <v>0</v>
      </c>
      <c r="DG34" s="23">
        <v>0</v>
      </c>
      <c r="DH34" s="23">
        <v>0</v>
      </c>
      <c r="DI34" s="23">
        <v>0</v>
      </c>
      <c r="DJ34" s="23">
        <v>1</v>
      </c>
      <c r="DK34" s="23">
        <v>1</v>
      </c>
      <c r="DL34" s="23">
        <v>1</v>
      </c>
      <c r="DM34" s="23">
        <v>1</v>
      </c>
      <c r="DN34" s="23">
        <v>0</v>
      </c>
      <c r="DO34" s="23">
        <v>0</v>
      </c>
      <c r="DP34" s="23">
        <v>1</v>
      </c>
      <c r="DQ34" s="23">
        <v>0</v>
      </c>
      <c r="DR34" s="23">
        <v>0</v>
      </c>
      <c r="DS34" s="23">
        <v>0</v>
      </c>
      <c r="DT34" s="23">
        <v>0</v>
      </c>
      <c r="DU34" s="23">
        <v>0</v>
      </c>
      <c r="DV34" s="23">
        <v>0</v>
      </c>
      <c r="DY34" s="14"/>
    </row>
    <row r="35" spans="1:129" s="11" customFormat="1" ht="14.45" x14ac:dyDescent="0.3">
      <c r="A35" s="16" t="s">
        <v>146</v>
      </c>
      <c r="B35" s="14" t="s">
        <v>147</v>
      </c>
      <c r="C35" s="23">
        <v>339</v>
      </c>
      <c r="D35" s="24">
        <f t="shared" si="42"/>
        <v>4.1297935103244837E-2</v>
      </c>
      <c r="E35" s="24">
        <f t="shared" si="43"/>
        <v>3.8348082595870206E-2</v>
      </c>
      <c r="F35" s="24">
        <f t="shared" si="44"/>
        <v>3.5398230088495575E-2</v>
      </c>
      <c r="G35" s="24">
        <f t="shared" si="45"/>
        <v>3.5398230088495575E-2</v>
      </c>
      <c r="H35" s="24">
        <f t="shared" si="46"/>
        <v>2.359882005899705E-2</v>
      </c>
      <c r="I35" s="24">
        <f t="shared" si="47"/>
        <v>4.4247787610619468E-2</v>
      </c>
      <c r="J35" s="24">
        <f t="shared" si="48"/>
        <v>1.4749262536873156E-2</v>
      </c>
      <c r="K35" s="24">
        <f t="shared" si="49"/>
        <v>2.9498525073746312E-2</v>
      </c>
      <c r="L35" s="24">
        <f t="shared" si="50"/>
        <v>7.6696165191740412E-2</v>
      </c>
      <c r="M35" s="24">
        <f t="shared" si="51"/>
        <v>8.5545722713864306E-2</v>
      </c>
      <c r="N35" s="24">
        <f t="shared" si="52"/>
        <v>8.5545722713864306E-2</v>
      </c>
      <c r="O35" s="24">
        <f t="shared" si="53"/>
        <v>8.8495575221238937E-2</v>
      </c>
      <c r="P35" s="24">
        <f t="shared" si="54"/>
        <v>0.10324483775811209</v>
      </c>
      <c r="Q35" s="24">
        <f t="shared" si="55"/>
        <v>9.4395280235988199E-2</v>
      </c>
      <c r="R35" s="24">
        <f t="shared" si="56"/>
        <v>9.1445427728613568E-2</v>
      </c>
      <c r="S35" s="24">
        <f t="shared" si="57"/>
        <v>0.11209439528023599</v>
      </c>
      <c r="T35" s="24">
        <f t="shared" si="58"/>
        <v>0.12684365781710916</v>
      </c>
      <c r="U35" s="24">
        <f t="shared" si="58"/>
        <v>0.5752212389380531</v>
      </c>
      <c r="V35" s="24">
        <f t="shared" si="58"/>
        <v>0.29793510324483774</v>
      </c>
      <c r="W35" s="23">
        <f t="shared" si="59"/>
        <v>43</v>
      </c>
      <c r="X35" s="23">
        <f t="shared" si="60"/>
        <v>195</v>
      </c>
      <c r="Y35" s="23">
        <f t="shared" si="61"/>
        <v>101</v>
      </c>
      <c r="Z35" s="23">
        <v>6</v>
      </c>
      <c r="AA35" s="23">
        <v>0</v>
      </c>
      <c r="AB35" s="23">
        <v>1</v>
      </c>
      <c r="AC35" s="23">
        <v>2</v>
      </c>
      <c r="AD35" s="23">
        <v>5</v>
      </c>
      <c r="AE35" s="23">
        <v>3</v>
      </c>
      <c r="AF35" s="23">
        <v>3</v>
      </c>
      <c r="AG35" s="23">
        <v>1</v>
      </c>
      <c r="AH35" s="23">
        <v>4</v>
      </c>
      <c r="AI35" s="23">
        <v>2</v>
      </c>
      <c r="AJ35" s="23">
        <v>4</v>
      </c>
      <c r="AK35" s="23">
        <v>1</v>
      </c>
      <c r="AL35" s="23">
        <v>2</v>
      </c>
      <c r="AM35" s="23">
        <v>1</v>
      </c>
      <c r="AN35" s="23">
        <v>4</v>
      </c>
      <c r="AO35" s="23">
        <v>2</v>
      </c>
      <c r="AP35" s="23">
        <v>2</v>
      </c>
      <c r="AQ35" s="23">
        <v>2</v>
      </c>
      <c r="AR35" s="23">
        <v>2</v>
      </c>
      <c r="AS35" s="23">
        <v>4</v>
      </c>
      <c r="AT35" s="23">
        <v>2</v>
      </c>
      <c r="AU35" s="23">
        <v>2</v>
      </c>
      <c r="AV35" s="23">
        <v>2</v>
      </c>
      <c r="AW35" s="23">
        <v>2</v>
      </c>
      <c r="AX35" s="23">
        <v>0</v>
      </c>
      <c r="AY35" s="23">
        <v>2</v>
      </c>
      <c r="AZ35" s="23">
        <v>3</v>
      </c>
      <c r="BA35" s="23">
        <v>3</v>
      </c>
      <c r="BB35" s="23">
        <v>5</v>
      </c>
      <c r="BC35" s="23">
        <v>2</v>
      </c>
      <c r="BD35" s="23">
        <v>0</v>
      </c>
      <c r="BE35" s="23">
        <v>1</v>
      </c>
      <c r="BF35" s="23">
        <v>2</v>
      </c>
      <c r="BG35" s="23">
        <v>1</v>
      </c>
      <c r="BH35" s="23">
        <v>1</v>
      </c>
      <c r="BI35" s="23">
        <v>1</v>
      </c>
      <c r="BJ35" s="23">
        <v>3</v>
      </c>
      <c r="BK35" s="23">
        <v>2</v>
      </c>
      <c r="BL35" s="23">
        <v>2</v>
      </c>
      <c r="BM35" s="23">
        <v>2</v>
      </c>
      <c r="BN35" s="23">
        <v>5</v>
      </c>
      <c r="BO35" s="23">
        <v>4</v>
      </c>
      <c r="BP35" s="23">
        <v>4</v>
      </c>
      <c r="BQ35" s="23">
        <v>6</v>
      </c>
      <c r="BR35" s="23">
        <v>7</v>
      </c>
      <c r="BS35" s="23">
        <v>3</v>
      </c>
      <c r="BT35" s="23">
        <v>9</v>
      </c>
      <c r="BU35" s="23">
        <v>5</v>
      </c>
      <c r="BV35" s="23">
        <v>7</v>
      </c>
      <c r="BW35" s="23">
        <v>5</v>
      </c>
      <c r="BX35" s="23">
        <v>7</v>
      </c>
      <c r="BY35" s="23">
        <v>5</v>
      </c>
      <c r="BZ35" s="23">
        <v>3</v>
      </c>
      <c r="CA35" s="23">
        <v>5</v>
      </c>
      <c r="CB35" s="23">
        <v>9</v>
      </c>
      <c r="CC35" s="23">
        <v>7</v>
      </c>
      <c r="CD35" s="23">
        <v>2</v>
      </c>
      <c r="CE35" s="23">
        <v>9</v>
      </c>
      <c r="CF35" s="23">
        <v>7</v>
      </c>
      <c r="CG35" s="23">
        <v>5</v>
      </c>
      <c r="CH35" s="23">
        <v>9</v>
      </c>
      <c r="CI35" s="23">
        <v>5</v>
      </c>
      <c r="CJ35" s="23">
        <v>5</v>
      </c>
      <c r="CK35" s="23">
        <v>7</v>
      </c>
      <c r="CL35" s="23">
        <v>9</v>
      </c>
      <c r="CM35" s="23">
        <v>6</v>
      </c>
      <c r="CN35" s="23">
        <v>5</v>
      </c>
      <c r="CO35" s="23">
        <v>4</v>
      </c>
      <c r="CP35" s="23">
        <v>8</v>
      </c>
      <c r="CQ35" s="23">
        <v>9</v>
      </c>
      <c r="CR35" s="23">
        <v>5</v>
      </c>
      <c r="CS35" s="23">
        <v>9</v>
      </c>
      <c r="CT35" s="23">
        <v>8</v>
      </c>
      <c r="CU35" s="23">
        <v>6</v>
      </c>
      <c r="CV35" s="23">
        <v>3</v>
      </c>
      <c r="CW35" s="23">
        <v>5</v>
      </c>
      <c r="CX35" s="23">
        <v>1</v>
      </c>
      <c r="CY35" s="23">
        <v>5</v>
      </c>
      <c r="CZ35" s="23">
        <v>3</v>
      </c>
      <c r="DA35" s="23">
        <v>2</v>
      </c>
      <c r="DB35" s="23">
        <v>1</v>
      </c>
      <c r="DC35" s="23">
        <v>6</v>
      </c>
      <c r="DD35" s="23">
        <v>1</v>
      </c>
      <c r="DE35" s="23">
        <v>3</v>
      </c>
      <c r="DF35" s="23">
        <v>2</v>
      </c>
      <c r="DG35" s="23">
        <v>5</v>
      </c>
      <c r="DH35" s="23">
        <v>2</v>
      </c>
      <c r="DI35" s="23">
        <v>1</v>
      </c>
      <c r="DJ35" s="23">
        <v>0</v>
      </c>
      <c r="DK35" s="23">
        <v>1</v>
      </c>
      <c r="DL35" s="23">
        <v>0</v>
      </c>
      <c r="DM35" s="23">
        <v>0</v>
      </c>
      <c r="DN35" s="23">
        <v>0</v>
      </c>
      <c r="DO35" s="23">
        <v>0</v>
      </c>
      <c r="DP35" s="23">
        <v>0</v>
      </c>
      <c r="DQ35" s="23">
        <v>0</v>
      </c>
      <c r="DR35" s="23">
        <v>0</v>
      </c>
      <c r="DS35" s="23">
        <v>0</v>
      </c>
      <c r="DT35" s="23">
        <v>0</v>
      </c>
      <c r="DU35" s="23">
        <v>0</v>
      </c>
      <c r="DV35" s="23">
        <v>0</v>
      </c>
      <c r="DY35" s="14"/>
    </row>
    <row r="36" spans="1:129" s="11" customFormat="1" x14ac:dyDescent="0.25">
      <c r="A36" s="16" t="s">
        <v>148</v>
      </c>
      <c r="B36" s="14" t="s">
        <v>149</v>
      </c>
      <c r="C36" s="14">
        <v>221</v>
      </c>
      <c r="D36" s="24">
        <f t="shared" si="42"/>
        <v>2.7149321266968326E-2</v>
      </c>
      <c r="E36" s="24">
        <f t="shared" si="43"/>
        <v>4.5248868778280542E-2</v>
      </c>
      <c r="F36" s="24">
        <f t="shared" si="44"/>
        <v>7.2398190045248875E-2</v>
      </c>
      <c r="G36" s="24">
        <f t="shared" si="45"/>
        <v>7.2398190045248875E-2</v>
      </c>
      <c r="H36" s="24">
        <f t="shared" si="46"/>
        <v>3.1674208144796379E-2</v>
      </c>
      <c r="I36" s="24">
        <f t="shared" si="47"/>
        <v>2.7149321266968326E-2</v>
      </c>
      <c r="J36" s="24">
        <f t="shared" si="48"/>
        <v>9.0497737556561094E-3</v>
      </c>
      <c r="K36" s="24">
        <f t="shared" si="49"/>
        <v>4.5248868778280542E-2</v>
      </c>
      <c r="L36" s="24">
        <f t="shared" si="50"/>
        <v>0.13574660633484162</v>
      </c>
      <c r="M36" s="24">
        <f t="shared" si="51"/>
        <v>0.10859728506787331</v>
      </c>
      <c r="N36" s="24">
        <f t="shared" si="52"/>
        <v>4.9773755656108594E-2</v>
      </c>
      <c r="O36" s="24">
        <f t="shared" si="53"/>
        <v>4.9773755656108594E-2</v>
      </c>
      <c r="P36" s="24">
        <f t="shared" si="54"/>
        <v>7.6923076923076927E-2</v>
      </c>
      <c r="Q36" s="24">
        <f t="shared" si="55"/>
        <v>0.11312217194570136</v>
      </c>
      <c r="R36" s="24">
        <f t="shared" si="56"/>
        <v>4.5248868778280542E-2</v>
      </c>
      <c r="S36" s="24">
        <f t="shared" si="57"/>
        <v>9.0497737556561084E-2</v>
      </c>
      <c r="T36" s="24">
        <f t="shared" si="58"/>
        <v>0.17194570135746606</v>
      </c>
      <c r="U36" s="24">
        <f t="shared" si="58"/>
        <v>0.579185520361991</v>
      </c>
      <c r="V36" s="24">
        <f t="shared" si="58"/>
        <v>0.24886877828054299</v>
      </c>
      <c r="W36" s="23">
        <f t="shared" si="59"/>
        <v>38</v>
      </c>
      <c r="X36" s="23">
        <f t="shared" si="60"/>
        <v>128</v>
      </c>
      <c r="Y36" s="23">
        <f t="shared" si="61"/>
        <v>55</v>
      </c>
      <c r="Z36" s="14">
        <v>2</v>
      </c>
      <c r="AA36" s="14">
        <v>2</v>
      </c>
      <c r="AB36" s="14">
        <v>2</v>
      </c>
      <c r="AC36" s="14">
        <v>0</v>
      </c>
      <c r="AD36" s="14">
        <v>0</v>
      </c>
      <c r="AE36" s="14">
        <v>0</v>
      </c>
      <c r="AF36" s="14">
        <v>3</v>
      </c>
      <c r="AG36" s="14">
        <v>5</v>
      </c>
      <c r="AH36" s="14">
        <v>1</v>
      </c>
      <c r="AI36" s="14">
        <v>1</v>
      </c>
      <c r="AJ36" s="14">
        <v>2</v>
      </c>
      <c r="AK36" s="14">
        <v>2</v>
      </c>
      <c r="AL36" s="14">
        <v>4</v>
      </c>
      <c r="AM36" s="14">
        <v>3</v>
      </c>
      <c r="AN36" s="14">
        <v>5</v>
      </c>
      <c r="AO36" s="14">
        <v>3</v>
      </c>
      <c r="AP36" s="14">
        <v>3</v>
      </c>
      <c r="AQ36" s="14">
        <v>4</v>
      </c>
      <c r="AR36" s="14">
        <v>3</v>
      </c>
      <c r="AS36" s="14">
        <v>3</v>
      </c>
      <c r="AT36" s="14">
        <v>2</v>
      </c>
      <c r="AU36" s="14">
        <v>2</v>
      </c>
      <c r="AV36" s="14">
        <v>3</v>
      </c>
      <c r="AW36" s="14">
        <v>0</v>
      </c>
      <c r="AX36" s="14">
        <v>0</v>
      </c>
      <c r="AY36" s="14">
        <v>1</v>
      </c>
      <c r="AZ36" s="14">
        <v>1</v>
      </c>
      <c r="BA36" s="14">
        <v>1</v>
      </c>
      <c r="BB36" s="14">
        <v>2</v>
      </c>
      <c r="BC36" s="14">
        <v>1</v>
      </c>
      <c r="BD36" s="14">
        <v>1</v>
      </c>
      <c r="BE36" s="14">
        <v>1</v>
      </c>
      <c r="BF36" s="14">
        <v>0</v>
      </c>
      <c r="BG36" s="14">
        <v>0</v>
      </c>
      <c r="BH36" s="14">
        <v>0</v>
      </c>
      <c r="BI36" s="14">
        <v>1</v>
      </c>
      <c r="BJ36" s="14">
        <v>2</v>
      </c>
      <c r="BK36" s="14">
        <v>1</v>
      </c>
      <c r="BL36" s="14">
        <v>3</v>
      </c>
      <c r="BM36" s="14">
        <v>3</v>
      </c>
      <c r="BN36" s="14">
        <v>10</v>
      </c>
      <c r="BO36" s="14">
        <v>2</v>
      </c>
      <c r="BP36" s="14">
        <v>4</v>
      </c>
      <c r="BQ36" s="14">
        <v>7</v>
      </c>
      <c r="BR36" s="14">
        <v>7</v>
      </c>
      <c r="BS36" s="14">
        <v>7</v>
      </c>
      <c r="BT36" s="14">
        <v>3</v>
      </c>
      <c r="BU36" s="14">
        <v>6</v>
      </c>
      <c r="BV36" s="14">
        <v>5</v>
      </c>
      <c r="BW36" s="14">
        <v>3</v>
      </c>
      <c r="BX36" s="14">
        <v>4</v>
      </c>
      <c r="BY36" s="14">
        <v>3</v>
      </c>
      <c r="BZ36" s="14">
        <v>2</v>
      </c>
      <c r="CA36" s="14">
        <v>1</v>
      </c>
      <c r="CB36" s="14">
        <v>1</v>
      </c>
      <c r="CC36" s="14">
        <v>3</v>
      </c>
      <c r="CD36" s="14">
        <v>1</v>
      </c>
      <c r="CE36" s="14">
        <v>1</v>
      </c>
      <c r="CF36" s="14">
        <v>3</v>
      </c>
      <c r="CG36" s="14">
        <v>3</v>
      </c>
      <c r="CH36" s="14">
        <v>0</v>
      </c>
      <c r="CI36" s="14">
        <v>5</v>
      </c>
      <c r="CJ36" s="14">
        <v>3</v>
      </c>
      <c r="CK36" s="14">
        <v>5</v>
      </c>
      <c r="CL36" s="14">
        <v>4</v>
      </c>
      <c r="CM36" s="14">
        <v>4</v>
      </c>
      <c r="CN36" s="14">
        <v>8</v>
      </c>
      <c r="CO36" s="14">
        <v>6</v>
      </c>
      <c r="CP36" s="14">
        <v>5</v>
      </c>
      <c r="CQ36" s="14">
        <v>2</v>
      </c>
      <c r="CR36" s="14">
        <v>1</v>
      </c>
      <c r="CS36" s="14">
        <v>3</v>
      </c>
      <c r="CT36" s="14">
        <v>5</v>
      </c>
      <c r="CU36" s="14">
        <v>0</v>
      </c>
      <c r="CV36" s="14">
        <v>1</v>
      </c>
      <c r="CW36" s="14">
        <v>1</v>
      </c>
      <c r="CX36" s="14">
        <v>1</v>
      </c>
      <c r="CY36" s="14">
        <v>2</v>
      </c>
      <c r="CZ36" s="14">
        <v>2</v>
      </c>
      <c r="DA36" s="14">
        <v>3</v>
      </c>
      <c r="DB36" s="14">
        <v>1</v>
      </c>
      <c r="DC36" s="14">
        <v>1</v>
      </c>
      <c r="DD36" s="14">
        <v>1</v>
      </c>
      <c r="DE36" s="14">
        <v>1</v>
      </c>
      <c r="DF36" s="14">
        <v>0</v>
      </c>
      <c r="DG36" s="14">
        <v>1</v>
      </c>
      <c r="DH36" s="14">
        <v>1</v>
      </c>
      <c r="DI36" s="14">
        <v>2</v>
      </c>
      <c r="DJ36" s="14">
        <v>0</v>
      </c>
      <c r="DK36" s="14">
        <v>1</v>
      </c>
      <c r="DL36" s="14">
        <v>0</v>
      </c>
      <c r="DM36" s="14">
        <v>0</v>
      </c>
      <c r="DN36" s="14">
        <v>0</v>
      </c>
      <c r="DO36" s="14">
        <v>1</v>
      </c>
      <c r="DP36" s="14">
        <v>1</v>
      </c>
      <c r="DQ36" s="14">
        <v>0</v>
      </c>
      <c r="DR36" s="14">
        <v>0</v>
      </c>
      <c r="DS36" s="14">
        <v>0</v>
      </c>
      <c r="DT36" s="14">
        <v>0</v>
      </c>
      <c r="DU36" s="14">
        <v>0</v>
      </c>
      <c r="DV36" s="14">
        <v>0</v>
      </c>
      <c r="DY36" s="14"/>
    </row>
    <row r="37" spans="1:129" s="11" customFormat="1" x14ac:dyDescent="0.25">
      <c r="A37" s="16" t="s">
        <v>150</v>
      </c>
      <c r="B37" s="14" t="s">
        <v>151</v>
      </c>
      <c r="C37" s="23">
        <v>1062</v>
      </c>
      <c r="D37" s="24">
        <f t="shared" si="42"/>
        <v>1.6949152542372881E-2</v>
      </c>
      <c r="E37" s="24">
        <f t="shared" si="43"/>
        <v>3.2956685499058377E-2</v>
      </c>
      <c r="F37" s="24">
        <f t="shared" si="44"/>
        <v>7.8154425612052728E-2</v>
      </c>
      <c r="G37" s="24">
        <f t="shared" si="45"/>
        <v>5.8380414312617701E-2</v>
      </c>
      <c r="H37" s="24">
        <f t="shared" si="46"/>
        <v>4.7080979284369114E-2</v>
      </c>
      <c r="I37" s="24">
        <f t="shared" si="47"/>
        <v>1.4124293785310734E-2</v>
      </c>
      <c r="J37" s="24">
        <f t="shared" si="48"/>
        <v>2.0715630885122412E-2</v>
      </c>
      <c r="K37" s="24">
        <f t="shared" si="49"/>
        <v>2.8248587570621469E-2</v>
      </c>
      <c r="L37" s="24">
        <f t="shared" si="50"/>
        <v>3.3898305084745763E-2</v>
      </c>
      <c r="M37" s="24">
        <f t="shared" si="51"/>
        <v>4.7080979284369114E-2</v>
      </c>
      <c r="N37" s="24">
        <f t="shared" si="52"/>
        <v>4.0489642184557438E-2</v>
      </c>
      <c r="O37" s="24">
        <f t="shared" si="53"/>
        <v>5.5555555555555552E-2</v>
      </c>
      <c r="P37" s="24">
        <f t="shared" si="54"/>
        <v>0.11864406779661017</v>
      </c>
      <c r="Q37" s="24">
        <f t="shared" si="55"/>
        <v>0.10263653483992467</v>
      </c>
      <c r="R37" s="24">
        <f t="shared" si="56"/>
        <v>8.4745762711864403E-2</v>
      </c>
      <c r="S37" s="24">
        <f t="shared" si="57"/>
        <v>0.22033898305084745</v>
      </c>
      <c r="T37" s="24">
        <f t="shared" si="58"/>
        <v>0.1487758945386064</v>
      </c>
      <c r="U37" s="24">
        <f t="shared" si="58"/>
        <v>0.44350282485875708</v>
      </c>
      <c r="V37" s="24">
        <f t="shared" si="58"/>
        <v>0.40772128060263652</v>
      </c>
      <c r="W37" s="23">
        <f t="shared" si="59"/>
        <v>158</v>
      </c>
      <c r="X37" s="23">
        <f t="shared" si="60"/>
        <v>471</v>
      </c>
      <c r="Y37" s="23">
        <f t="shared" si="61"/>
        <v>433</v>
      </c>
      <c r="Z37" s="23">
        <v>4</v>
      </c>
      <c r="AA37" s="23">
        <v>4</v>
      </c>
      <c r="AB37" s="23">
        <v>2</v>
      </c>
      <c r="AC37" s="23">
        <v>4</v>
      </c>
      <c r="AD37" s="23">
        <v>4</v>
      </c>
      <c r="AE37" s="23">
        <v>6</v>
      </c>
      <c r="AF37" s="23">
        <v>5</v>
      </c>
      <c r="AG37" s="23">
        <v>4</v>
      </c>
      <c r="AH37" s="23">
        <v>9</v>
      </c>
      <c r="AI37" s="23">
        <v>11</v>
      </c>
      <c r="AJ37" s="23">
        <v>20</v>
      </c>
      <c r="AK37" s="23">
        <v>15</v>
      </c>
      <c r="AL37" s="23">
        <v>24</v>
      </c>
      <c r="AM37" s="23">
        <v>14</v>
      </c>
      <c r="AN37" s="23">
        <v>10</v>
      </c>
      <c r="AO37" s="23">
        <v>13</v>
      </c>
      <c r="AP37" s="23">
        <v>9</v>
      </c>
      <c r="AQ37" s="23">
        <v>9</v>
      </c>
      <c r="AR37" s="23">
        <v>12</v>
      </c>
      <c r="AS37" s="23">
        <v>19</v>
      </c>
      <c r="AT37" s="23">
        <v>12</v>
      </c>
      <c r="AU37" s="23">
        <v>11</v>
      </c>
      <c r="AV37" s="23">
        <v>9</v>
      </c>
      <c r="AW37" s="23">
        <v>10</v>
      </c>
      <c r="AX37" s="23">
        <v>8</v>
      </c>
      <c r="AY37" s="23">
        <v>5</v>
      </c>
      <c r="AZ37" s="23">
        <v>3</v>
      </c>
      <c r="BA37" s="23">
        <v>6</v>
      </c>
      <c r="BB37" s="23">
        <v>0</v>
      </c>
      <c r="BC37" s="23">
        <v>1</v>
      </c>
      <c r="BD37" s="23">
        <v>6</v>
      </c>
      <c r="BE37" s="23">
        <v>4</v>
      </c>
      <c r="BF37" s="23">
        <v>4</v>
      </c>
      <c r="BG37" s="23">
        <v>4</v>
      </c>
      <c r="BH37" s="23">
        <v>4</v>
      </c>
      <c r="BI37" s="23">
        <v>8</v>
      </c>
      <c r="BJ37" s="23">
        <v>5</v>
      </c>
      <c r="BK37" s="23">
        <v>6</v>
      </c>
      <c r="BL37" s="23">
        <v>7</v>
      </c>
      <c r="BM37" s="23">
        <v>4</v>
      </c>
      <c r="BN37" s="23">
        <v>9</v>
      </c>
      <c r="BO37" s="23">
        <v>6</v>
      </c>
      <c r="BP37" s="23">
        <v>4</v>
      </c>
      <c r="BQ37" s="23">
        <v>9</v>
      </c>
      <c r="BR37" s="23">
        <v>8</v>
      </c>
      <c r="BS37" s="23">
        <v>9</v>
      </c>
      <c r="BT37" s="23">
        <v>7</v>
      </c>
      <c r="BU37" s="23">
        <v>9</v>
      </c>
      <c r="BV37" s="23">
        <v>13</v>
      </c>
      <c r="BW37" s="23">
        <v>12</v>
      </c>
      <c r="BX37" s="23">
        <v>9</v>
      </c>
      <c r="BY37" s="23">
        <v>13</v>
      </c>
      <c r="BZ37" s="23">
        <v>6</v>
      </c>
      <c r="CA37" s="23">
        <v>6</v>
      </c>
      <c r="CB37" s="23">
        <v>9</v>
      </c>
      <c r="CC37" s="23">
        <v>7</v>
      </c>
      <c r="CD37" s="23">
        <v>11</v>
      </c>
      <c r="CE37" s="23">
        <v>13</v>
      </c>
      <c r="CF37" s="23">
        <v>18</v>
      </c>
      <c r="CG37" s="23">
        <v>10</v>
      </c>
      <c r="CH37" s="23">
        <v>18</v>
      </c>
      <c r="CI37" s="23">
        <v>19</v>
      </c>
      <c r="CJ37" s="23">
        <v>31</v>
      </c>
      <c r="CK37" s="23">
        <v>31</v>
      </c>
      <c r="CL37" s="23">
        <v>27</v>
      </c>
      <c r="CM37" s="23">
        <v>20</v>
      </c>
      <c r="CN37" s="23">
        <v>25</v>
      </c>
      <c r="CO37" s="23">
        <v>25</v>
      </c>
      <c r="CP37" s="23">
        <v>21</v>
      </c>
      <c r="CQ37" s="23">
        <v>18</v>
      </c>
      <c r="CR37" s="23">
        <v>22</v>
      </c>
      <c r="CS37" s="23">
        <v>16</v>
      </c>
      <c r="CT37" s="23">
        <v>12</v>
      </c>
      <c r="CU37" s="23">
        <v>28</v>
      </c>
      <c r="CV37" s="23">
        <v>12</v>
      </c>
      <c r="CW37" s="23">
        <v>22</v>
      </c>
      <c r="CX37" s="23">
        <v>18</v>
      </c>
      <c r="CY37" s="23">
        <v>21</v>
      </c>
      <c r="CZ37" s="23">
        <v>16</v>
      </c>
      <c r="DA37" s="23">
        <v>21</v>
      </c>
      <c r="DB37" s="23">
        <v>10</v>
      </c>
      <c r="DC37" s="23">
        <v>10</v>
      </c>
      <c r="DD37" s="23">
        <v>15</v>
      </c>
      <c r="DE37" s="23">
        <v>15</v>
      </c>
      <c r="DF37" s="23">
        <v>12</v>
      </c>
      <c r="DG37" s="23">
        <v>17</v>
      </c>
      <c r="DH37" s="23">
        <v>9</v>
      </c>
      <c r="DI37" s="23">
        <v>10</v>
      </c>
      <c r="DJ37" s="23">
        <v>7</v>
      </c>
      <c r="DK37" s="23">
        <v>3</v>
      </c>
      <c r="DL37" s="23">
        <v>9</v>
      </c>
      <c r="DM37" s="23">
        <v>6</v>
      </c>
      <c r="DN37" s="23">
        <v>0</v>
      </c>
      <c r="DO37" s="23">
        <v>1</v>
      </c>
      <c r="DP37" s="23">
        <v>2</v>
      </c>
      <c r="DQ37" s="23">
        <v>1</v>
      </c>
      <c r="DR37" s="23">
        <v>4</v>
      </c>
      <c r="DS37" s="23">
        <v>3</v>
      </c>
      <c r="DT37" s="23">
        <v>2</v>
      </c>
      <c r="DU37" s="23">
        <v>0</v>
      </c>
      <c r="DV37" s="23">
        <v>0</v>
      </c>
      <c r="DY37" s="14"/>
    </row>
    <row r="38" spans="1:129" s="11" customFormat="1" x14ac:dyDescent="0.25">
      <c r="A38" s="16" t="s">
        <v>152</v>
      </c>
      <c r="B38" s="14" t="s">
        <v>153</v>
      </c>
      <c r="C38" s="23" t="s">
        <v>1572</v>
      </c>
      <c r="D38" s="23" t="s">
        <v>1572</v>
      </c>
      <c r="E38" s="23" t="s">
        <v>1572</v>
      </c>
      <c r="F38" s="23" t="s">
        <v>1572</v>
      </c>
      <c r="G38" s="23" t="s">
        <v>1572</v>
      </c>
      <c r="H38" s="23" t="s">
        <v>1572</v>
      </c>
      <c r="I38" s="23" t="s">
        <v>1572</v>
      </c>
      <c r="J38" s="23" t="s">
        <v>1572</v>
      </c>
      <c r="K38" s="23" t="s">
        <v>1572</v>
      </c>
      <c r="L38" s="23" t="s">
        <v>1572</v>
      </c>
      <c r="M38" s="23" t="s">
        <v>1572</v>
      </c>
      <c r="N38" s="23" t="s">
        <v>1572</v>
      </c>
      <c r="O38" s="23" t="s">
        <v>1572</v>
      </c>
      <c r="P38" s="23" t="s">
        <v>1572</v>
      </c>
      <c r="Q38" s="23" t="s">
        <v>1572</v>
      </c>
      <c r="R38" s="23" t="s">
        <v>1572</v>
      </c>
      <c r="S38" s="23" t="s">
        <v>1572</v>
      </c>
      <c r="T38" s="23" t="s">
        <v>1572</v>
      </c>
      <c r="U38" s="23" t="s">
        <v>1572</v>
      </c>
      <c r="V38" s="23" t="s">
        <v>1572</v>
      </c>
      <c r="W38" s="23" t="s">
        <v>1572</v>
      </c>
      <c r="X38" s="23" t="s">
        <v>1572</v>
      </c>
      <c r="Y38" s="23" t="s">
        <v>1572</v>
      </c>
      <c r="Z38" s="23" t="s">
        <v>1572</v>
      </c>
      <c r="AA38" s="23" t="s">
        <v>1572</v>
      </c>
      <c r="AB38" s="23" t="s">
        <v>1572</v>
      </c>
      <c r="AC38" s="23" t="s">
        <v>1572</v>
      </c>
      <c r="AD38" s="23" t="s">
        <v>1572</v>
      </c>
      <c r="AE38" s="23" t="s">
        <v>1572</v>
      </c>
      <c r="AF38" s="23" t="s">
        <v>1572</v>
      </c>
      <c r="AG38" s="23" t="s">
        <v>1572</v>
      </c>
      <c r="AH38" s="23" t="s">
        <v>1572</v>
      </c>
      <c r="AI38" s="23" t="s">
        <v>1572</v>
      </c>
      <c r="AJ38" s="23" t="s">
        <v>1572</v>
      </c>
      <c r="AK38" s="23" t="s">
        <v>1572</v>
      </c>
      <c r="AL38" s="23" t="s">
        <v>1572</v>
      </c>
      <c r="AM38" s="23" t="s">
        <v>1572</v>
      </c>
      <c r="AN38" s="23" t="s">
        <v>1572</v>
      </c>
      <c r="AO38" s="23" t="s">
        <v>1572</v>
      </c>
      <c r="AP38" s="23" t="s">
        <v>1572</v>
      </c>
      <c r="AQ38" s="23" t="s">
        <v>1572</v>
      </c>
      <c r="AR38" s="23" t="s">
        <v>1572</v>
      </c>
      <c r="AS38" s="23" t="s">
        <v>1572</v>
      </c>
      <c r="AT38" s="23" t="s">
        <v>1572</v>
      </c>
      <c r="AU38" s="23" t="s">
        <v>1572</v>
      </c>
      <c r="AV38" s="23" t="s">
        <v>1572</v>
      </c>
      <c r="AW38" s="23" t="s">
        <v>1572</v>
      </c>
      <c r="AX38" s="23" t="s">
        <v>1572</v>
      </c>
      <c r="AY38" s="23" t="s">
        <v>1572</v>
      </c>
      <c r="AZ38" s="23" t="s">
        <v>1572</v>
      </c>
      <c r="BA38" s="23" t="s">
        <v>1572</v>
      </c>
      <c r="BB38" s="23" t="s">
        <v>1572</v>
      </c>
      <c r="BC38" s="23" t="s">
        <v>1572</v>
      </c>
      <c r="BD38" s="23" t="s">
        <v>1572</v>
      </c>
      <c r="BE38" s="23" t="s">
        <v>1572</v>
      </c>
      <c r="BF38" s="23" t="s">
        <v>1572</v>
      </c>
      <c r="BG38" s="23" t="s">
        <v>1572</v>
      </c>
      <c r="BH38" s="23" t="s">
        <v>1572</v>
      </c>
      <c r="BI38" s="23" t="s">
        <v>1572</v>
      </c>
      <c r="BJ38" s="23" t="s">
        <v>1572</v>
      </c>
      <c r="BK38" s="23" t="s">
        <v>1572</v>
      </c>
      <c r="BL38" s="23" t="s">
        <v>1572</v>
      </c>
      <c r="BM38" s="23" t="s">
        <v>1572</v>
      </c>
      <c r="BN38" s="23" t="s">
        <v>1572</v>
      </c>
      <c r="BO38" s="23" t="s">
        <v>1572</v>
      </c>
      <c r="BP38" s="23" t="s">
        <v>1572</v>
      </c>
      <c r="BQ38" s="23" t="s">
        <v>1572</v>
      </c>
      <c r="BR38" s="23" t="s">
        <v>1572</v>
      </c>
      <c r="BS38" s="23" t="s">
        <v>1572</v>
      </c>
      <c r="BT38" s="23" t="s">
        <v>1572</v>
      </c>
      <c r="BU38" s="23" t="s">
        <v>1572</v>
      </c>
      <c r="BV38" s="23" t="s">
        <v>1572</v>
      </c>
      <c r="BW38" s="23" t="s">
        <v>1572</v>
      </c>
      <c r="BX38" s="23" t="s">
        <v>1572</v>
      </c>
      <c r="BY38" s="23" t="s">
        <v>1572</v>
      </c>
      <c r="BZ38" s="23" t="s">
        <v>1572</v>
      </c>
      <c r="CA38" s="23" t="s">
        <v>1572</v>
      </c>
      <c r="CB38" s="23" t="s">
        <v>1572</v>
      </c>
      <c r="CC38" s="23" t="s">
        <v>1572</v>
      </c>
      <c r="CD38" s="23" t="s">
        <v>1572</v>
      </c>
      <c r="CE38" s="23" t="s">
        <v>1572</v>
      </c>
      <c r="CF38" s="23" t="s">
        <v>1572</v>
      </c>
      <c r="CG38" s="23" t="s">
        <v>1572</v>
      </c>
      <c r="CH38" s="23" t="s">
        <v>1572</v>
      </c>
      <c r="CI38" s="23" t="s">
        <v>1572</v>
      </c>
      <c r="CJ38" s="23" t="s">
        <v>1572</v>
      </c>
      <c r="CK38" s="23" t="s">
        <v>1572</v>
      </c>
      <c r="CL38" s="23" t="s">
        <v>1572</v>
      </c>
      <c r="CM38" s="23" t="s">
        <v>1572</v>
      </c>
      <c r="CN38" s="23" t="s">
        <v>1572</v>
      </c>
      <c r="CO38" s="23" t="s">
        <v>1572</v>
      </c>
      <c r="CP38" s="23" t="s">
        <v>1572</v>
      </c>
      <c r="CQ38" s="23" t="s">
        <v>1572</v>
      </c>
      <c r="CR38" s="23" t="s">
        <v>1572</v>
      </c>
      <c r="CS38" s="23" t="s">
        <v>1572</v>
      </c>
      <c r="CT38" s="23" t="s">
        <v>1572</v>
      </c>
      <c r="CU38" s="23" t="s">
        <v>1572</v>
      </c>
      <c r="CV38" s="23" t="s">
        <v>1572</v>
      </c>
      <c r="CW38" s="23" t="s">
        <v>1572</v>
      </c>
      <c r="CX38" s="23" t="s">
        <v>1572</v>
      </c>
      <c r="CY38" s="23" t="s">
        <v>1572</v>
      </c>
      <c r="CZ38" s="23" t="s">
        <v>1572</v>
      </c>
      <c r="DA38" s="23" t="s">
        <v>1572</v>
      </c>
      <c r="DB38" s="23" t="s">
        <v>1572</v>
      </c>
      <c r="DC38" s="23" t="s">
        <v>1572</v>
      </c>
      <c r="DD38" s="23" t="s">
        <v>1572</v>
      </c>
      <c r="DE38" s="23" t="s">
        <v>1572</v>
      </c>
      <c r="DF38" s="23" t="s">
        <v>1572</v>
      </c>
      <c r="DG38" s="23" t="s">
        <v>1572</v>
      </c>
      <c r="DH38" s="23" t="s">
        <v>1572</v>
      </c>
      <c r="DI38" s="23" t="s">
        <v>1572</v>
      </c>
      <c r="DJ38" s="23" t="s">
        <v>1572</v>
      </c>
      <c r="DK38" s="23" t="s">
        <v>1572</v>
      </c>
      <c r="DL38" s="23" t="s">
        <v>1572</v>
      </c>
      <c r="DM38" s="23" t="s">
        <v>1572</v>
      </c>
      <c r="DN38" s="23" t="s">
        <v>1572</v>
      </c>
      <c r="DO38" s="23" t="s">
        <v>1572</v>
      </c>
      <c r="DP38" s="23" t="s">
        <v>1572</v>
      </c>
      <c r="DQ38" s="23" t="s">
        <v>1572</v>
      </c>
      <c r="DR38" s="23" t="s">
        <v>1572</v>
      </c>
      <c r="DS38" s="23" t="s">
        <v>1572</v>
      </c>
      <c r="DT38" s="23" t="s">
        <v>1572</v>
      </c>
      <c r="DU38" s="23" t="s">
        <v>1572</v>
      </c>
      <c r="DV38" s="23" t="s">
        <v>1572</v>
      </c>
      <c r="DY38" s="14"/>
    </row>
    <row r="39" spans="1:129" s="11" customFormat="1" x14ac:dyDescent="0.25">
      <c r="A39" s="16" t="s">
        <v>154</v>
      </c>
      <c r="B39" s="14" t="s">
        <v>155</v>
      </c>
      <c r="C39" s="23">
        <v>566</v>
      </c>
      <c r="D39" s="24">
        <f t="shared" ref="D39:D63" si="62">SUM(Z39:AD39)/C39</f>
        <v>4.7703180212014133E-2</v>
      </c>
      <c r="E39" s="24">
        <f t="shared" ref="E39:E63" si="63">SUM(AE39:AI39)/C39</f>
        <v>6.0070671378091869E-2</v>
      </c>
      <c r="F39" s="24">
        <f t="shared" ref="F39:F63" si="64">SUM(AJ39:AN39)/C39</f>
        <v>8.8339222614840993E-2</v>
      </c>
      <c r="G39" s="24">
        <f t="shared" ref="G39:G63" si="65">SUM(AO39:AS39)/C39</f>
        <v>6.5371024734982339E-2</v>
      </c>
      <c r="H39" s="24">
        <f t="shared" ref="H39:H63" si="66">SUM(AT39:AX39)/C39</f>
        <v>4.2402826855123678E-2</v>
      </c>
      <c r="I39" s="24">
        <f t="shared" ref="I39:I63" si="67">SUM(AY39:BC39)/C39</f>
        <v>3.3568904593639579E-2</v>
      </c>
      <c r="J39" s="24">
        <f t="shared" ref="J39:J63" si="68">SUM(BD39:BH39)/C39</f>
        <v>4.4169611307420496E-2</v>
      </c>
      <c r="K39" s="24">
        <f t="shared" ref="K39:K63" si="69">SUM(BI39:BM39)/C39</f>
        <v>5.8303886925795051E-2</v>
      </c>
      <c r="L39" s="24">
        <f t="shared" ref="L39:L63" si="70">SUM(BN39:BR39)/C39</f>
        <v>9.8939929328621903E-2</v>
      </c>
      <c r="M39" s="24">
        <f t="shared" ref="M39:M63" si="71">SUM(BS39:BW39)/C39</f>
        <v>7.0671378091872794E-2</v>
      </c>
      <c r="N39" s="24">
        <f t="shared" ref="N39:N63" si="72">SUM(BX39:CB39)/C39</f>
        <v>6.3604240282685506E-2</v>
      </c>
      <c r="O39" s="24">
        <f t="shared" ref="O39:O63" si="73">SUM(CC39:CG39)/C39</f>
        <v>6.7137809187279157E-2</v>
      </c>
      <c r="P39" s="24">
        <f t="shared" ref="P39:P63" si="74">SUM(CH39:CL39)/C39</f>
        <v>7.7738515901060068E-2</v>
      </c>
      <c r="Q39" s="24">
        <f t="shared" ref="Q39:Q63" si="75">SUM(CM39:CQ39)/C39</f>
        <v>6.1837455830388695E-2</v>
      </c>
      <c r="R39" s="24">
        <f t="shared" ref="R39:R63" si="76">SUM(CR39:CV39)/C39</f>
        <v>4.7703180212014133E-2</v>
      </c>
      <c r="S39" s="24">
        <f t="shared" ref="S39:S63" si="77">SUM(CW39:DV39)/C39</f>
        <v>7.2438162544169613E-2</v>
      </c>
      <c r="T39" s="24">
        <f t="shared" ref="T39:V63" si="78">W39/$C39</f>
        <v>0.2314487632508834</v>
      </c>
      <c r="U39" s="24">
        <f t="shared" si="78"/>
        <v>0.58657243816254412</v>
      </c>
      <c r="V39" s="24">
        <f t="shared" si="78"/>
        <v>0.18197879858657243</v>
      </c>
      <c r="W39" s="23">
        <f t="shared" ref="W39:W63" si="79">SUM(Z39:AP39)</f>
        <v>131</v>
      </c>
      <c r="X39" s="23">
        <f t="shared" ref="X39:X63" si="80">SUM(AQ39:CL39)</f>
        <v>332</v>
      </c>
      <c r="Y39" s="23">
        <f t="shared" ref="Y39:Y63" si="81">SUM(CM39:DV39)</f>
        <v>103</v>
      </c>
      <c r="Z39" s="23">
        <v>6</v>
      </c>
      <c r="AA39" s="23">
        <v>3</v>
      </c>
      <c r="AB39" s="23">
        <v>7</v>
      </c>
      <c r="AC39" s="23">
        <v>5</v>
      </c>
      <c r="AD39" s="23">
        <v>6</v>
      </c>
      <c r="AE39" s="23">
        <v>6</v>
      </c>
      <c r="AF39" s="23">
        <v>9</v>
      </c>
      <c r="AG39" s="23">
        <v>4</v>
      </c>
      <c r="AH39" s="23">
        <v>9</v>
      </c>
      <c r="AI39" s="23">
        <v>6</v>
      </c>
      <c r="AJ39" s="23">
        <v>7</v>
      </c>
      <c r="AK39" s="23">
        <v>11</v>
      </c>
      <c r="AL39" s="23">
        <v>10</v>
      </c>
      <c r="AM39" s="23">
        <v>8</v>
      </c>
      <c r="AN39" s="23">
        <v>14</v>
      </c>
      <c r="AO39" s="23">
        <v>9</v>
      </c>
      <c r="AP39" s="23">
        <v>11</v>
      </c>
      <c r="AQ39" s="23">
        <v>8</v>
      </c>
      <c r="AR39" s="23">
        <v>5</v>
      </c>
      <c r="AS39" s="23">
        <v>4</v>
      </c>
      <c r="AT39" s="23">
        <v>4</v>
      </c>
      <c r="AU39" s="23">
        <v>6</v>
      </c>
      <c r="AV39" s="23">
        <v>5</v>
      </c>
      <c r="AW39" s="23">
        <v>4</v>
      </c>
      <c r="AX39" s="23">
        <v>5</v>
      </c>
      <c r="AY39" s="23">
        <v>2</v>
      </c>
      <c r="AZ39" s="23">
        <v>5</v>
      </c>
      <c r="BA39" s="23">
        <v>3</v>
      </c>
      <c r="BB39" s="23">
        <v>4</v>
      </c>
      <c r="BC39" s="23">
        <v>5</v>
      </c>
      <c r="BD39" s="23">
        <v>7</v>
      </c>
      <c r="BE39" s="23">
        <v>3</v>
      </c>
      <c r="BF39" s="23">
        <v>8</v>
      </c>
      <c r="BG39" s="23">
        <v>5</v>
      </c>
      <c r="BH39" s="23">
        <v>2</v>
      </c>
      <c r="BI39" s="23">
        <v>1</v>
      </c>
      <c r="BJ39" s="23">
        <v>6</v>
      </c>
      <c r="BK39" s="23">
        <v>8</v>
      </c>
      <c r="BL39" s="23">
        <v>7</v>
      </c>
      <c r="BM39" s="23">
        <v>11</v>
      </c>
      <c r="BN39" s="23">
        <v>12</v>
      </c>
      <c r="BO39" s="23">
        <v>6</v>
      </c>
      <c r="BP39" s="23">
        <v>12</v>
      </c>
      <c r="BQ39" s="23">
        <v>11</v>
      </c>
      <c r="BR39" s="23">
        <v>15</v>
      </c>
      <c r="BS39" s="23">
        <v>6</v>
      </c>
      <c r="BT39" s="23">
        <v>7</v>
      </c>
      <c r="BU39" s="23">
        <v>7</v>
      </c>
      <c r="BV39" s="23">
        <v>7</v>
      </c>
      <c r="BW39" s="23">
        <v>13</v>
      </c>
      <c r="BX39" s="23">
        <v>6</v>
      </c>
      <c r="BY39" s="23">
        <v>11</v>
      </c>
      <c r="BZ39" s="23">
        <v>11</v>
      </c>
      <c r="CA39" s="23">
        <v>2</v>
      </c>
      <c r="CB39" s="23">
        <v>6</v>
      </c>
      <c r="CC39" s="23">
        <v>6</v>
      </c>
      <c r="CD39" s="23">
        <v>6</v>
      </c>
      <c r="CE39" s="23">
        <v>7</v>
      </c>
      <c r="CF39" s="23">
        <v>14</v>
      </c>
      <c r="CG39" s="23">
        <v>5</v>
      </c>
      <c r="CH39" s="23">
        <v>6</v>
      </c>
      <c r="CI39" s="23">
        <v>10</v>
      </c>
      <c r="CJ39" s="23">
        <v>8</v>
      </c>
      <c r="CK39" s="23">
        <v>9</v>
      </c>
      <c r="CL39" s="23">
        <v>11</v>
      </c>
      <c r="CM39" s="23">
        <v>9</v>
      </c>
      <c r="CN39" s="23">
        <v>13</v>
      </c>
      <c r="CO39" s="23">
        <v>4</v>
      </c>
      <c r="CP39" s="23">
        <v>4</v>
      </c>
      <c r="CQ39" s="23">
        <v>5</v>
      </c>
      <c r="CR39" s="23">
        <v>6</v>
      </c>
      <c r="CS39" s="23">
        <v>3</v>
      </c>
      <c r="CT39" s="23">
        <v>3</v>
      </c>
      <c r="CU39" s="23">
        <v>10</v>
      </c>
      <c r="CV39" s="23">
        <v>5</v>
      </c>
      <c r="CW39" s="23">
        <v>6</v>
      </c>
      <c r="CX39" s="23">
        <v>4</v>
      </c>
      <c r="CY39" s="23">
        <v>4</v>
      </c>
      <c r="CZ39" s="23">
        <v>3</v>
      </c>
      <c r="DA39" s="23">
        <v>4</v>
      </c>
      <c r="DB39" s="23">
        <v>3</v>
      </c>
      <c r="DC39" s="23">
        <v>3</v>
      </c>
      <c r="DD39" s="23">
        <v>4</v>
      </c>
      <c r="DE39" s="23">
        <v>3</v>
      </c>
      <c r="DF39" s="23">
        <v>0</v>
      </c>
      <c r="DG39" s="23">
        <v>2</v>
      </c>
      <c r="DH39" s="23">
        <v>0</v>
      </c>
      <c r="DI39" s="23">
        <v>0</v>
      </c>
      <c r="DJ39" s="23">
        <v>2</v>
      </c>
      <c r="DK39" s="23">
        <v>1</v>
      </c>
      <c r="DL39" s="23">
        <v>1</v>
      </c>
      <c r="DM39" s="23">
        <v>0</v>
      </c>
      <c r="DN39" s="23">
        <v>0</v>
      </c>
      <c r="DO39" s="23">
        <v>0</v>
      </c>
      <c r="DP39" s="23">
        <v>1</v>
      </c>
      <c r="DQ39" s="23">
        <v>0</v>
      </c>
      <c r="DR39" s="23">
        <v>0</v>
      </c>
      <c r="DS39" s="23">
        <v>0</v>
      </c>
      <c r="DT39" s="23">
        <v>0</v>
      </c>
      <c r="DU39" s="23">
        <v>0</v>
      </c>
      <c r="DV39" s="23">
        <v>0</v>
      </c>
      <c r="DY39" s="14"/>
    </row>
    <row r="40" spans="1:129" s="11" customFormat="1" x14ac:dyDescent="0.25">
      <c r="A40" s="16" t="s">
        <v>156</v>
      </c>
      <c r="B40" s="14" t="s">
        <v>157</v>
      </c>
      <c r="C40" s="23">
        <v>1396</v>
      </c>
      <c r="D40" s="24">
        <f t="shared" si="62"/>
        <v>3.2951289398280799E-2</v>
      </c>
      <c r="E40" s="24">
        <f t="shared" si="63"/>
        <v>4.5845272206303724E-2</v>
      </c>
      <c r="F40" s="24">
        <f t="shared" si="64"/>
        <v>6.4469914040114609E-2</v>
      </c>
      <c r="G40" s="24">
        <f t="shared" si="65"/>
        <v>5.2292263610315186E-2</v>
      </c>
      <c r="H40" s="24">
        <f t="shared" si="66"/>
        <v>4.5128939828080229E-2</v>
      </c>
      <c r="I40" s="24">
        <f t="shared" si="67"/>
        <v>3.2951289398280799E-2</v>
      </c>
      <c r="J40" s="24">
        <f t="shared" si="68"/>
        <v>2.650429799426934E-2</v>
      </c>
      <c r="K40" s="24">
        <f t="shared" si="69"/>
        <v>6.4469914040114609E-2</v>
      </c>
      <c r="L40" s="24">
        <f t="shared" si="70"/>
        <v>5.6590257879656158E-2</v>
      </c>
      <c r="M40" s="24">
        <f t="shared" si="71"/>
        <v>8.0229226361031525E-2</v>
      </c>
      <c r="N40" s="24">
        <f t="shared" si="72"/>
        <v>7.4498567335243557E-2</v>
      </c>
      <c r="O40" s="24">
        <f t="shared" si="73"/>
        <v>6.5186246418338104E-2</v>
      </c>
      <c r="P40" s="24">
        <f t="shared" si="74"/>
        <v>9.1690544412607447E-2</v>
      </c>
      <c r="Q40" s="24">
        <f t="shared" si="75"/>
        <v>8.3094555873925502E-2</v>
      </c>
      <c r="R40" s="24">
        <f t="shared" si="76"/>
        <v>6.2320916905444126E-2</v>
      </c>
      <c r="S40" s="24">
        <f t="shared" si="77"/>
        <v>0.12177650429799428</v>
      </c>
      <c r="T40" s="24">
        <f t="shared" si="78"/>
        <v>0.16905444126074498</v>
      </c>
      <c r="U40" s="24">
        <f t="shared" si="78"/>
        <v>0.56375358166189116</v>
      </c>
      <c r="V40" s="24">
        <f t="shared" si="78"/>
        <v>0.26719197707736392</v>
      </c>
      <c r="W40" s="23">
        <f t="shared" si="79"/>
        <v>236</v>
      </c>
      <c r="X40" s="23">
        <f t="shared" si="80"/>
        <v>787</v>
      </c>
      <c r="Y40" s="23">
        <f t="shared" si="81"/>
        <v>373</v>
      </c>
      <c r="Z40" s="23">
        <v>2</v>
      </c>
      <c r="AA40" s="23">
        <v>11</v>
      </c>
      <c r="AB40" s="23">
        <v>7</v>
      </c>
      <c r="AC40" s="23">
        <v>14</v>
      </c>
      <c r="AD40" s="23">
        <v>12</v>
      </c>
      <c r="AE40" s="23">
        <v>13</v>
      </c>
      <c r="AF40" s="23">
        <v>16</v>
      </c>
      <c r="AG40" s="23">
        <v>11</v>
      </c>
      <c r="AH40" s="23">
        <v>12</v>
      </c>
      <c r="AI40" s="23">
        <v>12</v>
      </c>
      <c r="AJ40" s="23">
        <v>11</v>
      </c>
      <c r="AK40" s="23">
        <v>18</v>
      </c>
      <c r="AL40" s="23">
        <v>23</v>
      </c>
      <c r="AM40" s="23">
        <v>14</v>
      </c>
      <c r="AN40" s="23">
        <v>24</v>
      </c>
      <c r="AO40" s="23">
        <v>21</v>
      </c>
      <c r="AP40" s="23">
        <v>15</v>
      </c>
      <c r="AQ40" s="23">
        <v>10</v>
      </c>
      <c r="AR40" s="23">
        <v>11</v>
      </c>
      <c r="AS40" s="23">
        <v>16</v>
      </c>
      <c r="AT40" s="23">
        <v>12</v>
      </c>
      <c r="AU40" s="23">
        <v>12</v>
      </c>
      <c r="AV40" s="23">
        <v>20</v>
      </c>
      <c r="AW40" s="23">
        <v>7</v>
      </c>
      <c r="AX40" s="23">
        <v>12</v>
      </c>
      <c r="AY40" s="23">
        <v>14</v>
      </c>
      <c r="AZ40" s="23">
        <v>3</v>
      </c>
      <c r="BA40" s="23">
        <v>8</v>
      </c>
      <c r="BB40" s="23">
        <v>12</v>
      </c>
      <c r="BC40" s="23">
        <v>9</v>
      </c>
      <c r="BD40" s="23">
        <v>7</v>
      </c>
      <c r="BE40" s="23">
        <v>8</v>
      </c>
      <c r="BF40" s="23">
        <v>11</v>
      </c>
      <c r="BG40" s="23">
        <v>5</v>
      </c>
      <c r="BH40" s="23">
        <v>6</v>
      </c>
      <c r="BI40" s="23">
        <v>21</v>
      </c>
      <c r="BJ40" s="23">
        <v>18</v>
      </c>
      <c r="BK40" s="23">
        <v>22</v>
      </c>
      <c r="BL40" s="23">
        <v>13</v>
      </c>
      <c r="BM40" s="23">
        <v>16</v>
      </c>
      <c r="BN40" s="23">
        <v>17</v>
      </c>
      <c r="BO40" s="23">
        <v>13</v>
      </c>
      <c r="BP40" s="23">
        <v>18</v>
      </c>
      <c r="BQ40" s="23">
        <v>16</v>
      </c>
      <c r="BR40" s="23">
        <v>15</v>
      </c>
      <c r="BS40" s="23">
        <v>24</v>
      </c>
      <c r="BT40" s="23">
        <v>19</v>
      </c>
      <c r="BU40" s="23">
        <v>31</v>
      </c>
      <c r="BV40" s="23">
        <v>21</v>
      </c>
      <c r="BW40" s="23">
        <v>17</v>
      </c>
      <c r="BX40" s="23">
        <v>19</v>
      </c>
      <c r="BY40" s="23">
        <v>20</v>
      </c>
      <c r="BZ40" s="23">
        <v>24</v>
      </c>
      <c r="CA40" s="23">
        <v>23</v>
      </c>
      <c r="CB40" s="23">
        <v>18</v>
      </c>
      <c r="CC40" s="23">
        <v>22</v>
      </c>
      <c r="CD40" s="23">
        <v>24</v>
      </c>
      <c r="CE40" s="23">
        <v>14</v>
      </c>
      <c r="CF40" s="23">
        <v>13</v>
      </c>
      <c r="CG40" s="23">
        <v>18</v>
      </c>
      <c r="CH40" s="23">
        <v>16</v>
      </c>
      <c r="CI40" s="23">
        <v>20</v>
      </c>
      <c r="CJ40" s="23">
        <v>29</v>
      </c>
      <c r="CK40" s="23">
        <v>30</v>
      </c>
      <c r="CL40" s="23">
        <v>33</v>
      </c>
      <c r="CM40" s="23">
        <v>18</v>
      </c>
      <c r="CN40" s="23">
        <v>33</v>
      </c>
      <c r="CO40" s="23">
        <v>23</v>
      </c>
      <c r="CP40" s="23">
        <v>16</v>
      </c>
      <c r="CQ40" s="23">
        <v>26</v>
      </c>
      <c r="CR40" s="23">
        <v>12</v>
      </c>
      <c r="CS40" s="23">
        <v>16</v>
      </c>
      <c r="CT40" s="23">
        <v>24</v>
      </c>
      <c r="CU40" s="23">
        <v>17</v>
      </c>
      <c r="CV40" s="23">
        <v>18</v>
      </c>
      <c r="CW40" s="23">
        <v>14</v>
      </c>
      <c r="CX40" s="23">
        <v>19</v>
      </c>
      <c r="CY40" s="23">
        <v>15</v>
      </c>
      <c r="CZ40" s="23">
        <v>9</v>
      </c>
      <c r="DA40" s="23">
        <v>11</v>
      </c>
      <c r="DB40" s="23">
        <v>8</v>
      </c>
      <c r="DC40" s="23">
        <v>6</v>
      </c>
      <c r="DD40" s="23">
        <v>10</v>
      </c>
      <c r="DE40" s="23">
        <v>9</v>
      </c>
      <c r="DF40" s="23">
        <v>11</v>
      </c>
      <c r="DG40" s="23">
        <v>6</v>
      </c>
      <c r="DH40" s="23">
        <v>5</v>
      </c>
      <c r="DI40" s="23">
        <v>10</v>
      </c>
      <c r="DJ40" s="23">
        <v>4</v>
      </c>
      <c r="DK40" s="23">
        <v>8</v>
      </c>
      <c r="DL40" s="23">
        <v>11</v>
      </c>
      <c r="DM40" s="23">
        <v>6</v>
      </c>
      <c r="DN40" s="23">
        <v>1</v>
      </c>
      <c r="DO40" s="23">
        <v>0</v>
      </c>
      <c r="DP40" s="23">
        <v>1</v>
      </c>
      <c r="DQ40" s="23">
        <v>3</v>
      </c>
      <c r="DR40" s="23">
        <v>0</v>
      </c>
      <c r="DS40" s="23">
        <v>0</v>
      </c>
      <c r="DT40" s="23">
        <v>1</v>
      </c>
      <c r="DU40" s="23">
        <v>2</v>
      </c>
      <c r="DV40" s="23">
        <v>0</v>
      </c>
      <c r="DY40" s="14"/>
    </row>
    <row r="41" spans="1:129" s="11" customFormat="1" x14ac:dyDescent="0.25">
      <c r="A41" s="16" t="s">
        <v>158</v>
      </c>
      <c r="B41" s="14" t="s">
        <v>159</v>
      </c>
      <c r="C41" s="23">
        <v>436</v>
      </c>
      <c r="D41" s="24">
        <f t="shared" si="62"/>
        <v>4.3577981651376149E-2</v>
      </c>
      <c r="E41" s="24">
        <f t="shared" si="63"/>
        <v>3.4403669724770644E-2</v>
      </c>
      <c r="F41" s="24">
        <f t="shared" si="64"/>
        <v>4.1284403669724773E-2</v>
      </c>
      <c r="G41" s="24">
        <f t="shared" si="65"/>
        <v>4.5871559633027525E-2</v>
      </c>
      <c r="H41" s="24">
        <f t="shared" si="66"/>
        <v>4.3577981651376149E-2</v>
      </c>
      <c r="I41" s="24">
        <f t="shared" si="67"/>
        <v>3.8990825688073397E-2</v>
      </c>
      <c r="J41" s="24">
        <f t="shared" si="68"/>
        <v>3.4403669724770644E-2</v>
      </c>
      <c r="K41" s="24">
        <f t="shared" si="69"/>
        <v>4.5871559633027525E-2</v>
      </c>
      <c r="L41" s="24">
        <f t="shared" si="70"/>
        <v>7.7981651376146793E-2</v>
      </c>
      <c r="M41" s="24">
        <f t="shared" si="71"/>
        <v>0.10779816513761468</v>
      </c>
      <c r="N41" s="24">
        <f t="shared" si="72"/>
        <v>8.7155963302752298E-2</v>
      </c>
      <c r="O41" s="24">
        <f t="shared" si="73"/>
        <v>8.7155963302752298E-2</v>
      </c>
      <c r="P41" s="24">
        <f t="shared" si="74"/>
        <v>8.7155963302752298E-2</v>
      </c>
      <c r="Q41" s="24">
        <f t="shared" si="75"/>
        <v>7.3394495412844041E-2</v>
      </c>
      <c r="R41" s="24">
        <f t="shared" si="76"/>
        <v>6.4220183486238536E-2</v>
      </c>
      <c r="S41" s="24">
        <f t="shared" si="77"/>
        <v>8.7155963302752298E-2</v>
      </c>
      <c r="T41" s="24">
        <f t="shared" si="78"/>
        <v>0.14678899082568808</v>
      </c>
      <c r="U41" s="24">
        <f t="shared" si="78"/>
        <v>0.62844036697247707</v>
      </c>
      <c r="V41" s="24">
        <f t="shared" si="78"/>
        <v>0.22477064220183487</v>
      </c>
      <c r="W41" s="23">
        <f t="shared" si="79"/>
        <v>64</v>
      </c>
      <c r="X41" s="23">
        <f t="shared" si="80"/>
        <v>274</v>
      </c>
      <c r="Y41" s="23">
        <f t="shared" si="81"/>
        <v>98</v>
      </c>
      <c r="Z41" s="23">
        <v>1</v>
      </c>
      <c r="AA41" s="23">
        <v>5</v>
      </c>
      <c r="AB41" s="23">
        <v>6</v>
      </c>
      <c r="AC41" s="23">
        <v>4</v>
      </c>
      <c r="AD41" s="23">
        <v>3</v>
      </c>
      <c r="AE41" s="23">
        <v>2</v>
      </c>
      <c r="AF41" s="23">
        <v>2</v>
      </c>
      <c r="AG41" s="23">
        <v>3</v>
      </c>
      <c r="AH41" s="23">
        <v>5</v>
      </c>
      <c r="AI41" s="23">
        <v>3</v>
      </c>
      <c r="AJ41" s="23">
        <v>7</v>
      </c>
      <c r="AK41" s="23">
        <v>1</v>
      </c>
      <c r="AL41" s="23">
        <v>1</v>
      </c>
      <c r="AM41" s="23">
        <v>5</v>
      </c>
      <c r="AN41" s="23">
        <v>4</v>
      </c>
      <c r="AO41" s="23">
        <v>4</v>
      </c>
      <c r="AP41" s="23">
        <v>8</v>
      </c>
      <c r="AQ41" s="23">
        <v>5</v>
      </c>
      <c r="AR41" s="23">
        <v>2</v>
      </c>
      <c r="AS41" s="23">
        <v>1</v>
      </c>
      <c r="AT41" s="23">
        <v>2</v>
      </c>
      <c r="AU41" s="23">
        <v>6</v>
      </c>
      <c r="AV41" s="23">
        <v>4</v>
      </c>
      <c r="AW41" s="23">
        <v>3</v>
      </c>
      <c r="AX41" s="23">
        <v>4</v>
      </c>
      <c r="AY41" s="23">
        <v>2</v>
      </c>
      <c r="AZ41" s="23">
        <v>4</v>
      </c>
      <c r="BA41" s="23">
        <v>4</v>
      </c>
      <c r="BB41" s="23">
        <v>5</v>
      </c>
      <c r="BC41" s="23">
        <v>2</v>
      </c>
      <c r="BD41" s="23">
        <v>5</v>
      </c>
      <c r="BE41" s="23">
        <v>1</v>
      </c>
      <c r="BF41" s="23">
        <v>3</v>
      </c>
      <c r="BG41" s="23">
        <v>3</v>
      </c>
      <c r="BH41" s="23">
        <v>3</v>
      </c>
      <c r="BI41" s="23">
        <v>6</v>
      </c>
      <c r="BJ41" s="23">
        <v>1</v>
      </c>
      <c r="BK41" s="23">
        <v>6</v>
      </c>
      <c r="BL41" s="23">
        <v>4</v>
      </c>
      <c r="BM41" s="23">
        <v>3</v>
      </c>
      <c r="BN41" s="23">
        <v>5</v>
      </c>
      <c r="BO41" s="23">
        <v>5</v>
      </c>
      <c r="BP41" s="23">
        <v>7</v>
      </c>
      <c r="BQ41" s="23">
        <v>10</v>
      </c>
      <c r="BR41" s="23">
        <v>7</v>
      </c>
      <c r="BS41" s="23">
        <v>13</v>
      </c>
      <c r="BT41" s="23">
        <v>8</v>
      </c>
      <c r="BU41" s="23">
        <v>13</v>
      </c>
      <c r="BV41" s="23">
        <v>4</v>
      </c>
      <c r="BW41" s="23">
        <v>9</v>
      </c>
      <c r="BX41" s="23">
        <v>6</v>
      </c>
      <c r="BY41" s="23">
        <v>6</v>
      </c>
      <c r="BZ41" s="23">
        <v>9</v>
      </c>
      <c r="CA41" s="23">
        <v>9</v>
      </c>
      <c r="CB41" s="23">
        <v>8</v>
      </c>
      <c r="CC41" s="23">
        <v>11</v>
      </c>
      <c r="CD41" s="23">
        <v>11</v>
      </c>
      <c r="CE41" s="23">
        <v>7</v>
      </c>
      <c r="CF41" s="23">
        <v>3</v>
      </c>
      <c r="CG41" s="23">
        <v>6</v>
      </c>
      <c r="CH41" s="23">
        <v>3</v>
      </c>
      <c r="CI41" s="23">
        <v>3</v>
      </c>
      <c r="CJ41" s="23">
        <v>8</v>
      </c>
      <c r="CK41" s="23">
        <v>10</v>
      </c>
      <c r="CL41" s="23">
        <v>14</v>
      </c>
      <c r="CM41" s="23">
        <v>5</v>
      </c>
      <c r="CN41" s="23">
        <v>2</v>
      </c>
      <c r="CO41" s="23">
        <v>10</v>
      </c>
      <c r="CP41" s="23">
        <v>3</v>
      </c>
      <c r="CQ41" s="23">
        <v>12</v>
      </c>
      <c r="CR41" s="23">
        <v>9</v>
      </c>
      <c r="CS41" s="23">
        <v>6</v>
      </c>
      <c r="CT41" s="23">
        <v>2</v>
      </c>
      <c r="CU41" s="23">
        <v>7</v>
      </c>
      <c r="CV41" s="23">
        <v>4</v>
      </c>
      <c r="CW41" s="23">
        <v>6</v>
      </c>
      <c r="CX41" s="23">
        <v>4</v>
      </c>
      <c r="CY41" s="23">
        <v>6</v>
      </c>
      <c r="CZ41" s="23">
        <v>4</v>
      </c>
      <c r="DA41" s="23">
        <v>1</v>
      </c>
      <c r="DB41" s="23">
        <v>4</v>
      </c>
      <c r="DC41" s="23">
        <v>2</v>
      </c>
      <c r="DD41" s="23">
        <v>1</v>
      </c>
      <c r="DE41" s="23">
        <v>4</v>
      </c>
      <c r="DF41" s="23">
        <v>0</v>
      </c>
      <c r="DG41" s="23">
        <v>1</v>
      </c>
      <c r="DH41" s="23">
        <v>1</v>
      </c>
      <c r="DI41" s="23">
        <v>1</v>
      </c>
      <c r="DJ41" s="23">
        <v>1</v>
      </c>
      <c r="DK41" s="23">
        <v>1</v>
      </c>
      <c r="DL41" s="23">
        <v>0</v>
      </c>
      <c r="DM41" s="23">
        <v>1</v>
      </c>
      <c r="DN41" s="23">
        <v>0</v>
      </c>
      <c r="DO41" s="23">
        <v>0</v>
      </c>
      <c r="DP41" s="23">
        <v>0</v>
      </c>
      <c r="DQ41" s="23">
        <v>0</v>
      </c>
      <c r="DR41" s="23">
        <v>0</v>
      </c>
      <c r="DS41" s="23">
        <v>0</v>
      </c>
      <c r="DT41" s="23">
        <v>0</v>
      </c>
      <c r="DU41" s="23">
        <v>0</v>
      </c>
      <c r="DV41" s="23">
        <v>0</v>
      </c>
      <c r="DY41" s="14"/>
    </row>
    <row r="42" spans="1:129" s="11" customFormat="1" x14ac:dyDescent="0.25">
      <c r="A42" s="16" t="s">
        <v>160</v>
      </c>
      <c r="B42" s="14" t="s">
        <v>161</v>
      </c>
      <c r="C42" s="23">
        <v>134</v>
      </c>
      <c r="D42" s="24">
        <f t="shared" si="62"/>
        <v>2.2388059701492536E-2</v>
      </c>
      <c r="E42" s="24">
        <f t="shared" si="63"/>
        <v>5.9701492537313432E-2</v>
      </c>
      <c r="F42" s="24">
        <f t="shared" si="64"/>
        <v>7.4626865671641784E-2</v>
      </c>
      <c r="G42" s="24">
        <f t="shared" si="65"/>
        <v>4.4776119402985072E-2</v>
      </c>
      <c r="H42" s="24">
        <f t="shared" si="66"/>
        <v>4.4776119402985072E-2</v>
      </c>
      <c r="I42" s="24">
        <f t="shared" si="67"/>
        <v>2.2388059701492536E-2</v>
      </c>
      <c r="J42" s="24">
        <f t="shared" si="68"/>
        <v>3.7313432835820892E-2</v>
      </c>
      <c r="K42" s="24">
        <f t="shared" si="69"/>
        <v>3.7313432835820892E-2</v>
      </c>
      <c r="L42" s="24">
        <f t="shared" si="70"/>
        <v>4.4776119402985072E-2</v>
      </c>
      <c r="M42" s="24">
        <f t="shared" si="71"/>
        <v>7.4626865671641784E-2</v>
      </c>
      <c r="N42" s="24">
        <f t="shared" si="72"/>
        <v>6.7164179104477612E-2</v>
      </c>
      <c r="O42" s="24">
        <f t="shared" si="73"/>
        <v>6.7164179104477612E-2</v>
      </c>
      <c r="P42" s="24">
        <f t="shared" si="74"/>
        <v>0.1044776119402985</v>
      </c>
      <c r="Q42" s="24">
        <f t="shared" si="75"/>
        <v>9.7014925373134331E-2</v>
      </c>
      <c r="R42" s="24">
        <f t="shared" si="76"/>
        <v>8.2089552238805971E-2</v>
      </c>
      <c r="S42" s="24">
        <f t="shared" si="77"/>
        <v>0.11940298507462686</v>
      </c>
      <c r="T42" s="24">
        <f t="shared" si="78"/>
        <v>0.16417910447761194</v>
      </c>
      <c r="U42" s="24">
        <f t="shared" si="78"/>
        <v>0.53731343283582089</v>
      </c>
      <c r="V42" s="24">
        <f t="shared" si="78"/>
        <v>0.29850746268656714</v>
      </c>
      <c r="W42" s="23">
        <f t="shared" si="79"/>
        <v>22</v>
      </c>
      <c r="X42" s="23">
        <f t="shared" si="80"/>
        <v>72</v>
      </c>
      <c r="Y42" s="23">
        <f t="shared" si="81"/>
        <v>40</v>
      </c>
      <c r="Z42" s="23">
        <v>1</v>
      </c>
      <c r="AA42" s="23">
        <v>1</v>
      </c>
      <c r="AB42" s="23">
        <v>1</v>
      </c>
      <c r="AC42" s="23">
        <v>0</v>
      </c>
      <c r="AD42" s="23">
        <v>0</v>
      </c>
      <c r="AE42" s="23">
        <v>3</v>
      </c>
      <c r="AF42" s="23">
        <v>1</v>
      </c>
      <c r="AG42" s="23">
        <v>3</v>
      </c>
      <c r="AH42" s="23">
        <v>0</v>
      </c>
      <c r="AI42" s="23">
        <v>1</v>
      </c>
      <c r="AJ42" s="23">
        <v>1</v>
      </c>
      <c r="AK42" s="23">
        <v>3</v>
      </c>
      <c r="AL42" s="23">
        <v>2</v>
      </c>
      <c r="AM42" s="23">
        <v>3</v>
      </c>
      <c r="AN42" s="23">
        <v>1</v>
      </c>
      <c r="AO42" s="23">
        <v>0</v>
      </c>
      <c r="AP42" s="23">
        <v>1</v>
      </c>
      <c r="AQ42" s="23">
        <v>2</v>
      </c>
      <c r="AR42" s="23">
        <v>2</v>
      </c>
      <c r="AS42" s="23">
        <v>1</v>
      </c>
      <c r="AT42" s="23">
        <v>0</v>
      </c>
      <c r="AU42" s="23">
        <v>2</v>
      </c>
      <c r="AV42" s="23">
        <v>2</v>
      </c>
      <c r="AW42" s="23">
        <v>1</v>
      </c>
      <c r="AX42" s="23">
        <v>1</v>
      </c>
      <c r="AY42" s="23">
        <v>1</v>
      </c>
      <c r="AZ42" s="23">
        <v>1</v>
      </c>
      <c r="BA42" s="23">
        <v>0</v>
      </c>
      <c r="BB42" s="23">
        <v>1</v>
      </c>
      <c r="BC42" s="23">
        <v>0</v>
      </c>
      <c r="BD42" s="23">
        <v>1</v>
      </c>
      <c r="BE42" s="23">
        <v>1</v>
      </c>
      <c r="BF42" s="23">
        <v>0</v>
      </c>
      <c r="BG42" s="23">
        <v>1</v>
      </c>
      <c r="BH42" s="23">
        <v>2</v>
      </c>
      <c r="BI42" s="23">
        <v>0</v>
      </c>
      <c r="BJ42" s="23">
        <v>2</v>
      </c>
      <c r="BK42" s="23">
        <v>2</v>
      </c>
      <c r="BL42" s="23">
        <v>1</v>
      </c>
      <c r="BM42" s="23">
        <v>0</v>
      </c>
      <c r="BN42" s="23">
        <v>1</v>
      </c>
      <c r="BO42" s="23">
        <v>2</v>
      </c>
      <c r="BP42" s="23">
        <v>1</v>
      </c>
      <c r="BQ42" s="23">
        <v>2</v>
      </c>
      <c r="BR42" s="23">
        <v>0</v>
      </c>
      <c r="BS42" s="23">
        <v>1</v>
      </c>
      <c r="BT42" s="23">
        <v>2</v>
      </c>
      <c r="BU42" s="23">
        <v>1</v>
      </c>
      <c r="BV42" s="23">
        <v>4</v>
      </c>
      <c r="BW42" s="23">
        <v>2</v>
      </c>
      <c r="BX42" s="23">
        <v>2</v>
      </c>
      <c r="BY42" s="23">
        <v>0</v>
      </c>
      <c r="BZ42" s="23">
        <v>3</v>
      </c>
      <c r="CA42" s="23">
        <v>4</v>
      </c>
      <c r="CB42" s="23">
        <v>0</v>
      </c>
      <c r="CC42" s="23">
        <v>4</v>
      </c>
      <c r="CD42" s="23">
        <v>3</v>
      </c>
      <c r="CE42" s="23">
        <v>0</v>
      </c>
      <c r="CF42" s="23">
        <v>2</v>
      </c>
      <c r="CG42" s="23">
        <v>0</v>
      </c>
      <c r="CH42" s="23">
        <v>1</v>
      </c>
      <c r="CI42" s="23">
        <v>6</v>
      </c>
      <c r="CJ42" s="23">
        <v>1</v>
      </c>
      <c r="CK42" s="23">
        <v>4</v>
      </c>
      <c r="CL42" s="23">
        <v>2</v>
      </c>
      <c r="CM42" s="23">
        <v>3</v>
      </c>
      <c r="CN42" s="23">
        <v>3</v>
      </c>
      <c r="CO42" s="23">
        <v>4</v>
      </c>
      <c r="CP42" s="23">
        <v>2</v>
      </c>
      <c r="CQ42" s="23">
        <v>1</v>
      </c>
      <c r="CR42" s="23">
        <v>1</v>
      </c>
      <c r="CS42" s="23">
        <v>2</v>
      </c>
      <c r="CT42" s="23">
        <v>4</v>
      </c>
      <c r="CU42" s="23">
        <v>1</v>
      </c>
      <c r="CV42" s="23">
        <v>3</v>
      </c>
      <c r="CW42" s="23">
        <v>1</v>
      </c>
      <c r="CX42" s="23">
        <v>2</v>
      </c>
      <c r="CY42" s="23">
        <v>0</v>
      </c>
      <c r="CZ42" s="23">
        <v>3</v>
      </c>
      <c r="DA42" s="23">
        <v>2</v>
      </c>
      <c r="DB42" s="23">
        <v>0</v>
      </c>
      <c r="DC42" s="23">
        <v>0</v>
      </c>
      <c r="DD42" s="23">
        <v>1</v>
      </c>
      <c r="DE42" s="23">
        <v>0</v>
      </c>
      <c r="DF42" s="23">
        <v>1</v>
      </c>
      <c r="DG42" s="23">
        <v>0</v>
      </c>
      <c r="DH42" s="23">
        <v>0</v>
      </c>
      <c r="DI42" s="23">
        <v>2</v>
      </c>
      <c r="DJ42" s="23">
        <v>1</v>
      </c>
      <c r="DK42" s="23">
        <v>1</v>
      </c>
      <c r="DL42" s="23">
        <v>1</v>
      </c>
      <c r="DM42" s="23">
        <v>1</v>
      </c>
      <c r="DN42" s="23">
        <v>0</v>
      </c>
      <c r="DO42" s="23">
        <v>0</v>
      </c>
      <c r="DP42" s="23">
        <v>0</v>
      </c>
      <c r="DQ42" s="23">
        <v>0</v>
      </c>
      <c r="DR42" s="23">
        <v>0</v>
      </c>
      <c r="DS42" s="23">
        <v>0</v>
      </c>
      <c r="DT42" s="23">
        <v>0</v>
      </c>
      <c r="DU42" s="23">
        <v>0</v>
      </c>
      <c r="DV42" s="23">
        <v>0</v>
      </c>
      <c r="DY42" s="14"/>
    </row>
    <row r="43" spans="1:129" s="11" customFormat="1" x14ac:dyDescent="0.25">
      <c r="A43" s="16" t="s">
        <v>162</v>
      </c>
      <c r="B43" s="14" t="s">
        <v>163</v>
      </c>
      <c r="C43" s="23">
        <v>3805</v>
      </c>
      <c r="D43" s="24">
        <f t="shared" si="62"/>
        <v>5.1773981603153746E-2</v>
      </c>
      <c r="E43" s="24">
        <f t="shared" si="63"/>
        <v>5.045992115637319E-2</v>
      </c>
      <c r="F43" s="24">
        <f t="shared" si="64"/>
        <v>5.4927726675427072E-2</v>
      </c>
      <c r="G43" s="24">
        <f t="shared" si="65"/>
        <v>5.9395532194480946E-2</v>
      </c>
      <c r="H43" s="24">
        <f t="shared" si="66"/>
        <v>5.0722733245729304E-2</v>
      </c>
      <c r="I43" s="24">
        <f t="shared" si="67"/>
        <v>4.8357424441524313E-2</v>
      </c>
      <c r="J43" s="24">
        <f t="shared" si="68"/>
        <v>4.8094612352168199E-2</v>
      </c>
      <c r="K43" s="24">
        <f t="shared" si="69"/>
        <v>5.4139290407358737E-2</v>
      </c>
      <c r="L43" s="24">
        <f t="shared" si="70"/>
        <v>6.6228646517739811E-2</v>
      </c>
      <c r="M43" s="24">
        <f t="shared" si="71"/>
        <v>8.1471747700394212E-2</v>
      </c>
      <c r="N43" s="24">
        <f t="shared" si="72"/>
        <v>7.7529566360052565E-2</v>
      </c>
      <c r="O43" s="24">
        <f t="shared" si="73"/>
        <v>8.0683311432325891E-2</v>
      </c>
      <c r="P43" s="24">
        <f t="shared" si="74"/>
        <v>9.5400788436268064E-2</v>
      </c>
      <c r="Q43" s="24">
        <f t="shared" si="75"/>
        <v>6.7017082785808146E-2</v>
      </c>
      <c r="R43" s="24">
        <f t="shared" si="76"/>
        <v>4.3889618922470432E-2</v>
      </c>
      <c r="S43" s="24">
        <f t="shared" si="77"/>
        <v>6.9908015768725365E-2</v>
      </c>
      <c r="T43" s="24">
        <f t="shared" si="78"/>
        <v>0.18134034165571616</v>
      </c>
      <c r="U43" s="24">
        <f t="shared" si="78"/>
        <v>0.63784494086727994</v>
      </c>
      <c r="V43" s="24">
        <f t="shared" si="78"/>
        <v>0.18081471747700395</v>
      </c>
      <c r="W43" s="23">
        <f t="shared" si="79"/>
        <v>690</v>
      </c>
      <c r="X43" s="23">
        <f t="shared" si="80"/>
        <v>2427</v>
      </c>
      <c r="Y43" s="23">
        <f t="shared" si="81"/>
        <v>688</v>
      </c>
      <c r="Z43" s="23">
        <v>38</v>
      </c>
      <c r="AA43" s="23">
        <v>32</v>
      </c>
      <c r="AB43" s="23">
        <v>34</v>
      </c>
      <c r="AC43" s="23">
        <v>44</v>
      </c>
      <c r="AD43" s="23">
        <v>49</v>
      </c>
      <c r="AE43" s="23">
        <v>52</v>
      </c>
      <c r="AF43" s="23">
        <v>26</v>
      </c>
      <c r="AG43" s="23">
        <v>35</v>
      </c>
      <c r="AH43" s="23">
        <v>32</v>
      </c>
      <c r="AI43" s="23">
        <v>47</v>
      </c>
      <c r="AJ43" s="23">
        <v>35</v>
      </c>
      <c r="AK43" s="23">
        <v>48</v>
      </c>
      <c r="AL43" s="23">
        <v>44</v>
      </c>
      <c r="AM43" s="23">
        <v>45</v>
      </c>
      <c r="AN43" s="23">
        <v>37</v>
      </c>
      <c r="AO43" s="23">
        <v>39</v>
      </c>
      <c r="AP43" s="23">
        <v>53</v>
      </c>
      <c r="AQ43" s="23">
        <v>46</v>
      </c>
      <c r="AR43" s="23">
        <v>45</v>
      </c>
      <c r="AS43" s="23">
        <v>43</v>
      </c>
      <c r="AT43" s="23">
        <v>40</v>
      </c>
      <c r="AU43" s="23">
        <v>35</v>
      </c>
      <c r="AV43" s="23">
        <v>45</v>
      </c>
      <c r="AW43" s="23">
        <v>35</v>
      </c>
      <c r="AX43" s="23">
        <v>38</v>
      </c>
      <c r="AY43" s="23">
        <v>49</v>
      </c>
      <c r="AZ43" s="23">
        <v>32</v>
      </c>
      <c r="BA43" s="23">
        <v>35</v>
      </c>
      <c r="BB43" s="23">
        <v>26</v>
      </c>
      <c r="BC43" s="23">
        <v>42</v>
      </c>
      <c r="BD43" s="23">
        <v>35</v>
      </c>
      <c r="BE43" s="23">
        <v>41</v>
      </c>
      <c r="BF43" s="23">
        <v>36</v>
      </c>
      <c r="BG43" s="23">
        <v>35</v>
      </c>
      <c r="BH43" s="23">
        <v>36</v>
      </c>
      <c r="BI43" s="23">
        <v>40</v>
      </c>
      <c r="BJ43" s="23">
        <v>39</v>
      </c>
      <c r="BK43" s="23">
        <v>37</v>
      </c>
      <c r="BL43" s="23">
        <v>42</v>
      </c>
      <c r="BM43" s="23">
        <v>48</v>
      </c>
      <c r="BN43" s="23">
        <v>43</v>
      </c>
      <c r="BO43" s="23">
        <v>52</v>
      </c>
      <c r="BP43" s="23">
        <v>47</v>
      </c>
      <c r="BQ43" s="23">
        <v>56</v>
      </c>
      <c r="BR43" s="23">
        <v>54</v>
      </c>
      <c r="BS43" s="23">
        <v>67</v>
      </c>
      <c r="BT43" s="23">
        <v>62</v>
      </c>
      <c r="BU43" s="23">
        <v>52</v>
      </c>
      <c r="BV43" s="23">
        <v>69</v>
      </c>
      <c r="BW43" s="23">
        <v>60</v>
      </c>
      <c r="BX43" s="23">
        <v>52</v>
      </c>
      <c r="BY43" s="23">
        <v>56</v>
      </c>
      <c r="BZ43" s="23">
        <v>70</v>
      </c>
      <c r="CA43" s="23">
        <v>51</v>
      </c>
      <c r="CB43" s="23">
        <v>66</v>
      </c>
      <c r="CC43" s="23">
        <v>56</v>
      </c>
      <c r="CD43" s="23">
        <v>68</v>
      </c>
      <c r="CE43" s="23">
        <v>73</v>
      </c>
      <c r="CF43" s="23">
        <v>54</v>
      </c>
      <c r="CG43" s="23">
        <v>56</v>
      </c>
      <c r="CH43" s="23">
        <v>66</v>
      </c>
      <c r="CI43" s="23">
        <v>54</v>
      </c>
      <c r="CJ43" s="23">
        <v>72</v>
      </c>
      <c r="CK43" s="23">
        <v>74</v>
      </c>
      <c r="CL43" s="23">
        <v>97</v>
      </c>
      <c r="CM43" s="23">
        <v>49</v>
      </c>
      <c r="CN43" s="23">
        <v>61</v>
      </c>
      <c r="CO43" s="23">
        <v>52</v>
      </c>
      <c r="CP43" s="23">
        <v>53</v>
      </c>
      <c r="CQ43" s="23">
        <v>40</v>
      </c>
      <c r="CR43" s="23">
        <v>28</v>
      </c>
      <c r="CS43" s="23">
        <v>27</v>
      </c>
      <c r="CT43" s="23">
        <v>37</v>
      </c>
      <c r="CU43" s="23">
        <v>40</v>
      </c>
      <c r="CV43" s="23">
        <v>35</v>
      </c>
      <c r="CW43" s="23">
        <v>29</v>
      </c>
      <c r="CX43" s="23">
        <v>24</v>
      </c>
      <c r="CY43" s="23">
        <v>27</v>
      </c>
      <c r="CZ43" s="23">
        <v>24</v>
      </c>
      <c r="DA43" s="23">
        <v>23</v>
      </c>
      <c r="DB43" s="23">
        <v>18</v>
      </c>
      <c r="DC43" s="23">
        <v>19</v>
      </c>
      <c r="DD43" s="23">
        <v>11</v>
      </c>
      <c r="DE43" s="23">
        <v>10</v>
      </c>
      <c r="DF43" s="23">
        <v>15</v>
      </c>
      <c r="DG43" s="23">
        <v>11</v>
      </c>
      <c r="DH43" s="23">
        <v>6</v>
      </c>
      <c r="DI43" s="23">
        <v>9</v>
      </c>
      <c r="DJ43" s="23">
        <v>9</v>
      </c>
      <c r="DK43" s="23">
        <v>9</v>
      </c>
      <c r="DL43" s="23">
        <v>11</v>
      </c>
      <c r="DM43" s="23">
        <v>1</v>
      </c>
      <c r="DN43" s="23">
        <v>5</v>
      </c>
      <c r="DO43" s="23">
        <v>1</v>
      </c>
      <c r="DP43" s="23">
        <v>2</v>
      </c>
      <c r="DQ43" s="23">
        <v>1</v>
      </c>
      <c r="DR43" s="23">
        <v>1</v>
      </c>
      <c r="DS43" s="23">
        <v>0</v>
      </c>
      <c r="DT43" s="23">
        <v>0</v>
      </c>
      <c r="DU43" s="23">
        <v>0</v>
      </c>
      <c r="DV43" s="23">
        <v>0</v>
      </c>
      <c r="DY43" s="14"/>
    </row>
    <row r="44" spans="1:129" s="11" customFormat="1" x14ac:dyDescent="0.25">
      <c r="A44" s="16" t="s">
        <v>164</v>
      </c>
      <c r="B44" s="14" t="s">
        <v>165</v>
      </c>
      <c r="C44" s="14">
        <v>442</v>
      </c>
      <c r="D44" s="24">
        <f t="shared" si="62"/>
        <v>3.8461538461538464E-2</v>
      </c>
      <c r="E44" s="24">
        <f t="shared" si="63"/>
        <v>4.7511312217194568E-2</v>
      </c>
      <c r="F44" s="24">
        <f t="shared" si="64"/>
        <v>5.8823529411764705E-2</v>
      </c>
      <c r="G44" s="24">
        <f t="shared" si="65"/>
        <v>5.4298642533936653E-2</v>
      </c>
      <c r="H44" s="24">
        <f t="shared" si="66"/>
        <v>3.6199095022624438E-2</v>
      </c>
      <c r="I44" s="24">
        <f t="shared" si="67"/>
        <v>3.8461538461538464E-2</v>
      </c>
      <c r="J44" s="24">
        <f t="shared" si="68"/>
        <v>2.0361990950226245E-2</v>
      </c>
      <c r="K44" s="24">
        <f t="shared" si="69"/>
        <v>4.7511312217194568E-2</v>
      </c>
      <c r="L44" s="24">
        <f t="shared" si="70"/>
        <v>7.4660633484162894E-2</v>
      </c>
      <c r="M44" s="24">
        <f t="shared" si="71"/>
        <v>0.10407239819004525</v>
      </c>
      <c r="N44" s="24">
        <f t="shared" si="72"/>
        <v>6.1085972850678731E-2</v>
      </c>
      <c r="O44" s="24">
        <f t="shared" si="73"/>
        <v>7.0135746606334842E-2</v>
      </c>
      <c r="P44" s="24">
        <f t="shared" si="74"/>
        <v>9.2760180995475117E-2</v>
      </c>
      <c r="Q44" s="24">
        <f t="shared" si="75"/>
        <v>0.10633484162895927</v>
      </c>
      <c r="R44" s="24">
        <f t="shared" si="76"/>
        <v>4.9773755656108594E-2</v>
      </c>
      <c r="S44" s="24">
        <f t="shared" si="77"/>
        <v>9.9547511312217188E-2</v>
      </c>
      <c r="T44" s="24">
        <f t="shared" si="78"/>
        <v>0.16515837104072398</v>
      </c>
      <c r="U44" s="24">
        <f t="shared" si="78"/>
        <v>0.579185520361991</v>
      </c>
      <c r="V44" s="24">
        <f t="shared" si="78"/>
        <v>0.25565610859728505</v>
      </c>
      <c r="W44" s="23">
        <f t="shared" si="79"/>
        <v>73</v>
      </c>
      <c r="X44" s="23">
        <f t="shared" si="80"/>
        <v>256</v>
      </c>
      <c r="Y44" s="23">
        <f t="shared" si="81"/>
        <v>113</v>
      </c>
      <c r="Z44" s="14">
        <v>5</v>
      </c>
      <c r="AA44" s="14">
        <v>3</v>
      </c>
      <c r="AB44" s="14">
        <v>2</v>
      </c>
      <c r="AC44" s="14">
        <v>3</v>
      </c>
      <c r="AD44" s="14">
        <v>4</v>
      </c>
      <c r="AE44" s="14">
        <v>1</v>
      </c>
      <c r="AF44" s="14">
        <v>5</v>
      </c>
      <c r="AG44" s="14">
        <v>8</v>
      </c>
      <c r="AH44" s="14">
        <v>2</v>
      </c>
      <c r="AI44" s="14">
        <v>5</v>
      </c>
      <c r="AJ44" s="14">
        <v>7</v>
      </c>
      <c r="AK44" s="14">
        <v>6</v>
      </c>
      <c r="AL44" s="14">
        <v>3</v>
      </c>
      <c r="AM44" s="14">
        <v>4</v>
      </c>
      <c r="AN44" s="14">
        <v>6</v>
      </c>
      <c r="AO44" s="14">
        <v>7</v>
      </c>
      <c r="AP44" s="14">
        <v>2</v>
      </c>
      <c r="AQ44" s="14">
        <v>4</v>
      </c>
      <c r="AR44" s="14">
        <v>5</v>
      </c>
      <c r="AS44" s="14">
        <v>6</v>
      </c>
      <c r="AT44" s="14">
        <v>5</v>
      </c>
      <c r="AU44" s="14">
        <v>3</v>
      </c>
      <c r="AV44" s="14">
        <v>2</v>
      </c>
      <c r="AW44" s="14">
        <v>5</v>
      </c>
      <c r="AX44" s="14">
        <v>1</v>
      </c>
      <c r="AY44" s="14">
        <v>1</v>
      </c>
      <c r="AZ44" s="14">
        <v>4</v>
      </c>
      <c r="BA44" s="14">
        <v>1</v>
      </c>
      <c r="BB44" s="14">
        <v>7</v>
      </c>
      <c r="BC44" s="14">
        <v>4</v>
      </c>
      <c r="BD44" s="14">
        <v>4</v>
      </c>
      <c r="BE44" s="14">
        <v>2</v>
      </c>
      <c r="BF44" s="14">
        <v>1</v>
      </c>
      <c r="BG44" s="14">
        <v>1</v>
      </c>
      <c r="BH44" s="14">
        <v>1</v>
      </c>
      <c r="BI44" s="14">
        <v>4</v>
      </c>
      <c r="BJ44" s="14">
        <v>1</v>
      </c>
      <c r="BK44" s="14">
        <v>4</v>
      </c>
      <c r="BL44" s="14">
        <v>4</v>
      </c>
      <c r="BM44" s="14">
        <v>8</v>
      </c>
      <c r="BN44" s="14">
        <v>9</v>
      </c>
      <c r="BO44" s="14">
        <v>9</v>
      </c>
      <c r="BP44" s="14">
        <v>6</v>
      </c>
      <c r="BQ44" s="14">
        <v>7</v>
      </c>
      <c r="BR44" s="14">
        <v>2</v>
      </c>
      <c r="BS44" s="14">
        <v>5</v>
      </c>
      <c r="BT44" s="14">
        <v>11</v>
      </c>
      <c r="BU44" s="14">
        <v>13</v>
      </c>
      <c r="BV44" s="14">
        <v>10</v>
      </c>
      <c r="BW44" s="14">
        <v>7</v>
      </c>
      <c r="BX44" s="14">
        <v>4</v>
      </c>
      <c r="BY44" s="14">
        <v>2</v>
      </c>
      <c r="BZ44" s="14">
        <v>9</v>
      </c>
      <c r="CA44" s="14">
        <v>4</v>
      </c>
      <c r="CB44" s="14">
        <v>8</v>
      </c>
      <c r="CC44" s="14">
        <v>9</v>
      </c>
      <c r="CD44" s="14">
        <v>4</v>
      </c>
      <c r="CE44" s="14">
        <v>8</v>
      </c>
      <c r="CF44" s="14">
        <v>4</v>
      </c>
      <c r="CG44" s="14">
        <v>6</v>
      </c>
      <c r="CH44" s="14">
        <v>8</v>
      </c>
      <c r="CI44" s="14">
        <v>8</v>
      </c>
      <c r="CJ44" s="14">
        <v>11</v>
      </c>
      <c r="CK44" s="14">
        <v>7</v>
      </c>
      <c r="CL44" s="14">
        <v>7</v>
      </c>
      <c r="CM44" s="14">
        <v>12</v>
      </c>
      <c r="CN44" s="14">
        <v>8</v>
      </c>
      <c r="CO44" s="14">
        <v>9</v>
      </c>
      <c r="CP44" s="14">
        <v>6</v>
      </c>
      <c r="CQ44" s="14">
        <v>12</v>
      </c>
      <c r="CR44" s="14">
        <v>3</v>
      </c>
      <c r="CS44" s="14">
        <v>8</v>
      </c>
      <c r="CT44" s="14">
        <v>2</v>
      </c>
      <c r="CU44" s="14">
        <v>6</v>
      </c>
      <c r="CV44" s="14">
        <v>3</v>
      </c>
      <c r="CW44" s="14">
        <v>4</v>
      </c>
      <c r="CX44" s="14">
        <v>5</v>
      </c>
      <c r="CY44" s="14">
        <v>3</v>
      </c>
      <c r="CZ44" s="14">
        <v>8</v>
      </c>
      <c r="DA44" s="14">
        <v>2</v>
      </c>
      <c r="DB44" s="14">
        <v>2</v>
      </c>
      <c r="DC44" s="14">
        <v>1</v>
      </c>
      <c r="DD44" s="14">
        <v>3</v>
      </c>
      <c r="DE44" s="14">
        <v>3</v>
      </c>
      <c r="DF44" s="14">
        <v>2</v>
      </c>
      <c r="DG44" s="14">
        <v>5</v>
      </c>
      <c r="DH44" s="14">
        <v>1</v>
      </c>
      <c r="DI44" s="14">
        <v>1</v>
      </c>
      <c r="DJ44" s="14">
        <v>0</v>
      </c>
      <c r="DK44" s="14">
        <v>2</v>
      </c>
      <c r="DL44" s="14">
        <v>0</v>
      </c>
      <c r="DM44" s="14">
        <v>1</v>
      </c>
      <c r="DN44" s="14">
        <v>0</v>
      </c>
      <c r="DO44" s="14">
        <v>1</v>
      </c>
      <c r="DP44" s="14">
        <v>0</v>
      </c>
      <c r="DQ44" s="14">
        <v>0</v>
      </c>
      <c r="DR44" s="14">
        <v>0</v>
      </c>
      <c r="DS44" s="14">
        <v>0</v>
      </c>
      <c r="DT44" s="14">
        <v>0</v>
      </c>
      <c r="DU44" s="14">
        <v>0</v>
      </c>
      <c r="DV44" s="14">
        <v>0</v>
      </c>
      <c r="DY44" s="14"/>
    </row>
    <row r="45" spans="1:129" s="11" customFormat="1" x14ac:dyDescent="0.25">
      <c r="A45" s="16" t="s">
        <v>166</v>
      </c>
      <c r="B45" s="14" t="s">
        <v>167</v>
      </c>
      <c r="C45" s="23">
        <v>778</v>
      </c>
      <c r="D45" s="24">
        <f t="shared" si="62"/>
        <v>7.7120822622107968E-2</v>
      </c>
      <c r="E45" s="24">
        <f t="shared" si="63"/>
        <v>6.2982005141388173E-2</v>
      </c>
      <c r="F45" s="24">
        <f t="shared" si="64"/>
        <v>7.3264781491002573E-2</v>
      </c>
      <c r="G45" s="24">
        <f t="shared" si="65"/>
        <v>8.2262210796915161E-2</v>
      </c>
      <c r="H45" s="24">
        <f t="shared" si="66"/>
        <v>6.1696658097686374E-2</v>
      </c>
      <c r="I45" s="24">
        <f t="shared" si="67"/>
        <v>6.0411311053984576E-2</v>
      </c>
      <c r="J45" s="24">
        <f t="shared" si="68"/>
        <v>5.5269922879177376E-2</v>
      </c>
      <c r="K45" s="24">
        <f t="shared" si="69"/>
        <v>7.7120822622107968E-2</v>
      </c>
      <c r="L45" s="24">
        <f t="shared" si="70"/>
        <v>8.3547557840616973E-2</v>
      </c>
      <c r="M45" s="24">
        <f t="shared" si="71"/>
        <v>0.10796915167095116</v>
      </c>
      <c r="N45" s="24">
        <f t="shared" si="72"/>
        <v>5.1413881748071981E-2</v>
      </c>
      <c r="O45" s="24">
        <f t="shared" si="73"/>
        <v>4.7557840616966579E-2</v>
      </c>
      <c r="P45" s="24">
        <f t="shared" si="74"/>
        <v>3.9845758354755782E-2</v>
      </c>
      <c r="Q45" s="24">
        <f t="shared" si="75"/>
        <v>3.9845758354755782E-2</v>
      </c>
      <c r="R45" s="24">
        <f t="shared" si="76"/>
        <v>3.9845758354755782E-2</v>
      </c>
      <c r="S45" s="24">
        <f t="shared" si="77"/>
        <v>3.9845758354755782E-2</v>
      </c>
      <c r="T45" s="24">
        <f t="shared" si="78"/>
        <v>0.25706940874035988</v>
      </c>
      <c r="U45" s="24">
        <f t="shared" si="78"/>
        <v>0.62339331619537275</v>
      </c>
      <c r="V45" s="24">
        <f t="shared" si="78"/>
        <v>0.11953727506426735</v>
      </c>
      <c r="W45" s="23">
        <f t="shared" si="79"/>
        <v>200</v>
      </c>
      <c r="X45" s="23">
        <f t="shared" si="80"/>
        <v>485</v>
      </c>
      <c r="Y45" s="23">
        <f t="shared" si="81"/>
        <v>93</v>
      </c>
      <c r="Z45" s="23">
        <v>8</v>
      </c>
      <c r="AA45" s="23">
        <v>17</v>
      </c>
      <c r="AB45" s="23">
        <v>11</v>
      </c>
      <c r="AC45" s="23">
        <v>13</v>
      </c>
      <c r="AD45" s="23">
        <v>11</v>
      </c>
      <c r="AE45" s="23">
        <v>11</v>
      </c>
      <c r="AF45" s="23">
        <v>10</v>
      </c>
      <c r="AG45" s="23">
        <v>10</v>
      </c>
      <c r="AH45" s="23">
        <v>10</v>
      </c>
      <c r="AI45" s="23">
        <v>8</v>
      </c>
      <c r="AJ45" s="23">
        <v>13</v>
      </c>
      <c r="AK45" s="23">
        <v>11</v>
      </c>
      <c r="AL45" s="23">
        <v>11</v>
      </c>
      <c r="AM45" s="23">
        <v>8</v>
      </c>
      <c r="AN45" s="23">
        <v>14</v>
      </c>
      <c r="AO45" s="23">
        <v>18</v>
      </c>
      <c r="AP45" s="23">
        <v>16</v>
      </c>
      <c r="AQ45" s="23">
        <v>13</v>
      </c>
      <c r="AR45" s="23">
        <v>13</v>
      </c>
      <c r="AS45" s="23">
        <v>4</v>
      </c>
      <c r="AT45" s="23">
        <v>10</v>
      </c>
      <c r="AU45" s="23">
        <v>7</v>
      </c>
      <c r="AV45" s="23">
        <v>16</v>
      </c>
      <c r="AW45" s="23">
        <v>9</v>
      </c>
      <c r="AX45" s="23">
        <v>6</v>
      </c>
      <c r="AY45" s="23">
        <v>10</v>
      </c>
      <c r="AZ45" s="23">
        <v>9</v>
      </c>
      <c r="BA45" s="23">
        <v>9</v>
      </c>
      <c r="BB45" s="23">
        <v>14</v>
      </c>
      <c r="BC45" s="23">
        <v>5</v>
      </c>
      <c r="BD45" s="23">
        <v>8</v>
      </c>
      <c r="BE45" s="23">
        <v>13</v>
      </c>
      <c r="BF45" s="23">
        <v>5</v>
      </c>
      <c r="BG45" s="23">
        <v>9</v>
      </c>
      <c r="BH45" s="23">
        <v>8</v>
      </c>
      <c r="BI45" s="23">
        <v>10</v>
      </c>
      <c r="BJ45" s="23">
        <v>10</v>
      </c>
      <c r="BK45" s="23">
        <v>10</v>
      </c>
      <c r="BL45" s="23">
        <v>16</v>
      </c>
      <c r="BM45" s="23">
        <v>14</v>
      </c>
      <c r="BN45" s="23">
        <v>11</v>
      </c>
      <c r="BO45" s="23">
        <v>18</v>
      </c>
      <c r="BP45" s="23">
        <v>15</v>
      </c>
      <c r="BQ45" s="23">
        <v>8</v>
      </c>
      <c r="BR45" s="23">
        <v>13</v>
      </c>
      <c r="BS45" s="23">
        <v>12</v>
      </c>
      <c r="BT45" s="23">
        <v>14</v>
      </c>
      <c r="BU45" s="23">
        <v>23</v>
      </c>
      <c r="BV45" s="23">
        <v>18</v>
      </c>
      <c r="BW45" s="23">
        <v>17</v>
      </c>
      <c r="BX45" s="23">
        <v>11</v>
      </c>
      <c r="BY45" s="23">
        <v>8</v>
      </c>
      <c r="BZ45" s="23">
        <v>7</v>
      </c>
      <c r="CA45" s="23">
        <v>4</v>
      </c>
      <c r="CB45" s="23">
        <v>10</v>
      </c>
      <c r="CC45" s="23">
        <v>10</v>
      </c>
      <c r="CD45" s="23">
        <v>8</v>
      </c>
      <c r="CE45" s="23">
        <v>6</v>
      </c>
      <c r="CF45" s="23">
        <v>4</v>
      </c>
      <c r="CG45" s="23">
        <v>9</v>
      </c>
      <c r="CH45" s="23">
        <v>4</v>
      </c>
      <c r="CI45" s="23">
        <v>4</v>
      </c>
      <c r="CJ45" s="23">
        <v>5</v>
      </c>
      <c r="CK45" s="23">
        <v>7</v>
      </c>
      <c r="CL45" s="23">
        <v>11</v>
      </c>
      <c r="CM45" s="23">
        <v>6</v>
      </c>
      <c r="CN45" s="23">
        <v>8</v>
      </c>
      <c r="CO45" s="23">
        <v>8</v>
      </c>
      <c r="CP45" s="23">
        <v>5</v>
      </c>
      <c r="CQ45" s="23">
        <v>4</v>
      </c>
      <c r="CR45" s="23">
        <v>8</v>
      </c>
      <c r="CS45" s="23">
        <v>7</v>
      </c>
      <c r="CT45" s="23">
        <v>6</v>
      </c>
      <c r="CU45" s="23">
        <v>3</v>
      </c>
      <c r="CV45" s="23">
        <v>7</v>
      </c>
      <c r="CW45" s="23">
        <v>2</v>
      </c>
      <c r="CX45" s="23">
        <v>7</v>
      </c>
      <c r="CY45" s="23">
        <v>4</v>
      </c>
      <c r="CZ45" s="23">
        <v>1</v>
      </c>
      <c r="DA45" s="23">
        <v>2</v>
      </c>
      <c r="DB45" s="23">
        <v>3</v>
      </c>
      <c r="DC45" s="23">
        <v>1</v>
      </c>
      <c r="DD45" s="23">
        <v>3</v>
      </c>
      <c r="DE45" s="23">
        <v>1</v>
      </c>
      <c r="DF45" s="23">
        <v>1</v>
      </c>
      <c r="DG45" s="23">
        <v>0</v>
      </c>
      <c r="DH45" s="23">
        <v>1</v>
      </c>
      <c r="DI45" s="23">
        <v>1</v>
      </c>
      <c r="DJ45" s="23">
        <v>0</v>
      </c>
      <c r="DK45" s="23">
        <v>0</v>
      </c>
      <c r="DL45" s="23">
        <v>2</v>
      </c>
      <c r="DM45" s="23">
        <v>1</v>
      </c>
      <c r="DN45" s="23">
        <v>0</v>
      </c>
      <c r="DO45" s="23">
        <v>0</v>
      </c>
      <c r="DP45" s="23">
        <v>0</v>
      </c>
      <c r="DQ45" s="23">
        <v>1</v>
      </c>
      <c r="DR45" s="23">
        <v>0</v>
      </c>
      <c r="DS45" s="23">
        <v>0</v>
      </c>
      <c r="DT45" s="23">
        <v>0</v>
      </c>
      <c r="DU45" s="23">
        <v>0</v>
      </c>
      <c r="DV45" s="23">
        <v>0</v>
      </c>
      <c r="DY45" s="14"/>
    </row>
    <row r="46" spans="1:129" s="11" customFormat="1" x14ac:dyDescent="0.25">
      <c r="A46" s="16" t="s">
        <v>168</v>
      </c>
      <c r="B46" s="14" t="s">
        <v>169</v>
      </c>
      <c r="C46" s="23">
        <v>253</v>
      </c>
      <c r="D46" s="24">
        <f t="shared" si="62"/>
        <v>7.5098814229249009E-2</v>
      </c>
      <c r="E46" s="24">
        <f t="shared" si="63"/>
        <v>6.7193675889328064E-2</v>
      </c>
      <c r="F46" s="24">
        <f t="shared" si="64"/>
        <v>4.7430830039525688E-2</v>
      </c>
      <c r="G46" s="24">
        <f t="shared" si="65"/>
        <v>3.9525691699604744E-2</v>
      </c>
      <c r="H46" s="24">
        <f t="shared" si="66"/>
        <v>3.1620553359683792E-2</v>
      </c>
      <c r="I46" s="24">
        <f t="shared" si="67"/>
        <v>2.766798418972332E-2</v>
      </c>
      <c r="J46" s="24">
        <f t="shared" si="68"/>
        <v>4.3478260869565216E-2</v>
      </c>
      <c r="K46" s="24">
        <f t="shared" si="69"/>
        <v>9.8814229249011856E-2</v>
      </c>
      <c r="L46" s="24">
        <f t="shared" si="70"/>
        <v>5.1383399209486168E-2</v>
      </c>
      <c r="M46" s="24">
        <f t="shared" si="71"/>
        <v>7.9051383399209488E-2</v>
      </c>
      <c r="N46" s="24">
        <f t="shared" si="72"/>
        <v>7.1146245059288543E-2</v>
      </c>
      <c r="O46" s="24">
        <f t="shared" si="73"/>
        <v>7.9051383399209488E-2</v>
      </c>
      <c r="P46" s="24">
        <f t="shared" si="74"/>
        <v>0.11462450592885376</v>
      </c>
      <c r="Q46" s="24">
        <f t="shared" si="75"/>
        <v>6.3241106719367585E-2</v>
      </c>
      <c r="R46" s="24">
        <f t="shared" si="76"/>
        <v>5.533596837944664E-2</v>
      </c>
      <c r="S46" s="24">
        <f t="shared" si="77"/>
        <v>5.533596837944664E-2</v>
      </c>
      <c r="T46" s="24">
        <f t="shared" si="78"/>
        <v>0.20158102766798419</v>
      </c>
      <c r="U46" s="24">
        <f t="shared" si="78"/>
        <v>0.62450592885375489</v>
      </c>
      <c r="V46" s="24">
        <f t="shared" si="78"/>
        <v>0.17391304347826086</v>
      </c>
      <c r="W46" s="23">
        <f t="shared" si="79"/>
        <v>51</v>
      </c>
      <c r="X46" s="23">
        <f t="shared" si="80"/>
        <v>158</v>
      </c>
      <c r="Y46" s="23">
        <f t="shared" si="81"/>
        <v>44</v>
      </c>
      <c r="Z46" s="23">
        <v>2</v>
      </c>
      <c r="AA46" s="23">
        <v>4</v>
      </c>
      <c r="AB46" s="23">
        <v>4</v>
      </c>
      <c r="AC46" s="23">
        <v>3</v>
      </c>
      <c r="AD46" s="23">
        <v>6</v>
      </c>
      <c r="AE46" s="23">
        <v>5</v>
      </c>
      <c r="AF46" s="23">
        <v>7</v>
      </c>
      <c r="AG46" s="23">
        <v>3</v>
      </c>
      <c r="AH46" s="23">
        <v>1</v>
      </c>
      <c r="AI46" s="23">
        <v>1</v>
      </c>
      <c r="AJ46" s="23">
        <v>2</v>
      </c>
      <c r="AK46" s="23">
        <v>3</v>
      </c>
      <c r="AL46" s="23">
        <v>3</v>
      </c>
      <c r="AM46" s="23">
        <v>3</v>
      </c>
      <c r="AN46" s="23">
        <v>1</v>
      </c>
      <c r="AO46" s="23">
        <v>2</v>
      </c>
      <c r="AP46" s="23">
        <v>1</v>
      </c>
      <c r="AQ46" s="23">
        <v>1</v>
      </c>
      <c r="AR46" s="23">
        <v>3</v>
      </c>
      <c r="AS46" s="23">
        <v>3</v>
      </c>
      <c r="AT46" s="23">
        <v>1</v>
      </c>
      <c r="AU46" s="23">
        <v>1</v>
      </c>
      <c r="AV46" s="23">
        <v>1</v>
      </c>
      <c r="AW46" s="23">
        <v>4</v>
      </c>
      <c r="AX46" s="23">
        <v>1</v>
      </c>
      <c r="AY46" s="23">
        <v>0</v>
      </c>
      <c r="AZ46" s="23">
        <v>0</v>
      </c>
      <c r="BA46" s="23">
        <v>2</v>
      </c>
      <c r="BB46" s="23">
        <v>0</v>
      </c>
      <c r="BC46" s="23">
        <v>5</v>
      </c>
      <c r="BD46" s="23">
        <v>3</v>
      </c>
      <c r="BE46" s="23">
        <v>4</v>
      </c>
      <c r="BF46" s="23">
        <v>0</v>
      </c>
      <c r="BG46" s="23">
        <v>1</v>
      </c>
      <c r="BH46" s="23">
        <v>3</v>
      </c>
      <c r="BI46" s="23">
        <v>7</v>
      </c>
      <c r="BJ46" s="23">
        <v>4</v>
      </c>
      <c r="BK46" s="23">
        <v>7</v>
      </c>
      <c r="BL46" s="23">
        <v>2</v>
      </c>
      <c r="BM46" s="23">
        <v>5</v>
      </c>
      <c r="BN46" s="23">
        <v>2</v>
      </c>
      <c r="BO46" s="23">
        <v>3</v>
      </c>
      <c r="BP46" s="23">
        <v>3</v>
      </c>
      <c r="BQ46" s="23">
        <v>3</v>
      </c>
      <c r="BR46" s="23">
        <v>2</v>
      </c>
      <c r="BS46" s="23">
        <v>2</v>
      </c>
      <c r="BT46" s="23">
        <v>7</v>
      </c>
      <c r="BU46" s="23">
        <v>1</v>
      </c>
      <c r="BV46" s="23">
        <v>6</v>
      </c>
      <c r="BW46" s="23">
        <v>4</v>
      </c>
      <c r="BX46" s="23">
        <v>4</v>
      </c>
      <c r="BY46" s="23">
        <v>3</v>
      </c>
      <c r="BZ46" s="23">
        <v>1</v>
      </c>
      <c r="CA46" s="23">
        <v>2</v>
      </c>
      <c r="CB46" s="23">
        <v>8</v>
      </c>
      <c r="CC46" s="23">
        <v>2</v>
      </c>
      <c r="CD46" s="23">
        <v>3</v>
      </c>
      <c r="CE46" s="23">
        <v>2</v>
      </c>
      <c r="CF46" s="23">
        <v>8</v>
      </c>
      <c r="CG46" s="23">
        <v>5</v>
      </c>
      <c r="CH46" s="23">
        <v>6</v>
      </c>
      <c r="CI46" s="23">
        <v>3</v>
      </c>
      <c r="CJ46" s="23">
        <v>6</v>
      </c>
      <c r="CK46" s="23">
        <v>6</v>
      </c>
      <c r="CL46" s="23">
        <v>8</v>
      </c>
      <c r="CM46" s="23">
        <v>1</v>
      </c>
      <c r="CN46" s="23">
        <v>2</v>
      </c>
      <c r="CO46" s="23">
        <v>6</v>
      </c>
      <c r="CP46" s="23">
        <v>5</v>
      </c>
      <c r="CQ46" s="23">
        <v>2</v>
      </c>
      <c r="CR46" s="23">
        <v>2</v>
      </c>
      <c r="CS46" s="23">
        <v>2</v>
      </c>
      <c r="CT46" s="23">
        <v>5</v>
      </c>
      <c r="CU46" s="23">
        <v>4</v>
      </c>
      <c r="CV46" s="23">
        <v>1</v>
      </c>
      <c r="CW46" s="23">
        <v>0</v>
      </c>
      <c r="CX46" s="23">
        <v>2</v>
      </c>
      <c r="CY46" s="23">
        <v>1</v>
      </c>
      <c r="CZ46" s="23">
        <v>0</v>
      </c>
      <c r="DA46" s="23">
        <v>0</v>
      </c>
      <c r="DB46" s="23">
        <v>5</v>
      </c>
      <c r="DC46" s="23">
        <v>0</v>
      </c>
      <c r="DD46" s="23">
        <v>0</v>
      </c>
      <c r="DE46" s="23">
        <v>2</v>
      </c>
      <c r="DF46" s="23">
        <v>0</v>
      </c>
      <c r="DG46" s="23">
        <v>1</v>
      </c>
      <c r="DH46" s="23">
        <v>0</v>
      </c>
      <c r="DI46" s="23">
        <v>0</v>
      </c>
      <c r="DJ46" s="23">
        <v>0</v>
      </c>
      <c r="DK46" s="23">
        <v>2</v>
      </c>
      <c r="DL46" s="23">
        <v>0</v>
      </c>
      <c r="DM46" s="23">
        <v>0</v>
      </c>
      <c r="DN46" s="23">
        <v>0</v>
      </c>
      <c r="DO46" s="23">
        <v>0</v>
      </c>
      <c r="DP46" s="23">
        <v>0</v>
      </c>
      <c r="DQ46" s="23">
        <v>1</v>
      </c>
      <c r="DR46" s="23">
        <v>0</v>
      </c>
      <c r="DS46" s="23">
        <v>0</v>
      </c>
      <c r="DT46" s="23">
        <v>0</v>
      </c>
      <c r="DU46" s="23">
        <v>0</v>
      </c>
      <c r="DV46" s="23">
        <v>0</v>
      </c>
      <c r="DY46" s="14"/>
    </row>
    <row r="47" spans="1:129" s="11" customFormat="1" x14ac:dyDescent="0.25">
      <c r="A47" s="16" t="s">
        <v>170</v>
      </c>
      <c r="B47" s="14" t="s">
        <v>171</v>
      </c>
      <c r="C47" s="23">
        <v>292</v>
      </c>
      <c r="D47" s="24">
        <f t="shared" si="62"/>
        <v>5.1369863013698627E-2</v>
      </c>
      <c r="E47" s="24">
        <f t="shared" si="63"/>
        <v>1.7123287671232876E-2</v>
      </c>
      <c r="F47" s="24">
        <f t="shared" si="64"/>
        <v>2.3972602739726026E-2</v>
      </c>
      <c r="G47" s="24">
        <f t="shared" si="65"/>
        <v>5.1369863013698627E-2</v>
      </c>
      <c r="H47" s="24">
        <f t="shared" si="66"/>
        <v>3.4246575342465752E-2</v>
      </c>
      <c r="I47" s="24">
        <f t="shared" si="67"/>
        <v>5.1369863013698627E-2</v>
      </c>
      <c r="J47" s="24">
        <f t="shared" si="68"/>
        <v>1.7123287671232876E-2</v>
      </c>
      <c r="K47" s="24">
        <f t="shared" si="69"/>
        <v>6.1643835616438353E-2</v>
      </c>
      <c r="L47" s="24">
        <f t="shared" si="70"/>
        <v>4.7945205479452052E-2</v>
      </c>
      <c r="M47" s="24">
        <f t="shared" si="71"/>
        <v>6.5068493150684928E-2</v>
      </c>
      <c r="N47" s="24">
        <f t="shared" si="72"/>
        <v>4.7945205479452052E-2</v>
      </c>
      <c r="O47" s="24">
        <f t="shared" si="73"/>
        <v>9.2465753424657529E-2</v>
      </c>
      <c r="P47" s="24">
        <f t="shared" si="74"/>
        <v>7.8767123287671229E-2</v>
      </c>
      <c r="Q47" s="24">
        <f t="shared" si="75"/>
        <v>0.11301369863013698</v>
      </c>
      <c r="R47" s="24">
        <f t="shared" si="76"/>
        <v>8.2191780821917804E-2</v>
      </c>
      <c r="S47" s="24">
        <f t="shared" si="77"/>
        <v>0.16438356164383561</v>
      </c>
      <c r="T47" s="24">
        <f t="shared" si="78"/>
        <v>0.11643835616438356</v>
      </c>
      <c r="U47" s="24">
        <f t="shared" si="78"/>
        <v>0.52397260273972601</v>
      </c>
      <c r="V47" s="24">
        <f t="shared" si="78"/>
        <v>0.3595890410958904</v>
      </c>
      <c r="W47" s="23">
        <f t="shared" si="79"/>
        <v>34</v>
      </c>
      <c r="X47" s="23">
        <f t="shared" si="80"/>
        <v>153</v>
      </c>
      <c r="Y47" s="23">
        <f t="shared" si="81"/>
        <v>105</v>
      </c>
      <c r="Z47" s="23">
        <v>5</v>
      </c>
      <c r="AA47" s="23">
        <v>4</v>
      </c>
      <c r="AB47" s="23">
        <v>1</v>
      </c>
      <c r="AC47" s="23">
        <v>3</v>
      </c>
      <c r="AD47" s="23">
        <v>2</v>
      </c>
      <c r="AE47" s="23">
        <v>1</v>
      </c>
      <c r="AF47" s="23">
        <v>2</v>
      </c>
      <c r="AG47" s="23">
        <v>0</v>
      </c>
      <c r="AH47" s="23">
        <v>1</v>
      </c>
      <c r="AI47" s="23">
        <v>1</v>
      </c>
      <c r="AJ47" s="23">
        <v>0</v>
      </c>
      <c r="AK47" s="23">
        <v>2</v>
      </c>
      <c r="AL47" s="23">
        <v>2</v>
      </c>
      <c r="AM47" s="23">
        <v>0</v>
      </c>
      <c r="AN47" s="23">
        <v>3</v>
      </c>
      <c r="AO47" s="23">
        <v>3</v>
      </c>
      <c r="AP47" s="23">
        <v>4</v>
      </c>
      <c r="AQ47" s="23">
        <v>3</v>
      </c>
      <c r="AR47" s="23">
        <v>3</v>
      </c>
      <c r="AS47" s="23">
        <v>2</v>
      </c>
      <c r="AT47" s="23">
        <v>3</v>
      </c>
      <c r="AU47" s="23">
        <v>1</v>
      </c>
      <c r="AV47" s="23">
        <v>2</v>
      </c>
      <c r="AW47" s="23">
        <v>2</v>
      </c>
      <c r="AX47" s="23">
        <v>2</v>
      </c>
      <c r="AY47" s="23">
        <v>2</v>
      </c>
      <c r="AZ47" s="23">
        <v>3</v>
      </c>
      <c r="BA47" s="23">
        <v>3</v>
      </c>
      <c r="BB47" s="23">
        <v>4</v>
      </c>
      <c r="BC47" s="23">
        <v>3</v>
      </c>
      <c r="BD47" s="23">
        <v>0</v>
      </c>
      <c r="BE47" s="23">
        <v>1</v>
      </c>
      <c r="BF47" s="23">
        <v>1</v>
      </c>
      <c r="BG47" s="23">
        <v>3</v>
      </c>
      <c r="BH47" s="23">
        <v>0</v>
      </c>
      <c r="BI47" s="23">
        <v>2</v>
      </c>
      <c r="BJ47" s="23">
        <v>7</v>
      </c>
      <c r="BK47" s="23">
        <v>1</v>
      </c>
      <c r="BL47" s="23">
        <v>4</v>
      </c>
      <c r="BM47" s="23">
        <v>4</v>
      </c>
      <c r="BN47" s="23">
        <v>3</v>
      </c>
      <c r="BO47" s="23">
        <v>2</v>
      </c>
      <c r="BP47" s="23">
        <v>1</v>
      </c>
      <c r="BQ47" s="23">
        <v>4</v>
      </c>
      <c r="BR47" s="23">
        <v>4</v>
      </c>
      <c r="BS47" s="23">
        <v>3</v>
      </c>
      <c r="BT47" s="23">
        <v>4</v>
      </c>
      <c r="BU47" s="23">
        <v>2</v>
      </c>
      <c r="BV47" s="23">
        <v>8</v>
      </c>
      <c r="BW47" s="23">
        <v>2</v>
      </c>
      <c r="BX47" s="23">
        <v>3</v>
      </c>
      <c r="BY47" s="23">
        <v>6</v>
      </c>
      <c r="BZ47" s="23">
        <v>0</v>
      </c>
      <c r="CA47" s="23">
        <v>4</v>
      </c>
      <c r="CB47" s="23">
        <v>1</v>
      </c>
      <c r="CC47" s="23">
        <v>4</v>
      </c>
      <c r="CD47" s="23">
        <v>7</v>
      </c>
      <c r="CE47" s="23">
        <v>4</v>
      </c>
      <c r="CF47" s="23">
        <v>7</v>
      </c>
      <c r="CG47" s="23">
        <v>5</v>
      </c>
      <c r="CH47" s="23">
        <v>3</v>
      </c>
      <c r="CI47" s="23">
        <v>7</v>
      </c>
      <c r="CJ47" s="23">
        <v>3</v>
      </c>
      <c r="CK47" s="23">
        <v>4</v>
      </c>
      <c r="CL47" s="23">
        <v>6</v>
      </c>
      <c r="CM47" s="23">
        <v>10</v>
      </c>
      <c r="CN47" s="23">
        <v>1</v>
      </c>
      <c r="CO47" s="23">
        <v>9</v>
      </c>
      <c r="CP47" s="23">
        <v>5</v>
      </c>
      <c r="CQ47" s="23">
        <v>8</v>
      </c>
      <c r="CR47" s="23">
        <v>4</v>
      </c>
      <c r="CS47" s="23">
        <v>6</v>
      </c>
      <c r="CT47" s="23">
        <v>6</v>
      </c>
      <c r="CU47" s="23">
        <v>4</v>
      </c>
      <c r="CV47" s="23">
        <v>4</v>
      </c>
      <c r="CW47" s="23">
        <v>7</v>
      </c>
      <c r="CX47" s="23">
        <v>2</v>
      </c>
      <c r="CY47" s="23">
        <v>2</v>
      </c>
      <c r="CZ47" s="23">
        <v>4</v>
      </c>
      <c r="DA47" s="23">
        <v>3</v>
      </c>
      <c r="DB47" s="23">
        <v>7</v>
      </c>
      <c r="DC47" s="23">
        <v>2</v>
      </c>
      <c r="DD47" s="23">
        <v>3</v>
      </c>
      <c r="DE47" s="23">
        <v>3</v>
      </c>
      <c r="DF47" s="23">
        <v>1</v>
      </c>
      <c r="DG47" s="23">
        <v>4</v>
      </c>
      <c r="DH47" s="23">
        <v>1</v>
      </c>
      <c r="DI47" s="23">
        <v>0</v>
      </c>
      <c r="DJ47" s="23">
        <v>1</v>
      </c>
      <c r="DK47" s="23">
        <v>2</v>
      </c>
      <c r="DL47" s="23">
        <v>3</v>
      </c>
      <c r="DM47" s="23">
        <v>2</v>
      </c>
      <c r="DN47" s="23">
        <v>0</v>
      </c>
      <c r="DO47" s="23">
        <v>0</v>
      </c>
      <c r="DP47" s="23">
        <v>0</v>
      </c>
      <c r="DQ47" s="23">
        <v>0</v>
      </c>
      <c r="DR47" s="23">
        <v>0</v>
      </c>
      <c r="DS47" s="23">
        <v>0</v>
      </c>
      <c r="DT47" s="23">
        <v>0</v>
      </c>
      <c r="DU47" s="23">
        <v>1</v>
      </c>
      <c r="DV47" s="23">
        <v>0</v>
      </c>
      <c r="DY47" s="14"/>
    </row>
    <row r="48" spans="1:129" s="11" customFormat="1" x14ac:dyDescent="0.25">
      <c r="A48" s="16" t="s">
        <v>172</v>
      </c>
      <c r="B48" s="14" t="s">
        <v>173</v>
      </c>
      <c r="C48" s="23">
        <v>329</v>
      </c>
      <c r="D48" s="24">
        <f t="shared" si="62"/>
        <v>6.0790273556231005E-2</v>
      </c>
      <c r="E48" s="24">
        <f t="shared" si="63"/>
        <v>5.1671732522796353E-2</v>
      </c>
      <c r="F48" s="24">
        <f t="shared" si="64"/>
        <v>4.8632218844984802E-2</v>
      </c>
      <c r="G48" s="24">
        <f t="shared" si="65"/>
        <v>5.7750759878419454E-2</v>
      </c>
      <c r="H48" s="24">
        <f t="shared" si="66"/>
        <v>3.64741641337386E-2</v>
      </c>
      <c r="I48" s="24">
        <f t="shared" si="67"/>
        <v>5.4711246200607903E-2</v>
      </c>
      <c r="J48" s="24">
        <f t="shared" si="68"/>
        <v>3.9513677811550151E-2</v>
      </c>
      <c r="K48" s="24">
        <f t="shared" si="69"/>
        <v>5.7750759878419454E-2</v>
      </c>
      <c r="L48" s="24">
        <f t="shared" si="70"/>
        <v>6.0790273556231005E-2</v>
      </c>
      <c r="M48" s="24">
        <f t="shared" si="71"/>
        <v>7.598784194528875E-2</v>
      </c>
      <c r="N48" s="24">
        <f t="shared" si="72"/>
        <v>8.8145896656534953E-2</v>
      </c>
      <c r="O48" s="24">
        <f t="shared" si="73"/>
        <v>7.29483282674772E-2</v>
      </c>
      <c r="P48" s="24">
        <f t="shared" si="74"/>
        <v>0.10334346504559271</v>
      </c>
      <c r="Q48" s="24">
        <f t="shared" si="75"/>
        <v>5.7750759878419454E-2</v>
      </c>
      <c r="R48" s="24">
        <f t="shared" si="76"/>
        <v>3.9513677811550151E-2</v>
      </c>
      <c r="S48" s="24">
        <f t="shared" si="77"/>
        <v>9.4224924012158054E-2</v>
      </c>
      <c r="T48" s="24">
        <f t="shared" si="78"/>
        <v>0.18541033434650456</v>
      </c>
      <c r="U48" s="24">
        <f t="shared" si="78"/>
        <v>0.62310030395136773</v>
      </c>
      <c r="V48" s="24">
        <f t="shared" si="78"/>
        <v>0.19148936170212766</v>
      </c>
      <c r="W48" s="23">
        <f t="shared" si="79"/>
        <v>61</v>
      </c>
      <c r="X48" s="23">
        <f t="shared" si="80"/>
        <v>205</v>
      </c>
      <c r="Y48" s="23">
        <f t="shared" si="81"/>
        <v>63</v>
      </c>
      <c r="Z48" s="23">
        <v>3</v>
      </c>
      <c r="AA48" s="23">
        <v>4</v>
      </c>
      <c r="AB48" s="23">
        <v>5</v>
      </c>
      <c r="AC48" s="23">
        <v>2</v>
      </c>
      <c r="AD48" s="23">
        <v>6</v>
      </c>
      <c r="AE48" s="23">
        <v>1</v>
      </c>
      <c r="AF48" s="23">
        <v>5</v>
      </c>
      <c r="AG48" s="23">
        <v>4</v>
      </c>
      <c r="AH48" s="23">
        <v>3</v>
      </c>
      <c r="AI48" s="23">
        <v>4</v>
      </c>
      <c r="AJ48" s="23">
        <v>4</v>
      </c>
      <c r="AK48" s="23">
        <v>5</v>
      </c>
      <c r="AL48" s="23">
        <v>2</v>
      </c>
      <c r="AM48" s="23">
        <v>2</v>
      </c>
      <c r="AN48" s="23">
        <v>3</v>
      </c>
      <c r="AO48" s="23">
        <v>3</v>
      </c>
      <c r="AP48" s="23">
        <v>5</v>
      </c>
      <c r="AQ48" s="23">
        <v>3</v>
      </c>
      <c r="AR48" s="23">
        <v>4</v>
      </c>
      <c r="AS48" s="23">
        <v>4</v>
      </c>
      <c r="AT48" s="23">
        <v>2</v>
      </c>
      <c r="AU48" s="23">
        <v>4</v>
      </c>
      <c r="AV48" s="23">
        <v>0</v>
      </c>
      <c r="AW48" s="23">
        <v>0</v>
      </c>
      <c r="AX48" s="23">
        <v>6</v>
      </c>
      <c r="AY48" s="23">
        <v>2</v>
      </c>
      <c r="AZ48" s="23">
        <v>8</v>
      </c>
      <c r="BA48" s="23">
        <v>1</v>
      </c>
      <c r="BB48" s="23">
        <v>2</v>
      </c>
      <c r="BC48" s="23">
        <v>5</v>
      </c>
      <c r="BD48" s="23">
        <v>2</v>
      </c>
      <c r="BE48" s="23">
        <v>5</v>
      </c>
      <c r="BF48" s="23">
        <v>1</v>
      </c>
      <c r="BG48" s="23">
        <v>1</v>
      </c>
      <c r="BH48" s="23">
        <v>4</v>
      </c>
      <c r="BI48" s="23">
        <v>1</v>
      </c>
      <c r="BJ48" s="23">
        <v>7</v>
      </c>
      <c r="BK48" s="23">
        <v>1</v>
      </c>
      <c r="BL48" s="23">
        <v>4</v>
      </c>
      <c r="BM48" s="23">
        <v>6</v>
      </c>
      <c r="BN48" s="23">
        <v>7</v>
      </c>
      <c r="BO48" s="23">
        <v>3</v>
      </c>
      <c r="BP48" s="23">
        <v>3</v>
      </c>
      <c r="BQ48" s="23">
        <v>6</v>
      </c>
      <c r="BR48" s="23">
        <v>1</v>
      </c>
      <c r="BS48" s="23">
        <v>3</v>
      </c>
      <c r="BT48" s="23">
        <v>4</v>
      </c>
      <c r="BU48" s="23">
        <v>5</v>
      </c>
      <c r="BV48" s="23">
        <v>7</v>
      </c>
      <c r="BW48" s="23">
        <v>6</v>
      </c>
      <c r="BX48" s="23">
        <v>9</v>
      </c>
      <c r="BY48" s="23">
        <v>5</v>
      </c>
      <c r="BZ48" s="23">
        <v>4</v>
      </c>
      <c r="CA48" s="23">
        <v>3</v>
      </c>
      <c r="CB48" s="23">
        <v>8</v>
      </c>
      <c r="CC48" s="23">
        <v>6</v>
      </c>
      <c r="CD48" s="23">
        <v>7</v>
      </c>
      <c r="CE48" s="23">
        <v>3</v>
      </c>
      <c r="CF48" s="23">
        <v>4</v>
      </c>
      <c r="CG48" s="23">
        <v>4</v>
      </c>
      <c r="CH48" s="23">
        <v>8</v>
      </c>
      <c r="CI48" s="23">
        <v>5</v>
      </c>
      <c r="CJ48" s="23">
        <v>5</v>
      </c>
      <c r="CK48" s="23">
        <v>9</v>
      </c>
      <c r="CL48" s="23">
        <v>7</v>
      </c>
      <c r="CM48" s="23">
        <v>6</v>
      </c>
      <c r="CN48" s="23">
        <v>3</v>
      </c>
      <c r="CO48" s="23">
        <v>3</v>
      </c>
      <c r="CP48" s="23">
        <v>6</v>
      </c>
      <c r="CQ48" s="23">
        <v>1</v>
      </c>
      <c r="CR48" s="23">
        <v>2</v>
      </c>
      <c r="CS48" s="23">
        <v>3</v>
      </c>
      <c r="CT48" s="23">
        <v>5</v>
      </c>
      <c r="CU48" s="23">
        <v>2</v>
      </c>
      <c r="CV48" s="23">
        <v>1</v>
      </c>
      <c r="CW48" s="23">
        <v>5</v>
      </c>
      <c r="CX48" s="23">
        <v>2</v>
      </c>
      <c r="CY48" s="23">
        <v>4</v>
      </c>
      <c r="CZ48" s="23">
        <v>1</v>
      </c>
      <c r="DA48" s="23">
        <v>7</v>
      </c>
      <c r="DB48" s="23">
        <v>1</v>
      </c>
      <c r="DC48" s="23">
        <v>1</v>
      </c>
      <c r="DD48" s="23">
        <v>2</v>
      </c>
      <c r="DE48" s="23">
        <v>1</v>
      </c>
      <c r="DF48" s="23">
        <v>1</v>
      </c>
      <c r="DG48" s="23">
        <v>1</v>
      </c>
      <c r="DH48" s="23">
        <v>3</v>
      </c>
      <c r="DI48" s="23">
        <v>2</v>
      </c>
      <c r="DJ48" s="23">
        <v>0</v>
      </c>
      <c r="DK48" s="23">
        <v>0</v>
      </c>
      <c r="DL48" s="23">
        <v>0</v>
      </c>
      <c r="DM48" s="23">
        <v>0</v>
      </c>
      <c r="DN48" s="23">
        <v>0</v>
      </c>
      <c r="DO48" s="23">
        <v>0</v>
      </c>
      <c r="DP48" s="23">
        <v>0</v>
      </c>
      <c r="DQ48" s="23">
        <v>0</v>
      </c>
      <c r="DR48" s="23">
        <v>0</v>
      </c>
      <c r="DS48" s="23">
        <v>0</v>
      </c>
      <c r="DT48" s="23">
        <v>0</v>
      </c>
      <c r="DU48" s="23">
        <v>0</v>
      </c>
      <c r="DV48" s="23">
        <v>0</v>
      </c>
      <c r="DY48" s="14"/>
    </row>
    <row r="49" spans="1:129" s="11" customFormat="1" x14ac:dyDescent="0.25">
      <c r="A49" s="16" t="s">
        <v>174</v>
      </c>
      <c r="B49" s="14" t="s">
        <v>175</v>
      </c>
      <c r="C49" s="23">
        <v>448</v>
      </c>
      <c r="D49" s="24">
        <f t="shared" si="62"/>
        <v>2.9017857142857144E-2</v>
      </c>
      <c r="E49" s="24">
        <f t="shared" si="63"/>
        <v>4.0178571428571432E-2</v>
      </c>
      <c r="F49" s="24">
        <f t="shared" si="64"/>
        <v>5.3571428571428568E-2</v>
      </c>
      <c r="G49" s="24">
        <f t="shared" si="65"/>
        <v>3.125E-2</v>
      </c>
      <c r="H49" s="24">
        <f t="shared" si="66"/>
        <v>2.4553571428571428E-2</v>
      </c>
      <c r="I49" s="24">
        <f t="shared" si="67"/>
        <v>3.3482142857142856E-2</v>
      </c>
      <c r="J49" s="24">
        <f t="shared" si="68"/>
        <v>3.7946428571428568E-2</v>
      </c>
      <c r="K49" s="24">
        <f t="shared" si="69"/>
        <v>4.2410714285714288E-2</v>
      </c>
      <c r="L49" s="24">
        <f t="shared" si="70"/>
        <v>6.9196428571428575E-2</v>
      </c>
      <c r="M49" s="24">
        <f t="shared" si="71"/>
        <v>7.1428571428571425E-2</v>
      </c>
      <c r="N49" s="24">
        <f t="shared" si="72"/>
        <v>5.3571428571428568E-2</v>
      </c>
      <c r="O49" s="24">
        <f t="shared" si="73"/>
        <v>7.8125E-2</v>
      </c>
      <c r="P49" s="24">
        <f t="shared" si="74"/>
        <v>0.13169642857142858</v>
      </c>
      <c r="Q49" s="24">
        <f t="shared" si="75"/>
        <v>0.10044642857142858</v>
      </c>
      <c r="R49" s="24">
        <f t="shared" si="76"/>
        <v>7.3660714285714288E-2</v>
      </c>
      <c r="S49" s="24">
        <f t="shared" si="77"/>
        <v>0.12946428571428573</v>
      </c>
      <c r="T49" s="24">
        <f t="shared" si="78"/>
        <v>0.14508928571428573</v>
      </c>
      <c r="U49" s="24">
        <f t="shared" si="78"/>
        <v>0.5513392857142857</v>
      </c>
      <c r="V49" s="24">
        <f t="shared" si="78"/>
        <v>0.30357142857142855</v>
      </c>
      <c r="W49" s="23">
        <f t="shared" si="79"/>
        <v>65</v>
      </c>
      <c r="X49" s="23">
        <f t="shared" si="80"/>
        <v>247</v>
      </c>
      <c r="Y49" s="23">
        <f t="shared" si="81"/>
        <v>136</v>
      </c>
      <c r="Z49" s="23">
        <v>5</v>
      </c>
      <c r="AA49" s="23">
        <v>3</v>
      </c>
      <c r="AB49" s="23">
        <v>1</v>
      </c>
      <c r="AC49" s="23">
        <v>4</v>
      </c>
      <c r="AD49" s="23">
        <v>0</v>
      </c>
      <c r="AE49" s="23">
        <v>6</v>
      </c>
      <c r="AF49" s="23">
        <v>3</v>
      </c>
      <c r="AG49" s="23">
        <v>4</v>
      </c>
      <c r="AH49" s="23">
        <v>1</v>
      </c>
      <c r="AI49" s="23">
        <v>4</v>
      </c>
      <c r="AJ49" s="23">
        <v>4</v>
      </c>
      <c r="AK49" s="23">
        <v>5</v>
      </c>
      <c r="AL49" s="23">
        <v>5</v>
      </c>
      <c r="AM49" s="23">
        <v>4</v>
      </c>
      <c r="AN49" s="23">
        <v>6</v>
      </c>
      <c r="AO49" s="23">
        <v>5</v>
      </c>
      <c r="AP49" s="23">
        <v>5</v>
      </c>
      <c r="AQ49" s="23">
        <v>2</v>
      </c>
      <c r="AR49" s="23">
        <v>2</v>
      </c>
      <c r="AS49" s="23">
        <v>0</v>
      </c>
      <c r="AT49" s="23">
        <v>3</v>
      </c>
      <c r="AU49" s="23">
        <v>1</v>
      </c>
      <c r="AV49" s="23">
        <v>2</v>
      </c>
      <c r="AW49" s="23">
        <v>2</v>
      </c>
      <c r="AX49" s="23">
        <v>3</v>
      </c>
      <c r="AY49" s="23">
        <v>2</v>
      </c>
      <c r="AZ49" s="23">
        <v>3</v>
      </c>
      <c r="BA49" s="23">
        <v>4</v>
      </c>
      <c r="BB49" s="23">
        <v>4</v>
      </c>
      <c r="BC49" s="23">
        <v>2</v>
      </c>
      <c r="BD49" s="23">
        <v>4</v>
      </c>
      <c r="BE49" s="23">
        <v>3</v>
      </c>
      <c r="BF49" s="23">
        <v>5</v>
      </c>
      <c r="BG49" s="23">
        <v>2</v>
      </c>
      <c r="BH49" s="23">
        <v>3</v>
      </c>
      <c r="BI49" s="23">
        <v>4</v>
      </c>
      <c r="BJ49" s="23">
        <v>2</v>
      </c>
      <c r="BK49" s="23">
        <v>7</v>
      </c>
      <c r="BL49" s="23">
        <v>2</v>
      </c>
      <c r="BM49" s="23">
        <v>4</v>
      </c>
      <c r="BN49" s="23">
        <v>7</v>
      </c>
      <c r="BO49" s="23">
        <v>4</v>
      </c>
      <c r="BP49" s="23">
        <v>5</v>
      </c>
      <c r="BQ49" s="23">
        <v>7</v>
      </c>
      <c r="BR49" s="23">
        <v>8</v>
      </c>
      <c r="BS49" s="23">
        <v>4</v>
      </c>
      <c r="BT49" s="23">
        <v>6</v>
      </c>
      <c r="BU49" s="23">
        <v>5</v>
      </c>
      <c r="BV49" s="23">
        <v>13</v>
      </c>
      <c r="BW49" s="23">
        <v>4</v>
      </c>
      <c r="BX49" s="23">
        <v>9</v>
      </c>
      <c r="BY49" s="23">
        <v>3</v>
      </c>
      <c r="BZ49" s="23">
        <v>4</v>
      </c>
      <c r="CA49" s="23">
        <v>3</v>
      </c>
      <c r="CB49" s="23">
        <v>5</v>
      </c>
      <c r="CC49" s="23">
        <v>4</v>
      </c>
      <c r="CD49" s="23">
        <v>9</v>
      </c>
      <c r="CE49" s="23">
        <v>8</v>
      </c>
      <c r="CF49" s="23">
        <v>7</v>
      </c>
      <c r="CG49" s="23">
        <v>7</v>
      </c>
      <c r="CH49" s="23">
        <v>7</v>
      </c>
      <c r="CI49" s="23">
        <v>9</v>
      </c>
      <c r="CJ49" s="23">
        <v>15</v>
      </c>
      <c r="CK49" s="23">
        <v>11</v>
      </c>
      <c r="CL49" s="23">
        <v>17</v>
      </c>
      <c r="CM49" s="23">
        <v>10</v>
      </c>
      <c r="CN49" s="23">
        <v>9</v>
      </c>
      <c r="CO49" s="23">
        <v>10</v>
      </c>
      <c r="CP49" s="23">
        <v>12</v>
      </c>
      <c r="CQ49" s="23">
        <v>4</v>
      </c>
      <c r="CR49" s="23">
        <v>5</v>
      </c>
      <c r="CS49" s="23">
        <v>6</v>
      </c>
      <c r="CT49" s="23">
        <v>10</v>
      </c>
      <c r="CU49" s="23">
        <v>8</v>
      </c>
      <c r="CV49" s="23">
        <v>4</v>
      </c>
      <c r="CW49" s="23">
        <v>6</v>
      </c>
      <c r="CX49" s="23">
        <v>6</v>
      </c>
      <c r="CY49" s="23">
        <v>5</v>
      </c>
      <c r="CZ49" s="23">
        <v>5</v>
      </c>
      <c r="DA49" s="23">
        <v>3</v>
      </c>
      <c r="DB49" s="23">
        <v>5</v>
      </c>
      <c r="DC49" s="23">
        <v>6</v>
      </c>
      <c r="DD49" s="23">
        <v>4</v>
      </c>
      <c r="DE49" s="23">
        <v>3</v>
      </c>
      <c r="DF49" s="23">
        <v>3</v>
      </c>
      <c r="DG49" s="23">
        <v>6</v>
      </c>
      <c r="DH49" s="23">
        <v>1</v>
      </c>
      <c r="DI49" s="23">
        <v>2</v>
      </c>
      <c r="DJ49" s="23">
        <v>0</v>
      </c>
      <c r="DK49" s="23">
        <v>1</v>
      </c>
      <c r="DL49" s="23">
        <v>1</v>
      </c>
      <c r="DM49" s="23">
        <v>0</v>
      </c>
      <c r="DN49" s="23">
        <v>1</v>
      </c>
      <c r="DO49" s="23">
        <v>0</v>
      </c>
      <c r="DP49" s="23">
        <v>0</v>
      </c>
      <c r="DQ49" s="23">
        <v>0</v>
      </c>
      <c r="DR49" s="23">
        <v>0</v>
      </c>
      <c r="DS49" s="23">
        <v>0</v>
      </c>
      <c r="DT49" s="23">
        <v>0</v>
      </c>
      <c r="DU49" s="23">
        <v>0</v>
      </c>
      <c r="DV49" s="23">
        <v>0</v>
      </c>
      <c r="DY49" s="14"/>
    </row>
    <row r="50" spans="1:129" s="11" customFormat="1" x14ac:dyDescent="0.25">
      <c r="A50" s="16" t="s">
        <v>176</v>
      </c>
      <c r="B50" s="14" t="s">
        <v>177</v>
      </c>
      <c r="C50" s="14">
        <v>144</v>
      </c>
      <c r="D50" s="24">
        <f t="shared" si="62"/>
        <v>1.3888888888888888E-2</v>
      </c>
      <c r="E50" s="24">
        <f t="shared" si="63"/>
        <v>7.6388888888888895E-2</v>
      </c>
      <c r="F50" s="24">
        <f t="shared" si="64"/>
        <v>0.11805555555555555</v>
      </c>
      <c r="G50" s="24">
        <f t="shared" si="65"/>
        <v>5.5555555555555552E-2</v>
      </c>
      <c r="H50" s="24">
        <f t="shared" si="66"/>
        <v>2.0833333333333332E-2</v>
      </c>
      <c r="I50" s="24">
        <f t="shared" si="67"/>
        <v>1.3888888888888888E-2</v>
      </c>
      <c r="J50" s="24">
        <f t="shared" si="68"/>
        <v>6.25E-2</v>
      </c>
      <c r="K50" s="24">
        <f t="shared" si="69"/>
        <v>5.5555555555555552E-2</v>
      </c>
      <c r="L50" s="24">
        <f t="shared" si="70"/>
        <v>8.3333333333333329E-2</v>
      </c>
      <c r="M50" s="24">
        <f t="shared" si="71"/>
        <v>6.9444444444444448E-2</v>
      </c>
      <c r="N50" s="24">
        <f t="shared" si="72"/>
        <v>0.1111111111111111</v>
      </c>
      <c r="O50" s="24">
        <f t="shared" si="73"/>
        <v>4.8611111111111112E-2</v>
      </c>
      <c r="P50" s="24">
        <f t="shared" si="74"/>
        <v>0.1111111111111111</v>
      </c>
      <c r="Q50" s="24">
        <f t="shared" si="75"/>
        <v>6.25E-2</v>
      </c>
      <c r="R50" s="24">
        <f t="shared" si="76"/>
        <v>4.1666666666666664E-2</v>
      </c>
      <c r="S50" s="24">
        <f t="shared" si="77"/>
        <v>5.5555555555555552E-2</v>
      </c>
      <c r="T50" s="24">
        <f t="shared" si="78"/>
        <v>0.24305555555555555</v>
      </c>
      <c r="U50" s="24">
        <f t="shared" si="78"/>
        <v>0.59722222222222221</v>
      </c>
      <c r="V50" s="24">
        <f t="shared" si="78"/>
        <v>0.15972222222222221</v>
      </c>
      <c r="W50" s="23">
        <f t="shared" si="79"/>
        <v>35</v>
      </c>
      <c r="X50" s="23">
        <f t="shared" si="80"/>
        <v>86</v>
      </c>
      <c r="Y50" s="23">
        <f t="shared" si="81"/>
        <v>23</v>
      </c>
      <c r="Z50" s="14">
        <v>0</v>
      </c>
      <c r="AA50" s="14">
        <v>1</v>
      </c>
      <c r="AB50" s="14">
        <v>0</v>
      </c>
      <c r="AC50" s="14">
        <v>0</v>
      </c>
      <c r="AD50" s="14">
        <v>1</v>
      </c>
      <c r="AE50" s="14">
        <v>1</v>
      </c>
      <c r="AF50" s="14">
        <v>1</v>
      </c>
      <c r="AG50" s="14">
        <v>4</v>
      </c>
      <c r="AH50" s="14">
        <v>2</v>
      </c>
      <c r="AI50" s="14">
        <v>3</v>
      </c>
      <c r="AJ50" s="14">
        <v>3</v>
      </c>
      <c r="AK50" s="14">
        <v>3</v>
      </c>
      <c r="AL50" s="14">
        <v>4</v>
      </c>
      <c r="AM50" s="14">
        <v>2</v>
      </c>
      <c r="AN50" s="14">
        <v>5</v>
      </c>
      <c r="AO50" s="14">
        <v>5</v>
      </c>
      <c r="AP50" s="14">
        <v>0</v>
      </c>
      <c r="AQ50" s="14">
        <v>2</v>
      </c>
      <c r="AR50" s="14">
        <v>1</v>
      </c>
      <c r="AS50" s="14">
        <v>0</v>
      </c>
      <c r="AT50" s="14">
        <v>1</v>
      </c>
      <c r="AU50" s="14">
        <v>0</v>
      </c>
      <c r="AV50" s="14">
        <v>2</v>
      </c>
      <c r="AW50" s="14">
        <v>0</v>
      </c>
      <c r="AX50" s="14">
        <v>0</v>
      </c>
      <c r="AY50" s="14">
        <v>1</v>
      </c>
      <c r="AZ50" s="14">
        <v>0</v>
      </c>
      <c r="BA50" s="14">
        <v>1</v>
      </c>
      <c r="BB50" s="14">
        <v>0</v>
      </c>
      <c r="BC50" s="14">
        <v>0</v>
      </c>
      <c r="BD50" s="14">
        <v>1</v>
      </c>
      <c r="BE50" s="14">
        <v>0</v>
      </c>
      <c r="BF50" s="14">
        <v>3</v>
      </c>
      <c r="BG50" s="14">
        <v>1</v>
      </c>
      <c r="BH50" s="14">
        <v>4</v>
      </c>
      <c r="BI50" s="14">
        <v>0</v>
      </c>
      <c r="BJ50" s="14">
        <v>0</v>
      </c>
      <c r="BK50" s="14">
        <v>4</v>
      </c>
      <c r="BL50" s="14">
        <v>2</v>
      </c>
      <c r="BM50" s="14">
        <v>2</v>
      </c>
      <c r="BN50" s="14">
        <v>2</v>
      </c>
      <c r="BO50" s="14">
        <v>3</v>
      </c>
      <c r="BP50" s="14">
        <v>0</v>
      </c>
      <c r="BQ50" s="14">
        <v>3</v>
      </c>
      <c r="BR50" s="14">
        <v>4</v>
      </c>
      <c r="BS50" s="14">
        <v>2</v>
      </c>
      <c r="BT50" s="14">
        <v>3</v>
      </c>
      <c r="BU50" s="14">
        <v>1</v>
      </c>
      <c r="BV50" s="14">
        <v>3</v>
      </c>
      <c r="BW50" s="14">
        <v>1</v>
      </c>
      <c r="BX50" s="14">
        <v>4</v>
      </c>
      <c r="BY50" s="14">
        <v>3</v>
      </c>
      <c r="BZ50" s="14">
        <v>3</v>
      </c>
      <c r="CA50" s="14">
        <v>4</v>
      </c>
      <c r="CB50" s="14">
        <v>2</v>
      </c>
      <c r="CC50" s="14">
        <v>1</v>
      </c>
      <c r="CD50" s="14">
        <v>1</v>
      </c>
      <c r="CE50" s="14">
        <v>1</v>
      </c>
      <c r="CF50" s="14">
        <v>4</v>
      </c>
      <c r="CG50" s="14">
        <v>0</v>
      </c>
      <c r="CH50" s="14">
        <v>3</v>
      </c>
      <c r="CI50" s="14">
        <v>3</v>
      </c>
      <c r="CJ50" s="14">
        <v>5</v>
      </c>
      <c r="CK50" s="14">
        <v>1</v>
      </c>
      <c r="CL50" s="14">
        <v>4</v>
      </c>
      <c r="CM50" s="14">
        <v>3</v>
      </c>
      <c r="CN50" s="14">
        <v>1</v>
      </c>
      <c r="CO50" s="14">
        <v>1</v>
      </c>
      <c r="CP50" s="14">
        <v>3</v>
      </c>
      <c r="CQ50" s="14">
        <v>1</v>
      </c>
      <c r="CR50" s="14">
        <v>0</v>
      </c>
      <c r="CS50" s="14">
        <v>2</v>
      </c>
      <c r="CT50" s="14">
        <v>1</v>
      </c>
      <c r="CU50" s="14">
        <v>1</v>
      </c>
      <c r="CV50" s="14">
        <v>2</v>
      </c>
      <c r="CW50" s="14">
        <v>1</v>
      </c>
      <c r="CX50" s="14">
        <v>1</v>
      </c>
      <c r="CY50" s="14">
        <v>0</v>
      </c>
      <c r="CZ50" s="14">
        <v>0</v>
      </c>
      <c r="DA50" s="14">
        <v>1</v>
      </c>
      <c r="DB50" s="14">
        <v>0</v>
      </c>
      <c r="DC50" s="14">
        <v>2</v>
      </c>
      <c r="DD50" s="14">
        <v>1</v>
      </c>
      <c r="DE50" s="14">
        <v>0</v>
      </c>
      <c r="DF50" s="14">
        <v>0</v>
      </c>
      <c r="DG50" s="14">
        <v>0</v>
      </c>
      <c r="DH50" s="14">
        <v>1</v>
      </c>
      <c r="DI50" s="14">
        <v>0</v>
      </c>
      <c r="DJ50" s="14">
        <v>1</v>
      </c>
      <c r="DK50" s="14">
        <v>0</v>
      </c>
      <c r="DL50" s="14">
        <v>0</v>
      </c>
      <c r="DM50" s="14">
        <v>0</v>
      </c>
      <c r="DN50" s="14">
        <v>0</v>
      </c>
      <c r="DO50" s="14">
        <v>0</v>
      </c>
      <c r="DP50" s="14">
        <v>0</v>
      </c>
      <c r="DQ50" s="14">
        <v>0</v>
      </c>
      <c r="DR50" s="14">
        <v>0</v>
      </c>
      <c r="DS50" s="14">
        <v>0</v>
      </c>
      <c r="DT50" s="14">
        <v>0</v>
      </c>
      <c r="DU50" s="14">
        <v>0</v>
      </c>
      <c r="DV50" s="14">
        <v>0</v>
      </c>
      <c r="DY50" s="14"/>
    </row>
    <row r="51" spans="1:129" s="11" customFormat="1" x14ac:dyDescent="0.25">
      <c r="A51" s="16" t="s">
        <v>178</v>
      </c>
      <c r="B51" s="14" t="s">
        <v>179</v>
      </c>
      <c r="C51" s="23">
        <v>801</v>
      </c>
      <c r="D51" s="24">
        <f t="shared" si="62"/>
        <v>3.495630461922597E-2</v>
      </c>
      <c r="E51" s="24">
        <f t="shared" si="63"/>
        <v>1.9975031210986267E-2</v>
      </c>
      <c r="F51" s="24">
        <f t="shared" si="64"/>
        <v>3.3707865168539325E-2</v>
      </c>
      <c r="G51" s="24">
        <f t="shared" si="65"/>
        <v>3.6204744069912607E-2</v>
      </c>
      <c r="H51" s="24">
        <f t="shared" si="66"/>
        <v>2.247191011235955E-2</v>
      </c>
      <c r="I51" s="24">
        <f t="shared" si="67"/>
        <v>2.7465667915106119E-2</v>
      </c>
      <c r="J51" s="24">
        <f t="shared" si="68"/>
        <v>3.2459425717852687E-2</v>
      </c>
      <c r="K51" s="24">
        <f t="shared" si="69"/>
        <v>3.2459425717852687E-2</v>
      </c>
      <c r="L51" s="24">
        <f t="shared" si="70"/>
        <v>4.6192259675405745E-2</v>
      </c>
      <c r="M51" s="24">
        <f t="shared" si="71"/>
        <v>5.118601747815231E-2</v>
      </c>
      <c r="N51" s="24">
        <f t="shared" si="72"/>
        <v>5.9925093632958802E-2</v>
      </c>
      <c r="O51" s="24">
        <f t="shared" si="73"/>
        <v>7.740324594257178E-2</v>
      </c>
      <c r="P51" s="24">
        <f t="shared" si="74"/>
        <v>0.1198501872659176</v>
      </c>
      <c r="Q51" s="24">
        <f t="shared" si="75"/>
        <v>7.8651685393258425E-2</v>
      </c>
      <c r="R51" s="24">
        <f t="shared" si="76"/>
        <v>9.8626716604244699E-2</v>
      </c>
      <c r="S51" s="24">
        <f t="shared" si="77"/>
        <v>0.22846441947565543</v>
      </c>
      <c r="T51" s="24">
        <f t="shared" si="78"/>
        <v>0.10861423220973783</v>
      </c>
      <c r="U51" s="24">
        <f t="shared" si="78"/>
        <v>0.48564294631710364</v>
      </c>
      <c r="V51" s="24">
        <f t="shared" si="78"/>
        <v>0.40574282147315854</v>
      </c>
      <c r="W51" s="23">
        <f t="shared" si="79"/>
        <v>87</v>
      </c>
      <c r="X51" s="23">
        <f t="shared" si="80"/>
        <v>389</v>
      </c>
      <c r="Y51" s="23">
        <f t="shared" si="81"/>
        <v>325</v>
      </c>
      <c r="Z51" s="23">
        <v>5</v>
      </c>
      <c r="AA51" s="23">
        <v>6</v>
      </c>
      <c r="AB51" s="23">
        <v>6</v>
      </c>
      <c r="AC51" s="23">
        <v>3</v>
      </c>
      <c r="AD51" s="23">
        <v>8</v>
      </c>
      <c r="AE51" s="23">
        <v>1</v>
      </c>
      <c r="AF51" s="23">
        <v>5</v>
      </c>
      <c r="AG51" s="23">
        <v>1</v>
      </c>
      <c r="AH51" s="23">
        <v>3</v>
      </c>
      <c r="AI51" s="23">
        <v>6</v>
      </c>
      <c r="AJ51" s="23">
        <v>8</v>
      </c>
      <c r="AK51" s="23">
        <v>3</v>
      </c>
      <c r="AL51" s="23">
        <v>8</v>
      </c>
      <c r="AM51" s="23">
        <v>3</v>
      </c>
      <c r="AN51" s="23">
        <v>5</v>
      </c>
      <c r="AO51" s="23">
        <v>9</v>
      </c>
      <c r="AP51" s="23">
        <v>7</v>
      </c>
      <c r="AQ51" s="23">
        <v>6</v>
      </c>
      <c r="AR51" s="23">
        <v>4</v>
      </c>
      <c r="AS51" s="23">
        <v>3</v>
      </c>
      <c r="AT51" s="23">
        <v>0</v>
      </c>
      <c r="AU51" s="23">
        <v>5</v>
      </c>
      <c r="AV51" s="23">
        <v>3</v>
      </c>
      <c r="AW51" s="23">
        <v>2</v>
      </c>
      <c r="AX51" s="23">
        <v>8</v>
      </c>
      <c r="AY51" s="23">
        <v>4</v>
      </c>
      <c r="AZ51" s="23">
        <v>6</v>
      </c>
      <c r="BA51" s="23">
        <v>2</v>
      </c>
      <c r="BB51" s="23">
        <v>4</v>
      </c>
      <c r="BC51" s="23">
        <v>6</v>
      </c>
      <c r="BD51" s="23">
        <v>6</v>
      </c>
      <c r="BE51" s="23">
        <v>5</v>
      </c>
      <c r="BF51" s="23">
        <v>4</v>
      </c>
      <c r="BG51" s="23">
        <v>6</v>
      </c>
      <c r="BH51" s="23">
        <v>5</v>
      </c>
      <c r="BI51" s="23">
        <v>3</v>
      </c>
      <c r="BJ51" s="23">
        <v>3</v>
      </c>
      <c r="BK51" s="23">
        <v>7</v>
      </c>
      <c r="BL51" s="23">
        <v>10</v>
      </c>
      <c r="BM51" s="23">
        <v>3</v>
      </c>
      <c r="BN51" s="23">
        <v>5</v>
      </c>
      <c r="BO51" s="23">
        <v>7</v>
      </c>
      <c r="BP51" s="23">
        <v>7</v>
      </c>
      <c r="BQ51" s="23">
        <v>8</v>
      </c>
      <c r="BR51" s="23">
        <v>10</v>
      </c>
      <c r="BS51" s="23">
        <v>5</v>
      </c>
      <c r="BT51" s="23">
        <v>11</v>
      </c>
      <c r="BU51" s="23">
        <v>5</v>
      </c>
      <c r="BV51" s="23">
        <v>8</v>
      </c>
      <c r="BW51" s="23">
        <v>12</v>
      </c>
      <c r="BX51" s="23">
        <v>9</v>
      </c>
      <c r="BY51" s="23">
        <v>9</v>
      </c>
      <c r="BZ51" s="23">
        <v>6</v>
      </c>
      <c r="CA51" s="23">
        <v>14</v>
      </c>
      <c r="CB51" s="23">
        <v>10</v>
      </c>
      <c r="CC51" s="23">
        <v>6</v>
      </c>
      <c r="CD51" s="23">
        <v>9</v>
      </c>
      <c r="CE51" s="23">
        <v>21</v>
      </c>
      <c r="CF51" s="23">
        <v>15</v>
      </c>
      <c r="CG51" s="23">
        <v>11</v>
      </c>
      <c r="CH51" s="23">
        <v>18</v>
      </c>
      <c r="CI51" s="23">
        <v>19</v>
      </c>
      <c r="CJ51" s="23">
        <v>13</v>
      </c>
      <c r="CK51" s="23">
        <v>25</v>
      </c>
      <c r="CL51" s="23">
        <v>21</v>
      </c>
      <c r="CM51" s="23">
        <v>18</v>
      </c>
      <c r="CN51" s="23">
        <v>12</v>
      </c>
      <c r="CO51" s="23">
        <v>15</v>
      </c>
      <c r="CP51" s="23">
        <v>12</v>
      </c>
      <c r="CQ51" s="23">
        <v>6</v>
      </c>
      <c r="CR51" s="23">
        <v>9</v>
      </c>
      <c r="CS51" s="23">
        <v>11</v>
      </c>
      <c r="CT51" s="23">
        <v>21</v>
      </c>
      <c r="CU51" s="23">
        <v>20</v>
      </c>
      <c r="CV51" s="23">
        <v>18</v>
      </c>
      <c r="CW51" s="23">
        <v>15</v>
      </c>
      <c r="CX51" s="23">
        <v>11</v>
      </c>
      <c r="CY51" s="23">
        <v>14</v>
      </c>
      <c r="CZ51" s="23">
        <v>16</v>
      </c>
      <c r="DA51" s="23">
        <v>14</v>
      </c>
      <c r="DB51" s="23">
        <v>14</v>
      </c>
      <c r="DC51" s="23">
        <v>11</v>
      </c>
      <c r="DD51" s="23">
        <v>13</v>
      </c>
      <c r="DE51" s="23">
        <v>8</v>
      </c>
      <c r="DF51" s="23">
        <v>7</v>
      </c>
      <c r="DG51" s="23">
        <v>8</v>
      </c>
      <c r="DH51" s="23">
        <v>12</v>
      </c>
      <c r="DI51" s="23">
        <v>6</v>
      </c>
      <c r="DJ51" s="23">
        <v>12</v>
      </c>
      <c r="DK51" s="23">
        <v>4</v>
      </c>
      <c r="DL51" s="23">
        <v>7</v>
      </c>
      <c r="DM51" s="23">
        <v>2</v>
      </c>
      <c r="DN51" s="23">
        <v>3</v>
      </c>
      <c r="DO51" s="23">
        <v>1</v>
      </c>
      <c r="DP51" s="23">
        <v>3</v>
      </c>
      <c r="DQ51" s="23">
        <v>2</v>
      </c>
      <c r="DR51" s="23">
        <v>0</v>
      </c>
      <c r="DS51" s="23">
        <v>0</v>
      </c>
      <c r="DT51" s="23">
        <v>0</v>
      </c>
      <c r="DU51" s="23">
        <v>0</v>
      </c>
      <c r="DV51" s="23">
        <v>0</v>
      </c>
      <c r="DY51" s="14"/>
    </row>
    <row r="52" spans="1:129" s="11" customFormat="1" x14ac:dyDescent="0.25">
      <c r="A52" s="16" t="s">
        <v>180</v>
      </c>
      <c r="B52" s="14" t="s">
        <v>181</v>
      </c>
      <c r="C52" s="23">
        <v>113</v>
      </c>
      <c r="D52" s="24">
        <f t="shared" si="62"/>
        <v>3.5398230088495575E-2</v>
      </c>
      <c r="E52" s="24">
        <f t="shared" si="63"/>
        <v>3.5398230088495575E-2</v>
      </c>
      <c r="F52" s="24">
        <f t="shared" si="64"/>
        <v>1.7699115044247787E-2</v>
      </c>
      <c r="G52" s="24">
        <f t="shared" si="65"/>
        <v>7.0796460176991149E-2</v>
      </c>
      <c r="H52" s="24">
        <f t="shared" si="66"/>
        <v>3.5398230088495575E-2</v>
      </c>
      <c r="I52" s="24">
        <f t="shared" si="67"/>
        <v>4.4247787610619468E-2</v>
      </c>
      <c r="J52" s="24">
        <f t="shared" si="68"/>
        <v>1.7699115044247787E-2</v>
      </c>
      <c r="K52" s="24">
        <f t="shared" si="69"/>
        <v>3.5398230088495575E-2</v>
      </c>
      <c r="L52" s="24">
        <f t="shared" si="70"/>
        <v>0.11504424778761062</v>
      </c>
      <c r="M52" s="24">
        <f t="shared" si="71"/>
        <v>7.9646017699115043E-2</v>
      </c>
      <c r="N52" s="24">
        <f t="shared" si="72"/>
        <v>4.4247787610619468E-2</v>
      </c>
      <c r="O52" s="24">
        <f t="shared" si="73"/>
        <v>7.9646017699115043E-2</v>
      </c>
      <c r="P52" s="24">
        <f t="shared" si="74"/>
        <v>0.12389380530973451</v>
      </c>
      <c r="Q52" s="24">
        <f t="shared" si="75"/>
        <v>0.12389380530973451</v>
      </c>
      <c r="R52" s="24">
        <f t="shared" si="76"/>
        <v>5.3097345132743362E-2</v>
      </c>
      <c r="S52" s="24">
        <f t="shared" si="77"/>
        <v>8.8495575221238937E-2</v>
      </c>
      <c r="T52" s="24">
        <f t="shared" si="78"/>
        <v>0.10619469026548672</v>
      </c>
      <c r="U52" s="24">
        <f t="shared" si="78"/>
        <v>0.62831858407079644</v>
      </c>
      <c r="V52" s="24">
        <f t="shared" si="78"/>
        <v>0.26548672566371684</v>
      </c>
      <c r="W52" s="23">
        <f t="shared" si="79"/>
        <v>12</v>
      </c>
      <c r="X52" s="23">
        <f t="shared" si="80"/>
        <v>71</v>
      </c>
      <c r="Y52" s="23">
        <f t="shared" si="81"/>
        <v>30</v>
      </c>
      <c r="Z52" s="23">
        <v>1</v>
      </c>
      <c r="AA52" s="23">
        <v>0</v>
      </c>
      <c r="AB52" s="23">
        <v>1</v>
      </c>
      <c r="AC52" s="23">
        <v>2</v>
      </c>
      <c r="AD52" s="23">
        <v>0</v>
      </c>
      <c r="AE52" s="23">
        <v>0</v>
      </c>
      <c r="AF52" s="23">
        <v>0</v>
      </c>
      <c r="AG52" s="23">
        <v>1</v>
      </c>
      <c r="AH52" s="23">
        <v>1</v>
      </c>
      <c r="AI52" s="23">
        <v>2</v>
      </c>
      <c r="AJ52" s="23">
        <v>1</v>
      </c>
      <c r="AK52" s="23">
        <v>0</v>
      </c>
      <c r="AL52" s="23">
        <v>0</v>
      </c>
      <c r="AM52" s="23">
        <v>1</v>
      </c>
      <c r="AN52" s="23">
        <v>0</v>
      </c>
      <c r="AO52" s="23">
        <v>1</v>
      </c>
      <c r="AP52" s="23">
        <v>1</v>
      </c>
      <c r="AQ52" s="23">
        <v>1</v>
      </c>
      <c r="AR52" s="23">
        <v>2</v>
      </c>
      <c r="AS52" s="23">
        <v>3</v>
      </c>
      <c r="AT52" s="23">
        <v>0</v>
      </c>
      <c r="AU52" s="23">
        <v>0</v>
      </c>
      <c r="AV52" s="23">
        <v>2</v>
      </c>
      <c r="AW52" s="23">
        <v>1</v>
      </c>
      <c r="AX52" s="23">
        <v>1</v>
      </c>
      <c r="AY52" s="23">
        <v>2</v>
      </c>
      <c r="AZ52" s="23">
        <v>1</v>
      </c>
      <c r="BA52" s="23">
        <v>0</v>
      </c>
      <c r="BB52" s="23">
        <v>2</v>
      </c>
      <c r="BC52" s="23">
        <v>0</v>
      </c>
      <c r="BD52" s="23">
        <v>0</v>
      </c>
      <c r="BE52" s="23">
        <v>0</v>
      </c>
      <c r="BF52" s="23">
        <v>1</v>
      </c>
      <c r="BG52" s="23">
        <v>1</v>
      </c>
      <c r="BH52" s="23">
        <v>0</v>
      </c>
      <c r="BI52" s="23">
        <v>0</v>
      </c>
      <c r="BJ52" s="23">
        <v>0</v>
      </c>
      <c r="BK52" s="23">
        <v>1</v>
      </c>
      <c r="BL52" s="23">
        <v>0</v>
      </c>
      <c r="BM52" s="23">
        <v>3</v>
      </c>
      <c r="BN52" s="23">
        <v>2</v>
      </c>
      <c r="BO52" s="23">
        <v>5</v>
      </c>
      <c r="BP52" s="23">
        <v>3</v>
      </c>
      <c r="BQ52" s="23">
        <v>1</v>
      </c>
      <c r="BR52" s="23">
        <v>2</v>
      </c>
      <c r="BS52" s="23">
        <v>2</v>
      </c>
      <c r="BT52" s="23">
        <v>3</v>
      </c>
      <c r="BU52" s="23">
        <v>0</v>
      </c>
      <c r="BV52" s="23">
        <v>3</v>
      </c>
      <c r="BW52" s="23">
        <v>1</v>
      </c>
      <c r="BX52" s="23">
        <v>1</v>
      </c>
      <c r="BY52" s="23">
        <v>1</v>
      </c>
      <c r="BZ52" s="23">
        <v>1</v>
      </c>
      <c r="CA52" s="23">
        <v>2</v>
      </c>
      <c r="CB52" s="23">
        <v>0</v>
      </c>
      <c r="CC52" s="23">
        <v>3</v>
      </c>
      <c r="CD52" s="23">
        <v>2</v>
      </c>
      <c r="CE52" s="23">
        <v>1</v>
      </c>
      <c r="CF52" s="23">
        <v>1</v>
      </c>
      <c r="CG52" s="23">
        <v>2</v>
      </c>
      <c r="CH52" s="23">
        <v>5</v>
      </c>
      <c r="CI52" s="23">
        <v>3</v>
      </c>
      <c r="CJ52" s="23">
        <v>3</v>
      </c>
      <c r="CK52" s="23">
        <v>2</v>
      </c>
      <c r="CL52" s="23">
        <v>1</v>
      </c>
      <c r="CM52" s="23">
        <v>7</v>
      </c>
      <c r="CN52" s="23">
        <v>3</v>
      </c>
      <c r="CO52" s="23">
        <v>0</v>
      </c>
      <c r="CP52" s="23">
        <v>1</v>
      </c>
      <c r="CQ52" s="23">
        <v>3</v>
      </c>
      <c r="CR52" s="23">
        <v>2</v>
      </c>
      <c r="CS52" s="23">
        <v>0</v>
      </c>
      <c r="CT52" s="23">
        <v>2</v>
      </c>
      <c r="CU52" s="23">
        <v>1</v>
      </c>
      <c r="CV52" s="23">
        <v>1</v>
      </c>
      <c r="CW52" s="23">
        <v>0</v>
      </c>
      <c r="CX52" s="23">
        <v>0</v>
      </c>
      <c r="CY52" s="23">
        <v>2</v>
      </c>
      <c r="CZ52" s="23">
        <v>1</v>
      </c>
      <c r="DA52" s="23">
        <v>0</v>
      </c>
      <c r="DB52" s="23">
        <v>0</v>
      </c>
      <c r="DC52" s="23">
        <v>0</v>
      </c>
      <c r="DD52" s="23">
        <v>0</v>
      </c>
      <c r="DE52" s="23">
        <v>2</v>
      </c>
      <c r="DF52" s="23">
        <v>0</v>
      </c>
      <c r="DG52" s="23">
        <v>1</v>
      </c>
      <c r="DH52" s="23">
        <v>2</v>
      </c>
      <c r="DI52" s="23">
        <v>0</v>
      </c>
      <c r="DJ52" s="23">
        <v>0</v>
      </c>
      <c r="DK52" s="23">
        <v>0</v>
      </c>
      <c r="DL52" s="23">
        <v>1</v>
      </c>
      <c r="DM52" s="23">
        <v>0</v>
      </c>
      <c r="DN52" s="23">
        <v>0</v>
      </c>
      <c r="DO52" s="23">
        <v>1</v>
      </c>
      <c r="DP52" s="23">
        <v>0</v>
      </c>
      <c r="DQ52" s="23">
        <v>0</v>
      </c>
      <c r="DR52" s="23">
        <v>0</v>
      </c>
      <c r="DS52" s="23">
        <v>0</v>
      </c>
      <c r="DT52" s="23">
        <v>0</v>
      </c>
      <c r="DU52" s="23">
        <v>0</v>
      </c>
      <c r="DV52" s="23">
        <v>0</v>
      </c>
      <c r="DY52" s="14"/>
    </row>
    <row r="53" spans="1:129" s="11" customFormat="1" x14ac:dyDescent="0.25">
      <c r="A53" s="16" t="s">
        <v>182</v>
      </c>
      <c r="B53" s="14" t="s">
        <v>183</v>
      </c>
      <c r="C53" s="23">
        <v>251</v>
      </c>
      <c r="D53" s="24">
        <f t="shared" si="62"/>
        <v>3.5856573705179286E-2</v>
      </c>
      <c r="E53" s="24">
        <f t="shared" si="63"/>
        <v>5.1792828685258967E-2</v>
      </c>
      <c r="F53" s="24">
        <f t="shared" si="64"/>
        <v>5.1792828685258967E-2</v>
      </c>
      <c r="G53" s="24">
        <f t="shared" si="65"/>
        <v>3.9840637450199202E-2</v>
      </c>
      <c r="H53" s="24">
        <f t="shared" si="66"/>
        <v>5.9760956175298807E-2</v>
      </c>
      <c r="I53" s="24">
        <f t="shared" si="67"/>
        <v>1.1952191235059761E-2</v>
      </c>
      <c r="J53" s="24">
        <f t="shared" si="68"/>
        <v>3.1872509960159362E-2</v>
      </c>
      <c r="K53" s="24">
        <f t="shared" si="69"/>
        <v>7.1713147410358571E-2</v>
      </c>
      <c r="L53" s="24">
        <f t="shared" si="70"/>
        <v>6.3745019920318724E-2</v>
      </c>
      <c r="M53" s="24">
        <f t="shared" si="71"/>
        <v>7.9681274900398405E-2</v>
      </c>
      <c r="N53" s="24">
        <f t="shared" si="72"/>
        <v>8.7649402390438252E-2</v>
      </c>
      <c r="O53" s="24">
        <f t="shared" si="73"/>
        <v>5.5776892430278883E-2</v>
      </c>
      <c r="P53" s="24">
        <f t="shared" si="74"/>
        <v>0.14741035856573706</v>
      </c>
      <c r="Q53" s="24">
        <f t="shared" si="75"/>
        <v>7.1713147410358571E-2</v>
      </c>
      <c r="R53" s="24">
        <f t="shared" si="76"/>
        <v>5.9760956175298807E-2</v>
      </c>
      <c r="S53" s="24">
        <f t="shared" si="77"/>
        <v>7.9681274900398405E-2</v>
      </c>
      <c r="T53" s="24">
        <f t="shared" si="78"/>
        <v>0.15537848605577689</v>
      </c>
      <c r="U53" s="24">
        <f t="shared" si="78"/>
        <v>0.63346613545816732</v>
      </c>
      <c r="V53" s="24">
        <f t="shared" si="78"/>
        <v>0.21115537848605578</v>
      </c>
      <c r="W53" s="23">
        <f t="shared" si="79"/>
        <v>39</v>
      </c>
      <c r="X53" s="23">
        <f t="shared" si="80"/>
        <v>159</v>
      </c>
      <c r="Y53" s="23">
        <f t="shared" si="81"/>
        <v>53</v>
      </c>
      <c r="Z53" s="23">
        <v>1</v>
      </c>
      <c r="AA53" s="23">
        <v>1</v>
      </c>
      <c r="AB53" s="23">
        <v>2</v>
      </c>
      <c r="AC53" s="23">
        <v>3</v>
      </c>
      <c r="AD53" s="23">
        <v>2</v>
      </c>
      <c r="AE53" s="23">
        <v>3</v>
      </c>
      <c r="AF53" s="23">
        <v>2</v>
      </c>
      <c r="AG53" s="23">
        <v>3</v>
      </c>
      <c r="AH53" s="23">
        <v>4</v>
      </c>
      <c r="AI53" s="23">
        <v>1</v>
      </c>
      <c r="AJ53" s="23">
        <v>2</v>
      </c>
      <c r="AK53" s="23">
        <v>2</v>
      </c>
      <c r="AL53" s="23">
        <v>6</v>
      </c>
      <c r="AM53" s="23">
        <v>1</v>
      </c>
      <c r="AN53" s="23">
        <v>2</v>
      </c>
      <c r="AO53" s="23">
        <v>0</v>
      </c>
      <c r="AP53" s="23">
        <v>4</v>
      </c>
      <c r="AQ53" s="23">
        <v>3</v>
      </c>
      <c r="AR53" s="23">
        <v>1</v>
      </c>
      <c r="AS53" s="23">
        <v>2</v>
      </c>
      <c r="AT53" s="23">
        <v>3</v>
      </c>
      <c r="AU53" s="23">
        <v>1</v>
      </c>
      <c r="AV53" s="23">
        <v>5</v>
      </c>
      <c r="AW53" s="23">
        <v>2</v>
      </c>
      <c r="AX53" s="23">
        <v>4</v>
      </c>
      <c r="AY53" s="23">
        <v>1</v>
      </c>
      <c r="AZ53" s="23">
        <v>2</v>
      </c>
      <c r="BA53" s="23">
        <v>0</v>
      </c>
      <c r="BB53" s="23">
        <v>0</v>
      </c>
      <c r="BC53" s="23">
        <v>0</v>
      </c>
      <c r="BD53" s="23">
        <v>1</v>
      </c>
      <c r="BE53" s="23">
        <v>0</v>
      </c>
      <c r="BF53" s="23">
        <v>4</v>
      </c>
      <c r="BG53" s="23">
        <v>0</v>
      </c>
      <c r="BH53" s="23">
        <v>3</v>
      </c>
      <c r="BI53" s="23">
        <v>2</v>
      </c>
      <c r="BJ53" s="23">
        <v>3</v>
      </c>
      <c r="BK53" s="23">
        <v>8</v>
      </c>
      <c r="BL53" s="23">
        <v>3</v>
      </c>
      <c r="BM53" s="23">
        <v>2</v>
      </c>
      <c r="BN53" s="23">
        <v>3</v>
      </c>
      <c r="BO53" s="23">
        <v>2</v>
      </c>
      <c r="BP53" s="23">
        <v>4</v>
      </c>
      <c r="BQ53" s="23">
        <v>3</v>
      </c>
      <c r="BR53" s="23">
        <v>4</v>
      </c>
      <c r="BS53" s="23">
        <v>4</v>
      </c>
      <c r="BT53" s="23">
        <v>4</v>
      </c>
      <c r="BU53" s="23">
        <v>5</v>
      </c>
      <c r="BV53" s="23">
        <v>4</v>
      </c>
      <c r="BW53" s="23">
        <v>3</v>
      </c>
      <c r="BX53" s="23">
        <v>2</v>
      </c>
      <c r="BY53" s="23">
        <v>8</v>
      </c>
      <c r="BZ53" s="23">
        <v>4</v>
      </c>
      <c r="CA53" s="23">
        <v>4</v>
      </c>
      <c r="CB53" s="23">
        <v>4</v>
      </c>
      <c r="CC53" s="23">
        <v>2</v>
      </c>
      <c r="CD53" s="23">
        <v>4</v>
      </c>
      <c r="CE53" s="23">
        <v>3</v>
      </c>
      <c r="CF53" s="23">
        <v>3</v>
      </c>
      <c r="CG53" s="23">
        <v>2</v>
      </c>
      <c r="CH53" s="23">
        <v>9</v>
      </c>
      <c r="CI53" s="23">
        <v>7</v>
      </c>
      <c r="CJ53" s="23">
        <v>5</v>
      </c>
      <c r="CK53" s="23">
        <v>11</v>
      </c>
      <c r="CL53" s="23">
        <v>5</v>
      </c>
      <c r="CM53" s="23">
        <v>4</v>
      </c>
      <c r="CN53" s="23">
        <v>4</v>
      </c>
      <c r="CO53" s="23">
        <v>3</v>
      </c>
      <c r="CP53" s="23">
        <v>5</v>
      </c>
      <c r="CQ53" s="23">
        <v>2</v>
      </c>
      <c r="CR53" s="23">
        <v>2</v>
      </c>
      <c r="CS53" s="23">
        <v>6</v>
      </c>
      <c r="CT53" s="23">
        <v>4</v>
      </c>
      <c r="CU53" s="23">
        <v>2</v>
      </c>
      <c r="CV53" s="23">
        <v>1</v>
      </c>
      <c r="CW53" s="23">
        <v>2</v>
      </c>
      <c r="CX53" s="23">
        <v>4</v>
      </c>
      <c r="CY53" s="23">
        <v>3</v>
      </c>
      <c r="CZ53" s="23">
        <v>0</v>
      </c>
      <c r="DA53" s="23">
        <v>0</v>
      </c>
      <c r="DB53" s="23">
        <v>0</v>
      </c>
      <c r="DC53" s="23">
        <v>2</v>
      </c>
      <c r="DD53" s="23">
        <v>1</v>
      </c>
      <c r="DE53" s="23">
        <v>2</v>
      </c>
      <c r="DF53" s="23">
        <v>0</v>
      </c>
      <c r="DG53" s="23">
        <v>4</v>
      </c>
      <c r="DH53" s="23">
        <v>1</v>
      </c>
      <c r="DI53" s="23">
        <v>0</v>
      </c>
      <c r="DJ53" s="23">
        <v>1</v>
      </c>
      <c r="DK53" s="23">
        <v>0</v>
      </c>
      <c r="DL53" s="23">
        <v>0</v>
      </c>
      <c r="DM53" s="23">
        <v>0</v>
      </c>
      <c r="DN53" s="23">
        <v>0</v>
      </c>
      <c r="DO53" s="23">
        <v>0</v>
      </c>
      <c r="DP53" s="23">
        <v>0</v>
      </c>
      <c r="DQ53" s="23">
        <v>0</v>
      </c>
      <c r="DR53" s="23">
        <v>0</v>
      </c>
      <c r="DS53" s="23">
        <v>0</v>
      </c>
      <c r="DT53" s="23">
        <v>0</v>
      </c>
      <c r="DU53" s="23">
        <v>0</v>
      </c>
      <c r="DV53" s="23">
        <v>0</v>
      </c>
      <c r="DY53" s="14"/>
    </row>
    <row r="54" spans="1:129" s="11" customFormat="1" x14ac:dyDescent="0.25">
      <c r="A54" s="16" t="s">
        <v>184</v>
      </c>
      <c r="B54" s="14" t="s">
        <v>185</v>
      </c>
      <c r="C54" s="23">
        <v>3316</v>
      </c>
      <c r="D54" s="24">
        <f t="shared" si="62"/>
        <v>4.402895054282268E-2</v>
      </c>
      <c r="E54" s="24">
        <f t="shared" si="63"/>
        <v>5.3075995174909532E-2</v>
      </c>
      <c r="F54" s="24">
        <f t="shared" si="64"/>
        <v>5.0965018094089265E-2</v>
      </c>
      <c r="G54" s="24">
        <f t="shared" si="65"/>
        <v>4.7044632086851626E-2</v>
      </c>
      <c r="H54" s="24">
        <f t="shared" si="66"/>
        <v>4.0108564535585041E-2</v>
      </c>
      <c r="I54" s="24">
        <f t="shared" si="67"/>
        <v>3.3172496984318456E-2</v>
      </c>
      <c r="J54" s="24">
        <f t="shared" si="68"/>
        <v>3.7696019300361878E-2</v>
      </c>
      <c r="K54" s="24">
        <f t="shared" si="69"/>
        <v>5.4282267792521106E-2</v>
      </c>
      <c r="L54" s="24">
        <f t="shared" si="70"/>
        <v>6.8757539203860074E-2</v>
      </c>
      <c r="M54" s="24">
        <f t="shared" si="71"/>
        <v>7.4487334137515085E-2</v>
      </c>
      <c r="N54" s="24">
        <f t="shared" si="72"/>
        <v>6.3027744270205063E-2</v>
      </c>
      <c r="O54" s="24">
        <f t="shared" si="73"/>
        <v>8.0518697225572977E-2</v>
      </c>
      <c r="P54" s="24">
        <f t="shared" si="74"/>
        <v>8.9565741857659836E-2</v>
      </c>
      <c r="Q54" s="24">
        <f t="shared" si="75"/>
        <v>8.5042219541616407E-2</v>
      </c>
      <c r="R54" s="24">
        <f t="shared" si="76"/>
        <v>6.0615199034981908E-2</v>
      </c>
      <c r="S54" s="24">
        <f t="shared" si="77"/>
        <v>0.11761158021712907</v>
      </c>
      <c r="T54" s="24">
        <f t="shared" si="78"/>
        <v>0.16737032569360674</v>
      </c>
      <c r="U54" s="24">
        <f t="shared" si="78"/>
        <v>0.56936067551266589</v>
      </c>
      <c r="V54" s="24">
        <f t="shared" si="78"/>
        <v>0.26326899879372739</v>
      </c>
      <c r="W54" s="23">
        <f t="shared" si="79"/>
        <v>555</v>
      </c>
      <c r="X54" s="23">
        <f t="shared" si="80"/>
        <v>1888</v>
      </c>
      <c r="Y54" s="23">
        <f t="shared" si="81"/>
        <v>873</v>
      </c>
      <c r="Z54" s="23">
        <v>28</v>
      </c>
      <c r="AA54" s="23">
        <v>19</v>
      </c>
      <c r="AB54" s="23">
        <v>30</v>
      </c>
      <c r="AC54" s="23">
        <v>34</v>
      </c>
      <c r="AD54" s="23">
        <v>35</v>
      </c>
      <c r="AE54" s="23">
        <v>35</v>
      </c>
      <c r="AF54" s="23">
        <v>43</v>
      </c>
      <c r="AG54" s="23">
        <v>39</v>
      </c>
      <c r="AH54" s="23">
        <v>29</v>
      </c>
      <c r="AI54" s="23">
        <v>30</v>
      </c>
      <c r="AJ54" s="23">
        <v>35</v>
      </c>
      <c r="AK54" s="23">
        <v>34</v>
      </c>
      <c r="AL54" s="23">
        <v>39</v>
      </c>
      <c r="AM54" s="23">
        <v>32</v>
      </c>
      <c r="AN54" s="23">
        <v>29</v>
      </c>
      <c r="AO54" s="23">
        <v>33</v>
      </c>
      <c r="AP54" s="23">
        <v>31</v>
      </c>
      <c r="AQ54" s="23">
        <v>39</v>
      </c>
      <c r="AR54" s="23">
        <v>31</v>
      </c>
      <c r="AS54" s="23">
        <v>22</v>
      </c>
      <c r="AT54" s="23">
        <v>32</v>
      </c>
      <c r="AU54" s="23">
        <v>29</v>
      </c>
      <c r="AV54" s="23">
        <v>22</v>
      </c>
      <c r="AW54" s="23">
        <v>21</v>
      </c>
      <c r="AX54" s="23">
        <v>29</v>
      </c>
      <c r="AY54" s="23">
        <v>24</v>
      </c>
      <c r="AZ54" s="23">
        <v>16</v>
      </c>
      <c r="BA54" s="23">
        <v>27</v>
      </c>
      <c r="BB54" s="23">
        <v>21</v>
      </c>
      <c r="BC54" s="23">
        <v>22</v>
      </c>
      <c r="BD54" s="23">
        <v>26</v>
      </c>
      <c r="BE54" s="23">
        <v>24</v>
      </c>
      <c r="BF54" s="23">
        <v>23</v>
      </c>
      <c r="BG54" s="23">
        <v>26</v>
      </c>
      <c r="BH54" s="23">
        <v>26</v>
      </c>
      <c r="BI54" s="23">
        <v>22</v>
      </c>
      <c r="BJ54" s="23">
        <v>34</v>
      </c>
      <c r="BK54" s="23">
        <v>39</v>
      </c>
      <c r="BL54" s="23">
        <v>32</v>
      </c>
      <c r="BM54" s="23">
        <v>53</v>
      </c>
      <c r="BN54" s="23">
        <v>51</v>
      </c>
      <c r="BO54" s="23">
        <v>42</v>
      </c>
      <c r="BP54" s="23">
        <v>59</v>
      </c>
      <c r="BQ54" s="23">
        <v>36</v>
      </c>
      <c r="BR54" s="23">
        <v>40</v>
      </c>
      <c r="BS54" s="23">
        <v>50</v>
      </c>
      <c r="BT54" s="23">
        <v>48</v>
      </c>
      <c r="BU54" s="23">
        <v>56</v>
      </c>
      <c r="BV54" s="23">
        <v>38</v>
      </c>
      <c r="BW54" s="23">
        <v>55</v>
      </c>
      <c r="BX54" s="23">
        <v>45</v>
      </c>
      <c r="BY54" s="23">
        <v>39</v>
      </c>
      <c r="BZ54" s="23">
        <v>44</v>
      </c>
      <c r="CA54" s="23">
        <v>42</v>
      </c>
      <c r="CB54" s="23">
        <v>39</v>
      </c>
      <c r="CC54" s="23">
        <v>60</v>
      </c>
      <c r="CD54" s="23">
        <v>51</v>
      </c>
      <c r="CE54" s="23">
        <v>55</v>
      </c>
      <c r="CF54" s="23">
        <v>61</v>
      </c>
      <c r="CG54" s="23">
        <v>40</v>
      </c>
      <c r="CH54" s="23">
        <v>59</v>
      </c>
      <c r="CI54" s="23">
        <v>57</v>
      </c>
      <c r="CJ54" s="23">
        <v>43</v>
      </c>
      <c r="CK54" s="23">
        <v>73</v>
      </c>
      <c r="CL54" s="23">
        <v>65</v>
      </c>
      <c r="CM54" s="23">
        <v>60</v>
      </c>
      <c r="CN54" s="23">
        <v>62</v>
      </c>
      <c r="CO54" s="23">
        <v>63</v>
      </c>
      <c r="CP54" s="23">
        <v>60</v>
      </c>
      <c r="CQ54" s="23">
        <v>37</v>
      </c>
      <c r="CR54" s="23">
        <v>51</v>
      </c>
      <c r="CS54" s="23">
        <v>50</v>
      </c>
      <c r="CT54" s="23">
        <v>35</v>
      </c>
      <c r="CU54" s="23">
        <v>37</v>
      </c>
      <c r="CV54" s="23">
        <v>28</v>
      </c>
      <c r="CW54" s="23">
        <v>27</v>
      </c>
      <c r="CX54" s="23">
        <v>31</v>
      </c>
      <c r="CY54" s="23">
        <v>38</v>
      </c>
      <c r="CZ54" s="23">
        <v>32</v>
      </c>
      <c r="DA54" s="23">
        <v>23</v>
      </c>
      <c r="DB54" s="23">
        <v>24</v>
      </c>
      <c r="DC54" s="23">
        <v>36</v>
      </c>
      <c r="DD54" s="23">
        <v>19</v>
      </c>
      <c r="DE54" s="23">
        <v>29</v>
      </c>
      <c r="DF54" s="23">
        <v>16</v>
      </c>
      <c r="DG54" s="23">
        <v>16</v>
      </c>
      <c r="DH54" s="23">
        <v>16</v>
      </c>
      <c r="DI54" s="23">
        <v>16</v>
      </c>
      <c r="DJ54" s="23">
        <v>13</v>
      </c>
      <c r="DK54" s="23">
        <v>15</v>
      </c>
      <c r="DL54" s="23">
        <v>13</v>
      </c>
      <c r="DM54" s="23">
        <v>5</v>
      </c>
      <c r="DN54" s="23">
        <v>3</v>
      </c>
      <c r="DO54" s="23">
        <v>3</v>
      </c>
      <c r="DP54" s="23">
        <v>5</v>
      </c>
      <c r="DQ54" s="23">
        <v>3</v>
      </c>
      <c r="DR54" s="23">
        <v>1</v>
      </c>
      <c r="DS54" s="23">
        <v>3</v>
      </c>
      <c r="DT54" s="23">
        <v>2</v>
      </c>
      <c r="DU54" s="23">
        <v>1</v>
      </c>
      <c r="DV54" s="23">
        <v>0</v>
      </c>
      <c r="DY54" s="14"/>
    </row>
    <row r="55" spans="1:129" s="11" customFormat="1" x14ac:dyDescent="0.25">
      <c r="A55" s="16" t="s">
        <v>186</v>
      </c>
      <c r="B55" s="14" t="s">
        <v>187</v>
      </c>
      <c r="C55" s="23">
        <v>484</v>
      </c>
      <c r="D55" s="24">
        <f t="shared" si="62"/>
        <v>5.1652892561983473E-2</v>
      </c>
      <c r="E55" s="24">
        <f t="shared" si="63"/>
        <v>5.1652892561983473E-2</v>
      </c>
      <c r="F55" s="24">
        <f t="shared" si="64"/>
        <v>5.9917355371900828E-2</v>
      </c>
      <c r="G55" s="24">
        <f t="shared" si="65"/>
        <v>4.9586776859504134E-2</v>
      </c>
      <c r="H55" s="24">
        <f t="shared" si="66"/>
        <v>4.7520661157024795E-2</v>
      </c>
      <c r="I55" s="24">
        <f t="shared" si="67"/>
        <v>5.1652892561983473E-2</v>
      </c>
      <c r="J55" s="24">
        <f t="shared" si="68"/>
        <v>2.0661157024793389E-2</v>
      </c>
      <c r="K55" s="24">
        <f t="shared" si="69"/>
        <v>4.7520661157024795E-2</v>
      </c>
      <c r="L55" s="24">
        <f t="shared" si="70"/>
        <v>7.6446280991735532E-2</v>
      </c>
      <c r="M55" s="24">
        <f t="shared" si="71"/>
        <v>8.2644628099173556E-2</v>
      </c>
      <c r="N55" s="24">
        <f t="shared" si="72"/>
        <v>5.578512396694215E-2</v>
      </c>
      <c r="O55" s="24">
        <f t="shared" si="73"/>
        <v>7.43801652892562E-2</v>
      </c>
      <c r="P55" s="24">
        <f t="shared" si="74"/>
        <v>7.6446280991735532E-2</v>
      </c>
      <c r="Q55" s="24">
        <f t="shared" si="75"/>
        <v>7.0247933884297523E-2</v>
      </c>
      <c r="R55" s="24">
        <f t="shared" si="76"/>
        <v>5.3719008264462811E-2</v>
      </c>
      <c r="S55" s="24">
        <f t="shared" si="77"/>
        <v>0.13016528925619836</v>
      </c>
      <c r="T55" s="24">
        <f t="shared" si="78"/>
        <v>0.19008264462809918</v>
      </c>
      <c r="U55" s="24">
        <f t="shared" si="78"/>
        <v>0.55578512396694213</v>
      </c>
      <c r="V55" s="24">
        <f t="shared" si="78"/>
        <v>0.25413223140495866</v>
      </c>
      <c r="W55" s="23">
        <f t="shared" si="79"/>
        <v>92</v>
      </c>
      <c r="X55" s="23">
        <f t="shared" si="80"/>
        <v>269</v>
      </c>
      <c r="Y55" s="23">
        <f t="shared" si="81"/>
        <v>123</v>
      </c>
      <c r="Z55" s="23">
        <v>2</v>
      </c>
      <c r="AA55" s="23">
        <v>5</v>
      </c>
      <c r="AB55" s="23">
        <v>3</v>
      </c>
      <c r="AC55" s="23">
        <v>6</v>
      </c>
      <c r="AD55" s="23">
        <v>9</v>
      </c>
      <c r="AE55" s="23">
        <v>4</v>
      </c>
      <c r="AF55" s="23">
        <v>5</v>
      </c>
      <c r="AG55" s="23">
        <v>3</v>
      </c>
      <c r="AH55" s="23">
        <v>7</v>
      </c>
      <c r="AI55" s="23">
        <v>6</v>
      </c>
      <c r="AJ55" s="23">
        <v>6</v>
      </c>
      <c r="AK55" s="23">
        <v>9</v>
      </c>
      <c r="AL55" s="23">
        <v>5</v>
      </c>
      <c r="AM55" s="23">
        <v>3</v>
      </c>
      <c r="AN55" s="23">
        <v>6</v>
      </c>
      <c r="AO55" s="23">
        <v>8</v>
      </c>
      <c r="AP55" s="23">
        <v>5</v>
      </c>
      <c r="AQ55" s="23">
        <v>3</v>
      </c>
      <c r="AR55" s="23">
        <v>5</v>
      </c>
      <c r="AS55" s="23">
        <v>3</v>
      </c>
      <c r="AT55" s="23">
        <v>1</v>
      </c>
      <c r="AU55" s="23">
        <v>1</v>
      </c>
      <c r="AV55" s="23">
        <v>10</v>
      </c>
      <c r="AW55" s="23">
        <v>7</v>
      </c>
      <c r="AX55" s="23">
        <v>4</v>
      </c>
      <c r="AY55" s="23">
        <v>2</v>
      </c>
      <c r="AZ55" s="23">
        <v>7</v>
      </c>
      <c r="BA55" s="23">
        <v>5</v>
      </c>
      <c r="BB55" s="23">
        <v>5</v>
      </c>
      <c r="BC55" s="23">
        <v>6</v>
      </c>
      <c r="BD55" s="23">
        <v>1</v>
      </c>
      <c r="BE55" s="23">
        <v>2</v>
      </c>
      <c r="BF55" s="23">
        <v>4</v>
      </c>
      <c r="BG55" s="23">
        <v>1</v>
      </c>
      <c r="BH55" s="23">
        <v>2</v>
      </c>
      <c r="BI55" s="23">
        <v>3</v>
      </c>
      <c r="BJ55" s="23">
        <v>4</v>
      </c>
      <c r="BK55" s="23">
        <v>3</v>
      </c>
      <c r="BL55" s="23">
        <v>3</v>
      </c>
      <c r="BM55" s="23">
        <v>10</v>
      </c>
      <c r="BN55" s="23">
        <v>7</v>
      </c>
      <c r="BO55" s="23">
        <v>7</v>
      </c>
      <c r="BP55" s="23">
        <v>8</v>
      </c>
      <c r="BQ55" s="23">
        <v>6</v>
      </c>
      <c r="BR55" s="23">
        <v>9</v>
      </c>
      <c r="BS55" s="23">
        <v>8</v>
      </c>
      <c r="BT55" s="23">
        <v>10</v>
      </c>
      <c r="BU55" s="23">
        <v>10</v>
      </c>
      <c r="BV55" s="23">
        <v>5</v>
      </c>
      <c r="BW55" s="23">
        <v>7</v>
      </c>
      <c r="BX55" s="23">
        <v>8</v>
      </c>
      <c r="BY55" s="23">
        <v>4</v>
      </c>
      <c r="BZ55" s="23">
        <v>6</v>
      </c>
      <c r="CA55" s="23">
        <v>5</v>
      </c>
      <c r="CB55" s="23">
        <v>4</v>
      </c>
      <c r="CC55" s="23">
        <v>4</v>
      </c>
      <c r="CD55" s="23">
        <v>7</v>
      </c>
      <c r="CE55" s="23">
        <v>7</v>
      </c>
      <c r="CF55" s="23">
        <v>10</v>
      </c>
      <c r="CG55" s="23">
        <v>8</v>
      </c>
      <c r="CH55" s="23">
        <v>4</v>
      </c>
      <c r="CI55" s="23">
        <v>10</v>
      </c>
      <c r="CJ55" s="23">
        <v>9</v>
      </c>
      <c r="CK55" s="23">
        <v>4</v>
      </c>
      <c r="CL55" s="23">
        <v>10</v>
      </c>
      <c r="CM55" s="23">
        <v>4</v>
      </c>
      <c r="CN55" s="23">
        <v>8</v>
      </c>
      <c r="CO55" s="23">
        <v>9</v>
      </c>
      <c r="CP55" s="23">
        <v>6</v>
      </c>
      <c r="CQ55" s="23">
        <v>7</v>
      </c>
      <c r="CR55" s="23">
        <v>6</v>
      </c>
      <c r="CS55" s="23">
        <v>10</v>
      </c>
      <c r="CT55" s="23">
        <v>6</v>
      </c>
      <c r="CU55" s="23">
        <v>3</v>
      </c>
      <c r="CV55" s="23">
        <v>1</v>
      </c>
      <c r="CW55" s="23">
        <v>11</v>
      </c>
      <c r="CX55" s="23">
        <v>6</v>
      </c>
      <c r="CY55" s="23">
        <v>4</v>
      </c>
      <c r="CZ55" s="23">
        <v>1</v>
      </c>
      <c r="DA55" s="23">
        <v>7</v>
      </c>
      <c r="DB55" s="23">
        <v>3</v>
      </c>
      <c r="DC55" s="23">
        <v>4</v>
      </c>
      <c r="DD55" s="23">
        <v>3</v>
      </c>
      <c r="DE55" s="23">
        <v>1</v>
      </c>
      <c r="DF55" s="23">
        <v>5</v>
      </c>
      <c r="DG55" s="23">
        <v>2</v>
      </c>
      <c r="DH55" s="23">
        <v>7</v>
      </c>
      <c r="DI55" s="23">
        <v>4</v>
      </c>
      <c r="DJ55" s="23">
        <v>1</v>
      </c>
      <c r="DK55" s="23">
        <v>1</v>
      </c>
      <c r="DL55" s="23">
        <v>3</v>
      </c>
      <c r="DM55" s="23">
        <v>0</v>
      </c>
      <c r="DN55" s="23">
        <v>0</v>
      </c>
      <c r="DO55" s="23">
        <v>0</v>
      </c>
      <c r="DP55" s="23">
        <v>0</v>
      </c>
      <c r="DQ55" s="23">
        <v>0</v>
      </c>
      <c r="DR55" s="23">
        <v>0</v>
      </c>
      <c r="DS55" s="23">
        <v>0</v>
      </c>
      <c r="DT55" s="23">
        <v>0</v>
      </c>
      <c r="DU55" s="23">
        <v>0</v>
      </c>
      <c r="DV55" s="23">
        <v>0</v>
      </c>
      <c r="DY55" s="14"/>
    </row>
    <row r="56" spans="1:129" s="11" customFormat="1" x14ac:dyDescent="0.25">
      <c r="A56" s="16" t="s">
        <v>188</v>
      </c>
      <c r="B56" s="14" t="s">
        <v>189</v>
      </c>
      <c r="C56" s="23">
        <v>196</v>
      </c>
      <c r="D56" s="24">
        <f t="shared" si="62"/>
        <v>5.1020408163265307E-2</v>
      </c>
      <c r="E56" s="24">
        <f t="shared" si="63"/>
        <v>4.0816326530612242E-2</v>
      </c>
      <c r="F56" s="24">
        <f t="shared" si="64"/>
        <v>5.1020408163265307E-2</v>
      </c>
      <c r="G56" s="24">
        <f t="shared" si="65"/>
        <v>5.6122448979591837E-2</v>
      </c>
      <c r="H56" s="24">
        <f t="shared" si="66"/>
        <v>6.1224489795918366E-2</v>
      </c>
      <c r="I56" s="24">
        <f t="shared" si="67"/>
        <v>2.5510204081632654E-2</v>
      </c>
      <c r="J56" s="24">
        <f t="shared" si="68"/>
        <v>3.5714285714285712E-2</v>
      </c>
      <c r="K56" s="24">
        <f t="shared" si="69"/>
        <v>4.0816326530612242E-2</v>
      </c>
      <c r="L56" s="24">
        <f t="shared" si="70"/>
        <v>4.5918367346938778E-2</v>
      </c>
      <c r="M56" s="24">
        <f t="shared" si="71"/>
        <v>9.6938775510204078E-2</v>
      </c>
      <c r="N56" s="24">
        <f t="shared" si="72"/>
        <v>0.11224489795918367</v>
      </c>
      <c r="O56" s="24">
        <f t="shared" si="73"/>
        <v>8.673469387755102E-2</v>
      </c>
      <c r="P56" s="24">
        <f t="shared" si="74"/>
        <v>0.12755102040816327</v>
      </c>
      <c r="Q56" s="24">
        <f t="shared" si="75"/>
        <v>6.1224489795918366E-2</v>
      </c>
      <c r="R56" s="24">
        <f t="shared" si="76"/>
        <v>6.6326530612244902E-2</v>
      </c>
      <c r="S56" s="24">
        <f t="shared" si="77"/>
        <v>4.0816326530612242E-2</v>
      </c>
      <c r="T56" s="24">
        <f t="shared" si="78"/>
        <v>0.1683673469387755</v>
      </c>
      <c r="U56" s="24">
        <f t="shared" si="78"/>
        <v>0.66326530612244894</v>
      </c>
      <c r="V56" s="24">
        <f t="shared" si="78"/>
        <v>0.1683673469387755</v>
      </c>
      <c r="W56" s="23">
        <f t="shared" si="79"/>
        <v>33</v>
      </c>
      <c r="X56" s="23">
        <f t="shared" si="80"/>
        <v>130</v>
      </c>
      <c r="Y56" s="23">
        <f t="shared" si="81"/>
        <v>33</v>
      </c>
      <c r="Z56" s="23">
        <v>2</v>
      </c>
      <c r="AA56" s="23">
        <v>3</v>
      </c>
      <c r="AB56" s="23">
        <v>1</v>
      </c>
      <c r="AC56" s="23">
        <v>2</v>
      </c>
      <c r="AD56" s="23">
        <v>2</v>
      </c>
      <c r="AE56" s="23">
        <v>0</v>
      </c>
      <c r="AF56" s="23">
        <v>4</v>
      </c>
      <c r="AG56" s="23">
        <v>1</v>
      </c>
      <c r="AH56" s="23">
        <v>2</v>
      </c>
      <c r="AI56" s="23">
        <v>1</v>
      </c>
      <c r="AJ56" s="23">
        <v>3</v>
      </c>
      <c r="AK56" s="23">
        <v>2</v>
      </c>
      <c r="AL56" s="23">
        <v>2</v>
      </c>
      <c r="AM56" s="23">
        <v>2</v>
      </c>
      <c r="AN56" s="23">
        <v>1</v>
      </c>
      <c r="AO56" s="23">
        <v>2</v>
      </c>
      <c r="AP56" s="23">
        <v>3</v>
      </c>
      <c r="AQ56" s="23">
        <v>1</v>
      </c>
      <c r="AR56" s="23">
        <v>1</v>
      </c>
      <c r="AS56" s="23">
        <v>4</v>
      </c>
      <c r="AT56" s="23">
        <v>1</v>
      </c>
      <c r="AU56" s="23">
        <v>4</v>
      </c>
      <c r="AV56" s="23">
        <v>1</v>
      </c>
      <c r="AW56" s="23">
        <v>2</v>
      </c>
      <c r="AX56" s="23">
        <v>4</v>
      </c>
      <c r="AY56" s="23">
        <v>2</v>
      </c>
      <c r="AZ56" s="23">
        <v>0</v>
      </c>
      <c r="BA56" s="23">
        <v>1</v>
      </c>
      <c r="BB56" s="23">
        <v>0</v>
      </c>
      <c r="BC56" s="23">
        <v>2</v>
      </c>
      <c r="BD56" s="23">
        <v>1</v>
      </c>
      <c r="BE56" s="23">
        <v>2</v>
      </c>
      <c r="BF56" s="23">
        <v>3</v>
      </c>
      <c r="BG56" s="23">
        <v>1</v>
      </c>
      <c r="BH56" s="23">
        <v>0</v>
      </c>
      <c r="BI56" s="23">
        <v>2</v>
      </c>
      <c r="BJ56" s="23">
        <v>3</v>
      </c>
      <c r="BK56" s="23">
        <v>1</v>
      </c>
      <c r="BL56" s="23">
        <v>1</v>
      </c>
      <c r="BM56" s="23">
        <v>1</v>
      </c>
      <c r="BN56" s="23">
        <v>1</v>
      </c>
      <c r="BO56" s="23">
        <v>1</v>
      </c>
      <c r="BP56" s="23">
        <v>1</v>
      </c>
      <c r="BQ56" s="23">
        <v>2</v>
      </c>
      <c r="BR56" s="23">
        <v>4</v>
      </c>
      <c r="BS56" s="23">
        <v>6</v>
      </c>
      <c r="BT56" s="23">
        <v>4</v>
      </c>
      <c r="BU56" s="23">
        <v>5</v>
      </c>
      <c r="BV56" s="23">
        <v>2</v>
      </c>
      <c r="BW56" s="23">
        <v>2</v>
      </c>
      <c r="BX56" s="23">
        <v>6</v>
      </c>
      <c r="BY56" s="23">
        <v>7</v>
      </c>
      <c r="BZ56" s="23">
        <v>2</v>
      </c>
      <c r="CA56" s="23">
        <v>2</v>
      </c>
      <c r="CB56" s="23">
        <v>5</v>
      </c>
      <c r="CC56" s="23">
        <v>4</v>
      </c>
      <c r="CD56" s="23">
        <v>4</v>
      </c>
      <c r="CE56" s="23">
        <v>6</v>
      </c>
      <c r="CF56" s="23">
        <v>1</v>
      </c>
      <c r="CG56" s="23">
        <v>2</v>
      </c>
      <c r="CH56" s="23">
        <v>5</v>
      </c>
      <c r="CI56" s="23">
        <v>2</v>
      </c>
      <c r="CJ56" s="23">
        <v>5</v>
      </c>
      <c r="CK56" s="23">
        <v>7</v>
      </c>
      <c r="CL56" s="23">
        <v>6</v>
      </c>
      <c r="CM56" s="23">
        <v>1</v>
      </c>
      <c r="CN56" s="23">
        <v>4</v>
      </c>
      <c r="CO56" s="23">
        <v>2</v>
      </c>
      <c r="CP56" s="23">
        <v>3</v>
      </c>
      <c r="CQ56" s="23">
        <v>2</v>
      </c>
      <c r="CR56" s="23">
        <v>4</v>
      </c>
      <c r="CS56" s="23">
        <v>1</v>
      </c>
      <c r="CT56" s="23">
        <v>1</v>
      </c>
      <c r="CU56" s="23">
        <v>2</v>
      </c>
      <c r="CV56" s="23">
        <v>5</v>
      </c>
      <c r="CW56" s="23">
        <v>2</v>
      </c>
      <c r="CX56" s="23">
        <v>1</v>
      </c>
      <c r="CY56" s="23">
        <v>0</v>
      </c>
      <c r="CZ56" s="23">
        <v>1</v>
      </c>
      <c r="DA56" s="23">
        <v>1</v>
      </c>
      <c r="DB56" s="23">
        <v>0</v>
      </c>
      <c r="DC56" s="23">
        <v>0</v>
      </c>
      <c r="DD56" s="23">
        <v>0</v>
      </c>
      <c r="DE56" s="23">
        <v>1</v>
      </c>
      <c r="DF56" s="23">
        <v>0</v>
      </c>
      <c r="DG56" s="23">
        <v>1</v>
      </c>
      <c r="DH56" s="23">
        <v>0</v>
      </c>
      <c r="DI56" s="23">
        <v>0</v>
      </c>
      <c r="DJ56" s="23">
        <v>0</v>
      </c>
      <c r="DK56" s="23">
        <v>0</v>
      </c>
      <c r="DL56" s="23">
        <v>0</v>
      </c>
      <c r="DM56" s="23">
        <v>0</v>
      </c>
      <c r="DN56" s="23">
        <v>0</v>
      </c>
      <c r="DO56" s="23">
        <v>0</v>
      </c>
      <c r="DP56" s="23">
        <v>0</v>
      </c>
      <c r="DQ56" s="23">
        <v>1</v>
      </c>
      <c r="DR56" s="23">
        <v>0</v>
      </c>
      <c r="DS56" s="23">
        <v>0</v>
      </c>
      <c r="DT56" s="23">
        <v>0</v>
      </c>
      <c r="DU56" s="23">
        <v>0</v>
      </c>
      <c r="DV56" s="23">
        <v>0</v>
      </c>
      <c r="DY56" s="14"/>
    </row>
    <row r="57" spans="1:129" s="11" customFormat="1" x14ac:dyDescent="0.25">
      <c r="A57" s="16" t="s">
        <v>190</v>
      </c>
      <c r="B57" s="14" t="s">
        <v>191</v>
      </c>
      <c r="C57" s="23">
        <v>227</v>
      </c>
      <c r="D57" s="24">
        <f t="shared" si="62"/>
        <v>2.643171806167401E-2</v>
      </c>
      <c r="E57" s="24">
        <f t="shared" si="63"/>
        <v>7.4889867841409691E-2</v>
      </c>
      <c r="F57" s="24">
        <f t="shared" si="64"/>
        <v>6.6079295154185022E-2</v>
      </c>
      <c r="G57" s="24">
        <f t="shared" si="65"/>
        <v>5.2863436123348019E-2</v>
      </c>
      <c r="H57" s="24">
        <f t="shared" si="66"/>
        <v>2.643171806167401E-2</v>
      </c>
      <c r="I57" s="24">
        <f t="shared" si="67"/>
        <v>2.643171806167401E-2</v>
      </c>
      <c r="J57" s="24">
        <f t="shared" si="68"/>
        <v>3.5242290748898682E-2</v>
      </c>
      <c r="K57" s="24">
        <f t="shared" si="69"/>
        <v>6.6079295154185022E-2</v>
      </c>
      <c r="L57" s="24">
        <f t="shared" si="70"/>
        <v>7.4889867841409691E-2</v>
      </c>
      <c r="M57" s="24">
        <f t="shared" si="71"/>
        <v>0.10572687224669604</v>
      </c>
      <c r="N57" s="24">
        <f t="shared" si="72"/>
        <v>9.6916299559471369E-2</v>
      </c>
      <c r="O57" s="24">
        <f t="shared" si="73"/>
        <v>5.2863436123348019E-2</v>
      </c>
      <c r="P57" s="24">
        <f t="shared" si="74"/>
        <v>8.8105726872246701E-2</v>
      </c>
      <c r="Q57" s="24">
        <f t="shared" si="75"/>
        <v>5.2863436123348019E-2</v>
      </c>
      <c r="R57" s="24">
        <f t="shared" si="76"/>
        <v>6.6079295154185022E-2</v>
      </c>
      <c r="S57" s="24">
        <f t="shared" si="77"/>
        <v>8.8105726872246701E-2</v>
      </c>
      <c r="T57" s="24">
        <f t="shared" si="78"/>
        <v>0.19383259911894274</v>
      </c>
      <c r="U57" s="24">
        <f t="shared" si="78"/>
        <v>0.59911894273127753</v>
      </c>
      <c r="V57" s="24">
        <f t="shared" si="78"/>
        <v>0.20704845814977973</v>
      </c>
      <c r="W57" s="23">
        <f t="shared" si="79"/>
        <v>44</v>
      </c>
      <c r="X57" s="23">
        <f t="shared" si="80"/>
        <v>136</v>
      </c>
      <c r="Y57" s="23">
        <f t="shared" si="81"/>
        <v>47</v>
      </c>
      <c r="Z57" s="23">
        <v>0</v>
      </c>
      <c r="AA57" s="23">
        <v>2</v>
      </c>
      <c r="AB57" s="23">
        <v>1</v>
      </c>
      <c r="AC57" s="23">
        <v>1</v>
      </c>
      <c r="AD57" s="23">
        <v>2</v>
      </c>
      <c r="AE57" s="23">
        <v>3</v>
      </c>
      <c r="AF57" s="23">
        <v>4</v>
      </c>
      <c r="AG57" s="23">
        <v>1</v>
      </c>
      <c r="AH57" s="23">
        <v>7</v>
      </c>
      <c r="AI57" s="23">
        <v>2</v>
      </c>
      <c r="AJ57" s="23">
        <v>5</v>
      </c>
      <c r="AK57" s="23">
        <v>1</v>
      </c>
      <c r="AL57" s="23">
        <v>4</v>
      </c>
      <c r="AM57" s="23">
        <v>5</v>
      </c>
      <c r="AN57" s="23">
        <v>0</v>
      </c>
      <c r="AO57" s="23">
        <v>6</v>
      </c>
      <c r="AP57" s="23">
        <v>0</v>
      </c>
      <c r="AQ57" s="23">
        <v>2</v>
      </c>
      <c r="AR57" s="23">
        <v>3</v>
      </c>
      <c r="AS57" s="23">
        <v>1</v>
      </c>
      <c r="AT57" s="23">
        <v>0</v>
      </c>
      <c r="AU57" s="23">
        <v>0</v>
      </c>
      <c r="AV57" s="23">
        <v>3</v>
      </c>
      <c r="AW57" s="23">
        <v>1</v>
      </c>
      <c r="AX57" s="23">
        <v>2</v>
      </c>
      <c r="AY57" s="23">
        <v>1</v>
      </c>
      <c r="AZ57" s="23">
        <v>1</v>
      </c>
      <c r="BA57" s="23">
        <v>1</v>
      </c>
      <c r="BB57" s="23">
        <v>2</v>
      </c>
      <c r="BC57" s="23">
        <v>1</v>
      </c>
      <c r="BD57" s="23">
        <v>0</v>
      </c>
      <c r="BE57" s="23">
        <v>1</v>
      </c>
      <c r="BF57" s="23">
        <v>4</v>
      </c>
      <c r="BG57" s="23">
        <v>2</v>
      </c>
      <c r="BH57" s="23">
        <v>1</v>
      </c>
      <c r="BI57" s="23">
        <v>3</v>
      </c>
      <c r="BJ57" s="23">
        <v>3</v>
      </c>
      <c r="BK57" s="23">
        <v>2</v>
      </c>
      <c r="BL57" s="23">
        <v>5</v>
      </c>
      <c r="BM57" s="23">
        <v>2</v>
      </c>
      <c r="BN57" s="23">
        <v>5</v>
      </c>
      <c r="BO57" s="23">
        <v>4</v>
      </c>
      <c r="BP57" s="23">
        <v>1</v>
      </c>
      <c r="BQ57" s="23">
        <v>3</v>
      </c>
      <c r="BR57" s="23">
        <v>4</v>
      </c>
      <c r="BS57" s="23">
        <v>4</v>
      </c>
      <c r="BT57" s="23">
        <v>6</v>
      </c>
      <c r="BU57" s="23">
        <v>3</v>
      </c>
      <c r="BV57" s="23">
        <v>9</v>
      </c>
      <c r="BW57" s="23">
        <v>2</v>
      </c>
      <c r="BX57" s="23">
        <v>6</v>
      </c>
      <c r="BY57" s="23">
        <v>4</v>
      </c>
      <c r="BZ57" s="23">
        <v>4</v>
      </c>
      <c r="CA57" s="23">
        <v>2</v>
      </c>
      <c r="CB57" s="23">
        <v>6</v>
      </c>
      <c r="CC57" s="23">
        <v>2</v>
      </c>
      <c r="CD57" s="23">
        <v>3</v>
      </c>
      <c r="CE57" s="23">
        <v>2</v>
      </c>
      <c r="CF57" s="23">
        <v>1</v>
      </c>
      <c r="CG57" s="23">
        <v>4</v>
      </c>
      <c r="CH57" s="23">
        <v>2</v>
      </c>
      <c r="CI57" s="23">
        <v>3</v>
      </c>
      <c r="CJ57" s="23">
        <v>6</v>
      </c>
      <c r="CK57" s="23">
        <v>3</v>
      </c>
      <c r="CL57" s="23">
        <v>6</v>
      </c>
      <c r="CM57" s="23">
        <v>0</v>
      </c>
      <c r="CN57" s="23">
        <v>4</v>
      </c>
      <c r="CO57" s="23">
        <v>3</v>
      </c>
      <c r="CP57" s="23">
        <v>2</v>
      </c>
      <c r="CQ57" s="23">
        <v>3</v>
      </c>
      <c r="CR57" s="23">
        <v>4</v>
      </c>
      <c r="CS57" s="23">
        <v>4</v>
      </c>
      <c r="CT57" s="23">
        <v>3</v>
      </c>
      <c r="CU57" s="23">
        <v>2</v>
      </c>
      <c r="CV57" s="23">
        <v>2</v>
      </c>
      <c r="CW57" s="23">
        <v>0</v>
      </c>
      <c r="CX57" s="23">
        <v>2</v>
      </c>
      <c r="CY57" s="23">
        <v>3</v>
      </c>
      <c r="CZ57" s="23">
        <v>3</v>
      </c>
      <c r="DA57" s="23">
        <v>4</v>
      </c>
      <c r="DB57" s="23">
        <v>1</v>
      </c>
      <c r="DC57" s="23">
        <v>2</v>
      </c>
      <c r="DD57" s="23">
        <v>0</v>
      </c>
      <c r="DE57" s="23">
        <v>1</v>
      </c>
      <c r="DF57" s="23">
        <v>0</v>
      </c>
      <c r="DG57" s="23">
        <v>1</v>
      </c>
      <c r="DH57" s="23">
        <v>0</v>
      </c>
      <c r="DI57" s="23">
        <v>0</v>
      </c>
      <c r="DJ57" s="23">
        <v>0</v>
      </c>
      <c r="DK57" s="23">
        <v>1</v>
      </c>
      <c r="DL57" s="23">
        <v>1</v>
      </c>
      <c r="DM57" s="23">
        <v>0</v>
      </c>
      <c r="DN57" s="23">
        <v>0</v>
      </c>
      <c r="DO57" s="23">
        <v>0</v>
      </c>
      <c r="DP57" s="23">
        <v>1</v>
      </c>
      <c r="DQ57" s="23">
        <v>0</v>
      </c>
      <c r="DR57" s="23">
        <v>0</v>
      </c>
      <c r="DS57" s="23">
        <v>0</v>
      </c>
      <c r="DT57" s="23">
        <v>0</v>
      </c>
      <c r="DU57" s="23">
        <v>0</v>
      </c>
      <c r="DV57" s="23">
        <v>0</v>
      </c>
      <c r="DY57" s="14"/>
    </row>
    <row r="58" spans="1:129" s="11" customFormat="1" x14ac:dyDescent="0.25">
      <c r="A58" s="16" t="s">
        <v>192</v>
      </c>
      <c r="B58" s="14" t="s">
        <v>193</v>
      </c>
      <c r="C58" s="14">
        <v>460</v>
      </c>
      <c r="D58" s="24">
        <f t="shared" si="62"/>
        <v>4.7826086956521741E-2</v>
      </c>
      <c r="E58" s="24">
        <f t="shared" si="63"/>
        <v>5.8695652173913045E-2</v>
      </c>
      <c r="F58" s="24">
        <f t="shared" si="64"/>
        <v>6.0869565217391307E-2</v>
      </c>
      <c r="G58" s="24">
        <f t="shared" si="65"/>
        <v>6.5217391304347824E-2</v>
      </c>
      <c r="H58" s="24">
        <f t="shared" si="66"/>
        <v>3.0434782608695653E-2</v>
      </c>
      <c r="I58" s="24">
        <f t="shared" si="67"/>
        <v>1.9565217391304349E-2</v>
      </c>
      <c r="J58" s="24">
        <f t="shared" si="68"/>
        <v>2.6086956521739129E-2</v>
      </c>
      <c r="K58" s="24">
        <f t="shared" si="69"/>
        <v>4.7826086956521741E-2</v>
      </c>
      <c r="L58" s="24">
        <f t="shared" si="70"/>
        <v>9.5652173913043481E-2</v>
      </c>
      <c r="M58" s="24">
        <f t="shared" si="71"/>
        <v>0.12173913043478261</v>
      </c>
      <c r="N58" s="24">
        <f t="shared" si="72"/>
        <v>7.3913043478260873E-2</v>
      </c>
      <c r="O58" s="24">
        <f t="shared" si="73"/>
        <v>7.8260869565217397E-2</v>
      </c>
      <c r="P58" s="24">
        <f t="shared" si="74"/>
        <v>8.0434782608695646E-2</v>
      </c>
      <c r="Q58" s="24">
        <f t="shared" si="75"/>
        <v>7.1739130434782611E-2</v>
      </c>
      <c r="R58" s="24">
        <f t="shared" si="76"/>
        <v>5.2173913043478258E-2</v>
      </c>
      <c r="S58" s="24">
        <f t="shared" si="77"/>
        <v>6.9565217391304349E-2</v>
      </c>
      <c r="T58" s="24">
        <f t="shared" si="78"/>
        <v>0.18695652173913044</v>
      </c>
      <c r="U58" s="24">
        <f t="shared" si="78"/>
        <v>0.61956521739130432</v>
      </c>
      <c r="V58" s="24">
        <f t="shared" si="78"/>
        <v>0.19347826086956521</v>
      </c>
      <c r="W58" s="23">
        <f t="shared" si="79"/>
        <v>86</v>
      </c>
      <c r="X58" s="23">
        <f t="shared" si="80"/>
        <v>285</v>
      </c>
      <c r="Y58" s="23">
        <f t="shared" si="81"/>
        <v>89</v>
      </c>
      <c r="Z58" s="14">
        <v>3</v>
      </c>
      <c r="AA58" s="14">
        <v>5</v>
      </c>
      <c r="AB58" s="14">
        <v>6</v>
      </c>
      <c r="AC58" s="14">
        <v>2</v>
      </c>
      <c r="AD58" s="14">
        <v>6</v>
      </c>
      <c r="AE58" s="14">
        <v>6</v>
      </c>
      <c r="AF58" s="14">
        <v>7</v>
      </c>
      <c r="AG58" s="14">
        <v>3</v>
      </c>
      <c r="AH58" s="14">
        <v>6</v>
      </c>
      <c r="AI58" s="14">
        <v>5</v>
      </c>
      <c r="AJ58" s="14">
        <v>10</v>
      </c>
      <c r="AK58" s="14">
        <v>3</v>
      </c>
      <c r="AL58" s="14">
        <v>6</v>
      </c>
      <c r="AM58" s="14">
        <v>2</v>
      </c>
      <c r="AN58" s="14">
        <v>7</v>
      </c>
      <c r="AO58" s="14">
        <v>3</v>
      </c>
      <c r="AP58" s="14">
        <v>6</v>
      </c>
      <c r="AQ58" s="14">
        <v>5</v>
      </c>
      <c r="AR58" s="14">
        <v>7</v>
      </c>
      <c r="AS58" s="14">
        <v>9</v>
      </c>
      <c r="AT58" s="14">
        <v>3</v>
      </c>
      <c r="AU58" s="14">
        <v>5</v>
      </c>
      <c r="AV58" s="14">
        <v>4</v>
      </c>
      <c r="AW58" s="14">
        <v>2</v>
      </c>
      <c r="AX58" s="14">
        <v>0</v>
      </c>
      <c r="AY58" s="14">
        <v>0</v>
      </c>
      <c r="AZ58" s="14">
        <v>1</v>
      </c>
      <c r="BA58" s="14">
        <v>3</v>
      </c>
      <c r="BB58" s="14">
        <v>4</v>
      </c>
      <c r="BC58" s="14">
        <v>1</v>
      </c>
      <c r="BD58" s="14">
        <v>0</v>
      </c>
      <c r="BE58" s="14">
        <v>2</v>
      </c>
      <c r="BF58" s="14">
        <v>4</v>
      </c>
      <c r="BG58" s="14">
        <v>1</v>
      </c>
      <c r="BH58" s="14">
        <v>5</v>
      </c>
      <c r="BI58" s="14">
        <v>2</v>
      </c>
      <c r="BJ58" s="14">
        <v>3</v>
      </c>
      <c r="BK58" s="14">
        <v>2</v>
      </c>
      <c r="BL58" s="14">
        <v>4</v>
      </c>
      <c r="BM58" s="14">
        <v>11</v>
      </c>
      <c r="BN58" s="14">
        <v>12</v>
      </c>
      <c r="BO58" s="14">
        <v>7</v>
      </c>
      <c r="BP58" s="14">
        <v>5</v>
      </c>
      <c r="BQ58" s="14">
        <v>5</v>
      </c>
      <c r="BR58" s="14">
        <v>15</v>
      </c>
      <c r="BS58" s="14">
        <v>14</v>
      </c>
      <c r="BT58" s="14">
        <v>5</v>
      </c>
      <c r="BU58" s="14">
        <v>17</v>
      </c>
      <c r="BV58" s="14">
        <v>9</v>
      </c>
      <c r="BW58" s="14">
        <v>11</v>
      </c>
      <c r="BX58" s="14">
        <v>10</v>
      </c>
      <c r="BY58" s="14">
        <v>11</v>
      </c>
      <c r="BZ58" s="14">
        <v>1</v>
      </c>
      <c r="CA58" s="14">
        <v>7</v>
      </c>
      <c r="CB58" s="14">
        <v>5</v>
      </c>
      <c r="CC58" s="14">
        <v>7</v>
      </c>
      <c r="CD58" s="14">
        <v>5</v>
      </c>
      <c r="CE58" s="14">
        <v>6</v>
      </c>
      <c r="CF58" s="14">
        <v>7</v>
      </c>
      <c r="CG58" s="14">
        <v>11</v>
      </c>
      <c r="CH58" s="14">
        <v>7</v>
      </c>
      <c r="CI58" s="14">
        <v>5</v>
      </c>
      <c r="CJ58" s="14">
        <v>6</v>
      </c>
      <c r="CK58" s="14">
        <v>6</v>
      </c>
      <c r="CL58" s="14">
        <v>13</v>
      </c>
      <c r="CM58" s="14">
        <v>7</v>
      </c>
      <c r="CN58" s="14">
        <v>7</v>
      </c>
      <c r="CO58" s="14">
        <v>9</v>
      </c>
      <c r="CP58" s="14">
        <v>6</v>
      </c>
      <c r="CQ58" s="14">
        <v>4</v>
      </c>
      <c r="CR58" s="14">
        <v>6</v>
      </c>
      <c r="CS58" s="14">
        <v>4</v>
      </c>
      <c r="CT58" s="14">
        <v>7</v>
      </c>
      <c r="CU58" s="14">
        <v>4</v>
      </c>
      <c r="CV58" s="14">
        <v>3</v>
      </c>
      <c r="CW58" s="14">
        <v>3</v>
      </c>
      <c r="CX58" s="14">
        <v>4</v>
      </c>
      <c r="CY58" s="14">
        <v>3</v>
      </c>
      <c r="CZ58" s="14">
        <v>2</v>
      </c>
      <c r="DA58" s="14">
        <v>3</v>
      </c>
      <c r="DB58" s="14">
        <v>2</v>
      </c>
      <c r="DC58" s="14">
        <v>4</v>
      </c>
      <c r="DD58" s="14">
        <v>5</v>
      </c>
      <c r="DE58" s="14">
        <v>2</v>
      </c>
      <c r="DF58" s="14">
        <v>0</v>
      </c>
      <c r="DG58" s="14">
        <v>0</v>
      </c>
      <c r="DH58" s="14">
        <v>0</v>
      </c>
      <c r="DI58" s="14">
        <v>1</v>
      </c>
      <c r="DJ58" s="14">
        <v>1</v>
      </c>
      <c r="DK58" s="14">
        <v>0</v>
      </c>
      <c r="DL58" s="14">
        <v>1</v>
      </c>
      <c r="DM58" s="14">
        <v>1</v>
      </c>
      <c r="DN58" s="14">
        <v>0</v>
      </c>
      <c r="DO58" s="14">
        <v>0</v>
      </c>
      <c r="DP58" s="14">
        <v>0</v>
      </c>
      <c r="DQ58" s="14">
        <v>0</v>
      </c>
      <c r="DR58" s="14">
        <v>0</v>
      </c>
      <c r="DS58" s="14">
        <v>0</v>
      </c>
      <c r="DT58" s="14">
        <v>0</v>
      </c>
      <c r="DU58" s="14">
        <v>0</v>
      </c>
      <c r="DV58" s="14">
        <v>0</v>
      </c>
      <c r="DY58" s="14"/>
    </row>
    <row r="59" spans="1:129" s="11" customFormat="1" x14ac:dyDescent="0.25">
      <c r="A59" s="16" t="s">
        <v>194</v>
      </c>
      <c r="B59" s="14" t="s">
        <v>195</v>
      </c>
      <c r="C59" s="23">
        <v>700</v>
      </c>
      <c r="D59" s="24">
        <f t="shared" si="62"/>
        <v>5.2857142857142859E-2</v>
      </c>
      <c r="E59" s="24">
        <f t="shared" si="63"/>
        <v>2.8571428571428571E-2</v>
      </c>
      <c r="F59" s="24">
        <f t="shared" si="64"/>
        <v>7.857142857142857E-2</v>
      </c>
      <c r="G59" s="24">
        <f t="shared" si="65"/>
        <v>6.5714285714285711E-2</v>
      </c>
      <c r="H59" s="24">
        <f t="shared" si="66"/>
        <v>4.5714285714285714E-2</v>
      </c>
      <c r="I59" s="24">
        <f t="shared" si="67"/>
        <v>2.7142857142857142E-2</v>
      </c>
      <c r="J59" s="24">
        <f t="shared" si="68"/>
        <v>5.5714285714285716E-2</v>
      </c>
      <c r="K59" s="24">
        <f t="shared" si="69"/>
        <v>3.5714285714285712E-2</v>
      </c>
      <c r="L59" s="24">
        <f t="shared" si="70"/>
        <v>4.5714285714285714E-2</v>
      </c>
      <c r="M59" s="24">
        <f t="shared" si="71"/>
        <v>0.09</v>
      </c>
      <c r="N59" s="24">
        <f t="shared" si="72"/>
        <v>7.571428571428572E-2</v>
      </c>
      <c r="O59" s="24">
        <f t="shared" si="73"/>
        <v>5.1428571428571428E-2</v>
      </c>
      <c r="P59" s="24">
        <f t="shared" si="74"/>
        <v>0.10285714285714286</v>
      </c>
      <c r="Q59" s="24">
        <f t="shared" si="75"/>
        <v>8.5714285714285715E-2</v>
      </c>
      <c r="R59" s="24">
        <f t="shared" si="76"/>
        <v>5.2857142857142859E-2</v>
      </c>
      <c r="S59" s="24">
        <f t="shared" si="77"/>
        <v>0.10571428571428572</v>
      </c>
      <c r="T59" s="24">
        <f t="shared" si="78"/>
        <v>0.19142857142857142</v>
      </c>
      <c r="U59" s="24">
        <f t="shared" si="78"/>
        <v>0.56428571428571428</v>
      </c>
      <c r="V59" s="24">
        <f t="shared" si="78"/>
        <v>0.24428571428571427</v>
      </c>
      <c r="W59" s="23">
        <f t="shared" si="79"/>
        <v>134</v>
      </c>
      <c r="X59" s="23">
        <f t="shared" si="80"/>
        <v>395</v>
      </c>
      <c r="Y59" s="23">
        <f t="shared" si="81"/>
        <v>171</v>
      </c>
      <c r="Z59" s="23">
        <v>10</v>
      </c>
      <c r="AA59" s="23">
        <v>4</v>
      </c>
      <c r="AB59" s="23">
        <v>5</v>
      </c>
      <c r="AC59" s="23">
        <v>8</v>
      </c>
      <c r="AD59" s="23">
        <v>10</v>
      </c>
      <c r="AE59" s="23">
        <v>3</v>
      </c>
      <c r="AF59" s="23">
        <v>4</v>
      </c>
      <c r="AG59" s="23">
        <v>3</v>
      </c>
      <c r="AH59" s="23">
        <v>6</v>
      </c>
      <c r="AI59" s="23">
        <v>4</v>
      </c>
      <c r="AJ59" s="23">
        <v>10</v>
      </c>
      <c r="AK59" s="23">
        <v>12</v>
      </c>
      <c r="AL59" s="23">
        <v>13</v>
      </c>
      <c r="AM59" s="23">
        <v>9</v>
      </c>
      <c r="AN59" s="23">
        <v>11</v>
      </c>
      <c r="AO59" s="23">
        <v>13</v>
      </c>
      <c r="AP59" s="23">
        <v>9</v>
      </c>
      <c r="AQ59" s="23">
        <v>8</v>
      </c>
      <c r="AR59" s="23">
        <v>9</v>
      </c>
      <c r="AS59" s="23">
        <v>7</v>
      </c>
      <c r="AT59" s="23">
        <v>7</v>
      </c>
      <c r="AU59" s="23">
        <v>10</v>
      </c>
      <c r="AV59" s="23">
        <v>2</v>
      </c>
      <c r="AW59" s="23">
        <v>6</v>
      </c>
      <c r="AX59" s="23">
        <v>7</v>
      </c>
      <c r="AY59" s="23">
        <v>7</v>
      </c>
      <c r="AZ59" s="23">
        <v>3</v>
      </c>
      <c r="BA59" s="23">
        <v>0</v>
      </c>
      <c r="BB59" s="23">
        <v>4</v>
      </c>
      <c r="BC59" s="23">
        <v>5</v>
      </c>
      <c r="BD59" s="23">
        <v>5</v>
      </c>
      <c r="BE59" s="23">
        <v>11</v>
      </c>
      <c r="BF59" s="23">
        <v>10</v>
      </c>
      <c r="BG59" s="23">
        <v>6</v>
      </c>
      <c r="BH59" s="23">
        <v>7</v>
      </c>
      <c r="BI59" s="23">
        <v>5</v>
      </c>
      <c r="BJ59" s="23">
        <v>2</v>
      </c>
      <c r="BK59" s="23">
        <v>8</v>
      </c>
      <c r="BL59" s="23">
        <v>5</v>
      </c>
      <c r="BM59" s="23">
        <v>5</v>
      </c>
      <c r="BN59" s="23">
        <v>3</v>
      </c>
      <c r="BO59" s="23">
        <v>7</v>
      </c>
      <c r="BP59" s="23">
        <v>10</v>
      </c>
      <c r="BQ59" s="23">
        <v>9</v>
      </c>
      <c r="BR59" s="23">
        <v>3</v>
      </c>
      <c r="BS59" s="23">
        <v>13</v>
      </c>
      <c r="BT59" s="23">
        <v>17</v>
      </c>
      <c r="BU59" s="23">
        <v>9</v>
      </c>
      <c r="BV59" s="23">
        <v>9</v>
      </c>
      <c r="BW59" s="23">
        <v>15</v>
      </c>
      <c r="BX59" s="23">
        <v>13</v>
      </c>
      <c r="BY59" s="23">
        <v>11</v>
      </c>
      <c r="BZ59" s="23">
        <v>9</v>
      </c>
      <c r="CA59" s="23">
        <v>10</v>
      </c>
      <c r="CB59" s="23">
        <v>10</v>
      </c>
      <c r="CC59" s="23">
        <v>7</v>
      </c>
      <c r="CD59" s="23">
        <v>10</v>
      </c>
      <c r="CE59" s="23">
        <v>5</v>
      </c>
      <c r="CF59" s="23">
        <v>8</v>
      </c>
      <c r="CG59" s="23">
        <v>6</v>
      </c>
      <c r="CH59" s="23">
        <v>17</v>
      </c>
      <c r="CI59" s="23">
        <v>10</v>
      </c>
      <c r="CJ59" s="23">
        <v>13</v>
      </c>
      <c r="CK59" s="23">
        <v>13</v>
      </c>
      <c r="CL59" s="23">
        <v>19</v>
      </c>
      <c r="CM59" s="23">
        <v>16</v>
      </c>
      <c r="CN59" s="23">
        <v>12</v>
      </c>
      <c r="CO59" s="23">
        <v>9</v>
      </c>
      <c r="CP59" s="23">
        <v>17</v>
      </c>
      <c r="CQ59" s="23">
        <v>6</v>
      </c>
      <c r="CR59" s="23">
        <v>5</v>
      </c>
      <c r="CS59" s="23">
        <v>5</v>
      </c>
      <c r="CT59" s="23">
        <v>9</v>
      </c>
      <c r="CU59" s="23">
        <v>7</v>
      </c>
      <c r="CV59" s="23">
        <v>11</v>
      </c>
      <c r="CW59" s="23">
        <v>8</v>
      </c>
      <c r="CX59" s="23">
        <v>7</v>
      </c>
      <c r="CY59" s="23">
        <v>4</v>
      </c>
      <c r="CZ59" s="23">
        <v>5</v>
      </c>
      <c r="DA59" s="23">
        <v>8</v>
      </c>
      <c r="DB59" s="23">
        <v>9</v>
      </c>
      <c r="DC59" s="23">
        <v>9</v>
      </c>
      <c r="DD59" s="23">
        <v>3</v>
      </c>
      <c r="DE59" s="23">
        <v>4</v>
      </c>
      <c r="DF59" s="23">
        <v>1</v>
      </c>
      <c r="DG59" s="23">
        <v>2</v>
      </c>
      <c r="DH59" s="23">
        <v>1</v>
      </c>
      <c r="DI59" s="23">
        <v>2</v>
      </c>
      <c r="DJ59" s="23">
        <v>3</v>
      </c>
      <c r="DK59" s="23">
        <v>2</v>
      </c>
      <c r="DL59" s="23">
        <v>2</v>
      </c>
      <c r="DM59" s="23">
        <v>1</v>
      </c>
      <c r="DN59" s="23">
        <v>2</v>
      </c>
      <c r="DO59" s="23">
        <v>1</v>
      </c>
      <c r="DP59" s="23">
        <v>0</v>
      </c>
      <c r="DQ59" s="23">
        <v>0</v>
      </c>
      <c r="DR59" s="23">
        <v>0</v>
      </c>
      <c r="DS59" s="23">
        <v>0</v>
      </c>
      <c r="DT59" s="23">
        <v>0</v>
      </c>
      <c r="DU59" s="23">
        <v>0</v>
      </c>
      <c r="DV59" s="23">
        <v>0</v>
      </c>
      <c r="DY59" s="14"/>
    </row>
    <row r="60" spans="1:129" s="11" customFormat="1" x14ac:dyDescent="0.25">
      <c r="A60" s="16" t="s">
        <v>196</v>
      </c>
      <c r="B60" s="14" t="s">
        <v>197</v>
      </c>
      <c r="C60" s="23">
        <v>10528</v>
      </c>
      <c r="D60" s="24">
        <f t="shared" si="62"/>
        <v>4.6542553191489359E-2</v>
      </c>
      <c r="E60" s="24">
        <f t="shared" si="63"/>
        <v>4.6257598784194526E-2</v>
      </c>
      <c r="F60" s="24">
        <f t="shared" si="64"/>
        <v>5.746580547112462E-2</v>
      </c>
      <c r="G60" s="24">
        <f t="shared" si="65"/>
        <v>5.8415653495440728E-2</v>
      </c>
      <c r="H60" s="24">
        <f t="shared" si="66"/>
        <v>4.9677051671732524E-2</v>
      </c>
      <c r="I60" s="24">
        <f t="shared" si="67"/>
        <v>4.6922492401215807E-2</v>
      </c>
      <c r="J60" s="24">
        <f t="shared" si="68"/>
        <v>4.7017477203647413E-2</v>
      </c>
      <c r="K60" s="24">
        <f t="shared" si="69"/>
        <v>5.8510638297872342E-2</v>
      </c>
      <c r="L60" s="24">
        <f t="shared" si="70"/>
        <v>6.7724164133738607E-2</v>
      </c>
      <c r="M60" s="24">
        <f t="shared" si="71"/>
        <v>7.4848024316109429E-2</v>
      </c>
      <c r="N60" s="24">
        <f t="shared" si="72"/>
        <v>6.2974924012158054E-2</v>
      </c>
      <c r="O60" s="24">
        <f t="shared" si="73"/>
        <v>6.3544832826747721E-2</v>
      </c>
      <c r="P60" s="24">
        <f t="shared" si="74"/>
        <v>7.9882218844984809E-2</v>
      </c>
      <c r="Q60" s="24">
        <f t="shared" si="75"/>
        <v>6.8009118541033434E-2</v>
      </c>
      <c r="R60" s="24">
        <f t="shared" si="76"/>
        <v>5.9175531914893616E-2</v>
      </c>
      <c r="S60" s="24">
        <f t="shared" si="77"/>
        <v>0.11303191489361702</v>
      </c>
      <c r="T60" s="24">
        <f t="shared" si="78"/>
        <v>0.17733662613981763</v>
      </c>
      <c r="U60" s="24">
        <f t="shared" si="78"/>
        <v>0.58244680851063835</v>
      </c>
      <c r="V60" s="24">
        <f t="shared" si="78"/>
        <v>0.24021656534954408</v>
      </c>
      <c r="W60" s="23">
        <f t="shared" si="79"/>
        <v>1867</v>
      </c>
      <c r="X60" s="23">
        <f t="shared" si="80"/>
        <v>6132</v>
      </c>
      <c r="Y60" s="23">
        <f t="shared" si="81"/>
        <v>2529</v>
      </c>
      <c r="Z60" s="23">
        <v>98</v>
      </c>
      <c r="AA60" s="23">
        <v>91</v>
      </c>
      <c r="AB60" s="23">
        <v>99</v>
      </c>
      <c r="AC60" s="23">
        <v>95</v>
      </c>
      <c r="AD60" s="23">
        <v>107</v>
      </c>
      <c r="AE60" s="23">
        <v>85</v>
      </c>
      <c r="AF60" s="23">
        <v>96</v>
      </c>
      <c r="AG60" s="23">
        <v>91</v>
      </c>
      <c r="AH60" s="23">
        <v>113</v>
      </c>
      <c r="AI60" s="23">
        <v>102</v>
      </c>
      <c r="AJ60" s="23">
        <v>109</v>
      </c>
      <c r="AK60" s="23">
        <v>118</v>
      </c>
      <c r="AL60" s="23">
        <v>121</v>
      </c>
      <c r="AM60" s="23">
        <v>125</v>
      </c>
      <c r="AN60" s="23">
        <v>132</v>
      </c>
      <c r="AO60" s="23">
        <v>168</v>
      </c>
      <c r="AP60" s="23">
        <v>117</v>
      </c>
      <c r="AQ60" s="23">
        <v>119</v>
      </c>
      <c r="AR60" s="23">
        <v>126</v>
      </c>
      <c r="AS60" s="23">
        <v>85</v>
      </c>
      <c r="AT60" s="23">
        <v>115</v>
      </c>
      <c r="AU60" s="23">
        <v>92</v>
      </c>
      <c r="AV60" s="23">
        <v>94</v>
      </c>
      <c r="AW60" s="23">
        <v>97</v>
      </c>
      <c r="AX60" s="23">
        <v>125</v>
      </c>
      <c r="AY60" s="23">
        <v>100</v>
      </c>
      <c r="AZ60" s="23">
        <v>110</v>
      </c>
      <c r="BA60" s="23">
        <v>97</v>
      </c>
      <c r="BB60" s="23">
        <v>94</v>
      </c>
      <c r="BC60" s="23">
        <v>93</v>
      </c>
      <c r="BD60" s="23">
        <v>87</v>
      </c>
      <c r="BE60" s="23">
        <v>88</v>
      </c>
      <c r="BF60" s="23">
        <v>90</v>
      </c>
      <c r="BG60" s="23">
        <v>114</v>
      </c>
      <c r="BH60" s="23">
        <v>116</v>
      </c>
      <c r="BI60" s="23">
        <v>121</v>
      </c>
      <c r="BJ60" s="23">
        <v>93</v>
      </c>
      <c r="BK60" s="23">
        <v>121</v>
      </c>
      <c r="BL60" s="23">
        <v>129</v>
      </c>
      <c r="BM60" s="23">
        <v>152</v>
      </c>
      <c r="BN60" s="23">
        <v>135</v>
      </c>
      <c r="BO60" s="23">
        <v>132</v>
      </c>
      <c r="BP60" s="23">
        <v>146</v>
      </c>
      <c r="BQ60" s="23">
        <v>165</v>
      </c>
      <c r="BR60" s="23">
        <v>135</v>
      </c>
      <c r="BS60" s="23">
        <v>168</v>
      </c>
      <c r="BT60" s="23">
        <v>163</v>
      </c>
      <c r="BU60" s="23">
        <v>162</v>
      </c>
      <c r="BV60" s="23">
        <v>144</v>
      </c>
      <c r="BW60" s="23">
        <v>151</v>
      </c>
      <c r="BX60" s="23">
        <v>135</v>
      </c>
      <c r="BY60" s="23">
        <v>131</v>
      </c>
      <c r="BZ60" s="23">
        <v>127</v>
      </c>
      <c r="CA60" s="23">
        <v>143</v>
      </c>
      <c r="CB60" s="23">
        <v>127</v>
      </c>
      <c r="CC60" s="23">
        <v>137</v>
      </c>
      <c r="CD60" s="23">
        <v>126</v>
      </c>
      <c r="CE60" s="23">
        <v>129</v>
      </c>
      <c r="CF60" s="23">
        <v>129</v>
      </c>
      <c r="CG60" s="23">
        <v>148</v>
      </c>
      <c r="CH60" s="23">
        <v>135</v>
      </c>
      <c r="CI60" s="23">
        <v>156</v>
      </c>
      <c r="CJ60" s="23">
        <v>168</v>
      </c>
      <c r="CK60" s="23">
        <v>197</v>
      </c>
      <c r="CL60" s="23">
        <v>185</v>
      </c>
      <c r="CM60" s="23">
        <v>146</v>
      </c>
      <c r="CN60" s="23">
        <v>150</v>
      </c>
      <c r="CO60" s="23">
        <v>140</v>
      </c>
      <c r="CP60" s="23">
        <v>151</v>
      </c>
      <c r="CQ60" s="23">
        <v>129</v>
      </c>
      <c r="CR60" s="23">
        <v>133</v>
      </c>
      <c r="CS60" s="23">
        <v>134</v>
      </c>
      <c r="CT60" s="23">
        <v>118</v>
      </c>
      <c r="CU60" s="23">
        <v>125</v>
      </c>
      <c r="CV60" s="23">
        <v>113</v>
      </c>
      <c r="CW60" s="23">
        <v>121</v>
      </c>
      <c r="CX60" s="23">
        <v>116</v>
      </c>
      <c r="CY60" s="23">
        <v>89</v>
      </c>
      <c r="CZ60" s="23">
        <v>105</v>
      </c>
      <c r="DA60" s="23">
        <v>94</v>
      </c>
      <c r="DB60" s="23">
        <v>92</v>
      </c>
      <c r="DC60" s="23">
        <v>74</v>
      </c>
      <c r="DD60" s="23">
        <v>70</v>
      </c>
      <c r="DE60" s="23">
        <v>68</v>
      </c>
      <c r="DF60" s="23">
        <v>50</v>
      </c>
      <c r="DG60" s="23">
        <v>56</v>
      </c>
      <c r="DH60" s="23">
        <v>40</v>
      </c>
      <c r="DI60" s="23">
        <v>56</v>
      </c>
      <c r="DJ60" s="23">
        <v>36</v>
      </c>
      <c r="DK60" s="23">
        <v>33</v>
      </c>
      <c r="DL60" s="23">
        <v>30</v>
      </c>
      <c r="DM60" s="23">
        <v>16</v>
      </c>
      <c r="DN60" s="23">
        <v>12</v>
      </c>
      <c r="DO60" s="23">
        <v>5</v>
      </c>
      <c r="DP60" s="23">
        <v>10</v>
      </c>
      <c r="DQ60" s="23">
        <v>6</v>
      </c>
      <c r="DR60" s="23">
        <v>5</v>
      </c>
      <c r="DS60" s="23">
        <v>2</v>
      </c>
      <c r="DT60" s="23">
        <v>1</v>
      </c>
      <c r="DU60" s="23">
        <v>1</v>
      </c>
      <c r="DV60" s="23">
        <v>2</v>
      </c>
      <c r="DY60" s="14"/>
    </row>
    <row r="61" spans="1:129" s="11" customFormat="1" x14ac:dyDescent="0.25">
      <c r="A61" s="16" t="s">
        <v>198</v>
      </c>
      <c r="B61" s="14" t="s">
        <v>199</v>
      </c>
      <c r="C61" s="14">
        <v>301</v>
      </c>
      <c r="D61" s="24">
        <f t="shared" si="62"/>
        <v>1.9933554817275746E-2</v>
      </c>
      <c r="E61" s="24">
        <f t="shared" si="63"/>
        <v>5.3156146179401995E-2</v>
      </c>
      <c r="F61" s="24">
        <f t="shared" si="64"/>
        <v>4.6511627906976744E-2</v>
      </c>
      <c r="G61" s="24">
        <f t="shared" si="65"/>
        <v>4.9833887043189369E-2</v>
      </c>
      <c r="H61" s="24">
        <f t="shared" si="66"/>
        <v>2.3255813953488372E-2</v>
      </c>
      <c r="I61" s="24">
        <f t="shared" si="67"/>
        <v>2.9900332225913623E-2</v>
      </c>
      <c r="J61" s="24">
        <f t="shared" si="68"/>
        <v>3.6544850498338874E-2</v>
      </c>
      <c r="K61" s="24">
        <f t="shared" si="69"/>
        <v>4.9833887043189369E-2</v>
      </c>
      <c r="L61" s="24">
        <f t="shared" si="70"/>
        <v>5.647840531561462E-2</v>
      </c>
      <c r="M61" s="24">
        <f t="shared" si="71"/>
        <v>5.647840531561462E-2</v>
      </c>
      <c r="N61" s="24">
        <f t="shared" si="72"/>
        <v>7.9734219269102985E-2</v>
      </c>
      <c r="O61" s="24">
        <f t="shared" si="73"/>
        <v>7.9734219269102985E-2</v>
      </c>
      <c r="P61" s="24">
        <f t="shared" si="74"/>
        <v>0.11295681063122924</v>
      </c>
      <c r="Q61" s="24">
        <f t="shared" si="75"/>
        <v>9.3023255813953487E-2</v>
      </c>
      <c r="R61" s="24">
        <f t="shared" si="76"/>
        <v>6.6445182724252497E-2</v>
      </c>
      <c r="S61" s="24">
        <f t="shared" si="77"/>
        <v>0.1461794019933555</v>
      </c>
      <c r="T61" s="24">
        <f t="shared" si="78"/>
        <v>0.14285714285714285</v>
      </c>
      <c r="U61" s="24">
        <f t="shared" si="78"/>
        <v>0.55149501661129563</v>
      </c>
      <c r="V61" s="24">
        <f t="shared" si="78"/>
        <v>0.30564784053156147</v>
      </c>
      <c r="W61" s="23">
        <f t="shared" si="79"/>
        <v>43</v>
      </c>
      <c r="X61" s="23">
        <f t="shared" si="80"/>
        <v>166</v>
      </c>
      <c r="Y61" s="23">
        <f t="shared" si="81"/>
        <v>92</v>
      </c>
      <c r="Z61" s="14">
        <v>2</v>
      </c>
      <c r="AA61" s="14">
        <v>1</v>
      </c>
      <c r="AB61" s="14">
        <v>0</v>
      </c>
      <c r="AC61" s="14">
        <v>2</v>
      </c>
      <c r="AD61" s="14">
        <v>1</v>
      </c>
      <c r="AE61" s="14">
        <v>2</v>
      </c>
      <c r="AF61" s="14">
        <v>4</v>
      </c>
      <c r="AG61" s="14">
        <v>6</v>
      </c>
      <c r="AH61" s="14">
        <v>0</v>
      </c>
      <c r="AI61" s="14">
        <v>4</v>
      </c>
      <c r="AJ61" s="14">
        <v>1</v>
      </c>
      <c r="AK61" s="14">
        <v>6</v>
      </c>
      <c r="AL61" s="14">
        <v>2</v>
      </c>
      <c r="AM61" s="14">
        <v>3</v>
      </c>
      <c r="AN61" s="14">
        <v>2</v>
      </c>
      <c r="AO61" s="14">
        <v>4</v>
      </c>
      <c r="AP61" s="14">
        <v>3</v>
      </c>
      <c r="AQ61" s="14">
        <v>1</v>
      </c>
      <c r="AR61" s="14">
        <v>4</v>
      </c>
      <c r="AS61" s="14">
        <v>3</v>
      </c>
      <c r="AT61" s="14">
        <v>3</v>
      </c>
      <c r="AU61" s="14">
        <v>0</v>
      </c>
      <c r="AV61" s="14">
        <v>1</v>
      </c>
      <c r="AW61" s="14">
        <v>1</v>
      </c>
      <c r="AX61" s="14">
        <v>2</v>
      </c>
      <c r="AY61" s="14">
        <v>2</v>
      </c>
      <c r="AZ61" s="14">
        <v>0</v>
      </c>
      <c r="BA61" s="14">
        <v>2</v>
      </c>
      <c r="BB61" s="14">
        <v>2</v>
      </c>
      <c r="BC61" s="14">
        <v>3</v>
      </c>
      <c r="BD61" s="14">
        <v>2</v>
      </c>
      <c r="BE61" s="14">
        <v>1</v>
      </c>
      <c r="BF61" s="14">
        <v>4</v>
      </c>
      <c r="BG61" s="14">
        <v>2</v>
      </c>
      <c r="BH61" s="14">
        <v>2</v>
      </c>
      <c r="BI61" s="14">
        <v>3</v>
      </c>
      <c r="BJ61" s="14">
        <v>3</v>
      </c>
      <c r="BK61" s="14">
        <v>2</v>
      </c>
      <c r="BL61" s="14">
        <v>4</v>
      </c>
      <c r="BM61" s="14">
        <v>3</v>
      </c>
      <c r="BN61" s="14">
        <v>3</v>
      </c>
      <c r="BO61" s="14">
        <v>3</v>
      </c>
      <c r="BP61" s="14">
        <v>3</v>
      </c>
      <c r="BQ61" s="14">
        <v>2</v>
      </c>
      <c r="BR61" s="14">
        <v>6</v>
      </c>
      <c r="BS61" s="14">
        <v>4</v>
      </c>
      <c r="BT61" s="14">
        <v>4</v>
      </c>
      <c r="BU61" s="14">
        <v>4</v>
      </c>
      <c r="BV61" s="14">
        <v>2</v>
      </c>
      <c r="BW61" s="14">
        <v>3</v>
      </c>
      <c r="BX61" s="14">
        <v>7</v>
      </c>
      <c r="BY61" s="14">
        <v>5</v>
      </c>
      <c r="BZ61" s="14">
        <v>5</v>
      </c>
      <c r="CA61" s="14">
        <v>4</v>
      </c>
      <c r="CB61" s="14">
        <v>3</v>
      </c>
      <c r="CC61" s="14">
        <v>5</v>
      </c>
      <c r="CD61" s="14">
        <v>7</v>
      </c>
      <c r="CE61" s="14">
        <v>2</v>
      </c>
      <c r="CF61" s="14">
        <v>6</v>
      </c>
      <c r="CG61" s="14">
        <v>4</v>
      </c>
      <c r="CH61" s="14">
        <v>7</v>
      </c>
      <c r="CI61" s="14">
        <v>9</v>
      </c>
      <c r="CJ61" s="14">
        <v>4</v>
      </c>
      <c r="CK61" s="14">
        <v>9</v>
      </c>
      <c r="CL61" s="14">
        <v>5</v>
      </c>
      <c r="CM61" s="14">
        <v>6</v>
      </c>
      <c r="CN61" s="14">
        <v>4</v>
      </c>
      <c r="CO61" s="14">
        <v>6</v>
      </c>
      <c r="CP61" s="14">
        <v>6</v>
      </c>
      <c r="CQ61" s="14">
        <v>6</v>
      </c>
      <c r="CR61" s="14">
        <v>7</v>
      </c>
      <c r="CS61" s="14">
        <v>3</v>
      </c>
      <c r="CT61" s="14">
        <v>2</v>
      </c>
      <c r="CU61" s="14">
        <v>6</v>
      </c>
      <c r="CV61" s="14">
        <v>2</v>
      </c>
      <c r="CW61" s="14">
        <v>4</v>
      </c>
      <c r="CX61" s="14">
        <v>1</v>
      </c>
      <c r="CY61" s="14">
        <v>6</v>
      </c>
      <c r="CZ61" s="14">
        <v>2</v>
      </c>
      <c r="DA61" s="14">
        <v>2</v>
      </c>
      <c r="DB61" s="14">
        <v>5</v>
      </c>
      <c r="DC61" s="14">
        <v>3</v>
      </c>
      <c r="DD61" s="14">
        <v>4</v>
      </c>
      <c r="DE61" s="14">
        <v>2</v>
      </c>
      <c r="DF61" s="14">
        <v>3</v>
      </c>
      <c r="DG61" s="14">
        <v>7</v>
      </c>
      <c r="DH61" s="14">
        <v>3</v>
      </c>
      <c r="DI61" s="14">
        <v>0</v>
      </c>
      <c r="DJ61" s="14">
        <v>2</v>
      </c>
      <c r="DK61" s="14">
        <v>0</v>
      </c>
      <c r="DL61" s="14">
        <v>0</v>
      </c>
      <c r="DM61" s="14">
        <v>0</v>
      </c>
      <c r="DN61" s="14">
        <v>0</v>
      </c>
      <c r="DO61" s="14">
        <v>0</v>
      </c>
      <c r="DP61" s="14">
        <v>0</v>
      </c>
      <c r="DQ61" s="14">
        <v>0</v>
      </c>
      <c r="DR61" s="14">
        <v>0</v>
      </c>
      <c r="DS61" s="14">
        <v>0</v>
      </c>
      <c r="DT61" s="14">
        <v>0</v>
      </c>
      <c r="DU61" s="14">
        <v>0</v>
      </c>
      <c r="DV61" s="14">
        <v>0</v>
      </c>
      <c r="DY61" s="14"/>
    </row>
    <row r="62" spans="1:129" s="11" customFormat="1" x14ac:dyDescent="0.25">
      <c r="A62" s="16" t="s">
        <v>200</v>
      </c>
      <c r="B62" s="14" t="s">
        <v>201</v>
      </c>
      <c r="C62" s="23">
        <v>191</v>
      </c>
      <c r="D62" s="24">
        <f t="shared" si="62"/>
        <v>3.6649214659685861E-2</v>
      </c>
      <c r="E62" s="24">
        <f t="shared" si="63"/>
        <v>6.2827225130890049E-2</v>
      </c>
      <c r="F62" s="24">
        <f t="shared" si="64"/>
        <v>6.8062827225130892E-2</v>
      </c>
      <c r="G62" s="24">
        <f t="shared" si="65"/>
        <v>5.7591623036649213E-2</v>
      </c>
      <c r="H62" s="24">
        <f t="shared" si="66"/>
        <v>5.2356020942408377E-2</v>
      </c>
      <c r="I62" s="24">
        <f t="shared" si="67"/>
        <v>1.0471204188481676E-2</v>
      </c>
      <c r="J62" s="24">
        <f t="shared" si="68"/>
        <v>3.6649214659685861E-2</v>
      </c>
      <c r="K62" s="24">
        <f t="shared" si="69"/>
        <v>3.6649214659685861E-2</v>
      </c>
      <c r="L62" s="24">
        <f t="shared" si="70"/>
        <v>9.4240837696335081E-2</v>
      </c>
      <c r="M62" s="24">
        <f t="shared" si="71"/>
        <v>0.13089005235602094</v>
      </c>
      <c r="N62" s="24">
        <f t="shared" si="72"/>
        <v>9.947643979057591E-2</v>
      </c>
      <c r="O62" s="24">
        <f t="shared" si="73"/>
        <v>5.7591623036649213E-2</v>
      </c>
      <c r="P62" s="24">
        <f t="shared" si="74"/>
        <v>8.9005235602094238E-2</v>
      </c>
      <c r="Q62" s="24">
        <f t="shared" si="75"/>
        <v>4.1884816753926704E-2</v>
      </c>
      <c r="R62" s="24">
        <f t="shared" si="76"/>
        <v>8.3769633507853408E-2</v>
      </c>
      <c r="S62" s="24">
        <f t="shared" si="77"/>
        <v>4.1884816753926704E-2</v>
      </c>
      <c r="T62" s="24">
        <f t="shared" si="78"/>
        <v>0.18324607329842932</v>
      </c>
      <c r="U62" s="24">
        <f t="shared" si="78"/>
        <v>0.64921465968586389</v>
      </c>
      <c r="V62" s="24">
        <f t="shared" si="78"/>
        <v>0.16753926701570682</v>
      </c>
      <c r="W62" s="23">
        <f t="shared" si="79"/>
        <v>35</v>
      </c>
      <c r="X62" s="23">
        <f t="shared" si="80"/>
        <v>124</v>
      </c>
      <c r="Y62" s="23">
        <f t="shared" si="81"/>
        <v>32</v>
      </c>
      <c r="Z62" s="23">
        <v>1</v>
      </c>
      <c r="AA62" s="23">
        <v>1</v>
      </c>
      <c r="AB62" s="23">
        <v>1</v>
      </c>
      <c r="AC62" s="23">
        <v>1</v>
      </c>
      <c r="AD62" s="23">
        <v>3</v>
      </c>
      <c r="AE62" s="23">
        <v>3</v>
      </c>
      <c r="AF62" s="23">
        <v>4</v>
      </c>
      <c r="AG62" s="23">
        <v>3</v>
      </c>
      <c r="AH62" s="23">
        <v>1</v>
      </c>
      <c r="AI62" s="23">
        <v>1</v>
      </c>
      <c r="AJ62" s="23">
        <v>0</v>
      </c>
      <c r="AK62" s="23">
        <v>1</v>
      </c>
      <c r="AL62" s="23">
        <v>3</v>
      </c>
      <c r="AM62" s="23">
        <v>2</v>
      </c>
      <c r="AN62" s="23">
        <v>7</v>
      </c>
      <c r="AO62" s="23">
        <v>1</v>
      </c>
      <c r="AP62" s="23">
        <v>2</v>
      </c>
      <c r="AQ62" s="23">
        <v>2</v>
      </c>
      <c r="AR62" s="23">
        <v>2</v>
      </c>
      <c r="AS62" s="23">
        <v>4</v>
      </c>
      <c r="AT62" s="23">
        <v>2</v>
      </c>
      <c r="AU62" s="23">
        <v>1</v>
      </c>
      <c r="AV62" s="23">
        <v>4</v>
      </c>
      <c r="AW62" s="23">
        <v>0</v>
      </c>
      <c r="AX62" s="23">
        <v>3</v>
      </c>
      <c r="AY62" s="23">
        <v>0</v>
      </c>
      <c r="AZ62" s="23">
        <v>0</v>
      </c>
      <c r="BA62" s="23">
        <v>2</v>
      </c>
      <c r="BB62" s="23">
        <v>0</v>
      </c>
      <c r="BC62" s="23">
        <v>0</v>
      </c>
      <c r="BD62" s="23">
        <v>3</v>
      </c>
      <c r="BE62" s="23">
        <v>1</v>
      </c>
      <c r="BF62" s="23">
        <v>1</v>
      </c>
      <c r="BG62" s="23">
        <v>2</v>
      </c>
      <c r="BH62" s="23">
        <v>0</v>
      </c>
      <c r="BI62" s="23">
        <v>2</v>
      </c>
      <c r="BJ62" s="23">
        <v>0</v>
      </c>
      <c r="BK62" s="23">
        <v>0</v>
      </c>
      <c r="BL62" s="23">
        <v>2</v>
      </c>
      <c r="BM62" s="23">
        <v>3</v>
      </c>
      <c r="BN62" s="23">
        <v>1</v>
      </c>
      <c r="BO62" s="23">
        <v>3</v>
      </c>
      <c r="BP62" s="23">
        <v>0</v>
      </c>
      <c r="BQ62" s="23">
        <v>6</v>
      </c>
      <c r="BR62" s="23">
        <v>8</v>
      </c>
      <c r="BS62" s="23">
        <v>6</v>
      </c>
      <c r="BT62" s="23">
        <v>4</v>
      </c>
      <c r="BU62" s="23">
        <v>4</v>
      </c>
      <c r="BV62" s="23">
        <v>7</v>
      </c>
      <c r="BW62" s="23">
        <v>4</v>
      </c>
      <c r="BX62" s="23">
        <v>3</v>
      </c>
      <c r="BY62" s="23">
        <v>2</v>
      </c>
      <c r="BZ62" s="23">
        <v>4</v>
      </c>
      <c r="CA62" s="23">
        <v>4</v>
      </c>
      <c r="CB62" s="23">
        <v>6</v>
      </c>
      <c r="CC62" s="23">
        <v>1</v>
      </c>
      <c r="CD62" s="23">
        <v>2</v>
      </c>
      <c r="CE62" s="23">
        <v>3</v>
      </c>
      <c r="CF62" s="23">
        <v>2</v>
      </c>
      <c r="CG62" s="23">
        <v>3</v>
      </c>
      <c r="CH62" s="23">
        <v>2</v>
      </c>
      <c r="CI62" s="23">
        <v>4</v>
      </c>
      <c r="CJ62" s="23">
        <v>4</v>
      </c>
      <c r="CK62" s="23">
        <v>4</v>
      </c>
      <c r="CL62" s="23">
        <v>3</v>
      </c>
      <c r="CM62" s="23">
        <v>1</v>
      </c>
      <c r="CN62" s="23">
        <v>2</v>
      </c>
      <c r="CO62" s="23">
        <v>3</v>
      </c>
      <c r="CP62" s="23">
        <v>2</v>
      </c>
      <c r="CQ62" s="23">
        <v>0</v>
      </c>
      <c r="CR62" s="23">
        <v>3</v>
      </c>
      <c r="CS62" s="23">
        <v>6</v>
      </c>
      <c r="CT62" s="23">
        <v>5</v>
      </c>
      <c r="CU62" s="23">
        <v>2</v>
      </c>
      <c r="CV62" s="23">
        <v>0</v>
      </c>
      <c r="CW62" s="23">
        <v>0</v>
      </c>
      <c r="CX62" s="23">
        <v>0</v>
      </c>
      <c r="CY62" s="23">
        <v>1</v>
      </c>
      <c r="CZ62" s="23">
        <v>0</v>
      </c>
      <c r="DA62" s="23">
        <v>1</v>
      </c>
      <c r="DB62" s="23">
        <v>2</v>
      </c>
      <c r="DC62" s="23">
        <v>1</v>
      </c>
      <c r="DD62" s="23">
        <v>0</v>
      </c>
      <c r="DE62" s="23">
        <v>0</v>
      </c>
      <c r="DF62" s="23">
        <v>0</v>
      </c>
      <c r="DG62" s="23">
        <v>0</v>
      </c>
      <c r="DH62" s="23">
        <v>1</v>
      </c>
      <c r="DI62" s="23">
        <v>0</v>
      </c>
      <c r="DJ62" s="23">
        <v>1</v>
      </c>
      <c r="DK62" s="23">
        <v>1</v>
      </c>
      <c r="DL62" s="23">
        <v>0</v>
      </c>
      <c r="DM62" s="23">
        <v>0</v>
      </c>
      <c r="DN62" s="23">
        <v>0</v>
      </c>
      <c r="DO62" s="23">
        <v>0</v>
      </c>
      <c r="DP62" s="23">
        <v>0</v>
      </c>
      <c r="DQ62" s="23">
        <v>0</v>
      </c>
      <c r="DR62" s="23">
        <v>0</v>
      </c>
      <c r="DS62" s="23">
        <v>0</v>
      </c>
      <c r="DT62" s="23">
        <v>0</v>
      </c>
      <c r="DU62" s="23">
        <v>0</v>
      </c>
      <c r="DV62" s="23">
        <v>0</v>
      </c>
      <c r="DY62" s="14"/>
    </row>
    <row r="63" spans="1:129" s="11" customFormat="1" x14ac:dyDescent="0.25">
      <c r="A63" s="16" t="s">
        <v>202</v>
      </c>
      <c r="B63" s="14" t="s">
        <v>203</v>
      </c>
      <c r="C63" s="23">
        <v>797</v>
      </c>
      <c r="D63" s="24">
        <f t="shared" si="62"/>
        <v>2.7603513174404015E-2</v>
      </c>
      <c r="E63" s="24">
        <f t="shared" si="63"/>
        <v>2.7603513174404015E-2</v>
      </c>
      <c r="F63" s="24">
        <f t="shared" si="64"/>
        <v>2.8858218318695106E-2</v>
      </c>
      <c r="G63" s="24">
        <f t="shared" si="65"/>
        <v>2.0075282308657464E-2</v>
      </c>
      <c r="H63" s="24">
        <f t="shared" si="66"/>
        <v>2.3839397741530741E-2</v>
      </c>
      <c r="I63" s="24">
        <f t="shared" si="67"/>
        <v>4.6424090338770388E-2</v>
      </c>
      <c r="J63" s="24">
        <f t="shared" si="68"/>
        <v>4.6424090338770388E-2</v>
      </c>
      <c r="K63" s="24">
        <f t="shared" si="69"/>
        <v>3.5131744040150563E-2</v>
      </c>
      <c r="L63" s="24">
        <f t="shared" si="70"/>
        <v>4.8933500627352571E-2</v>
      </c>
      <c r="M63" s="24">
        <f t="shared" si="71"/>
        <v>3.5131744040150563E-2</v>
      </c>
      <c r="N63" s="24">
        <f t="shared" si="72"/>
        <v>5.6461731493099125E-2</v>
      </c>
      <c r="O63" s="24">
        <f t="shared" si="73"/>
        <v>7.2772898368883315E-2</v>
      </c>
      <c r="P63" s="24">
        <f t="shared" si="74"/>
        <v>0.13048933500627352</v>
      </c>
      <c r="Q63" s="24">
        <f t="shared" si="75"/>
        <v>0.1191969887076537</v>
      </c>
      <c r="R63" s="24">
        <f t="shared" si="76"/>
        <v>9.1593475533249688E-2</v>
      </c>
      <c r="S63" s="24">
        <f t="shared" si="77"/>
        <v>0.18946047678795483</v>
      </c>
      <c r="T63" s="24">
        <f t="shared" si="78"/>
        <v>9.03387703889586E-2</v>
      </c>
      <c r="U63" s="24">
        <f t="shared" si="78"/>
        <v>0.50941028858218318</v>
      </c>
      <c r="V63" s="24">
        <f t="shared" si="78"/>
        <v>0.40025094102885822</v>
      </c>
      <c r="W63" s="23">
        <f t="shared" si="79"/>
        <v>72</v>
      </c>
      <c r="X63" s="23">
        <f t="shared" si="80"/>
        <v>406</v>
      </c>
      <c r="Y63" s="23">
        <f t="shared" si="81"/>
        <v>319</v>
      </c>
      <c r="Z63" s="23">
        <v>5</v>
      </c>
      <c r="AA63" s="23">
        <v>2</v>
      </c>
      <c r="AB63" s="23">
        <v>5</v>
      </c>
      <c r="AC63" s="23">
        <v>4</v>
      </c>
      <c r="AD63" s="23">
        <v>6</v>
      </c>
      <c r="AE63" s="23">
        <v>4</v>
      </c>
      <c r="AF63" s="23">
        <v>6</v>
      </c>
      <c r="AG63" s="23">
        <v>7</v>
      </c>
      <c r="AH63" s="23">
        <v>3</v>
      </c>
      <c r="AI63" s="23">
        <v>2</v>
      </c>
      <c r="AJ63" s="23">
        <v>5</v>
      </c>
      <c r="AK63" s="23">
        <v>3</v>
      </c>
      <c r="AL63" s="23">
        <v>5</v>
      </c>
      <c r="AM63" s="23">
        <v>8</v>
      </c>
      <c r="AN63" s="23">
        <v>2</v>
      </c>
      <c r="AO63" s="23">
        <v>1</v>
      </c>
      <c r="AP63" s="23">
        <v>4</v>
      </c>
      <c r="AQ63" s="23">
        <v>5</v>
      </c>
      <c r="AR63" s="23">
        <v>4</v>
      </c>
      <c r="AS63" s="23">
        <v>2</v>
      </c>
      <c r="AT63" s="23">
        <v>3</v>
      </c>
      <c r="AU63" s="23">
        <v>4</v>
      </c>
      <c r="AV63" s="23">
        <v>3</v>
      </c>
      <c r="AW63" s="23">
        <v>6</v>
      </c>
      <c r="AX63" s="23">
        <v>3</v>
      </c>
      <c r="AY63" s="23">
        <v>6</v>
      </c>
      <c r="AZ63" s="23">
        <v>7</v>
      </c>
      <c r="BA63" s="23">
        <v>7</v>
      </c>
      <c r="BB63" s="23">
        <v>8</v>
      </c>
      <c r="BC63" s="23">
        <v>9</v>
      </c>
      <c r="BD63" s="23">
        <v>7</v>
      </c>
      <c r="BE63" s="23">
        <v>5</v>
      </c>
      <c r="BF63" s="23">
        <v>6</v>
      </c>
      <c r="BG63" s="23">
        <v>7</v>
      </c>
      <c r="BH63" s="23">
        <v>12</v>
      </c>
      <c r="BI63" s="23">
        <v>6</v>
      </c>
      <c r="BJ63" s="23">
        <v>4</v>
      </c>
      <c r="BK63" s="23">
        <v>7</v>
      </c>
      <c r="BL63" s="23">
        <v>7</v>
      </c>
      <c r="BM63" s="23">
        <v>4</v>
      </c>
      <c r="BN63" s="23">
        <v>6</v>
      </c>
      <c r="BO63" s="23">
        <v>4</v>
      </c>
      <c r="BP63" s="23">
        <v>11</v>
      </c>
      <c r="BQ63" s="23">
        <v>11</v>
      </c>
      <c r="BR63" s="23">
        <v>7</v>
      </c>
      <c r="BS63" s="23">
        <v>5</v>
      </c>
      <c r="BT63" s="23">
        <v>6</v>
      </c>
      <c r="BU63" s="23">
        <v>2</v>
      </c>
      <c r="BV63" s="23">
        <v>9</v>
      </c>
      <c r="BW63" s="23">
        <v>6</v>
      </c>
      <c r="BX63" s="23">
        <v>7</v>
      </c>
      <c r="BY63" s="23">
        <v>10</v>
      </c>
      <c r="BZ63" s="23">
        <v>7</v>
      </c>
      <c r="CA63" s="23">
        <v>10</v>
      </c>
      <c r="CB63" s="23">
        <v>11</v>
      </c>
      <c r="CC63" s="23">
        <v>18</v>
      </c>
      <c r="CD63" s="23">
        <v>15</v>
      </c>
      <c r="CE63" s="23">
        <v>12</v>
      </c>
      <c r="CF63" s="23">
        <v>5</v>
      </c>
      <c r="CG63" s="23">
        <v>8</v>
      </c>
      <c r="CH63" s="23">
        <v>14</v>
      </c>
      <c r="CI63" s="23">
        <v>23</v>
      </c>
      <c r="CJ63" s="23">
        <v>20</v>
      </c>
      <c r="CK63" s="23">
        <v>26</v>
      </c>
      <c r="CL63" s="23">
        <v>21</v>
      </c>
      <c r="CM63" s="23">
        <v>18</v>
      </c>
      <c r="CN63" s="23">
        <v>23</v>
      </c>
      <c r="CO63" s="23">
        <v>25</v>
      </c>
      <c r="CP63" s="23">
        <v>16</v>
      </c>
      <c r="CQ63" s="23">
        <v>13</v>
      </c>
      <c r="CR63" s="23">
        <v>12</v>
      </c>
      <c r="CS63" s="23">
        <v>17</v>
      </c>
      <c r="CT63" s="23">
        <v>14</v>
      </c>
      <c r="CU63" s="23">
        <v>15</v>
      </c>
      <c r="CV63" s="23">
        <v>15</v>
      </c>
      <c r="CW63" s="23">
        <v>9</v>
      </c>
      <c r="CX63" s="23">
        <v>6</v>
      </c>
      <c r="CY63" s="23">
        <v>11</v>
      </c>
      <c r="CZ63" s="23">
        <v>12</v>
      </c>
      <c r="DA63" s="23">
        <v>11</v>
      </c>
      <c r="DB63" s="23">
        <v>12</v>
      </c>
      <c r="DC63" s="23">
        <v>13</v>
      </c>
      <c r="DD63" s="23">
        <v>15</v>
      </c>
      <c r="DE63" s="23">
        <v>7</v>
      </c>
      <c r="DF63" s="23">
        <v>9</v>
      </c>
      <c r="DG63" s="23">
        <v>6</v>
      </c>
      <c r="DH63" s="23">
        <v>7</v>
      </c>
      <c r="DI63" s="23">
        <v>6</v>
      </c>
      <c r="DJ63" s="23">
        <v>5</v>
      </c>
      <c r="DK63" s="23">
        <v>5</v>
      </c>
      <c r="DL63" s="23">
        <v>4</v>
      </c>
      <c r="DM63" s="23">
        <v>4</v>
      </c>
      <c r="DN63" s="23">
        <v>1</v>
      </c>
      <c r="DO63" s="23">
        <v>0</v>
      </c>
      <c r="DP63" s="23">
        <v>0</v>
      </c>
      <c r="DQ63" s="23">
        <v>2</v>
      </c>
      <c r="DR63" s="23">
        <v>3</v>
      </c>
      <c r="DS63" s="23">
        <v>2</v>
      </c>
      <c r="DT63" s="23">
        <v>1</v>
      </c>
      <c r="DU63" s="23">
        <v>0</v>
      </c>
      <c r="DV63" s="23">
        <v>0</v>
      </c>
      <c r="DY63" s="14"/>
    </row>
    <row r="64" spans="1:129" s="11" customFormat="1" x14ac:dyDescent="0.25">
      <c r="A64" s="16" t="s">
        <v>204</v>
      </c>
      <c r="B64" s="14" t="s">
        <v>205</v>
      </c>
      <c r="C64" s="23" t="s">
        <v>1572</v>
      </c>
      <c r="D64" s="23" t="s">
        <v>1572</v>
      </c>
      <c r="E64" s="23" t="s">
        <v>1572</v>
      </c>
      <c r="F64" s="23" t="s">
        <v>1572</v>
      </c>
      <c r="G64" s="23" t="s">
        <v>1572</v>
      </c>
      <c r="H64" s="23" t="s">
        <v>1572</v>
      </c>
      <c r="I64" s="23" t="s">
        <v>1572</v>
      </c>
      <c r="J64" s="23" t="s">
        <v>1572</v>
      </c>
      <c r="K64" s="23" t="s">
        <v>1572</v>
      </c>
      <c r="L64" s="23" t="s">
        <v>1572</v>
      </c>
      <c r="M64" s="23" t="s">
        <v>1572</v>
      </c>
      <c r="N64" s="23" t="s">
        <v>1572</v>
      </c>
      <c r="O64" s="23" t="s">
        <v>1572</v>
      </c>
      <c r="P64" s="23" t="s">
        <v>1572</v>
      </c>
      <c r="Q64" s="23" t="s">
        <v>1572</v>
      </c>
      <c r="R64" s="23" t="s">
        <v>1572</v>
      </c>
      <c r="S64" s="23" t="s">
        <v>1572</v>
      </c>
      <c r="T64" s="23" t="s">
        <v>1572</v>
      </c>
      <c r="U64" s="23" t="s">
        <v>1572</v>
      </c>
      <c r="V64" s="23" t="s">
        <v>1572</v>
      </c>
      <c r="W64" s="23" t="s">
        <v>1572</v>
      </c>
      <c r="X64" s="23" t="s">
        <v>1572</v>
      </c>
      <c r="Y64" s="23" t="s">
        <v>1572</v>
      </c>
      <c r="Z64" s="23" t="s">
        <v>1572</v>
      </c>
      <c r="AA64" s="23" t="s">
        <v>1572</v>
      </c>
      <c r="AB64" s="23" t="s">
        <v>1572</v>
      </c>
      <c r="AC64" s="23" t="s">
        <v>1572</v>
      </c>
      <c r="AD64" s="23" t="s">
        <v>1572</v>
      </c>
      <c r="AE64" s="23" t="s">
        <v>1572</v>
      </c>
      <c r="AF64" s="23" t="s">
        <v>1572</v>
      </c>
      <c r="AG64" s="23" t="s">
        <v>1572</v>
      </c>
      <c r="AH64" s="23" t="s">
        <v>1572</v>
      </c>
      <c r="AI64" s="23" t="s">
        <v>1572</v>
      </c>
      <c r="AJ64" s="23" t="s">
        <v>1572</v>
      </c>
      <c r="AK64" s="23" t="s">
        <v>1572</v>
      </c>
      <c r="AL64" s="23" t="s">
        <v>1572</v>
      </c>
      <c r="AM64" s="23" t="s">
        <v>1572</v>
      </c>
      <c r="AN64" s="23" t="s">
        <v>1572</v>
      </c>
      <c r="AO64" s="23" t="s">
        <v>1572</v>
      </c>
      <c r="AP64" s="23" t="s">
        <v>1572</v>
      </c>
      <c r="AQ64" s="23" t="s">
        <v>1572</v>
      </c>
      <c r="AR64" s="23" t="s">
        <v>1572</v>
      </c>
      <c r="AS64" s="23" t="s">
        <v>1572</v>
      </c>
      <c r="AT64" s="23" t="s">
        <v>1572</v>
      </c>
      <c r="AU64" s="23" t="s">
        <v>1572</v>
      </c>
      <c r="AV64" s="23" t="s">
        <v>1572</v>
      </c>
      <c r="AW64" s="23" t="s">
        <v>1572</v>
      </c>
      <c r="AX64" s="23" t="s">
        <v>1572</v>
      </c>
      <c r="AY64" s="23" t="s">
        <v>1572</v>
      </c>
      <c r="AZ64" s="23" t="s">
        <v>1572</v>
      </c>
      <c r="BA64" s="23" t="s">
        <v>1572</v>
      </c>
      <c r="BB64" s="23" t="s">
        <v>1572</v>
      </c>
      <c r="BC64" s="23" t="s">
        <v>1572</v>
      </c>
      <c r="BD64" s="23" t="s">
        <v>1572</v>
      </c>
      <c r="BE64" s="23" t="s">
        <v>1572</v>
      </c>
      <c r="BF64" s="23" t="s">
        <v>1572</v>
      </c>
      <c r="BG64" s="23" t="s">
        <v>1572</v>
      </c>
      <c r="BH64" s="23" t="s">
        <v>1572</v>
      </c>
      <c r="BI64" s="23" t="s">
        <v>1572</v>
      </c>
      <c r="BJ64" s="23" t="s">
        <v>1572</v>
      </c>
      <c r="BK64" s="23" t="s">
        <v>1572</v>
      </c>
      <c r="BL64" s="23" t="s">
        <v>1572</v>
      </c>
      <c r="BM64" s="23" t="s">
        <v>1572</v>
      </c>
      <c r="BN64" s="23" t="s">
        <v>1572</v>
      </c>
      <c r="BO64" s="23" t="s">
        <v>1572</v>
      </c>
      <c r="BP64" s="23" t="s">
        <v>1572</v>
      </c>
      <c r="BQ64" s="23" t="s">
        <v>1572</v>
      </c>
      <c r="BR64" s="23" t="s">
        <v>1572</v>
      </c>
      <c r="BS64" s="23" t="s">
        <v>1572</v>
      </c>
      <c r="BT64" s="23" t="s">
        <v>1572</v>
      </c>
      <c r="BU64" s="23" t="s">
        <v>1572</v>
      </c>
      <c r="BV64" s="23" t="s">
        <v>1572</v>
      </c>
      <c r="BW64" s="23" t="s">
        <v>1572</v>
      </c>
      <c r="BX64" s="23" t="s">
        <v>1572</v>
      </c>
      <c r="BY64" s="23" t="s">
        <v>1572</v>
      </c>
      <c r="BZ64" s="23" t="s">
        <v>1572</v>
      </c>
      <c r="CA64" s="23" t="s">
        <v>1572</v>
      </c>
      <c r="CB64" s="23" t="s">
        <v>1572</v>
      </c>
      <c r="CC64" s="23" t="s">
        <v>1572</v>
      </c>
      <c r="CD64" s="23" t="s">
        <v>1572</v>
      </c>
      <c r="CE64" s="23" t="s">
        <v>1572</v>
      </c>
      <c r="CF64" s="23" t="s">
        <v>1572</v>
      </c>
      <c r="CG64" s="23" t="s">
        <v>1572</v>
      </c>
      <c r="CH64" s="23" t="s">
        <v>1572</v>
      </c>
      <c r="CI64" s="23" t="s">
        <v>1572</v>
      </c>
      <c r="CJ64" s="23" t="s">
        <v>1572</v>
      </c>
      <c r="CK64" s="23" t="s">
        <v>1572</v>
      </c>
      <c r="CL64" s="23" t="s">
        <v>1572</v>
      </c>
      <c r="CM64" s="23" t="s">
        <v>1572</v>
      </c>
      <c r="CN64" s="23" t="s">
        <v>1572</v>
      </c>
      <c r="CO64" s="23" t="s">
        <v>1572</v>
      </c>
      <c r="CP64" s="23" t="s">
        <v>1572</v>
      </c>
      <c r="CQ64" s="23" t="s">
        <v>1572</v>
      </c>
      <c r="CR64" s="23" t="s">
        <v>1572</v>
      </c>
      <c r="CS64" s="23" t="s">
        <v>1572</v>
      </c>
      <c r="CT64" s="23" t="s">
        <v>1572</v>
      </c>
      <c r="CU64" s="23" t="s">
        <v>1572</v>
      </c>
      <c r="CV64" s="23" t="s">
        <v>1572</v>
      </c>
      <c r="CW64" s="23" t="s">
        <v>1572</v>
      </c>
      <c r="CX64" s="23" t="s">
        <v>1572</v>
      </c>
      <c r="CY64" s="23" t="s">
        <v>1572</v>
      </c>
      <c r="CZ64" s="23" t="s">
        <v>1572</v>
      </c>
      <c r="DA64" s="23" t="s">
        <v>1572</v>
      </c>
      <c r="DB64" s="23" t="s">
        <v>1572</v>
      </c>
      <c r="DC64" s="23" t="s">
        <v>1572</v>
      </c>
      <c r="DD64" s="23" t="s">
        <v>1572</v>
      </c>
      <c r="DE64" s="23" t="s">
        <v>1572</v>
      </c>
      <c r="DF64" s="23" t="s">
        <v>1572</v>
      </c>
      <c r="DG64" s="23" t="s">
        <v>1572</v>
      </c>
      <c r="DH64" s="23" t="s">
        <v>1572</v>
      </c>
      <c r="DI64" s="23" t="s">
        <v>1572</v>
      </c>
      <c r="DJ64" s="23" t="s">
        <v>1572</v>
      </c>
      <c r="DK64" s="23" t="s">
        <v>1572</v>
      </c>
      <c r="DL64" s="23" t="s">
        <v>1572</v>
      </c>
      <c r="DM64" s="23" t="s">
        <v>1572</v>
      </c>
      <c r="DN64" s="23" t="s">
        <v>1572</v>
      </c>
      <c r="DO64" s="23" t="s">
        <v>1572</v>
      </c>
      <c r="DP64" s="23" t="s">
        <v>1572</v>
      </c>
      <c r="DQ64" s="23" t="s">
        <v>1572</v>
      </c>
      <c r="DR64" s="23" t="s">
        <v>1572</v>
      </c>
      <c r="DS64" s="23" t="s">
        <v>1572</v>
      </c>
      <c r="DT64" s="23" t="s">
        <v>1572</v>
      </c>
      <c r="DU64" s="23" t="s">
        <v>1572</v>
      </c>
      <c r="DV64" s="23" t="s">
        <v>1572</v>
      </c>
      <c r="DY64" s="14"/>
    </row>
    <row r="65" spans="1:129" s="11" customFormat="1" x14ac:dyDescent="0.25">
      <c r="A65" s="16" t="s">
        <v>206</v>
      </c>
      <c r="B65" s="14" t="s">
        <v>207</v>
      </c>
      <c r="C65" s="14">
        <v>887</v>
      </c>
      <c r="D65" s="24">
        <f t="shared" ref="D65:D74" si="82">SUM(Z65:AD65)/C65</f>
        <v>6.2006764374295378E-2</v>
      </c>
      <c r="E65" s="24">
        <f t="shared" ref="E65:E74" si="83">SUM(AE65:AI65)/C65</f>
        <v>5.0732807215332583E-2</v>
      </c>
      <c r="F65" s="24">
        <f t="shared" ref="F65:F74" si="84">SUM(AJ65:AN65)/C65</f>
        <v>5.6369785794813977E-2</v>
      </c>
      <c r="G65" s="24">
        <f t="shared" ref="G65:G74" si="85">SUM(AO65:AS65)/C65</f>
        <v>6.0879368658399095E-2</v>
      </c>
      <c r="H65" s="24">
        <f t="shared" ref="H65:H74" si="86">SUM(AT65:AX65)/C65</f>
        <v>3.3821871476888386E-2</v>
      </c>
      <c r="I65" s="24">
        <f t="shared" ref="I65:I74" si="87">SUM(AY65:BC65)/C65</f>
        <v>3.6076662908680945E-2</v>
      </c>
      <c r="J65" s="24">
        <f t="shared" ref="J65:J74" si="88">SUM(BD65:BH65)/C65</f>
        <v>3.8331454340473504E-2</v>
      </c>
      <c r="K65" s="24">
        <f t="shared" ref="K65:K74" si="89">SUM(BI65:BM65)/C65</f>
        <v>4.96054114994363E-2</v>
      </c>
      <c r="L65" s="24">
        <f t="shared" ref="L65:L74" si="90">SUM(BN65:BR65)/C65</f>
        <v>7.8917700112739575E-2</v>
      </c>
      <c r="M65" s="24">
        <f t="shared" ref="M65:M74" si="91">SUM(BS65:BW65)/C65</f>
        <v>7.4408117249154457E-2</v>
      </c>
      <c r="N65" s="24">
        <f t="shared" ref="N65:N74" si="92">SUM(BX65:CB65)/C65</f>
        <v>8.6809470124013535E-2</v>
      </c>
      <c r="O65" s="24">
        <f t="shared" ref="O65:O74" si="93">SUM(CC65:CG65)/C65</f>
        <v>7.1025930101465615E-2</v>
      </c>
      <c r="P65" s="24">
        <f t="shared" ref="P65:P74" si="94">SUM(CH65:CL65)/C65</f>
        <v>9.5828635851183772E-2</v>
      </c>
      <c r="Q65" s="24">
        <f t="shared" ref="Q65:Q74" si="95">SUM(CM65:CQ65)/C65</f>
        <v>7.2153325817361891E-2</v>
      </c>
      <c r="R65" s="24">
        <f t="shared" ref="R65:R74" si="96">SUM(CR65:CV65)/C65</f>
        <v>5.4114994363021418E-2</v>
      </c>
      <c r="S65" s="24">
        <f t="shared" ref="S65:S74" si="97">SUM(CW65:DV65)/C65</f>
        <v>7.8917700112739575E-2</v>
      </c>
      <c r="T65" s="24">
        <f t="shared" ref="T65:V74" si="98">W65/$C65</f>
        <v>0.19616685456595265</v>
      </c>
      <c r="U65" s="24">
        <f t="shared" si="98"/>
        <v>0.59864712514092444</v>
      </c>
      <c r="V65" s="24">
        <f t="shared" si="98"/>
        <v>0.20518602029312288</v>
      </c>
      <c r="W65" s="23">
        <f t="shared" ref="W65:W74" si="99">SUM(Z65:AP65)</f>
        <v>174</v>
      </c>
      <c r="X65" s="23">
        <f t="shared" ref="X65:X74" si="100">SUM(AQ65:CL65)</f>
        <v>531</v>
      </c>
      <c r="Y65" s="23">
        <f t="shared" ref="Y65:Y74" si="101">SUM(CM65:DV65)</f>
        <v>182</v>
      </c>
      <c r="Z65" s="14">
        <v>8</v>
      </c>
      <c r="AA65" s="14">
        <v>10</v>
      </c>
      <c r="AB65" s="14">
        <v>10</v>
      </c>
      <c r="AC65" s="14">
        <v>11</v>
      </c>
      <c r="AD65" s="14">
        <v>16</v>
      </c>
      <c r="AE65" s="14">
        <v>7</v>
      </c>
      <c r="AF65" s="14">
        <v>6</v>
      </c>
      <c r="AG65" s="14">
        <v>14</v>
      </c>
      <c r="AH65" s="14">
        <v>6</v>
      </c>
      <c r="AI65" s="14">
        <v>12</v>
      </c>
      <c r="AJ65" s="14">
        <v>14</v>
      </c>
      <c r="AK65" s="14">
        <v>8</v>
      </c>
      <c r="AL65" s="14">
        <v>13</v>
      </c>
      <c r="AM65" s="14">
        <v>7</v>
      </c>
      <c r="AN65" s="14">
        <v>8</v>
      </c>
      <c r="AO65" s="14">
        <v>16</v>
      </c>
      <c r="AP65" s="14">
        <v>8</v>
      </c>
      <c r="AQ65" s="14">
        <v>17</v>
      </c>
      <c r="AR65" s="14">
        <v>7</v>
      </c>
      <c r="AS65" s="14">
        <v>6</v>
      </c>
      <c r="AT65" s="14">
        <v>4</v>
      </c>
      <c r="AU65" s="14">
        <v>8</v>
      </c>
      <c r="AV65" s="14">
        <v>10</v>
      </c>
      <c r="AW65" s="14">
        <v>4</v>
      </c>
      <c r="AX65" s="14">
        <v>4</v>
      </c>
      <c r="AY65" s="14">
        <v>3</v>
      </c>
      <c r="AZ65" s="14">
        <v>12</v>
      </c>
      <c r="BA65" s="14">
        <v>5</v>
      </c>
      <c r="BB65" s="14">
        <v>9</v>
      </c>
      <c r="BC65" s="14">
        <v>3</v>
      </c>
      <c r="BD65" s="14">
        <v>4</v>
      </c>
      <c r="BE65" s="14">
        <v>4</v>
      </c>
      <c r="BF65" s="14">
        <v>6</v>
      </c>
      <c r="BG65" s="14">
        <v>7</v>
      </c>
      <c r="BH65" s="14">
        <v>13</v>
      </c>
      <c r="BI65" s="14">
        <v>6</v>
      </c>
      <c r="BJ65" s="14">
        <v>8</v>
      </c>
      <c r="BK65" s="14">
        <v>12</v>
      </c>
      <c r="BL65" s="14">
        <v>10</v>
      </c>
      <c r="BM65" s="14">
        <v>8</v>
      </c>
      <c r="BN65" s="14">
        <v>15</v>
      </c>
      <c r="BO65" s="14">
        <v>14</v>
      </c>
      <c r="BP65" s="14">
        <v>11</v>
      </c>
      <c r="BQ65" s="14">
        <v>16</v>
      </c>
      <c r="BR65" s="14">
        <v>14</v>
      </c>
      <c r="BS65" s="14">
        <v>13</v>
      </c>
      <c r="BT65" s="14">
        <v>15</v>
      </c>
      <c r="BU65" s="14">
        <v>10</v>
      </c>
      <c r="BV65" s="14">
        <v>15</v>
      </c>
      <c r="BW65" s="14">
        <v>13</v>
      </c>
      <c r="BX65" s="14">
        <v>14</v>
      </c>
      <c r="BY65" s="14">
        <v>10</v>
      </c>
      <c r="BZ65" s="14">
        <v>21</v>
      </c>
      <c r="CA65" s="14">
        <v>18</v>
      </c>
      <c r="CB65" s="14">
        <v>14</v>
      </c>
      <c r="CC65" s="14">
        <v>13</v>
      </c>
      <c r="CD65" s="14">
        <v>12</v>
      </c>
      <c r="CE65" s="14">
        <v>9</v>
      </c>
      <c r="CF65" s="14">
        <v>16</v>
      </c>
      <c r="CG65" s="14">
        <v>13</v>
      </c>
      <c r="CH65" s="14">
        <v>13</v>
      </c>
      <c r="CI65" s="14">
        <v>16</v>
      </c>
      <c r="CJ65" s="14">
        <v>21</v>
      </c>
      <c r="CK65" s="14">
        <v>17</v>
      </c>
      <c r="CL65" s="14">
        <v>18</v>
      </c>
      <c r="CM65" s="14">
        <v>8</v>
      </c>
      <c r="CN65" s="14">
        <v>18</v>
      </c>
      <c r="CO65" s="14">
        <v>13</v>
      </c>
      <c r="CP65" s="14">
        <v>17</v>
      </c>
      <c r="CQ65" s="14">
        <v>8</v>
      </c>
      <c r="CR65" s="14">
        <v>8</v>
      </c>
      <c r="CS65" s="14">
        <v>13</v>
      </c>
      <c r="CT65" s="14">
        <v>16</v>
      </c>
      <c r="CU65" s="14">
        <v>8</v>
      </c>
      <c r="CV65" s="14">
        <v>3</v>
      </c>
      <c r="CW65" s="14">
        <v>11</v>
      </c>
      <c r="CX65" s="14">
        <v>8</v>
      </c>
      <c r="CY65" s="14">
        <v>4</v>
      </c>
      <c r="CZ65" s="14">
        <v>4</v>
      </c>
      <c r="DA65" s="14">
        <v>8</v>
      </c>
      <c r="DB65" s="14">
        <v>4</v>
      </c>
      <c r="DC65" s="14">
        <v>6</v>
      </c>
      <c r="DD65" s="14">
        <v>4</v>
      </c>
      <c r="DE65" s="14">
        <v>4</v>
      </c>
      <c r="DF65" s="14">
        <v>7</v>
      </c>
      <c r="DG65" s="14">
        <v>2</v>
      </c>
      <c r="DH65" s="14">
        <v>2</v>
      </c>
      <c r="DI65" s="14">
        <v>2</v>
      </c>
      <c r="DJ65" s="14">
        <v>0</v>
      </c>
      <c r="DK65" s="14">
        <v>0</v>
      </c>
      <c r="DL65" s="14">
        <v>0</v>
      </c>
      <c r="DM65" s="14">
        <v>1</v>
      </c>
      <c r="DN65" s="14">
        <v>0</v>
      </c>
      <c r="DO65" s="14">
        <v>1</v>
      </c>
      <c r="DP65" s="14">
        <v>1</v>
      </c>
      <c r="DQ65" s="14">
        <v>0</v>
      </c>
      <c r="DR65" s="14">
        <v>0</v>
      </c>
      <c r="DS65" s="14">
        <v>0</v>
      </c>
      <c r="DT65" s="14">
        <v>0</v>
      </c>
      <c r="DU65" s="14">
        <v>0</v>
      </c>
      <c r="DV65" s="14">
        <v>1</v>
      </c>
      <c r="DY65" s="14"/>
    </row>
    <row r="66" spans="1:129" s="11" customFormat="1" x14ac:dyDescent="0.25">
      <c r="A66" s="16" t="s">
        <v>208</v>
      </c>
      <c r="B66" s="14" t="s">
        <v>209</v>
      </c>
      <c r="C66" s="23">
        <v>555</v>
      </c>
      <c r="D66" s="24">
        <f t="shared" si="82"/>
        <v>6.126126126126126E-2</v>
      </c>
      <c r="E66" s="24">
        <f t="shared" si="83"/>
        <v>6.126126126126126E-2</v>
      </c>
      <c r="F66" s="24">
        <f t="shared" si="84"/>
        <v>6.126126126126126E-2</v>
      </c>
      <c r="G66" s="24">
        <f t="shared" si="85"/>
        <v>9.90990990990991E-2</v>
      </c>
      <c r="H66" s="24">
        <f t="shared" si="86"/>
        <v>7.9279279279279274E-2</v>
      </c>
      <c r="I66" s="24">
        <f t="shared" si="87"/>
        <v>4.8648648648648651E-2</v>
      </c>
      <c r="J66" s="24">
        <f t="shared" si="88"/>
        <v>3.9639639639639637E-2</v>
      </c>
      <c r="K66" s="24">
        <f t="shared" si="89"/>
        <v>6.126126126126126E-2</v>
      </c>
      <c r="L66" s="24">
        <f t="shared" si="90"/>
        <v>7.9279279279279274E-2</v>
      </c>
      <c r="M66" s="24">
        <f t="shared" si="91"/>
        <v>0.10810810810810811</v>
      </c>
      <c r="N66" s="24">
        <f t="shared" si="92"/>
        <v>7.3873873873873869E-2</v>
      </c>
      <c r="O66" s="24">
        <f t="shared" si="93"/>
        <v>6.8468468468468463E-2</v>
      </c>
      <c r="P66" s="24">
        <f t="shared" si="94"/>
        <v>6.4864864864864868E-2</v>
      </c>
      <c r="Q66" s="24">
        <f t="shared" si="95"/>
        <v>4.6846846846846847E-2</v>
      </c>
      <c r="R66" s="24">
        <f t="shared" si="96"/>
        <v>1.9819819819819819E-2</v>
      </c>
      <c r="S66" s="24">
        <f t="shared" si="97"/>
        <v>2.7027027027027029E-2</v>
      </c>
      <c r="T66" s="24">
        <f t="shared" si="98"/>
        <v>0.23603603603603604</v>
      </c>
      <c r="U66" s="24">
        <f t="shared" si="98"/>
        <v>0.67027027027027031</v>
      </c>
      <c r="V66" s="24">
        <f t="shared" si="98"/>
        <v>9.3693693693693694E-2</v>
      </c>
      <c r="W66" s="23">
        <f t="shared" si="99"/>
        <v>131</v>
      </c>
      <c r="X66" s="23">
        <f t="shared" si="100"/>
        <v>372</v>
      </c>
      <c r="Y66" s="23">
        <f t="shared" si="101"/>
        <v>52</v>
      </c>
      <c r="Z66" s="23">
        <v>6</v>
      </c>
      <c r="AA66" s="23">
        <v>5</v>
      </c>
      <c r="AB66" s="23">
        <v>6</v>
      </c>
      <c r="AC66" s="23">
        <v>5</v>
      </c>
      <c r="AD66" s="23">
        <v>12</v>
      </c>
      <c r="AE66" s="23">
        <v>2</v>
      </c>
      <c r="AF66" s="23">
        <v>9</v>
      </c>
      <c r="AG66" s="23">
        <v>15</v>
      </c>
      <c r="AH66" s="23">
        <v>4</v>
      </c>
      <c r="AI66" s="23">
        <v>4</v>
      </c>
      <c r="AJ66" s="23">
        <v>5</v>
      </c>
      <c r="AK66" s="23">
        <v>10</v>
      </c>
      <c r="AL66" s="23">
        <v>6</v>
      </c>
      <c r="AM66" s="23">
        <v>7</v>
      </c>
      <c r="AN66" s="23">
        <v>6</v>
      </c>
      <c r="AO66" s="23">
        <v>17</v>
      </c>
      <c r="AP66" s="23">
        <v>12</v>
      </c>
      <c r="AQ66" s="23">
        <v>9</v>
      </c>
      <c r="AR66" s="23">
        <v>10</v>
      </c>
      <c r="AS66" s="23">
        <v>7</v>
      </c>
      <c r="AT66" s="23">
        <v>8</v>
      </c>
      <c r="AU66" s="23">
        <v>11</v>
      </c>
      <c r="AV66" s="23">
        <v>8</v>
      </c>
      <c r="AW66" s="23">
        <v>9</v>
      </c>
      <c r="AX66" s="23">
        <v>8</v>
      </c>
      <c r="AY66" s="23">
        <v>7</v>
      </c>
      <c r="AZ66" s="23">
        <v>5</v>
      </c>
      <c r="BA66" s="23">
        <v>7</v>
      </c>
      <c r="BB66" s="23">
        <v>3</v>
      </c>
      <c r="BC66" s="23">
        <v>5</v>
      </c>
      <c r="BD66" s="23">
        <v>8</v>
      </c>
      <c r="BE66" s="23">
        <v>2</v>
      </c>
      <c r="BF66" s="23">
        <v>3</v>
      </c>
      <c r="BG66" s="23">
        <v>4</v>
      </c>
      <c r="BH66" s="23">
        <v>5</v>
      </c>
      <c r="BI66" s="23">
        <v>5</v>
      </c>
      <c r="BJ66" s="23">
        <v>7</v>
      </c>
      <c r="BK66" s="23">
        <v>9</v>
      </c>
      <c r="BL66" s="23">
        <v>6</v>
      </c>
      <c r="BM66" s="23">
        <v>7</v>
      </c>
      <c r="BN66" s="23">
        <v>2</v>
      </c>
      <c r="BO66" s="23">
        <v>7</v>
      </c>
      <c r="BP66" s="23">
        <v>11</v>
      </c>
      <c r="BQ66" s="23">
        <v>10</v>
      </c>
      <c r="BR66" s="23">
        <v>14</v>
      </c>
      <c r="BS66" s="23">
        <v>17</v>
      </c>
      <c r="BT66" s="23">
        <v>9</v>
      </c>
      <c r="BU66" s="23">
        <v>7</v>
      </c>
      <c r="BV66" s="23">
        <v>12</v>
      </c>
      <c r="BW66" s="23">
        <v>15</v>
      </c>
      <c r="BX66" s="23">
        <v>5</v>
      </c>
      <c r="BY66" s="23">
        <v>8</v>
      </c>
      <c r="BZ66" s="23">
        <v>4</v>
      </c>
      <c r="CA66" s="23">
        <v>10</v>
      </c>
      <c r="CB66" s="23">
        <v>14</v>
      </c>
      <c r="CC66" s="23">
        <v>8</v>
      </c>
      <c r="CD66" s="23">
        <v>12</v>
      </c>
      <c r="CE66" s="23">
        <v>5</v>
      </c>
      <c r="CF66" s="23">
        <v>7</v>
      </c>
      <c r="CG66" s="23">
        <v>6</v>
      </c>
      <c r="CH66" s="23">
        <v>6</v>
      </c>
      <c r="CI66" s="23">
        <v>6</v>
      </c>
      <c r="CJ66" s="23">
        <v>9</v>
      </c>
      <c r="CK66" s="23">
        <v>8</v>
      </c>
      <c r="CL66" s="23">
        <v>7</v>
      </c>
      <c r="CM66" s="23">
        <v>5</v>
      </c>
      <c r="CN66" s="23">
        <v>9</v>
      </c>
      <c r="CO66" s="23">
        <v>4</v>
      </c>
      <c r="CP66" s="23">
        <v>6</v>
      </c>
      <c r="CQ66" s="23">
        <v>2</v>
      </c>
      <c r="CR66" s="23">
        <v>3</v>
      </c>
      <c r="CS66" s="23">
        <v>1</v>
      </c>
      <c r="CT66" s="23">
        <v>4</v>
      </c>
      <c r="CU66" s="23">
        <v>2</v>
      </c>
      <c r="CV66" s="23">
        <v>1</v>
      </c>
      <c r="CW66" s="23">
        <v>0</v>
      </c>
      <c r="CX66" s="23">
        <v>1</v>
      </c>
      <c r="CY66" s="23">
        <v>2</v>
      </c>
      <c r="CZ66" s="23">
        <v>1</v>
      </c>
      <c r="DA66" s="23">
        <v>1</v>
      </c>
      <c r="DB66" s="23">
        <v>2</v>
      </c>
      <c r="DC66" s="23">
        <v>2</v>
      </c>
      <c r="DD66" s="23">
        <v>1</v>
      </c>
      <c r="DE66" s="23">
        <v>0</v>
      </c>
      <c r="DF66" s="23">
        <v>2</v>
      </c>
      <c r="DG66" s="23">
        <v>0</v>
      </c>
      <c r="DH66" s="23">
        <v>0</v>
      </c>
      <c r="DI66" s="23">
        <v>2</v>
      </c>
      <c r="DJ66" s="23">
        <v>0</v>
      </c>
      <c r="DK66" s="23">
        <v>0</v>
      </c>
      <c r="DL66" s="23">
        <v>0</v>
      </c>
      <c r="DM66" s="23">
        <v>0</v>
      </c>
      <c r="DN66" s="23">
        <v>0</v>
      </c>
      <c r="DO66" s="23">
        <v>1</v>
      </c>
      <c r="DP66" s="23">
        <v>0</v>
      </c>
      <c r="DQ66" s="23">
        <v>0</v>
      </c>
      <c r="DR66" s="23">
        <v>0</v>
      </c>
      <c r="DS66" s="23">
        <v>0</v>
      </c>
      <c r="DT66" s="23">
        <v>0</v>
      </c>
      <c r="DU66" s="23">
        <v>0</v>
      </c>
      <c r="DV66" s="23">
        <v>0</v>
      </c>
      <c r="DY66" s="14"/>
    </row>
    <row r="67" spans="1:129" s="11" customFormat="1" x14ac:dyDescent="0.25">
      <c r="A67" s="16" t="s">
        <v>210</v>
      </c>
      <c r="B67" s="14" t="s">
        <v>211</v>
      </c>
      <c r="C67" s="23">
        <v>335</v>
      </c>
      <c r="D67" s="24">
        <f t="shared" si="82"/>
        <v>3.5820895522388062E-2</v>
      </c>
      <c r="E67" s="24">
        <f t="shared" si="83"/>
        <v>5.9701492537313432E-2</v>
      </c>
      <c r="F67" s="24">
        <f t="shared" si="84"/>
        <v>8.0597014925373134E-2</v>
      </c>
      <c r="G67" s="24">
        <f t="shared" si="85"/>
        <v>6.2686567164179099E-2</v>
      </c>
      <c r="H67" s="24">
        <f t="shared" si="86"/>
        <v>2.9850746268656716E-2</v>
      </c>
      <c r="I67" s="24">
        <f t="shared" si="87"/>
        <v>3.2835820895522387E-2</v>
      </c>
      <c r="J67" s="24">
        <f t="shared" si="88"/>
        <v>2.3880597014925373E-2</v>
      </c>
      <c r="K67" s="24">
        <f t="shared" si="89"/>
        <v>4.7761194029850747E-2</v>
      </c>
      <c r="L67" s="24">
        <f t="shared" si="90"/>
        <v>9.2537313432835819E-2</v>
      </c>
      <c r="M67" s="24">
        <f t="shared" si="91"/>
        <v>8.3582089552238809E-2</v>
      </c>
      <c r="N67" s="24">
        <f t="shared" si="92"/>
        <v>7.1641791044776124E-2</v>
      </c>
      <c r="O67" s="24">
        <f t="shared" si="93"/>
        <v>8.9552238805970144E-2</v>
      </c>
      <c r="P67" s="24">
        <f t="shared" si="94"/>
        <v>8.0597014925373134E-2</v>
      </c>
      <c r="Q67" s="24">
        <f t="shared" si="95"/>
        <v>5.3731343283582089E-2</v>
      </c>
      <c r="R67" s="24">
        <f t="shared" si="96"/>
        <v>5.6716417910447764E-2</v>
      </c>
      <c r="S67" s="24">
        <f t="shared" si="97"/>
        <v>9.8507462686567168E-2</v>
      </c>
      <c r="T67" s="24">
        <f t="shared" si="98"/>
        <v>0.21194029850746268</v>
      </c>
      <c r="U67" s="24">
        <f t="shared" si="98"/>
        <v>0.57910447761194028</v>
      </c>
      <c r="V67" s="24">
        <f t="shared" si="98"/>
        <v>0.20895522388059701</v>
      </c>
      <c r="W67" s="23">
        <f t="shared" si="99"/>
        <v>71</v>
      </c>
      <c r="X67" s="23">
        <f t="shared" si="100"/>
        <v>194</v>
      </c>
      <c r="Y67" s="23">
        <f t="shared" si="101"/>
        <v>70</v>
      </c>
      <c r="Z67" s="23">
        <v>0</v>
      </c>
      <c r="AA67" s="23">
        <v>3</v>
      </c>
      <c r="AB67" s="23">
        <v>3</v>
      </c>
      <c r="AC67" s="23">
        <v>3</v>
      </c>
      <c r="AD67" s="23">
        <v>3</v>
      </c>
      <c r="AE67" s="23">
        <v>4</v>
      </c>
      <c r="AF67" s="23">
        <v>3</v>
      </c>
      <c r="AG67" s="23">
        <v>5</v>
      </c>
      <c r="AH67" s="23">
        <v>4</v>
      </c>
      <c r="AI67" s="23">
        <v>4</v>
      </c>
      <c r="AJ67" s="23">
        <v>6</v>
      </c>
      <c r="AK67" s="23">
        <v>8</v>
      </c>
      <c r="AL67" s="23">
        <v>5</v>
      </c>
      <c r="AM67" s="23">
        <v>4</v>
      </c>
      <c r="AN67" s="23">
        <v>4</v>
      </c>
      <c r="AO67" s="23">
        <v>8</v>
      </c>
      <c r="AP67" s="23">
        <v>4</v>
      </c>
      <c r="AQ67" s="23">
        <v>3</v>
      </c>
      <c r="AR67" s="23">
        <v>4</v>
      </c>
      <c r="AS67" s="23">
        <v>2</v>
      </c>
      <c r="AT67" s="23">
        <v>1</v>
      </c>
      <c r="AU67" s="23">
        <v>3</v>
      </c>
      <c r="AV67" s="23">
        <v>1</v>
      </c>
      <c r="AW67" s="23">
        <v>3</v>
      </c>
      <c r="AX67" s="23">
        <v>2</v>
      </c>
      <c r="AY67" s="23">
        <v>3</v>
      </c>
      <c r="AZ67" s="23">
        <v>0</v>
      </c>
      <c r="BA67" s="23">
        <v>2</v>
      </c>
      <c r="BB67" s="23">
        <v>3</v>
      </c>
      <c r="BC67" s="23">
        <v>3</v>
      </c>
      <c r="BD67" s="23">
        <v>1</v>
      </c>
      <c r="BE67" s="23">
        <v>3</v>
      </c>
      <c r="BF67" s="23">
        <v>1</v>
      </c>
      <c r="BG67" s="23">
        <v>2</v>
      </c>
      <c r="BH67" s="23">
        <v>1</v>
      </c>
      <c r="BI67" s="23">
        <v>4</v>
      </c>
      <c r="BJ67" s="23">
        <v>4</v>
      </c>
      <c r="BK67" s="23">
        <v>2</v>
      </c>
      <c r="BL67" s="23">
        <v>4</v>
      </c>
      <c r="BM67" s="23">
        <v>2</v>
      </c>
      <c r="BN67" s="23">
        <v>4</v>
      </c>
      <c r="BO67" s="23">
        <v>6</v>
      </c>
      <c r="BP67" s="23">
        <v>6</v>
      </c>
      <c r="BQ67" s="23">
        <v>9</v>
      </c>
      <c r="BR67" s="23">
        <v>6</v>
      </c>
      <c r="BS67" s="23">
        <v>10</v>
      </c>
      <c r="BT67" s="23">
        <v>5</v>
      </c>
      <c r="BU67" s="23">
        <v>2</v>
      </c>
      <c r="BV67" s="23">
        <v>3</v>
      </c>
      <c r="BW67" s="23">
        <v>8</v>
      </c>
      <c r="BX67" s="23">
        <v>6</v>
      </c>
      <c r="BY67" s="23">
        <v>1</v>
      </c>
      <c r="BZ67" s="23">
        <v>4</v>
      </c>
      <c r="CA67" s="23">
        <v>8</v>
      </c>
      <c r="CB67" s="23">
        <v>5</v>
      </c>
      <c r="CC67" s="23">
        <v>4</v>
      </c>
      <c r="CD67" s="23">
        <v>2</v>
      </c>
      <c r="CE67" s="23">
        <v>9</v>
      </c>
      <c r="CF67" s="23">
        <v>8</v>
      </c>
      <c r="CG67" s="23">
        <v>7</v>
      </c>
      <c r="CH67" s="23">
        <v>2</v>
      </c>
      <c r="CI67" s="23">
        <v>5</v>
      </c>
      <c r="CJ67" s="23">
        <v>3</v>
      </c>
      <c r="CK67" s="23">
        <v>6</v>
      </c>
      <c r="CL67" s="23">
        <v>11</v>
      </c>
      <c r="CM67" s="23">
        <v>3</v>
      </c>
      <c r="CN67" s="23">
        <v>3</v>
      </c>
      <c r="CO67" s="23">
        <v>3</v>
      </c>
      <c r="CP67" s="23">
        <v>6</v>
      </c>
      <c r="CQ67" s="23">
        <v>3</v>
      </c>
      <c r="CR67" s="23">
        <v>4</v>
      </c>
      <c r="CS67" s="23">
        <v>4</v>
      </c>
      <c r="CT67" s="23">
        <v>2</v>
      </c>
      <c r="CU67" s="23">
        <v>4</v>
      </c>
      <c r="CV67" s="23">
        <v>5</v>
      </c>
      <c r="CW67" s="23">
        <v>7</v>
      </c>
      <c r="CX67" s="23">
        <v>4</v>
      </c>
      <c r="CY67" s="23">
        <v>7</v>
      </c>
      <c r="CZ67" s="23">
        <v>4</v>
      </c>
      <c r="DA67" s="23">
        <v>0</v>
      </c>
      <c r="DB67" s="23">
        <v>3</v>
      </c>
      <c r="DC67" s="23">
        <v>1</v>
      </c>
      <c r="DD67" s="23">
        <v>4</v>
      </c>
      <c r="DE67" s="23">
        <v>0</v>
      </c>
      <c r="DF67" s="23">
        <v>1</v>
      </c>
      <c r="DG67" s="23">
        <v>0</v>
      </c>
      <c r="DH67" s="23">
        <v>1</v>
      </c>
      <c r="DI67" s="23">
        <v>0</v>
      </c>
      <c r="DJ67" s="23">
        <v>0</v>
      </c>
      <c r="DK67" s="23">
        <v>0</v>
      </c>
      <c r="DL67" s="23">
        <v>0</v>
      </c>
      <c r="DM67" s="23">
        <v>0</v>
      </c>
      <c r="DN67" s="23">
        <v>0</v>
      </c>
      <c r="DO67" s="23">
        <v>0</v>
      </c>
      <c r="DP67" s="23">
        <v>0</v>
      </c>
      <c r="DQ67" s="23">
        <v>0</v>
      </c>
      <c r="DR67" s="23">
        <v>0</v>
      </c>
      <c r="DS67" s="23">
        <v>0</v>
      </c>
      <c r="DT67" s="23">
        <v>1</v>
      </c>
      <c r="DU67" s="23">
        <v>0</v>
      </c>
      <c r="DV67" s="23">
        <v>0</v>
      </c>
      <c r="DY67" s="14"/>
    </row>
    <row r="68" spans="1:129" s="11" customFormat="1" x14ac:dyDescent="0.25">
      <c r="A68" s="16" t="s">
        <v>212</v>
      </c>
      <c r="B68" s="14" t="s">
        <v>213</v>
      </c>
      <c r="C68" s="23">
        <v>130</v>
      </c>
      <c r="D68" s="24">
        <f t="shared" si="82"/>
        <v>1.5384615384615385E-2</v>
      </c>
      <c r="E68" s="24">
        <f t="shared" si="83"/>
        <v>4.6153846153846156E-2</v>
      </c>
      <c r="F68" s="24">
        <f t="shared" si="84"/>
        <v>3.0769230769230771E-2</v>
      </c>
      <c r="G68" s="24">
        <f t="shared" si="85"/>
        <v>3.8461538461538464E-2</v>
      </c>
      <c r="H68" s="24">
        <f t="shared" si="86"/>
        <v>7.6923076923076927E-3</v>
      </c>
      <c r="I68" s="24">
        <f t="shared" si="87"/>
        <v>4.6153846153846156E-2</v>
      </c>
      <c r="J68" s="24">
        <f t="shared" si="88"/>
        <v>3.8461538461538464E-2</v>
      </c>
      <c r="K68" s="24">
        <f t="shared" si="89"/>
        <v>5.3846153846153849E-2</v>
      </c>
      <c r="L68" s="24">
        <f t="shared" si="90"/>
        <v>5.3846153846153849E-2</v>
      </c>
      <c r="M68" s="24">
        <f t="shared" si="91"/>
        <v>6.9230769230769235E-2</v>
      </c>
      <c r="N68" s="24">
        <f t="shared" si="92"/>
        <v>9.2307692307692313E-2</v>
      </c>
      <c r="O68" s="24">
        <f t="shared" si="93"/>
        <v>6.9230769230769235E-2</v>
      </c>
      <c r="P68" s="24">
        <f t="shared" si="94"/>
        <v>0.19230769230769232</v>
      </c>
      <c r="Q68" s="24">
        <f t="shared" si="95"/>
        <v>0.1076923076923077</v>
      </c>
      <c r="R68" s="24">
        <f t="shared" si="96"/>
        <v>3.0769230769230771E-2</v>
      </c>
      <c r="S68" s="24">
        <f t="shared" si="97"/>
        <v>0.1076923076923077</v>
      </c>
      <c r="T68" s="24">
        <f t="shared" si="98"/>
        <v>0.11538461538461539</v>
      </c>
      <c r="U68" s="24">
        <f t="shared" si="98"/>
        <v>0.63846153846153841</v>
      </c>
      <c r="V68" s="24">
        <f t="shared" si="98"/>
        <v>0.24615384615384617</v>
      </c>
      <c r="W68" s="23">
        <f t="shared" si="99"/>
        <v>15</v>
      </c>
      <c r="X68" s="23">
        <f t="shared" si="100"/>
        <v>83</v>
      </c>
      <c r="Y68" s="23">
        <f t="shared" si="101"/>
        <v>32</v>
      </c>
      <c r="Z68" s="23">
        <v>0</v>
      </c>
      <c r="AA68" s="23">
        <v>0</v>
      </c>
      <c r="AB68" s="23">
        <v>0</v>
      </c>
      <c r="AC68" s="23">
        <v>1</v>
      </c>
      <c r="AD68" s="23">
        <v>1</v>
      </c>
      <c r="AE68" s="23">
        <v>1</v>
      </c>
      <c r="AF68" s="23">
        <v>1</v>
      </c>
      <c r="AG68" s="23">
        <v>2</v>
      </c>
      <c r="AH68" s="23">
        <v>1</v>
      </c>
      <c r="AI68" s="23">
        <v>1</v>
      </c>
      <c r="AJ68" s="23">
        <v>1</v>
      </c>
      <c r="AK68" s="23">
        <v>0</v>
      </c>
      <c r="AL68" s="23">
        <v>1</v>
      </c>
      <c r="AM68" s="23">
        <v>0</v>
      </c>
      <c r="AN68" s="23">
        <v>2</v>
      </c>
      <c r="AO68" s="23">
        <v>2</v>
      </c>
      <c r="AP68" s="23">
        <v>1</v>
      </c>
      <c r="AQ68" s="23">
        <v>1</v>
      </c>
      <c r="AR68" s="23">
        <v>0</v>
      </c>
      <c r="AS68" s="23">
        <v>1</v>
      </c>
      <c r="AT68" s="23">
        <v>0</v>
      </c>
      <c r="AU68" s="23">
        <v>0</v>
      </c>
      <c r="AV68" s="23">
        <v>1</v>
      </c>
      <c r="AW68" s="23">
        <v>0</v>
      </c>
      <c r="AX68" s="23">
        <v>0</v>
      </c>
      <c r="AY68" s="23">
        <v>3</v>
      </c>
      <c r="AZ68" s="23">
        <v>3</v>
      </c>
      <c r="BA68" s="23">
        <v>0</v>
      </c>
      <c r="BB68" s="23">
        <v>0</v>
      </c>
      <c r="BC68" s="23">
        <v>0</v>
      </c>
      <c r="BD68" s="23">
        <v>1</v>
      </c>
      <c r="BE68" s="23">
        <v>1</v>
      </c>
      <c r="BF68" s="23">
        <v>3</v>
      </c>
      <c r="BG68" s="23">
        <v>0</v>
      </c>
      <c r="BH68" s="23">
        <v>0</v>
      </c>
      <c r="BI68" s="23">
        <v>1</v>
      </c>
      <c r="BJ68" s="23">
        <v>1</v>
      </c>
      <c r="BK68" s="23">
        <v>2</v>
      </c>
      <c r="BL68" s="23">
        <v>1</v>
      </c>
      <c r="BM68" s="23">
        <v>2</v>
      </c>
      <c r="BN68" s="23">
        <v>1</v>
      </c>
      <c r="BO68" s="23">
        <v>1</v>
      </c>
      <c r="BP68" s="23">
        <v>3</v>
      </c>
      <c r="BQ68" s="23">
        <v>1</v>
      </c>
      <c r="BR68" s="23">
        <v>1</v>
      </c>
      <c r="BS68" s="23">
        <v>2</v>
      </c>
      <c r="BT68" s="23">
        <v>2</v>
      </c>
      <c r="BU68" s="23">
        <v>2</v>
      </c>
      <c r="BV68" s="23">
        <v>2</v>
      </c>
      <c r="BW68" s="23">
        <v>1</v>
      </c>
      <c r="BX68" s="23">
        <v>4</v>
      </c>
      <c r="BY68" s="23">
        <v>5</v>
      </c>
      <c r="BZ68" s="23">
        <v>1</v>
      </c>
      <c r="CA68" s="23">
        <v>1</v>
      </c>
      <c r="CB68" s="23">
        <v>1</v>
      </c>
      <c r="CC68" s="23">
        <v>0</v>
      </c>
      <c r="CD68" s="23">
        <v>2</v>
      </c>
      <c r="CE68" s="23">
        <v>0</v>
      </c>
      <c r="CF68" s="23">
        <v>2</v>
      </c>
      <c r="CG68" s="23">
        <v>5</v>
      </c>
      <c r="CH68" s="23">
        <v>3</v>
      </c>
      <c r="CI68" s="23">
        <v>10</v>
      </c>
      <c r="CJ68" s="23">
        <v>2</v>
      </c>
      <c r="CK68" s="23">
        <v>7</v>
      </c>
      <c r="CL68" s="23">
        <v>3</v>
      </c>
      <c r="CM68" s="23">
        <v>6</v>
      </c>
      <c r="CN68" s="23">
        <v>2</v>
      </c>
      <c r="CO68" s="23">
        <v>2</v>
      </c>
      <c r="CP68" s="23">
        <v>2</v>
      </c>
      <c r="CQ68" s="23">
        <v>2</v>
      </c>
      <c r="CR68" s="23">
        <v>1</v>
      </c>
      <c r="CS68" s="23">
        <v>1</v>
      </c>
      <c r="CT68" s="23">
        <v>1</v>
      </c>
      <c r="CU68" s="23">
        <v>1</v>
      </c>
      <c r="CV68" s="23">
        <v>0</v>
      </c>
      <c r="CW68" s="23">
        <v>0</v>
      </c>
      <c r="CX68" s="23">
        <v>0</v>
      </c>
      <c r="CY68" s="23">
        <v>4</v>
      </c>
      <c r="CZ68" s="23">
        <v>3</v>
      </c>
      <c r="DA68" s="23">
        <v>1</v>
      </c>
      <c r="DB68" s="23">
        <v>1</v>
      </c>
      <c r="DC68" s="23">
        <v>1</v>
      </c>
      <c r="DD68" s="23">
        <v>0</v>
      </c>
      <c r="DE68" s="23">
        <v>0</v>
      </c>
      <c r="DF68" s="23">
        <v>0</v>
      </c>
      <c r="DG68" s="23">
        <v>1</v>
      </c>
      <c r="DH68" s="23">
        <v>0</v>
      </c>
      <c r="DI68" s="23">
        <v>0</v>
      </c>
      <c r="DJ68" s="23">
        <v>0</v>
      </c>
      <c r="DK68" s="23">
        <v>1</v>
      </c>
      <c r="DL68" s="23">
        <v>0</v>
      </c>
      <c r="DM68" s="23">
        <v>0</v>
      </c>
      <c r="DN68" s="23">
        <v>0</v>
      </c>
      <c r="DO68" s="23">
        <v>1</v>
      </c>
      <c r="DP68" s="23">
        <v>0</v>
      </c>
      <c r="DQ68" s="23">
        <v>0</v>
      </c>
      <c r="DR68" s="23">
        <v>1</v>
      </c>
      <c r="DS68" s="23">
        <v>0</v>
      </c>
      <c r="DT68" s="23">
        <v>0</v>
      </c>
      <c r="DU68" s="23">
        <v>0</v>
      </c>
      <c r="DV68" s="23">
        <v>0</v>
      </c>
      <c r="DY68" s="14"/>
    </row>
    <row r="69" spans="1:129" s="11" customFormat="1" x14ac:dyDescent="0.25">
      <c r="A69" s="16" t="s">
        <v>214</v>
      </c>
      <c r="B69" s="14" t="s">
        <v>215</v>
      </c>
      <c r="C69" s="23">
        <v>222</v>
      </c>
      <c r="D69" s="24">
        <f t="shared" si="82"/>
        <v>1.8018018018018018E-2</v>
      </c>
      <c r="E69" s="24">
        <f t="shared" si="83"/>
        <v>2.7027027027027029E-2</v>
      </c>
      <c r="F69" s="24">
        <f t="shared" si="84"/>
        <v>4.0540540540540543E-2</v>
      </c>
      <c r="G69" s="24">
        <f t="shared" si="85"/>
        <v>6.3063063063063057E-2</v>
      </c>
      <c r="H69" s="24">
        <f t="shared" si="86"/>
        <v>4.0540540540540543E-2</v>
      </c>
      <c r="I69" s="24">
        <f t="shared" si="87"/>
        <v>9.0090090090090089E-3</v>
      </c>
      <c r="J69" s="24">
        <f t="shared" si="88"/>
        <v>2.2522522522522521E-2</v>
      </c>
      <c r="K69" s="24">
        <f t="shared" si="89"/>
        <v>4.5045045045045043E-2</v>
      </c>
      <c r="L69" s="24">
        <f t="shared" si="90"/>
        <v>5.8558558558558557E-2</v>
      </c>
      <c r="M69" s="24">
        <f t="shared" si="91"/>
        <v>6.7567567567567571E-2</v>
      </c>
      <c r="N69" s="24">
        <f t="shared" si="92"/>
        <v>6.7567567567567571E-2</v>
      </c>
      <c r="O69" s="24">
        <f t="shared" si="93"/>
        <v>8.5585585585585586E-2</v>
      </c>
      <c r="P69" s="24">
        <f t="shared" si="94"/>
        <v>0.13963963963963963</v>
      </c>
      <c r="Q69" s="24">
        <f t="shared" si="95"/>
        <v>0.13063063063063063</v>
      </c>
      <c r="R69" s="24">
        <f t="shared" si="96"/>
        <v>5.4054054054054057E-2</v>
      </c>
      <c r="S69" s="24">
        <f t="shared" si="97"/>
        <v>0.13063063063063063</v>
      </c>
      <c r="T69" s="24">
        <f t="shared" si="98"/>
        <v>0.12162162162162163</v>
      </c>
      <c r="U69" s="24">
        <f t="shared" si="98"/>
        <v>0.56306306306306309</v>
      </c>
      <c r="V69" s="24">
        <f t="shared" si="98"/>
        <v>0.31531531531531531</v>
      </c>
      <c r="W69" s="23">
        <f t="shared" si="99"/>
        <v>27</v>
      </c>
      <c r="X69" s="23">
        <f t="shared" si="100"/>
        <v>125</v>
      </c>
      <c r="Y69" s="23">
        <f t="shared" si="101"/>
        <v>70</v>
      </c>
      <c r="Z69" s="23">
        <v>1</v>
      </c>
      <c r="AA69" s="23">
        <v>0</v>
      </c>
      <c r="AB69" s="23">
        <v>2</v>
      </c>
      <c r="AC69" s="23">
        <v>0</v>
      </c>
      <c r="AD69" s="23">
        <v>1</v>
      </c>
      <c r="AE69" s="23">
        <v>1</v>
      </c>
      <c r="AF69" s="23">
        <v>2</v>
      </c>
      <c r="AG69" s="23">
        <v>1</v>
      </c>
      <c r="AH69" s="23">
        <v>2</v>
      </c>
      <c r="AI69" s="23">
        <v>0</v>
      </c>
      <c r="AJ69" s="23">
        <v>1</v>
      </c>
      <c r="AK69" s="23">
        <v>2</v>
      </c>
      <c r="AL69" s="23">
        <v>1</v>
      </c>
      <c r="AM69" s="23">
        <v>2</v>
      </c>
      <c r="AN69" s="23">
        <v>3</v>
      </c>
      <c r="AO69" s="23">
        <v>3</v>
      </c>
      <c r="AP69" s="23">
        <v>5</v>
      </c>
      <c r="AQ69" s="23">
        <v>3</v>
      </c>
      <c r="AR69" s="23">
        <v>2</v>
      </c>
      <c r="AS69" s="23">
        <v>1</v>
      </c>
      <c r="AT69" s="23">
        <v>0</v>
      </c>
      <c r="AU69" s="23">
        <v>2</v>
      </c>
      <c r="AV69" s="23">
        <v>1</v>
      </c>
      <c r="AW69" s="23">
        <v>4</v>
      </c>
      <c r="AX69" s="23">
        <v>2</v>
      </c>
      <c r="AY69" s="23">
        <v>0</v>
      </c>
      <c r="AZ69" s="23">
        <v>1</v>
      </c>
      <c r="BA69" s="23">
        <v>0</v>
      </c>
      <c r="BB69" s="23">
        <v>0</v>
      </c>
      <c r="BC69" s="23">
        <v>1</v>
      </c>
      <c r="BD69" s="23">
        <v>1</v>
      </c>
      <c r="BE69" s="23">
        <v>1</v>
      </c>
      <c r="BF69" s="23">
        <v>0</v>
      </c>
      <c r="BG69" s="23">
        <v>2</v>
      </c>
      <c r="BH69" s="23">
        <v>1</v>
      </c>
      <c r="BI69" s="23">
        <v>2</v>
      </c>
      <c r="BJ69" s="23">
        <v>2</v>
      </c>
      <c r="BK69" s="23">
        <v>0</v>
      </c>
      <c r="BL69" s="23">
        <v>2</v>
      </c>
      <c r="BM69" s="23">
        <v>4</v>
      </c>
      <c r="BN69" s="23">
        <v>0</v>
      </c>
      <c r="BO69" s="23">
        <v>5</v>
      </c>
      <c r="BP69" s="23">
        <v>3</v>
      </c>
      <c r="BQ69" s="23">
        <v>2</v>
      </c>
      <c r="BR69" s="23">
        <v>3</v>
      </c>
      <c r="BS69" s="23">
        <v>2</v>
      </c>
      <c r="BT69" s="23">
        <v>3</v>
      </c>
      <c r="BU69" s="23">
        <v>4</v>
      </c>
      <c r="BV69" s="23">
        <v>5</v>
      </c>
      <c r="BW69" s="23">
        <v>1</v>
      </c>
      <c r="BX69" s="23">
        <v>4</v>
      </c>
      <c r="BY69" s="23">
        <v>6</v>
      </c>
      <c r="BZ69" s="23">
        <v>1</v>
      </c>
      <c r="CA69" s="23">
        <v>2</v>
      </c>
      <c r="CB69" s="23">
        <v>2</v>
      </c>
      <c r="CC69" s="23">
        <v>3</v>
      </c>
      <c r="CD69" s="23">
        <v>5</v>
      </c>
      <c r="CE69" s="23">
        <v>5</v>
      </c>
      <c r="CF69" s="23">
        <v>4</v>
      </c>
      <c r="CG69" s="23">
        <v>2</v>
      </c>
      <c r="CH69" s="23">
        <v>9</v>
      </c>
      <c r="CI69" s="23">
        <v>6</v>
      </c>
      <c r="CJ69" s="23">
        <v>7</v>
      </c>
      <c r="CK69" s="23">
        <v>5</v>
      </c>
      <c r="CL69" s="23">
        <v>4</v>
      </c>
      <c r="CM69" s="23">
        <v>6</v>
      </c>
      <c r="CN69" s="23">
        <v>4</v>
      </c>
      <c r="CO69" s="23">
        <v>6</v>
      </c>
      <c r="CP69" s="23">
        <v>7</v>
      </c>
      <c r="CQ69" s="23">
        <v>6</v>
      </c>
      <c r="CR69" s="23">
        <v>4</v>
      </c>
      <c r="CS69" s="23">
        <v>2</v>
      </c>
      <c r="CT69" s="23">
        <v>3</v>
      </c>
      <c r="CU69" s="23">
        <v>3</v>
      </c>
      <c r="CV69" s="23">
        <v>0</v>
      </c>
      <c r="CW69" s="23">
        <v>4</v>
      </c>
      <c r="CX69" s="23">
        <v>1</v>
      </c>
      <c r="CY69" s="23">
        <v>3</v>
      </c>
      <c r="CZ69" s="23">
        <v>4</v>
      </c>
      <c r="DA69" s="23">
        <v>2</v>
      </c>
      <c r="DB69" s="23">
        <v>1</v>
      </c>
      <c r="DC69" s="23">
        <v>1</v>
      </c>
      <c r="DD69" s="23">
        <v>2</v>
      </c>
      <c r="DE69" s="23">
        <v>2</v>
      </c>
      <c r="DF69" s="23">
        <v>2</v>
      </c>
      <c r="DG69" s="23">
        <v>0</v>
      </c>
      <c r="DH69" s="23">
        <v>0</v>
      </c>
      <c r="DI69" s="23">
        <v>0</v>
      </c>
      <c r="DJ69" s="23">
        <v>2</v>
      </c>
      <c r="DK69" s="23">
        <v>0</v>
      </c>
      <c r="DL69" s="23">
        <v>1</v>
      </c>
      <c r="DM69" s="23">
        <v>1</v>
      </c>
      <c r="DN69" s="23">
        <v>1</v>
      </c>
      <c r="DO69" s="23">
        <v>0</v>
      </c>
      <c r="DP69" s="23">
        <v>0</v>
      </c>
      <c r="DQ69" s="23">
        <v>2</v>
      </c>
      <c r="DR69" s="23">
        <v>0</v>
      </c>
      <c r="DS69" s="23">
        <v>0</v>
      </c>
      <c r="DT69" s="23">
        <v>0</v>
      </c>
      <c r="DU69" s="23">
        <v>0</v>
      </c>
      <c r="DV69" s="23">
        <v>0</v>
      </c>
      <c r="DY69" s="14"/>
    </row>
    <row r="70" spans="1:129" s="11" customFormat="1" x14ac:dyDescent="0.25">
      <c r="A70" s="16" t="s">
        <v>216</v>
      </c>
      <c r="B70" s="14" t="s">
        <v>217</v>
      </c>
      <c r="C70" s="23">
        <v>281</v>
      </c>
      <c r="D70" s="24">
        <f t="shared" si="82"/>
        <v>3.9145907473309607E-2</v>
      </c>
      <c r="E70" s="24">
        <f t="shared" si="83"/>
        <v>4.2704626334519574E-2</v>
      </c>
      <c r="F70" s="24">
        <f t="shared" si="84"/>
        <v>4.9822064056939501E-2</v>
      </c>
      <c r="G70" s="24">
        <f t="shared" si="85"/>
        <v>3.9145907473309607E-2</v>
      </c>
      <c r="H70" s="24">
        <f t="shared" si="86"/>
        <v>2.8469750889679714E-2</v>
      </c>
      <c r="I70" s="24">
        <f t="shared" si="87"/>
        <v>2.8469750889679714E-2</v>
      </c>
      <c r="J70" s="24">
        <f t="shared" si="88"/>
        <v>1.7793594306049824E-2</v>
      </c>
      <c r="K70" s="24">
        <f t="shared" si="89"/>
        <v>4.6263345195729534E-2</v>
      </c>
      <c r="L70" s="24">
        <f t="shared" si="90"/>
        <v>5.6939501779359428E-2</v>
      </c>
      <c r="M70" s="24">
        <f t="shared" si="91"/>
        <v>8.5409252669039148E-2</v>
      </c>
      <c r="N70" s="24">
        <f t="shared" si="92"/>
        <v>0.1103202846975089</v>
      </c>
      <c r="O70" s="24">
        <f t="shared" si="93"/>
        <v>0.11743772241992882</v>
      </c>
      <c r="P70" s="24">
        <f t="shared" si="94"/>
        <v>0.10676156583629894</v>
      </c>
      <c r="Q70" s="24">
        <f t="shared" si="95"/>
        <v>6.0498220640569395E-2</v>
      </c>
      <c r="R70" s="24">
        <f t="shared" si="96"/>
        <v>4.2704626334519574E-2</v>
      </c>
      <c r="S70" s="24">
        <f t="shared" si="97"/>
        <v>0.12811387900355872</v>
      </c>
      <c r="T70" s="24">
        <f t="shared" si="98"/>
        <v>0.13523131672597866</v>
      </c>
      <c r="U70" s="24">
        <f t="shared" si="98"/>
        <v>0.63345195729537362</v>
      </c>
      <c r="V70" s="24">
        <f t="shared" si="98"/>
        <v>0.23131672597864769</v>
      </c>
      <c r="W70" s="23">
        <f t="shared" si="99"/>
        <v>38</v>
      </c>
      <c r="X70" s="23">
        <f t="shared" si="100"/>
        <v>178</v>
      </c>
      <c r="Y70" s="23">
        <f t="shared" si="101"/>
        <v>65</v>
      </c>
      <c r="Z70" s="23">
        <v>6</v>
      </c>
      <c r="AA70" s="23">
        <v>1</v>
      </c>
      <c r="AB70" s="23">
        <v>2</v>
      </c>
      <c r="AC70" s="23">
        <v>1</v>
      </c>
      <c r="AD70" s="23">
        <v>1</v>
      </c>
      <c r="AE70" s="23">
        <v>1</v>
      </c>
      <c r="AF70" s="23">
        <v>1</v>
      </c>
      <c r="AG70" s="23">
        <v>3</v>
      </c>
      <c r="AH70" s="23">
        <v>3</v>
      </c>
      <c r="AI70" s="23">
        <v>4</v>
      </c>
      <c r="AJ70" s="23">
        <v>2</v>
      </c>
      <c r="AK70" s="23">
        <v>2</v>
      </c>
      <c r="AL70" s="23">
        <v>3</v>
      </c>
      <c r="AM70" s="23">
        <v>1</v>
      </c>
      <c r="AN70" s="23">
        <v>6</v>
      </c>
      <c r="AO70" s="23">
        <v>0</v>
      </c>
      <c r="AP70" s="23">
        <v>1</v>
      </c>
      <c r="AQ70" s="23">
        <v>2</v>
      </c>
      <c r="AR70" s="23">
        <v>4</v>
      </c>
      <c r="AS70" s="23">
        <v>4</v>
      </c>
      <c r="AT70" s="23">
        <v>1</v>
      </c>
      <c r="AU70" s="23">
        <v>2</v>
      </c>
      <c r="AV70" s="23">
        <v>3</v>
      </c>
      <c r="AW70" s="23">
        <v>1</v>
      </c>
      <c r="AX70" s="23">
        <v>1</v>
      </c>
      <c r="AY70" s="23">
        <v>2</v>
      </c>
      <c r="AZ70" s="23">
        <v>1</v>
      </c>
      <c r="BA70" s="23">
        <v>1</v>
      </c>
      <c r="BB70" s="23">
        <v>3</v>
      </c>
      <c r="BC70" s="23">
        <v>1</v>
      </c>
      <c r="BD70" s="23">
        <v>1</v>
      </c>
      <c r="BE70" s="23">
        <v>1</v>
      </c>
      <c r="BF70" s="23">
        <v>0</v>
      </c>
      <c r="BG70" s="23">
        <v>1</v>
      </c>
      <c r="BH70" s="23">
        <v>2</v>
      </c>
      <c r="BI70" s="23">
        <v>2</v>
      </c>
      <c r="BJ70" s="23">
        <v>2</v>
      </c>
      <c r="BK70" s="23">
        <v>2</v>
      </c>
      <c r="BL70" s="23">
        <v>4</v>
      </c>
      <c r="BM70" s="23">
        <v>3</v>
      </c>
      <c r="BN70" s="23">
        <v>3</v>
      </c>
      <c r="BO70" s="23">
        <v>3</v>
      </c>
      <c r="BP70" s="23">
        <v>6</v>
      </c>
      <c r="BQ70" s="23">
        <v>3</v>
      </c>
      <c r="BR70" s="23">
        <v>1</v>
      </c>
      <c r="BS70" s="23">
        <v>6</v>
      </c>
      <c r="BT70" s="23">
        <v>1</v>
      </c>
      <c r="BU70" s="23">
        <v>6</v>
      </c>
      <c r="BV70" s="23">
        <v>5</v>
      </c>
      <c r="BW70" s="23">
        <v>6</v>
      </c>
      <c r="BX70" s="23">
        <v>10</v>
      </c>
      <c r="BY70" s="23">
        <v>7</v>
      </c>
      <c r="BZ70" s="23">
        <v>5</v>
      </c>
      <c r="CA70" s="23">
        <v>2</v>
      </c>
      <c r="CB70" s="23">
        <v>7</v>
      </c>
      <c r="CC70" s="23">
        <v>5</v>
      </c>
      <c r="CD70" s="23">
        <v>7</v>
      </c>
      <c r="CE70" s="23">
        <v>6</v>
      </c>
      <c r="CF70" s="23">
        <v>4</v>
      </c>
      <c r="CG70" s="23">
        <v>11</v>
      </c>
      <c r="CH70" s="23">
        <v>4</v>
      </c>
      <c r="CI70" s="23">
        <v>7</v>
      </c>
      <c r="CJ70" s="23">
        <v>5</v>
      </c>
      <c r="CK70" s="23">
        <v>10</v>
      </c>
      <c r="CL70" s="23">
        <v>4</v>
      </c>
      <c r="CM70" s="23">
        <v>4</v>
      </c>
      <c r="CN70" s="23">
        <v>2</v>
      </c>
      <c r="CO70" s="23">
        <v>3</v>
      </c>
      <c r="CP70" s="23">
        <v>5</v>
      </c>
      <c r="CQ70" s="23">
        <v>3</v>
      </c>
      <c r="CR70" s="23">
        <v>0</v>
      </c>
      <c r="CS70" s="23">
        <v>1</v>
      </c>
      <c r="CT70" s="23">
        <v>5</v>
      </c>
      <c r="CU70" s="23">
        <v>2</v>
      </c>
      <c r="CV70" s="23">
        <v>4</v>
      </c>
      <c r="CW70" s="23">
        <v>2</v>
      </c>
      <c r="CX70" s="23">
        <v>5</v>
      </c>
      <c r="CY70" s="23">
        <v>2</v>
      </c>
      <c r="CZ70" s="23">
        <v>3</v>
      </c>
      <c r="DA70" s="23">
        <v>2</v>
      </c>
      <c r="DB70" s="23">
        <v>0</v>
      </c>
      <c r="DC70" s="23">
        <v>0</v>
      </c>
      <c r="DD70" s="23">
        <v>2</v>
      </c>
      <c r="DE70" s="23">
        <v>2</v>
      </c>
      <c r="DF70" s="23">
        <v>2</v>
      </c>
      <c r="DG70" s="23">
        <v>1</v>
      </c>
      <c r="DH70" s="23">
        <v>4</v>
      </c>
      <c r="DI70" s="23">
        <v>3</v>
      </c>
      <c r="DJ70" s="23">
        <v>4</v>
      </c>
      <c r="DK70" s="23">
        <v>1</v>
      </c>
      <c r="DL70" s="23">
        <v>1</v>
      </c>
      <c r="DM70" s="23">
        <v>0</v>
      </c>
      <c r="DN70" s="23">
        <v>0</v>
      </c>
      <c r="DO70" s="23">
        <v>0</v>
      </c>
      <c r="DP70" s="23">
        <v>1</v>
      </c>
      <c r="DQ70" s="23">
        <v>1</v>
      </c>
      <c r="DR70" s="23">
        <v>0</v>
      </c>
      <c r="DS70" s="23">
        <v>0</v>
      </c>
      <c r="DT70" s="23">
        <v>0</v>
      </c>
      <c r="DU70" s="23">
        <v>0</v>
      </c>
      <c r="DV70" s="23">
        <v>0</v>
      </c>
      <c r="DY70" s="14"/>
    </row>
    <row r="71" spans="1:129" s="11" customFormat="1" x14ac:dyDescent="0.25">
      <c r="A71" s="16" t="s">
        <v>218</v>
      </c>
      <c r="B71" s="14" t="s">
        <v>219</v>
      </c>
      <c r="C71" s="23">
        <v>2439</v>
      </c>
      <c r="D71" s="24">
        <f t="shared" si="82"/>
        <v>5.6170561705617059E-2</v>
      </c>
      <c r="E71" s="24">
        <f t="shared" si="83"/>
        <v>4.4280442804428041E-2</v>
      </c>
      <c r="F71" s="24">
        <f t="shared" si="84"/>
        <v>5.2890528905289051E-2</v>
      </c>
      <c r="G71" s="24">
        <f t="shared" si="85"/>
        <v>6.519065190651907E-2</v>
      </c>
      <c r="H71" s="24">
        <f t="shared" si="86"/>
        <v>5.6580565805658053E-2</v>
      </c>
      <c r="I71" s="24">
        <f t="shared" si="87"/>
        <v>5.2070520705207055E-2</v>
      </c>
      <c r="J71" s="24">
        <f t="shared" si="88"/>
        <v>4.3460434604346045E-2</v>
      </c>
      <c r="K71" s="24">
        <f t="shared" si="89"/>
        <v>4.9610496104961051E-2</v>
      </c>
      <c r="L71" s="24">
        <f t="shared" si="90"/>
        <v>6.9700697006970069E-2</v>
      </c>
      <c r="M71" s="24">
        <f t="shared" si="91"/>
        <v>7.5030750307503072E-2</v>
      </c>
      <c r="N71" s="24">
        <f t="shared" si="92"/>
        <v>6.3960639606396058E-2</v>
      </c>
      <c r="O71" s="24">
        <f t="shared" si="93"/>
        <v>5.9040590405904057E-2</v>
      </c>
      <c r="P71" s="24">
        <f t="shared" si="94"/>
        <v>7.7900779007790077E-2</v>
      </c>
      <c r="Q71" s="24">
        <f t="shared" si="95"/>
        <v>7.1340713407134076E-2</v>
      </c>
      <c r="R71" s="24">
        <f t="shared" si="96"/>
        <v>5.7810578105781059E-2</v>
      </c>
      <c r="S71" s="24">
        <f t="shared" si="97"/>
        <v>0.1049610496104961</v>
      </c>
      <c r="T71" s="24">
        <f t="shared" si="98"/>
        <v>0.17876178761787617</v>
      </c>
      <c r="U71" s="24">
        <f t="shared" si="98"/>
        <v>0.58712587125871263</v>
      </c>
      <c r="V71" s="24">
        <f t="shared" si="98"/>
        <v>0.23411234112341123</v>
      </c>
      <c r="W71" s="23">
        <f t="shared" si="99"/>
        <v>436</v>
      </c>
      <c r="X71" s="23">
        <f t="shared" si="100"/>
        <v>1432</v>
      </c>
      <c r="Y71" s="23">
        <f t="shared" si="101"/>
        <v>571</v>
      </c>
      <c r="Z71" s="23">
        <v>36</v>
      </c>
      <c r="AA71" s="23">
        <v>21</v>
      </c>
      <c r="AB71" s="23">
        <v>26</v>
      </c>
      <c r="AC71" s="23">
        <v>23</v>
      </c>
      <c r="AD71" s="23">
        <v>31</v>
      </c>
      <c r="AE71" s="23">
        <v>19</v>
      </c>
      <c r="AF71" s="23">
        <v>30</v>
      </c>
      <c r="AG71" s="23">
        <v>20</v>
      </c>
      <c r="AH71" s="23">
        <v>23</v>
      </c>
      <c r="AI71" s="23">
        <v>16</v>
      </c>
      <c r="AJ71" s="23">
        <v>25</v>
      </c>
      <c r="AK71" s="23">
        <v>26</v>
      </c>
      <c r="AL71" s="23">
        <v>24</v>
      </c>
      <c r="AM71" s="23">
        <v>32</v>
      </c>
      <c r="AN71" s="23">
        <v>22</v>
      </c>
      <c r="AO71" s="23">
        <v>24</v>
      </c>
      <c r="AP71" s="23">
        <v>38</v>
      </c>
      <c r="AQ71" s="23">
        <v>30</v>
      </c>
      <c r="AR71" s="23">
        <v>34</v>
      </c>
      <c r="AS71" s="23">
        <v>33</v>
      </c>
      <c r="AT71" s="23">
        <v>22</v>
      </c>
      <c r="AU71" s="23">
        <v>24</v>
      </c>
      <c r="AV71" s="23">
        <v>33</v>
      </c>
      <c r="AW71" s="23">
        <v>33</v>
      </c>
      <c r="AX71" s="23">
        <v>26</v>
      </c>
      <c r="AY71" s="23">
        <v>20</v>
      </c>
      <c r="AZ71" s="23">
        <v>25</v>
      </c>
      <c r="BA71" s="23">
        <v>27</v>
      </c>
      <c r="BB71" s="23">
        <v>27</v>
      </c>
      <c r="BC71" s="23">
        <v>28</v>
      </c>
      <c r="BD71" s="23">
        <v>27</v>
      </c>
      <c r="BE71" s="23">
        <v>27</v>
      </c>
      <c r="BF71" s="23">
        <v>13</v>
      </c>
      <c r="BG71" s="23">
        <v>17</v>
      </c>
      <c r="BH71" s="23">
        <v>22</v>
      </c>
      <c r="BI71" s="23">
        <v>16</v>
      </c>
      <c r="BJ71" s="23">
        <v>23</v>
      </c>
      <c r="BK71" s="23">
        <v>26</v>
      </c>
      <c r="BL71" s="23">
        <v>26</v>
      </c>
      <c r="BM71" s="23">
        <v>30</v>
      </c>
      <c r="BN71" s="23">
        <v>39</v>
      </c>
      <c r="BO71" s="23">
        <v>29</v>
      </c>
      <c r="BP71" s="23">
        <v>36</v>
      </c>
      <c r="BQ71" s="23">
        <v>22</v>
      </c>
      <c r="BR71" s="23">
        <v>44</v>
      </c>
      <c r="BS71" s="23">
        <v>31</v>
      </c>
      <c r="BT71" s="23">
        <v>43</v>
      </c>
      <c r="BU71" s="23">
        <v>36</v>
      </c>
      <c r="BV71" s="23">
        <v>38</v>
      </c>
      <c r="BW71" s="23">
        <v>35</v>
      </c>
      <c r="BX71" s="23">
        <v>35</v>
      </c>
      <c r="BY71" s="23">
        <v>32</v>
      </c>
      <c r="BZ71" s="23">
        <v>25</v>
      </c>
      <c r="CA71" s="23">
        <v>28</v>
      </c>
      <c r="CB71" s="23">
        <v>36</v>
      </c>
      <c r="CC71" s="23">
        <v>20</v>
      </c>
      <c r="CD71" s="23">
        <v>32</v>
      </c>
      <c r="CE71" s="23">
        <v>36</v>
      </c>
      <c r="CF71" s="23">
        <v>27</v>
      </c>
      <c r="CG71" s="23">
        <v>29</v>
      </c>
      <c r="CH71" s="23">
        <v>40</v>
      </c>
      <c r="CI71" s="23">
        <v>34</v>
      </c>
      <c r="CJ71" s="23">
        <v>36</v>
      </c>
      <c r="CK71" s="23">
        <v>40</v>
      </c>
      <c r="CL71" s="23">
        <v>40</v>
      </c>
      <c r="CM71" s="23">
        <v>37</v>
      </c>
      <c r="CN71" s="23">
        <v>32</v>
      </c>
      <c r="CO71" s="23">
        <v>40</v>
      </c>
      <c r="CP71" s="23">
        <v>34</v>
      </c>
      <c r="CQ71" s="23">
        <v>31</v>
      </c>
      <c r="CR71" s="23">
        <v>26</v>
      </c>
      <c r="CS71" s="23">
        <v>27</v>
      </c>
      <c r="CT71" s="23">
        <v>28</v>
      </c>
      <c r="CU71" s="23">
        <v>38</v>
      </c>
      <c r="CV71" s="23">
        <v>22</v>
      </c>
      <c r="CW71" s="23">
        <v>20</v>
      </c>
      <c r="CX71" s="23">
        <v>28</v>
      </c>
      <c r="CY71" s="23">
        <v>21</v>
      </c>
      <c r="CZ71" s="23">
        <v>25</v>
      </c>
      <c r="DA71" s="23">
        <v>19</v>
      </c>
      <c r="DB71" s="23">
        <v>18</v>
      </c>
      <c r="DC71" s="23">
        <v>21</v>
      </c>
      <c r="DD71" s="23">
        <v>11</v>
      </c>
      <c r="DE71" s="23">
        <v>12</v>
      </c>
      <c r="DF71" s="23">
        <v>16</v>
      </c>
      <c r="DG71" s="23">
        <v>17</v>
      </c>
      <c r="DH71" s="23">
        <v>6</v>
      </c>
      <c r="DI71" s="23">
        <v>13</v>
      </c>
      <c r="DJ71" s="23">
        <v>7</v>
      </c>
      <c r="DK71" s="23">
        <v>6</v>
      </c>
      <c r="DL71" s="23">
        <v>6</v>
      </c>
      <c r="DM71" s="23">
        <v>2</v>
      </c>
      <c r="DN71" s="23">
        <v>1</v>
      </c>
      <c r="DO71" s="23">
        <v>3</v>
      </c>
      <c r="DP71" s="23">
        <v>1</v>
      </c>
      <c r="DQ71" s="23">
        <v>3</v>
      </c>
      <c r="DR71" s="23">
        <v>0</v>
      </c>
      <c r="DS71" s="23">
        <v>0</v>
      </c>
      <c r="DT71" s="23">
        <v>0</v>
      </c>
      <c r="DU71" s="23">
        <v>0</v>
      </c>
      <c r="DV71" s="23">
        <v>0</v>
      </c>
      <c r="DY71" s="14"/>
    </row>
    <row r="72" spans="1:129" s="11" customFormat="1" x14ac:dyDescent="0.25">
      <c r="A72" s="16" t="s">
        <v>220</v>
      </c>
      <c r="B72" s="14" t="s">
        <v>221</v>
      </c>
      <c r="C72" s="14">
        <v>681</v>
      </c>
      <c r="D72" s="24">
        <f t="shared" si="82"/>
        <v>6.6079295154185022E-2</v>
      </c>
      <c r="E72" s="24">
        <f t="shared" si="83"/>
        <v>6.1674008810572688E-2</v>
      </c>
      <c r="F72" s="24">
        <f t="shared" si="84"/>
        <v>4.1116005873715125E-2</v>
      </c>
      <c r="G72" s="24">
        <f t="shared" si="85"/>
        <v>3.9647577092511016E-2</v>
      </c>
      <c r="H72" s="24">
        <f t="shared" si="86"/>
        <v>3.81791483113069E-2</v>
      </c>
      <c r="I72" s="24">
        <f t="shared" si="87"/>
        <v>3.6710719530102791E-2</v>
      </c>
      <c r="J72" s="24">
        <f t="shared" si="88"/>
        <v>4.2584434654919234E-2</v>
      </c>
      <c r="K72" s="24">
        <f t="shared" si="89"/>
        <v>4.8458149779735685E-2</v>
      </c>
      <c r="L72" s="24">
        <f t="shared" si="90"/>
        <v>8.6637298091042578E-2</v>
      </c>
      <c r="M72" s="24">
        <f t="shared" si="91"/>
        <v>5.1395007342143903E-2</v>
      </c>
      <c r="N72" s="24">
        <f t="shared" si="92"/>
        <v>6.901615271659324E-2</v>
      </c>
      <c r="O72" s="24">
        <f t="shared" si="93"/>
        <v>8.223201174743025E-2</v>
      </c>
      <c r="P72" s="24">
        <f t="shared" si="94"/>
        <v>9.9853157121879588E-2</v>
      </c>
      <c r="Q72" s="24">
        <f t="shared" si="95"/>
        <v>7.9295154185022032E-2</v>
      </c>
      <c r="R72" s="24">
        <f t="shared" si="96"/>
        <v>5.8737151248164463E-2</v>
      </c>
      <c r="S72" s="24">
        <f t="shared" si="97"/>
        <v>9.8384728340675479E-2</v>
      </c>
      <c r="T72" s="24">
        <f t="shared" si="98"/>
        <v>0.19236417033773862</v>
      </c>
      <c r="U72" s="24">
        <f t="shared" si="98"/>
        <v>0.57121879588839941</v>
      </c>
      <c r="V72" s="24">
        <f t="shared" si="98"/>
        <v>0.23641703377386197</v>
      </c>
      <c r="W72" s="23">
        <f t="shared" si="99"/>
        <v>131</v>
      </c>
      <c r="X72" s="23">
        <f t="shared" si="100"/>
        <v>389</v>
      </c>
      <c r="Y72" s="23">
        <f t="shared" si="101"/>
        <v>161</v>
      </c>
      <c r="Z72" s="14">
        <v>12</v>
      </c>
      <c r="AA72" s="14">
        <v>6</v>
      </c>
      <c r="AB72" s="14">
        <v>9</v>
      </c>
      <c r="AC72" s="14">
        <v>12</v>
      </c>
      <c r="AD72" s="14">
        <v>6</v>
      </c>
      <c r="AE72" s="14">
        <v>8</v>
      </c>
      <c r="AF72" s="14">
        <v>7</v>
      </c>
      <c r="AG72" s="14">
        <v>13</v>
      </c>
      <c r="AH72" s="14">
        <v>1</v>
      </c>
      <c r="AI72" s="14">
        <v>13</v>
      </c>
      <c r="AJ72" s="14">
        <v>5</v>
      </c>
      <c r="AK72" s="14">
        <v>8</v>
      </c>
      <c r="AL72" s="14">
        <v>8</v>
      </c>
      <c r="AM72" s="14">
        <v>2</v>
      </c>
      <c r="AN72" s="14">
        <v>5</v>
      </c>
      <c r="AO72" s="14">
        <v>5</v>
      </c>
      <c r="AP72" s="14">
        <v>11</v>
      </c>
      <c r="AQ72" s="14">
        <v>6</v>
      </c>
      <c r="AR72" s="14">
        <v>3</v>
      </c>
      <c r="AS72" s="14">
        <v>2</v>
      </c>
      <c r="AT72" s="14">
        <v>3</v>
      </c>
      <c r="AU72" s="14">
        <v>9</v>
      </c>
      <c r="AV72" s="14">
        <v>9</v>
      </c>
      <c r="AW72" s="14">
        <v>4</v>
      </c>
      <c r="AX72" s="14">
        <v>1</v>
      </c>
      <c r="AY72" s="14">
        <v>2</v>
      </c>
      <c r="AZ72" s="14">
        <v>3</v>
      </c>
      <c r="BA72" s="14">
        <v>5</v>
      </c>
      <c r="BB72" s="14">
        <v>8</v>
      </c>
      <c r="BC72" s="14">
        <v>7</v>
      </c>
      <c r="BD72" s="14">
        <v>3</v>
      </c>
      <c r="BE72" s="14">
        <v>5</v>
      </c>
      <c r="BF72" s="14">
        <v>6</v>
      </c>
      <c r="BG72" s="14">
        <v>6</v>
      </c>
      <c r="BH72" s="14">
        <v>9</v>
      </c>
      <c r="BI72" s="14">
        <v>5</v>
      </c>
      <c r="BJ72" s="14">
        <v>6</v>
      </c>
      <c r="BK72" s="14">
        <v>6</v>
      </c>
      <c r="BL72" s="14">
        <v>5</v>
      </c>
      <c r="BM72" s="14">
        <v>11</v>
      </c>
      <c r="BN72" s="14">
        <v>16</v>
      </c>
      <c r="BO72" s="14">
        <v>8</v>
      </c>
      <c r="BP72" s="14">
        <v>17</v>
      </c>
      <c r="BQ72" s="14">
        <v>8</v>
      </c>
      <c r="BR72" s="14">
        <v>10</v>
      </c>
      <c r="BS72" s="14">
        <v>5</v>
      </c>
      <c r="BT72" s="14">
        <v>7</v>
      </c>
      <c r="BU72" s="14">
        <v>9</v>
      </c>
      <c r="BV72" s="14">
        <v>11</v>
      </c>
      <c r="BW72" s="14">
        <v>3</v>
      </c>
      <c r="BX72" s="14">
        <v>11</v>
      </c>
      <c r="BY72" s="14">
        <v>11</v>
      </c>
      <c r="BZ72" s="14">
        <v>6</v>
      </c>
      <c r="CA72" s="14">
        <v>12</v>
      </c>
      <c r="CB72" s="14">
        <v>7</v>
      </c>
      <c r="CC72" s="14">
        <v>11</v>
      </c>
      <c r="CD72" s="14">
        <v>11</v>
      </c>
      <c r="CE72" s="14">
        <v>10</v>
      </c>
      <c r="CF72" s="14">
        <v>9</v>
      </c>
      <c r="CG72" s="14">
        <v>15</v>
      </c>
      <c r="CH72" s="14">
        <v>9</v>
      </c>
      <c r="CI72" s="14">
        <v>9</v>
      </c>
      <c r="CJ72" s="14">
        <v>10</v>
      </c>
      <c r="CK72" s="14">
        <v>21</v>
      </c>
      <c r="CL72" s="14">
        <v>19</v>
      </c>
      <c r="CM72" s="14">
        <v>12</v>
      </c>
      <c r="CN72" s="14">
        <v>12</v>
      </c>
      <c r="CO72" s="14">
        <v>12</v>
      </c>
      <c r="CP72" s="14">
        <v>9</v>
      </c>
      <c r="CQ72" s="14">
        <v>9</v>
      </c>
      <c r="CR72" s="14">
        <v>10</v>
      </c>
      <c r="CS72" s="14">
        <v>11</v>
      </c>
      <c r="CT72" s="14">
        <v>6</v>
      </c>
      <c r="CU72" s="14">
        <v>6</v>
      </c>
      <c r="CV72" s="14">
        <v>7</v>
      </c>
      <c r="CW72" s="14">
        <v>9</v>
      </c>
      <c r="CX72" s="14">
        <v>7</v>
      </c>
      <c r="CY72" s="14">
        <v>12</v>
      </c>
      <c r="CZ72" s="14">
        <v>6</v>
      </c>
      <c r="DA72" s="14">
        <v>7</v>
      </c>
      <c r="DB72" s="14">
        <v>3</v>
      </c>
      <c r="DC72" s="14">
        <v>3</v>
      </c>
      <c r="DD72" s="14">
        <v>4</v>
      </c>
      <c r="DE72" s="14">
        <v>1</v>
      </c>
      <c r="DF72" s="14">
        <v>1</v>
      </c>
      <c r="DG72" s="14">
        <v>2</v>
      </c>
      <c r="DH72" s="14">
        <v>4</v>
      </c>
      <c r="DI72" s="14">
        <v>2</v>
      </c>
      <c r="DJ72" s="14">
        <v>2</v>
      </c>
      <c r="DK72" s="14">
        <v>2</v>
      </c>
      <c r="DL72" s="14">
        <v>0</v>
      </c>
      <c r="DM72" s="14">
        <v>1</v>
      </c>
      <c r="DN72" s="14">
        <v>1</v>
      </c>
      <c r="DO72" s="14">
        <v>0</v>
      </c>
      <c r="DP72" s="14">
        <v>0</v>
      </c>
      <c r="DQ72" s="14">
        <v>0</v>
      </c>
      <c r="DR72" s="14">
        <v>0</v>
      </c>
      <c r="DS72" s="14">
        <v>0</v>
      </c>
      <c r="DT72" s="14">
        <v>0</v>
      </c>
      <c r="DU72" s="14">
        <v>0</v>
      </c>
      <c r="DV72" s="14">
        <v>0</v>
      </c>
      <c r="DY72" s="14"/>
    </row>
    <row r="73" spans="1:129" s="11" customFormat="1" x14ac:dyDescent="0.25">
      <c r="A73" s="16" t="s">
        <v>222</v>
      </c>
      <c r="B73" s="14" t="s">
        <v>223</v>
      </c>
      <c r="C73" s="14">
        <v>1399</v>
      </c>
      <c r="D73" s="24">
        <f t="shared" si="82"/>
        <v>4.2172980700500358E-2</v>
      </c>
      <c r="E73" s="24">
        <f t="shared" si="83"/>
        <v>5.5754110078627593E-2</v>
      </c>
      <c r="F73" s="24">
        <f t="shared" si="84"/>
        <v>5.2894924946390282E-2</v>
      </c>
      <c r="G73" s="24">
        <f t="shared" si="85"/>
        <v>5.0035739814152963E-2</v>
      </c>
      <c r="H73" s="24">
        <f t="shared" si="86"/>
        <v>2.6447462473195141E-2</v>
      </c>
      <c r="I73" s="24">
        <f t="shared" si="87"/>
        <v>1.5010721944245889E-2</v>
      </c>
      <c r="J73" s="24">
        <f t="shared" si="88"/>
        <v>3.4310221586847746E-2</v>
      </c>
      <c r="K73" s="24">
        <f t="shared" si="89"/>
        <v>5.0750536097212293E-2</v>
      </c>
      <c r="L73" s="24">
        <f t="shared" si="90"/>
        <v>5.7898498927805575E-2</v>
      </c>
      <c r="M73" s="24">
        <f t="shared" si="91"/>
        <v>5.9328091493924234E-2</v>
      </c>
      <c r="N73" s="24">
        <f t="shared" si="92"/>
        <v>8.720514653323802E-2</v>
      </c>
      <c r="O73" s="24">
        <f t="shared" si="93"/>
        <v>6.2902072909220869E-2</v>
      </c>
      <c r="P73" s="24">
        <f t="shared" si="94"/>
        <v>9.935668334524661E-2</v>
      </c>
      <c r="Q73" s="24">
        <f t="shared" si="95"/>
        <v>8.2201572551822727E-2</v>
      </c>
      <c r="R73" s="24">
        <f t="shared" si="96"/>
        <v>7.290922087205147E-2</v>
      </c>
      <c r="S73" s="24">
        <f t="shared" si="97"/>
        <v>0.15082201572551823</v>
      </c>
      <c r="T73" s="24">
        <f t="shared" si="98"/>
        <v>0.17298070050035741</v>
      </c>
      <c r="U73" s="24">
        <f t="shared" si="98"/>
        <v>0.52108649035025023</v>
      </c>
      <c r="V73" s="24">
        <f t="shared" si="98"/>
        <v>0.30593280914939242</v>
      </c>
      <c r="W73" s="23">
        <f t="shared" si="99"/>
        <v>242</v>
      </c>
      <c r="X73" s="23">
        <f t="shared" si="100"/>
        <v>729</v>
      </c>
      <c r="Y73" s="23">
        <f t="shared" si="101"/>
        <v>428</v>
      </c>
      <c r="Z73" s="14">
        <v>9</v>
      </c>
      <c r="AA73" s="14">
        <v>10</v>
      </c>
      <c r="AB73" s="14">
        <v>11</v>
      </c>
      <c r="AC73" s="14">
        <v>18</v>
      </c>
      <c r="AD73" s="14">
        <v>11</v>
      </c>
      <c r="AE73" s="14">
        <v>21</v>
      </c>
      <c r="AF73" s="14">
        <v>19</v>
      </c>
      <c r="AG73" s="14">
        <v>10</v>
      </c>
      <c r="AH73" s="14">
        <v>15</v>
      </c>
      <c r="AI73" s="14">
        <v>13</v>
      </c>
      <c r="AJ73" s="14">
        <v>8</v>
      </c>
      <c r="AK73" s="14">
        <v>17</v>
      </c>
      <c r="AL73" s="14">
        <v>18</v>
      </c>
      <c r="AM73" s="14">
        <v>15</v>
      </c>
      <c r="AN73" s="14">
        <v>16</v>
      </c>
      <c r="AO73" s="14">
        <v>11</v>
      </c>
      <c r="AP73" s="14">
        <v>20</v>
      </c>
      <c r="AQ73" s="14">
        <v>17</v>
      </c>
      <c r="AR73" s="14">
        <v>8</v>
      </c>
      <c r="AS73" s="14">
        <v>14</v>
      </c>
      <c r="AT73" s="14">
        <v>12</v>
      </c>
      <c r="AU73" s="14">
        <v>6</v>
      </c>
      <c r="AV73" s="14">
        <v>5</v>
      </c>
      <c r="AW73" s="14">
        <v>6</v>
      </c>
      <c r="AX73" s="14">
        <v>8</v>
      </c>
      <c r="AY73" s="14">
        <v>4</v>
      </c>
      <c r="AZ73" s="14">
        <v>7</v>
      </c>
      <c r="BA73" s="14">
        <v>4</v>
      </c>
      <c r="BB73" s="14">
        <v>3</v>
      </c>
      <c r="BC73" s="14">
        <v>3</v>
      </c>
      <c r="BD73" s="14">
        <v>9</v>
      </c>
      <c r="BE73" s="14">
        <v>11</v>
      </c>
      <c r="BF73" s="14">
        <v>8</v>
      </c>
      <c r="BG73" s="14">
        <v>10</v>
      </c>
      <c r="BH73" s="14">
        <v>10</v>
      </c>
      <c r="BI73" s="14">
        <v>17</v>
      </c>
      <c r="BJ73" s="14">
        <v>17</v>
      </c>
      <c r="BK73" s="14">
        <v>10</v>
      </c>
      <c r="BL73" s="14">
        <v>9</v>
      </c>
      <c r="BM73" s="14">
        <v>18</v>
      </c>
      <c r="BN73" s="14">
        <v>12</v>
      </c>
      <c r="BO73" s="14">
        <v>15</v>
      </c>
      <c r="BP73" s="14">
        <v>19</v>
      </c>
      <c r="BQ73" s="14">
        <v>17</v>
      </c>
      <c r="BR73" s="14">
        <v>18</v>
      </c>
      <c r="BS73" s="14">
        <v>18</v>
      </c>
      <c r="BT73" s="14">
        <v>23</v>
      </c>
      <c r="BU73" s="14">
        <v>11</v>
      </c>
      <c r="BV73" s="14">
        <v>17</v>
      </c>
      <c r="BW73" s="14">
        <v>14</v>
      </c>
      <c r="BX73" s="14">
        <v>30</v>
      </c>
      <c r="BY73" s="14">
        <v>19</v>
      </c>
      <c r="BZ73" s="14">
        <v>23</v>
      </c>
      <c r="CA73" s="14">
        <v>16</v>
      </c>
      <c r="CB73" s="14">
        <v>34</v>
      </c>
      <c r="CC73" s="14">
        <v>19</v>
      </c>
      <c r="CD73" s="14">
        <v>19</v>
      </c>
      <c r="CE73" s="14">
        <v>15</v>
      </c>
      <c r="CF73" s="14">
        <v>18</v>
      </c>
      <c r="CG73" s="14">
        <v>17</v>
      </c>
      <c r="CH73" s="14">
        <v>19</v>
      </c>
      <c r="CI73" s="14">
        <v>28</v>
      </c>
      <c r="CJ73" s="14">
        <v>26</v>
      </c>
      <c r="CK73" s="14">
        <v>32</v>
      </c>
      <c r="CL73" s="14">
        <v>34</v>
      </c>
      <c r="CM73" s="14">
        <v>17</v>
      </c>
      <c r="CN73" s="14">
        <v>22</v>
      </c>
      <c r="CO73" s="14">
        <v>21</v>
      </c>
      <c r="CP73" s="14">
        <v>26</v>
      </c>
      <c r="CQ73" s="14">
        <v>29</v>
      </c>
      <c r="CR73" s="14">
        <v>20</v>
      </c>
      <c r="CS73" s="14">
        <v>22</v>
      </c>
      <c r="CT73" s="14">
        <v>22</v>
      </c>
      <c r="CU73" s="14">
        <v>22</v>
      </c>
      <c r="CV73" s="14">
        <v>16</v>
      </c>
      <c r="CW73" s="14">
        <v>16</v>
      </c>
      <c r="CX73" s="14">
        <v>8</v>
      </c>
      <c r="CY73" s="14">
        <v>12</v>
      </c>
      <c r="CZ73" s="14">
        <v>14</v>
      </c>
      <c r="DA73" s="14">
        <v>13</v>
      </c>
      <c r="DB73" s="14">
        <v>19</v>
      </c>
      <c r="DC73" s="14">
        <v>15</v>
      </c>
      <c r="DD73" s="14">
        <v>17</v>
      </c>
      <c r="DE73" s="14">
        <v>14</v>
      </c>
      <c r="DF73" s="14">
        <v>11</v>
      </c>
      <c r="DG73" s="14">
        <v>12</v>
      </c>
      <c r="DH73" s="14">
        <v>12</v>
      </c>
      <c r="DI73" s="14">
        <v>10</v>
      </c>
      <c r="DJ73" s="14">
        <v>8</v>
      </c>
      <c r="DK73" s="14">
        <v>6</v>
      </c>
      <c r="DL73" s="14">
        <v>9</v>
      </c>
      <c r="DM73" s="14">
        <v>3</v>
      </c>
      <c r="DN73" s="14">
        <v>4</v>
      </c>
      <c r="DO73" s="14">
        <v>2</v>
      </c>
      <c r="DP73" s="14">
        <v>2</v>
      </c>
      <c r="DQ73" s="14">
        <v>1</v>
      </c>
      <c r="DR73" s="14">
        <v>0</v>
      </c>
      <c r="DS73" s="14">
        <v>1</v>
      </c>
      <c r="DT73" s="14">
        <v>1</v>
      </c>
      <c r="DU73" s="14">
        <v>0</v>
      </c>
      <c r="DV73" s="14">
        <v>1</v>
      </c>
      <c r="DY73" s="14"/>
    </row>
    <row r="74" spans="1:129" s="11" customFormat="1" x14ac:dyDescent="0.25">
      <c r="A74" s="16" t="s">
        <v>224</v>
      </c>
      <c r="B74" s="14" t="s">
        <v>225</v>
      </c>
      <c r="C74" s="14">
        <v>458</v>
      </c>
      <c r="D74" s="24">
        <f t="shared" si="82"/>
        <v>1.3100436681222707E-2</v>
      </c>
      <c r="E74" s="24">
        <f t="shared" si="83"/>
        <v>4.8034934497816595E-2</v>
      </c>
      <c r="F74" s="24">
        <f t="shared" si="84"/>
        <v>4.148471615720524E-2</v>
      </c>
      <c r="G74" s="24">
        <f t="shared" si="85"/>
        <v>4.5851528384279479E-2</v>
      </c>
      <c r="H74" s="24">
        <f t="shared" si="86"/>
        <v>3.4934497816593885E-2</v>
      </c>
      <c r="I74" s="24">
        <f t="shared" si="87"/>
        <v>3.2751091703056769E-2</v>
      </c>
      <c r="J74" s="24">
        <f t="shared" si="88"/>
        <v>2.1834061135371178E-2</v>
      </c>
      <c r="K74" s="24">
        <f t="shared" si="89"/>
        <v>5.8951965065502182E-2</v>
      </c>
      <c r="L74" s="24">
        <f t="shared" si="90"/>
        <v>6.9868995633187769E-2</v>
      </c>
      <c r="M74" s="24">
        <f t="shared" si="91"/>
        <v>8.296943231441048E-2</v>
      </c>
      <c r="N74" s="24">
        <f t="shared" si="92"/>
        <v>8.7336244541484712E-2</v>
      </c>
      <c r="O74" s="24">
        <f t="shared" si="93"/>
        <v>7.2052401746724892E-2</v>
      </c>
      <c r="P74" s="24">
        <f t="shared" si="94"/>
        <v>0.10262008733624454</v>
      </c>
      <c r="Q74" s="24">
        <f t="shared" si="95"/>
        <v>7.2052401746724892E-2</v>
      </c>
      <c r="R74" s="24">
        <f t="shared" si="96"/>
        <v>8.7336244541484712E-2</v>
      </c>
      <c r="S74" s="24">
        <f t="shared" si="97"/>
        <v>0.12882096069868995</v>
      </c>
      <c r="T74" s="24">
        <f t="shared" si="98"/>
        <v>0.1222707423580786</v>
      </c>
      <c r="U74" s="24">
        <f t="shared" si="98"/>
        <v>0.58951965065502188</v>
      </c>
      <c r="V74" s="24">
        <f t="shared" si="98"/>
        <v>0.28820960698689957</v>
      </c>
      <c r="W74" s="23">
        <f t="shared" si="99"/>
        <v>56</v>
      </c>
      <c r="X74" s="23">
        <f t="shared" si="100"/>
        <v>270</v>
      </c>
      <c r="Y74" s="23">
        <f t="shared" si="101"/>
        <v>132</v>
      </c>
      <c r="Z74" s="14">
        <v>0</v>
      </c>
      <c r="AA74" s="14">
        <v>3</v>
      </c>
      <c r="AB74" s="14">
        <v>2</v>
      </c>
      <c r="AC74" s="14">
        <v>1</v>
      </c>
      <c r="AD74" s="14">
        <v>0</v>
      </c>
      <c r="AE74" s="14">
        <v>5</v>
      </c>
      <c r="AF74" s="14">
        <v>2</v>
      </c>
      <c r="AG74" s="14">
        <v>5</v>
      </c>
      <c r="AH74" s="14">
        <v>7</v>
      </c>
      <c r="AI74" s="14">
        <v>3</v>
      </c>
      <c r="AJ74" s="14">
        <v>4</v>
      </c>
      <c r="AK74" s="14">
        <v>7</v>
      </c>
      <c r="AL74" s="14">
        <v>3</v>
      </c>
      <c r="AM74" s="14">
        <v>1</v>
      </c>
      <c r="AN74" s="14">
        <v>4</v>
      </c>
      <c r="AO74" s="14">
        <v>6</v>
      </c>
      <c r="AP74" s="14">
        <v>3</v>
      </c>
      <c r="AQ74" s="14">
        <v>7</v>
      </c>
      <c r="AR74" s="14">
        <v>3</v>
      </c>
      <c r="AS74" s="14">
        <v>2</v>
      </c>
      <c r="AT74" s="14">
        <v>4</v>
      </c>
      <c r="AU74" s="14">
        <v>3</v>
      </c>
      <c r="AV74" s="14">
        <v>3</v>
      </c>
      <c r="AW74" s="14">
        <v>4</v>
      </c>
      <c r="AX74" s="14">
        <v>2</v>
      </c>
      <c r="AY74" s="14">
        <v>3</v>
      </c>
      <c r="AZ74" s="14">
        <v>3</v>
      </c>
      <c r="BA74" s="14">
        <v>5</v>
      </c>
      <c r="BB74" s="14">
        <v>0</v>
      </c>
      <c r="BC74" s="14">
        <v>4</v>
      </c>
      <c r="BD74" s="14">
        <v>1</v>
      </c>
      <c r="BE74" s="14">
        <v>3</v>
      </c>
      <c r="BF74" s="14">
        <v>1</v>
      </c>
      <c r="BG74" s="14">
        <v>2</v>
      </c>
      <c r="BH74" s="14">
        <v>3</v>
      </c>
      <c r="BI74" s="14">
        <v>6</v>
      </c>
      <c r="BJ74" s="14">
        <v>3</v>
      </c>
      <c r="BK74" s="14">
        <v>5</v>
      </c>
      <c r="BL74" s="14">
        <v>7</v>
      </c>
      <c r="BM74" s="14">
        <v>6</v>
      </c>
      <c r="BN74" s="14">
        <v>9</v>
      </c>
      <c r="BO74" s="14">
        <v>5</v>
      </c>
      <c r="BP74" s="14">
        <v>6</v>
      </c>
      <c r="BQ74" s="14">
        <v>5</v>
      </c>
      <c r="BR74" s="14">
        <v>7</v>
      </c>
      <c r="BS74" s="14">
        <v>13</v>
      </c>
      <c r="BT74" s="14">
        <v>7</v>
      </c>
      <c r="BU74" s="14">
        <v>11</v>
      </c>
      <c r="BV74" s="14">
        <v>1</v>
      </c>
      <c r="BW74" s="14">
        <v>6</v>
      </c>
      <c r="BX74" s="14">
        <v>12</v>
      </c>
      <c r="BY74" s="14">
        <v>8</v>
      </c>
      <c r="BZ74" s="14">
        <v>3</v>
      </c>
      <c r="CA74" s="14">
        <v>8</v>
      </c>
      <c r="CB74" s="14">
        <v>9</v>
      </c>
      <c r="CC74" s="14">
        <v>4</v>
      </c>
      <c r="CD74" s="14">
        <v>9</v>
      </c>
      <c r="CE74" s="14">
        <v>6</v>
      </c>
      <c r="CF74" s="14">
        <v>6</v>
      </c>
      <c r="CG74" s="14">
        <v>8</v>
      </c>
      <c r="CH74" s="14">
        <v>4</v>
      </c>
      <c r="CI74" s="14">
        <v>6</v>
      </c>
      <c r="CJ74" s="14">
        <v>12</v>
      </c>
      <c r="CK74" s="14">
        <v>11</v>
      </c>
      <c r="CL74" s="14">
        <v>14</v>
      </c>
      <c r="CM74" s="14">
        <v>7</v>
      </c>
      <c r="CN74" s="14">
        <v>10</v>
      </c>
      <c r="CO74" s="14">
        <v>8</v>
      </c>
      <c r="CP74" s="14">
        <v>3</v>
      </c>
      <c r="CQ74" s="14">
        <v>5</v>
      </c>
      <c r="CR74" s="14">
        <v>6</v>
      </c>
      <c r="CS74" s="14">
        <v>12</v>
      </c>
      <c r="CT74" s="14">
        <v>3</v>
      </c>
      <c r="CU74" s="14">
        <v>10</v>
      </c>
      <c r="CV74" s="14">
        <v>9</v>
      </c>
      <c r="CW74" s="14">
        <v>5</v>
      </c>
      <c r="CX74" s="14">
        <v>3</v>
      </c>
      <c r="CY74" s="14">
        <v>12</v>
      </c>
      <c r="CZ74" s="14">
        <v>9</v>
      </c>
      <c r="DA74" s="14">
        <v>6</v>
      </c>
      <c r="DB74" s="14">
        <v>4</v>
      </c>
      <c r="DC74" s="14">
        <v>5</v>
      </c>
      <c r="DD74" s="14">
        <v>3</v>
      </c>
      <c r="DE74" s="14">
        <v>0</v>
      </c>
      <c r="DF74" s="14">
        <v>2</v>
      </c>
      <c r="DG74" s="14">
        <v>0</v>
      </c>
      <c r="DH74" s="14">
        <v>2</v>
      </c>
      <c r="DI74" s="14">
        <v>0</v>
      </c>
      <c r="DJ74" s="14">
        <v>3</v>
      </c>
      <c r="DK74" s="14">
        <v>1</v>
      </c>
      <c r="DL74" s="14">
        <v>0</v>
      </c>
      <c r="DM74" s="14">
        <v>1</v>
      </c>
      <c r="DN74" s="14">
        <v>1</v>
      </c>
      <c r="DO74" s="14">
        <v>0</v>
      </c>
      <c r="DP74" s="14">
        <v>1</v>
      </c>
      <c r="DQ74" s="14">
        <v>0</v>
      </c>
      <c r="DR74" s="14">
        <v>0</v>
      </c>
      <c r="DS74" s="14">
        <v>1</v>
      </c>
      <c r="DT74" s="14">
        <v>0</v>
      </c>
      <c r="DU74" s="14">
        <v>0</v>
      </c>
      <c r="DV74" s="14">
        <v>0</v>
      </c>
      <c r="DY74" s="14"/>
    </row>
    <row r="75" spans="1:129" s="11" customFormat="1" x14ac:dyDescent="0.25">
      <c r="A75" s="16" t="s">
        <v>226</v>
      </c>
      <c r="B75" s="14" t="s">
        <v>227</v>
      </c>
      <c r="C75" s="23" t="s">
        <v>1572</v>
      </c>
      <c r="D75" s="23" t="s">
        <v>1572</v>
      </c>
      <c r="E75" s="23" t="s">
        <v>1572</v>
      </c>
      <c r="F75" s="23" t="s">
        <v>1572</v>
      </c>
      <c r="G75" s="23" t="s">
        <v>1572</v>
      </c>
      <c r="H75" s="23" t="s">
        <v>1572</v>
      </c>
      <c r="I75" s="23" t="s">
        <v>1572</v>
      </c>
      <c r="J75" s="23" t="s">
        <v>1572</v>
      </c>
      <c r="K75" s="23" t="s">
        <v>1572</v>
      </c>
      <c r="L75" s="23" t="s">
        <v>1572</v>
      </c>
      <c r="M75" s="23" t="s">
        <v>1572</v>
      </c>
      <c r="N75" s="23" t="s">
        <v>1572</v>
      </c>
      <c r="O75" s="23" t="s">
        <v>1572</v>
      </c>
      <c r="P75" s="23" t="s">
        <v>1572</v>
      </c>
      <c r="Q75" s="23" t="s">
        <v>1572</v>
      </c>
      <c r="R75" s="23" t="s">
        <v>1572</v>
      </c>
      <c r="S75" s="23" t="s">
        <v>1572</v>
      </c>
      <c r="T75" s="23" t="s">
        <v>1572</v>
      </c>
      <c r="U75" s="23" t="s">
        <v>1572</v>
      </c>
      <c r="V75" s="23" t="s">
        <v>1572</v>
      </c>
      <c r="W75" s="23" t="s">
        <v>1572</v>
      </c>
      <c r="X75" s="23" t="s">
        <v>1572</v>
      </c>
      <c r="Y75" s="23" t="s">
        <v>1572</v>
      </c>
      <c r="Z75" s="23" t="s">
        <v>1572</v>
      </c>
      <c r="AA75" s="23" t="s">
        <v>1572</v>
      </c>
      <c r="AB75" s="23" t="s">
        <v>1572</v>
      </c>
      <c r="AC75" s="23" t="s">
        <v>1572</v>
      </c>
      <c r="AD75" s="23" t="s">
        <v>1572</v>
      </c>
      <c r="AE75" s="23" t="s">
        <v>1572</v>
      </c>
      <c r="AF75" s="23" t="s">
        <v>1572</v>
      </c>
      <c r="AG75" s="23" t="s">
        <v>1572</v>
      </c>
      <c r="AH75" s="23" t="s">
        <v>1572</v>
      </c>
      <c r="AI75" s="23" t="s">
        <v>1572</v>
      </c>
      <c r="AJ75" s="23" t="s">
        <v>1572</v>
      </c>
      <c r="AK75" s="23" t="s">
        <v>1572</v>
      </c>
      <c r="AL75" s="23" t="s">
        <v>1572</v>
      </c>
      <c r="AM75" s="23" t="s">
        <v>1572</v>
      </c>
      <c r="AN75" s="23" t="s">
        <v>1572</v>
      </c>
      <c r="AO75" s="23" t="s">
        <v>1572</v>
      </c>
      <c r="AP75" s="23" t="s">
        <v>1572</v>
      </c>
      <c r="AQ75" s="23" t="s">
        <v>1572</v>
      </c>
      <c r="AR75" s="23" t="s">
        <v>1572</v>
      </c>
      <c r="AS75" s="23" t="s">
        <v>1572</v>
      </c>
      <c r="AT75" s="23" t="s">
        <v>1572</v>
      </c>
      <c r="AU75" s="23" t="s">
        <v>1572</v>
      </c>
      <c r="AV75" s="23" t="s">
        <v>1572</v>
      </c>
      <c r="AW75" s="23" t="s">
        <v>1572</v>
      </c>
      <c r="AX75" s="23" t="s">
        <v>1572</v>
      </c>
      <c r="AY75" s="23" t="s">
        <v>1572</v>
      </c>
      <c r="AZ75" s="23" t="s">
        <v>1572</v>
      </c>
      <c r="BA75" s="23" t="s">
        <v>1572</v>
      </c>
      <c r="BB75" s="23" t="s">
        <v>1572</v>
      </c>
      <c r="BC75" s="23" t="s">
        <v>1572</v>
      </c>
      <c r="BD75" s="23" t="s">
        <v>1572</v>
      </c>
      <c r="BE75" s="23" t="s">
        <v>1572</v>
      </c>
      <c r="BF75" s="23" t="s">
        <v>1572</v>
      </c>
      <c r="BG75" s="23" t="s">
        <v>1572</v>
      </c>
      <c r="BH75" s="23" t="s">
        <v>1572</v>
      </c>
      <c r="BI75" s="23" t="s">
        <v>1572</v>
      </c>
      <c r="BJ75" s="23" t="s">
        <v>1572</v>
      </c>
      <c r="BK75" s="23" t="s">
        <v>1572</v>
      </c>
      <c r="BL75" s="23" t="s">
        <v>1572</v>
      </c>
      <c r="BM75" s="23" t="s">
        <v>1572</v>
      </c>
      <c r="BN75" s="23" t="s">
        <v>1572</v>
      </c>
      <c r="BO75" s="23" t="s">
        <v>1572</v>
      </c>
      <c r="BP75" s="23" t="s">
        <v>1572</v>
      </c>
      <c r="BQ75" s="23" t="s">
        <v>1572</v>
      </c>
      <c r="BR75" s="23" t="s">
        <v>1572</v>
      </c>
      <c r="BS75" s="23" t="s">
        <v>1572</v>
      </c>
      <c r="BT75" s="23" t="s">
        <v>1572</v>
      </c>
      <c r="BU75" s="23" t="s">
        <v>1572</v>
      </c>
      <c r="BV75" s="23" t="s">
        <v>1572</v>
      </c>
      <c r="BW75" s="23" t="s">
        <v>1572</v>
      </c>
      <c r="BX75" s="23" t="s">
        <v>1572</v>
      </c>
      <c r="BY75" s="23" t="s">
        <v>1572</v>
      </c>
      <c r="BZ75" s="23" t="s">
        <v>1572</v>
      </c>
      <c r="CA75" s="23" t="s">
        <v>1572</v>
      </c>
      <c r="CB75" s="23" t="s">
        <v>1572</v>
      </c>
      <c r="CC75" s="23" t="s">
        <v>1572</v>
      </c>
      <c r="CD75" s="23" t="s">
        <v>1572</v>
      </c>
      <c r="CE75" s="23" t="s">
        <v>1572</v>
      </c>
      <c r="CF75" s="23" t="s">
        <v>1572</v>
      </c>
      <c r="CG75" s="23" t="s">
        <v>1572</v>
      </c>
      <c r="CH75" s="23" t="s">
        <v>1572</v>
      </c>
      <c r="CI75" s="23" t="s">
        <v>1572</v>
      </c>
      <c r="CJ75" s="23" t="s">
        <v>1572</v>
      </c>
      <c r="CK75" s="23" t="s">
        <v>1572</v>
      </c>
      <c r="CL75" s="23" t="s">
        <v>1572</v>
      </c>
      <c r="CM75" s="23" t="s">
        <v>1572</v>
      </c>
      <c r="CN75" s="23" t="s">
        <v>1572</v>
      </c>
      <c r="CO75" s="23" t="s">
        <v>1572</v>
      </c>
      <c r="CP75" s="23" t="s">
        <v>1572</v>
      </c>
      <c r="CQ75" s="23" t="s">
        <v>1572</v>
      </c>
      <c r="CR75" s="23" t="s">
        <v>1572</v>
      </c>
      <c r="CS75" s="23" t="s">
        <v>1572</v>
      </c>
      <c r="CT75" s="23" t="s">
        <v>1572</v>
      </c>
      <c r="CU75" s="23" t="s">
        <v>1572</v>
      </c>
      <c r="CV75" s="23" t="s">
        <v>1572</v>
      </c>
      <c r="CW75" s="23" t="s">
        <v>1572</v>
      </c>
      <c r="CX75" s="23" t="s">
        <v>1572</v>
      </c>
      <c r="CY75" s="23" t="s">
        <v>1572</v>
      </c>
      <c r="CZ75" s="23" t="s">
        <v>1572</v>
      </c>
      <c r="DA75" s="23" t="s">
        <v>1572</v>
      </c>
      <c r="DB75" s="23" t="s">
        <v>1572</v>
      </c>
      <c r="DC75" s="23" t="s">
        <v>1572</v>
      </c>
      <c r="DD75" s="23" t="s">
        <v>1572</v>
      </c>
      <c r="DE75" s="23" t="s">
        <v>1572</v>
      </c>
      <c r="DF75" s="23" t="s">
        <v>1572</v>
      </c>
      <c r="DG75" s="23" t="s">
        <v>1572</v>
      </c>
      <c r="DH75" s="23" t="s">
        <v>1572</v>
      </c>
      <c r="DI75" s="23" t="s">
        <v>1572</v>
      </c>
      <c r="DJ75" s="23" t="s">
        <v>1572</v>
      </c>
      <c r="DK75" s="23" t="s">
        <v>1572</v>
      </c>
      <c r="DL75" s="23" t="s">
        <v>1572</v>
      </c>
      <c r="DM75" s="23" t="s">
        <v>1572</v>
      </c>
      <c r="DN75" s="23" t="s">
        <v>1572</v>
      </c>
      <c r="DO75" s="23" t="s">
        <v>1572</v>
      </c>
      <c r="DP75" s="23" t="s">
        <v>1572</v>
      </c>
      <c r="DQ75" s="23" t="s">
        <v>1572</v>
      </c>
      <c r="DR75" s="23" t="s">
        <v>1572</v>
      </c>
      <c r="DS75" s="23" t="s">
        <v>1572</v>
      </c>
      <c r="DT75" s="23" t="s">
        <v>1572</v>
      </c>
      <c r="DU75" s="23" t="s">
        <v>1572</v>
      </c>
      <c r="DV75" s="23" t="s">
        <v>1572</v>
      </c>
      <c r="DY75" s="14"/>
    </row>
    <row r="76" spans="1:129" s="11" customFormat="1" x14ac:dyDescent="0.25">
      <c r="A76" s="16" t="s">
        <v>228</v>
      </c>
      <c r="B76" s="14" t="s">
        <v>229</v>
      </c>
      <c r="C76" s="23">
        <v>4019</v>
      </c>
      <c r="D76" s="24">
        <f t="shared" ref="D76:D86" si="102">SUM(Z76:AD76)/C76</f>
        <v>3.9064443891515303E-2</v>
      </c>
      <c r="E76" s="24">
        <f t="shared" ref="E76:E86" si="103">SUM(AE76:AI76)/C76</f>
        <v>3.9562080119432692E-2</v>
      </c>
      <c r="F76" s="24">
        <f t="shared" ref="F76:F86" si="104">SUM(AJ76:AN76)/C76</f>
        <v>5.6979348096541427E-2</v>
      </c>
      <c r="G76" s="24">
        <f t="shared" ref="G76:G86" si="105">SUM(AO76:AS76)/C76</f>
        <v>5.0758895247574022E-2</v>
      </c>
      <c r="H76" s="24">
        <f t="shared" ref="H76:H86" si="106">SUM(AT76:AX76)/C76</f>
        <v>4.0059716347350088E-2</v>
      </c>
      <c r="I76" s="24">
        <f t="shared" ref="I76:I86" si="107">SUM(AY76:BC76)/C76</f>
        <v>3.6825080865887039E-2</v>
      </c>
      <c r="J76" s="24">
        <f t="shared" ref="J76:J86" si="108">SUM(BD76:BH76)/C76</f>
        <v>4.1303806917143568E-2</v>
      </c>
      <c r="K76" s="24">
        <f t="shared" ref="K76:K86" si="109">SUM(BI76:BM76)/C76</f>
        <v>5.4739985070913162E-2</v>
      </c>
      <c r="L76" s="24">
        <f t="shared" ref="L76:L86" si="110">SUM(BN76:BR76)/C76</f>
        <v>7.2654889275939286E-2</v>
      </c>
      <c r="M76" s="24">
        <f t="shared" ref="M76:M86" si="111">SUM(BS76:BW76)/C76</f>
        <v>8.1861159492411045E-2</v>
      </c>
      <c r="N76" s="24">
        <f t="shared" ref="N76:N86" si="112">SUM(BX76:CB76)/C76</f>
        <v>6.5936800199054485E-2</v>
      </c>
      <c r="O76" s="24">
        <f t="shared" ref="O76:O86" si="113">SUM(CC76:CG76)/C76</f>
        <v>7.3898979845732765E-2</v>
      </c>
      <c r="P76" s="24">
        <f t="shared" ref="P76:P86" si="114">SUM(CH76:CL76)/C76</f>
        <v>8.1114705150534955E-2</v>
      </c>
      <c r="Q76" s="24">
        <f t="shared" ref="Q76:Q86" si="115">SUM(CM76:CQ76)/C76</f>
        <v>7.5143070415526245E-2</v>
      </c>
      <c r="R76" s="24">
        <f t="shared" ref="R76:R86" si="116">SUM(CR76:CV76)/C76</f>
        <v>5.6979348096541427E-2</v>
      </c>
      <c r="S76" s="24">
        <f t="shared" ref="S76:S86" si="117">SUM(CW76:DV76)/C76</f>
        <v>0.13311769096790246</v>
      </c>
      <c r="T76" s="24">
        <f t="shared" ref="T76:V86" si="118">W76/$C76</f>
        <v>0.1570042299079373</v>
      </c>
      <c r="U76" s="24">
        <f t="shared" si="118"/>
        <v>0.5777556606120926</v>
      </c>
      <c r="V76" s="24">
        <f t="shared" si="118"/>
        <v>0.26524010947997012</v>
      </c>
      <c r="W76" s="23">
        <f t="shared" ref="W76:W86" si="119">SUM(Z76:AP76)</f>
        <v>631</v>
      </c>
      <c r="X76" s="23">
        <f t="shared" ref="X76:X86" si="120">SUM(AQ76:CL76)</f>
        <v>2322</v>
      </c>
      <c r="Y76" s="23">
        <f t="shared" ref="Y76:Y86" si="121">SUM(CM76:DV76)</f>
        <v>1066</v>
      </c>
      <c r="Z76" s="23">
        <v>31</v>
      </c>
      <c r="AA76" s="23">
        <v>27</v>
      </c>
      <c r="AB76" s="23">
        <v>29</v>
      </c>
      <c r="AC76" s="23">
        <v>29</v>
      </c>
      <c r="AD76" s="23">
        <v>41</v>
      </c>
      <c r="AE76" s="23">
        <v>29</v>
      </c>
      <c r="AF76" s="23">
        <v>40</v>
      </c>
      <c r="AG76" s="23">
        <v>28</v>
      </c>
      <c r="AH76" s="23">
        <v>36</v>
      </c>
      <c r="AI76" s="23">
        <v>26</v>
      </c>
      <c r="AJ76" s="23">
        <v>47</v>
      </c>
      <c r="AK76" s="23">
        <v>41</v>
      </c>
      <c r="AL76" s="23">
        <v>47</v>
      </c>
      <c r="AM76" s="23">
        <v>47</v>
      </c>
      <c r="AN76" s="23">
        <v>47</v>
      </c>
      <c r="AO76" s="23">
        <v>45</v>
      </c>
      <c r="AP76" s="23">
        <v>41</v>
      </c>
      <c r="AQ76" s="23">
        <v>46</v>
      </c>
      <c r="AR76" s="23">
        <v>44</v>
      </c>
      <c r="AS76" s="23">
        <v>28</v>
      </c>
      <c r="AT76" s="23">
        <v>30</v>
      </c>
      <c r="AU76" s="23">
        <v>34</v>
      </c>
      <c r="AV76" s="23">
        <v>37</v>
      </c>
      <c r="AW76" s="23">
        <v>33</v>
      </c>
      <c r="AX76" s="23">
        <v>27</v>
      </c>
      <c r="AY76" s="23">
        <v>24</v>
      </c>
      <c r="AZ76" s="23">
        <v>42</v>
      </c>
      <c r="BA76" s="23">
        <v>19</v>
      </c>
      <c r="BB76" s="23">
        <v>27</v>
      </c>
      <c r="BC76" s="23">
        <v>36</v>
      </c>
      <c r="BD76" s="23">
        <v>40</v>
      </c>
      <c r="BE76" s="23">
        <v>25</v>
      </c>
      <c r="BF76" s="23">
        <v>41</v>
      </c>
      <c r="BG76" s="23">
        <v>34</v>
      </c>
      <c r="BH76" s="23">
        <v>26</v>
      </c>
      <c r="BI76" s="23">
        <v>32</v>
      </c>
      <c r="BJ76" s="23">
        <v>40</v>
      </c>
      <c r="BK76" s="23">
        <v>46</v>
      </c>
      <c r="BL76" s="23">
        <v>46</v>
      </c>
      <c r="BM76" s="23">
        <v>56</v>
      </c>
      <c r="BN76" s="23">
        <v>40</v>
      </c>
      <c r="BO76" s="23">
        <v>51</v>
      </c>
      <c r="BP76" s="23">
        <v>64</v>
      </c>
      <c r="BQ76" s="23">
        <v>72</v>
      </c>
      <c r="BR76" s="23">
        <v>65</v>
      </c>
      <c r="BS76" s="23">
        <v>82</v>
      </c>
      <c r="BT76" s="23">
        <v>79</v>
      </c>
      <c r="BU76" s="23">
        <v>56</v>
      </c>
      <c r="BV76" s="23">
        <v>59</v>
      </c>
      <c r="BW76" s="23">
        <v>53</v>
      </c>
      <c r="BX76" s="23">
        <v>59</v>
      </c>
      <c r="BY76" s="23">
        <v>42</v>
      </c>
      <c r="BZ76" s="23">
        <v>56</v>
      </c>
      <c r="CA76" s="23">
        <v>55</v>
      </c>
      <c r="CB76" s="23">
        <v>53</v>
      </c>
      <c r="CC76" s="23">
        <v>54</v>
      </c>
      <c r="CD76" s="23">
        <v>60</v>
      </c>
      <c r="CE76" s="23">
        <v>64</v>
      </c>
      <c r="CF76" s="23">
        <v>65</v>
      </c>
      <c r="CG76" s="23">
        <v>54</v>
      </c>
      <c r="CH76" s="23">
        <v>64</v>
      </c>
      <c r="CI76" s="23">
        <v>49</v>
      </c>
      <c r="CJ76" s="23">
        <v>69</v>
      </c>
      <c r="CK76" s="23">
        <v>69</v>
      </c>
      <c r="CL76" s="23">
        <v>75</v>
      </c>
      <c r="CM76" s="23">
        <v>60</v>
      </c>
      <c r="CN76" s="23">
        <v>61</v>
      </c>
      <c r="CO76" s="23">
        <v>69</v>
      </c>
      <c r="CP76" s="23">
        <v>62</v>
      </c>
      <c r="CQ76" s="23">
        <v>50</v>
      </c>
      <c r="CR76" s="23">
        <v>53</v>
      </c>
      <c r="CS76" s="23">
        <v>52</v>
      </c>
      <c r="CT76" s="23">
        <v>32</v>
      </c>
      <c r="CU76" s="23">
        <v>44</v>
      </c>
      <c r="CV76" s="23">
        <v>48</v>
      </c>
      <c r="CW76" s="23">
        <v>41</v>
      </c>
      <c r="CX76" s="23">
        <v>42</v>
      </c>
      <c r="CY76" s="23">
        <v>41</v>
      </c>
      <c r="CZ76" s="23">
        <v>36</v>
      </c>
      <c r="DA76" s="23">
        <v>34</v>
      </c>
      <c r="DB76" s="23">
        <v>42</v>
      </c>
      <c r="DC76" s="23">
        <v>29</v>
      </c>
      <c r="DD76" s="23">
        <v>35</v>
      </c>
      <c r="DE76" s="23">
        <v>21</v>
      </c>
      <c r="DF76" s="23">
        <v>21</v>
      </c>
      <c r="DG76" s="23">
        <v>30</v>
      </c>
      <c r="DH76" s="23">
        <v>17</v>
      </c>
      <c r="DI76" s="23">
        <v>21</v>
      </c>
      <c r="DJ76" s="23">
        <v>27</v>
      </c>
      <c r="DK76" s="23">
        <v>26</v>
      </c>
      <c r="DL76" s="23">
        <v>20</v>
      </c>
      <c r="DM76" s="23">
        <v>11</v>
      </c>
      <c r="DN76" s="23">
        <v>7</v>
      </c>
      <c r="DO76" s="23">
        <v>3</v>
      </c>
      <c r="DP76" s="23">
        <v>5</v>
      </c>
      <c r="DQ76" s="23">
        <v>9</v>
      </c>
      <c r="DR76" s="23">
        <v>8</v>
      </c>
      <c r="DS76" s="23">
        <v>4</v>
      </c>
      <c r="DT76" s="23">
        <v>2</v>
      </c>
      <c r="DU76" s="23">
        <v>1</v>
      </c>
      <c r="DV76" s="23">
        <v>2</v>
      </c>
      <c r="DY76" s="14"/>
    </row>
    <row r="77" spans="1:129" s="11" customFormat="1" x14ac:dyDescent="0.25">
      <c r="A77" s="16" t="s">
        <v>230</v>
      </c>
      <c r="B77" s="14" t="s">
        <v>231</v>
      </c>
      <c r="C77" s="14">
        <v>1024</v>
      </c>
      <c r="D77" s="24">
        <f t="shared" si="102"/>
        <v>5.6640625E-2</v>
      </c>
      <c r="E77" s="24">
        <f t="shared" si="103"/>
        <v>5.6640625E-2</v>
      </c>
      <c r="F77" s="24">
        <f t="shared" si="104"/>
        <v>6.73828125E-2</v>
      </c>
      <c r="G77" s="24">
        <f t="shared" si="105"/>
        <v>7.32421875E-2</v>
      </c>
      <c r="H77" s="24">
        <f t="shared" si="106"/>
        <v>4.00390625E-2</v>
      </c>
      <c r="I77" s="24">
        <f t="shared" si="107"/>
        <v>2.734375E-2</v>
      </c>
      <c r="J77" s="24">
        <f t="shared" si="108"/>
        <v>4.19921875E-2</v>
      </c>
      <c r="K77" s="24">
        <f t="shared" si="109"/>
        <v>6.25E-2</v>
      </c>
      <c r="L77" s="24">
        <f t="shared" si="110"/>
        <v>8.0078125E-2</v>
      </c>
      <c r="M77" s="24">
        <f t="shared" si="111"/>
        <v>9.47265625E-2</v>
      </c>
      <c r="N77" s="24">
        <f t="shared" si="112"/>
        <v>8.203125E-2</v>
      </c>
      <c r="O77" s="24">
        <f t="shared" si="113"/>
        <v>6.25E-2</v>
      </c>
      <c r="P77" s="24">
        <f t="shared" si="114"/>
        <v>7.71484375E-2</v>
      </c>
      <c r="Q77" s="24">
        <f t="shared" si="115"/>
        <v>5.95703125E-2</v>
      </c>
      <c r="R77" s="24">
        <f t="shared" si="116"/>
        <v>4.39453125E-2</v>
      </c>
      <c r="S77" s="24">
        <f t="shared" si="117"/>
        <v>7.421875E-2</v>
      </c>
      <c r="T77" s="24">
        <f t="shared" si="118"/>
        <v>0.212890625</v>
      </c>
      <c r="U77" s="24">
        <f t="shared" si="118"/>
        <v>0.609375</v>
      </c>
      <c r="V77" s="24">
        <f t="shared" si="118"/>
        <v>0.177734375</v>
      </c>
      <c r="W77" s="23">
        <f t="shared" si="119"/>
        <v>218</v>
      </c>
      <c r="X77" s="23">
        <f t="shared" si="120"/>
        <v>624</v>
      </c>
      <c r="Y77" s="23">
        <f t="shared" si="121"/>
        <v>182</v>
      </c>
      <c r="Z77" s="14">
        <v>14</v>
      </c>
      <c r="AA77" s="14">
        <v>11</v>
      </c>
      <c r="AB77" s="14">
        <v>13</v>
      </c>
      <c r="AC77" s="14">
        <v>6</v>
      </c>
      <c r="AD77" s="14">
        <v>14</v>
      </c>
      <c r="AE77" s="14">
        <v>9</v>
      </c>
      <c r="AF77" s="14">
        <v>12</v>
      </c>
      <c r="AG77" s="14">
        <v>9</v>
      </c>
      <c r="AH77" s="14">
        <v>13</v>
      </c>
      <c r="AI77" s="14">
        <v>15</v>
      </c>
      <c r="AJ77" s="14">
        <v>15</v>
      </c>
      <c r="AK77" s="14">
        <v>13</v>
      </c>
      <c r="AL77" s="14">
        <v>14</v>
      </c>
      <c r="AM77" s="14">
        <v>12</v>
      </c>
      <c r="AN77" s="14">
        <v>15</v>
      </c>
      <c r="AO77" s="14">
        <v>19</v>
      </c>
      <c r="AP77" s="14">
        <v>14</v>
      </c>
      <c r="AQ77" s="14">
        <v>20</v>
      </c>
      <c r="AR77" s="14">
        <v>15</v>
      </c>
      <c r="AS77" s="14">
        <v>7</v>
      </c>
      <c r="AT77" s="14">
        <v>8</v>
      </c>
      <c r="AU77" s="14">
        <v>7</v>
      </c>
      <c r="AV77" s="14">
        <v>8</v>
      </c>
      <c r="AW77" s="14">
        <v>12</v>
      </c>
      <c r="AX77" s="14">
        <v>6</v>
      </c>
      <c r="AY77" s="14">
        <v>1</v>
      </c>
      <c r="AZ77" s="14">
        <v>11</v>
      </c>
      <c r="BA77" s="14">
        <v>5</v>
      </c>
      <c r="BB77" s="14">
        <v>5</v>
      </c>
      <c r="BC77" s="14">
        <v>6</v>
      </c>
      <c r="BD77" s="14">
        <v>5</v>
      </c>
      <c r="BE77" s="14">
        <v>11</v>
      </c>
      <c r="BF77" s="14">
        <v>5</v>
      </c>
      <c r="BG77" s="14">
        <v>10</v>
      </c>
      <c r="BH77" s="14">
        <v>12</v>
      </c>
      <c r="BI77" s="14">
        <v>9</v>
      </c>
      <c r="BJ77" s="14">
        <v>10</v>
      </c>
      <c r="BK77" s="14">
        <v>14</v>
      </c>
      <c r="BL77" s="14">
        <v>14</v>
      </c>
      <c r="BM77" s="14">
        <v>17</v>
      </c>
      <c r="BN77" s="14">
        <v>11</v>
      </c>
      <c r="BO77" s="14">
        <v>16</v>
      </c>
      <c r="BP77" s="14">
        <v>18</v>
      </c>
      <c r="BQ77" s="14">
        <v>20</v>
      </c>
      <c r="BR77" s="14">
        <v>17</v>
      </c>
      <c r="BS77" s="14">
        <v>23</v>
      </c>
      <c r="BT77" s="14">
        <v>27</v>
      </c>
      <c r="BU77" s="14">
        <v>22</v>
      </c>
      <c r="BV77" s="14">
        <v>10</v>
      </c>
      <c r="BW77" s="14">
        <v>15</v>
      </c>
      <c r="BX77" s="14">
        <v>20</v>
      </c>
      <c r="BY77" s="14">
        <v>16</v>
      </c>
      <c r="BZ77" s="14">
        <v>21</v>
      </c>
      <c r="CA77" s="14">
        <v>14</v>
      </c>
      <c r="CB77" s="14">
        <v>13</v>
      </c>
      <c r="CC77" s="14">
        <v>11</v>
      </c>
      <c r="CD77" s="14">
        <v>16</v>
      </c>
      <c r="CE77" s="14">
        <v>14</v>
      </c>
      <c r="CF77" s="14">
        <v>12</v>
      </c>
      <c r="CG77" s="14">
        <v>11</v>
      </c>
      <c r="CH77" s="14">
        <v>14</v>
      </c>
      <c r="CI77" s="14">
        <v>14</v>
      </c>
      <c r="CJ77" s="14">
        <v>14</v>
      </c>
      <c r="CK77" s="14">
        <v>17</v>
      </c>
      <c r="CL77" s="14">
        <v>20</v>
      </c>
      <c r="CM77" s="14">
        <v>11</v>
      </c>
      <c r="CN77" s="14">
        <v>14</v>
      </c>
      <c r="CO77" s="14">
        <v>8</v>
      </c>
      <c r="CP77" s="14">
        <v>15</v>
      </c>
      <c r="CQ77" s="14">
        <v>13</v>
      </c>
      <c r="CR77" s="14">
        <v>7</v>
      </c>
      <c r="CS77" s="14">
        <v>13</v>
      </c>
      <c r="CT77" s="14">
        <v>12</v>
      </c>
      <c r="CU77" s="14">
        <v>4</v>
      </c>
      <c r="CV77" s="14">
        <v>9</v>
      </c>
      <c r="CW77" s="14">
        <v>7</v>
      </c>
      <c r="CX77" s="14">
        <v>8</v>
      </c>
      <c r="CY77" s="14">
        <v>4</v>
      </c>
      <c r="CZ77" s="14">
        <v>6</v>
      </c>
      <c r="DA77" s="14">
        <v>5</v>
      </c>
      <c r="DB77" s="14">
        <v>7</v>
      </c>
      <c r="DC77" s="14">
        <v>7</v>
      </c>
      <c r="DD77" s="14">
        <v>6</v>
      </c>
      <c r="DE77" s="14">
        <v>5</v>
      </c>
      <c r="DF77" s="14">
        <v>5</v>
      </c>
      <c r="DG77" s="14">
        <v>3</v>
      </c>
      <c r="DH77" s="14">
        <v>2</v>
      </c>
      <c r="DI77" s="14">
        <v>5</v>
      </c>
      <c r="DJ77" s="14">
        <v>3</v>
      </c>
      <c r="DK77" s="14">
        <v>1</v>
      </c>
      <c r="DL77" s="14">
        <v>0</v>
      </c>
      <c r="DM77" s="14">
        <v>1</v>
      </c>
      <c r="DN77" s="14">
        <v>0</v>
      </c>
      <c r="DO77" s="14">
        <v>0</v>
      </c>
      <c r="DP77" s="14">
        <v>0</v>
      </c>
      <c r="DQ77" s="14">
        <v>1</v>
      </c>
      <c r="DR77" s="14">
        <v>0</v>
      </c>
      <c r="DS77" s="14">
        <v>0</v>
      </c>
      <c r="DT77" s="14">
        <v>0</v>
      </c>
      <c r="DU77" s="14">
        <v>0</v>
      </c>
      <c r="DV77" s="14">
        <v>0</v>
      </c>
      <c r="DY77" s="14"/>
    </row>
    <row r="78" spans="1:129" s="11" customFormat="1" x14ac:dyDescent="0.25">
      <c r="A78" s="16" t="s">
        <v>232</v>
      </c>
      <c r="B78" s="14" t="s">
        <v>233</v>
      </c>
      <c r="C78" s="23">
        <v>322</v>
      </c>
      <c r="D78" s="24">
        <f t="shared" si="102"/>
        <v>2.7950310559006212E-2</v>
      </c>
      <c r="E78" s="24">
        <f t="shared" si="103"/>
        <v>4.0372670807453416E-2</v>
      </c>
      <c r="F78" s="24">
        <f t="shared" si="104"/>
        <v>4.0372670807453416E-2</v>
      </c>
      <c r="G78" s="24">
        <f t="shared" si="105"/>
        <v>7.1428571428571425E-2</v>
      </c>
      <c r="H78" s="24">
        <f t="shared" si="106"/>
        <v>3.4161490683229816E-2</v>
      </c>
      <c r="I78" s="24">
        <f t="shared" si="107"/>
        <v>3.1055900621118012E-2</v>
      </c>
      <c r="J78" s="24">
        <f t="shared" si="108"/>
        <v>2.1739130434782608E-2</v>
      </c>
      <c r="K78" s="24">
        <f t="shared" si="109"/>
        <v>4.9689440993788817E-2</v>
      </c>
      <c r="L78" s="24">
        <f t="shared" si="110"/>
        <v>7.4534161490683232E-2</v>
      </c>
      <c r="M78" s="24">
        <f t="shared" si="111"/>
        <v>6.5217391304347824E-2</v>
      </c>
      <c r="N78" s="24">
        <f t="shared" si="112"/>
        <v>7.4534161490683232E-2</v>
      </c>
      <c r="O78" s="24">
        <f t="shared" si="113"/>
        <v>9.3167701863354033E-2</v>
      </c>
      <c r="P78" s="24">
        <f t="shared" si="114"/>
        <v>0.13664596273291926</v>
      </c>
      <c r="Q78" s="24">
        <f t="shared" si="115"/>
        <v>7.7639751552795025E-2</v>
      </c>
      <c r="R78" s="24">
        <f t="shared" si="116"/>
        <v>7.1428571428571425E-2</v>
      </c>
      <c r="S78" s="24">
        <f t="shared" si="117"/>
        <v>9.0062111801242239E-2</v>
      </c>
      <c r="T78" s="24">
        <f t="shared" si="118"/>
        <v>0.14906832298136646</v>
      </c>
      <c r="U78" s="24">
        <f t="shared" si="118"/>
        <v>0.61180124223602483</v>
      </c>
      <c r="V78" s="24">
        <f t="shared" si="118"/>
        <v>0.2391304347826087</v>
      </c>
      <c r="W78" s="23">
        <f t="shared" si="119"/>
        <v>48</v>
      </c>
      <c r="X78" s="23">
        <f t="shared" si="120"/>
        <v>197</v>
      </c>
      <c r="Y78" s="23">
        <f t="shared" si="121"/>
        <v>77</v>
      </c>
      <c r="Z78" s="23">
        <v>3</v>
      </c>
      <c r="AA78" s="23">
        <v>2</v>
      </c>
      <c r="AB78" s="23">
        <v>1</v>
      </c>
      <c r="AC78" s="23">
        <v>2</v>
      </c>
      <c r="AD78" s="23">
        <v>1</v>
      </c>
      <c r="AE78" s="23">
        <v>5</v>
      </c>
      <c r="AF78" s="23">
        <v>0</v>
      </c>
      <c r="AG78" s="23">
        <v>3</v>
      </c>
      <c r="AH78" s="23">
        <v>3</v>
      </c>
      <c r="AI78" s="23">
        <v>2</v>
      </c>
      <c r="AJ78" s="23">
        <v>2</v>
      </c>
      <c r="AK78" s="23">
        <v>1</v>
      </c>
      <c r="AL78" s="23">
        <v>4</v>
      </c>
      <c r="AM78" s="23">
        <v>2</v>
      </c>
      <c r="AN78" s="23">
        <v>4</v>
      </c>
      <c r="AO78" s="23">
        <v>2</v>
      </c>
      <c r="AP78" s="23">
        <v>11</v>
      </c>
      <c r="AQ78" s="23">
        <v>4</v>
      </c>
      <c r="AR78" s="23">
        <v>4</v>
      </c>
      <c r="AS78" s="23">
        <v>2</v>
      </c>
      <c r="AT78" s="23">
        <v>5</v>
      </c>
      <c r="AU78" s="23">
        <v>1</v>
      </c>
      <c r="AV78" s="23">
        <v>3</v>
      </c>
      <c r="AW78" s="23">
        <v>1</v>
      </c>
      <c r="AX78" s="23">
        <v>1</v>
      </c>
      <c r="AY78" s="23">
        <v>2</v>
      </c>
      <c r="AZ78" s="23">
        <v>1</v>
      </c>
      <c r="BA78" s="23">
        <v>4</v>
      </c>
      <c r="BB78" s="23">
        <v>1</v>
      </c>
      <c r="BC78" s="23">
        <v>2</v>
      </c>
      <c r="BD78" s="23">
        <v>1</v>
      </c>
      <c r="BE78" s="23">
        <v>2</v>
      </c>
      <c r="BF78" s="23">
        <v>2</v>
      </c>
      <c r="BG78" s="23">
        <v>0</v>
      </c>
      <c r="BH78" s="23">
        <v>2</v>
      </c>
      <c r="BI78" s="23">
        <v>5</v>
      </c>
      <c r="BJ78" s="23">
        <v>1</v>
      </c>
      <c r="BK78" s="23">
        <v>3</v>
      </c>
      <c r="BL78" s="23">
        <v>2</v>
      </c>
      <c r="BM78" s="23">
        <v>5</v>
      </c>
      <c r="BN78" s="23">
        <v>4</v>
      </c>
      <c r="BO78" s="23">
        <v>5</v>
      </c>
      <c r="BP78" s="23">
        <v>4</v>
      </c>
      <c r="BQ78" s="23">
        <v>6</v>
      </c>
      <c r="BR78" s="23">
        <v>5</v>
      </c>
      <c r="BS78" s="23">
        <v>2</v>
      </c>
      <c r="BT78" s="23">
        <v>1</v>
      </c>
      <c r="BU78" s="23">
        <v>6</v>
      </c>
      <c r="BV78" s="23">
        <v>3</v>
      </c>
      <c r="BW78" s="23">
        <v>9</v>
      </c>
      <c r="BX78" s="23">
        <v>4</v>
      </c>
      <c r="BY78" s="23">
        <v>5</v>
      </c>
      <c r="BZ78" s="23">
        <v>6</v>
      </c>
      <c r="CA78" s="23">
        <v>6</v>
      </c>
      <c r="CB78" s="23">
        <v>3</v>
      </c>
      <c r="CC78" s="23">
        <v>2</v>
      </c>
      <c r="CD78" s="23">
        <v>6</v>
      </c>
      <c r="CE78" s="23">
        <v>10</v>
      </c>
      <c r="CF78" s="23">
        <v>6</v>
      </c>
      <c r="CG78" s="23">
        <v>6</v>
      </c>
      <c r="CH78" s="23">
        <v>6</v>
      </c>
      <c r="CI78" s="23">
        <v>11</v>
      </c>
      <c r="CJ78" s="23">
        <v>16</v>
      </c>
      <c r="CK78" s="23">
        <v>4</v>
      </c>
      <c r="CL78" s="23">
        <v>7</v>
      </c>
      <c r="CM78" s="23">
        <v>9</v>
      </c>
      <c r="CN78" s="23">
        <v>1</v>
      </c>
      <c r="CO78" s="23">
        <v>4</v>
      </c>
      <c r="CP78" s="23">
        <v>3</v>
      </c>
      <c r="CQ78" s="23">
        <v>8</v>
      </c>
      <c r="CR78" s="23">
        <v>6</v>
      </c>
      <c r="CS78" s="23">
        <v>2</v>
      </c>
      <c r="CT78" s="23">
        <v>3</v>
      </c>
      <c r="CU78" s="23">
        <v>7</v>
      </c>
      <c r="CV78" s="23">
        <v>5</v>
      </c>
      <c r="CW78" s="23">
        <v>4</v>
      </c>
      <c r="CX78" s="23">
        <v>3</v>
      </c>
      <c r="CY78" s="23">
        <v>3</v>
      </c>
      <c r="CZ78" s="23">
        <v>3</v>
      </c>
      <c r="DA78" s="23">
        <v>2</v>
      </c>
      <c r="DB78" s="23">
        <v>2</v>
      </c>
      <c r="DC78" s="23">
        <v>2</v>
      </c>
      <c r="DD78" s="23">
        <v>0</v>
      </c>
      <c r="DE78" s="23">
        <v>1</v>
      </c>
      <c r="DF78" s="23">
        <v>4</v>
      </c>
      <c r="DG78" s="23">
        <v>2</v>
      </c>
      <c r="DH78" s="23">
        <v>0</v>
      </c>
      <c r="DI78" s="23">
        <v>1</v>
      </c>
      <c r="DJ78" s="23">
        <v>0</v>
      </c>
      <c r="DK78" s="23">
        <v>0</v>
      </c>
      <c r="DL78" s="23">
        <v>1</v>
      </c>
      <c r="DM78" s="23">
        <v>0</v>
      </c>
      <c r="DN78" s="23">
        <v>0</v>
      </c>
      <c r="DO78" s="23">
        <v>1</v>
      </c>
      <c r="DP78" s="23">
        <v>0</v>
      </c>
      <c r="DQ78" s="23">
        <v>0</v>
      </c>
      <c r="DR78" s="23">
        <v>0</v>
      </c>
      <c r="DS78" s="23">
        <v>0</v>
      </c>
      <c r="DT78" s="23">
        <v>0</v>
      </c>
      <c r="DU78" s="23">
        <v>0</v>
      </c>
      <c r="DV78" s="23">
        <v>0</v>
      </c>
      <c r="DY78" s="14"/>
    </row>
    <row r="79" spans="1:129" s="11" customFormat="1" x14ac:dyDescent="0.25">
      <c r="A79" s="16" t="s">
        <v>234</v>
      </c>
      <c r="B79" s="14" t="s">
        <v>235</v>
      </c>
      <c r="C79" s="23">
        <v>1150</v>
      </c>
      <c r="D79" s="24">
        <f t="shared" si="102"/>
        <v>2.6086956521739129E-2</v>
      </c>
      <c r="E79" s="24">
        <f t="shared" si="103"/>
        <v>3.1304347826086959E-2</v>
      </c>
      <c r="F79" s="24">
        <f t="shared" si="104"/>
        <v>3.7391304347826088E-2</v>
      </c>
      <c r="G79" s="24">
        <f t="shared" si="105"/>
        <v>6.1739130434782609E-2</v>
      </c>
      <c r="H79" s="24">
        <f t="shared" si="106"/>
        <v>4.1739130434782612E-2</v>
      </c>
      <c r="I79" s="24">
        <f t="shared" si="107"/>
        <v>3.4782608695652174E-2</v>
      </c>
      <c r="J79" s="24">
        <f t="shared" si="108"/>
        <v>3.1304347826086959E-2</v>
      </c>
      <c r="K79" s="24">
        <f t="shared" si="109"/>
        <v>3.4782608695652174E-2</v>
      </c>
      <c r="L79" s="24">
        <f t="shared" si="110"/>
        <v>6.347826086956522E-2</v>
      </c>
      <c r="M79" s="24">
        <f t="shared" si="111"/>
        <v>0.10260869565217391</v>
      </c>
      <c r="N79" s="24">
        <f t="shared" si="112"/>
        <v>9.0434782608695655E-2</v>
      </c>
      <c r="O79" s="24">
        <f t="shared" si="113"/>
        <v>8.8695652173913037E-2</v>
      </c>
      <c r="P79" s="24">
        <f t="shared" si="114"/>
        <v>0.11043478260869566</v>
      </c>
      <c r="Q79" s="24">
        <f t="shared" si="115"/>
        <v>8.6956521739130432E-2</v>
      </c>
      <c r="R79" s="24">
        <f t="shared" si="116"/>
        <v>7.1304347826086953E-2</v>
      </c>
      <c r="S79" s="24">
        <f t="shared" si="117"/>
        <v>8.6956521739130432E-2</v>
      </c>
      <c r="T79" s="24">
        <f t="shared" si="118"/>
        <v>0.11913043478260869</v>
      </c>
      <c r="U79" s="24">
        <f t="shared" si="118"/>
        <v>0.63565217391304352</v>
      </c>
      <c r="V79" s="24">
        <f t="shared" si="118"/>
        <v>0.24521739130434783</v>
      </c>
      <c r="W79" s="23">
        <f t="shared" si="119"/>
        <v>137</v>
      </c>
      <c r="X79" s="23">
        <f t="shared" si="120"/>
        <v>731</v>
      </c>
      <c r="Y79" s="23">
        <f t="shared" si="121"/>
        <v>282</v>
      </c>
      <c r="Z79" s="23">
        <v>6</v>
      </c>
      <c r="AA79" s="23">
        <v>6</v>
      </c>
      <c r="AB79" s="23">
        <v>6</v>
      </c>
      <c r="AC79" s="23">
        <v>5</v>
      </c>
      <c r="AD79" s="23">
        <v>7</v>
      </c>
      <c r="AE79" s="23">
        <v>6</v>
      </c>
      <c r="AF79" s="23">
        <v>6</v>
      </c>
      <c r="AG79" s="23">
        <v>11</v>
      </c>
      <c r="AH79" s="23">
        <v>7</v>
      </c>
      <c r="AI79" s="23">
        <v>6</v>
      </c>
      <c r="AJ79" s="23">
        <v>14</v>
      </c>
      <c r="AK79" s="23">
        <v>3</v>
      </c>
      <c r="AL79" s="23">
        <v>12</v>
      </c>
      <c r="AM79" s="23">
        <v>5</v>
      </c>
      <c r="AN79" s="23">
        <v>9</v>
      </c>
      <c r="AO79" s="23">
        <v>10</v>
      </c>
      <c r="AP79" s="23">
        <v>18</v>
      </c>
      <c r="AQ79" s="23">
        <v>11</v>
      </c>
      <c r="AR79" s="23">
        <v>13</v>
      </c>
      <c r="AS79" s="23">
        <v>19</v>
      </c>
      <c r="AT79" s="23">
        <v>9</v>
      </c>
      <c r="AU79" s="23">
        <v>13</v>
      </c>
      <c r="AV79" s="23">
        <v>8</v>
      </c>
      <c r="AW79" s="23">
        <v>9</v>
      </c>
      <c r="AX79" s="23">
        <v>9</v>
      </c>
      <c r="AY79" s="23">
        <v>10</v>
      </c>
      <c r="AZ79" s="23">
        <v>8</v>
      </c>
      <c r="BA79" s="23">
        <v>8</v>
      </c>
      <c r="BB79" s="23">
        <v>7</v>
      </c>
      <c r="BC79" s="23">
        <v>7</v>
      </c>
      <c r="BD79" s="23">
        <v>8</v>
      </c>
      <c r="BE79" s="23">
        <v>7</v>
      </c>
      <c r="BF79" s="23">
        <v>9</v>
      </c>
      <c r="BG79" s="23">
        <v>6</v>
      </c>
      <c r="BH79" s="23">
        <v>6</v>
      </c>
      <c r="BI79" s="23">
        <v>10</v>
      </c>
      <c r="BJ79" s="23">
        <v>8</v>
      </c>
      <c r="BK79" s="23">
        <v>9</v>
      </c>
      <c r="BL79" s="23">
        <v>7</v>
      </c>
      <c r="BM79" s="23">
        <v>6</v>
      </c>
      <c r="BN79" s="23">
        <v>10</v>
      </c>
      <c r="BO79" s="23">
        <v>15</v>
      </c>
      <c r="BP79" s="23">
        <v>21</v>
      </c>
      <c r="BQ79" s="23">
        <v>14</v>
      </c>
      <c r="BR79" s="23">
        <v>13</v>
      </c>
      <c r="BS79" s="23">
        <v>21</v>
      </c>
      <c r="BT79" s="23">
        <v>25</v>
      </c>
      <c r="BU79" s="23">
        <v>28</v>
      </c>
      <c r="BV79" s="23">
        <v>20</v>
      </c>
      <c r="BW79" s="23">
        <v>24</v>
      </c>
      <c r="BX79" s="23">
        <v>18</v>
      </c>
      <c r="BY79" s="23">
        <v>30</v>
      </c>
      <c r="BZ79" s="23">
        <v>16</v>
      </c>
      <c r="CA79" s="23">
        <v>17</v>
      </c>
      <c r="CB79" s="23">
        <v>23</v>
      </c>
      <c r="CC79" s="23">
        <v>26</v>
      </c>
      <c r="CD79" s="23">
        <v>18</v>
      </c>
      <c r="CE79" s="23">
        <v>14</v>
      </c>
      <c r="CF79" s="23">
        <v>20</v>
      </c>
      <c r="CG79" s="23">
        <v>24</v>
      </c>
      <c r="CH79" s="23">
        <v>16</v>
      </c>
      <c r="CI79" s="23">
        <v>23</v>
      </c>
      <c r="CJ79" s="23">
        <v>20</v>
      </c>
      <c r="CK79" s="23">
        <v>31</v>
      </c>
      <c r="CL79" s="23">
        <v>37</v>
      </c>
      <c r="CM79" s="23">
        <v>26</v>
      </c>
      <c r="CN79" s="23">
        <v>26</v>
      </c>
      <c r="CO79" s="23">
        <v>20</v>
      </c>
      <c r="CP79" s="23">
        <v>15</v>
      </c>
      <c r="CQ79" s="23">
        <v>13</v>
      </c>
      <c r="CR79" s="23">
        <v>17</v>
      </c>
      <c r="CS79" s="23">
        <v>14</v>
      </c>
      <c r="CT79" s="23">
        <v>18</v>
      </c>
      <c r="CU79" s="23">
        <v>14</v>
      </c>
      <c r="CV79" s="23">
        <v>19</v>
      </c>
      <c r="CW79" s="23">
        <v>9</v>
      </c>
      <c r="CX79" s="23">
        <v>10</v>
      </c>
      <c r="CY79" s="23">
        <v>10</v>
      </c>
      <c r="CZ79" s="23">
        <v>5</v>
      </c>
      <c r="DA79" s="23">
        <v>11</v>
      </c>
      <c r="DB79" s="23">
        <v>7</v>
      </c>
      <c r="DC79" s="23">
        <v>2</v>
      </c>
      <c r="DD79" s="23">
        <v>6</v>
      </c>
      <c r="DE79" s="23">
        <v>6</v>
      </c>
      <c r="DF79" s="23">
        <v>2</v>
      </c>
      <c r="DG79" s="23">
        <v>1</v>
      </c>
      <c r="DH79" s="23">
        <v>3</v>
      </c>
      <c r="DI79" s="23">
        <v>5</v>
      </c>
      <c r="DJ79" s="23">
        <v>4</v>
      </c>
      <c r="DK79" s="23">
        <v>2</v>
      </c>
      <c r="DL79" s="23">
        <v>2</v>
      </c>
      <c r="DM79" s="23">
        <v>3</v>
      </c>
      <c r="DN79" s="23">
        <v>2</v>
      </c>
      <c r="DO79" s="23">
        <v>2</v>
      </c>
      <c r="DP79" s="23">
        <v>0</v>
      </c>
      <c r="DQ79" s="23">
        <v>1</v>
      </c>
      <c r="DR79" s="23">
        <v>5</v>
      </c>
      <c r="DS79" s="23">
        <v>0</v>
      </c>
      <c r="DT79" s="23">
        <v>1</v>
      </c>
      <c r="DU79" s="23">
        <v>0</v>
      </c>
      <c r="DV79" s="23">
        <v>1</v>
      </c>
      <c r="DY79" s="14"/>
    </row>
    <row r="80" spans="1:129" s="11" customFormat="1" x14ac:dyDescent="0.25">
      <c r="A80" s="16" t="s">
        <v>236</v>
      </c>
      <c r="B80" s="14" t="s">
        <v>237</v>
      </c>
      <c r="C80" s="14">
        <v>274</v>
      </c>
      <c r="D80" s="24">
        <f t="shared" si="102"/>
        <v>4.3795620437956206E-2</v>
      </c>
      <c r="E80" s="24">
        <f t="shared" si="103"/>
        <v>3.2846715328467155E-2</v>
      </c>
      <c r="F80" s="24">
        <f t="shared" si="104"/>
        <v>2.9197080291970802E-2</v>
      </c>
      <c r="G80" s="24">
        <f t="shared" si="105"/>
        <v>4.7445255474452552E-2</v>
      </c>
      <c r="H80" s="24">
        <f t="shared" si="106"/>
        <v>1.4598540145985401E-2</v>
      </c>
      <c r="I80" s="24">
        <f t="shared" si="107"/>
        <v>4.0145985401459854E-2</v>
      </c>
      <c r="J80" s="24">
        <f t="shared" si="108"/>
        <v>2.9197080291970802E-2</v>
      </c>
      <c r="K80" s="24">
        <f t="shared" si="109"/>
        <v>4.7445255474452552E-2</v>
      </c>
      <c r="L80" s="24">
        <f t="shared" si="110"/>
        <v>8.0291970802919707E-2</v>
      </c>
      <c r="M80" s="24">
        <f t="shared" si="111"/>
        <v>6.569343065693431E-2</v>
      </c>
      <c r="N80" s="24">
        <f t="shared" si="112"/>
        <v>0.11313868613138686</v>
      </c>
      <c r="O80" s="24">
        <f t="shared" si="113"/>
        <v>9.1240875912408759E-2</v>
      </c>
      <c r="P80" s="24">
        <f t="shared" si="114"/>
        <v>0.14233576642335766</v>
      </c>
      <c r="Q80" s="24">
        <f t="shared" si="115"/>
        <v>9.4890510948905105E-2</v>
      </c>
      <c r="R80" s="24">
        <f t="shared" si="116"/>
        <v>7.6642335766423361E-2</v>
      </c>
      <c r="S80" s="24">
        <f t="shared" si="117"/>
        <v>5.1094890510948905E-2</v>
      </c>
      <c r="T80" s="24">
        <f t="shared" si="118"/>
        <v>0.12043795620437957</v>
      </c>
      <c r="U80" s="24">
        <f t="shared" si="118"/>
        <v>0.65693430656934304</v>
      </c>
      <c r="V80" s="24">
        <f t="shared" si="118"/>
        <v>0.22262773722627738</v>
      </c>
      <c r="W80" s="23">
        <f t="shared" si="119"/>
        <v>33</v>
      </c>
      <c r="X80" s="23">
        <f t="shared" si="120"/>
        <v>180</v>
      </c>
      <c r="Y80" s="23">
        <f t="shared" si="121"/>
        <v>61</v>
      </c>
      <c r="Z80" s="14">
        <v>3</v>
      </c>
      <c r="AA80" s="14">
        <v>3</v>
      </c>
      <c r="AB80" s="14">
        <v>2</v>
      </c>
      <c r="AC80" s="14">
        <v>2</v>
      </c>
      <c r="AD80" s="14">
        <v>2</v>
      </c>
      <c r="AE80" s="14">
        <v>1</v>
      </c>
      <c r="AF80" s="14">
        <v>2</v>
      </c>
      <c r="AG80" s="14">
        <v>3</v>
      </c>
      <c r="AH80" s="14">
        <v>1</v>
      </c>
      <c r="AI80" s="14">
        <v>2</v>
      </c>
      <c r="AJ80" s="14">
        <v>1</v>
      </c>
      <c r="AK80" s="14">
        <v>2</v>
      </c>
      <c r="AL80" s="14">
        <v>1</v>
      </c>
      <c r="AM80" s="14">
        <v>3</v>
      </c>
      <c r="AN80" s="14">
        <v>1</v>
      </c>
      <c r="AO80" s="14">
        <v>2</v>
      </c>
      <c r="AP80" s="14">
        <v>2</v>
      </c>
      <c r="AQ80" s="14">
        <v>4</v>
      </c>
      <c r="AR80" s="14">
        <v>3</v>
      </c>
      <c r="AS80" s="14">
        <v>2</v>
      </c>
      <c r="AT80" s="14">
        <v>2</v>
      </c>
      <c r="AU80" s="14">
        <v>0</v>
      </c>
      <c r="AV80" s="14">
        <v>1</v>
      </c>
      <c r="AW80" s="14">
        <v>0</v>
      </c>
      <c r="AX80" s="14">
        <v>1</v>
      </c>
      <c r="AY80" s="14">
        <v>1</v>
      </c>
      <c r="AZ80" s="14">
        <v>0</v>
      </c>
      <c r="BA80" s="14">
        <v>3</v>
      </c>
      <c r="BB80" s="14">
        <v>4</v>
      </c>
      <c r="BC80" s="14">
        <v>3</v>
      </c>
      <c r="BD80" s="14">
        <v>2</v>
      </c>
      <c r="BE80" s="14">
        <v>2</v>
      </c>
      <c r="BF80" s="14">
        <v>0</v>
      </c>
      <c r="BG80" s="14">
        <v>3</v>
      </c>
      <c r="BH80" s="14">
        <v>1</v>
      </c>
      <c r="BI80" s="14">
        <v>5</v>
      </c>
      <c r="BJ80" s="14">
        <v>2</v>
      </c>
      <c r="BK80" s="14">
        <v>0</v>
      </c>
      <c r="BL80" s="14">
        <v>2</v>
      </c>
      <c r="BM80" s="14">
        <v>4</v>
      </c>
      <c r="BN80" s="14">
        <v>6</v>
      </c>
      <c r="BO80" s="14">
        <v>4</v>
      </c>
      <c r="BP80" s="14">
        <v>5</v>
      </c>
      <c r="BQ80" s="14">
        <v>3</v>
      </c>
      <c r="BR80" s="14">
        <v>4</v>
      </c>
      <c r="BS80" s="14">
        <v>3</v>
      </c>
      <c r="BT80" s="14">
        <v>5</v>
      </c>
      <c r="BU80" s="14">
        <v>1</v>
      </c>
      <c r="BV80" s="14">
        <v>5</v>
      </c>
      <c r="BW80" s="14">
        <v>4</v>
      </c>
      <c r="BX80" s="14">
        <v>6</v>
      </c>
      <c r="BY80" s="14">
        <v>7</v>
      </c>
      <c r="BZ80" s="14">
        <v>7</v>
      </c>
      <c r="CA80" s="14">
        <v>6</v>
      </c>
      <c r="CB80" s="14">
        <v>5</v>
      </c>
      <c r="CC80" s="14">
        <v>6</v>
      </c>
      <c r="CD80" s="14">
        <v>5</v>
      </c>
      <c r="CE80" s="14">
        <v>6</v>
      </c>
      <c r="CF80" s="14">
        <v>7</v>
      </c>
      <c r="CG80" s="14">
        <v>1</v>
      </c>
      <c r="CH80" s="14">
        <v>8</v>
      </c>
      <c r="CI80" s="14">
        <v>5</v>
      </c>
      <c r="CJ80" s="14">
        <v>6</v>
      </c>
      <c r="CK80" s="14">
        <v>6</v>
      </c>
      <c r="CL80" s="14">
        <v>14</v>
      </c>
      <c r="CM80" s="14">
        <v>3</v>
      </c>
      <c r="CN80" s="14">
        <v>7</v>
      </c>
      <c r="CO80" s="14">
        <v>7</v>
      </c>
      <c r="CP80" s="14">
        <v>6</v>
      </c>
      <c r="CQ80" s="14">
        <v>3</v>
      </c>
      <c r="CR80" s="14">
        <v>1</v>
      </c>
      <c r="CS80" s="14">
        <v>6</v>
      </c>
      <c r="CT80" s="14">
        <v>3</v>
      </c>
      <c r="CU80" s="14">
        <v>6</v>
      </c>
      <c r="CV80" s="14">
        <v>5</v>
      </c>
      <c r="CW80" s="14">
        <v>2</v>
      </c>
      <c r="CX80" s="14">
        <v>2</v>
      </c>
      <c r="CY80" s="14">
        <v>0</v>
      </c>
      <c r="CZ80" s="14">
        <v>1</v>
      </c>
      <c r="DA80" s="14">
        <v>0</v>
      </c>
      <c r="DB80" s="14">
        <v>2</v>
      </c>
      <c r="DC80" s="14">
        <v>0</v>
      </c>
      <c r="DD80" s="14">
        <v>3</v>
      </c>
      <c r="DE80" s="14">
        <v>0</v>
      </c>
      <c r="DF80" s="14">
        <v>0</v>
      </c>
      <c r="DG80" s="14">
        <v>1</v>
      </c>
      <c r="DH80" s="14">
        <v>0</v>
      </c>
      <c r="DI80" s="14">
        <v>1</v>
      </c>
      <c r="DJ80" s="14">
        <v>0</v>
      </c>
      <c r="DK80" s="14">
        <v>0</v>
      </c>
      <c r="DL80" s="14">
        <v>0</v>
      </c>
      <c r="DM80" s="14">
        <v>1</v>
      </c>
      <c r="DN80" s="14">
        <v>0</v>
      </c>
      <c r="DO80" s="14">
        <v>0</v>
      </c>
      <c r="DP80" s="14">
        <v>0</v>
      </c>
      <c r="DQ80" s="14">
        <v>0</v>
      </c>
      <c r="DR80" s="14">
        <v>1</v>
      </c>
      <c r="DS80" s="14">
        <v>0</v>
      </c>
      <c r="DT80" s="14">
        <v>0</v>
      </c>
      <c r="DU80" s="14">
        <v>0</v>
      </c>
      <c r="DV80" s="14">
        <v>0</v>
      </c>
      <c r="DY80" s="14"/>
    </row>
    <row r="81" spans="1:129" s="11" customFormat="1" x14ac:dyDescent="0.25">
      <c r="A81" s="16" t="s">
        <v>238</v>
      </c>
      <c r="B81" s="14" t="s">
        <v>239</v>
      </c>
      <c r="C81" s="23">
        <v>877</v>
      </c>
      <c r="D81" s="24">
        <f t="shared" si="102"/>
        <v>2.7366020524515394E-2</v>
      </c>
      <c r="E81" s="24">
        <f t="shared" si="103"/>
        <v>3.7628278221208664E-2</v>
      </c>
      <c r="F81" s="24">
        <f t="shared" si="104"/>
        <v>3.6488027366020526E-2</v>
      </c>
      <c r="G81" s="24">
        <f t="shared" si="105"/>
        <v>3.6488027366020526E-2</v>
      </c>
      <c r="H81" s="24">
        <f t="shared" si="106"/>
        <v>3.3067274800456098E-2</v>
      </c>
      <c r="I81" s="24">
        <f t="shared" si="107"/>
        <v>1.8244013683010263E-2</v>
      </c>
      <c r="J81" s="24">
        <f t="shared" si="108"/>
        <v>2.7366020524515394E-2</v>
      </c>
      <c r="K81" s="24">
        <f t="shared" si="109"/>
        <v>3.5347776510832381E-2</v>
      </c>
      <c r="L81" s="24">
        <f t="shared" si="110"/>
        <v>4.1049030786773091E-2</v>
      </c>
      <c r="M81" s="24">
        <f t="shared" si="111"/>
        <v>6.2713797035347782E-2</v>
      </c>
      <c r="N81" s="24">
        <f t="shared" si="112"/>
        <v>6.2713797035347782E-2</v>
      </c>
      <c r="O81" s="24">
        <f t="shared" si="113"/>
        <v>7.5256556442417327E-2</v>
      </c>
      <c r="P81" s="24">
        <f t="shared" si="114"/>
        <v>0.11174458380843785</v>
      </c>
      <c r="Q81" s="24">
        <f t="shared" si="115"/>
        <v>0.11174458380843785</v>
      </c>
      <c r="R81" s="24">
        <f t="shared" si="116"/>
        <v>9.2360319270239452E-2</v>
      </c>
      <c r="S81" s="24">
        <f t="shared" si="117"/>
        <v>0.19042189281641961</v>
      </c>
      <c r="T81" s="24">
        <f t="shared" si="118"/>
        <v>0.11174458380843785</v>
      </c>
      <c r="U81" s="24">
        <f t="shared" si="118"/>
        <v>0.49372862029646525</v>
      </c>
      <c r="V81" s="24">
        <f t="shared" si="118"/>
        <v>0.39452679589509693</v>
      </c>
      <c r="W81" s="23">
        <f t="shared" si="119"/>
        <v>98</v>
      </c>
      <c r="X81" s="23">
        <f t="shared" si="120"/>
        <v>433</v>
      </c>
      <c r="Y81" s="23">
        <f t="shared" si="121"/>
        <v>346</v>
      </c>
      <c r="Z81" s="23">
        <v>3</v>
      </c>
      <c r="AA81" s="23">
        <v>5</v>
      </c>
      <c r="AB81" s="23">
        <v>2</v>
      </c>
      <c r="AC81" s="23">
        <v>4</v>
      </c>
      <c r="AD81" s="23">
        <v>10</v>
      </c>
      <c r="AE81" s="23">
        <v>4</v>
      </c>
      <c r="AF81" s="23">
        <v>7</v>
      </c>
      <c r="AG81" s="23">
        <v>7</v>
      </c>
      <c r="AH81" s="23">
        <v>7</v>
      </c>
      <c r="AI81" s="23">
        <v>8</v>
      </c>
      <c r="AJ81" s="23">
        <v>8</v>
      </c>
      <c r="AK81" s="23">
        <v>4</v>
      </c>
      <c r="AL81" s="23">
        <v>5</v>
      </c>
      <c r="AM81" s="23">
        <v>10</v>
      </c>
      <c r="AN81" s="23">
        <v>5</v>
      </c>
      <c r="AO81" s="23">
        <v>5</v>
      </c>
      <c r="AP81" s="23">
        <v>4</v>
      </c>
      <c r="AQ81" s="23">
        <v>16</v>
      </c>
      <c r="AR81" s="23">
        <v>3</v>
      </c>
      <c r="AS81" s="23">
        <v>4</v>
      </c>
      <c r="AT81" s="23">
        <v>1</v>
      </c>
      <c r="AU81" s="23">
        <v>5</v>
      </c>
      <c r="AV81" s="23">
        <v>4</v>
      </c>
      <c r="AW81" s="23">
        <v>10</v>
      </c>
      <c r="AX81" s="23">
        <v>9</v>
      </c>
      <c r="AY81" s="23">
        <v>2</v>
      </c>
      <c r="AZ81" s="23">
        <v>2</v>
      </c>
      <c r="BA81" s="23">
        <v>4</v>
      </c>
      <c r="BB81" s="23">
        <v>3</v>
      </c>
      <c r="BC81" s="23">
        <v>5</v>
      </c>
      <c r="BD81" s="23">
        <v>6</v>
      </c>
      <c r="BE81" s="23">
        <v>1</v>
      </c>
      <c r="BF81" s="23">
        <v>10</v>
      </c>
      <c r="BG81" s="23">
        <v>4</v>
      </c>
      <c r="BH81" s="23">
        <v>3</v>
      </c>
      <c r="BI81" s="23">
        <v>3</v>
      </c>
      <c r="BJ81" s="23">
        <v>4</v>
      </c>
      <c r="BK81" s="23">
        <v>8</v>
      </c>
      <c r="BL81" s="23">
        <v>8</v>
      </c>
      <c r="BM81" s="23">
        <v>8</v>
      </c>
      <c r="BN81" s="23">
        <v>10</v>
      </c>
      <c r="BO81" s="23">
        <v>9</v>
      </c>
      <c r="BP81" s="23">
        <v>5</v>
      </c>
      <c r="BQ81" s="23">
        <v>9</v>
      </c>
      <c r="BR81" s="23">
        <v>3</v>
      </c>
      <c r="BS81" s="23">
        <v>6</v>
      </c>
      <c r="BT81" s="23">
        <v>14</v>
      </c>
      <c r="BU81" s="23">
        <v>14</v>
      </c>
      <c r="BV81" s="23">
        <v>9</v>
      </c>
      <c r="BW81" s="23">
        <v>12</v>
      </c>
      <c r="BX81" s="23">
        <v>12</v>
      </c>
      <c r="BY81" s="23">
        <v>9</v>
      </c>
      <c r="BZ81" s="23">
        <v>9</v>
      </c>
      <c r="CA81" s="23">
        <v>14</v>
      </c>
      <c r="CB81" s="23">
        <v>11</v>
      </c>
      <c r="CC81" s="23">
        <v>11</v>
      </c>
      <c r="CD81" s="23">
        <v>9</v>
      </c>
      <c r="CE81" s="23">
        <v>18</v>
      </c>
      <c r="CF81" s="23">
        <v>14</v>
      </c>
      <c r="CG81" s="23">
        <v>14</v>
      </c>
      <c r="CH81" s="23">
        <v>13</v>
      </c>
      <c r="CI81" s="23">
        <v>16</v>
      </c>
      <c r="CJ81" s="23">
        <v>20</v>
      </c>
      <c r="CK81" s="23">
        <v>26</v>
      </c>
      <c r="CL81" s="23">
        <v>23</v>
      </c>
      <c r="CM81" s="23">
        <v>18</v>
      </c>
      <c r="CN81" s="23">
        <v>20</v>
      </c>
      <c r="CO81" s="23">
        <v>26</v>
      </c>
      <c r="CP81" s="23">
        <v>14</v>
      </c>
      <c r="CQ81" s="23">
        <v>20</v>
      </c>
      <c r="CR81" s="23">
        <v>13</v>
      </c>
      <c r="CS81" s="23">
        <v>15</v>
      </c>
      <c r="CT81" s="23">
        <v>23</v>
      </c>
      <c r="CU81" s="23">
        <v>13</v>
      </c>
      <c r="CV81" s="23">
        <v>17</v>
      </c>
      <c r="CW81" s="23">
        <v>17</v>
      </c>
      <c r="CX81" s="23">
        <v>13</v>
      </c>
      <c r="CY81" s="23">
        <v>12</v>
      </c>
      <c r="CZ81" s="23">
        <v>11</v>
      </c>
      <c r="DA81" s="23">
        <v>8</v>
      </c>
      <c r="DB81" s="23">
        <v>6</v>
      </c>
      <c r="DC81" s="23">
        <v>13</v>
      </c>
      <c r="DD81" s="23">
        <v>11</v>
      </c>
      <c r="DE81" s="23">
        <v>14</v>
      </c>
      <c r="DF81" s="23">
        <v>7</v>
      </c>
      <c r="DG81" s="23">
        <v>9</v>
      </c>
      <c r="DH81" s="23">
        <v>13</v>
      </c>
      <c r="DI81" s="23">
        <v>7</v>
      </c>
      <c r="DJ81" s="23">
        <v>3</v>
      </c>
      <c r="DK81" s="23">
        <v>7</v>
      </c>
      <c r="DL81" s="23">
        <v>3</v>
      </c>
      <c r="DM81" s="23">
        <v>5</v>
      </c>
      <c r="DN81" s="23">
        <v>1</v>
      </c>
      <c r="DO81" s="23">
        <v>5</v>
      </c>
      <c r="DP81" s="23">
        <v>1</v>
      </c>
      <c r="DQ81" s="23">
        <v>1</v>
      </c>
      <c r="DR81" s="23">
        <v>0</v>
      </c>
      <c r="DS81" s="23">
        <v>0</v>
      </c>
      <c r="DT81" s="23">
        <v>0</v>
      </c>
      <c r="DU81" s="23">
        <v>0</v>
      </c>
      <c r="DV81" s="23">
        <v>0</v>
      </c>
      <c r="DY81" s="14"/>
    </row>
    <row r="82" spans="1:129" s="11" customFormat="1" x14ac:dyDescent="0.25">
      <c r="A82" s="16" t="s">
        <v>240</v>
      </c>
      <c r="B82" s="14" t="s">
        <v>241</v>
      </c>
      <c r="C82" s="23">
        <v>173</v>
      </c>
      <c r="D82" s="24">
        <f t="shared" si="102"/>
        <v>0.10404624277456648</v>
      </c>
      <c r="E82" s="24">
        <f t="shared" si="103"/>
        <v>5.7803468208092484E-2</v>
      </c>
      <c r="F82" s="24">
        <f t="shared" si="104"/>
        <v>2.8901734104046242E-2</v>
      </c>
      <c r="G82" s="24">
        <f t="shared" si="105"/>
        <v>3.4682080924855488E-2</v>
      </c>
      <c r="H82" s="24">
        <f t="shared" si="106"/>
        <v>7.5144508670520235E-2</v>
      </c>
      <c r="I82" s="24">
        <f t="shared" si="107"/>
        <v>4.6242774566473986E-2</v>
      </c>
      <c r="J82" s="24">
        <f t="shared" si="108"/>
        <v>3.4682080924855488E-2</v>
      </c>
      <c r="K82" s="24">
        <f t="shared" si="109"/>
        <v>5.7803468208092484E-2</v>
      </c>
      <c r="L82" s="24">
        <f t="shared" si="110"/>
        <v>5.7803468208092484E-2</v>
      </c>
      <c r="M82" s="24">
        <f t="shared" si="111"/>
        <v>5.2023121387283239E-2</v>
      </c>
      <c r="N82" s="24">
        <f t="shared" si="112"/>
        <v>4.6242774566473986E-2</v>
      </c>
      <c r="O82" s="24">
        <f t="shared" si="113"/>
        <v>4.046242774566474E-2</v>
      </c>
      <c r="P82" s="24">
        <f t="shared" si="114"/>
        <v>9.2485549132947972E-2</v>
      </c>
      <c r="Q82" s="24">
        <f t="shared" si="115"/>
        <v>6.358381502890173E-2</v>
      </c>
      <c r="R82" s="24">
        <f t="shared" si="116"/>
        <v>5.2023121387283239E-2</v>
      </c>
      <c r="S82" s="24">
        <f t="shared" si="117"/>
        <v>0.15606936416184972</v>
      </c>
      <c r="T82" s="24">
        <f t="shared" si="118"/>
        <v>0.20809248554913296</v>
      </c>
      <c r="U82" s="24">
        <f t="shared" si="118"/>
        <v>0.52023121387283233</v>
      </c>
      <c r="V82" s="24">
        <f t="shared" si="118"/>
        <v>0.27167630057803466</v>
      </c>
      <c r="W82" s="23">
        <f t="shared" si="119"/>
        <v>36</v>
      </c>
      <c r="X82" s="23">
        <f t="shared" si="120"/>
        <v>90</v>
      </c>
      <c r="Y82" s="23">
        <f t="shared" si="121"/>
        <v>47</v>
      </c>
      <c r="Z82" s="23">
        <v>3</v>
      </c>
      <c r="AA82" s="23">
        <v>4</v>
      </c>
      <c r="AB82" s="23">
        <v>5</v>
      </c>
      <c r="AC82" s="23">
        <v>5</v>
      </c>
      <c r="AD82" s="23">
        <v>1</v>
      </c>
      <c r="AE82" s="23">
        <v>2</v>
      </c>
      <c r="AF82" s="23">
        <v>2</v>
      </c>
      <c r="AG82" s="23">
        <v>3</v>
      </c>
      <c r="AH82" s="23">
        <v>1</v>
      </c>
      <c r="AI82" s="23">
        <v>2</v>
      </c>
      <c r="AJ82" s="23">
        <v>2</v>
      </c>
      <c r="AK82" s="23">
        <v>1</v>
      </c>
      <c r="AL82" s="23">
        <v>1</v>
      </c>
      <c r="AM82" s="23">
        <v>1</v>
      </c>
      <c r="AN82" s="23">
        <v>0</v>
      </c>
      <c r="AO82" s="23">
        <v>1</v>
      </c>
      <c r="AP82" s="23">
        <v>2</v>
      </c>
      <c r="AQ82" s="23">
        <v>1</v>
      </c>
      <c r="AR82" s="23">
        <v>1</v>
      </c>
      <c r="AS82" s="23">
        <v>1</v>
      </c>
      <c r="AT82" s="23">
        <v>0</v>
      </c>
      <c r="AU82" s="23">
        <v>3</v>
      </c>
      <c r="AV82" s="23">
        <v>4</v>
      </c>
      <c r="AW82" s="23">
        <v>1</v>
      </c>
      <c r="AX82" s="23">
        <v>5</v>
      </c>
      <c r="AY82" s="23">
        <v>3</v>
      </c>
      <c r="AZ82" s="23">
        <v>1</v>
      </c>
      <c r="BA82" s="23">
        <v>2</v>
      </c>
      <c r="BB82" s="23">
        <v>0</v>
      </c>
      <c r="BC82" s="23">
        <v>2</v>
      </c>
      <c r="BD82" s="23">
        <v>2</v>
      </c>
      <c r="BE82" s="23">
        <v>0</v>
      </c>
      <c r="BF82" s="23">
        <v>1</v>
      </c>
      <c r="BG82" s="23">
        <v>0</v>
      </c>
      <c r="BH82" s="23">
        <v>3</v>
      </c>
      <c r="BI82" s="23">
        <v>3</v>
      </c>
      <c r="BJ82" s="23">
        <v>1</v>
      </c>
      <c r="BK82" s="23">
        <v>1</v>
      </c>
      <c r="BL82" s="23">
        <v>4</v>
      </c>
      <c r="BM82" s="23">
        <v>1</v>
      </c>
      <c r="BN82" s="23">
        <v>3</v>
      </c>
      <c r="BO82" s="23">
        <v>1</v>
      </c>
      <c r="BP82" s="23">
        <v>4</v>
      </c>
      <c r="BQ82" s="23">
        <v>1</v>
      </c>
      <c r="BR82" s="23">
        <v>1</v>
      </c>
      <c r="BS82" s="23">
        <v>2</v>
      </c>
      <c r="BT82" s="23">
        <v>1</v>
      </c>
      <c r="BU82" s="23">
        <v>4</v>
      </c>
      <c r="BV82" s="23">
        <v>2</v>
      </c>
      <c r="BW82" s="23">
        <v>0</v>
      </c>
      <c r="BX82" s="23">
        <v>3</v>
      </c>
      <c r="BY82" s="23">
        <v>2</v>
      </c>
      <c r="BZ82" s="23">
        <v>1</v>
      </c>
      <c r="CA82" s="23">
        <v>2</v>
      </c>
      <c r="CB82" s="23">
        <v>0</v>
      </c>
      <c r="CC82" s="23">
        <v>1</v>
      </c>
      <c r="CD82" s="23">
        <v>1</v>
      </c>
      <c r="CE82" s="23">
        <v>2</v>
      </c>
      <c r="CF82" s="23">
        <v>2</v>
      </c>
      <c r="CG82" s="23">
        <v>1</v>
      </c>
      <c r="CH82" s="23">
        <v>2</v>
      </c>
      <c r="CI82" s="23">
        <v>0</v>
      </c>
      <c r="CJ82" s="23">
        <v>0</v>
      </c>
      <c r="CK82" s="23">
        <v>6</v>
      </c>
      <c r="CL82" s="23">
        <v>8</v>
      </c>
      <c r="CM82" s="23">
        <v>2</v>
      </c>
      <c r="CN82" s="23">
        <v>1</v>
      </c>
      <c r="CO82" s="23">
        <v>6</v>
      </c>
      <c r="CP82" s="23">
        <v>2</v>
      </c>
      <c r="CQ82" s="23">
        <v>0</v>
      </c>
      <c r="CR82" s="23">
        <v>2</v>
      </c>
      <c r="CS82" s="23">
        <v>1</v>
      </c>
      <c r="CT82" s="23">
        <v>2</v>
      </c>
      <c r="CU82" s="23">
        <v>2</v>
      </c>
      <c r="CV82" s="23">
        <v>2</v>
      </c>
      <c r="CW82" s="23">
        <v>4</v>
      </c>
      <c r="CX82" s="23">
        <v>3</v>
      </c>
      <c r="CY82" s="23">
        <v>3</v>
      </c>
      <c r="CZ82" s="23">
        <v>3</v>
      </c>
      <c r="DA82" s="23">
        <v>1</v>
      </c>
      <c r="DB82" s="23">
        <v>2</v>
      </c>
      <c r="DC82" s="23">
        <v>1</v>
      </c>
      <c r="DD82" s="23">
        <v>0</v>
      </c>
      <c r="DE82" s="23">
        <v>1</v>
      </c>
      <c r="DF82" s="23">
        <v>0</v>
      </c>
      <c r="DG82" s="23">
        <v>0</v>
      </c>
      <c r="DH82" s="23">
        <v>3</v>
      </c>
      <c r="DI82" s="23">
        <v>2</v>
      </c>
      <c r="DJ82" s="23">
        <v>2</v>
      </c>
      <c r="DK82" s="23">
        <v>1</v>
      </c>
      <c r="DL82" s="23">
        <v>1</v>
      </c>
      <c r="DM82" s="23">
        <v>0</v>
      </c>
      <c r="DN82" s="23">
        <v>0</v>
      </c>
      <c r="DO82" s="23">
        <v>0</v>
      </c>
      <c r="DP82" s="23">
        <v>0</v>
      </c>
      <c r="DQ82" s="23">
        <v>0</v>
      </c>
      <c r="DR82" s="23">
        <v>0</v>
      </c>
      <c r="DS82" s="23">
        <v>0</v>
      </c>
      <c r="DT82" s="23">
        <v>0</v>
      </c>
      <c r="DU82" s="23">
        <v>0</v>
      </c>
      <c r="DV82" s="23">
        <v>0</v>
      </c>
      <c r="DY82" s="14"/>
    </row>
    <row r="83" spans="1:129" s="11" customFormat="1" x14ac:dyDescent="0.25">
      <c r="A83" s="16" t="s">
        <v>242</v>
      </c>
      <c r="B83" s="14" t="s">
        <v>243</v>
      </c>
      <c r="C83" s="23">
        <v>134</v>
      </c>
      <c r="D83" s="24">
        <f t="shared" si="102"/>
        <v>3.7313432835820892E-2</v>
      </c>
      <c r="E83" s="24">
        <f t="shared" si="103"/>
        <v>1.4925373134328358E-2</v>
      </c>
      <c r="F83" s="24">
        <f t="shared" si="104"/>
        <v>3.7313432835820892E-2</v>
      </c>
      <c r="G83" s="24">
        <f t="shared" si="105"/>
        <v>5.9701492537313432E-2</v>
      </c>
      <c r="H83" s="24">
        <f t="shared" si="106"/>
        <v>3.7313432835820892E-2</v>
      </c>
      <c r="I83" s="24">
        <f t="shared" si="107"/>
        <v>2.2388059701492536E-2</v>
      </c>
      <c r="J83" s="24">
        <f t="shared" si="108"/>
        <v>7.462686567164179E-3</v>
      </c>
      <c r="K83" s="24">
        <f t="shared" si="109"/>
        <v>1.4925373134328358E-2</v>
      </c>
      <c r="L83" s="24">
        <f t="shared" si="110"/>
        <v>5.2238805970149252E-2</v>
      </c>
      <c r="M83" s="24">
        <f t="shared" si="111"/>
        <v>4.4776119402985072E-2</v>
      </c>
      <c r="N83" s="24">
        <f t="shared" si="112"/>
        <v>9.7014925373134331E-2</v>
      </c>
      <c r="O83" s="24">
        <f t="shared" si="113"/>
        <v>0.11940298507462686</v>
      </c>
      <c r="P83" s="24">
        <f t="shared" si="114"/>
        <v>8.9552238805970144E-2</v>
      </c>
      <c r="Q83" s="24">
        <f t="shared" si="115"/>
        <v>8.9552238805970144E-2</v>
      </c>
      <c r="R83" s="24">
        <f t="shared" si="116"/>
        <v>7.4626865671641784E-2</v>
      </c>
      <c r="S83" s="24">
        <f t="shared" si="117"/>
        <v>0.20149253731343283</v>
      </c>
      <c r="T83" s="24">
        <f t="shared" si="118"/>
        <v>0.1044776119402985</v>
      </c>
      <c r="U83" s="24">
        <f t="shared" si="118"/>
        <v>0.52985074626865669</v>
      </c>
      <c r="V83" s="24">
        <f t="shared" si="118"/>
        <v>0.36567164179104478</v>
      </c>
      <c r="W83" s="23">
        <f t="shared" si="119"/>
        <v>14</v>
      </c>
      <c r="X83" s="23">
        <f t="shared" si="120"/>
        <v>71</v>
      </c>
      <c r="Y83" s="23">
        <f t="shared" si="121"/>
        <v>49</v>
      </c>
      <c r="Z83" s="23">
        <v>1</v>
      </c>
      <c r="AA83" s="23">
        <v>0</v>
      </c>
      <c r="AB83" s="23">
        <v>1</v>
      </c>
      <c r="AC83" s="23">
        <v>1</v>
      </c>
      <c r="AD83" s="23">
        <v>2</v>
      </c>
      <c r="AE83" s="23">
        <v>0</v>
      </c>
      <c r="AF83" s="23">
        <v>1</v>
      </c>
      <c r="AG83" s="23">
        <v>0</v>
      </c>
      <c r="AH83" s="23">
        <v>1</v>
      </c>
      <c r="AI83" s="23">
        <v>0</v>
      </c>
      <c r="AJ83" s="23">
        <v>1</v>
      </c>
      <c r="AK83" s="23">
        <v>1</v>
      </c>
      <c r="AL83" s="23">
        <v>2</v>
      </c>
      <c r="AM83" s="23">
        <v>1</v>
      </c>
      <c r="AN83" s="23">
        <v>0</v>
      </c>
      <c r="AO83" s="23">
        <v>1</v>
      </c>
      <c r="AP83" s="23">
        <v>1</v>
      </c>
      <c r="AQ83" s="23">
        <v>2</v>
      </c>
      <c r="AR83" s="23">
        <v>1</v>
      </c>
      <c r="AS83" s="23">
        <v>3</v>
      </c>
      <c r="AT83" s="23">
        <v>0</v>
      </c>
      <c r="AU83" s="23">
        <v>2</v>
      </c>
      <c r="AV83" s="23">
        <v>2</v>
      </c>
      <c r="AW83" s="23">
        <v>0</v>
      </c>
      <c r="AX83" s="23">
        <v>1</v>
      </c>
      <c r="AY83" s="23">
        <v>0</v>
      </c>
      <c r="AZ83" s="23">
        <v>1</v>
      </c>
      <c r="BA83" s="23">
        <v>0</v>
      </c>
      <c r="BB83" s="23">
        <v>1</v>
      </c>
      <c r="BC83" s="23">
        <v>1</v>
      </c>
      <c r="BD83" s="23">
        <v>0</v>
      </c>
      <c r="BE83" s="23">
        <v>1</v>
      </c>
      <c r="BF83" s="23">
        <v>0</v>
      </c>
      <c r="BG83" s="23">
        <v>0</v>
      </c>
      <c r="BH83" s="23">
        <v>0</v>
      </c>
      <c r="BI83" s="23">
        <v>0</v>
      </c>
      <c r="BJ83" s="23">
        <v>0</v>
      </c>
      <c r="BK83" s="23">
        <v>0</v>
      </c>
      <c r="BL83" s="23">
        <v>0</v>
      </c>
      <c r="BM83" s="23">
        <v>2</v>
      </c>
      <c r="BN83" s="23">
        <v>1</v>
      </c>
      <c r="BO83" s="23">
        <v>0</v>
      </c>
      <c r="BP83" s="23">
        <v>3</v>
      </c>
      <c r="BQ83" s="23">
        <v>2</v>
      </c>
      <c r="BR83" s="23">
        <v>1</v>
      </c>
      <c r="BS83" s="23">
        <v>0</v>
      </c>
      <c r="BT83" s="23">
        <v>1</v>
      </c>
      <c r="BU83" s="23">
        <v>0</v>
      </c>
      <c r="BV83" s="23">
        <v>4</v>
      </c>
      <c r="BW83" s="23">
        <v>1</v>
      </c>
      <c r="BX83" s="23">
        <v>4</v>
      </c>
      <c r="BY83" s="23">
        <v>0</v>
      </c>
      <c r="BZ83" s="23">
        <v>3</v>
      </c>
      <c r="CA83" s="23">
        <v>4</v>
      </c>
      <c r="CB83" s="23">
        <v>2</v>
      </c>
      <c r="CC83" s="23">
        <v>4</v>
      </c>
      <c r="CD83" s="23">
        <v>2</v>
      </c>
      <c r="CE83" s="23">
        <v>6</v>
      </c>
      <c r="CF83" s="23">
        <v>3</v>
      </c>
      <c r="CG83" s="23">
        <v>1</v>
      </c>
      <c r="CH83" s="23">
        <v>2</v>
      </c>
      <c r="CI83" s="23">
        <v>2</v>
      </c>
      <c r="CJ83" s="23">
        <v>3</v>
      </c>
      <c r="CK83" s="23">
        <v>2</v>
      </c>
      <c r="CL83" s="23">
        <v>3</v>
      </c>
      <c r="CM83" s="23">
        <v>2</v>
      </c>
      <c r="CN83" s="23">
        <v>5</v>
      </c>
      <c r="CO83" s="23">
        <v>1</v>
      </c>
      <c r="CP83" s="23">
        <v>3</v>
      </c>
      <c r="CQ83" s="23">
        <v>1</v>
      </c>
      <c r="CR83" s="23">
        <v>2</v>
      </c>
      <c r="CS83" s="23">
        <v>6</v>
      </c>
      <c r="CT83" s="23">
        <v>1</v>
      </c>
      <c r="CU83" s="23">
        <v>0</v>
      </c>
      <c r="CV83" s="23">
        <v>1</v>
      </c>
      <c r="CW83" s="23">
        <v>3</v>
      </c>
      <c r="CX83" s="23">
        <v>1</v>
      </c>
      <c r="CY83" s="23">
        <v>2</v>
      </c>
      <c r="CZ83" s="23">
        <v>1</v>
      </c>
      <c r="DA83" s="23">
        <v>0</v>
      </c>
      <c r="DB83" s="23">
        <v>0</v>
      </c>
      <c r="DC83" s="23">
        <v>4</v>
      </c>
      <c r="DD83" s="23">
        <v>1</v>
      </c>
      <c r="DE83" s="23">
        <v>5</v>
      </c>
      <c r="DF83" s="23">
        <v>1</v>
      </c>
      <c r="DG83" s="23">
        <v>3</v>
      </c>
      <c r="DH83" s="23">
        <v>0</v>
      </c>
      <c r="DI83" s="23">
        <v>1</v>
      </c>
      <c r="DJ83" s="23">
        <v>1</v>
      </c>
      <c r="DK83" s="23">
        <v>0</v>
      </c>
      <c r="DL83" s="23">
        <v>0</v>
      </c>
      <c r="DM83" s="23">
        <v>2</v>
      </c>
      <c r="DN83" s="23">
        <v>2</v>
      </c>
      <c r="DO83" s="23">
        <v>0</v>
      </c>
      <c r="DP83" s="23">
        <v>0</v>
      </c>
      <c r="DQ83" s="23">
        <v>0</v>
      </c>
      <c r="DR83" s="23">
        <v>0</v>
      </c>
      <c r="DS83" s="23">
        <v>0</v>
      </c>
      <c r="DT83" s="23">
        <v>0</v>
      </c>
      <c r="DU83" s="23">
        <v>0</v>
      </c>
      <c r="DV83" s="23">
        <v>0</v>
      </c>
      <c r="DY83" s="14"/>
    </row>
    <row r="84" spans="1:129" s="11" customFormat="1" x14ac:dyDescent="0.25">
      <c r="A84" s="16" t="s">
        <v>244</v>
      </c>
      <c r="B84" s="14" t="s">
        <v>245</v>
      </c>
      <c r="C84" s="23">
        <v>144</v>
      </c>
      <c r="D84" s="24">
        <f t="shared" si="102"/>
        <v>6.25E-2</v>
      </c>
      <c r="E84" s="24">
        <f t="shared" si="103"/>
        <v>6.25E-2</v>
      </c>
      <c r="F84" s="24">
        <f t="shared" si="104"/>
        <v>5.5555555555555552E-2</v>
      </c>
      <c r="G84" s="24">
        <f t="shared" si="105"/>
        <v>3.4722222222222224E-2</v>
      </c>
      <c r="H84" s="24">
        <f t="shared" si="106"/>
        <v>1.3888888888888888E-2</v>
      </c>
      <c r="I84" s="24">
        <f t="shared" si="107"/>
        <v>6.9444444444444441E-3</v>
      </c>
      <c r="J84" s="24">
        <f t="shared" si="108"/>
        <v>5.5555555555555552E-2</v>
      </c>
      <c r="K84" s="24">
        <f t="shared" si="109"/>
        <v>8.3333333333333329E-2</v>
      </c>
      <c r="L84" s="24">
        <f t="shared" si="110"/>
        <v>6.25E-2</v>
      </c>
      <c r="M84" s="24">
        <f t="shared" si="111"/>
        <v>4.8611111111111112E-2</v>
      </c>
      <c r="N84" s="24">
        <f t="shared" si="112"/>
        <v>0.1111111111111111</v>
      </c>
      <c r="O84" s="24">
        <f t="shared" si="113"/>
        <v>6.25E-2</v>
      </c>
      <c r="P84" s="24">
        <f t="shared" si="114"/>
        <v>5.5555555555555552E-2</v>
      </c>
      <c r="Q84" s="24">
        <f t="shared" si="115"/>
        <v>5.5555555555555552E-2</v>
      </c>
      <c r="R84" s="24">
        <f t="shared" si="116"/>
        <v>3.4722222222222224E-2</v>
      </c>
      <c r="S84" s="24">
        <f t="shared" si="117"/>
        <v>0.19444444444444445</v>
      </c>
      <c r="T84" s="24">
        <f t="shared" si="118"/>
        <v>0.1875</v>
      </c>
      <c r="U84" s="24">
        <f t="shared" si="118"/>
        <v>0.52777777777777779</v>
      </c>
      <c r="V84" s="24">
        <f t="shared" si="118"/>
        <v>0.28472222222222221</v>
      </c>
      <c r="W84" s="23">
        <f t="shared" si="119"/>
        <v>27</v>
      </c>
      <c r="X84" s="23">
        <f t="shared" si="120"/>
        <v>76</v>
      </c>
      <c r="Y84" s="23">
        <f t="shared" si="121"/>
        <v>41</v>
      </c>
      <c r="Z84" s="23">
        <v>0</v>
      </c>
      <c r="AA84" s="23">
        <v>2</v>
      </c>
      <c r="AB84" s="23">
        <v>2</v>
      </c>
      <c r="AC84" s="23">
        <v>1</v>
      </c>
      <c r="AD84" s="23">
        <v>4</v>
      </c>
      <c r="AE84" s="23">
        <v>1</v>
      </c>
      <c r="AF84" s="23">
        <v>3</v>
      </c>
      <c r="AG84" s="23">
        <v>1</v>
      </c>
      <c r="AH84" s="23">
        <v>2</v>
      </c>
      <c r="AI84" s="23">
        <v>2</v>
      </c>
      <c r="AJ84" s="23">
        <v>3</v>
      </c>
      <c r="AK84" s="23">
        <v>2</v>
      </c>
      <c r="AL84" s="23">
        <v>2</v>
      </c>
      <c r="AM84" s="23">
        <v>0</v>
      </c>
      <c r="AN84" s="23">
        <v>1</v>
      </c>
      <c r="AO84" s="23">
        <v>0</v>
      </c>
      <c r="AP84" s="23">
        <v>1</v>
      </c>
      <c r="AQ84" s="23">
        <v>2</v>
      </c>
      <c r="AR84" s="23">
        <v>2</v>
      </c>
      <c r="AS84" s="23">
        <v>0</v>
      </c>
      <c r="AT84" s="23">
        <v>0</v>
      </c>
      <c r="AU84" s="23">
        <v>0</v>
      </c>
      <c r="AV84" s="23">
        <v>0</v>
      </c>
      <c r="AW84" s="23">
        <v>2</v>
      </c>
      <c r="AX84" s="23">
        <v>0</v>
      </c>
      <c r="AY84" s="23">
        <v>0</v>
      </c>
      <c r="AZ84" s="23">
        <v>0</v>
      </c>
      <c r="BA84" s="23">
        <v>0</v>
      </c>
      <c r="BB84" s="23">
        <v>1</v>
      </c>
      <c r="BC84" s="23">
        <v>0</v>
      </c>
      <c r="BD84" s="23">
        <v>1</v>
      </c>
      <c r="BE84" s="23">
        <v>3</v>
      </c>
      <c r="BF84" s="23">
        <v>1</v>
      </c>
      <c r="BG84" s="23">
        <v>2</v>
      </c>
      <c r="BH84" s="23">
        <v>1</v>
      </c>
      <c r="BI84" s="23">
        <v>2</v>
      </c>
      <c r="BJ84" s="23">
        <v>5</v>
      </c>
      <c r="BK84" s="23">
        <v>3</v>
      </c>
      <c r="BL84" s="23">
        <v>1</v>
      </c>
      <c r="BM84" s="23">
        <v>1</v>
      </c>
      <c r="BN84" s="23">
        <v>4</v>
      </c>
      <c r="BO84" s="23">
        <v>2</v>
      </c>
      <c r="BP84" s="23">
        <v>3</v>
      </c>
      <c r="BQ84" s="23">
        <v>0</v>
      </c>
      <c r="BR84" s="23">
        <v>0</v>
      </c>
      <c r="BS84" s="23">
        <v>2</v>
      </c>
      <c r="BT84" s="23">
        <v>2</v>
      </c>
      <c r="BU84" s="23">
        <v>1</v>
      </c>
      <c r="BV84" s="23">
        <v>1</v>
      </c>
      <c r="BW84" s="23">
        <v>1</v>
      </c>
      <c r="BX84" s="23">
        <v>1</v>
      </c>
      <c r="BY84" s="23">
        <v>4</v>
      </c>
      <c r="BZ84" s="23">
        <v>3</v>
      </c>
      <c r="CA84" s="23">
        <v>4</v>
      </c>
      <c r="CB84" s="23">
        <v>4</v>
      </c>
      <c r="CC84" s="23">
        <v>4</v>
      </c>
      <c r="CD84" s="23">
        <v>2</v>
      </c>
      <c r="CE84" s="23">
        <v>1</v>
      </c>
      <c r="CF84" s="23">
        <v>0</v>
      </c>
      <c r="CG84" s="23">
        <v>2</v>
      </c>
      <c r="CH84" s="23">
        <v>1</v>
      </c>
      <c r="CI84" s="23">
        <v>2</v>
      </c>
      <c r="CJ84" s="23">
        <v>1</v>
      </c>
      <c r="CK84" s="23">
        <v>2</v>
      </c>
      <c r="CL84" s="23">
        <v>2</v>
      </c>
      <c r="CM84" s="23">
        <v>0</v>
      </c>
      <c r="CN84" s="23">
        <v>3</v>
      </c>
      <c r="CO84" s="23">
        <v>0</v>
      </c>
      <c r="CP84" s="23">
        <v>3</v>
      </c>
      <c r="CQ84" s="23">
        <v>2</v>
      </c>
      <c r="CR84" s="23">
        <v>1</v>
      </c>
      <c r="CS84" s="23">
        <v>1</v>
      </c>
      <c r="CT84" s="23">
        <v>1</v>
      </c>
      <c r="CU84" s="23">
        <v>1</v>
      </c>
      <c r="CV84" s="23">
        <v>1</v>
      </c>
      <c r="CW84" s="23">
        <v>1</v>
      </c>
      <c r="CX84" s="23">
        <v>5</v>
      </c>
      <c r="CY84" s="23">
        <v>2</v>
      </c>
      <c r="CZ84" s="23">
        <v>2</v>
      </c>
      <c r="DA84" s="23">
        <v>0</v>
      </c>
      <c r="DB84" s="23">
        <v>2</v>
      </c>
      <c r="DC84" s="23">
        <v>2</v>
      </c>
      <c r="DD84" s="23">
        <v>4</v>
      </c>
      <c r="DE84" s="23">
        <v>1</v>
      </c>
      <c r="DF84" s="23">
        <v>0</v>
      </c>
      <c r="DG84" s="23">
        <v>3</v>
      </c>
      <c r="DH84" s="23">
        <v>1</v>
      </c>
      <c r="DI84" s="23">
        <v>1</v>
      </c>
      <c r="DJ84" s="23">
        <v>4</v>
      </c>
      <c r="DK84" s="23">
        <v>0</v>
      </c>
      <c r="DL84" s="23">
        <v>0</v>
      </c>
      <c r="DM84" s="23">
        <v>0</v>
      </c>
      <c r="DN84" s="23">
        <v>0</v>
      </c>
      <c r="DO84" s="23">
        <v>0</v>
      </c>
      <c r="DP84" s="23">
        <v>0</v>
      </c>
      <c r="DQ84" s="23">
        <v>0</v>
      </c>
      <c r="DR84" s="23">
        <v>0</v>
      </c>
      <c r="DS84" s="23">
        <v>0</v>
      </c>
      <c r="DT84" s="23">
        <v>0</v>
      </c>
      <c r="DU84" s="23">
        <v>0</v>
      </c>
      <c r="DV84" s="23">
        <v>0</v>
      </c>
      <c r="DY84" s="14"/>
    </row>
    <row r="85" spans="1:129" s="11" customFormat="1" x14ac:dyDescent="0.25">
      <c r="A85" s="16" t="s">
        <v>246</v>
      </c>
      <c r="B85" s="14" t="s">
        <v>247</v>
      </c>
      <c r="C85" s="14">
        <v>568</v>
      </c>
      <c r="D85" s="24">
        <f t="shared" si="102"/>
        <v>5.4577464788732391E-2</v>
      </c>
      <c r="E85" s="24">
        <f t="shared" si="103"/>
        <v>2.9929577464788731E-2</v>
      </c>
      <c r="F85" s="24">
        <f t="shared" si="104"/>
        <v>7.2183098591549297E-2</v>
      </c>
      <c r="G85" s="24">
        <f t="shared" si="105"/>
        <v>6.3380281690140844E-2</v>
      </c>
      <c r="H85" s="24">
        <f t="shared" si="106"/>
        <v>1.936619718309859E-2</v>
      </c>
      <c r="I85" s="24">
        <f t="shared" si="107"/>
        <v>3.5211267605633804E-2</v>
      </c>
      <c r="J85" s="24">
        <f t="shared" si="108"/>
        <v>5.1056338028169015E-2</v>
      </c>
      <c r="K85" s="24">
        <f t="shared" si="109"/>
        <v>5.4577464788732391E-2</v>
      </c>
      <c r="L85" s="24">
        <f t="shared" si="110"/>
        <v>5.9859154929577461E-2</v>
      </c>
      <c r="M85" s="24">
        <f t="shared" si="111"/>
        <v>7.9225352112676062E-2</v>
      </c>
      <c r="N85" s="24">
        <f t="shared" si="112"/>
        <v>8.2746478873239437E-2</v>
      </c>
      <c r="O85" s="24">
        <f t="shared" si="113"/>
        <v>8.098591549295775E-2</v>
      </c>
      <c r="P85" s="24">
        <f t="shared" si="114"/>
        <v>0.11267605633802817</v>
      </c>
      <c r="Q85" s="24">
        <f t="shared" si="115"/>
        <v>6.1619718309859156E-2</v>
      </c>
      <c r="R85" s="24">
        <f t="shared" si="116"/>
        <v>4.401408450704225E-2</v>
      </c>
      <c r="S85" s="24">
        <f t="shared" si="117"/>
        <v>9.8591549295774641E-2</v>
      </c>
      <c r="T85" s="24">
        <f t="shared" si="118"/>
        <v>0.18485915492957747</v>
      </c>
      <c r="U85" s="24">
        <f t="shared" si="118"/>
        <v>0.6109154929577465</v>
      </c>
      <c r="V85" s="24">
        <f t="shared" si="118"/>
        <v>0.20422535211267606</v>
      </c>
      <c r="W85" s="23">
        <f t="shared" si="119"/>
        <v>105</v>
      </c>
      <c r="X85" s="23">
        <f t="shared" si="120"/>
        <v>347</v>
      </c>
      <c r="Y85" s="23">
        <f t="shared" si="121"/>
        <v>116</v>
      </c>
      <c r="Z85" s="14">
        <v>9</v>
      </c>
      <c r="AA85" s="14">
        <v>2</v>
      </c>
      <c r="AB85" s="14">
        <v>5</v>
      </c>
      <c r="AC85" s="14">
        <v>7</v>
      </c>
      <c r="AD85" s="14">
        <v>8</v>
      </c>
      <c r="AE85" s="14">
        <v>4</v>
      </c>
      <c r="AF85" s="14">
        <v>4</v>
      </c>
      <c r="AG85" s="14">
        <v>2</v>
      </c>
      <c r="AH85" s="14">
        <v>3</v>
      </c>
      <c r="AI85" s="14">
        <v>4</v>
      </c>
      <c r="AJ85" s="14">
        <v>7</v>
      </c>
      <c r="AK85" s="14">
        <v>9</v>
      </c>
      <c r="AL85" s="14">
        <v>10</v>
      </c>
      <c r="AM85" s="14">
        <v>11</v>
      </c>
      <c r="AN85" s="14">
        <v>4</v>
      </c>
      <c r="AO85" s="14">
        <v>9</v>
      </c>
      <c r="AP85" s="14">
        <v>7</v>
      </c>
      <c r="AQ85" s="14">
        <v>9</v>
      </c>
      <c r="AR85" s="14">
        <v>8</v>
      </c>
      <c r="AS85" s="14">
        <v>3</v>
      </c>
      <c r="AT85" s="14">
        <v>3</v>
      </c>
      <c r="AU85" s="14">
        <v>4</v>
      </c>
      <c r="AV85" s="14">
        <v>1</v>
      </c>
      <c r="AW85" s="14">
        <v>2</v>
      </c>
      <c r="AX85" s="14">
        <v>1</v>
      </c>
      <c r="AY85" s="14">
        <v>4</v>
      </c>
      <c r="AZ85" s="14">
        <v>5</v>
      </c>
      <c r="BA85" s="14">
        <v>3</v>
      </c>
      <c r="BB85" s="14">
        <v>3</v>
      </c>
      <c r="BC85" s="14">
        <v>5</v>
      </c>
      <c r="BD85" s="14">
        <v>7</v>
      </c>
      <c r="BE85" s="14">
        <v>7</v>
      </c>
      <c r="BF85" s="14">
        <v>1</v>
      </c>
      <c r="BG85" s="14">
        <v>6</v>
      </c>
      <c r="BH85" s="14">
        <v>8</v>
      </c>
      <c r="BI85" s="14">
        <v>4</v>
      </c>
      <c r="BJ85" s="14">
        <v>7</v>
      </c>
      <c r="BK85" s="14">
        <v>3</v>
      </c>
      <c r="BL85" s="14">
        <v>6</v>
      </c>
      <c r="BM85" s="14">
        <v>11</v>
      </c>
      <c r="BN85" s="14">
        <v>7</v>
      </c>
      <c r="BO85" s="14">
        <v>7</v>
      </c>
      <c r="BP85" s="14">
        <v>6</v>
      </c>
      <c r="BQ85" s="14">
        <v>11</v>
      </c>
      <c r="BR85" s="14">
        <v>3</v>
      </c>
      <c r="BS85" s="14">
        <v>6</v>
      </c>
      <c r="BT85" s="14">
        <v>8</v>
      </c>
      <c r="BU85" s="14">
        <v>13</v>
      </c>
      <c r="BV85" s="14">
        <v>7</v>
      </c>
      <c r="BW85" s="14">
        <v>11</v>
      </c>
      <c r="BX85" s="14">
        <v>8</v>
      </c>
      <c r="BY85" s="14">
        <v>11</v>
      </c>
      <c r="BZ85" s="14">
        <v>9</v>
      </c>
      <c r="CA85" s="14">
        <v>7</v>
      </c>
      <c r="CB85" s="14">
        <v>12</v>
      </c>
      <c r="CC85" s="14">
        <v>11</v>
      </c>
      <c r="CD85" s="14">
        <v>4</v>
      </c>
      <c r="CE85" s="14">
        <v>7</v>
      </c>
      <c r="CF85" s="14">
        <v>15</v>
      </c>
      <c r="CG85" s="14">
        <v>9</v>
      </c>
      <c r="CH85" s="14">
        <v>12</v>
      </c>
      <c r="CI85" s="14">
        <v>9</v>
      </c>
      <c r="CJ85" s="14">
        <v>10</v>
      </c>
      <c r="CK85" s="14">
        <v>12</v>
      </c>
      <c r="CL85" s="14">
        <v>21</v>
      </c>
      <c r="CM85" s="14">
        <v>8</v>
      </c>
      <c r="CN85" s="14">
        <v>11</v>
      </c>
      <c r="CO85" s="14">
        <v>5</v>
      </c>
      <c r="CP85" s="14">
        <v>7</v>
      </c>
      <c r="CQ85" s="14">
        <v>4</v>
      </c>
      <c r="CR85" s="14">
        <v>2</v>
      </c>
      <c r="CS85" s="14">
        <v>5</v>
      </c>
      <c r="CT85" s="14">
        <v>7</v>
      </c>
      <c r="CU85" s="14">
        <v>6</v>
      </c>
      <c r="CV85" s="14">
        <v>5</v>
      </c>
      <c r="CW85" s="14">
        <v>9</v>
      </c>
      <c r="CX85" s="14">
        <v>2</v>
      </c>
      <c r="CY85" s="14">
        <v>5</v>
      </c>
      <c r="CZ85" s="14">
        <v>3</v>
      </c>
      <c r="DA85" s="14">
        <v>3</v>
      </c>
      <c r="DB85" s="14">
        <v>3</v>
      </c>
      <c r="DC85" s="14">
        <v>5</v>
      </c>
      <c r="DD85" s="14">
        <v>1</v>
      </c>
      <c r="DE85" s="14">
        <v>4</v>
      </c>
      <c r="DF85" s="14">
        <v>4</v>
      </c>
      <c r="DG85" s="14">
        <v>2</v>
      </c>
      <c r="DH85" s="14">
        <v>4</v>
      </c>
      <c r="DI85" s="14">
        <v>3</v>
      </c>
      <c r="DJ85" s="14">
        <v>1</v>
      </c>
      <c r="DK85" s="14">
        <v>4</v>
      </c>
      <c r="DL85" s="14">
        <v>0</v>
      </c>
      <c r="DM85" s="14">
        <v>1</v>
      </c>
      <c r="DN85" s="14">
        <v>0</v>
      </c>
      <c r="DO85" s="14">
        <v>2</v>
      </c>
      <c r="DP85" s="14">
        <v>0</v>
      </c>
      <c r="DQ85" s="14">
        <v>0</v>
      </c>
      <c r="DR85" s="14">
        <v>0</v>
      </c>
      <c r="DS85" s="14">
        <v>0</v>
      </c>
      <c r="DT85" s="14">
        <v>0</v>
      </c>
      <c r="DU85" s="14">
        <v>0</v>
      </c>
      <c r="DV85" s="14">
        <v>0</v>
      </c>
      <c r="DY85" s="14"/>
    </row>
    <row r="86" spans="1:129" s="11" customFormat="1" x14ac:dyDescent="0.25">
      <c r="A86" s="16" t="s">
        <v>248</v>
      </c>
      <c r="B86" s="14" t="s">
        <v>249</v>
      </c>
      <c r="C86" s="23">
        <v>1684</v>
      </c>
      <c r="D86" s="24">
        <f t="shared" si="102"/>
        <v>5.4038004750593824E-2</v>
      </c>
      <c r="E86" s="24">
        <f t="shared" si="103"/>
        <v>5.7007125890736345E-2</v>
      </c>
      <c r="F86" s="24">
        <f t="shared" si="104"/>
        <v>6.0570071258907364E-2</v>
      </c>
      <c r="G86" s="24">
        <f t="shared" si="105"/>
        <v>5.7600950118764843E-2</v>
      </c>
      <c r="H86" s="24">
        <f t="shared" si="106"/>
        <v>3.5629453681710214E-2</v>
      </c>
      <c r="I86" s="24">
        <f t="shared" si="107"/>
        <v>3.5629453681710214E-2</v>
      </c>
      <c r="J86" s="24">
        <f t="shared" si="108"/>
        <v>5.1662707838479809E-2</v>
      </c>
      <c r="K86" s="24">
        <f t="shared" si="109"/>
        <v>6.1757719714964368E-2</v>
      </c>
      <c r="L86" s="24">
        <f t="shared" si="110"/>
        <v>8.1947743467933487E-2</v>
      </c>
      <c r="M86" s="24">
        <f t="shared" si="111"/>
        <v>9.1448931116389548E-2</v>
      </c>
      <c r="N86" s="24">
        <f t="shared" si="112"/>
        <v>7.4228028503562943E-2</v>
      </c>
      <c r="O86" s="24">
        <f t="shared" si="113"/>
        <v>6.8883610451306407E-2</v>
      </c>
      <c r="P86" s="24">
        <f t="shared" si="114"/>
        <v>7.4821852731591448E-2</v>
      </c>
      <c r="Q86" s="24">
        <f t="shared" si="115"/>
        <v>6.1757719714964368E-2</v>
      </c>
      <c r="R86" s="24">
        <f t="shared" si="116"/>
        <v>3.8598574821852728E-2</v>
      </c>
      <c r="S86" s="24">
        <f t="shared" si="117"/>
        <v>9.4418052256532062E-2</v>
      </c>
      <c r="T86" s="24">
        <f t="shared" si="118"/>
        <v>0.20249406175771972</v>
      </c>
      <c r="U86" s="24">
        <f t="shared" si="118"/>
        <v>0.60273159144893107</v>
      </c>
      <c r="V86" s="24">
        <f t="shared" si="118"/>
        <v>0.19477434679334918</v>
      </c>
      <c r="W86" s="23">
        <f t="shared" si="119"/>
        <v>341</v>
      </c>
      <c r="X86" s="23">
        <f t="shared" si="120"/>
        <v>1015</v>
      </c>
      <c r="Y86" s="23">
        <f t="shared" si="121"/>
        <v>328</v>
      </c>
      <c r="Z86" s="23">
        <v>13</v>
      </c>
      <c r="AA86" s="23">
        <v>16</v>
      </c>
      <c r="AB86" s="23">
        <v>20</v>
      </c>
      <c r="AC86" s="23">
        <v>21</v>
      </c>
      <c r="AD86" s="23">
        <v>21</v>
      </c>
      <c r="AE86" s="23">
        <v>16</v>
      </c>
      <c r="AF86" s="23">
        <v>23</v>
      </c>
      <c r="AG86" s="23">
        <v>23</v>
      </c>
      <c r="AH86" s="23">
        <v>16</v>
      </c>
      <c r="AI86" s="23">
        <v>18</v>
      </c>
      <c r="AJ86" s="23">
        <v>14</v>
      </c>
      <c r="AK86" s="23">
        <v>18</v>
      </c>
      <c r="AL86" s="23">
        <v>26</v>
      </c>
      <c r="AM86" s="23">
        <v>21</v>
      </c>
      <c r="AN86" s="23">
        <v>23</v>
      </c>
      <c r="AO86" s="23">
        <v>28</v>
      </c>
      <c r="AP86" s="23">
        <v>24</v>
      </c>
      <c r="AQ86" s="23">
        <v>21</v>
      </c>
      <c r="AR86" s="23">
        <v>9</v>
      </c>
      <c r="AS86" s="23">
        <v>15</v>
      </c>
      <c r="AT86" s="23">
        <v>11</v>
      </c>
      <c r="AU86" s="23">
        <v>11</v>
      </c>
      <c r="AV86" s="23">
        <v>9</v>
      </c>
      <c r="AW86" s="23">
        <v>10</v>
      </c>
      <c r="AX86" s="23">
        <v>19</v>
      </c>
      <c r="AY86" s="23">
        <v>11</v>
      </c>
      <c r="AZ86" s="23">
        <v>10</v>
      </c>
      <c r="BA86" s="23">
        <v>17</v>
      </c>
      <c r="BB86" s="23">
        <v>12</v>
      </c>
      <c r="BC86" s="23">
        <v>10</v>
      </c>
      <c r="BD86" s="23">
        <v>22</v>
      </c>
      <c r="BE86" s="23">
        <v>11</v>
      </c>
      <c r="BF86" s="23">
        <v>22</v>
      </c>
      <c r="BG86" s="23">
        <v>16</v>
      </c>
      <c r="BH86" s="23">
        <v>16</v>
      </c>
      <c r="BI86" s="23">
        <v>15</v>
      </c>
      <c r="BJ86" s="23">
        <v>20</v>
      </c>
      <c r="BK86" s="23">
        <v>19</v>
      </c>
      <c r="BL86" s="23">
        <v>31</v>
      </c>
      <c r="BM86" s="23">
        <v>19</v>
      </c>
      <c r="BN86" s="23">
        <v>26</v>
      </c>
      <c r="BO86" s="23">
        <v>31</v>
      </c>
      <c r="BP86" s="23">
        <v>27</v>
      </c>
      <c r="BQ86" s="23">
        <v>28</v>
      </c>
      <c r="BR86" s="23">
        <v>26</v>
      </c>
      <c r="BS86" s="23">
        <v>36</v>
      </c>
      <c r="BT86" s="23">
        <v>30</v>
      </c>
      <c r="BU86" s="23">
        <v>27</v>
      </c>
      <c r="BV86" s="23">
        <v>27</v>
      </c>
      <c r="BW86" s="23">
        <v>34</v>
      </c>
      <c r="BX86" s="23">
        <v>23</v>
      </c>
      <c r="BY86" s="23">
        <v>28</v>
      </c>
      <c r="BZ86" s="23">
        <v>20</v>
      </c>
      <c r="CA86" s="23">
        <v>23</v>
      </c>
      <c r="CB86" s="23">
        <v>31</v>
      </c>
      <c r="CC86" s="23">
        <v>29</v>
      </c>
      <c r="CD86" s="23">
        <v>31</v>
      </c>
      <c r="CE86" s="23">
        <v>18</v>
      </c>
      <c r="CF86" s="23">
        <v>16</v>
      </c>
      <c r="CG86" s="23">
        <v>22</v>
      </c>
      <c r="CH86" s="23">
        <v>30</v>
      </c>
      <c r="CI86" s="23">
        <v>13</v>
      </c>
      <c r="CJ86" s="23">
        <v>26</v>
      </c>
      <c r="CK86" s="23">
        <v>25</v>
      </c>
      <c r="CL86" s="23">
        <v>32</v>
      </c>
      <c r="CM86" s="23">
        <v>18</v>
      </c>
      <c r="CN86" s="23">
        <v>24</v>
      </c>
      <c r="CO86" s="23">
        <v>21</v>
      </c>
      <c r="CP86" s="23">
        <v>23</v>
      </c>
      <c r="CQ86" s="23">
        <v>18</v>
      </c>
      <c r="CR86" s="23">
        <v>18</v>
      </c>
      <c r="CS86" s="23">
        <v>9</v>
      </c>
      <c r="CT86" s="23">
        <v>11</v>
      </c>
      <c r="CU86" s="23">
        <v>15</v>
      </c>
      <c r="CV86" s="23">
        <v>12</v>
      </c>
      <c r="CW86" s="23">
        <v>14</v>
      </c>
      <c r="CX86" s="23">
        <v>6</v>
      </c>
      <c r="CY86" s="23">
        <v>24</v>
      </c>
      <c r="CZ86" s="23">
        <v>17</v>
      </c>
      <c r="DA86" s="23">
        <v>15</v>
      </c>
      <c r="DB86" s="23">
        <v>9</v>
      </c>
      <c r="DC86" s="23">
        <v>10</v>
      </c>
      <c r="DD86" s="23">
        <v>10</v>
      </c>
      <c r="DE86" s="23">
        <v>8</v>
      </c>
      <c r="DF86" s="23">
        <v>7</v>
      </c>
      <c r="DG86" s="23">
        <v>5</v>
      </c>
      <c r="DH86" s="23">
        <v>8</v>
      </c>
      <c r="DI86" s="23">
        <v>3</v>
      </c>
      <c r="DJ86" s="23">
        <v>5</v>
      </c>
      <c r="DK86" s="23">
        <v>6</v>
      </c>
      <c r="DL86" s="23">
        <v>5</v>
      </c>
      <c r="DM86" s="23">
        <v>1</v>
      </c>
      <c r="DN86" s="23">
        <v>0</v>
      </c>
      <c r="DO86" s="23">
        <v>3</v>
      </c>
      <c r="DP86" s="23">
        <v>0</v>
      </c>
      <c r="DQ86" s="23">
        <v>1</v>
      </c>
      <c r="DR86" s="23">
        <v>1</v>
      </c>
      <c r="DS86" s="23">
        <v>0</v>
      </c>
      <c r="DT86" s="23">
        <v>0</v>
      </c>
      <c r="DU86" s="23">
        <v>0</v>
      </c>
      <c r="DV86" s="23">
        <v>1</v>
      </c>
      <c r="DY86" s="14"/>
    </row>
    <row r="87" spans="1:129" s="11" customFormat="1" x14ac:dyDescent="0.25">
      <c r="A87" s="16" t="s">
        <v>250</v>
      </c>
      <c r="B87" s="14" t="s">
        <v>251</v>
      </c>
      <c r="C87" s="23" t="s">
        <v>1572</v>
      </c>
      <c r="D87" s="23" t="s">
        <v>1572</v>
      </c>
      <c r="E87" s="23" t="s">
        <v>1572</v>
      </c>
      <c r="F87" s="23" t="s">
        <v>1572</v>
      </c>
      <c r="G87" s="23" t="s">
        <v>1572</v>
      </c>
      <c r="H87" s="23" t="s">
        <v>1572</v>
      </c>
      <c r="I87" s="23" t="s">
        <v>1572</v>
      </c>
      <c r="J87" s="23" t="s">
        <v>1572</v>
      </c>
      <c r="K87" s="23" t="s">
        <v>1572</v>
      </c>
      <c r="L87" s="23" t="s">
        <v>1572</v>
      </c>
      <c r="M87" s="23" t="s">
        <v>1572</v>
      </c>
      <c r="N87" s="23" t="s">
        <v>1572</v>
      </c>
      <c r="O87" s="23" t="s">
        <v>1572</v>
      </c>
      <c r="P87" s="23" t="s">
        <v>1572</v>
      </c>
      <c r="Q87" s="23" t="s">
        <v>1572</v>
      </c>
      <c r="R87" s="23" t="s">
        <v>1572</v>
      </c>
      <c r="S87" s="23" t="s">
        <v>1572</v>
      </c>
      <c r="T87" s="23" t="s">
        <v>1572</v>
      </c>
      <c r="U87" s="23" t="s">
        <v>1572</v>
      </c>
      <c r="V87" s="23" t="s">
        <v>1572</v>
      </c>
      <c r="W87" s="23" t="s">
        <v>1572</v>
      </c>
      <c r="X87" s="23" t="s">
        <v>1572</v>
      </c>
      <c r="Y87" s="23" t="s">
        <v>1572</v>
      </c>
      <c r="Z87" s="23" t="s">
        <v>1572</v>
      </c>
      <c r="AA87" s="23" t="s">
        <v>1572</v>
      </c>
      <c r="AB87" s="23" t="s">
        <v>1572</v>
      </c>
      <c r="AC87" s="23" t="s">
        <v>1572</v>
      </c>
      <c r="AD87" s="23" t="s">
        <v>1572</v>
      </c>
      <c r="AE87" s="23" t="s">
        <v>1572</v>
      </c>
      <c r="AF87" s="23" t="s">
        <v>1572</v>
      </c>
      <c r="AG87" s="23" t="s">
        <v>1572</v>
      </c>
      <c r="AH87" s="23" t="s">
        <v>1572</v>
      </c>
      <c r="AI87" s="23" t="s">
        <v>1572</v>
      </c>
      <c r="AJ87" s="23" t="s">
        <v>1572</v>
      </c>
      <c r="AK87" s="23" t="s">
        <v>1572</v>
      </c>
      <c r="AL87" s="23" t="s">
        <v>1572</v>
      </c>
      <c r="AM87" s="23" t="s">
        <v>1572</v>
      </c>
      <c r="AN87" s="23" t="s">
        <v>1572</v>
      </c>
      <c r="AO87" s="23" t="s">
        <v>1572</v>
      </c>
      <c r="AP87" s="23" t="s">
        <v>1572</v>
      </c>
      <c r="AQ87" s="23" t="s">
        <v>1572</v>
      </c>
      <c r="AR87" s="23" t="s">
        <v>1572</v>
      </c>
      <c r="AS87" s="23" t="s">
        <v>1572</v>
      </c>
      <c r="AT87" s="23" t="s">
        <v>1572</v>
      </c>
      <c r="AU87" s="23" t="s">
        <v>1572</v>
      </c>
      <c r="AV87" s="23" t="s">
        <v>1572</v>
      </c>
      <c r="AW87" s="23" t="s">
        <v>1572</v>
      </c>
      <c r="AX87" s="23" t="s">
        <v>1572</v>
      </c>
      <c r="AY87" s="23" t="s">
        <v>1572</v>
      </c>
      <c r="AZ87" s="23" t="s">
        <v>1572</v>
      </c>
      <c r="BA87" s="23" t="s">
        <v>1572</v>
      </c>
      <c r="BB87" s="23" t="s">
        <v>1572</v>
      </c>
      <c r="BC87" s="23" t="s">
        <v>1572</v>
      </c>
      <c r="BD87" s="23" t="s">
        <v>1572</v>
      </c>
      <c r="BE87" s="23" t="s">
        <v>1572</v>
      </c>
      <c r="BF87" s="23" t="s">
        <v>1572</v>
      </c>
      <c r="BG87" s="23" t="s">
        <v>1572</v>
      </c>
      <c r="BH87" s="23" t="s">
        <v>1572</v>
      </c>
      <c r="BI87" s="23" t="s">
        <v>1572</v>
      </c>
      <c r="BJ87" s="23" t="s">
        <v>1572</v>
      </c>
      <c r="BK87" s="23" t="s">
        <v>1572</v>
      </c>
      <c r="BL87" s="23" t="s">
        <v>1572</v>
      </c>
      <c r="BM87" s="23" t="s">
        <v>1572</v>
      </c>
      <c r="BN87" s="23" t="s">
        <v>1572</v>
      </c>
      <c r="BO87" s="23" t="s">
        <v>1572</v>
      </c>
      <c r="BP87" s="23" t="s">
        <v>1572</v>
      </c>
      <c r="BQ87" s="23" t="s">
        <v>1572</v>
      </c>
      <c r="BR87" s="23" t="s">
        <v>1572</v>
      </c>
      <c r="BS87" s="23" t="s">
        <v>1572</v>
      </c>
      <c r="BT87" s="23" t="s">
        <v>1572</v>
      </c>
      <c r="BU87" s="23" t="s">
        <v>1572</v>
      </c>
      <c r="BV87" s="23" t="s">
        <v>1572</v>
      </c>
      <c r="BW87" s="23" t="s">
        <v>1572</v>
      </c>
      <c r="BX87" s="23" t="s">
        <v>1572</v>
      </c>
      <c r="BY87" s="23" t="s">
        <v>1572</v>
      </c>
      <c r="BZ87" s="23" t="s">
        <v>1572</v>
      </c>
      <c r="CA87" s="23" t="s">
        <v>1572</v>
      </c>
      <c r="CB87" s="23" t="s">
        <v>1572</v>
      </c>
      <c r="CC87" s="23" t="s">
        <v>1572</v>
      </c>
      <c r="CD87" s="23" t="s">
        <v>1572</v>
      </c>
      <c r="CE87" s="23" t="s">
        <v>1572</v>
      </c>
      <c r="CF87" s="23" t="s">
        <v>1572</v>
      </c>
      <c r="CG87" s="23" t="s">
        <v>1572</v>
      </c>
      <c r="CH87" s="23" t="s">
        <v>1572</v>
      </c>
      <c r="CI87" s="23" t="s">
        <v>1572</v>
      </c>
      <c r="CJ87" s="23" t="s">
        <v>1572</v>
      </c>
      <c r="CK87" s="23" t="s">
        <v>1572</v>
      </c>
      <c r="CL87" s="23" t="s">
        <v>1572</v>
      </c>
      <c r="CM87" s="23" t="s">
        <v>1572</v>
      </c>
      <c r="CN87" s="23" t="s">
        <v>1572</v>
      </c>
      <c r="CO87" s="23" t="s">
        <v>1572</v>
      </c>
      <c r="CP87" s="23" t="s">
        <v>1572</v>
      </c>
      <c r="CQ87" s="23" t="s">
        <v>1572</v>
      </c>
      <c r="CR87" s="23" t="s">
        <v>1572</v>
      </c>
      <c r="CS87" s="23" t="s">
        <v>1572</v>
      </c>
      <c r="CT87" s="23" t="s">
        <v>1572</v>
      </c>
      <c r="CU87" s="23" t="s">
        <v>1572</v>
      </c>
      <c r="CV87" s="23" t="s">
        <v>1572</v>
      </c>
      <c r="CW87" s="23" t="s">
        <v>1572</v>
      </c>
      <c r="CX87" s="23" t="s">
        <v>1572</v>
      </c>
      <c r="CY87" s="23" t="s">
        <v>1572</v>
      </c>
      <c r="CZ87" s="23" t="s">
        <v>1572</v>
      </c>
      <c r="DA87" s="23" t="s">
        <v>1572</v>
      </c>
      <c r="DB87" s="23" t="s">
        <v>1572</v>
      </c>
      <c r="DC87" s="23" t="s">
        <v>1572</v>
      </c>
      <c r="DD87" s="23" t="s">
        <v>1572</v>
      </c>
      <c r="DE87" s="23" t="s">
        <v>1572</v>
      </c>
      <c r="DF87" s="23" t="s">
        <v>1572</v>
      </c>
      <c r="DG87" s="23" t="s">
        <v>1572</v>
      </c>
      <c r="DH87" s="23" t="s">
        <v>1572</v>
      </c>
      <c r="DI87" s="23" t="s">
        <v>1572</v>
      </c>
      <c r="DJ87" s="23" t="s">
        <v>1572</v>
      </c>
      <c r="DK87" s="23" t="s">
        <v>1572</v>
      </c>
      <c r="DL87" s="23" t="s">
        <v>1572</v>
      </c>
      <c r="DM87" s="23" t="s">
        <v>1572</v>
      </c>
      <c r="DN87" s="23" t="s">
        <v>1572</v>
      </c>
      <c r="DO87" s="23" t="s">
        <v>1572</v>
      </c>
      <c r="DP87" s="23" t="s">
        <v>1572</v>
      </c>
      <c r="DQ87" s="23" t="s">
        <v>1572</v>
      </c>
      <c r="DR87" s="23" t="s">
        <v>1572</v>
      </c>
      <c r="DS87" s="23" t="s">
        <v>1572</v>
      </c>
      <c r="DT87" s="23" t="s">
        <v>1572</v>
      </c>
      <c r="DU87" s="23" t="s">
        <v>1572</v>
      </c>
      <c r="DV87" s="23" t="s">
        <v>1572</v>
      </c>
      <c r="DY87" s="14"/>
    </row>
    <row r="88" spans="1:129" s="11" customFormat="1" x14ac:dyDescent="0.25">
      <c r="A88" s="16" t="s">
        <v>252</v>
      </c>
      <c r="B88" s="14" t="s">
        <v>253</v>
      </c>
      <c r="C88" s="23">
        <v>8901</v>
      </c>
      <c r="D88" s="24">
        <f>SUM(Z88:AD88)/C88</f>
        <v>4.2354791596449837E-2</v>
      </c>
      <c r="E88" s="24">
        <f>SUM(AE88:AI88)/C88</f>
        <v>3.875968992248062E-2</v>
      </c>
      <c r="F88" s="24">
        <f>SUM(AJ88:AN88)/C88</f>
        <v>4.5949893270419054E-2</v>
      </c>
      <c r="G88" s="24">
        <f>SUM(AO88:AS88)/C88</f>
        <v>5.7858667565442085E-2</v>
      </c>
      <c r="H88" s="24">
        <f>SUM(AT88:AX88)/C88</f>
        <v>4.3365913942253677E-2</v>
      </c>
      <c r="I88" s="24">
        <f>SUM(AY88:BC88)/C88</f>
        <v>4.4264689360745985E-2</v>
      </c>
      <c r="J88" s="24">
        <f>SUM(BD88:BH88)/C88</f>
        <v>4.3478260869565216E-2</v>
      </c>
      <c r="K88" s="24">
        <f>SUM(BI88:BM88)/C88</f>
        <v>4.6399280979665204E-2</v>
      </c>
      <c r="L88" s="24">
        <f>SUM(BN88:BR88)/C88</f>
        <v>6.6397034041118977E-2</v>
      </c>
      <c r="M88" s="24">
        <f>SUM(BS88:BW88)/C88</f>
        <v>6.4037748567576672E-2</v>
      </c>
      <c r="N88" s="24">
        <f>SUM(BX88:CB88)/C88</f>
        <v>6.3813054712953607E-2</v>
      </c>
      <c r="O88" s="24">
        <f>SUM(CC88:CG88)/C88</f>
        <v>6.3925401640265139E-2</v>
      </c>
      <c r="P88" s="24">
        <f>SUM(CH88:CL88)/C88</f>
        <v>9.0776317267722728E-2</v>
      </c>
      <c r="Q88" s="24">
        <f>SUM(CM88:CQ88)/C88</f>
        <v>8.5158970902145831E-2</v>
      </c>
      <c r="R88" s="24">
        <f>SUM(CR88:CV88)/C88</f>
        <v>6.9093360296595893E-2</v>
      </c>
      <c r="S88" s="24">
        <f>SUM(CW88:DV88)/C88</f>
        <v>0.13436692506459949</v>
      </c>
      <c r="T88" s="24">
        <f t="shared" ref="T88:V92" si="122">W88/$C88</f>
        <v>0.15144365801595328</v>
      </c>
      <c r="U88" s="24">
        <f t="shared" si="122"/>
        <v>0.55993708572070555</v>
      </c>
      <c r="V88" s="24">
        <f t="shared" si="122"/>
        <v>0.28861925626334117</v>
      </c>
      <c r="W88" s="23">
        <f>SUM(Z88:AP88)</f>
        <v>1348</v>
      </c>
      <c r="X88" s="23">
        <f>SUM(AQ88:CL88)</f>
        <v>4984</v>
      </c>
      <c r="Y88" s="23">
        <f>SUM(CM88:DV88)</f>
        <v>2569</v>
      </c>
      <c r="Z88" s="23">
        <v>68</v>
      </c>
      <c r="AA88" s="23">
        <v>82</v>
      </c>
      <c r="AB88" s="23">
        <v>76</v>
      </c>
      <c r="AC88" s="23">
        <v>88</v>
      </c>
      <c r="AD88" s="23">
        <v>63</v>
      </c>
      <c r="AE88" s="23">
        <v>56</v>
      </c>
      <c r="AF88" s="23">
        <v>64</v>
      </c>
      <c r="AG88" s="23">
        <v>82</v>
      </c>
      <c r="AH88" s="23">
        <v>75</v>
      </c>
      <c r="AI88" s="23">
        <v>68</v>
      </c>
      <c r="AJ88" s="23">
        <v>90</v>
      </c>
      <c r="AK88" s="23">
        <v>81</v>
      </c>
      <c r="AL88" s="23">
        <v>73</v>
      </c>
      <c r="AM88" s="23">
        <v>84</v>
      </c>
      <c r="AN88" s="23">
        <v>81</v>
      </c>
      <c r="AO88" s="23">
        <v>103</v>
      </c>
      <c r="AP88" s="23">
        <v>114</v>
      </c>
      <c r="AQ88" s="23">
        <v>111</v>
      </c>
      <c r="AR88" s="23">
        <v>97</v>
      </c>
      <c r="AS88" s="23">
        <v>90</v>
      </c>
      <c r="AT88" s="23">
        <v>66</v>
      </c>
      <c r="AU88" s="23">
        <v>87</v>
      </c>
      <c r="AV88" s="23">
        <v>74</v>
      </c>
      <c r="AW88" s="23">
        <v>85</v>
      </c>
      <c r="AX88" s="23">
        <v>74</v>
      </c>
      <c r="AY88" s="23">
        <v>79</v>
      </c>
      <c r="AZ88" s="23">
        <v>75</v>
      </c>
      <c r="BA88" s="23">
        <v>90</v>
      </c>
      <c r="BB88" s="23">
        <v>77</v>
      </c>
      <c r="BC88" s="23">
        <v>73</v>
      </c>
      <c r="BD88" s="23">
        <v>78</v>
      </c>
      <c r="BE88" s="23">
        <v>84</v>
      </c>
      <c r="BF88" s="23">
        <v>63</v>
      </c>
      <c r="BG88" s="23">
        <v>82</v>
      </c>
      <c r="BH88" s="23">
        <v>80</v>
      </c>
      <c r="BI88" s="23">
        <v>70</v>
      </c>
      <c r="BJ88" s="23">
        <v>85</v>
      </c>
      <c r="BK88" s="23">
        <v>77</v>
      </c>
      <c r="BL88" s="23">
        <v>91</v>
      </c>
      <c r="BM88" s="23">
        <v>90</v>
      </c>
      <c r="BN88" s="23">
        <v>106</v>
      </c>
      <c r="BO88" s="23">
        <v>127</v>
      </c>
      <c r="BP88" s="23">
        <v>131</v>
      </c>
      <c r="BQ88" s="23">
        <v>109</v>
      </c>
      <c r="BR88" s="23">
        <v>118</v>
      </c>
      <c r="BS88" s="23">
        <v>117</v>
      </c>
      <c r="BT88" s="23">
        <v>123</v>
      </c>
      <c r="BU88" s="23">
        <v>122</v>
      </c>
      <c r="BV88" s="23">
        <v>102</v>
      </c>
      <c r="BW88" s="23">
        <v>106</v>
      </c>
      <c r="BX88" s="23">
        <v>113</v>
      </c>
      <c r="BY88" s="23">
        <v>99</v>
      </c>
      <c r="BZ88" s="23">
        <v>115</v>
      </c>
      <c r="CA88" s="23">
        <v>142</v>
      </c>
      <c r="CB88" s="23">
        <v>99</v>
      </c>
      <c r="CC88" s="23">
        <v>118</v>
      </c>
      <c r="CD88" s="23">
        <v>122</v>
      </c>
      <c r="CE88" s="23">
        <v>105</v>
      </c>
      <c r="CF88" s="23">
        <v>103</v>
      </c>
      <c r="CG88" s="23">
        <v>121</v>
      </c>
      <c r="CH88" s="23">
        <v>116</v>
      </c>
      <c r="CI88" s="23">
        <v>142</v>
      </c>
      <c r="CJ88" s="23">
        <v>191</v>
      </c>
      <c r="CK88" s="23">
        <v>172</v>
      </c>
      <c r="CL88" s="23">
        <v>187</v>
      </c>
      <c r="CM88" s="23">
        <v>152</v>
      </c>
      <c r="CN88" s="23">
        <v>156</v>
      </c>
      <c r="CO88" s="23">
        <v>155</v>
      </c>
      <c r="CP88" s="23">
        <v>155</v>
      </c>
      <c r="CQ88" s="23">
        <v>140</v>
      </c>
      <c r="CR88" s="23">
        <v>132</v>
      </c>
      <c r="CS88" s="23">
        <v>118</v>
      </c>
      <c r="CT88" s="23">
        <v>118</v>
      </c>
      <c r="CU88" s="23">
        <v>125</v>
      </c>
      <c r="CV88" s="23">
        <v>122</v>
      </c>
      <c r="CW88" s="23">
        <v>102</v>
      </c>
      <c r="CX88" s="23">
        <v>124</v>
      </c>
      <c r="CY88" s="23">
        <v>92</v>
      </c>
      <c r="CZ88" s="23">
        <v>108</v>
      </c>
      <c r="DA88" s="23">
        <v>108</v>
      </c>
      <c r="DB88" s="23">
        <v>87</v>
      </c>
      <c r="DC88" s="23">
        <v>73</v>
      </c>
      <c r="DD88" s="23">
        <v>71</v>
      </c>
      <c r="DE88" s="23">
        <v>56</v>
      </c>
      <c r="DF88" s="23">
        <v>58</v>
      </c>
      <c r="DG88" s="23">
        <v>75</v>
      </c>
      <c r="DH88" s="23">
        <v>38</v>
      </c>
      <c r="DI88" s="23">
        <v>43</v>
      </c>
      <c r="DJ88" s="23">
        <v>31</v>
      </c>
      <c r="DK88" s="23">
        <v>25</v>
      </c>
      <c r="DL88" s="23">
        <v>32</v>
      </c>
      <c r="DM88" s="23">
        <v>28</v>
      </c>
      <c r="DN88" s="23">
        <v>12</v>
      </c>
      <c r="DO88" s="23">
        <v>10</v>
      </c>
      <c r="DP88" s="23">
        <v>6</v>
      </c>
      <c r="DQ88" s="23">
        <v>4</v>
      </c>
      <c r="DR88" s="23">
        <v>6</v>
      </c>
      <c r="DS88" s="23">
        <v>3</v>
      </c>
      <c r="DT88" s="23">
        <v>0</v>
      </c>
      <c r="DU88" s="23">
        <v>0</v>
      </c>
      <c r="DV88" s="23">
        <v>4</v>
      </c>
      <c r="DY88" s="14"/>
    </row>
    <row r="89" spans="1:129" s="11" customFormat="1" x14ac:dyDescent="0.25">
      <c r="A89" s="16" t="s">
        <v>254</v>
      </c>
      <c r="B89" s="14" t="s">
        <v>255</v>
      </c>
      <c r="C89" s="14">
        <v>289</v>
      </c>
      <c r="D89" s="24">
        <f>SUM(Z89:AD89)/C89</f>
        <v>3.1141868512110725E-2</v>
      </c>
      <c r="E89" s="24">
        <f>SUM(AE89:AI89)/C89</f>
        <v>2.768166089965398E-2</v>
      </c>
      <c r="F89" s="24">
        <f>SUM(AJ89:AN89)/C89</f>
        <v>7.9584775086505188E-2</v>
      </c>
      <c r="G89" s="24">
        <f>SUM(AO89:AS89)/C89</f>
        <v>3.8062283737024222E-2</v>
      </c>
      <c r="H89" s="24">
        <f>SUM(AT89:AX89)/C89</f>
        <v>4.1522491349480967E-2</v>
      </c>
      <c r="I89" s="24">
        <f>SUM(AY89:BC89)/C89</f>
        <v>3.1141868512110725E-2</v>
      </c>
      <c r="J89" s="24">
        <f>SUM(BD89:BH89)/C89</f>
        <v>2.768166089965398E-2</v>
      </c>
      <c r="K89" s="24">
        <f>SUM(BI89:BM89)/C89</f>
        <v>3.1141868512110725E-2</v>
      </c>
      <c r="L89" s="24">
        <f>SUM(BN89:BR89)/C89</f>
        <v>5.1903114186851208E-2</v>
      </c>
      <c r="M89" s="24">
        <f>SUM(BS89:BW89)/C89</f>
        <v>7.6124567474048443E-2</v>
      </c>
      <c r="N89" s="24">
        <f>SUM(BX89:CB89)/C89</f>
        <v>7.6124567474048443E-2</v>
      </c>
      <c r="O89" s="24">
        <f>SUM(CC89:CG89)/C89</f>
        <v>7.9584775086505188E-2</v>
      </c>
      <c r="P89" s="24">
        <f>SUM(CH89:CL89)/C89</f>
        <v>0.11764705882352941</v>
      </c>
      <c r="Q89" s="24">
        <f>SUM(CM89:CQ89)/C89</f>
        <v>6.5743944636678195E-2</v>
      </c>
      <c r="R89" s="24">
        <f>SUM(CR89:CV89)/C89</f>
        <v>9.6885813148788927E-2</v>
      </c>
      <c r="S89" s="24">
        <f>SUM(CW89:DV89)/C89</f>
        <v>0.12802768166089964</v>
      </c>
      <c r="T89" s="24">
        <f t="shared" si="122"/>
        <v>0.15570934256055363</v>
      </c>
      <c r="U89" s="24">
        <f t="shared" si="122"/>
        <v>0.55363321799307963</v>
      </c>
      <c r="V89" s="24">
        <f t="shared" si="122"/>
        <v>0.29065743944636679</v>
      </c>
      <c r="W89" s="23">
        <f>SUM(Z89:AP89)</f>
        <v>45</v>
      </c>
      <c r="X89" s="23">
        <f>SUM(AQ89:CL89)</f>
        <v>160</v>
      </c>
      <c r="Y89" s="23">
        <f>SUM(CM89:DV89)</f>
        <v>84</v>
      </c>
      <c r="Z89" s="14">
        <v>0</v>
      </c>
      <c r="AA89" s="14">
        <v>1</v>
      </c>
      <c r="AB89" s="14">
        <v>3</v>
      </c>
      <c r="AC89" s="14">
        <v>3</v>
      </c>
      <c r="AD89" s="14">
        <v>2</v>
      </c>
      <c r="AE89" s="14">
        <v>1</v>
      </c>
      <c r="AF89" s="14">
        <v>1</v>
      </c>
      <c r="AG89" s="14">
        <v>0</v>
      </c>
      <c r="AH89" s="14">
        <v>4</v>
      </c>
      <c r="AI89" s="14">
        <v>2</v>
      </c>
      <c r="AJ89" s="14">
        <v>4</v>
      </c>
      <c r="AK89" s="14">
        <v>5</v>
      </c>
      <c r="AL89" s="14">
        <v>4</v>
      </c>
      <c r="AM89" s="14">
        <v>3</v>
      </c>
      <c r="AN89" s="14">
        <v>7</v>
      </c>
      <c r="AO89" s="14">
        <v>5</v>
      </c>
      <c r="AP89" s="14">
        <v>0</v>
      </c>
      <c r="AQ89" s="14">
        <v>4</v>
      </c>
      <c r="AR89" s="14">
        <v>2</v>
      </c>
      <c r="AS89" s="14">
        <v>0</v>
      </c>
      <c r="AT89" s="14">
        <v>1</v>
      </c>
      <c r="AU89" s="14">
        <v>1</v>
      </c>
      <c r="AV89" s="14">
        <v>2</v>
      </c>
      <c r="AW89" s="14">
        <v>2</v>
      </c>
      <c r="AX89" s="14">
        <v>6</v>
      </c>
      <c r="AY89" s="14">
        <v>3</v>
      </c>
      <c r="AZ89" s="14">
        <v>2</v>
      </c>
      <c r="BA89" s="14">
        <v>1</v>
      </c>
      <c r="BB89" s="14">
        <v>1</v>
      </c>
      <c r="BC89" s="14">
        <v>2</v>
      </c>
      <c r="BD89" s="14">
        <v>1</v>
      </c>
      <c r="BE89" s="14">
        <v>1</v>
      </c>
      <c r="BF89" s="14">
        <v>0</v>
      </c>
      <c r="BG89" s="14">
        <v>1</v>
      </c>
      <c r="BH89" s="14">
        <v>5</v>
      </c>
      <c r="BI89" s="14">
        <v>3</v>
      </c>
      <c r="BJ89" s="14">
        <v>0</v>
      </c>
      <c r="BK89" s="14">
        <v>2</v>
      </c>
      <c r="BL89" s="14">
        <v>1</v>
      </c>
      <c r="BM89" s="14">
        <v>3</v>
      </c>
      <c r="BN89" s="14">
        <v>1</v>
      </c>
      <c r="BO89" s="14">
        <v>5</v>
      </c>
      <c r="BP89" s="14">
        <v>1</v>
      </c>
      <c r="BQ89" s="14">
        <v>3</v>
      </c>
      <c r="BR89" s="14">
        <v>5</v>
      </c>
      <c r="BS89" s="14">
        <v>2</v>
      </c>
      <c r="BT89" s="14">
        <v>7</v>
      </c>
      <c r="BU89" s="14">
        <v>7</v>
      </c>
      <c r="BV89" s="14">
        <v>3</v>
      </c>
      <c r="BW89" s="14">
        <v>3</v>
      </c>
      <c r="BX89" s="14">
        <v>4</v>
      </c>
      <c r="BY89" s="14">
        <v>4</v>
      </c>
      <c r="BZ89" s="14">
        <v>6</v>
      </c>
      <c r="CA89" s="14">
        <v>6</v>
      </c>
      <c r="CB89" s="14">
        <v>2</v>
      </c>
      <c r="CC89" s="14">
        <v>5</v>
      </c>
      <c r="CD89" s="14">
        <v>7</v>
      </c>
      <c r="CE89" s="14">
        <v>3</v>
      </c>
      <c r="CF89" s="14">
        <v>6</v>
      </c>
      <c r="CG89" s="14">
        <v>2</v>
      </c>
      <c r="CH89" s="14">
        <v>10</v>
      </c>
      <c r="CI89" s="14">
        <v>6</v>
      </c>
      <c r="CJ89" s="14">
        <v>5</v>
      </c>
      <c r="CK89" s="14">
        <v>3</v>
      </c>
      <c r="CL89" s="14">
        <v>10</v>
      </c>
      <c r="CM89" s="14">
        <v>2</v>
      </c>
      <c r="CN89" s="14">
        <v>5</v>
      </c>
      <c r="CO89" s="14">
        <v>7</v>
      </c>
      <c r="CP89" s="14">
        <v>5</v>
      </c>
      <c r="CQ89" s="14">
        <v>0</v>
      </c>
      <c r="CR89" s="14">
        <v>6</v>
      </c>
      <c r="CS89" s="14">
        <v>8</v>
      </c>
      <c r="CT89" s="14">
        <v>7</v>
      </c>
      <c r="CU89" s="14">
        <v>3</v>
      </c>
      <c r="CV89" s="14">
        <v>4</v>
      </c>
      <c r="CW89" s="14">
        <v>1</v>
      </c>
      <c r="CX89" s="14">
        <v>4</v>
      </c>
      <c r="CY89" s="14">
        <v>3</v>
      </c>
      <c r="CZ89" s="14">
        <v>5</v>
      </c>
      <c r="DA89" s="14">
        <v>3</v>
      </c>
      <c r="DB89" s="14">
        <v>2</v>
      </c>
      <c r="DC89" s="14">
        <v>4</v>
      </c>
      <c r="DD89" s="14">
        <v>2</v>
      </c>
      <c r="DE89" s="14">
        <v>3</v>
      </c>
      <c r="DF89" s="14">
        <v>2</v>
      </c>
      <c r="DG89" s="14">
        <v>2</v>
      </c>
      <c r="DH89" s="14">
        <v>1</v>
      </c>
      <c r="DI89" s="14">
        <v>1</v>
      </c>
      <c r="DJ89" s="14">
        <v>0</v>
      </c>
      <c r="DK89" s="14">
        <v>2</v>
      </c>
      <c r="DL89" s="14">
        <v>0</v>
      </c>
      <c r="DM89" s="14">
        <v>1</v>
      </c>
      <c r="DN89" s="14">
        <v>0</v>
      </c>
      <c r="DO89" s="14">
        <v>0</v>
      </c>
      <c r="DP89" s="14">
        <v>0</v>
      </c>
      <c r="DQ89" s="14">
        <v>0</v>
      </c>
      <c r="DR89" s="14">
        <v>1</v>
      </c>
      <c r="DS89" s="14">
        <v>0</v>
      </c>
      <c r="DT89" s="14">
        <v>0</v>
      </c>
      <c r="DU89" s="14">
        <v>0</v>
      </c>
      <c r="DV89" s="14">
        <v>0</v>
      </c>
      <c r="DY89" s="14"/>
    </row>
    <row r="90" spans="1:129" s="11" customFormat="1" x14ac:dyDescent="0.25">
      <c r="A90" s="16" t="s">
        <v>256</v>
      </c>
      <c r="B90" s="14" t="s">
        <v>257</v>
      </c>
      <c r="C90" s="23">
        <v>733</v>
      </c>
      <c r="D90" s="24">
        <f>SUM(Z90:AD90)/C90</f>
        <v>5.1841746248294678E-2</v>
      </c>
      <c r="E90" s="24">
        <f>SUM(AE90:AI90)/C90</f>
        <v>4.3656207366984993E-2</v>
      </c>
      <c r="F90" s="24">
        <f>SUM(AJ90:AN90)/C90</f>
        <v>6.6848567530695777E-2</v>
      </c>
      <c r="G90" s="24">
        <f>SUM(AO90:AS90)/C90</f>
        <v>5.7298772169167803E-2</v>
      </c>
      <c r="H90" s="24">
        <f>SUM(AT90:AX90)/C90</f>
        <v>3.4106412005457026E-2</v>
      </c>
      <c r="I90" s="24">
        <f>SUM(AY90:BC90)/C90</f>
        <v>3.2742155525238743E-2</v>
      </c>
      <c r="J90" s="24">
        <f>SUM(BD90:BH90)/C90</f>
        <v>4.229195088676671E-2</v>
      </c>
      <c r="K90" s="24">
        <f>SUM(BI90:BM90)/C90</f>
        <v>5.0477489768076401E-2</v>
      </c>
      <c r="L90" s="24">
        <f>SUM(BN90:BR90)/C90</f>
        <v>6.1391541609822645E-2</v>
      </c>
      <c r="M90" s="24">
        <f>SUM(BS90:BW90)/C90</f>
        <v>0.12824010914051842</v>
      </c>
      <c r="N90" s="24">
        <f>SUM(BX90:CB90)/C90</f>
        <v>8.0491132332878579E-2</v>
      </c>
      <c r="O90" s="24">
        <f>SUM(CC90:CG90)/C90</f>
        <v>8.1855388813096869E-2</v>
      </c>
      <c r="P90" s="24">
        <f>SUM(CH90:CL90)/C90</f>
        <v>8.3219645293315145E-2</v>
      </c>
      <c r="Q90" s="24">
        <f>SUM(CM90:CQ90)/C90</f>
        <v>6.2755798090040935E-2</v>
      </c>
      <c r="R90" s="24">
        <f>SUM(CR90:CV90)/C90</f>
        <v>4.7748976807639835E-2</v>
      </c>
      <c r="S90" s="24">
        <f>SUM(CW90:DV90)/C90</f>
        <v>7.5034106412005461E-2</v>
      </c>
      <c r="T90" s="24">
        <f t="shared" si="122"/>
        <v>0.19645293315143247</v>
      </c>
      <c r="U90" s="24">
        <f t="shared" si="122"/>
        <v>0.61800818553888126</v>
      </c>
      <c r="V90" s="24">
        <f t="shared" si="122"/>
        <v>0.18553888130968621</v>
      </c>
      <c r="W90" s="23">
        <f>SUM(Z90:AP90)</f>
        <v>144</v>
      </c>
      <c r="X90" s="23">
        <f>SUM(AQ90:CL90)</f>
        <v>453</v>
      </c>
      <c r="Y90" s="23">
        <f>SUM(CM90:DV90)</f>
        <v>136</v>
      </c>
      <c r="Z90" s="23">
        <v>8</v>
      </c>
      <c r="AA90" s="23">
        <v>9</v>
      </c>
      <c r="AB90" s="23">
        <v>4</v>
      </c>
      <c r="AC90" s="23">
        <v>5</v>
      </c>
      <c r="AD90" s="23">
        <v>12</v>
      </c>
      <c r="AE90" s="23">
        <v>5</v>
      </c>
      <c r="AF90" s="23">
        <v>9</v>
      </c>
      <c r="AG90" s="23">
        <v>10</v>
      </c>
      <c r="AH90" s="23">
        <v>4</v>
      </c>
      <c r="AI90" s="23">
        <v>4</v>
      </c>
      <c r="AJ90" s="23">
        <v>9</v>
      </c>
      <c r="AK90" s="23">
        <v>10</v>
      </c>
      <c r="AL90" s="23">
        <v>8</v>
      </c>
      <c r="AM90" s="23">
        <v>14</v>
      </c>
      <c r="AN90" s="23">
        <v>8</v>
      </c>
      <c r="AO90" s="23">
        <v>15</v>
      </c>
      <c r="AP90" s="23">
        <v>10</v>
      </c>
      <c r="AQ90" s="23">
        <v>9</v>
      </c>
      <c r="AR90" s="23">
        <v>4</v>
      </c>
      <c r="AS90" s="23">
        <v>4</v>
      </c>
      <c r="AT90" s="23">
        <v>6</v>
      </c>
      <c r="AU90" s="23">
        <v>5</v>
      </c>
      <c r="AV90" s="23">
        <v>2</v>
      </c>
      <c r="AW90" s="23">
        <v>8</v>
      </c>
      <c r="AX90" s="23">
        <v>4</v>
      </c>
      <c r="AY90" s="23">
        <v>7</v>
      </c>
      <c r="AZ90" s="23">
        <v>2</v>
      </c>
      <c r="BA90" s="23">
        <v>7</v>
      </c>
      <c r="BB90" s="23">
        <v>3</v>
      </c>
      <c r="BC90" s="23">
        <v>5</v>
      </c>
      <c r="BD90" s="23">
        <v>7</v>
      </c>
      <c r="BE90" s="23">
        <v>6</v>
      </c>
      <c r="BF90" s="23">
        <v>6</v>
      </c>
      <c r="BG90" s="23">
        <v>7</v>
      </c>
      <c r="BH90" s="23">
        <v>5</v>
      </c>
      <c r="BI90" s="23">
        <v>5</v>
      </c>
      <c r="BJ90" s="23">
        <v>7</v>
      </c>
      <c r="BK90" s="23">
        <v>8</v>
      </c>
      <c r="BL90" s="23">
        <v>12</v>
      </c>
      <c r="BM90" s="23">
        <v>5</v>
      </c>
      <c r="BN90" s="23">
        <v>5</v>
      </c>
      <c r="BO90" s="23">
        <v>5</v>
      </c>
      <c r="BP90" s="23">
        <v>14</v>
      </c>
      <c r="BQ90" s="23">
        <v>10</v>
      </c>
      <c r="BR90" s="23">
        <v>11</v>
      </c>
      <c r="BS90" s="23">
        <v>15</v>
      </c>
      <c r="BT90" s="23">
        <v>19</v>
      </c>
      <c r="BU90" s="23">
        <v>27</v>
      </c>
      <c r="BV90" s="23">
        <v>18</v>
      </c>
      <c r="BW90" s="23">
        <v>15</v>
      </c>
      <c r="BX90" s="23">
        <v>14</v>
      </c>
      <c r="BY90" s="23">
        <v>9</v>
      </c>
      <c r="BZ90" s="23">
        <v>8</v>
      </c>
      <c r="CA90" s="23">
        <v>12</v>
      </c>
      <c r="CB90" s="23">
        <v>16</v>
      </c>
      <c r="CC90" s="23">
        <v>16</v>
      </c>
      <c r="CD90" s="23">
        <v>11</v>
      </c>
      <c r="CE90" s="23">
        <v>16</v>
      </c>
      <c r="CF90" s="23">
        <v>9</v>
      </c>
      <c r="CG90" s="23">
        <v>8</v>
      </c>
      <c r="CH90" s="23">
        <v>10</v>
      </c>
      <c r="CI90" s="23">
        <v>10</v>
      </c>
      <c r="CJ90" s="23">
        <v>14</v>
      </c>
      <c r="CK90" s="23">
        <v>17</v>
      </c>
      <c r="CL90" s="23">
        <v>10</v>
      </c>
      <c r="CM90" s="23">
        <v>9</v>
      </c>
      <c r="CN90" s="23">
        <v>10</v>
      </c>
      <c r="CO90" s="23">
        <v>11</v>
      </c>
      <c r="CP90" s="23">
        <v>10</v>
      </c>
      <c r="CQ90" s="23">
        <v>6</v>
      </c>
      <c r="CR90" s="23">
        <v>6</v>
      </c>
      <c r="CS90" s="23">
        <v>5</v>
      </c>
      <c r="CT90" s="23">
        <v>9</v>
      </c>
      <c r="CU90" s="23">
        <v>9</v>
      </c>
      <c r="CV90" s="23">
        <v>6</v>
      </c>
      <c r="CW90" s="23">
        <v>9</v>
      </c>
      <c r="CX90" s="23">
        <v>7</v>
      </c>
      <c r="CY90" s="23">
        <v>4</v>
      </c>
      <c r="CZ90" s="23">
        <v>4</v>
      </c>
      <c r="DA90" s="23">
        <v>6</v>
      </c>
      <c r="DB90" s="23">
        <v>1</v>
      </c>
      <c r="DC90" s="23">
        <v>2</v>
      </c>
      <c r="DD90" s="23">
        <v>4</v>
      </c>
      <c r="DE90" s="23">
        <v>2</v>
      </c>
      <c r="DF90" s="23">
        <v>2</v>
      </c>
      <c r="DG90" s="23">
        <v>3</v>
      </c>
      <c r="DH90" s="23">
        <v>2</v>
      </c>
      <c r="DI90" s="23">
        <v>3</v>
      </c>
      <c r="DJ90" s="23">
        <v>0</v>
      </c>
      <c r="DK90" s="23">
        <v>3</v>
      </c>
      <c r="DL90" s="23">
        <v>1</v>
      </c>
      <c r="DM90" s="23">
        <v>0</v>
      </c>
      <c r="DN90" s="23">
        <v>1</v>
      </c>
      <c r="DO90" s="23">
        <v>0</v>
      </c>
      <c r="DP90" s="23">
        <v>0</v>
      </c>
      <c r="DQ90" s="23">
        <v>0</v>
      </c>
      <c r="DR90" s="23">
        <v>0</v>
      </c>
      <c r="DS90" s="23">
        <v>0</v>
      </c>
      <c r="DT90" s="23">
        <v>0</v>
      </c>
      <c r="DU90" s="23">
        <v>0</v>
      </c>
      <c r="DV90" s="23">
        <v>1</v>
      </c>
      <c r="DY90" s="14"/>
    </row>
    <row r="91" spans="1:129" s="11" customFormat="1" x14ac:dyDescent="0.25">
      <c r="A91" s="16" t="s">
        <v>258</v>
      </c>
      <c r="B91" s="14" t="s">
        <v>259</v>
      </c>
      <c r="C91" s="23">
        <v>2073</v>
      </c>
      <c r="D91" s="24">
        <f>SUM(Z91:AD91)/C91</f>
        <v>0.11384466956102267</v>
      </c>
      <c r="E91" s="24">
        <f>SUM(AE91:AI91)/C91</f>
        <v>6.7534973468403287E-2</v>
      </c>
      <c r="F91" s="24">
        <f>SUM(AJ91:AN91)/C91</f>
        <v>7.3806078147612156E-2</v>
      </c>
      <c r="G91" s="24">
        <f>SUM(AO91:AS91)/C91</f>
        <v>6.6570188133140376E-2</v>
      </c>
      <c r="H91" s="24">
        <f>SUM(AT91:AX91)/C91</f>
        <v>6.7534973468403287E-2</v>
      </c>
      <c r="I91" s="24">
        <f>SUM(AY91:BC91)/C91</f>
        <v>8.8277858176555715E-2</v>
      </c>
      <c r="J91" s="24">
        <f>SUM(BD91:BH91)/C91</f>
        <v>8.3453931500241191E-2</v>
      </c>
      <c r="K91" s="24">
        <f>SUM(BI91:BM91)/C91</f>
        <v>7.3323685479980708E-2</v>
      </c>
      <c r="L91" s="24">
        <f>SUM(BN91:BR91)/C91</f>
        <v>7.4770863482875066E-2</v>
      </c>
      <c r="M91" s="24">
        <f>SUM(BS91:BW91)/C91</f>
        <v>6.9464544138929094E-2</v>
      </c>
      <c r="N91" s="24">
        <f>SUM(BX91:CB91)/C91</f>
        <v>4.5344910757356485E-2</v>
      </c>
      <c r="O91" s="24">
        <f>SUM(CC91:CG91)/C91</f>
        <v>4.3897732754462133E-2</v>
      </c>
      <c r="P91" s="24">
        <f>SUM(CH91:CL91)/C91</f>
        <v>4.7756874095513747E-2</v>
      </c>
      <c r="Q91" s="24">
        <f>SUM(CM91:CQ91)/C91</f>
        <v>2.653159671972986E-2</v>
      </c>
      <c r="R91" s="24">
        <f>SUM(CR91:CV91)/C91</f>
        <v>2.7013989387361312E-2</v>
      </c>
      <c r="S91" s="24">
        <f>SUM(CW91:DV91)/C91</f>
        <v>3.0873130728412929E-2</v>
      </c>
      <c r="T91" s="24">
        <f t="shared" si="122"/>
        <v>0.28364688856729375</v>
      </c>
      <c r="U91" s="24">
        <f t="shared" si="122"/>
        <v>0.63193439459720213</v>
      </c>
      <c r="V91" s="24">
        <f t="shared" si="122"/>
        <v>8.4418716835504101E-2</v>
      </c>
      <c r="W91" s="23">
        <f>SUM(Z91:AP91)</f>
        <v>588</v>
      </c>
      <c r="X91" s="23">
        <f>SUM(AQ91:CL91)</f>
        <v>1310</v>
      </c>
      <c r="Y91" s="23">
        <f>SUM(CM91:DV91)</f>
        <v>175</v>
      </c>
      <c r="Z91" s="23">
        <v>64</v>
      </c>
      <c r="AA91" s="23">
        <v>45</v>
      </c>
      <c r="AB91" s="23">
        <v>57</v>
      </c>
      <c r="AC91" s="23">
        <v>32</v>
      </c>
      <c r="AD91" s="23">
        <v>38</v>
      </c>
      <c r="AE91" s="23">
        <v>29</v>
      </c>
      <c r="AF91" s="23">
        <v>27</v>
      </c>
      <c r="AG91" s="23">
        <v>25</v>
      </c>
      <c r="AH91" s="23">
        <v>31</v>
      </c>
      <c r="AI91" s="23">
        <v>28</v>
      </c>
      <c r="AJ91" s="23">
        <v>39</v>
      </c>
      <c r="AK91" s="23">
        <v>26</v>
      </c>
      <c r="AL91" s="23">
        <v>32</v>
      </c>
      <c r="AM91" s="23">
        <v>32</v>
      </c>
      <c r="AN91" s="23">
        <v>24</v>
      </c>
      <c r="AO91" s="23">
        <v>35</v>
      </c>
      <c r="AP91" s="23">
        <v>24</v>
      </c>
      <c r="AQ91" s="23">
        <v>34</v>
      </c>
      <c r="AR91" s="23">
        <v>22</v>
      </c>
      <c r="AS91" s="23">
        <v>23</v>
      </c>
      <c r="AT91" s="23">
        <v>28</v>
      </c>
      <c r="AU91" s="23">
        <v>27</v>
      </c>
      <c r="AV91" s="23">
        <v>20</v>
      </c>
      <c r="AW91" s="23">
        <v>28</v>
      </c>
      <c r="AX91" s="23">
        <v>37</v>
      </c>
      <c r="AY91" s="23">
        <v>48</v>
      </c>
      <c r="AZ91" s="23">
        <v>32</v>
      </c>
      <c r="BA91" s="23">
        <v>33</v>
      </c>
      <c r="BB91" s="23">
        <v>40</v>
      </c>
      <c r="BC91" s="23">
        <v>30</v>
      </c>
      <c r="BD91" s="23">
        <v>36</v>
      </c>
      <c r="BE91" s="23">
        <v>33</v>
      </c>
      <c r="BF91" s="23">
        <v>40</v>
      </c>
      <c r="BG91" s="23">
        <v>31</v>
      </c>
      <c r="BH91" s="23">
        <v>33</v>
      </c>
      <c r="BI91" s="23">
        <v>29</v>
      </c>
      <c r="BJ91" s="23">
        <v>29</v>
      </c>
      <c r="BK91" s="23">
        <v>28</v>
      </c>
      <c r="BL91" s="23">
        <v>36</v>
      </c>
      <c r="BM91" s="23">
        <v>30</v>
      </c>
      <c r="BN91" s="23">
        <v>35</v>
      </c>
      <c r="BO91" s="23">
        <v>26</v>
      </c>
      <c r="BP91" s="23">
        <v>34</v>
      </c>
      <c r="BQ91" s="23">
        <v>38</v>
      </c>
      <c r="BR91" s="23">
        <v>22</v>
      </c>
      <c r="BS91" s="23">
        <v>30</v>
      </c>
      <c r="BT91" s="23">
        <v>23</v>
      </c>
      <c r="BU91" s="23">
        <v>31</v>
      </c>
      <c r="BV91" s="23">
        <v>29</v>
      </c>
      <c r="BW91" s="23">
        <v>31</v>
      </c>
      <c r="BX91" s="23">
        <v>29</v>
      </c>
      <c r="BY91" s="23">
        <v>16</v>
      </c>
      <c r="BZ91" s="23">
        <v>14</v>
      </c>
      <c r="CA91" s="23">
        <v>17</v>
      </c>
      <c r="CB91" s="23">
        <v>18</v>
      </c>
      <c r="CC91" s="23">
        <v>16</v>
      </c>
      <c r="CD91" s="23">
        <v>20</v>
      </c>
      <c r="CE91" s="23">
        <v>17</v>
      </c>
      <c r="CF91" s="23">
        <v>20</v>
      </c>
      <c r="CG91" s="23">
        <v>18</v>
      </c>
      <c r="CH91" s="23">
        <v>17</v>
      </c>
      <c r="CI91" s="23">
        <v>26</v>
      </c>
      <c r="CJ91" s="23">
        <v>16</v>
      </c>
      <c r="CK91" s="23">
        <v>22</v>
      </c>
      <c r="CL91" s="23">
        <v>18</v>
      </c>
      <c r="CM91" s="23">
        <v>14</v>
      </c>
      <c r="CN91" s="23">
        <v>13</v>
      </c>
      <c r="CO91" s="23">
        <v>11</v>
      </c>
      <c r="CP91" s="23">
        <v>7</v>
      </c>
      <c r="CQ91" s="23">
        <v>10</v>
      </c>
      <c r="CR91" s="23">
        <v>12</v>
      </c>
      <c r="CS91" s="23">
        <v>11</v>
      </c>
      <c r="CT91" s="23">
        <v>13</v>
      </c>
      <c r="CU91" s="23">
        <v>12</v>
      </c>
      <c r="CV91" s="23">
        <v>8</v>
      </c>
      <c r="CW91" s="23">
        <v>11</v>
      </c>
      <c r="CX91" s="23">
        <v>7</v>
      </c>
      <c r="CY91" s="23">
        <v>3</v>
      </c>
      <c r="CZ91" s="23">
        <v>11</v>
      </c>
      <c r="DA91" s="23">
        <v>4</v>
      </c>
      <c r="DB91" s="23">
        <v>8</v>
      </c>
      <c r="DC91" s="23">
        <v>1</v>
      </c>
      <c r="DD91" s="23">
        <v>3</v>
      </c>
      <c r="DE91" s="23">
        <v>1</v>
      </c>
      <c r="DF91" s="23">
        <v>4</v>
      </c>
      <c r="DG91" s="23">
        <v>2</v>
      </c>
      <c r="DH91" s="23">
        <v>3</v>
      </c>
      <c r="DI91" s="23">
        <v>1</v>
      </c>
      <c r="DJ91" s="23">
        <v>1</v>
      </c>
      <c r="DK91" s="23">
        <v>1</v>
      </c>
      <c r="DL91" s="23">
        <v>0</v>
      </c>
      <c r="DM91" s="23">
        <v>1</v>
      </c>
      <c r="DN91" s="23">
        <v>1</v>
      </c>
      <c r="DO91" s="23">
        <v>1</v>
      </c>
      <c r="DP91" s="23">
        <v>0</v>
      </c>
      <c r="DQ91" s="23">
        <v>0</v>
      </c>
      <c r="DR91" s="23">
        <v>0</v>
      </c>
      <c r="DS91" s="23">
        <v>0</v>
      </c>
      <c r="DT91" s="23">
        <v>0</v>
      </c>
      <c r="DU91" s="23">
        <v>0</v>
      </c>
      <c r="DV91" s="23">
        <v>0</v>
      </c>
      <c r="DY91" s="14"/>
    </row>
    <row r="92" spans="1:129" s="11" customFormat="1" x14ac:dyDescent="0.25">
      <c r="A92" s="16" t="s">
        <v>260</v>
      </c>
      <c r="B92" s="14" t="s">
        <v>261</v>
      </c>
      <c r="C92" s="14">
        <v>785</v>
      </c>
      <c r="D92" s="24">
        <f>SUM(Z92:AD92)/C92</f>
        <v>5.8598726114649682E-2</v>
      </c>
      <c r="E92" s="24">
        <f>SUM(AE92:AI92)/C92</f>
        <v>4.7133757961783443E-2</v>
      </c>
      <c r="F92" s="24">
        <f>SUM(AJ92:AN92)/C92</f>
        <v>6.6242038216560509E-2</v>
      </c>
      <c r="G92" s="24">
        <f>SUM(AO92:AS92)/C92</f>
        <v>6.1146496815286625E-2</v>
      </c>
      <c r="H92" s="24">
        <f>SUM(AT92:AX92)/C92</f>
        <v>3.6942675159235668E-2</v>
      </c>
      <c r="I92" s="24">
        <f>SUM(AY92:BC92)/C92</f>
        <v>2.4203821656050957E-2</v>
      </c>
      <c r="J92" s="24">
        <f>SUM(BD92:BH92)/C92</f>
        <v>3.8216560509554139E-2</v>
      </c>
      <c r="K92" s="24">
        <f>SUM(BI92:BM92)/C92</f>
        <v>5.0955414012738856E-2</v>
      </c>
      <c r="L92" s="24">
        <f>SUM(BN92:BR92)/C92</f>
        <v>8.2802547770700632E-2</v>
      </c>
      <c r="M92" s="24">
        <f>SUM(BS92:BW92)/C92</f>
        <v>0.10445859872611465</v>
      </c>
      <c r="N92" s="24">
        <f>SUM(BX92:CB92)/C92</f>
        <v>8.1528662420382161E-2</v>
      </c>
      <c r="O92" s="24">
        <f>SUM(CC92:CG92)/C92</f>
        <v>6.1146496815286625E-2</v>
      </c>
      <c r="P92" s="24">
        <f>SUM(CH92:CL92)/C92</f>
        <v>8.9171974522292988E-2</v>
      </c>
      <c r="Q92" s="24">
        <f>SUM(CM92:CQ92)/C92</f>
        <v>5.7324840764331211E-2</v>
      </c>
      <c r="R92" s="24">
        <f>SUM(CR92:CV92)/C92</f>
        <v>5.7324840764331211E-2</v>
      </c>
      <c r="S92" s="24">
        <f>SUM(CW92:DV92)/C92</f>
        <v>8.2802547770700632E-2</v>
      </c>
      <c r="T92" s="24">
        <f t="shared" si="122"/>
        <v>0.19108280254777071</v>
      </c>
      <c r="U92" s="24">
        <f t="shared" si="122"/>
        <v>0.61146496815286622</v>
      </c>
      <c r="V92" s="24">
        <f t="shared" si="122"/>
        <v>0.19745222929936307</v>
      </c>
      <c r="W92" s="23">
        <f>SUM(Z92:AP92)</f>
        <v>150</v>
      </c>
      <c r="X92" s="23">
        <f>SUM(AQ92:CL92)</f>
        <v>480</v>
      </c>
      <c r="Y92" s="23">
        <f>SUM(CM92:DV92)</f>
        <v>155</v>
      </c>
      <c r="Z92" s="14">
        <v>7</v>
      </c>
      <c r="AA92" s="14">
        <v>7</v>
      </c>
      <c r="AB92" s="14">
        <v>13</v>
      </c>
      <c r="AC92" s="14">
        <v>8</v>
      </c>
      <c r="AD92" s="14">
        <v>11</v>
      </c>
      <c r="AE92" s="14">
        <v>6</v>
      </c>
      <c r="AF92" s="14">
        <v>5</v>
      </c>
      <c r="AG92" s="14">
        <v>6</v>
      </c>
      <c r="AH92" s="14">
        <v>14</v>
      </c>
      <c r="AI92" s="14">
        <v>6</v>
      </c>
      <c r="AJ92" s="14">
        <v>8</v>
      </c>
      <c r="AK92" s="14">
        <v>15</v>
      </c>
      <c r="AL92" s="14">
        <v>10</v>
      </c>
      <c r="AM92" s="14">
        <v>7</v>
      </c>
      <c r="AN92" s="14">
        <v>12</v>
      </c>
      <c r="AO92" s="14">
        <v>6</v>
      </c>
      <c r="AP92" s="14">
        <v>9</v>
      </c>
      <c r="AQ92" s="14">
        <v>10</v>
      </c>
      <c r="AR92" s="14">
        <v>14</v>
      </c>
      <c r="AS92" s="14">
        <v>9</v>
      </c>
      <c r="AT92" s="14">
        <v>6</v>
      </c>
      <c r="AU92" s="14">
        <v>5</v>
      </c>
      <c r="AV92" s="14">
        <v>7</v>
      </c>
      <c r="AW92" s="14">
        <v>8</v>
      </c>
      <c r="AX92" s="14">
        <v>3</v>
      </c>
      <c r="AY92" s="14">
        <v>3</v>
      </c>
      <c r="AZ92" s="14">
        <v>4</v>
      </c>
      <c r="BA92" s="14">
        <v>3</v>
      </c>
      <c r="BB92" s="14">
        <v>2</v>
      </c>
      <c r="BC92" s="14">
        <v>7</v>
      </c>
      <c r="BD92" s="14">
        <v>5</v>
      </c>
      <c r="BE92" s="14">
        <v>6</v>
      </c>
      <c r="BF92" s="14">
        <v>7</v>
      </c>
      <c r="BG92" s="14">
        <v>4</v>
      </c>
      <c r="BH92" s="14">
        <v>8</v>
      </c>
      <c r="BI92" s="14">
        <v>9</v>
      </c>
      <c r="BJ92" s="14">
        <v>4</v>
      </c>
      <c r="BK92" s="14">
        <v>8</v>
      </c>
      <c r="BL92" s="14">
        <v>9</v>
      </c>
      <c r="BM92" s="14">
        <v>10</v>
      </c>
      <c r="BN92" s="14">
        <v>14</v>
      </c>
      <c r="BO92" s="14">
        <v>10</v>
      </c>
      <c r="BP92" s="14">
        <v>13</v>
      </c>
      <c r="BQ92" s="14">
        <v>17</v>
      </c>
      <c r="BR92" s="14">
        <v>11</v>
      </c>
      <c r="BS92" s="14">
        <v>19</v>
      </c>
      <c r="BT92" s="14">
        <v>24</v>
      </c>
      <c r="BU92" s="14">
        <v>16</v>
      </c>
      <c r="BV92" s="14">
        <v>11</v>
      </c>
      <c r="BW92" s="14">
        <v>12</v>
      </c>
      <c r="BX92" s="14">
        <v>11</v>
      </c>
      <c r="BY92" s="14">
        <v>8</v>
      </c>
      <c r="BZ92" s="14">
        <v>15</v>
      </c>
      <c r="CA92" s="14">
        <v>11</v>
      </c>
      <c r="CB92" s="14">
        <v>19</v>
      </c>
      <c r="CC92" s="14">
        <v>10</v>
      </c>
      <c r="CD92" s="14">
        <v>8</v>
      </c>
      <c r="CE92" s="14">
        <v>11</v>
      </c>
      <c r="CF92" s="14">
        <v>8</v>
      </c>
      <c r="CG92" s="14">
        <v>11</v>
      </c>
      <c r="CH92" s="14">
        <v>9</v>
      </c>
      <c r="CI92" s="14">
        <v>12</v>
      </c>
      <c r="CJ92" s="14">
        <v>13</v>
      </c>
      <c r="CK92" s="14">
        <v>17</v>
      </c>
      <c r="CL92" s="14">
        <v>19</v>
      </c>
      <c r="CM92" s="14">
        <v>14</v>
      </c>
      <c r="CN92" s="14">
        <v>6</v>
      </c>
      <c r="CO92" s="14">
        <v>14</v>
      </c>
      <c r="CP92" s="14">
        <v>5</v>
      </c>
      <c r="CQ92" s="14">
        <v>6</v>
      </c>
      <c r="CR92" s="14">
        <v>6</v>
      </c>
      <c r="CS92" s="14">
        <v>16</v>
      </c>
      <c r="CT92" s="14">
        <v>7</v>
      </c>
      <c r="CU92" s="14">
        <v>11</v>
      </c>
      <c r="CV92" s="14">
        <v>5</v>
      </c>
      <c r="CW92" s="14">
        <v>9</v>
      </c>
      <c r="CX92" s="14">
        <v>9</v>
      </c>
      <c r="CY92" s="14">
        <v>7</v>
      </c>
      <c r="CZ92" s="14">
        <v>6</v>
      </c>
      <c r="DA92" s="14">
        <v>4</v>
      </c>
      <c r="DB92" s="14">
        <v>3</v>
      </c>
      <c r="DC92" s="14">
        <v>5</v>
      </c>
      <c r="DD92" s="14">
        <v>3</v>
      </c>
      <c r="DE92" s="14">
        <v>5</v>
      </c>
      <c r="DF92" s="14">
        <v>1</v>
      </c>
      <c r="DG92" s="14">
        <v>3</v>
      </c>
      <c r="DH92" s="14">
        <v>3</v>
      </c>
      <c r="DI92" s="14">
        <v>3</v>
      </c>
      <c r="DJ92" s="14">
        <v>0</v>
      </c>
      <c r="DK92" s="14">
        <v>1</v>
      </c>
      <c r="DL92" s="14">
        <v>0</v>
      </c>
      <c r="DM92" s="14">
        <v>1</v>
      </c>
      <c r="DN92" s="14">
        <v>0</v>
      </c>
      <c r="DO92" s="14">
        <v>0</v>
      </c>
      <c r="DP92" s="14">
        <v>1</v>
      </c>
      <c r="DQ92" s="14">
        <v>1</v>
      </c>
      <c r="DR92" s="14">
        <v>0</v>
      </c>
      <c r="DS92" s="14">
        <v>0</v>
      </c>
      <c r="DT92" s="14">
        <v>0</v>
      </c>
      <c r="DU92" s="14">
        <v>0</v>
      </c>
      <c r="DV92" s="14">
        <v>0</v>
      </c>
      <c r="DY92" s="14"/>
    </row>
    <row r="93" spans="1:129" s="11" customFormat="1" x14ac:dyDescent="0.25">
      <c r="A93" s="16" t="s">
        <v>262</v>
      </c>
      <c r="B93" s="14" t="s">
        <v>263</v>
      </c>
      <c r="C93" s="14" t="s">
        <v>1572</v>
      </c>
      <c r="D93" s="14" t="s">
        <v>1572</v>
      </c>
      <c r="E93" s="14" t="s">
        <v>1572</v>
      </c>
      <c r="F93" s="14" t="s">
        <v>1572</v>
      </c>
      <c r="G93" s="14" t="s">
        <v>1572</v>
      </c>
      <c r="H93" s="14" t="s">
        <v>1572</v>
      </c>
      <c r="I93" s="14" t="s">
        <v>1572</v>
      </c>
      <c r="J93" s="14" t="s">
        <v>1572</v>
      </c>
      <c r="K93" s="14" t="s">
        <v>1572</v>
      </c>
      <c r="L93" s="14" t="s">
        <v>1572</v>
      </c>
      <c r="M93" s="14" t="s">
        <v>1572</v>
      </c>
      <c r="N93" s="14" t="s">
        <v>1572</v>
      </c>
      <c r="O93" s="14" t="s">
        <v>1572</v>
      </c>
      <c r="P93" s="14" t="s">
        <v>1572</v>
      </c>
      <c r="Q93" s="14" t="s">
        <v>1572</v>
      </c>
      <c r="R93" s="14" t="s">
        <v>1572</v>
      </c>
      <c r="S93" s="14" t="s">
        <v>1572</v>
      </c>
      <c r="T93" s="14" t="s">
        <v>1572</v>
      </c>
      <c r="U93" s="14" t="s">
        <v>1572</v>
      </c>
      <c r="V93" s="14" t="s">
        <v>1572</v>
      </c>
      <c r="W93" s="14" t="s">
        <v>1572</v>
      </c>
      <c r="X93" s="14" t="s">
        <v>1572</v>
      </c>
      <c r="Y93" s="14" t="s">
        <v>1572</v>
      </c>
      <c r="Z93" s="14" t="s">
        <v>1572</v>
      </c>
      <c r="AA93" s="14" t="s">
        <v>1572</v>
      </c>
      <c r="AB93" s="14" t="s">
        <v>1572</v>
      </c>
      <c r="AC93" s="14" t="s">
        <v>1572</v>
      </c>
      <c r="AD93" s="14" t="s">
        <v>1572</v>
      </c>
      <c r="AE93" s="14" t="s">
        <v>1572</v>
      </c>
      <c r="AF93" s="14" t="s">
        <v>1572</v>
      </c>
      <c r="AG93" s="14" t="s">
        <v>1572</v>
      </c>
      <c r="AH93" s="14" t="s">
        <v>1572</v>
      </c>
      <c r="AI93" s="14" t="s">
        <v>1572</v>
      </c>
      <c r="AJ93" s="14" t="s">
        <v>1572</v>
      </c>
      <c r="AK93" s="14" t="s">
        <v>1572</v>
      </c>
      <c r="AL93" s="14" t="s">
        <v>1572</v>
      </c>
      <c r="AM93" s="14" t="s">
        <v>1572</v>
      </c>
      <c r="AN93" s="14" t="s">
        <v>1572</v>
      </c>
      <c r="AO93" s="14" t="s">
        <v>1572</v>
      </c>
      <c r="AP93" s="14" t="s">
        <v>1572</v>
      </c>
      <c r="AQ93" s="14" t="s">
        <v>1572</v>
      </c>
      <c r="AR93" s="14" t="s">
        <v>1572</v>
      </c>
      <c r="AS93" s="14" t="s">
        <v>1572</v>
      </c>
      <c r="AT93" s="14" t="s">
        <v>1572</v>
      </c>
      <c r="AU93" s="14" t="s">
        <v>1572</v>
      </c>
      <c r="AV93" s="14" t="s">
        <v>1572</v>
      </c>
      <c r="AW93" s="14" t="s">
        <v>1572</v>
      </c>
      <c r="AX93" s="14" t="s">
        <v>1572</v>
      </c>
      <c r="AY93" s="14" t="s">
        <v>1572</v>
      </c>
      <c r="AZ93" s="14" t="s">
        <v>1572</v>
      </c>
      <c r="BA93" s="14" t="s">
        <v>1572</v>
      </c>
      <c r="BB93" s="14" t="s">
        <v>1572</v>
      </c>
      <c r="BC93" s="14" t="s">
        <v>1572</v>
      </c>
      <c r="BD93" s="14" t="s">
        <v>1572</v>
      </c>
      <c r="BE93" s="14" t="s">
        <v>1572</v>
      </c>
      <c r="BF93" s="14" t="s">
        <v>1572</v>
      </c>
      <c r="BG93" s="14" t="s">
        <v>1572</v>
      </c>
      <c r="BH93" s="14" t="s">
        <v>1572</v>
      </c>
      <c r="BI93" s="14" t="s">
        <v>1572</v>
      </c>
      <c r="BJ93" s="14" t="s">
        <v>1572</v>
      </c>
      <c r="BK93" s="14" t="s">
        <v>1572</v>
      </c>
      <c r="BL93" s="14" t="s">
        <v>1572</v>
      </c>
      <c r="BM93" s="14" t="s">
        <v>1572</v>
      </c>
      <c r="BN93" s="14" t="s">
        <v>1572</v>
      </c>
      <c r="BO93" s="14" t="s">
        <v>1572</v>
      </c>
      <c r="BP93" s="14" t="s">
        <v>1572</v>
      </c>
      <c r="BQ93" s="14" t="s">
        <v>1572</v>
      </c>
      <c r="BR93" s="14" t="s">
        <v>1572</v>
      </c>
      <c r="BS93" s="14" t="s">
        <v>1572</v>
      </c>
      <c r="BT93" s="14" t="s">
        <v>1572</v>
      </c>
      <c r="BU93" s="14" t="s">
        <v>1572</v>
      </c>
      <c r="BV93" s="14" t="s">
        <v>1572</v>
      </c>
      <c r="BW93" s="14" t="s">
        <v>1572</v>
      </c>
      <c r="BX93" s="14" t="s">
        <v>1572</v>
      </c>
      <c r="BY93" s="14" t="s">
        <v>1572</v>
      </c>
      <c r="BZ93" s="14" t="s">
        <v>1572</v>
      </c>
      <c r="CA93" s="14" t="s">
        <v>1572</v>
      </c>
      <c r="CB93" s="14" t="s">
        <v>1572</v>
      </c>
      <c r="CC93" s="14" t="s">
        <v>1572</v>
      </c>
      <c r="CD93" s="14" t="s">
        <v>1572</v>
      </c>
      <c r="CE93" s="14" t="s">
        <v>1572</v>
      </c>
      <c r="CF93" s="14" t="s">
        <v>1572</v>
      </c>
      <c r="CG93" s="14" t="s">
        <v>1572</v>
      </c>
      <c r="CH93" s="14" t="s">
        <v>1572</v>
      </c>
      <c r="CI93" s="14" t="s">
        <v>1572</v>
      </c>
      <c r="CJ93" s="14" t="s">
        <v>1572</v>
      </c>
      <c r="CK93" s="14" t="s">
        <v>1572</v>
      </c>
      <c r="CL93" s="14" t="s">
        <v>1572</v>
      </c>
      <c r="CM93" s="14" t="s">
        <v>1572</v>
      </c>
      <c r="CN93" s="14" t="s">
        <v>1572</v>
      </c>
      <c r="CO93" s="14" t="s">
        <v>1572</v>
      </c>
      <c r="CP93" s="14" t="s">
        <v>1572</v>
      </c>
      <c r="CQ93" s="14" t="s">
        <v>1572</v>
      </c>
      <c r="CR93" s="14" t="s">
        <v>1572</v>
      </c>
      <c r="CS93" s="14" t="s">
        <v>1572</v>
      </c>
      <c r="CT93" s="14" t="s">
        <v>1572</v>
      </c>
      <c r="CU93" s="14" t="s">
        <v>1572</v>
      </c>
      <c r="CV93" s="14" t="s">
        <v>1572</v>
      </c>
      <c r="CW93" s="14" t="s">
        <v>1572</v>
      </c>
      <c r="CX93" s="14" t="s">
        <v>1572</v>
      </c>
      <c r="CY93" s="14" t="s">
        <v>1572</v>
      </c>
      <c r="CZ93" s="14" t="s">
        <v>1572</v>
      </c>
      <c r="DA93" s="14" t="s">
        <v>1572</v>
      </c>
      <c r="DB93" s="14" t="s">
        <v>1572</v>
      </c>
      <c r="DC93" s="14" t="s">
        <v>1572</v>
      </c>
      <c r="DD93" s="14" t="s">
        <v>1572</v>
      </c>
      <c r="DE93" s="14" t="s">
        <v>1572</v>
      </c>
      <c r="DF93" s="14" t="s">
        <v>1572</v>
      </c>
      <c r="DG93" s="14" t="s">
        <v>1572</v>
      </c>
      <c r="DH93" s="14" t="s">
        <v>1572</v>
      </c>
      <c r="DI93" s="14" t="s">
        <v>1572</v>
      </c>
      <c r="DJ93" s="14" t="s">
        <v>1572</v>
      </c>
      <c r="DK93" s="14" t="s">
        <v>1572</v>
      </c>
      <c r="DL93" s="14" t="s">
        <v>1572</v>
      </c>
      <c r="DM93" s="14" t="s">
        <v>1572</v>
      </c>
      <c r="DN93" s="14" t="s">
        <v>1572</v>
      </c>
      <c r="DO93" s="14" t="s">
        <v>1572</v>
      </c>
      <c r="DP93" s="14" t="s">
        <v>1572</v>
      </c>
      <c r="DQ93" s="14" t="s">
        <v>1572</v>
      </c>
      <c r="DR93" s="14" t="s">
        <v>1572</v>
      </c>
      <c r="DS93" s="14" t="s">
        <v>1572</v>
      </c>
      <c r="DT93" s="14" t="s">
        <v>1572</v>
      </c>
      <c r="DU93" s="14" t="s">
        <v>1572</v>
      </c>
      <c r="DV93" s="14" t="s">
        <v>1572</v>
      </c>
      <c r="DY93" s="14"/>
    </row>
    <row r="94" spans="1:129" s="11" customFormat="1" x14ac:dyDescent="0.25">
      <c r="A94" s="16" t="s">
        <v>264</v>
      </c>
      <c r="B94" s="14" t="s">
        <v>265</v>
      </c>
      <c r="C94" s="23">
        <v>848</v>
      </c>
      <c r="D94" s="24">
        <f t="shared" ref="D94:D99" si="123">SUM(Z94:AD94)/C94</f>
        <v>3.4198113207547169E-2</v>
      </c>
      <c r="E94" s="24">
        <f t="shared" ref="E94:E99" si="124">SUM(AE94:AI94)/C94</f>
        <v>3.6556603773584904E-2</v>
      </c>
      <c r="F94" s="24">
        <f t="shared" ref="F94:F99" si="125">SUM(AJ94:AN94)/C94</f>
        <v>5.8962264150943397E-2</v>
      </c>
      <c r="G94" s="24">
        <f t="shared" ref="G94:G99" si="126">SUM(AO94:AS94)/C94</f>
        <v>4.0094339622641507E-2</v>
      </c>
      <c r="H94" s="24">
        <f t="shared" ref="H94:H99" si="127">SUM(AT94:AX94)/C94</f>
        <v>3.5377358490566037E-2</v>
      </c>
      <c r="I94" s="24">
        <f t="shared" ref="I94:I99" si="128">SUM(AY94:BC94)/C94</f>
        <v>2.8301886792452831E-2</v>
      </c>
      <c r="J94" s="24">
        <f t="shared" ref="J94:J99" si="129">SUM(BD94:BH94)/C94</f>
        <v>3.0660377358490566E-2</v>
      </c>
      <c r="K94" s="24">
        <f t="shared" ref="K94:K99" si="130">SUM(BI94:BM94)/C94</f>
        <v>4.363207547169811E-2</v>
      </c>
      <c r="L94" s="24">
        <f t="shared" ref="L94:L99" si="131">SUM(BN94:BR94)/C94</f>
        <v>6.7216981132075471E-2</v>
      </c>
      <c r="M94" s="24">
        <f t="shared" ref="M94:M99" si="132">SUM(BS94:BW94)/C94</f>
        <v>7.783018867924528E-2</v>
      </c>
      <c r="N94" s="24">
        <f t="shared" ref="N94:N99" si="133">SUM(BX94:CB94)/C94</f>
        <v>6.3679245283018868E-2</v>
      </c>
      <c r="O94" s="24">
        <f t="shared" ref="O94:O99" si="134">SUM(CC94:CG94)/C94</f>
        <v>7.9009433962264147E-2</v>
      </c>
      <c r="P94" s="24">
        <f t="shared" ref="P94:P99" si="135">SUM(CH94:CL94)/C94</f>
        <v>0.11084905660377359</v>
      </c>
      <c r="Q94" s="24">
        <f t="shared" ref="Q94:Q99" si="136">SUM(CM94:CQ94)/C94</f>
        <v>8.254716981132075E-2</v>
      </c>
      <c r="R94" s="24">
        <f t="shared" ref="R94:R99" si="137">SUM(CR94:CV94)/C94</f>
        <v>6.0141509433962265E-2</v>
      </c>
      <c r="S94" s="24">
        <f t="shared" ref="S94:S99" si="138">SUM(CW94:DV94)/C94</f>
        <v>0.15094339622641509</v>
      </c>
      <c r="T94" s="24">
        <f t="shared" ref="T94:V99" si="139">W94/$C94</f>
        <v>0.14033018867924529</v>
      </c>
      <c r="U94" s="24">
        <f t="shared" si="139"/>
        <v>0.56603773584905659</v>
      </c>
      <c r="V94" s="24">
        <f t="shared" si="139"/>
        <v>0.29363207547169812</v>
      </c>
      <c r="W94" s="23">
        <f t="shared" ref="W94:W99" si="140">SUM(Z94:AP94)</f>
        <v>119</v>
      </c>
      <c r="X94" s="23">
        <f t="shared" ref="X94:X99" si="141">SUM(AQ94:CL94)</f>
        <v>480</v>
      </c>
      <c r="Y94" s="23">
        <f t="shared" ref="Y94:Y99" si="142">SUM(CM94:DV94)</f>
        <v>249</v>
      </c>
      <c r="Z94" s="23">
        <v>6</v>
      </c>
      <c r="AA94" s="23">
        <v>4</v>
      </c>
      <c r="AB94" s="23">
        <v>8</v>
      </c>
      <c r="AC94" s="23">
        <v>5</v>
      </c>
      <c r="AD94" s="23">
        <v>6</v>
      </c>
      <c r="AE94" s="23">
        <v>4</v>
      </c>
      <c r="AF94" s="23">
        <v>6</v>
      </c>
      <c r="AG94" s="23">
        <v>4</v>
      </c>
      <c r="AH94" s="23">
        <v>8</v>
      </c>
      <c r="AI94" s="23">
        <v>9</v>
      </c>
      <c r="AJ94" s="23">
        <v>9</v>
      </c>
      <c r="AK94" s="23">
        <v>6</v>
      </c>
      <c r="AL94" s="23">
        <v>15</v>
      </c>
      <c r="AM94" s="23">
        <v>10</v>
      </c>
      <c r="AN94" s="23">
        <v>10</v>
      </c>
      <c r="AO94" s="23">
        <v>4</v>
      </c>
      <c r="AP94" s="23">
        <v>5</v>
      </c>
      <c r="AQ94" s="23">
        <v>12</v>
      </c>
      <c r="AR94" s="23">
        <v>10</v>
      </c>
      <c r="AS94" s="23">
        <v>3</v>
      </c>
      <c r="AT94" s="23">
        <v>9</v>
      </c>
      <c r="AU94" s="23">
        <v>7</v>
      </c>
      <c r="AV94" s="23">
        <v>4</v>
      </c>
      <c r="AW94" s="23">
        <v>4</v>
      </c>
      <c r="AX94" s="23">
        <v>6</v>
      </c>
      <c r="AY94" s="23">
        <v>4</v>
      </c>
      <c r="AZ94" s="23">
        <v>7</v>
      </c>
      <c r="BA94" s="23">
        <v>7</v>
      </c>
      <c r="BB94" s="23">
        <v>2</v>
      </c>
      <c r="BC94" s="23">
        <v>4</v>
      </c>
      <c r="BD94" s="23">
        <v>6</v>
      </c>
      <c r="BE94" s="23">
        <v>5</v>
      </c>
      <c r="BF94" s="23">
        <v>7</v>
      </c>
      <c r="BG94" s="23">
        <v>3</v>
      </c>
      <c r="BH94" s="23">
        <v>5</v>
      </c>
      <c r="BI94" s="23">
        <v>7</v>
      </c>
      <c r="BJ94" s="23">
        <v>5</v>
      </c>
      <c r="BK94" s="23">
        <v>11</v>
      </c>
      <c r="BL94" s="23">
        <v>6</v>
      </c>
      <c r="BM94" s="23">
        <v>8</v>
      </c>
      <c r="BN94" s="23">
        <v>6</v>
      </c>
      <c r="BO94" s="23">
        <v>14</v>
      </c>
      <c r="BP94" s="23">
        <v>8</v>
      </c>
      <c r="BQ94" s="23">
        <v>16</v>
      </c>
      <c r="BR94" s="23">
        <v>13</v>
      </c>
      <c r="BS94" s="23">
        <v>15</v>
      </c>
      <c r="BT94" s="23">
        <v>15</v>
      </c>
      <c r="BU94" s="23">
        <v>14</v>
      </c>
      <c r="BV94" s="23">
        <v>11</v>
      </c>
      <c r="BW94" s="23">
        <v>11</v>
      </c>
      <c r="BX94" s="23">
        <v>10</v>
      </c>
      <c r="BY94" s="23">
        <v>14</v>
      </c>
      <c r="BZ94" s="23">
        <v>11</v>
      </c>
      <c r="CA94" s="23">
        <v>11</v>
      </c>
      <c r="CB94" s="23">
        <v>8</v>
      </c>
      <c r="CC94" s="23">
        <v>14</v>
      </c>
      <c r="CD94" s="23">
        <v>11</v>
      </c>
      <c r="CE94" s="23">
        <v>20</v>
      </c>
      <c r="CF94" s="23">
        <v>13</v>
      </c>
      <c r="CG94" s="23">
        <v>9</v>
      </c>
      <c r="CH94" s="23">
        <v>22</v>
      </c>
      <c r="CI94" s="23">
        <v>18</v>
      </c>
      <c r="CJ94" s="23">
        <v>18</v>
      </c>
      <c r="CK94" s="23">
        <v>17</v>
      </c>
      <c r="CL94" s="23">
        <v>19</v>
      </c>
      <c r="CM94" s="23">
        <v>13</v>
      </c>
      <c r="CN94" s="23">
        <v>20</v>
      </c>
      <c r="CO94" s="23">
        <v>15</v>
      </c>
      <c r="CP94" s="23">
        <v>9</v>
      </c>
      <c r="CQ94" s="23">
        <v>13</v>
      </c>
      <c r="CR94" s="23">
        <v>10</v>
      </c>
      <c r="CS94" s="23">
        <v>15</v>
      </c>
      <c r="CT94" s="23">
        <v>14</v>
      </c>
      <c r="CU94" s="23">
        <v>7</v>
      </c>
      <c r="CV94" s="23">
        <v>5</v>
      </c>
      <c r="CW94" s="23">
        <v>15</v>
      </c>
      <c r="CX94" s="23">
        <v>12</v>
      </c>
      <c r="CY94" s="23">
        <v>13</v>
      </c>
      <c r="CZ94" s="23">
        <v>9</v>
      </c>
      <c r="DA94" s="23">
        <v>13</v>
      </c>
      <c r="DB94" s="23">
        <v>11</v>
      </c>
      <c r="DC94" s="23">
        <v>13</v>
      </c>
      <c r="DD94" s="23">
        <v>11</v>
      </c>
      <c r="DE94" s="23">
        <v>6</v>
      </c>
      <c r="DF94" s="23">
        <v>2</v>
      </c>
      <c r="DG94" s="23">
        <v>4</v>
      </c>
      <c r="DH94" s="23">
        <v>6</v>
      </c>
      <c r="DI94" s="23">
        <v>2</v>
      </c>
      <c r="DJ94" s="23">
        <v>1</v>
      </c>
      <c r="DK94" s="23">
        <v>3</v>
      </c>
      <c r="DL94" s="23">
        <v>0</v>
      </c>
      <c r="DM94" s="23">
        <v>3</v>
      </c>
      <c r="DN94" s="23">
        <v>1</v>
      </c>
      <c r="DO94" s="23">
        <v>1</v>
      </c>
      <c r="DP94" s="23">
        <v>0</v>
      </c>
      <c r="DQ94" s="23">
        <v>1</v>
      </c>
      <c r="DR94" s="23">
        <v>1</v>
      </c>
      <c r="DS94" s="23">
        <v>0</v>
      </c>
      <c r="DT94" s="23">
        <v>0</v>
      </c>
      <c r="DU94" s="23">
        <v>0</v>
      </c>
      <c r="DV94" s="23">
        <v>0</v>
      </c>
      <c r="DY94" s="14"/>
    </row>
    <row r="95" spans="1:129" s="11" customFormat="1" x14ac:dyDescent="0.25">
      <c r="A95" s="16" t="s">
        <v>266</v>
      </c>
      <c r="B95" s="14" t="s">
        <v>267</v>
      </c>
      <c r="C95" s="23">
        <v>216</v>
      </c>
      <c r="D95" s="24">
        <f t="shared" si="123"/>
        <v>2.3148148148148147E-2</v>
      </c>
      <c r="E95" s="24">
        <f t="shared" si="124"/>
        <v>3.2407407407407406E-2</v>
      </c>
      <c r="F95" s="24">
        <f t="shared" si="125"/>
        <v>2.3148148148148147E-2</v>
      </c>
      <c r="G95" s="24">
        <f t="shared" si="126"/>
        <v>2.7777777777777776E-2</v>
      </c>
      <c r="H95" s="24">
        <f t="shared" si="127"/>
        <v>6.0185185185185182E-2</v>
      </c>
      <c r="I95" s="24">
        <f t="shared" si="128"/>
        <v>3.2407407407407406E-2</v>
      </c>
      <c r="J95" s="24">
        <f t="shared" si="129"/>
        <v>2.7777777777777776E-2</v>
      </c>
      <c r="K95" s="24">
        <f t="shared" si="130"/>
        <v>1.8518518518518517E-2</v>
      </c>
      <c r="L95" s="24">
        <f t="shared" si="131"/>
        <v>4.6296296296296294E-2</v>
      </c>
      <c r="M95" s="24">
        <f t="shared" si="132"/>
        <v>0.11574074074074074</v>
      </c>
      <c r="N95" s="24">
        <f t="shared" si="133"/>
        <v>7.407407407407407E-2</v>
      </c>
      <c r="O95" s="24">
        <f t="shared" si="134"/>
        <v>5.5555555555555552E-2</v>
      </c>
      <c r="P95" s="24">
        <f t="shared" si="135"/>
        <v>9.2592592592592587E-2</v>
      </c>
      <c r="Q95" s="24">
        <f t="shared" si="136"/>
        <v>0.1111111111111111</v>
      </c>
      <c r="R95" s="24">
        <f t="shared" si="137"/>
        <v>0.10185185185185185</v>
      </c>
      <c r="S95" s="24">
        <f t="shared" si="138"/>
        <v>0.15740740740740741</v>
      </c>
      <c r="T95" s="24">
        <f t="shared" si="139"/>
        <v>9.7222222222222224E-2</v>
      </c>
      <c r="U95" s="24">
        <f t="shared" si="139"/>
        <v>0.53240740740740744</v>
      </c>
      <c r="V95" s="24">
        <f t="shared" si="139"/>
        <v>0.37037037037037035</v>
      </c>
      <c r="W95" s="23">
        <f t="shared" si="140"/>
        <v>21</v>
      </c>
      <c r="X95" s="23">
        <f t="shared" si="141"/>
        <v>115</v>
      </c>
      <c r="Y95" s="23">
        <f t="shared" si="142"/>
        <v>80</v>
      </c>
      <c r="Z95" s="23">
        <v>0</v>
      </c>
      <c r="AA95" s="23">
        <v>1</v>
      </c>
      <c r="AB95" s="23">
        <v>1</v>
      </c>
      <c r="AC95" s="23">
        <v>0</v>
      </c>
      <c r="AD95" s="23">
        <v>3</v>
      </c>
      <c r="AE95" s="23">
        <v>2</v>
      </c>
      <c r="AF95" s="23">
        <v>2</v>
      </c>
      <c r="AG95" s="23">
        <v>3</v>
      </c>
      <c r="AH95" s="23">
        <v>0</v>
      </c>
      <c r="AI95" s="23">
        <v>0</v>
      </c>
      <c r="AJ95" s="23">
        <v>1</v>
      </c>
      <c r="AK95" s="23">
        <v>0</v>
      </c>
      <c r="AL95" s="23">
        <v>4</v>
      </c>
      <c r="AM95" s="23">
        <v>0</v>
      </c>
      <c r="AN95" s="23">
        <v>0</v>
      </c>
      <c r="AO95" s="23">
        <v>2</v>
      </c>
      <c r="AP95" s="23">
        <v>2</v>
      </c>
      <c r="AQ95" s="23">
        <v>1</v>
      </c>
      <c r="AR95" s="23">
        <v>1</v>
      </c>
      <c r="AS95" s="23">
        <v>0</v>
      </c>
      <c r="AT95" s="23">
        <v>0</v>
      </c>
      <c r="AU95" s="23">
        <v>3</v>
      </c>
      <c r="AV95" s="23">
        <v>4</v>
      </c>
      <c r="AW95" s="23">
        <v>5</v>
      </c>
      <c r="AX95" s="23">
        <v>1</v>
      </c>
      <c r="AY95" s="23">
        <v>1</v>
      </c>
      <c r="AZ95" s="23">
        <v>4</v>
      </c>
      <c r="BA95" s="23">
        <v>0</v>
      </c>
      <c r="BB95" s="23">
        <v>2</v>
      </c>
      <c r="BC95" s="23">
        <v>0</v>
      </c>
      <c r="BD95" s="23">
        <v>2</v>
      </c>
      <c r="BE95" s="23">
        <v>0</v>
      </c>
      <c r="BF95" s="23">
        <v>0</v>
      </c>
      <c r="BG95" s="23">
        <v>2</v>
      </c>
      <c r="BH95" s="23">
        <v>2</v>
      </c>
      <c r="BI95" s="23">
        <v>0</v>
      </c>
      <c r="BJ95" s="23">
        <v>0</v>
      </c>
      <c r="BK95" s="23">
        <v>0</v>
      </c>
      <c r="BL95" s="23">
        <v>1</v>
      </c>
      <c r="BM95" s="23">
        <v>3</v>
      </c>
      <c r="BN95" s="23">
        <v>0</v>
      </c>
      <c r="BO95" s="23">
        <v>3</v>
      </c>
      <c r="BP95" s="23">
        <v>5</v>
      </c>
      <c r="BQ95" s="23">
        <v>2</v>
      </c>
      <c r="BR95" s="23">
        <v>0</v>
      </c>
      <c r="BS95" s="23">
        <v>4</v>
      </c>
      <c r="BT95" s="23">
        <v>9</v>
      </c>
      <c r="BU95" s="23">
        <v>4</v>
      </c>
      <c r="BV95" s="23">
        <v>4</v>
      </c>
      <c r="BW95" s="23">
        <v>4</v>
      </c>
      <c r="BX95" s="23">
        <v>2</v>
      </c>
      <c r="BY95" s="23">
        <v>1</v>
      </c>
      <c r="BZ95" s="23">
        <v>4</v>
      </c>
      <c r="CA95" s="23">
        <v>4</v>
      </c>
      <c r="CB95" s="23">
        <v>5</v>
      </c>
      <c r="CC95" s="23">
        <v>1</v>
      </c>
      <c r="CD95" s="23">
        <v>2</v>
      </c>
      <c r="CE95" s="23">
        <v>6</v>
      </c>
      <c r="CF95" s="23">
        <v>2</v>
      </c>
      <c r="CG95" s="23">
        <v>1</v>
      </c>
      <c r="CH95" s="23">
        <v>3</v>
      </c>
      <c r="CI95" s="23">
        <v>7</v>
      </c>
      <c r="CJ95" s="23">
        <v>1</v>
      </c>
      <c r="CK95" s="23">
        <v>5</v>
      </c>
      <c r="CL95" s="23">
        <v>4</v>
      </c>
      <c r="CM95" s="23">
        <v>1</v>
      </c>
      <c r="CN95" s="23">
        <v>4</v>
      </c>
      <c r="CO95" s="23">
        <v>8</v>
      </c>
      <c r="CP95" s="23">
        <v>5</v>
      </c>
      <c r="CQ95" s="23">
        <v>6</v>
      </c>
      <c r="CR95" s="23">
        <v>4</v>
      </c>
      <c r="CS95" s="23">
        <v>7</v>
      </c>
      <c r="CT95" s="23">
        <v>5</v>
      </c>
      <c r="CU95" s="23">
        <v>2</v>
      </c>
      <c r="CV95" s="23">
        <v>4</v>
      </c>
      <c r="CW95" s="23">
        <v>1</v>
      </c>
      <c r="CX95" s="23">
        <v>3</v>
      </c>
      <c r="CY95" s="23">
        <v>5</v>
      </c>
      <c r="CZ95" s="23">
        <v>5</v>
      </c>
      <c r="DA95" s="23">
        <v>3</v>
      </c>
      <c r="DB95" s="23">
        <v>1</v>
      </c>
      <c r="DC95" s="23">
        <v>3</v>
      </c>
      <c r="DD95" s="23">
        <v>3</v>
      </c>
      <c r="DE95" s="23">
        <v>2</v>
      </c>
      <c r="DF95" s="23">
        <v>1</v>
      </c>
      <c r="DG95" s="23">
        <v>1</v>
      </c>
      <c r="DH95" s="23">
        <v>0</v>
      </c>
      <c r="DI95" s="23">
        <v>1</v>
      </c>
      <c r="DJ95" s="23">
        <v>1</v>
      </c>
      <c r="DK95" s="23">
        <v>1</v>
      </c>
      <c r="DL95" s="23">
        <v>0</v>
      </c>
      <c r="DM95" s="23">
        <v>2</v>
      </c>
      <c r="DN95" s="23">
        <v>0</v>
      </c>
      <c r="DO95" s="23">
        <v>0</v>
      </c>
      <c r="DP95" s="23">
        <v>1</v>
      </c>
      <c r="DQ95" s="23">
        <v>0</v>
      </c>
      <c r="DR95" s="23">
        <v>0</v>
      </c>
      <c r="DS95" s="23">
        <v>0</v>
      </c>
      <c r="DT95" s="23">
        <v>0</v>
      </c>
      <c r="DU95" s="23">
        <v>0</v>
      </c>
      <c r="DV95" s="23">
        <v>0</v>
      </c>
      <c r="DY95" s="14"/>
    </row>
    <row r="96" spans="1:129" s="11" customFormat="1" x14ac:dyDescent="0.25">
      <c r="A96" s="16" t="s">
        <v>268</v>
      </c>
      <c r="B96" s="14" t="s">
        <v>269</v>
      </c>
      <c r="C96" s="23">
        <v>443</v>
      </c>
      <c r="D96" s="24">
        <f t="shared" si="123"/>
        <v>4.2889390519187359E-2</v>
      </c>
      <c r="E96" s="24">
        <f t="shared" si="124"/>
        <v>4.2889390519187359E-2</v>
      </c>
      <c r="F96" s="24">
        <f t="shared" si="125"/>
        <v>5.6433408577878104E-2</v>
      </c>
      <c r="G96" s="24">
        <f t="shared" si="126"/>
        <v>7.900677200902935E-2</v>
      </c>
      <c r="H96" s="24">
        <f t="shared" si="127"/>
        <v>3.6117381489841983E-2</v>
      </c>
      <c r="I96" s="24">
        <f t="shared" si="128"/>
        <v>2.0316027088036117E-2</v>
      </c>
      <c r="J96" s="24">
        <f t="shared" si="129"/>
        <v>3.160270880361174E-2</v>
      </c>
      <c r="K96" s="24">
        <f t="shared" si="130"/>
        <v>5.4176072234762979E-2</v>
      </c>
      <c r="L96" s="24">
        <f t="shared" si="131"/>
        <v>6.772009029345373E-2</v>
      </c>
      <c r="M96" s="24">
        <f t="shared" si="132"/>
        <v>9.2550790067720087E-2</v>
      </c>
      <c r="N96" s="24">
        <f t="shared" si="133"/>
        <v>0.10383747178329571</v>
      </c>
      <c r="O96" s="24">
        <f t="shared" si="134"/>
        <v>5.1918735891647853E-2</v>
      </c>
      <c r="P96" s="24">
        <f t="shared" si="135"/>
        <v>0.11060948081264109</v>
      </c>
      <c r="Q96" s="24">
        <f t="shared" si="136"/>
        <v>8.35214446952596E-2</v>
      </c>
      <c r="R96" s="24">
        <f t="shared" si="137"/>
        <v>4.0632054176072234E-2</v>
      </c>
      <c r="S96" s="24">
        <f t="shared" si="138"/>
        <v>8.5778781038374718E-2</v>
      </c>
      <c r="T96" s="24">
        <f t="shared" si="139"/>
        <v>0.18284424379232506</v>
      </c>
      <c r="U96" s="24">
        <f t="shared" si="139"/>
        <v>0.60722347629796836</v>
      </c>
      <c r="V96" s="24">
        <f t="shared" si="139"/>
        <v>0.20993227990970656</v>
      </c>
      <c r="W96" s="23">
        <f t="shared" si="140"/>
        <v>81</v>
      </c>
      <c r="X96" s="23">
        <f t="shared" si="141"/>
        <v>269</v>
      </c>
      <c r="Y96" s="23">
        <f t="shared" si="142"/>
        <v>93</v>
      </c>
      <c r="Z96" s="23">
        <v>4</v>
      </c>
      <c r="AA96" s="23">
        <v>6</v>
      </c>
      <c r="AB96" s="23">
        <v>4</v>
      </c>
      <c r="AC96" s="23">
        <v>3</v>
      </c>
      <c r="AD96" s="23">
        <v>2</v>
      </c>
      <c r="AE96" s="23">
        <v>7</v>
      </c>
      <c r="AF96" s="23">
        <v>1</v>
      </c>
      <c r="AG96" s="23">
        <v>6</v>
      </c>
      <c r="AH96" s="23">
        <v>2</v>
      </c>
      <c r="AI96" s="23">
        <v>3</v>
      </c>
      <c r="AJ96" s="23">
        <v>0</v>
      </c>
      <c r="AK96" s="23">
        <v>6</v>
      </c>
      <c r="AL96" s="23">
        <v>3</v>
      </c>
      <c r="AM96" s="23">
        <v>9</v>
      </c>
      <c r="AN96" s="23">
        <v>7</v>
      </c>
      <c r="AO96" s="23">
        <v>6</v>
      </c>
      <c r="AP96" s="23">
        <v>12</v>
      </c>
      <c r="AQ96" s="23">
        <v>6</v>
      </c>
      <c r="AR96" s="23">
        <v>5</v>
      </c>
      <c r="AS96" s="23">
        <v>6</v>
      </c>
      <c r="AT96" s="23">
        <v>4</v>
      </c>
      <c r="AU96" s="23">
        <v>4</v>
      </c>
      <c r="AV96" s="23">
        <v>2</v>
      </c>
      <c r="AW96" s="23">
        <v>4</v>
      </c>
      <c r="AX96" s="23">
        <v>2</v>
      </c>
      <c r="AY96" s="23">
        <v>1</v>
      </c>
      <c r="AZ96" s="23">
        <v>2</v>
      </c>
      <c r="BA96" s="23">
        <v>1</v>
      </c>
      <c r="BB96" s="23">
        <v>4</v>
      </c>
      <c r="BC96" s="23">
        <v>1</v>
      </c>
      <c r="BD96" s="23">
        <v>0</v>
      </c>
      <c r="BE96" s="23">
        <v>1</v>
      </c>
      <c r="BF96" s="23">
        <v>5</v>
      </c>
      <c r="BG96" s="23">
        <v>3</v>
      </c>
      <c r="BH96" s="23">
        <v>5</v>
      </c>
      <c r="BI96" s="23">
        <v>6</v>
      </c>
      <c r="BJ96" s="23">
        <v>2</v>
      </c>
      <c r="BK96" s="23">
        <v>5</v>
      </c>
      <c r="BL96" s="23">
        <v>7</v>
      </c>
      <c r="BM96" s="23">
        <v>4</v>
      </c>
      <c r="BN96" s="23">
        <v>8</v>
      </c>
      <c r="BO96" s="23">
        <v>5</v>
      </c>
      <c r="BP96" s="23">
        <v>6</v>
      </c>
      <c r="BQ96" s="23">
        <v>5</v>
      </c>
      <c r="BR96" s="23">
        <v>6</v>
      </c>
      <c r="BS96" s="23">
        <v>10</v>
      </c>
      <c r="BT96" s="23">
        <v>10</v>
      </c>
      <c r="BU96" s="23">
        <v>6</v>
      </c>
      <c r="BV96" s="23">
        <v>8</v>
      </c>
      <c r="BW96" s="23">
        <v>7</v>
      </c>
      <c r="BX96" s="23">
        <v>4</v>
      </c>
      <c r="BY96" s="23">
        <v>15</v>
      </c>
      <c r="BZ96" s="23">
        <v>11</v>
      </c>
      <c r="CA96" s="23">
        <v>9</v>
      </c>
      <c r="CB96" s="23">
        <v>7</v>
      </c>
      <c r="CC96" s="23">
        <v>4</v>
      </c>
      <c r="CD96" s="23">
        <v>3</v>
      </c>
      <c r="CE96" s="23">
        <v>5</v>
      </c>
      <c r="CF96" s="23">
        <v>4</v>
      </c>
      <c r="CG96" s="23">
        <v>7</v>
      </c>
      <c r="CH96" s="23">
        <v>9</v>
      </c>
      <c r="CI96" s="23">
        <v>7</v>
      </c>
      <c r="CJ96" s="23">
        <v>15</v>
      </c>
      <c r="CK96" s="23">
        <v>8</v>
      </c>
      <c r="CL96" s="23">
        <v>10</v>
      </c>
      <c r="CM96" s="23">
        <v>9</v>
      </c>
      <c r="CN96" s="23">
        <v>9</v>
      </c>
      <c r="CO96" s="23">
        <v>5</v>
      </c>
      <c r="CP96" s="23">
        <v>7</v>
      </c>
      <c r="CQ96" s="23">
        <v>7</v>
      </c>
      <c r="CR96" s="23">
        <v>4</v>
      </c>
      <c r="CS96" s="23">
        <v>3</v>
      </c>
      <c r="CT96" s="23">
        <v>7</v>
      </c>
      <c r="CU96" s="23">
        <v>1</v>
      </c>
      <c r="CV96" s="23">
        <v>3</v>
      </c>
      <c r="CW96" s="23">
        <v>3</v>
      </c>
      <c r="CX96" s="23">
        <v>3</v>
      </c>
      <c r="CY96" s="23">
        <v>6</v>
      </c>
      <c r="CZ96" s="23">
        <v>1</v>
      </c>
      <c r="DA96" s="23">
        <v>1</v>
      </c>
      <c r="DB96" s="23">
        <v>2</v>
      </c>
      <c r="DC96" s="23">
        <v>3</v>
      </c>
      <c r="DD96" s="23">
        <v>4</v>
      </c>
      <c r="DE96" s="23">
        <v>3</v>
      </c>
      <c r="DF96" s="23">
        <v>1</v>
      </c>
      <c r="DG96" s="23">
        <v>0</v>
      </c>
      <c r="DH96" s="23">
        <v>5</v>
      </c>
      <c r="DI96" s="23">
        <v>2</v>
      </c>
      <c r="DJ96" s="23">
        <v>3</v>
      </c>
      <c r="DK96" s="23">
        <v>1</v>
      </c>
      <c r="DL96" s="23">
        <v>0</v>
      </c>
      <c r="DM96" s="23">
        <v>0</v>
      </c>
      <c r="DN96" s="23">
        <v>0</v>
      </c>
      <c r="DO96" s="23">
        <v>0</v>
      </c>
      <c r="DP96" s="23">
        <v>0</v>
      </c>
      <c r="DQ96" s="23">
        <v>0</v>
      </c>
      <c r="DR96" s="23">
        <v>0</v>
      </c>
      <c r="DS96" s="23">
        <v>0</v>
      </c>
      <c r="DT96" s="23">
        <v>0</v>
      </c>
      <c r="DU96" s="23">
        <v>0</v>
      </c>
      <c r="DV96" s="23">
        <v>0</v>
      </c>
      <c r="DY96" s="14"/>
    </row>
    <row r="97" spans="1:129" s="11" customFormat="1" x14ac:dyDescent="0.25">
      <c r="A97" s="16" t="s">
        <v>270</v>
      </c>
      <c r="B97" s="14" t="s">
        <v>271</v>
      </c>
      <c r="C97" s="23">
        <v>943</v>
      </c>
      <c r="D97" s="24">
        <f t="shared" si="123"/>
        <v>4.6659597030752918E-2</v>
      </c>
      <c r="E97" s="24">
        <f t="shared" si="124"/>
        <v>5.620360551431601E-2</v>
      </c>
      <c r="F97" s="24">
        <f t="shared" si="125"/>
        <v>5.620360551431601E-2</v>
      </c>
      <c r="G97" s="24">
        <f t="shared" si="126"/>
        <v>3.9236479321314952E-2</v>
      </c>
      <c r="H97" s="24">
        <f t="shared" si="127"/>
        <v>2.9692470837751856E-2</v>
      </c>
      <c r="I97" s="24">
        <f t="shared" si="128"/>
        <v>4.1357370095440084E-2</v>
      </c>
      <c r="J97" s="24">
        <f t="shared" si="129"/>
        <v>3.8176033934252389E-2</v>
      </c>
      <c r="K97" s="24">
        <f t="shared" si="130"/>
        <v>5.9384941675503712E-2</v>
      </c>
      <c r="L97" s="24">
        <f t="shared" si="131"/>
        <v>7.4231177094379638E-2</v>
      </c>
      <c r="M97" s="24">
        <f t="shared" si="132"/>
        <v>6.5747613997879109E-2</v>
      </c>
      <c r="N97" s="24">
        <f t="shared" si="133"/>
        <v>6.0445387062566275E-2</v>
      </c>
      <c r="O97" s="24">
        <f t="shared" si="134"/>
        <v>7.6352067868504778E-2</v>
      </c>
      <c r="P97" s="24">
        <f t="shared" si="135"/>
        <v>8.6956521739130432E-2</v>
      </c>
      <c r="Q97" s="24">
        <f t="shared" si="136"/>
        <v>8.9077412513255572E-2</v>
      </c>
      <c r="R97" s="24">
        <f t="shared" si="137"/>
        <v>7.1049840933191943E-2</v>
      </c>
      <c r="S97" s="24">
        <f t="shared" si="138"/>
        <v>0.10922587486744433</v>
      </c>
      <c r="T97" s="24">
        <f t="shared" si="139"/>
        <v>0.17709437963944857</v>
      </c>
      <c r="U97" s="24">
        <f t="shared" si="139"/>
        <v>0.55355249204665957</v>
      </c>
      <c r="V97" s="24">
        <f t="shared" si="139"/>
        <v>0.26935312831389185</v>
      </c>
      <c r="W97" s="23">
        <f t="shared" si="140"/>
        <v>167</v>
      </c>
      <c r="X97" s="23">
        <f t="shared" si="141"/>
        <v>522</v>
      </c>
      <c r="Y97" s="23">
        <f t="shared" si="142"/>
        <v>254</v>
      </c>
      <c r="Z97" s="23">
        <v>13</v>
      </c>
      <c r="AA97" s="23">
        <v>3</v>
      </c>
      <c r="AB97" s="23">
        <v>7</v>
      </c>
      <c r="AC97" s="23">
        <v>12</v>
      </c>
      <c r="AD97" s="23">
        <v>9</v>
      </c>
      <c r="AE97" s="23">
        <v>8</v>
      </c>
      <c r="AF97" s="23">
        <v>6</v>
      </c>
      <c r="AG97" s="23">
        <v>14</v>
      </c>
      <c r="AH97" s="23">
        <v>13</v>
      </c>
      <c r="AI97" s="23">
        <v>12</v>
      </c>
      <c r="AJ97" s="23">
        <v>7</v>
      </c>
      <c r="AK97" s="23">
        <v>15</v>
      </c>
      <c r="AL97" s="23">
        <v>9</v>
      </c>
      <c r="AM97" s="23">
        <v>10</v>
      </c>
      <c r="AN97" s="23">
        <v>12</v>
      </c>
      <c r="AO97" s="23">
        <v>12</v>
      </c>
      <c r="AP97" s="23">
        <v>5</v>
      </c>
      <c r="AQ97" s="23">
        <v>6</v>
      </c>
      <c r="AR97" s="23">
        <v>7</v>
      </c>
      <c r="AS97" s="23">
        <v>7</v>
      </c>
      <c r="AT97" s="23">
        <v>5</v>
      </c>
      <c r="AU97" s="23">
        <v>3</v>
      </c>
      <c r="AV97" s="23">
        <v>4</v>
      </c>
      <c r="AW97" s="23">
        <v>7</v>
      </c>
      <c r="AX97" s="23">
        <v>9</v>
      </c>
      <c r="AY97" s="23">
        <v>6</v>
      </c>
      <c r="AZ97" s="23">
        <v>9</v>
      </c>
      <c r="BA97" s="23">
        <v>4</v>
      </c>
      <c r="BB97" s="23">
        <v>9</v>
      </c>
      <c r="BC97" s="23">
        <v>11</v>
      </c>
      <c r="BD97" s="23">
        <v>7</v>
      </c>
      <c r="BE97" s="23">
        <v>6</v>
      </c>
      <c r="BF97" s="23">
        <v>11</v>
      </c>
      <c r="BG97" s="23">
        <v>6</v>
      </c>
      <c r="BH97" s="23">
        <v>6</v>
      </c>
      <c r="BI97" s="23">
        <v>11</v>
      </c>
      <c r="BJ97" s="23">
        <v>10</v>
      </c>
      <c r="BK97" s="23">
        <v>8</v>
      </c>
      <c r="BL97" s="23">
        <v>11</v>
      </c>
      <c r="BM97" s="23">
        <v>16</v>
      </c>
      <c r="BN97" s="23">
        <v>18</v>
      </c>
      <c r="BO97" s="23">
        <v>15</v>
      </c>
      <c r="BP97" s="23">
        <v>9</v>
      </c>
      <c r="BQ97" s="23">
        <v>17</v>
      </c>
      <c r="BR97" s="23">
        <v>11</v>
      </c>
      <c r="BS97" s="23">
        <v>5</v>
      </c>
      <c r="BT97" s="23">
        <v>15</v>
      </c>
      <c r="BU97" s="23">
        <v>11</v>
      </c>
      <c r="BV97" s="23">
        <v>15</v>
      </c>
      <c r="BW97" s="23">
        <v>16</v>
      </c>
      <c r="BX97" s="23">
        <v>7</v>
      </c>
      <c r="BY97" s="23">
        <v>10</v>
      </c>
      <c r="BZ97" s="23">
        <v>14</v>
      </c>
      <c r="CA97" s="23">
        <v>11</v>
      </c>
      <c r="CB97" s="23">
        <v>15</v>
      </c>
      <c r="CC97" s="23">
        <v>9</v>
      </c>
      <c r="CD97" s="23">
        <v>8</v>
      </c>
      <c r="CE97" s="23">
        <v>13</v>
      </c>
      <c r="CF97" s="23">
        <v>19</v>
      </c>
      <c r="CG97" s="23">
        <v>23</v>
      </c>
      <c r="CH97" s="23">
        <v>13</v>
      </c>
      <c r="CI97" s="23">
        <v>21</v>
      </c>
      <c r="CJ97" s="23">
        <v>11</v>
      </c>
      <c r="CK97" s="23">
        <v>20</v>
      </c>
      <c r="CL97" s="23">
        <v>17</v>
      </c>
      <c r="CM97" s="23">
        <v>16</v>
      </c>
      <c r="CN97" s="23">
        <v>19</v>
      </c>
      <c r="CO97" s="23">
        <v>17</v>
      </c>
      <c r="CP97" s="23">
        <v>19</v>
      </c>
      <c r="CQ97" s="23">
        <v>13</v>
      </c>
      <c r="CR97" s="23">
        <v>14</v>
      </c>
      <c r="CS97" s="23">
        <v>14</v>
      </c>
      <c r="CT97" s="23">
        <v>10</v>
      </c>
      <c r="CU97" s="23">
        <v>15</v>
      </c>
      <c r="CV97" s="23">
        <v>14</v>
      </c>
      <c r="CW97" s="23">
        <v>14</v>
      </c>
      <c r="CX97" s="23">
        <v>11</v>
      </c>
      <c r="CY97" s="23">
        <v>8</v>
      </c>
      <c r="CZ97" s="23">
        <v>16</v>
      </c>
      <c r="DA97" s="23">
        <v>5</v>
      </c>
      <c r="DB97" s="23">
        <v>6</v>
      </c>
      <c r="DC97" s="23">
        <v>7</v>
      </c>
      <c r="DD97" s="23">
        <v>6</v>
      </c>
      <c r="DE97" s="23">
        <v>4</v>
      </c>
      <c r="DF97" s="23">
        <v>5</v>
      </c>
      <c r="DG97" s="23">
        <v>1</v>
      </c>
      <c r="DH97" s="23">
        <v>3</v>
      </c>
      <c r="DI97" s="23">
        <v>1</v>
      </c>
      <c r="DJ97" s="23">
        <v>3</v>
      </c>
      <c r="DK97" s="23">
        <v>2</v>
      </c>
      <c r="DL97" s="23">
        <v>3</v>
      </c>
      <c r="DM97" s="23">
        <v>2</v>
      </c>
      <c r="DN97" s="23">
        <v>2</v>
      </c>
      <c r="DO97" s="23">
        <v>1</v>
      </c>
      <c r="DP97" s="23">
        <v>2</v>
      </c>
      <c r="DQ97" s="23">
        <v>0</v>
      </c>
      <c r="DR97" s="23">
        <v>0</v>
      </c>
      <c r="DS97" s="23">
        <v>0</v>
      </c>
      <c r="DT97" s="23">
        <v>1</v>
      </c>
      <c r="DU97" s="23">
        <v>0</v>
      </c>
      <c r="DV97" s="23">
        <v>0</v>
      </c>
      <c r="DY97" s="14"/>
    </row>
    <row r="98" spans="1:129" s="11" customFormat="1" x14ac:dyDescent="0.25">
      <c r="A98" s="16" t="s">
        <v>272</v>
      </c>
      <c r="B98" s="14" t="s">
        <v>273</v>
      </c>
      <c r="C98" s="23">
        <v>1640</v>
      </c>
      <c r="D98" s="24">
        <f t="shared" si="123"/>
        <v>5.4268292682926829E-2</v>
      </c>
      <c r="E98" s="24">
        <f t="shared" si="124"/>
        <v>5.24390243902439E-2</v>
      </c>
      <c r="F98" s="24">
        <f t="shared" si="125"/>
        <v>7.134146341463414E-2</v>
      </c>
      <c r="G98" s="24">
        <f t="shared" si="126"/>
        <v>7.926829268292683E-2</v>
      </c>
      <c r="H98" s="24">
        <f t="shared" si="127"/>
        <v>5.4878048780487805E-2</v>
      </c>
      <c r="I98" s="24">
        <f t="shared" si="128"/>
        <v>4.0853658536585367E-2</v>
      </c>
      <c r="J98" s="24">
        <f t="shared" si="129"/>
        <v>4.2682926829268296E-2</v>
      </c>
      <c r="K98" s="24">
        <f t="shared" si="130"/>
        <v>5.8536585365853662E-2</v>
      </c>
      <c r="L98" s="24">
        <f t="shared" si="131"/>
        <v>7.621951219512195E-2</v>
      </c>
      <c r="M98" s="24">
        <f t="shared" si="132"/>
        <v>9.0853658536585363E-2</v>
      </c>
      <c r="N98" s="24">
        <f t="shared" si="133"/>
        <v>6.6463414634146345E-2</v>
      </c>
      <c r="O98" s="24">
        <f t="shared" si="134"/>
        <v>7.4390243902439021E-2</v>
      </c>
      <c r="P98" s="24">
        <f t="shared" si="135"/>
        <v>7.1951219512195116E-2</v>
      </c>
      <c r="Q98" s="24">
        <f t="shared" si="136"/>
        <v>5.24390243902439E-2</v>
      </c>
      <c r="R98" s="24">
        <f t="shared" si="137"/>
        <v>4.207317073170732E-2</v>
      </c>
      <c r="S98" s="24">
        <f t="shared" si="138"/>
        <v>7.134146341463414E-2</v>
      </c>
      <c r="T98" s="24">
        <f t="shared" si="139"/>
        <v>0.21402439024390243</v>
      </c>
      <c r="U98" s="24">
        <f t="shared" si="139"/>
        <v>0.62012195121951219</v>
      </c>
      <c r="V98" s="24">
        <f t="shared" si="139"/>
        <v>0.16585365853658537</v>
      </c>
      <c r="W98" s="23">
        <f t="shared" si="140"/>
        <v>351</v>
      </c>
      <c r="X98" s="23">
        <f t="shared" si="141"/>
        <v>1017</v>
      </c>
      <c r="Y98" s="23">
        <f t="shared" si="142"/>
        <v>272</v>
      </c>
      <c r="Z98" s="23">
        <v>17</v>
      </c>
      <c r="AA98" s="23">
        <v>19</v>
      </c>
      <c r="AB98" s="23">
        <v>13</v>
      </c>
      <c r="AC98" s="23">
        <v>21</v>
      </c>
      <c r="AD98" s="23">
        <v>19</v>
      </c>
      <c r="AE98" s="23">
        <v>12</v>
      </c>
      <c r="AF98" s="23">
        <v>14</v>
      </c>
      <c r="AG98" s="23">
        <v>21</v>
      </c>
      <c r="AH98" s="23">
        <v>19</v>
      </c>
      <c r="AI98" s="23">
        <v>20</v>
      </c>
      <c r="AJ98" s="23">
        <v>18</v>
      </c>
      <c r="AK98" s="23">
        <v>20</v>
      </c>
      <c r="AL98" s="23">
        <v>26</v>
      </c>
      <c r="AM98" s="23">
        <v>32</v>
      </c>
      <c r="AN98" s="23">
        <v>21</v>
      </c>
      <c r="AO98" s="23">
        <v>37</v>
      </c>
      <c r="AP98" s="23">
        <v>22</v>
      </c>
      <c r="AQ98" s="23">
        <v>31</v>
      </c>
      <c r="AR98" s="23">
        <v>20</v>
      </c>
      <c r="AS98" s="23">
        <v>20</v>
      </c>
      <c r="AT98" s="23">
        <v>16</v>
      </c>
      <c r="AU98" s="23">
        <v>18</v>
      </c>
      <c r="AV98" s="23">
        <v>16</v>
      </c>
      <c r="AW98" s="23">
        <v>23</v>
      </c>
      <c r="AX98" s="23">
        <v>17</v>
      </c>
      <c r="AY98" s="23">
        <v>11</v>
      </c>
      <c r="AZ98" s="23">
        <v>16</v>
      </c>
      <c r="BA98" s="23">
        <v>15</v>
      </c>
      <c r="BB98" s="23">
        <v>7</v>
      </c>
      <c r="BC98" s="23">
        <v>18</v>
      </c>
      <c r="BD98" s="23">
        <v>21</v>
      </c>
      <c r="BE98" s="23">
        <v>10</v>
      </c>
      <c r="BF98" s="23">
        <v>13</v>
      </c>
      <c r="BG98" s="23">
        <v>14</v>
      </c>
      <c r="BH98" s="23">
        <v>12</v>
      </c>
      <c r="BI98" s="23">
        <v>17</v>
      </c>
      <c r="BJ98" s="23">
        <v>27</v>
      </c>
      <c r="BK98" s="23">
        <v>16</v>
      </c>
      <c r="BL98" s="23">
        <v>18</v>
      </c>
      <c r="BM98" s="23">
        <v>18</v>
      </c>
      <c r="BN98" s="23">
        <v>18</v>
      </c>
      <c r="BO98" s="23">
        <v>17</v>
      </c>
      <c r="BP98" s="23">
        <v>33</v>
      </c>
      <c r="BQ98" s="23">
        <v>32</v>
      </c>
      <c r="BR98" s="23">
        <v>25</v>
      </c>
      <c r="BS98" s="23">
        <v>31</v>
      </c>
      <c r="BT98" s="23">
        <v>33</v>
      </c>
      <c r="BU98" s="23">
        <v>32</v>
      </c>
      <c r="BV98" s="23">
        <v>21</v>
      </c>
      <c r="BW98" s="23">
        <v>32</v>
      </c>
      <c r="BX98" s="23">
        <v>23</v>
      </c>
      <c r="BY98" s="23">
        <v>21</v>
      </c>
      <c r="BZ98" s="23">
        <v>17</v>
      </c>
      <c r="CA98" s="23">
        <v>23</v>
      </c>
      <c r="CB98" s="23">
        <v>25</v>
      </c>
      <c r="CC98" s="23">
        <v>29</v>
      </c>
      <c r="CD98" s="23">
        <v>23</v>
      </c>
      <c r="CE98" s="23">
        <v>22</v>
      </c>
      <c r="CF98" s="23">
        <v>21</v>
      </c>
      <c r="CG98" s="23">
        <v>27</v>
      </c>
      <c r="CH98" s="23">
        <v>17</v>
      </c>
      <c r="CI98" s="23">
        <v>29</v>
      </c>
      <c r="CJ98" s="23">
        <v>27</v>
      </c>
      <c r="CK98" s="23">
        <v>20</v>
      </c>
      <c r="CL98" s="23">
        <v>25</v>
      </c>
      <c r="CM98" s="23">
        <v>21</v>
      </c>
      <c r="CN98" s="23">
        <v>17</v>
      </c>
      <c r="CO98" s="23">
        <v>22</v>
      </c>
      <c r="CP98" s="23">
        <v>13</v>
      </c>
      <c r="CQ98" s="23">
        <v>13</v>
      </c>
      <c r="CR98" s="23">
        <v>17</v>
      </c>
      <c r="CS98" s="23">
        <v>10</v>
      </c>
      <c r="CT98" s="23">
        <v>13</v>
      </c>
      <c r="CU98" s="23">
        <v>16</v>
      </c>
      <c r="CV98" s="23">
        <v>13</v>
      </c>
      <c r="CW98" s="23">
        <v>12</v>
      </c>
      <c r="CX98" s="23">
        <v>7</v>
      </c>
      <c r="CY98" s="23">
        <v>9</v>
      </c>
      <c r="CZ98" s="23">
        <v>10</v>
      </c>
      <c r="DA98" s="23">
        <v>9</v>
      </c>
      <c r="DB98" s="23">
        <v>9</v>
      </c>
      <c r="DC98" s="23">
        <v>5</v>
      </c>
      <c r="DD98" s="23">
        <v>7</v>
      </c>
      <c r="DE98" s="23">
        <v>2</v>
      </c>
      <c r="DF98" s="23">
        <v>6</v>
      </c>
      <c r="DG98" s="23">
        <v>8</v>
      </c>
      <c r="DH98" s="23">
        <v>6</v>
      </c>
      <c r="DI98" s="23">
        <v>5</v>
      </c>
      <c r="DJ98" s="23">
        <v>5</v>
      </c>
      <c r="DK98" s="23">
        <v>5</v>
      </c>
      <c r="DL98" s="23">
        <v>5</v>
      </c>
      <c r="DM98" s="23">
        <v>3</v>
      </c>
      <c r="DN98" s="23">
        <v>2</v>
      </c>
      <c r="DO98" s="23">
        <v>1</v>
      </c>
      <c r="DP98" s="23">
        <v>1</v>
      </c>
      <c r="DQ98" s="23">
        <v>0</v>
      </c>
      <c r="DR98" s="23">
        <v>0</v>
      </c>
      <c r="DS98" s="23">
        <v>0</v>
      </c>
      <c r="DT98" s="23">
        <v>0</v>
      </c>
      <c r="DU98" s="23">
        <v>0</v>
      </c>
      <c r="DV98" s="23">
        <v>0</v>
      </c>
      <c r="DY98" s="14"/>
    </row>
    <row r="99" spans="1:129" s="11" customFormat="1" x14ac:dyDescent="0.25">
      <c r="A99" s="16" t="s">
        <v>274</v>
      </c>
      <c r="B99" s="14" t="s">
        <v>275</v>
      </c>
      <c r="C99" s="14">
        <v>1051</v>
      </c>
      <c r="D99" s="24">
        <f t="shared" si="123"/>
        <v>5.8039961941008564E-2</v>
      </c>
      <c r="E99" s="24">
        <f t="shared" si="124"/>
        <v>3.9010466222645097E-2</v>
      </c>
      <c r="F99" s="24">
        <f t="shared" si="125"/>
        <v>4.6622264509990484E-2</v>
      </c>
      <c r="G99" s="24">
        <f t="shared" si="126"/>
        <v>5.7088487155090392E-2</v>
      </c>
      <c r="H99" s="24">
        <f t="shared" si="127"/>
        <v>3.9961941008563276E-2</v>
      </c>
      <c r="I99" s="24">
        <f t="shared" si="128"/>
        <v>3.4253092293054233E-2</v>
      </c>
      <c r="J99" s="24">
        <f t="shared" si="129"/>
        <v>4.1864890580399619E-2</v>
      </c>
      <c r="K99" s="24">
        <f t="shared" si="130"/>
        <v>4.2816365366317791E-2</v>
      </c>
      <c r="L99" s="24">
        <f t="shared" si="131"/>
        <v>6.4700285442435779E-2</v>
      </c>
      <c r="M99" s="24">
        <f t="shared" si="132"/>
        <v>5.423406279733587E-2</v>
      </c>
      <c r="N99" s="24">
        <f t="shared" si="133"/>
        <v>5.8039961941008564E-2</v>
      </c>
      <c r="O99" s="24">
        <f t="shared" si="134"/>
        <v>5.423406279733587E-2</v>
      </c>
      <c r="P99" s="24">
        <f t="shared" si="135"/>
        <v>8.2778306374881067E-2</v>
      </c>
      <c r="Q99" s="24">
        <f t="shared" si="136"/>
        <v>7.9923882017126552E-2</v>
      </c>
      <c r="R99" s="24">
        <f t="shared" si="137"/>
        <v>8.0875356803044723E-2</v>
      </c>
      <c r="S99" s="24">
        <f t="shared" si="138"/>
        <v>0.16555661274976213</v>
      </c>
      <c r="T99" s="24">
        <f t="shared" si="139"/>
        <v>0.16841103710751665</v>
      </c>
      <c r="U99" s="24">
        <f t="shared" si="139"/>
        <v>0.50523311132255</v>
      </c>
      <c r="V99" s="24">
        <f t="shared" si="139"/>
        <v>0.32635585156993341</v>
      </c>
      <c r="W99" s="23">
        <f t="shared" si="140"/>
        <v>177</v>
      </c>
      <c r="X99" s="23">
        <f t="shared" si="141"/>
        <v>531</v>
      </c>
      <c r="Y99" s="23">
        <f t="shared" si="142"/>
        <v>343</v>
      </c>
      <c r="Z99" s="14">
        <v>15</v>
      </c>
      <c r="AA99" s="14">
        <v>12</v>
      </c>
      <c r="AB99" s="14">
        <v>11</v>
      </c>
      <c r="AC99" s="14">
        <v>13</v>
      </c>
      <c r="AD99" s="14">
        <v>10</v>
      </c>
      <c r="AE99" s="14">
        <v>12</v>
      </c>
      <c r="AF99" s="14">
        <v>8</v>
      </c>
      <c r="AG99" s="14">
        <v>11</v>
      </c>
      <c r="AH99" s="14">
        <v>3</v>
      </c>
      <c r="AI99" s="14">
        <v>7</v>
      </c>
      <c r="AJ99" s="14">
        <v>12</v>
      </c>
      <c r="AK99" s="14">
        <v>5</v>
      </c>
      <c r="AL99" s="14">
        <v>9</v>
      </c>
      <c r="AM99" s="14">
        <v>8</v>
      </c>
      <c r="AN99" s="14">
        <v>15</v>
      </c>
      <c r="AO99" s="14">
        <v>12</v>
      </c>
      <c r="AP99" s="14">
        <v>14</v>
      </c>
      <c r="AQ99" s="14">
        <v>8</v>
      </c>
      <c r="AR99" s="14">
        <v>17</v>
      </c>
      <c r="AS99" s="14">
        <v>9</v>
      </c>
      <c r="AT99" s="14">
        <v>11</v>
      </c>
      <c r="AU99" s="14">
        <v>11</v>
      </c>
      <c r="AV99" s="14">
        <v>7</v>
      </c>
      <c r="AW99" s="14">
        <v>6</v>
      </c>
      <c r="AX99" s="14">
        <v>7</v>
      </c>
      <c r="AY99" s="14">
        <v>7</v>
      </c>
      <c r="AZ99" s="14">
        <v>10</v>
      </c>
      <c r="BA99" s="14">
        <v>6</v>
      </c>
      <c r="BB99" s="14">
        <v>7</v>
      </c>
      <c r="BC99" s="14">
        <v>6</v>
      </c>
      <c r="BD99" s="14">
        <v>9</v>
      </c>
      <c r="BE99" s="14">
        <v>11</v>
      </c>
      <c r="BF99" s="14">
        <v>7</v>
      </c>
      <c r="BG99" s="14">
        <v>6</v>
      </c>
      <c r="BH99" s="14">
        <v>11</v>
      </c>
      <c r="BI99" s="14">
        <v>5</v>
      </c>
      <c r="BJ99" s="14">
        <v>7</v>
      </c>
      <c r="BK99" s="14">
        <v>7</v>
      </c>
      <c r="BL99" s="14">
        <v>7</v>
      </c>
      <c r="BM99" s="14">
        <v>19</v>
      </c>
      <c r="BN99" s="14">
        <v>13</v>
      </c>
      <c r="BO99" s="14">
        <v>18</v>
      </c>
      <c r="BP99" s="14">
        <v>14</v>
      </c>
      <c r="BQ99" s="14">
        <v>10</v>
      </c>
      <c r="BR99" s="14">
        <v>13</v>
      </c>
      <c r="BS99" s="14">
        <v>11</v>
      </c>
      <c r="BT99" s="14">
        <v>16</v>
      </c>
      <c r="BU99" s="14">
        <v>10</v>
      </c>
      <c r="BV99" s="14">
        <v>9</v>
      </c>
      <c r="BW99" s="14">
        <v>11</v>
      </c>
      <c r="BX99" s="14">
        <v>7</v>
      </c>
      <c r="BY99" s="14">
        <v>11</v>
      </c>
      <c r="BZ99" s="14">
        <v>17</v>
      </c>
      <c r="CA99" s="14">
        <v>10</v>
      </c>
      <c r="CB99" s="14">
        <v>16</v>
      </c>
      <c r="CC99" s="14">
        <v>7</v>
      </c>
      <c r="CD99" s="14">
        <v>8</v>
      </c>
      <c r="CE99" s="14">
        <v>21</v>
      </c>
      <c r="CF99" s="14">
        <v>13</v>
      </c>
      <c r="CG99" s="14">
        <v>8</v>
      </c>
      <c r="CH99" s="14">
        <v>9</v>
      </c>
      <c r="CI99" s="14">
        <v>21</v>
      </c>
      <c r="CJ99" s="14">
        <v>13</v>
      </c>
      <c r="CK99" s="14">
        <v>23</v>
      </c>
      <c r="CL99" s="14">
        <v>21</v>
      </c>
      <c r="CM99" s="14">
        <v>18</v>
      </c>
      <c r="CN99" s="14">
        <v>8</v>
      </c>
      <c r="CO99" s="14">
        <v>19</v>
      </c>
      <c r="CP99" s="14">
        <v>15</v>
      </c>
      <c r="CQ99" s="14">
        <v>24</v>
      </c>
      <c r="CR99" s="14">
        <v>16</v>
      </c>
      <c r="CS99" s="14">
        <v>23</v>
      </c>
      <c r="CT99" s="14">
        <v>20</v>
      </c>
      <c r="CU99" s="14">
        <v>11</v>
      </c>
      <c r="CV99" s="14">
        <v>15</v>
      </c>
      <c r="CW99" s="14">
        <v>16</v>
      </c>
      <c r="CX99" s="14">
        <v>15</v>
      </c>
      <c r="CY99" s="14">
        <v>11</v>
      </c>
      <c r="CZ99" s="14">
        <v>9</v>
      </c>
      <c r="DA99" s="14">
        <v>13</v>
      </c>
      <c r="DB99" s="14">
        <v>8</v>
      </c>
      <c r="DC99" s="14">
        <v>9</v>
      </c>
      <c r="DD99" s="14">
        <v>12</v>
      </c>
      <c r="DE99" s="14">
        <v>11</v>
      </c>
      <c r="DF99" s="14">
        <v>6</v>
      </c>
      <c r="DG99" s="14">
        <v>10</v>
      </c>
      <c r="DH99" s="14">
        <v>9</v>
      </c>
      <c r="DI99" s="14">
        <v>5</v>
      </c>
      <c r="DJ99" s="14">
        <v>5</v>
      </c>
      <c r="DK99" s="14">
        <v>7</v>
      </c>
      <c r="DL99" s="14">
        <v>9</v>
      </c>
      <c r="DM99" s="14">
        <v>8</v>
      </c>
      <c r="DN99" s="14">
        <v>3</v>
      </c>
      <c r="DO99" s="14">
        <v>2</v>
      </c>
      <c r="DP99" s="14">
        <v>2</v>
      </c>
      <c r="DQ99" s="14">
        <v>0</v>
      </c>
      <c r="DR99" s="14">
        <v>1</v>
      </c>
      <c r="DS99" s="14">
        <v>2</v>
      </c>
      <c r="DT99" s="14">
        <v>0</v>
      </c>
      <c r="DU99" s="14">
        <v>1</v>
      </c>
      <c r="DV99" s="14">
        <v>0</v>
      </c>
      <c r="DY99" s="14"/>
    </row>
    <row r="100" spans="1:129" s="11" customFormat="1" x14ac:dyDescent="0.25">
      <c r="A100" s="16" t="s">
        <v>276</v>
      </c>
      <c r="B100" s="14" t="s">
        <v>277</v>
      </c>
      <c r="C100" s="23" t="s">
        <v>1572</v>
      </c>
      <c r="D100" s="23" t="s">
        <v>1572</v>
      </c>
      <c r="E100" s="23" t="s">
        <v>1572</v>
      </c>
      <c r="F100" s="23" t="s">
        <v>1572</v>
      </c>
      <c r="G100" s="23" t="s">
        <v>1572</v>
      </c>
      <c r="H100" s="23" t="s">
        <v>1572</v>
      </c>
      <c r="I100" s="23" t="s">
        <v>1572</v>
      </c>
      <c r="J100" s="23" t="s">
        <v>1572</v>
      </c>
      <c r="K100" s="23" t="s">
        <v>1572</v>
      </c>
      <c r="L100" s="23" t="s">
        <v>1572</v>
      </c>
      <c r="M100" s="23" t="s">
        <v>1572</v>
      </c>
      <c r="N100" s="23" t="s">
        <v>1572</v>
      </c>
      <c r="O100" s="23" t="s">
        <v>1572</v>
      </c>
      <c r="P100" s="23" t="s">
        <v>1572</v>
      </c>
      <c r="Q100" s="23" t="s">
        <v>1572</v>
      </c>
      <c r="R100" s="23" t="s">
        <v>1572</v>
      </c>
      <c r="S100" s="23" t="s">
        <v>1572</v>
      </c>
      <c r="T100" s="23" t="s">
        <v>1572</v>
      </c>
      <c r="U100" s="23" t="s">
        <v>1572</v>
      </c>
      <c r="V100" s="23" t="s">
        <v>1572</v>
      </c>
      <c r="W100" s="23" t="s">
        <v>1572</v>
      </c>
      <c r="X100" s="23" t="s">
        <v>1572</v>
      </c>
      <c r="Y100" s="23" t="s">
        <v>1572</v>
      </c>
      <c r="Z100" s="23" t="s">
        <v>1572</v>
      </c>
      <c r="AA100" s="23" t="s">
        <v>1572</v>
      </c>
      <c r="AB100" s="23" t="s">
        <v>1572</v>
      </c>
      <c r="AC100" s="23" t="s">
        <v>1572</v>
      </c>
      <c r="AD100" s="23" t="s">
        <v>1572</v>
      </c>
      <c r="AE100" s="23" t="s">
        <v>1572</v>
      </c>
      <c r="AF100" s="23" t="s">
        <v>1572</v>
      </c>
      <c r="AG100" s="23" t="s">
        <v>1572</v>
      </c>
      <c r="AH100" s="23" t="s">
        <v>1572</v>
      </c>
      <c r="AI100" s="23" t="s">
        <v>1572</v>
      </c>
      <c r="AJ100" s="23" t="s">
        <v>1572</v>
      </c>
      <c r="AK100" s="23" t="s">
        <v>1572</v>
      </c>
      <c r="AL100" s="23" t="s">
        <v>1572</v>
      </c>
      <c r="AM100" s="23" t="s">
        <v>1572</v>
      </c>
      <c r="AN100" s="23" t="s">
        <v>1572</v>
      </c>
      <c r="AO100" s="23" t="s">
        <v>1572</v>
      </c>
      <c r="AP100" s="23" t="s">
        <v>1572</v>
      </c>
      <c r="AQ100" s="23" t="s">
        <v>1572</v>
      </c>
      <c r="AR100" s="23" t="s">
        <v>1572</v>
      </c>
      <c r="AS100" s="23" t="s">
        <v>1572</v>
      </c>
      <c r="AT100" s="23" t="s">
        <v>1572</v>
      </c>
      <c r="AU100" s="23" t="s">
        <v>1572</v>
      </c>
      <c r="AV100" s="23" t="s">
        <v>1572</v>
      </c>
      <c r="AW100" s="23" t="s">
        <v>1572</v>
      </c>
      <c r="AX100" s="23" t="s">
        <v>1572</v>
      </c>
      <c r="AY100" s="23" t="s">
        <v>1572</v>
      </c>
      <c r="AZ100" s="23" t="s">
        <v>1572</v>
      </c>
      <c r="BA100" s="23" t="s">
        <v>1572</v>
      </c>
      <c r="BB100" s="23" t="s">
        <v>1572</v>
      </c>
      <c r="BC100" s="23" t="s">
        <v>1572</v>
      </c>
      <c r="BD100" s="23" t="s">
        <v>1572</v>
      </c>
      <c r="BE100" s="23" t="s">
        <v>1572</v>
      </c>
      <c r="BF100" s="23" t="s">
        <v>1572</v>
      </c>
      <c r="BG100" s="23" t="s">
        <v>1572</v>
      </c>
      <c r="BH100" s="23" t="s">
        <v>1572</v>
      </c>
      <c r="BI100" s="23" t="s">
        <v>1572</v>
      </c>
      <c r="BJ100" s="23" t="s">
        <v>1572</v>
      </c>
      <c r="BK100" s="23" t="s">
        <v>1572</v>
      </c>
      <c r="BL100" s="23" t="s">
        <v>1572</v>
      </c>
      <c r="BM100" s="23" t="s">
        <v>1572</v>
      </c>
      <c r="BN100" s="23" t="s">
        <v>1572</v>
      </c>
      <c r="BO100" s="23" t="s">
        <v>1572</v>
      </c>
      <c r="BP100" s="23" t="s">
        <v>1572</v>
      </c>
      <c r="BQ100" s="23" t="s">
        <v>1572</v>
      </c>
      <c r="BR100" s="23" t="s">
        <v>1572</v>
      </c>
      <c r="BS100" s="23" t="s">
        <v>1572</v>
      </c>
      <c r="BT100" s="23" t="s">
        <v>1572</v>
      </c>
      <c r="BU100" s="23" t="s">
        <v>1572</v>
      </c>
      <c r="BV100" s="23" t="s">
        <v>1572</v>
      </c>
      <c r="BW100" s="23" t="s">
        <v>1572</v>
      </c>
      <c r="BX100" s="23" t="s">
        <v>1572</v>
      </c>
      <c r="BY100" s="23" t="s">
        <v>1572</v>
      </c>
      <c r="BZ100" s="23" t="s">
        <v>1572</v>
      </c>
      <c r="CA100" s="23" t="s">
        <v>1572</v>
      </c>
      <c r="CB100" s="23" t="s">
        <v>1572</v>
      </c>
      <c r="CC100" s="23" t="s">
        <v>1572</v>
      </c>
      <c r="CD100" s="23" t="s">
        <v>1572</v>
      </c>
      <c r="CE100" s="23" t="s">
        <v>1572</v>
      </c>
      <c r="CF100" s="23" t="s">
        <v>1572</v>
      </c>
      <c r="CG100" s="23" t="s">
        <v>1572</v>
      </c>
      <c r="CH100" s="23" t="s">
        <v>1572</v>
      </c>
      <c r="CI100" s="23" t="s">
        <v>1572</v>
      </c>
      <c r="CJ100" s="23" t="s">
        <v>1572</v>
      </c>
      <c r="CK100" s="23" t="s">
        <v>1572</v>
      </c>
      <c r="CL100" s="23" t="s">
        <v>1572</v>
      </c>
      <c r="CM100" s="23" t="s">
        <v>1572</v>
      </c>
      <c r="CN100" s="23" t="s">
        <v>1572</v>
      </c>
      <c r="CO100" s="23" t="s">
        <v>1572</v>
      </c>
      <c r="CP100" s="23" t="s">
        <v>1572</v>
      </c>
      <c r="CQ100" s="23" t="s">
        <v>1572</v>
      </c>
      <c r="CR100" s="23" t="s">
        <v>1572</v>
      </c>
      <c r="CS100" s="23" t="s">
        <v>1572</v>
      </c>
      <c r="CT100" s="23" t="s">
        <v>1572</v>
      </c>
      <c r="CU100" s="23" t="s">
        <v>1572</v>
      </c>
      <c r="CV100" s="23" t="s">
        <v>1572</v>
      </c>
      <c r="CW100" s="23" t="s">
        <v>1572</v>
      </c>
      <c r="CX100" s="23" t="s">
        <v>1572</v>
      </c>
      <c r="CY100" s="23" t="s">
        <v>1572</v>
      </c>
      <c r="CZ100" s="23" t="s">
        <v>1572</v>
      </c>
      <c r="DA100" s="23" t="s">
        <v>1572</v>
      </c>
      <c r="DB100" s="23" t="s">
        <v>1572</v>
      </c>
      <c r="DC100" s="23" t="s">
        <v>1572</v>
      </c>
      <c r="DD100" s="23" t="s">
        <v>1572</v>
      </c>
      <c r="DE100" s="23" t="s">
        <v>1572</v>
      </c>
      <c r="DF100" s="23" t="s">
        <v>1572</v>
      </c>
      <c r="DG100" s="23" t="s">
        <v>1572</v>
      </c>
      <c r="DH100" s="23" t="s">
        <v>1572</v>
      </c>
      <c r="DI100" s="23" t="s">
        <v>1572</v>
      </c>
      <c r="DJ100" s="23" t="s">
        <v>1572</v>
      </c>
      <c r="DK100" s="23" t="s">
        <v>1572</v>
      </c>
      <c r="DL100" s="23" t="s">
        <v>1572</v>
      </c>
      <c r="DM100" s="23" t="s">
        <v>1572</v>
      </c>
      <c r="DN100" s="23" t="s">
        <v>1572</v>
      </c>
      <c r="DO100" s="23" t="s">
        <v>1572</v>
      </c>
      <c r="DP100" s="23" t="s">
        <v>1572</v>
      </c>
      <c r="DQ100" s="23" t="s">
        <v>1572</v>
      </c>
      <c r="DR100" s="23" t="s">
        <v>1572</v>
      </c>
      <c r="DS100" s="23" t="s">
        <v>1572</v>
      </c>
      <c r="DT100" s="23" t="s">
        <v>1572</v>
      </c>
      <c r="DU100" s="23" t="s">
        <v>1572</v>
      </c>
      <c r="DV100" s="23" t="s">
        <v>1572</v>
      </c>
      <c r="DY100" s="14"/>
    </row>
    <row r="101" spans="1:129" s="11" customFormat="1" x14ac:dyDescent="0.25">
      <c r="A101" s="16" t="s">
        <v>278</v>
      </c>
      <c r="B101" s="14" t="s">
        <v>279</v>
      </c>
      <c r="C101" s="14">
        <v>291</v>
      </c>
      <c r="D101" s="24">
        <f t="shared" ref="D101:D111" si="143">SUM(Z101:AD101)/C101</f>
        <v>3.7800687285223365E-2</v>
      </c>
      <c r="E101" s="24">
        <f t="shared" ref="E101:E111" si="144">SUM(AE101:AI101)/C101</f>
        <v>2.4054982817869417E-2</v>
      </c>
      <c r="F101" s="24">
        <f t="shared" ref="F101:F111" si="145">SUM(AJ101:AN101)/C101</f>
        <v>8.247422680412371E-2</v>
      </c>
      <c r="G101" s="24">
        <f t="shared" ref="G101:G111" si="146">SUM(AO101:AS101)/C101</f>
        <v>6.5292096219931275E-2</v>
      </c>
      <c r="H101" s="24">
        <f t="shared" ref="H101:H111" si="147">SUM(AT101:AX101)/C101</f>
        <v>5.1546391752577317E-2</v>
      </c>
      <c r="I101" s="24">
        <f t="shared" ref="I101:I111" si="148">SUM(AY101:BC101)/C101</f>
        <v>3.4364261168384883E-2</v>
      </c>
      <c r="J101" s="24">
        <f t="shared" ref="J101:J111" si="149">SUM(BD101:BH101)/C101</f>
        <v>2.7491408934707903E-2</v>
      </c>
      <c r="K101" s="24">
        <f t="shared" ref="K101:K111" si="150">SUM(BI101:BM101)/C101</f>
        <v>5.1546391752577317E-2</v>
      </c>
      <c r="L101" s="24">
        <f t="shared" ref="L101:L111" si="151">SUM(BN101:BR101)/C101</f>
        <v>6.1855670103092786E-2</v>
      </c>
      <c r="M101" s="24">
        <f t="shared" ref="M101:M111" si="152">SUM(BS101:BW101)/C101</f>
        <v>7.560137457044673E-2</v>
      </c>
      <c r="N101" s="24">
        <f t="shared" ref="N101:N111" si="153">SUM(BX101:CB101)/C101</f>
        <v>9.2783505154639179E-2</v>
      </c>
      <c r="O101" s="24">
        <f t="shared" ref="O101:O111" si="154">SUM(CC101:CG101)/C101</f>
        <v>0.10652920962199312</v>
      </c>
      <c r="P101" s="24">
        <f t="shared" ref="P101:P111" si="155">SUM(CH101:CL101)/C101</f>
        <v>7.903780068728522E-2</v>
      </c>
      <c r="Q101" s="24">
        <f t="shared" ref="Q101:Q111" si="156">SUM(CM101:CQ101)/C101</f>
        <v>4.8109965635738834E-2</v>
      </c>
      <c r="R101" s="24">
        <f t="shared" ref="R101:R111" si="157">SUM(CR101:CV101)/C101</f>
        <v>8.247422680412371E-2</v>
      </c>
      <c r="S101" s="24">
        <f t="shared" ref="S101:S111" si="158">SUM(CW101:DV101)/C101</f>
        <v>7.903780068728522E-2</v>
      </c>
      <c r="T101" s="24">
        <f t="shared" ref="T101:V111" si="159">W101/$C101</f>
        <v>0.17525773195876287</v>
      </c>
      <c r="U101" s="24">
        <f t="shared" si="159"/>
        <v>0.61512027491408938</v>
      </c>
      <c r="V101" s="24">
        <f t="shared" si="159"/>
        <v>0.20962199312714777</v>
      </c>
      <c r="W101" s="23">
        <f t="shared" ref="W101:W111" si="160">SUM(Z101:AP101)</f>
        <v>51</v>
      </c>
      <c r="X101" s="23">
        <f t="shared" ref="X101:X111" si="161">SUM(AQ101:CL101)</f>
        <v>179</v>
      </c>
      <c r="Y101" s="23">
        <f t="shared" ref="Y101:Y111" si="162">SUM(CM101:DV101)</f>
        <v>61</v>
      </c>
      <c r="Z101" s="14">
        <v>1</v>
      </c>
      <c r="AA101" s="14">
        <v>2</v>
      </c>
      <c r="AB101" s="14">
        <v>4</v>
      </c>
      <c r="AC101" s="14">
        <v>3</v>
      </c>
      <c r="AD101" s="14">
        <v>1</v>
      </c>
      <c r="AE101" s="14">
        <v>1</v>
      </c>
      <c r="AF101" s="14">
        <v>2</v>
      </c>
      <c r="AG101" s="14">
        <v>1</v>
      </c>
      <c r="AH101" s="14">
        <v>1</v>
      </c>
      <c r="AI101" s="14">
        <v>2</v>
      </c>
      <c r="AJ101" s="14">
        <v>4</v>
      </c>
      <c r="AK101" s="14">
        <v>5</v>
      </c>
      <c r="AL101" s="14">
        <v>5</v>
      </c>
      <c r="AM101" s="14">
        <v>4</v>
      </c>
      <c r="AN101" s="14">
        <v>6</v>
      </c>
      <c r="AO101" s="14">
        <v>3</v>
      </c>
      <c r="AP101" s="14">
        <v>6</v>
      </c>
      <c r="AQ101" s="14">
        <v>3</v>
      </c>
      <c r="AR101" s="14">
        <v>3</v>
      </c>
      <c r="AS101" s="14">
        <v>4</v>
      </c>
      <c r="AT101" s="14">
        <v>1</v>
      </c>
      <c r="AU101" s="14">
        <v>2</v>
      </c>
      <c r="AV101" s="14">
        <v>4</v>
      </c>
      <c r="AW101" s="14">
        <v>6</v>
      </c>
      <c r="AX101" s="14">
        <v>2</v>
      </c>
      <c r="AY101" s="14">
        <v>2</v>
      </c>
      <c r="AZ101" s="14">
        <v>2</v>
      </c>
      <c r="BA101" s="14">
        <v>0</v>
      </c>
      <c r="BB101" s="14">
        <v>2</v>
      </c>
      <c r="BC101" s="14">
        <v>4</v>
      </c>
      <c r="BD101" s="14">
        <v>2</v>
      </c>
      <c r="BE101" s="14">
        <v>0</v>
      </c>
      <c r="BF101" s="14">
        <v>2</v>
      </c>
      <c r="BG101" s="14">
        <v>1</v>
      </c>
      <c r="BH101" s="14">
        <v>3</v>
      </c>
      <c r="BI101" s="14">
        <v>2</v>
      </c>
      <c r="BJ101" s="14">
        <v>1</v>
      </c>
      <c r="BK101" s="14">
        <v>1</v>
      </c>
      <c r="BL101" s="14">
        <v>5</v>
      </c>
      <c r="BM101" s="14">
        <v>6</v>
      </c>
      <c r="BN101" s="14">
        <v>5</v>
      </c>
      <c r="BO101" s="14">
        <v>6</v>
      </c>
      <c r="BP101" s="14">
        <v>1</v>
      </c>
      <c r="BQ101" s="14">
        <v>4</v>
      </c>
      <c r="BR101" s="14">
        <v>2</v>
      </c>
      <c r="BS101" s="14">
        <v>4</v>
      </c>
      <c r="BT101" s="14">
        <v>2</v>
      </c>
      <c r="BU101" s="14">
        <v>5</v>
      </c>
      <c r="BV101" s="14">
        <v>5</v>
      </c>
      <c r="BW101" s="14">
        <v>6</v>
      </c>
      <c r="BX101" s="14">
        <v>5</v>
      </c>
      <c r="BY101" s="14">
        <v>6</v>
      </c>
      <c r="BZ101" s="14">
        <v>5</v>
      </c>
      <c r="CA101" s="14">
        <v>6</v>
      </c>
      <c r="CB101" s="14">
        <v>5</v>
      </c>
      <c r="CC101" s="14">
        <v>6</v>
      </c>
      <c r="CD101" s="14">
        <v>3</v>
      </c>
      <c r="CE101" s="14">
        <v>7</v>
      </c>
      <c r="CF101" s="14">
        <v>7</v>
      </c>
      <c r="CG101" s="14">
        <v>8</v>
      </c>
      <c r="CH101" s="14">
        <v>3</v>
      </c>
      <c r="CI101" s="14">
        <v>6</v>
      </c>
      <c r="CJ101" s="14">
        <v>4</v>
      </c>
      <c r="CK101" s="14">
        <v>6</v>
      </c>
      <c r="CL101" s="14">
        <v>4</v>
      </c>
      <c r="CM101" s="14">
        <v>2</v>
      </c>
      <c r="CN101" s="14">
        <v>3</v>
      </c>
      <c r="CO101" s="14">
        <v>2</v>
      </c>
      <c r="CP101" s="14">
        <v>5</v>
      </c>
      <c r="CQ101" s="14">
        <v>2</v>
      </c>
      <c r="CR101" s="14">
        <v>8</v>
      </c>
      <c r="CS101" s="14">
        <v>3</v>
      </c>
      <c r="CT101" s="14">
        <v>5</v>
      </c>
      <c r="CU101" s="14">
        <v>4</v>
      </c>
      <c r="CV101" s="14">
        <v>4</v>
      </c>
      <c r="CW101" s="14">
        <v>5</v>
      </c>
      <c r="CX101" s="14">
        <v>4</v>
      </c>
      <c r="CY101" s="14">
        <v>1</v>
      </c>
      <c r="CZ101" s="14">
        <v>0</v>
      </c>
      <c r="DA101" s="14">
        <v>1</v>
      </c>
      <c r="DB101" s="14">
        <v>3</v>
      </c>
      <c r="DC101" s="14">
        <v>2</v>
      </c>
      <c r="DD101" s="14">
        <v>1</v>
      </c>
      <c r="DE101" s="14">
        <v>1</v>
      </c>
      <c r="DF101" s="14">
        <v>2</v>
      </c>
      <c r="DG101" s="14">
        <v>1</v>
      </c>
      <c r="DH101" s="14">
        <v>2</v>
      </c>
      <c r="DI101" s="14">
        <v>0</v>
      </c>
      <c r="DJ101" s="14">
        <v>0</v>
      </c>
      <c r="DK101" s="14">
        <v>0</v>
      </c>
      <c r="DL101" s="14">
        <v>0</v>
      </c>
      <c r="DM101" s="14">
        <v>0</v>
      </c>
      <c r="DN101" s="14">
        <v>0</v>
      </c>
      <c r="DO101" s="14">
        <v>0</v>
      </c>
      <c r="DP101" s="14">
        <v>0</v>
      </c>
      <c r="DQ101" s="14">
        <v>0</v>
      </c>
      <c r="DR101" s="14">
        <v>0</v>
      </c>
      <c r="DS101" s="14">
        <v>0</v>
      </c>
      <c r="DT101" s="14">
        <v>0</v>
      </c>
      <c r="DU101" s="14">
        <v>0</v>
      </c>
      <c r="DV101" s="14">
        <v>0</v>
      </c>
      <c r="DY101" s="14"/>
    </row>
    <row r="102" spans="1:129" s="11" customFormat="1" x14ac:dyDescent="0.25">
      <c r="A102" s="16" t="s">
        <v>280</v>
      </c>
      <c r="B102" s="14" t="s">
        <v>281</v>
      </c>
      <c r="C102" s="23">
        <v>2171</v>
      </c>
      <c r="D102" s="24">
        <f t="shared" si="143"/>
        <v>4.0534315983417779E-2</v>
      </c>
      <c r="E102" s="24">
        <f t="shared" si="144"/>
        <v>3.7770612620912025E-2</v>
      </c>
      <c r="F102" s="24">
        <f t="shared" si="145"/>
        <v>5.4813450023030862E-2</v>
      </c>
      <c r="G102" s="24">
        <f t="shared" si="146"/>
        <v>6.1262091202210961E-2</v>
      </c>
      <c r="H102" s="24">
        <f t="shared" si="147"/>
        <v>3.9613081529249194E-2</v>
      </c>
      <c r="I102" s="24">
        <f t="shared" si="148"/>
        <v>3.0861354214647627E-2</v>
      </c>
      <c r="J102" s="24">
        <f t="shared" si="149"/>
        <v>3.6388760939659141E-2</v>
      </c>
      <c r="K102" s="24">
        <f t="shared" si="150"/>
        <v>5.1589129433440808E-2</v>
      </c>
      <c r="L102" s="24">
        <f t="shared" si="151"/>
        <v>7.2777521879318283E-2</v>
      </c>
      <c r="M102" s="24">
        <f t="shared" si="152"/>
        <v>8.152924919391985E-2</v>
      </c>
      <c r="N102" s="24">
        <f t="shared" si="153"/>
        <v>6.9553201289728236E-2</v>
      </c>
      <c r="O102" s="24">
        <f t="shared" si="154"/>
        <v>7.0474435743896821E-2</v>
      </c>
      <c r="P102" s="24">
        <f t="shared" si="155"/>
        <v>8.659603869184708E-2</v>
      </c>
      <c r="Q102" s="24">
        <f t="shared" si="156"/>
        <v>8.7517273146015664E-2</v>
      </c>
      <c r="R102" s="24">
        <f t="shared" si="157"/>
        <v>7.554122524182405E-2</v>
      </c>
      <c r="S102" s="24">
        <f t="shared" si="158"/>
        <v>0.10317825886688162</v>
      </c>
      <c r="T102" s="24">
        <f t="shared" si="159"/>
        <v>0.16075541225241824</v>
      </c>
      <c r="U102" s="24">
        <f t="shared" si="159"/>
        <v>0.57300783049286041</v>
      </c>
      <c r="V102" s="24">
        <f t="shared" si="159"/>
        <v>0.26623675725472135</v>
      </c>
      <c r="W102" s="23">
        <f t="shared" si="160"/>
        <v>349</v>
      </c>
      <c r="X102" s="23">
        <f t="shared" si="161"/>
        <v>1244</v>
      </c>
      <c r="Y102" s="23">
        <f t="shared" si="162"/>
        <v>578</v>
      </c>
      <c r="Z102" s="23">
        <v>26</v>
      </c>
      <c r="AA102" s="23">
        <v>7</v>
      </c>
      <c r="AB102" s="23">
        <v>15</v>
      </c>
      <c r="AC102" s="23">
        <v>26</v>
      </c>
      <c r="AD102" s="23">
        <v>14</v>
      </c>
      <c r="AE102" s="23">
        <v>16</v>
      </c>
      <c r="AF102" s="23">
        <v>16</v>
      </c>
      <c r="AG102" s="23">
        <v>19</v>
      </c>
      <c r="AH102" s="23">
        <v>18</v>
      </c>
      <c r="AI102" s="23">
        <v>13</v>
      </c>
      <c r="AJ102" s="23">
        <v>14</v>
      </c>
      <c r="AK102" s="23">
        <v>18</v>
      </c>
      <c r="AL102" s="23">
        <v>22</v>
      </c>
      <c r="AM102" s="23">
        <v>36</v>
      </c>
      <c r="AN102" s="23">
        <v>29</v>
      </c>
      <c r="AO102" s="23">
        <v>22</v>
      </c>
      <c r="AP102" s="23">
        <v>38</v>
      </c>
      <c r="AQ102" s="23">
        <v>36</v>
      </c>
      <c r="AR102" s="23">
        <v>21</v>
      </c>
      <c r="AS102" s="23">
        <v>16</v>
      </c>
      <c r="AT102" s="23">
        <v>12</v>
      </c>
      <c r="AU102" s="23">
        <v>19</v>
      </c>
      <c r="AV102" s="23">
        <v>20</v>
      </c>
      <c r="AW102" s="23">
        <v>16</v>
      </c>
      <c r="AX102" s="23">
        <v>19</v>
      </c>
      <c r="AY102" s="23">
        <v>12</v>
      </c>
      <c r="AZ102" s="23">
        <v>10</v>
      </c>
      <c r="BA102" s="23">
        <v>16</v>
      </c>
      <c r="BB102" s="23">
        <v>15</v>
      </c>
      <c r="BC102" s="23">
        <v>14</v>
      </c>
      <c r="BD102" s="23">
        <v>16</v>
      </c>
      <c r="BE102" s="23">
        <v>19</v>
      </c>
      <c r="BF102" s="23">
        <v>18</v>
      </c>
      <c r="BG102" s="23">
        <v>12</v>
      </c>
      <c r="BH102" s="23">
        <v>14</v>
      </c>
      <c r="BI102" s="23">
        <v>23</v>
      </c>
      <c r="BJ102" s="23">
        <v>18</v>
      </c>
      <c r="BK102" s="23">
        <v>30</v>
      </c>
      <c r="BL102" s="23">
        <v>20</v>
      </c>
      <c r="BM102" s="23">
        <v>21</v>
      </c>
      <c r="BN102" s="23">
        <v>39</v>
      </c>
      <c r="BO102" s="23">
        <v>33</v>
      </c>
      <c r="BP102" s="23">
        <v>32</v>
      </c>
      <c r="BQ102" s="23">
        <v>22</v>
      </c>
      <c r="BR102" s="23">
        <v>32</v>
      </c>
      <c r="BS102" s="23">
        <v>35</v>
      </c>
      <c r="BT102" s="23">
        <v>31</v>
      </c>
      <c r="BU102" s="23">
        <v>40</v>
      </c>
      <c r="BV102" s="23">
        <v>38</v>
      </c>
      <c r="BW102" s="23">
        <v>33</v>
      </c>
      <c r="BX102" s="23">
        <v>35</v>
      </c>
      <c r="BY102" s="23">
        <v>30</v>
      </c>
      <c r="BZ102" s="23">
        <v>27</v>
      </c>
      <c r="CA102" s="23">
        <v>20</v>
      </c>
      <c r="CB102" s="23">
        <v>39</v>
      </c>
      <c r="CC102" s="23">
        <v>31</v>
      </c>
      <c r="CD102" s="23">
        <v>30</v>
      </c>
      <c r="CE102" s="23">
        <v>30</v>
      </c>
      <c r="CF102" s="23">
        <v>30</v>
      </c>
      <c r="CG102" s="23">
        <v>32</v>
      </c>
      <c r="CH102" s="23">
        <v>28</v>
      </c>
      <c r="CI102" s="23">
        <v>41</v>
      </c>
      <c r="CJ102" s="23">
        <v>39</v>
      </c>
      <c r="CK102" s="23">
        <v>26</v>
      </c>
      <c r="CL102" s="23">
        <v>54</v>
      </c>
      <c r="CM102" s="23">
        <v>37</v>
      </c>
      <c r="CN102" s="23">
        <v>43</v>
      </c>
      <c r="CO102" s="23">
        <v>33</v>
      </c>
      <c r="CP102" s="23">
        <v>44</v>
      </c>
      <c r="CQ102" s="23">
        <v>33</v>
      </c>
      <c r="CR102" s="23">
        <v>37</v>
      </c>
      <c r="CS102" s="23">
        <v>32</v>
      </c>
      <c r="CT102" s="23">
        <v>34</v>
      </c>
      <c r="CU102" s="23">
        <v>34</v>
      </c>
      <c r="CV102" s="23">
        <v>27</v>
      </c>
      <c r="CW102" s="23">
        <v>28</v>
      </c>
      <c r="CX102" s="23">
        <v>19</v>
      </c>
      <c r="CY102" s="23">
        <v>16</v>
      </c>
      <c r="CZ102" s="23">
        <v>23</v>
      </c>
      <c r="DA102" s="23">
        <v>22</v>
      </c>
      <c r="DB102" s="23">
        <v>20</v>
      </c>
      <c r="DC102" s="23">
        <v>16</v>
      </c>
      <c r="DD102" s="23">
        <v>12</v>
      </c>
      <c r="DE102" s="23">
        <v>17</v>
      </c>
      <c r="DF102" s="23">
        <v>9</v>
      </c>
      <c r="DG102" s="23">
        <v>8</v>
      </c>
      <c r="DH102" s="23">
        <v>3</v>
      </c>
      <c r="DI102" s="23">
        <v>7</v>
      </c>
      <c r="DJ102" s="23">
        <v>8</v>
      </c>
      <c r="DK102" s="23">
        <v>4</v>
      </c>
      <c r="DL102" s="23">
        <v>4</v>
      </c>
      <c r="DM102" s="23">
        <v>4</v>
      </c>
      <c r="DN102" s="23">
        <v>0</v>
      </c>
      <c r="DO102" s="23">
        <v>2</v>
      </c>
      <c r="DP102" s="23">
        <v>0</v>
      </c>
      <c r="DQ102" s="23">
        <v>0</v>
      </c>
      <c r="DR102" s="23">
        <v>0</v>
      </c>
      <c r="DS102" s="23">
        <v>1</v>
      </c>
      <c r="DT102" s="23">
        <v>0</v>
      </c>
      <c r="DU102" s="23">
        <v>0</v>
      </c>
      <c r="DV102" s="23">
        <v>1</v>
      </c>
      <c r="DY102" s="14"/>
    </row>
    <row r="103" spans="1:129" s="11" customFormat="1" x14ac:dyDescent="0.25">
      <c r="A103" s="16" t="s">
        <v>282</v>
      </c>
      <c r="B103" s="14" t="s">
        <v>283</v>
      </c>
      <c r="C103" s="23">
        <v>437</v>
      </c>
      <c r="D103" s="24">
        <f t="shared" si="143"/>
        <v>3.4324942791762014E-2</v>
      </c>
      <c r="E103" s="24">
        <f t="shared" si="144"/>
        <v>5.4919908466819219E-2</v>
      </c>
      <c r="F103" s="24">
        <f t="shared" si="145"/>
        <v>4.1189931350114416E-2</v>
      </c>
      <c r="G103" s="24">
        <f t="shared" si="146"/>
        <v>3.8901601830663615E-2</v>
      </c>
      <c r="H103" s="24">
        <f t="shared" si="147"/>
        <v>1.6018306636155607E-2</v>
      </c>
      <c r="I103" s="24">
        <f t="shared" si="148"/>
        <v>2.2883295194508008E-2</v>
      </c>
      <c r="J103" s="24">
        <f t="shared" si="149"/>
        <v>2.5171624713958809E-2</v>
      </c>
      <c r="K103" s="24">
        <f t="shared" si="150"/>
        <v>5.0343249427917618E-2</v>
      </c>
      <c r="L103" s="24">
        <f t="shared" si="151"/>
        <v>5.9496567505720827E-2</v>
      </c>
      <c r="M103" s="24">
        <f t="shared" si="152"/>
        <v>7.0938215102974822E-2</v>
      </c>
      <c r="N103" s="24">
        <f t="shared" si="153"/>
        <v>6.8649885583524028E-2</v>
      </c>
      <c r="O103" s="24">
        <f t="shared" si="154"/>
        <v>9.1533180778032033E-2</v>
      </c>
      <c r="P103" s="24">
        <f t="shared" si="155"/>
        <v>0.11212814645308924</v>
      </c>
      <c r="Q103" s="24">
        <f t="shared" si="156"/>
        <v>8.0091533180778038E-2</v>
      </c>
      <c r="R103" s="24">
        <f t="shared" si="157"/>
        <v>5.4919908466819219E-2</v>
      </c>
      <c r="S103" s="24">
        <f t="shared" si="158"/>
        <v>0.17848970251716248</v>
      </c>
      <c r="T103" s="24">
        <f t="shared" si="159"/>
        <v>0.15331807780320367</v>
      </c>
      <c r="U103" s="24">
        <f t="shared" si="159"/>
        <v>0.53318077803203656</v>
      </c>
      <c r="V103" s="24">
        <f t="shared" si="159"/>
        <v>0.31350114416475972</v>
      </c>
      <c r="W103" s="23">
        <f t="shared" si="160"/>
        <v>67</v>
      </c>
      <c r="X103" s="23">
        <f t="shared" si="161"/>
        <v>233</v>
      </c>
      <c r="Y103" s="23">
        <f t="shared" si="162"/>
        <v>137</v>
      </c>
      <c r="Z103" s="23">
        <v>2</v>
      </c>
      <c r="AA103" s="23">
        <v>4</v>
      </c>
      <c r="AB103" s="23">
        <v>2</v>
      </c>
      <c r="AC103" s="23">
        <v>2</v>
      </c>
      <c r="AD103" s="23">
        <v>5</v>
      </c>
      <c r="AE103" s="23">
        <v>2</v>
      </c>
      <c r="AF103" s="23">
        <v>10</v>
      </c>
      <c r="AG103" s="23">
        <v>5</v>
      </c>
      <c r="AH103" s="23">
        <v>3</v>
      </c>
      <c r="AI103" s="23">
        <v>4</v>
      </c>
      <c r="AJ103" s="23">
        <v>3</v>
      </c>
      <c r="AK103" s="23">
        <v>3</v>
      </c>
      <c r="AL103" s="23">
        <v>2</v>
      </c>
      <c r="AM103" s="23">
        <v>3</v>
      </c>
      <c r="AN103" s="23">
        <v>7</v>
      </c>
      <c r="AO103" s="23">
        <v>8</v>
      </c>
      <c r="AP103" s="23">
        <v>2</v>
      </c>
      <c r="AQ103" s="23">
        <v>4</v>
      </c>
      <c r="AR103" s="23">
        <v>2</v>
      </c>
      <c r="AS103" s="23">
        <v>1</v>
      </c>
      <c r="AT103" s="23">
        <v>1</v>
      </c>
      <c r="AU103" s="23">
        <v>3</v>
      </c>
      <c r="AV103" s="23">
        <v>0</v>
      </c>
      <c r="AW103" s="23">
        <v>1</v>
      </c>
      <c r="AX103" s="23">
        <v>2</v>
      </c>
      <c r="AY103" s="23">
        <v>1</v>
      </c>
      <c r="AZ103" s="23">
        <v>1</v>
      </c>
      <c r="BA103" s="23">
        <v>3</v>
      </c>
      <c r="BB103" s="23">
        <v>2</v>
      </c>
      <c r="BC103" s="23">
        <v>3</v>
      </c>
      <c r="BD103" s="23">
        <v>4</v>
      </c>
      <c r="BE103" s="23">
        <v>2</v>
      </c>
      <c r="BF103" s="23">
        <v>3</v>
      </c>
      <c r="BG103" s="23">
        <v>0</v>
      </c>
      <c r="BH103" s="23">
        <v>2</v>
      </c>
      <c r="BI103" s="23">
        <v>5</v>
      </c>
      <c r="BJ103" s="23">
        <v>4</v>
      </c>
      <c r="BK103" s="23">
        <v>8</v>
      </c>
      <c r="BL103" s="23">
        <v>3</v>
      </c>
      <c r="BM103" s="23">
        <v>2</v>
      </c>
      <c r="BN103" s="23">
        <v>5</v>
      </c>
      <c r="BO103" s="23">
        <v>4</v>
      </c>
      <c r="BP103" s="23">
        <v>6</v>
      </c>
      <c r="BQ103" s="23">
        <v>5</v>
      </c>
      <c r="BR103" s="23">
        <v>6</v>
      </c>
      <c r="BS103" s="23">
        <v>4</v>
      </c>
      <c r="BT103" s="23">
        <v>8</v>
      </c>
      <c r="BU103" s="23">
        <v>8</v>
      </c>
      <c r="BV103" s="23">
        <v>6</v>
      </c>
      <c r="BW103" s="23">
        <v>5</v>
      </c>
      <c r="BX103" s="23">
        <v>5</v>
      </c>
      <c r="BY103" s="23">
        <v>6</v>
      </c>
      <c r="BZ103" s="23">
        <v>4</v>
      </c>
      <c r="CA103" s="23">
        <v>8</v>
      </c>
      <c r="CB103" s="23">
        <v>7</v>
      </c>
      <c r="CC103" s="23">
        <v>7</v>
      </c>
      <c r="CD103" s="23">
        <v>6</v>
      </c>
      <c r="CE103" s="23">
        <v>7</v>
      </c>
      <c r="CF103" s="23">
        <v>10</v>
      </c>
      <c r="CG103" s="23">
        <v>10</v>
      </c>
      <c r="CH103" s="23">
        <v>8</v>
      </c>
      <c r="CI103" s="23">
        <v>11</v>
      </c>
      <c r="CJ103" s="23">
        <v>10</v>
      </c>
      <c r="CK103" s="23">
        <v>8</v>
      </c>
      <c r="CL103" s="23">
        <v>12</v>
      </c>
      <c r="CM103" s="23">
        <v>7</v>
      </c>
      <c r="CN103" s="23">
        <v>6</v>
      </c>
      <c r="CO103" s="23">
        <v>5</v>
      </c>
      <c r="CP103" s="23">
        <v>10</v>
      </c>
      <c r="CQ103" s="23">
        <v>7</v>
      </c>
      <c r="CR103" s="23">
        <v>3</v>
      </c>
      <c r="CS103" s="23">
        <v>4</v>
      </c>
      <c r="CT103" s="23">
        <v>3</v>
      </c>
      <c r="CU103" s="23">
        <v>5</v>
      </c>
      <c r="CV103" s="23">
        <v>9</v>
      </c>
      <c r="CW103" s="23">
        <v>6</v>
      </c>
      <c r="CX103" s="23">
        <v>10</v>
      </c>
      <c r="CY103" s="23">
        <v>8</v>
      </c>
      <c r="CZ103" s="23">
        <v>2</v>
      </c>
      <c r="DA103" s="23">
        <v>5</v>
      </c>
      <c r="DB103" s="23">
        <v>4</v>
      </c>
      <c r="DC103" s="23">
        <v>6</v>
      </c>
      <c r="DD103" s="23">
        <v>6</v>
      </c>
      <c r="DE103" s="23">
        <v>5</v>
      </c>
      <c r="DF103" s="23">
        <v>4</v>
      </c>
      <c r="DG103" s="23">
        <v>2</v>
      </c>
      <c r="DH103" s="23">
        <v>2</v>
      </c>
      <c r="DI103" s="23">
        <v>4</v>
      </c>
      <c r="DJ103" s="23">
        <v>2</v>
      </c>
      <c r="DK103" s="23">
        <v>7</v>
      </c>
      <c r="DL103" s="23">
        <v>0</v>
      </c>
      <c r="DM103" s="23">
        <v>1</v>
      </c>
      <c r="DN103" s="23">
        <v>0</v>
      </c>
      <c r="DO103" s="23">
        <v>2</v>
      </c>
      <c r="DP103" s="23">
        <v>0</v>
      </c>
      <c r="DQ103" s="23">
        <v>0</v>
      </c>
      <c r="DR103" s="23">
        <v>0</v>
      </c>
      <c r="DS103" s="23">
        <v>0</v>
      </c>
      <c r="DT103" s="23">
        <v>1</v>
      </c>
      <c r="DU103" s="23">
        <v>0</v>
      </c>
      <c r="DV103" s="23">
        <v>1</v>
      </c>
      <c r="DY103" s="14"/>
    </row>
    <row r="104" spans="1:129" s="11" customFormat="1" x14ac:dyDescent="0.25">
      <c r="A104" s="16" t="s">
        <v>284</v>
      </c>
      <c r="B104" s="14" t="s">
        <v>285</v>
      </c>
      <c r="C104" s="23">
        <v>232</v>
      </c>
      <c r="D104" s="24">
        <f t="shared" si="143"/>
        <v>4.3103448275862072E-2</v>
      </c>
      <c r="E104" s="24">
        <f t="shared" si="144"/>
        <v>5.6034482758620691E-2</v>
      </c>
      <c r="F104" s="24">
        <f t="shared" si="145"/>
        <v>5.1724137931034482E-2</v>
      </c>
      <c r="G104" s="24">
        <f t="shared" si="146"/>
        <v>5.1724137931034482E-2</v>
      </c>
      <c r="H104" s="24">
        <f t="shared" si="147"/>
        <v>3.4482758620689655E-2</v>
      </c>
      <c r="I104" s="24">
        <f t="shared" si="148"/>
        <v>8.1896551724137928E-2</v>
      </c>
      <c r="J104" s="24">
        <f t="shared" si="149"/>
        <v>5.6034482758620691E-2</v>
      </c>
      <c r="K104" s="24">
        <f t="shared" si="150"/>
        <v>7.3275862068965511E-2</v>
      </c>
      <c r="L104" s="24">
        <f t="shared" si="151"/>
        <v>5.6034482758620691E-2</v>
      </c>
      <c r="M104" s="24">
        <f t="shared" si="152"/>
        <v>7.7586206896551727E-2</v>
      </c>
      <c r="N104" s="24">
        <f t="shared" si="153"/>
        <v>6.4655172413793108E-2</v>
      </c>
      <c r="O104" s="24">
        <f t="shared" si="154"/>
        <v>6.4655172413793108E-2</v>
      </c>
      <c r="P104" s="24">
        <f t="shared" si="155"/>
        <v>9.4827586206896547E-2</v>
      </c>
      <c r="Q104" s="24">
        <f t="shared" si="156"/>
        <v>7.3275862068965511E-2</v>
      </c>
      <c r="R104" s="24">
        <f t="shared" si="157"/>
        <v>4.3103448275862072E-2</v>
      </c>
      <c r="S104" s="24">
        <f t="shared" si="158"/>
        <v>7.7586206896551727E-2</v>
      </c>
      <c r="T104" s="24">
        <f t="shared" si="159"/>
        <v>0.16379310344827586</v>
      </c>
      <c r="U104" s="24">
        <f t="shared" si="159"/>
        <v>0.64224137931034486</v>
      </c>
      <c r="V104" s="24">
        <f t="shared" si="159"/>
        <v>0.19396551724137931</v>
      </c>
      <c r="W104" s="23">
        <f t="shared" si="160"/>
        <v>38</v>
      </c>
      <c r="X104" s="23">
        <f t="shared" si="161"/>
        <v>149</v>
      </c>
      <c r="Y104" s="23">
        <f t="shared" si="162"/>
        <v>45</v>
      </c>
      <c r="Z104" s="23">
        <v>1</v>
      </c>
      <c r="AA104" s="23">
        <v>1</v>
      </c>
      <c r="AB104" s="23">
        <v>2</v>
      </c>
      <c r="AC104" s="23">
        <v>5</v>
      </c>
      <c r="AD104" s="23">
        <v>1</v>
      </c>
      <c r="AE104" s="23">
        <v>3</v>
      </c>
      <c r="AF104" s="23">
        <v>5</v>
      </c>
      <c r="AG104" s="23">
        <v>0</v>
      </c>
      <c r="AH104" s="23">
        <v>3</v>
      </c>
      <c r="AI104" s="23">
        <v>2</v>
      </c>
      <c r="AJ104" s="23">
        <v>3</v>
      </c>
      <c r="AK104" s="23">
        <v>1</v>
      </c>
      <c r="AL104" s="23">
        <v>3</v>
      </c>
      <c r="AM104" s="23">
        <v>2</v>
      </c>
      <c r="AN104" s="23">
        <v>3</v>
      </c>
      <c r="AO104" s="23">
        <v>3</v>
      </c>
      <c r="AP104" s="23">
        <v>0</v>
      </c>
      <c r="AQ104" s="23">
        <v>7</v>
      </c>
      <c r="AR104" s="23">
        <v>1</v>
      </c>
      <c r="AS104" s="23">
        <v>1</v>
      </c>
      <c r="AT104" s="23">
        <v>1</v>
      </c>
      <c r="AU104" s="23">
        <v>0</v>
      </c>
      <c r="AV104" s="23">
        <v>3</v>
      </c>
      <c r="AW104" s="23">
        <v>2</v>
      </c>
      <c r="AX104" s="23">
        <v>2</v>
      </c>
      <c r="AY104" s="23">
        <v>4</v>
      </c>
      <c r="AZ104" s="23">
        <v>6</v>
      </c>
      <c r="BA104" s="23">
        <v>3</v>
      </c>
      <c r="BB104" s="23">
        <v>4</v>
      </c>
      <c r="BC104" s="23">
        <v>2</v>
      </c>
      <c r="BD104" s="23">
        <v>2</v>
      </c>
      <c r="BE104" s="23">
        <v>4</v>
      </c>
      <c r="BF104" s="23">
        <v>2</v>
      </c>
      <c r="BG104" s="23">
        <v>1</v>
      </c>
      <c r="BH104" s="23">
        <v>4</v>
      </c>
      <c r="BI104" s="23">
        <v>4</v>
      </c>
      <c r="BJ104" s="23">
        <v>0</v>
      </c>
      <c r="BK104" s="23">
        <v>2</v>
      </c>
      <c r="BL104" s="23">
        <v>6</v>
      </c>
      <c r="BM104" s="23">
        <v>5</v>
      </c>
      <c r="BN104" s="23">
        <v>2</v>
      </c>
      <c r="BO104" s="23">
        <v>5</v>
      </c>
      <c r="BP104" s="23">
        <v>1</v>
      </c>
      <c r="BQ104" s="23">
        <v>4</v>
      </c>
      <c r="BR104" s="23">
        <v>1</v>
      </c>
      <c r="BS104" s="23">
        <v>3</v>
      </c>
      <c r="BT104" s="23">
        <v>2</v>
      </c>
      <c r="BU104" s="23">
        <v>5</v>
      </c>
      <c r="BV104" s="23">
        <v>4</v>
      </c>
      <c r="BW104" s="23">
        <v>4</v>
      </c>
      <c r="BX104" s="23">
        <v>5</v>
      </c>
      <c r="BY104" s="23">
        <v>4</v>
      </c>
      <c r="BZ104" s="23">
        <v>2</v>
      </c>
      <c r="CA104" s="23">
        <v>1</v>
      </c>
      <c r="CB104" s="23">
        <v>3</v>
      </c>
      <c r="CC104" s="23">
        <v>1</v>
      </c>
      <c r="CD104" s="23">
        <v>6</v>
      </c>
      <c r="CE104" s="23">
        <v>2</v>
      </c>
      <c r="CF104" s="23">
        <v>4</v>
      </c>
      <c r="CG104" s="23">
        <v>2</v>
      </c>
      <c r="CH104" s="23">
        <v>3</v>
      </c>
      <c r="CI104" s="23">
        <v>5</v>
      </c>
      <c r="CJ104" s="23">
        <v>5</v>
      </c>
      <c r="CK104" s="23">
        <v>3</v>
      </c>
      <c r="CL104" s="23">
        <v>6</v>
      </c>
      <c r="CM104" s="23">
        <v>7</v>
      </c>
      <c r="CN104" s="23">
        <v>2</v>
      </c>
      <c r="CO104" s="23">
        <v>3</v>
      </c>
      <c r="CP104" s="23">
        <v>2</v>
      </c>
      <c r="CQ104" s="23">
        <v>3</v>
      </c>
      <c r="CR104" s="23">
        <v>0</v>
      </c>
      <c r="CS104" s="23">
        <v>4</v>
      </c>
      <c r="CT104" s="23">
        <v>2</v>
      </c>
      <c r="CU104" s="23">
        <v>3</v>
      </c>
      <c r="CV104" s="23">
        <v>1</v>
      </c>
      <c r="CW104" s="23">
        <v>1</v>
      </c>
      <c r="CX104" s="23">
        <v>2</v>
      </c>
      <c r="CY104" s="23">
        <v>0</v>
      </c>
      <c r="CZ104" s="23">
        <v>3</v>
      </c>
      <c r="DA104" s="23">
        <v>1</v>
      </c>
      <c r="DB104" s="23">
        <v>0</v>
      </c>
      <c r="DC104" s="23">
        <v>1</v>
      </c>
      <c r="DD104" s="23">
        <v>3</v>
      </c>
      <c r="DE104" s="23">
        <v>2</v>
      </c>
      <c r="DF104" s="23">
        <v>1</v>
      </c>
      <c r="DG104" s="23">
        <v>2</v>
      </c>
      <c r="DH104" s="23">
        <v>1</v>
      </c>
      <c r="DI104" s="23">
        <v>0</v>
      </c>
      <c r="DJ104" s="23">
        <v>0</v>
      </c>
      <c r="DK104" s="23">
        <v>1</v>
      </c>
      <c r="DL104" s="23">
        <v>0</v>
      </c>
      <c r="DM104" s="23">
        <v>0</v>
      </c>
      <c r="DN104" s="23">
        <v>0</v>
      </c>
      <c r="DO104" s="23">
        <v>0</v>
      </c>
      <c r="DP104" s="23">
        <v>0</v>
      </c>
      <c r="DQ104" s="23">
        <v>0</v>
      </c>
      <c r="DR104" s="23">
        <v>0</v>
      </c>
      <c r="DS104" s="23">
        <v>0</v>
      </c>
      <c r="DT104" s="23">
        <v>0</v>
      </c>
      <c r="DU104" s="23">
        <v>0</v>
      </c>
      <c r="DV104" s="23">
        <v>0</v>
      </c>
      <c r="DY104" s="14"/>
    </row>
    <row r="105" spans="1:129" s="11" customFormat="1" x14ac:dyDescent="0.25">
      <c r="A105" s="16" t="s">
        <v>286</v>
      </c>
      <c r="B105" s="14" t="s">
        <v>287</v>
      </c>
      <c r="C105" s="23">
        <v>494</v>
      </c>
      <c r="D105" s="24">
        <f t="shared" si="143"/>
        <v>2.6315789473684209E-2</v>
      </c>
      <c r="E105" s="24">
        <f t="shared" si="144"/>
        <v>4.2510121457489877E-2</v>
      </c>
      <c r="F105" s="24">
        <f t="shared" si="145"/>
        <v>4.2510121457489877E-2</v>
      </c>
      <c r="G105" s="24">
        <f t="shared" si="146"/>
        <v>5.4655870445344132E-2</v>
      </c>
      <c r="H105" s="24">
        <f t="shared" si="147"/>
        <v>6.4777327935222673E-2</v>
      </c>
      <c r="I105" s="24">
        <f t="shared" si="148"/>
        <v>4.8582995951417005E-2</v>
      </c>
      <c r="J105" s="24">
        <f t="shared" si="149"/>
        <v>4.048582995951417E-2</v>
      </c>
      <c r="K105" s="24">
        <f t="shared" si="150"/>
        <v>3.4412955465587043E-2</v>
      </c>
      <c r="L105" s="24">
        <f t="shared" si="151"/>
        <v>6.2753036437246959E-2</v>
      </c>
      <c r="M105" s="24">
        <f t="shared" si="152"/>
        <v>9.3117408906882596E-2</v>
      </c>
      <c r="N105" s="24">
        <f t="shared" si="153"/>
        <v>0.10526315789473684</v>
      </c>
      <c r="O105" s="24">
        <f t="shared" si="154"/>
        <v>8.7044534412955468E-2</v>
      </c>
      <c r="P105" s="24">
        <f t="shared" si="155"/>
        <v>0.1214574898785425</v>
      </c>
      <c r="Q105" s="24">
        <f t="shared" si="156"/>
        <v>6.2753036437246959E-2</v>
      </c>
      <c r="R105" s="24">
        <f t="shared" si="157"/>
        <v>4.4534412955465584E-2</v>
      </c>
      <c r="S105" s="24">
        <f t="shared" si="158"/>
        <v>6.8825910931174086E-2</v>
      </c>
      <c r="T105" s="24">
        <f t="shared" si="159"/>
        <v>0.12753036437246965</v>
      </c>
      <c r="U105" s="24">
        <f t="shared" si="159"/>
        <v>0.69635627530364375</v>
      </c>
      <c r="V105" s="24">
        <f t="shared" si="159"/>
        <v>0.17611336032388664</v>
      </c>
      <c r="W105" s="23">
        <f t="shared" si="160"/>
        <v>63</v>
      </c>
      <c r="X105" s="23">
        <f t="shared" si="161"/>
        <v>344</v>
      </c>
      <c r="Y105" s="23">
        <f t="shared" si="162"/>
        <v>87</v>
      </c>
      <c r="Z105" s="23">
        <v>2</v>
      </c>
      <c r="AA105" s="23">
        <v>2</v>
      </c>
      <c r="AB105" s="23">
        <v>4</v>
      </c>
      <c r="AC105" s="23">
        <v>2</v>
      </c>
      <c r="AD105" s="23">
        <v>3</v>
      </c>
      <c r="AE105" s="23">
        <v>4</v>
      </c>
      <c r="AF105" s="23">
        <v>6</v>
      </c>
      <c r="AG105" s="23">
        <v>6</v>
      </c>
      <c r="AH105" s="23">
        <v>3</v>
      </c>
      <c r="AI105" s="23">
        <v>2</v>
      </c>
      <c r="AJ105" s="23">
        <v>6</v>
      </c>
      <c r="AK105" s="23">
        <v>2</v>
      </c>
      <c r="AL105" s="23">
        <v>5</v>
      </c>
      <c r="AM105" s="23">
        <v>3</v>
      </c>
      <c r="AN105" s="23">
        <v>5</v>
      </c>
      <c r="AO105" s="23">
        <v>3</v>
      </c>
      <c r="AP105" s="23">
        <v>5</v>
      </c>
      <c r="AQ105" s="23">
        <v>5</v>
      </c>
      <c r="AR105" s="23">
        <v>7</v>
      </c>
      <c r="AS105" s="23">
        <v>7</v>
      </c>
      <c r="AT105" s="23">
        <v>8</v>
      </c>
      <c r="AU105" s="23">
        <v>5</v>
      </c>
      <c r="AV105" s="23">
        <v>9</v>
      </c>
      <c r="AW105" s="23">
        <v>7</v>
      </c>
      <c r="AX105" s="23">
        <v>3</v>
      </c>
      <c r="AY105" s="23">
        <v>5</v>
      </c>
      <c r="AZ105" s="23">
        <v>5</v>
      </c>
      <c r="BA105" s="23">
        <v>6</v>
      </c>
      <c r="BB105" s="23">
        <v>2</v>
      </c>
      <c r="BC105" s="23">
        <v>6</v>
      </c>
      <c r="BD105" s="23">
        <v>4</v>
      </c>
      <c r="BE105" s="23">
        <v>2</v>
      </c>
      <c r="BF105" s="23">
        <v>5</v>
      </c>
      <c r="BG105" s="23">
        <v>6</v>
      </c>
      <c r="BH105" s="23">
        <v>3</v>
      </c>
      <c r="BI105" s="23">
        <v>3</v>
      </c>
      <c r="BJ105" s="23">
        <v>3</v>
      </c>
      <c r="BK105" s="23">
        <v>4</v>
      </c>
      <c r="BL105" s="23">
        <v>4</v>
      </c>
      <c r="BM105" s="23">
        <v>3</v>
      </c>
      <c r="BN105" s="23">
        <v>5</v>
      </c>
      <c r="BO105" s="23">
        <v>4</v>
      </c>
      <c r="BP105" s="23">
        <v>7</v>
      </c>
      <c r="BQ105" s="23">
        <v>7</v>
      </c>
      <c r="BR105" s="23">
        <v>8</v>
      </c>
      <c r="BS105" s="23">
        <v>11</v>
      </c>
      <c r="BT105" s="23">
        <v>7</v>
      </c>
      <c r="BU105" s="23">
        <v>9</v>
      </c>
      <c r="BV105" s="23">
        <v>11</v>
      </c>
      <c r="BW105" s="23">
        <v>8</v>
      </c>
      <c r="BX105" s="23">
        <v>12</v>
      </c>
      <c r="BY105" s="23">
        <v>9</v>
      </c>
      <c r="BZ105" s="23">
        <v>9</v>
      </c>
      <c r="CA105" s="23">
        <v>14</v>
      </c>
      <c r="CB105" s="23">
        <v>8</v>
      </c>
      <c r="CC105" s="23">
        <v>10</v>
      </c>
      <c r="CD105" s="23">
        <v>6</v>
      </c>
      <c r="CE105" s="23">
        <v>9</v>
      </c>
      <c r="CF105" s="23">
        <v>9</v>
      </c>
      <c r="CG105" s="23">
        <v>9</v>
      </c>
      <c r="CH105" s="23">
        <v>13</v>
      </c>
      <c r="CI105" s="23">
        <v>13</v>
      </c>
      <c r="CJ105" s="23">
        <v>7</v>
      </c>
      <c r="CK105" s="23">
        <v>15</v>
      </c>
      <c r="CL105" s="23">
        <v>12</v>
      </c>
      <c r="CM105" s="23">
        <v>7</v>
      </c>
      <c r="CN105" s="23">
        <v>8</v>
      </c>
      <c r="CO105" s="23">
        <v>10</v>
      </c>
      <c r="CP105" s="23">
        <v>2</v>
      </c>
      <c r="CQ105" s="23">
        <v>4</v>
      </c>
      <c r="CR105" s="23">
        <v>3</v>
      </c>
      <c r="CS105" s="23">
        <v>3</v>
      </c>
      <c r="CT105" s="23">
        <v>6</v>
      </c>
      <c r="CU105" s="23">
        <v>7</v>
      </c>
      <c r="CV105" s="23">
        <v>3</v>
      </c>
      <c r="CW105" s="23">
        <v>4</v>
      </c>
      <c r="CX105" s="23">
        <v>2</v>
      </c>
      <c r="CY105" s="23">
        <v>1</v>
      </c>
      <c r="CZ105" s="23">
        <v>5</v>
      </c>
      <c r="DA105" s="23">
        <v>0</v>
      </c>
      <c r="DB105" s="23">
        <v>2</v>
      </c>
      <c r="DC105" s="23">
        <v>1</v>
      </c>
      <c r="DD105" s="23">
        <v>1</v>
      </c>
      <c r="DE105" s="23">
        <v>1</v>
      </c>
      <c r="DF105" s="23">
        <v>1</v>
      </c>
      <c r="DG105" s="23">
        <v>1</v>
      </c>
      <c r="DH105" s="23">
        <v>1</v>
      </c>
      <c r="DI105" s="23">
        <v>1</v>
      </c>
      <c r="DJ105" s="23">
        <v>2</v>
      </c>
      <c r="DK105" s="23">
        <v>3</v>
      </c>
      <c r="DL105" s="23">
        <v>3</v>
      </c>
      <c r="DM105" s="23">
        <v>2</v>
      </c>
      <c r="DN105" s="23">
        <v>2</v>
      </c>
      <c r="DO105" s="23">
        <v>0</v>
      </c>
      <c r="DP105" s="23">
        <v>0</v>
      </c>
      <c r="DQ105" s="23">
        <v>0</v>
      </c>
      <c r="DR105" s="23">
        <v>0</v>
      </c>
      <c r="DS105" s="23">
        <v>0</v>
      </c>
      <c r="DT105" s="23">
        <v>0</v>
      </c>
      <c r="DU105" s="23">
        <v>1</v>
      </c>
      <c r="DV105" s="23">
        <v>0</v>
      </c>
      <c r="DY105" s="14"/>
    </row>
    <row r="106" spans="1:129" s="11" customFormat="1" x14ac:dyDescent="0.25">
      <c r="A106" s="16" t="s">
        <v>288</v>
      </c>
      <c r="B106" s="14" t="s">
        <v>289</v>
      </c>
      <c r="C106" s="23">
        <v>588</v>
      </c>
      <c r="D106" s="24">
        <f t="shared" si="143"/>
        <v>5.2721088435374153E-2</v>
      </c>
      <c r="E106" s="24">
        <f t="shared" si="144"/>
        <v>5.1020408163265307E-2</v>
      </c>
      <c r="F106" s="24">
        <f t="shared" si="145"/>
        <v>3.5714285714285712E-2</v>
      </c>
      <c r="G106" s="24">
        <f t="shared" si="146"/>
        <v>2.3809523809523808E-2</v>
      </c>
      <c r="H106" s="24">
        <f t="shared" si="147"/>
        <v>3.5714285714285712E-2</v>
      </c>
      <c r="I106" s="24">
        <f t="shared" si="148"/>
        <v>2.8911564625850341E-2</v>
      </c>
      <c r="J106" s="24">
        <f t="shared" si="149"/>
        <v>3.2312925170068028E-2</v>
      </c>
      <c r="K106" s="24">
        <f t="shared" si="150"/>
        <v>4.9319727891156462E-2</v>
      </c>
      <c r="L106" s="24">
        <f t="shared" si="151"/>
        <v>6.6326530612244902E-2</v>
      </c>
      <c r="M106" s="24">
        <f t="shared" si="152"/>
        <v>5.7823129251700682E-2</v>
      </c>
      <c r="N106" s="24">
        <f t="shared" si="153"/>
        <v>6.8027210884353748E-2</v>
      </c>
      <c r="O106" s="24">
        <f t="shared" si="154"/>
        <v>8.5034013605442174E-2</v>
      </c>
      <c r="P106" s="24">
        <f t="shared" si="155"/>
        <v>0.11054421768707483</v>
      </c>
      <c r="Q106" s="24">
        <f t="shared" si="156"/>
        <v>0.12925170068027211</v>
      </c>
      <c r="R106" s="24">
        <f t="shared" si="157"/>
        <v>6.6326530612244902E-2</v>
      </c>
      <c r="S106" s="24">
        <f t="shared" si="158"/>
        <v>0.10714285714285714</v>
      </c>
      <c r="T106" s="24">
        <f t="shared" si="159"/>
        <v>0.141156462585034</v>
      </c>
      <c r="U106" s="24">
        <f t="shared" si="159"/>
        <v>0.55612244897959184</v>
      </c>
      <c r="V106" s="24">
        <f t="shared" si="159"/>
        <v>0.30272108843537415</v>
      </c>
      <c r="W106" s="23">
        <f t="shared" si="160"/>
        <v>83</v>
      </c>
      <c r="X106" s="23">
        <f t="shared" si="161"/>
        <v>327</v>
      </c>
      <c r="Y106" s="23">
        <f t="shared" si="162"/>
        <v>178</v>
      </c>
      <c r="Z106" s="23">
        <v>0</v>
      </c>
      <c r="AA106" s="23">
        <v>11</v>
      </c>
      <c r="AB106" s="23">
        <v>5</v>
      </c>
      <c r="AC106" s="23">
        <v>8</v>
      </c>
      <c r="AD106" s="23">
        <v>7</v>
      </c>
      <c r="AE106" s="23">
        <v>6</v>
      </c>
      <c r="AF106" s="23">
        <v>7</v>
      </c>
      <c r="AG106" s="23">
        <v>3</v>
      </c>
      <c r="AH106" s="23">
        <v>6</v>
      </c>
      <c r="AI106" s="23">
        <v>8</v>
      </c>
      <c r="AJ106" s="23">
        <v>6</v>
      </c>
      <c r="AK106" s="23">
        <v>3</v>
      </c>
      <c r="AL106" s="23">
        <v>5</v>
      </c>
      <c r="AM106" s="23">
        <v>5</v>
      </c>
      <c r="AN106" s="23">
        <v>2</v>
      </c>
      <c r="AO106" s="23">
        <v>0</v>
      </c>
      <c r="AP106" s="23">
        <v>1</v>
      </c>
      <c r="AQ106" s="23">
        <v>4</v>
      </c>
      <c r="AR106" s="23">
        <v>3</v>
      </c>
      <c r="AS106" s="23">
        <v>6</v>
      </c>
      <c r="AT106" s="23">
        <v>5</v>
      </c>
      <c r="AU106" s="23">
        <v>6</v>
      </c>
      <c r="AV106" s="23">
        <v>1</v>
      </c>
      <c r="AW106" s="23">
        <v>7</v>
      </c>
      <c r="AX106" s="23">
        <v>2</v>
      </c>
      <c r="AY106" s="23">
        <v>3</v>
      </c>
      <c r="AZ106" s="23">
        <v>5</v>
      </c>
      <c r="BA106" s="23">
        <v>2</v>
      </c>
      <c r="BB106" s="23">
        <v>6</v>
      </c>
      <c r="BC106" s="23">
        <v>1</v>
      </c>
      <c r="BD106" s="23">
        <v>3</v>
      </c>
      <c r="BE106" s="23">
        <v>2</v>
      </c>
      <c r="BF106" s="23">
        <v>4</v>
      </c>
      <c r="BG106" s="23">
        <v>1</v>
      </c>
      <c r="BH106" s="23">
        <v>9</v>
      </c>
      <c r="BI106" s="23">
        <v>7</v>
      </c>
      <c r="BJ106" s="23">
        <v>5</v>
      </c>
      <c r="BK106" s="23">
        <v>4</v>
      </c>
      <c r="BL106" s="23">
        <v>8</v>
      </c>
      <c r="BM106" s="23">
        <v>5</v>
      </c>
      <c r="BN106" s="23">
        <v>8</v>
      </c>
      <c r="BO106" s="23">
        <v>9</v>
      </c>
      <c r="BP106" s="23">
        <v>10</v>
      </c>
      <c r="BQ106" s="23">
        <v>7</v>
      </c>
      <c r="BR106" s="23">
        <v>5</v>
      </c>
      <c r="BS106" s="23">
        <v>3</v>
      </c>
      <c r="BT106" s="23">
        <v>9</v>
      </c>
      <c r="BU106" s="23">
        <v>8</v>
      </c>
      <c r="BV106" s="23">
        <v>6</v>
      </c>
      <c r="BW106" s="23">
        <v>8</v>
      </c>
      <c r="BX106" s="23">
        <v>11</v>
      </c>
      <c r="BY106" s="23">
        <v>6</v>
      </c>
      <c r="BZ106" s="23">
        <v>5</v>
      </c>
      <c r="CA106" s="23">
        <v>10</v>
      </c>
      <c r="CB106" s="23">
        <v>8</v>
      </c>
      <c r="CC106" s="23">
        <v>8</v>
      </c>
      <c r="CD106" s="23">
        <v>5</v>
      </c>
      <c r="CE106" s="23">
        <v>15</v>
      </c>
      <c r="CF106" s="23">
        <v>12</v>
      </c>
      <c r="CG106" s="23">
        <v>10</v>
      </c>
      <c r="CH106" s="23">
        <v>11</v>
      </c>
      <c r="CI106" s="23">
        <v>5</v>
      </c>
      <c r="CJ106" s="23">
        <v>20</v>
      </c>
      <c r="CK106" s="23">
        <v>15</v>
      </c>
      <c r="CL106" s="23">
        <v>14</v>
      </c>
      <c r="CM106" s="23">
        <v>19</v>
      </c>
      <c r="CN106" s="23">
        <v>15</v>
      </c>
      <c r="CO106" s="23">
        <v>16</v>
      </c>
      <c r="CP106" s="23">
        <v>17</v>
      </c>
      <c r="CQ106" s="23">
        <v>9</v>
      </c>
      <c r="CR106" s="23">
        <v>4</v>
      </c>
      <c r="CS106" s="23">
        <v>8</v>
      </c>
      <c r="CT106" s="23">
        <v>6</v>
      </c>
      <c r="CU106" s="23">
        <v>11</v>
      </c>
      <c r="CV106" s="23">
        <v>10</v>
      </c>
      <c r="CW106" s="23">
        <v>6</v>
      </c>
      <c r="CX106" s="23">
        <v>5</v>
      </c>
      <c r="CY106" s="23">
        <v>7</v>
      </c>
      <c r="CZ106" s="23">
        <v>8</v>
      </c>
      <c r="DA106" s="23">
        <v>3</v>
      </c>
      <c r="DB106" s="23">
        <v>4</v>
      </c>
      <c r="DC106" s="23">
        <v>4</v>
      </c>
      <c r="DD106" s="23">
        <v>8</v>
      </c>
      <c r="DE106" s="23">
        <v>3</v>
      </c>
      <c r="DF106" s="23">
        <v>6</v>
      </c>
      <c r="DG106" s="23">
        <v>0</v>
      </c>
      <c r="DH106" s="23">
        <v>3</v>
      </c>
      <c r="DI106" s="23">
        <v>2</v>
      </c>
      <c r="DJ106" s="23">
        <v>0</v>
      </c>
      <c r="DK106" s="23">
        <v>0</v>
      </c>
      <c r="DL106" s="23">
        <v>0</v>
      </c>
      <c r="DM106" s="23">
        <v>1</v>
      </c>
      <c r="DN106" s="23">
        <v>1</v>
      </c>
      <c r="DO106" s="23">
        <v>1</v>
      </c>
      <c r="DP106" s="23">
        <v>1</v>
      </c>
      <c r="DQ106" s="23">
        <v>0</v>
      </c>
      <c r="DR106" s="23">
        <v>0</v>
      </c>
      <c r="DS106" s="23">
        <v>0</v>
      </c>
      <c r="DT106" s="23">
        <v>0</v>
      </c>
      <c r="DU106" s="23">
        <v>0</v>
      </c>
      <c r="DV106" s="23">
        <v>0</v>
      </c>
      <c r="DY106" s="14"/>
    </row>
    <row r="107" spans="1:129" s="11" customFormat="1" x14ac:dyDescent="0.25">
      <c r="A107" s="16" t="s">
        <v>290</v>
      </c>
      <c r="B107" s="14" t="s">
        <v>291</v>
      </c>
      <c r="C107" s="14">
        <v>153</v>
      </c>
      <c r="D107" s="24">
        <f t="shared" si="143"/>
        <v>2.6143790849673203E-2</v>
      </c>
      <c r="E107" s="24">
        <f t="shared" si="144"/>
        <v>1.9607843137254902E-2</v>
      </c>
      <c r="F107" s="24">
        <f t="shared" si="145"/>
        <v>4.5751633986928102E-2</v>
      </c>
      <c r="G107" s="24">
        <f t="shared" si="146"/>
        <v>6.535947712418301E-2</v>
      </c>
      <c r="H107" s="24">
        <f t="shared" si="147"/>
        <v>5.8823529411764705E-2</v>
      </c>
      <c r="I107" s="24">
        <f t="shared" si="148"/>
        <v>3.2679738562091505E-2</v>
      </c>
      <c r="J107" s="24">
        <f t="shared" si="149"/>
        <v>2.6143790849673203E-2</v>
      </c>
      <c r="K107" s="24">
        <f t="shared" si="150"/>
        <v>7.8431372549019607E-2</v>
      </c>
      <c r="L107" s="24">
        <f t="shared" si="151"/>
        <v>2.6143790849673203E-2</v>
      </c>
      <c r="M107" s="24">
        <f t="shared" si="152"/>
        <v>3.9215686274509803E-2</v>
      </c>
      <c r="N107" s="24">
        <f t="shared" si="153"/>
        <v>5.2287581699346407E-2</v>
      </c>
      <c r="O107" s="24">
        <f t="shared" si="154"/>
        <v>5.2287581699346407E-2</v>
      </c>
      <c r="P107" s="24">
        <f t="shared" si="155"/>
        <v>0.10457516339869281</v>
      </c>
      <c r="Q107" s="24">
        <f t="shared" si="156"/>
        <v>5.8823529411764705E-2</v>
      </c>
      <c r="R107" s="24">
        <f t="shared" si="157"/>
        <v>5.2287581699346407E-2</v>
      </c>
      <c r="S107" s="24">
        <f t="shared" si="158"/>
        <v>0.26143790849673204</v>
      </c>
      <c r="T107" s="24">
        <f t="shared" si="159"/>
        <v>0.1111111111111111</v>
      </c>
      <c r="U107" s="24">
        <f t="shared" si="159"/>
        <v>0.5163398692810458</v>
      </c>
      <c r="V107" s="24">
        <f t="shared" si="159"/>
        <v>0.37254901960784315</v>
      </c>
      <c r="W107" s="23">
        <f t="shared" si="160"/>
        <v>17</v>
      </c>
      <c r="X107" s="23">
        <f t="shared" si="161"/>
        <v>79</v>
      </c>
      <c r="Y107" s="23">
        <f t="shared" si="162"/>
        <v>57</v>
      </c>
      <c r="Z107" s="14">
        <v>2</v>
      </c>
      <c r="AA107" s="14">
        <v>0</v>
      </c>
      <c r="AB107" s="14">
        <v>2</v>
      </c>
      <c r="AC107" s="14">
        <v>0</v>
      </c>
      <c r="AD107" s="14">
        <v>0</v>
      </c>
      <c r="AE107" s="14">
        <v>0</v>
      </c>
      <c r="AF107" s="14">
        <v>0</v>
      </c>
      <c r="AG107" s="14">
        <v>1</v>
      </c>
      <c r="AH107" s="14">
        <v>1</v>
      </c>
      <c r="AI107" s="14">
        <v>1</v>
      </c>
      <c r="AJ107" s="14">
        <v>0</v>
      </c>
      <c r="AK107" s="14">
        <v>2</v>
      </c>
      <c r="AL107" s="14">
        <v>0</v>
      </c>
      <c r="AM107" s="14">
        <v>5</v>
      </c>
      <c r="AN107" s="14">
        <v>0</v>
      </c>
      <c r="AO107" s="14">
        <v>0</v>
      </c>
      <c r="AP107" s="14">
        <v>3</v>
      </c>
      <c r="AQ107" s="14">
        <v>1</v>
      </c>
      <c r="AR107" s="14">
        <v>3</v>
      </c>
      <c r="AS107" s="14">
        <v>3</v>
      </c>
      <c r="AT107" s="14">
        <v>4</v>
      </c>
      <c r="AU107" s="14">
        <v>0</v>
      </c>
      <c r="AV107" s="14">
        <v>0</v>
      </c>
      <c r="AW107" s="14">
        <v>3</v>
      </c>
      <c r="AX107" s="14">
        <v>2</v>
      </c>
      <c r="AY107" s="14">
        <v>1</v>
      </c>
      <c r="AZ107" s="14">
        <v>2</v>
      </c>
      <c r="BA107" s="14">
        <v>1</v>
      </c>
      <c r="BB107" s="14">
        <v>1</v>
      </c>
      <c r="BC107" s="14">
        <v>0</v>
      </c>
      <c r="BD107" s="14">
        <v>1</v>
      </c>
      <c r="BE107" s="14">
        <v>0</v>
      </c>
      <c r="BF107" s="14">
        <v>0</v>
      </c>
      <c r="BG107" s="14">
        <v>1</v>
      </c>
      <c r="BH107" s="14">
        <v>2</v>
      </c>
      <c r="BI107" s="14">
        <v>3</v>
      </c>
      <c r="BJ107" s="14">
        <v>1</v>
      </c>
      <c r="BK107" s="14">
        <v>2</v>
      </c>
      <c r="BL107" s="14">
        <v>3</v>
      </c>
      <c r="BM107" s="14">
        <v>3</v>
      </c>
      <c r="BN107" s="14">
        <v>2</v>
      </c>
      <c r="BO107" s="14">
        <v>0</v>
      </c>
      <c r="BP107" s="14">
        <v>0</v>
      </c>
      <c r="BQ107" s="14">
        <v>1</v>
      </c>
      <c r="BR107" s="14">
        <v>1</v>
      </c>
      <c r="BS107" s="14">
        <v>0</v>
      </c>
      <c r="BT107" s="14">
        <v>2</v>
      </c>
      <c r="BU107" s="14">
        <v>2</v>
      </c>
      <c r="BV107" s="14">
        <v>1</v>
      </c>
      <c r="BW107" s="14">
        <v>1</v>
      </c>
      <c r="BX107" s="14">
        <v>2</v>
      </c>
      <c r="BY107" s="14">
        <v>2</v>
      </c>
      <c r="BZ107" s="14">
        <v>1</v>
      </c>
      <c r="CA107" s="14">
        <v>0</v>
      </c>
      <c r="CB107" s="14">
        <v>3</v>
      </c>
      <c r="CC107" s="14">
        <v>1</v>
      </c>
      <c r="CD107" s="14">
        <v>0</v>
      </c>
      <c r="CE107" s="14">
        <v>0</v>
      </c>
      <c r="CF107" s="14">
        <v>2</v>
      </c>
      <c r="CG107" s="14">
        <v>5</v>
      </c>
      <c r="CH107" s="14">
        <v>2</v>
      </c>
      <c r="CI107" s="14">
        <v>4</v>
      </c>
      <c r="CJ107" s="14">
        <v>4</v>
      </c>
      <c r="CK107" s="14">
        <v>4</v>
      </c>
      <c r="CL107" s="14">
        <v>2</v>
      </c>
      <c r="CM107" s="14">
        <v>1</v>
      </c>
      <c r="CN107" s="14">
        <v>1</v>
      </c>
      <c r="CO107" s="14">
        <v>3</v>
      </c>
      <c r="CP107" s="14">
        <v>2</v>
      </c>
      <c r="CQ107" s="14">
        <v>2</v>
      </c>
      <c r="CR107" s="14">
        <v>0</v>
      </c>
      <c r="CS107" s="14">
        <v>1</v>
      </c>
      <c r="CT107" s="14">
        <v>5</v>
      </c>
      <c r="CU107" s="14">
        <v>1</v>
      </c>
      <c r="CV107" s="14">
        <v>1</v>
      </c>
      <c r="CW107" s="14">
        <v>3</v>
      </c>
      <c r="CX107" s="14">
        <v>1</v>
      </c>
      <c r="CY107" s="14">
        <v>2</v>
      </c>
      <c r="CZ107" s="14">
        <v>2</v>
      </c>
      <c r="DA107" s="14">
        <v>1</v>
      </c>
      <c r="DB107" s="14">
        <v>1</v>
      </c>
      <c r="DC107" s="14">
        <v>5</v>
      </c>
      <c r="DD107" s="14">
        <v>2</v>
      </c>
      <c r="DE107" s="14">
        <v>2</v>
      </c>
      <c r="DF107" s="14">
        <v>2</v>
      </c>
      <c r="DG107" s="14">
        <v>2</v>
      </c>
      <c r="DH107" s="14">
        <v>3</v>
      </c>
      <c r="DI107" s="14">
        <v>1</v>
      </c>
      <c r="DJ107" s="14">
        <v>3</v>
      </c>
      <c r="DK107" s="14">
        <v>2</v>
      </c>
      <c r="DL107" s="14">
        <v>2</v>
      </c>
      <c r="DM107" s="14">
        <v>1</v>
      </c>
      <c r="DN107" s="14">
        <v>1</v>
      </c>
      <c r="DO107" s="14">
        <v>1</v>
      </c>
      <c r="DP107" s="14">
        <v>1</v>
      </c>
      <c r="DQ107" s="14">
        <v>1</v>
      </c>
      <c r="DR107" s="14">
        <v>0</v>
      </c>
      <c r="DS107" s="14">
        <v>0</v>
      </c>
      <c r="DT107" s="14">
        <v>0</v>
      </c>
      <c r="DU107" s="14">
        <v>0</v>
      </c>
      <c r="DV107" s="14">
        <v>1</v>
      </c>
      <c r="DY107" s="14"/>
    </row>
    <row r="108" spans="1:129" s="11" customFormat="1" x14ac:dyDescent="0.25">
      <c r="A108" s="16" t="s">
        <v>292</v>
      </c>
      <c r="B108" s="14" t="s">
        <v>293</v>
      </c>
      <c r="C108" s="23">
        <v>1503</v>
      </c>
      <c r="D108" s="24">
        <f t="shared" si="143"/>
        <v>4.9900199600798403E-2</v>
      </c>
      <c r="E108" s="24">
        <f t="shared" si="144"/>
        <v>3.9254823685961414E-2</v>
      </c>
      <c r="F108" s="24">
        <f t="shared" si="145"/>
        <v>6.1876247504990017E-2</v>
      </c>
      <c r="G108" s="24">
        <f t="shared" si="146"/>
        <v>7.2521623419827014E-2</v>
      </c>
      <c r="H108" s="24">
        <f t="shared" si="147"/>
        <v>3.9920159680638723E-2</v>
      </c>
      <c r="I108" s="24">
        <f t="shared" si="148"/>
        <v>3.32667997338656E-2</v>
      </c>
      <c r="J108" s="24">
        <f t="shared" si="149"/>
        <v>4.3246839654025281E-2</v>
      </c>
      <c r="K108" s="24">
        <f t="shared" si="150"/>
        <v>6.5202927478376582E-2</v>
      </c>
      <c r="L108" s="24">
        <f t="shared" si="151"/>
        <v>7.1856287425149698E-2</v>
      </c>
      <c r="M108" s="24">
        <f t="shared" si="152"/>
        <v>8.6493679308050561E-2</v>
      </c>
      <c r="N108" s="24">
        <f t="shared" si="153"/>
        <v>6.7864271457085831E-2</v>
      </c>
      <c r="O108" s="24">
        <f t="shared" si="154"/>
        <v>7.052561543579508E-2</v>
      </c>
      <c r="P108" s="24">
        <f t="shared" si="155"/>
        <v>7.917498336660013E-2</v>
      </c>
      <c r="Q108" s="24">
        <f t="shared" si="156"/>
        <v>6.5868263473053898E-2</v>
      </c>
      <c r="R108" s="24">
        <f t="shared" si="157"/>
        <v>5.2561543579507652E-2</v>
      </c>
      <c r="S108" s="24">
        <f t="shared" si="158"/>
        <v>0.10046573519627412</v>
      </c>
      <c r="T108" s="24">
        <f t="shared" si="159"/>
        <v>0.18296739853626082</v>
      </c>
      <c r="U108" s="24">
        <f t="shared" si="159"/>
        <v>0.59813705921490357</v>
      </c>
      <c r="V108" s="24">
        <f t="shared" si="159"/>
        <v>0.21889554224883567</v>
      </c>
      <c r="W108" s="23">
        <f t="shared" si="160"/>
        <v>275</v>
      </c>
      <c r="X108" s="23">
        <f t="shared" si="161"/>
        <v>899</v>
      </c>
      <c r="Y108" s="23">
        <f t="shared" si="162"/>
        <v>329</v>
      </c>
      <c r="Z108" s="23">
        <v>8</v>
      </c>
      <c r="AA108" s="23">
        <v>16</v>
      </c>
      <c r="AB108" s="23">
        <v>14</v>
      </c>
      <c r="AC108" s="23">
        <v>16</v>
      </c>
      <c r="AD108" s="23">
        <v>21</v>
      </c>
      <c r="AE108" s="23">
        <v>12</v>
      </c>
      <c r="AF108" s="23">
        <v>17</v>
      </c>
      <c r="AG108" s="23">
        <v>12</v>
      </c>
      <c r="AH108" s="23">
        <v>9</v>
      </c>
      <c r="AI108" s="23">
        <v>9</v>
      </c>
      <c r="AJ108" s="23">
        <v>14</v>
      </c>
      <c r="AK108" s="23">
        <v>20</v>
      </c>
      <c r="AL108" s="23">
        <v>19</v>
      </c>
      <c r="AM108" s="23">
        <v>22</v>
      </c>
      <c r="AN108" s="23">
        <v>18</v>
      </c>
      <c r="AO108" s="23">
        <v>24</v>
      </c>
      <c r="AP108" s="23">
        <v>24</v>
      </c>
      <c r="AQ108" s="23">
        <v>27</v>
      </c>
      <c r="AR108" s="23">
        <v>17</v>
      </c>
      <c r="AS108" s="23">
        <v>17</v>
      </c>
      <c r="AT108" s="23">
        <v>13</v>
      </c>
      <c r="AU108" s="23">
        <v>13</v>
      </c>
      <c r="AV108" s="23">
        <v>14</v>
      </c>
      <c r="AW108" s="23">
        <v>8</v>
      </c>
      <c r="AX108" s="23">
        <v>12</v>
      </c>
      <c r="AY108" s="23">
        <v>12</v>
      </c>
      <c r="AZ108" s="23">
        <v>10</v>
      </c>
      <c r="BA108" s="23">
        <v>12</v>
      </c>
      <c r="BB108" s="23">
        <v>5</v>
      </c>
      <c r="BC108" s="23">
        <v>11</v>
      </c>
      <c r="BD108" s="23">
        <v>18</v>
      </c>
      <c r="BE108" s="23">
        <v>11</v>
      </c>
      <c r="BF108" s="23">
        <v>13</v>
      </c>
      <c r="BG108" s="23">
        <v>15</v>
      </c>
      <c r="BH108" s="23">
        <v>8</v>
      </c>
      <c r="BI108" s="23">
        <v>11</v>
      </c>
      <c r="BJ108" s="23">
        <v>15</v>
      </c>
      <c r="BK108" s="23">
        <v>20</v>
      </c>
      <c r="BL108" s="23">
        <v>27</v>
      </c>
      <c r="BM108" s="23">
        <v>25</v>
      </c>
      <c r="BN108" s="23">
        <v>19</v>
      </c>
      <c r="BO108" s="23">
        <v>15</v>
      </c>
      <c r="BP108" s="23">
        <v>27</v>
      </c>
      <c r="BQ108" s="23">
        <v>29</v>
      </c>
      <c r="BR108" s="23">
        <v>18</v>
      </c>
      <c r="BS108" s="23">
        <v>28</v>
      </c>
      <c r="BT108" s="23">
        <v>20</v>
      </c>
      <c r="BU108" s="23">
        <v>24</v>
      </c>
      <c r="BV108" s="23">
        <v>26</v>
      </c>
      <c r="BW108" s="23">
        <v>32</v>
      </c>
      <c r="BX108" s="23">
        <v>14</v>
      </c>
      <c r="BY108" s="23">
        <v>14</v>
      </c>
      <c r="BZ108" s="23">
        <v>22</v>
      </c>
      <c r="CA108" s="23">
        <v>34</v>
      </c>
      <c r="CB108" s="23">
        <v>18</v>
      </c>
      <c r="CC108" s="23">
        <v>23</v>
      </c>
      <c r="CD108" s="23">
        <v>22</v>
      </c>
      <c r="CE108" s="23">
        <v>23</v>
      </c>
      <c r="CF108" s="23">
        <v>19</v>
      </c>
      <c r="CG108" s="23">
        <v>19</v>
      </c>
      <c r="CH108" s="23">
        <v>26</v>
      </c>
      <c r="CI108" s="23">
        <v>22</v>
      </c>
      <c r="CJ108" s="23">
        <v>23</v>
      </c>
      <c r="CK108" s="23">
        <v>26</v>
      </c>
      <c r="CL108" s="23">
        <v>22</v>
      </c>
      <c r="CM108" s="23">
        <v>20</v>
      </c>
      <c r="CN108" s="23">
        <v>26</v>
      </c>
      <c r="CO108" s="23">
        <v>19</v>
      </c>
      <c r="CP108" s="23">
        <v>22</v>
      </c>
      <c r="CQ108" s="23">
        <v>12</v>
      </c>
      <c r="CR108" s="23">
        <v>18</v>
      </c>
      <c r="CS108" s="23">
        <v>20</v>
      </c>
      <c r="CT108" s="23">
        <v>11</v>
      </c>
      <c r="CU108" s="23">
        <v>16</v>
      </c>
      <c r="CV108" s="23">
        <v>14</v>
      </c>
      <c r="CW108" s="23">
        <v>13</v>
      </c>
      <c r="CX108" s="23">
        <v>13</v>
      </c>
      <c r="CY108" s="23">
        <v>8</v>
      </c>
      <c r="CZ108" s="23">
        <v>12</v>
      </c>
      <c r="DA108" s="23">
        <v>11</v>
      </c>
      <c r="DB108" s="23">
        <v>11</v>
      </c>
      <c r="DC108" s="23">
        <v>8</v>
      </c>
      <c r="DD108" s="23">
        <v>9</v>
      </c>
      <c r="DE108" s="23">
        <v>11</v>
      </c>
      <c r="DF108" s="23">
        <v>10</v>
      </c>
      <c r="DG108" s="23">
        <v>8</v>
      </c>
      <c r="DH108" s="23">
        <v>11</v>
      </c>
      <c r="DI108" s="23">
        <v>3</v>
      </c>
      <c r="DJ108" s="23">
        <v>3</v>
      </c>
      <c r="DK108" s="23">
        <v>3</v>
      </c>
      <c r="DL108" s="23">
        <v>8</v>
      </c>
      <c r="DM108" s="23">
        <v>2</v>
      </c>
      <c r="DN108" s="23">
        <v>2</v>
      </c>
      <c r="DO108" s="23">
        <v>0</v>
      </c>
      <c r="DP108" s="23">
        <v>1</v>
      </c>
      <c r="DQ108" s="23">
        <v>1</v>
      </c>
      <c r="DR108" s="23">
        <v>2</v>
      </c>
      <c r="DS108" s="23">
        <v>1</v>
      </c>
      <c r="DT108" s="23">
        <v>0</v>
      </c>
      <c r="DU108" s="23">
        <v>0</v>
      </c>
      <c r="DV108" s="23">
        <v>0</v>
      </c>
      <c r="DY108" s="14"/>
    </row>
    <row r="109" spans="1:129" s="11" customFormat="1" x14ac:dyDescent="0.25">
      <c r="A109" s="16" t="s">
        <v>294</v>
      </c>
      <c r="B109" s="14" t="s">
        <v>295</v>
      </c>
      <c r="C109" s="23">
        <v>241</v>
      </c>
      <c r="D109" s="24">
        <f t="shared" si="143"/>
        <v>4.5643153526970952E-2</v>
      </c>
      <c r="E109" s="24">
        <f t="shared" si="144"/>
        <v>4.5643153526970952E-2</v>
      </c>
      <c r="F109" s="24">
        <f t="shared" si="145"/>
        <v>2.0746887966804978E-2</v>
      </c>
      <c r="G109" s="24">
        <f t="shared" si="146"/>
        <v>4.9792531120331947E-2</v>
      </c>
      <c r="H109" s="24">
        <f t="shared" si="147"/>
        <v>3.7344398340248962E-2</v>
      </c>
      <c r="I109" s="24">
        <f t="shared" si="148"/>
        <v>3.7344398340248962E-2</v>
      </c>
      <c r="J109" s="24">
        <f t="shared" si="149"/>
        <v>2.9045643153526972E-2</v>
      </c>
      <c r="K109" s="24">
        <f t="shared" si="150"/>
        <v>2.9045643153526972E-2</v>
      </c>
      <c r="L109" s="24">
        <f t="shared" si="151"/>
        <v>5.8091286307053944E-2</v>
      </c>
      <c r="M109" s="24">
        <f t="shared" si="152"/>
        <v>0.11618257261410789</v>
      </c>
      <c r="N109" s="24">
        <f t="shared" si="153"/>
        <v>8.2987551867219914E-2</v>
      </c>
      <c r="O109" s="24">
        <f t="shared" si="154"/>
        <v>0.1037344398340249</v>
      </c>
      <c r="P109" s="24">
        <f t="shared" si="155"/>
        <v>0.1078838174273859</v>
      </c>
      <c r="Q109" s="24">
        <f t="shared" si="156"/>
        <v>5.8091286307053944E-2</v>
      </c>
      <c r="R109" s="24">
        <f t="shared" si="157"/>
        <v>6.2240663900414939E-2</v>
      </c>
      <c r="S109" s="24">
        <f t="shared" si="158"/>
        <v>0.11618257261410789</v>
      </c>
      <c r="T109" s="24">
        <f t="shared" si="159"/>
        <v>0.13278008298755187</v>
      </c>
      <c r="U109" s="24">
        <f t="shared" si="159"/>
        <v>0.63070539419087135</v>
      </c>
      <c r="V109" s="24">
        <f t="shared" si="159"/>
        <v>0.23651452282157676</v>
      </c>
      <c r="W109" s="23">
        <f t="shared" si="160"/>
        <v>32</v>
      </c>
      <c r="X109" s="23">
        <f t="shared" si="161"/>
        <v>152</v>
      </c>
      <c r="Y109" s="23">
        <f t="shared" si="162"/>
        <v>57</v>
      </c>
      <c r="Z109" s="23">
        <v>2</v>
      </c>
      <c r="AA109" s="23">
        <v>2</v>
      </c>
      <c r="AB109" s="23">
        <v>1</v>
      </c>
      <c r="AC109" s="23">
        <v>2</v>
      </c>
      <c r="AD109" s="23">
        <v>4</v>
      </c>
      <c r="AE109" s="23">
        <v>1</v>
      </c>
      <c r="AF109" s="23">
        <v>1</v>
      </c>
      <c r="AG109" s="23">
        <v>3</v>
      </c>
      <c r="AH109" s="23">
        <v>1</v>
      </c>
      <c r="AI109" s="23">
        <v>5</v>
      </c>
      <c r="AJ109" s="23">
        <v>0</v>
      </c>
      <c r="AK109" s="23">
        <v>2</v>
      </c>
      <c r="AL109" s="23">
        <v>0</v>
      </c>
      <c r="AM109" s="23">
        <v>2</v>
      </c>
      <c r="AN109" s="23">
        <v>1</v>
      </c>
      <c r="AO109" s="23">
        <v>2</v>
      </c>
      <c r="AP109" s="23">
        <v>3</v>
      </c>
      <c r="AQ109" s="23">
        <v>3</v>
      </c>
      <c r="AR109" s="23">
        <v>2</v>
      </c>
      <c r="AS109" s="23">
        <v>2</v>
      </c>
      <c r="AT109" s="23">
        <v>2</v>
      </c>
      <c r="AU109" s="23">
        <v>1</v>
      </c>
      <c r="AV109" s="23">
        <v>1</v>
      </c>
      <c r="AW109" s="23">
        <v>4</v>
      </c>
      <c r="AX109" s="23">
        <v>1</v>
      </c>
      <c r="AY109" s="23">
        <v>1</v>
      </c>
      <c r="AZ109" s="23">
        <v>2</v>
      </c>
      <c r="BA109" s="23">
        <v>1</v>
      </c>
      <c r="BB109" s="23">
        <v>3</v>
      </c>
      <c r="BC109" s="23">
        <v>2</v>
      </c>
      <c r="BD109" s="23">
        <v>1</v>
      </c>
      <c r="BE109" s="23">
        <v>3</v>
      </c>
      <c r="BF109" s="23">
        <v>1</v>
      </c>
      <c r="BG109" s="23">
        <v>1</v>
      </c>
      <c r="BH109" s="23">
        <v>1</v>
      </c>
      <c r="BI109" s="23">
        <v>0</v>
      </c>
      <c r="BJ109" s="23">
        <v>2</v>
      </c>
      <c r="BK109" s="23">
        <v>1</v>
      </c>
      <c r="BL109" s="23">
        <v>2</v>
      </c>
      <c r="BM109" s="23">
        <v>2</v>
      </c>
      <c r="BN109" s="23">
        <v>2</v>
      </c>
      <c r="BO109" s="23">
        <v>1</v>
      </c>
      <c r="BP109" s="23">
        <v>3</v>
      </c>
      <c r="BQ109" s="23">
        <v>4</v>
      </c>
      <c r="BR109" s="23">
        <v>4</v>
      </c>
      <c r="BS109" s="23">
        <v>2</v>
      </c>
      <c r="BT109" s="23">
        <v>4</v>
      </c>
      <c r="BU109" s="23">
        <v>6</v>
      </c>
      <c r="BV109" s="23">
        <v>10</v>
      </c>
      <c r="BW109" s="23">
        <v>6</v>
      </c>
      <c r="BX109" s="23">
        <v>4</v>
      </c>
      <c r="BY109" s="23">
        <v>5</v>
      </c>
      <c r="BZ109" s="23">
        <v>4</v>
      </c>
      <c r="CA109" s="23">
        <v>3</v>
      </c>
      <c r="CB109" s="23">
        <v>4</v>
      </c>
      <c r="CC109" s="23">
        <v>3</v>
      </c>
      <c r="CD109" s="23">
        <v>5</v>
      </c>
      <c r="CE109" s="23">
        <v>4</v>
      </c>
      <c r="CF109" s="23">
        <v>8</v>
      </c>
      <c r="CG109" s="23">
        <v>5</v>
      </c>
      <c r="CH109" s="23">
        <v>4</v>
      </c>
      <c r="CI109" s="23">
        <v>6</v>
      </c>
      <c r="CJ109" s="23">
        <v>2</v>
      </c>
      <c r="CK109" s="23">
        <v>7</v>
      </c>
      <c r="CL109" s="23">
        <v>7</v>
      </c>
      <c r="CM109" s="23">
        <v>6</v>
      </c>
      <c r="CN109" s="23">
        <v>3</v>
      </c>
      <c r="CO109" s="23">
        <v>3</v>
      </c>
      <c r="CP109" s="23">
        <v>1</v>
      </c>
      <c r="CQ109" s="23">
        <v>1</v>
      </c>
      <c r="CR109" s="23">
        <v>1</v>
      </c>
      <c r="CS109" s="23">
        <v>5</v>
      </c>
      <c r="CT109" s="23">
        <v>4</v>
      </c>
      <c r="CU109" s="23">
        <v>3</v>
      </c>
      <c r="CV109" s="23">
        <v>2</v>
      </c>
      <c r="CW109" s="23">
        <v>3</v>
      </c>
      <c r="CX109" s="23">
        <v>3</v>
      </c>
      <c r="CY109" s="23">
        <v>1</v>
      </c>
      <c r="CZ109" s="23">
        <v>4</v>
      </c>
      <c r="DA109" s="23">
        <v>1</v>
      </c>
      <c r="DB109" s="23">
        <v>4</v>
      </c>
      <c r="DC109" s="23">
        <v>0</v>
      </c>
      <c r="DD109" s="23">
        <v>4</v>
      </c>
      <c r="DE109" s="23">
        <v>2</v>
      </c>
      <c r="DF109" s="23">
        <v>1</v>
      </c>
      <c r="DG109" s="23">
        <v>3</v>
      </c>
      <c r="DH109" s="23">
        <v>1</v>
      </c>
      <c r="DI109" s="23">
        <v>0</v>
      </c>
      <c r="DJ109" s="23">
        <v>0</v>
      </c>
      <c r="DK109" s="23">
        <v>0</v>
      </c>
      <c r="DL109" s="23">
        <v>0</v>
      </c>
      <c r="DM109" s="23">
        <v>0</v>
      </c>
      <c r="DN109" s="23">
        <v>0</v>
      </c>
      <c r="DO109" s="23">
        <v>0</v>
      </c>
      <c r="DP109" s="23">
        <v>0</v>
      </c>
      <c r="DQ109" s="23">
        <v>1</v>
      </c>
      <c r="DR109" s="23">
        <v>0</v>
      </c>
      <c r="DS109" s="23">
        <v>0</v>
      </c>
      <c r="DT109" s="23">
        <v>0</v>
      </c>
      <c r="DU109" s="23">
        <v>0</v>
      </c>
      <c r="DV109" s="23">
        <v>0</v>
      </c>
      <c r="DY109" s="14"/>
    </row>
    <row r="110" spans="1:129" s="11" customFormat="1" x14ac:dyDescent="0.25">
      <c r="A110" s="16" t="s">
        <v>296</v>
      </c>
      <c r="B110" s="14" t="s">
        <v>297</v>
      </c>
      <c r="C110" s="23">
        <v>697</v>
      </c>
      <c r="D110" s="24">
        <f t="shared" si="143"/>
        <v>5.0215208034433287E-2</v>
      </c>
      <c r="E110" s="24">
        <f t="shared" si="144"/>
        <v>5.0215208034433287E-2</v>
      </c>
      <c r="F110" s="24">
        <f t="shared" si="145"/>
        <v>5.308464849354376E-2</v>
      </c>
      <c r="G110" s="24">
        <f t="shared" si="146"/>
        <v>4.878048780487805E-2</v>
      </c>
      <c r="H110" s="24">
        <f t="shared" si="147"/>
        <v>3.2998565279770443E-2</v>
      </c>
      <c r="I110" s="24">
        <f t="shared" si="148"/>
        <v>4.0172166427546625E-2</v>
      </c>
      <c r="J110" s="24">
        <f t="shared" si="149"/>
        <v>3.0129124820659971E-2</v>
      </c>
      <c r="K110" s="24">
        <f t="shared" si="150"/>
        <v>5.7388809182209469E-2</v>
      </c>
      <c r="L110" s="24">
        <f t="shared" si="151"/>
        <v>6.5997130559540887E-2</v>
      </c>
      <c r="M110" s="24">
        <f t="shared" si="152"/>
        <v>9.3256814921090392E-2</v>
      </c>
      <c r="N110" s="24">
        <f t="shared" si="153"/>
        <v>7.8909612625538014E-2</v>
      </c>
      <c r="O110" s="24">
        <f t="shared" si="154"/>
        <v>7.0301291248206596E-2</v>
      </c>
      <c r="P110" s="24">
        <f t="shared" si="155"/>
        <v>0.10473457675753228</v>
      </c>
      <c r="Q110" s="24">
        <f t="shared" si="156"/>
        <v>7.4605451936872305E-2</v>
      </c>
      <c r="R110" s="24">
        <f t="shared" si="157"/>
        <v>5.7388809182209469E-2</v>
      </c>
      <c r="S110" s="24">
        <f t="shared" si="158"/>
        <v>9.1822094691535155E-2</v>
      </c>
      <c r="T110" s="24">
        <f t="shared" si="159"/>
        <v>0.17647058823529413</v>
      </c>
      <c r="U110" s="24">
        <f t="shared" si="159"/>
        <v>0.59971305595408897</v>
      </c>
      <c r="V110" s="24">
        <f t="shared" si="159"/>
        <v>0.22381635581061693</v>
      </c>
      <c r="W110" s="23">
        <f t="shared" si="160"/>
        <v>123</v>
      </c>
      <c r="X110" s="23">
        <f t="shared" si="161"/>
        <v>418</v>
      </c>
      <c r="Y110" s="23">
        <f t="shared" si="162"/>
        <v>156</v>
      </c>
      <c r="Z110" s="23">
        <v>4</v>
      </c>
      <c r="AA110" s="23">
        <v>8</v>
      </c>
      <c r="AB110" s="23">
        <v>7</v>
      </c>
      <c r="AC110" s="23">
        <v>6</v>
      </c>
      <c r="AD110" s="23">
        <v>10</v>
      </c>
      <c r="AE110" s="23">
        <v>4</v>
      </c>
      <c r="AF110" s="23">
        <v>6</v>
      </c>
      <c r="AG110" s="23">
        <v>6</v>
      </c>
      <c r="AH110" s="23">
        <v>9</v>
      </c>
      <c r="AI110" s="23">
        <v>10</v>
      </c>
      <c r="AJ110" s="23">
        <v>7</v>
      </c>
      <c r="AK110" s="23">
        <v>8</v>
      </c>
      <c r="AL110" s="23">
        <v>8</v>
      </c>
      <c r="AM110" s="23">
        <v>7</v>
      </c>
      <c r="AN110" s="23">
        <v>7</v>
      </c>
      <c r="AO110" s="23">
        <v>10</v>
      </c>
      <c r="AP110" s="23">
        <v>6</v>
      </c>
      <c r="AQ110" s="23">
        <v>6</v>
      </c>
      <c r="AR110" s="23">
        <v>9</v>
      </c>
      <c r="AS110" s="23">
        <v>3</v>
      </c>
      <c r="AT110" s="23">
        <v>2</v>
      </c>
      <c r="AU110" s="23">
        <v>4</v>
      </c>
      <c r="AV110" s="23">
        <v>7</v>
      </c>
      <c r="AW110" s="23">
        <v>8</v>
      </c>
      <c r="AX110" s="23">
        <v>2</v>
      </c>
      <c r="AY110" s="23">
        <v>9</v>
      </c>
      <c r="AZ110" s="23">
        <v>6</v>
      </c>
      <c r="BA110" s="23">
        <v>4</v>
      </c>
      <c r="BB110" s="23">
        <v>6</v>
      </c>
      <c r="BC110" s="23">
        <v>3</v>
      </c>
      <c r="BD110" s="23">
        <v>5</v>
      </c>
      <c r="BE110" s="23">
        <v>2</v>
      </c>
      <c r="BF110" s="23">
        <v>3</v>
      </c>
      <c r="BG110" s="23">
        <v>5</v>
      </c>
      <c r="BH110" s="23">
        <v>6</v>
      </c>
      <c r="BI110" s="23">
        <v>6</v>
      </c>
      <c r="BJ110" s="23">
        <v>9</v>
      </c>
      <c r="BK110" s="23">
        <v>6</v>
      </c>
      <c r="BL110" s="23">
        <v>7</v>
      </c>
      <c r="BM110" s="23">
        <v>12</v>
      </c>
      <c r="BN110" s="23">
        <v>8</v>
      </c>
      <c r="BO110" s="23">
        <v>8</v>
      </c>
      <c r="BP110" s="23">
        <v>11</v>
      </c>
      <c r="BQ110" s="23">
        <v>9</v>
      </c>
      <c r="BR110" s="23">
        <v>10</v>
      </c>
      <c r="BS110" s="23">
        <v>14</v>
      </c>
      <c r="BT110" s="23">
        <v>12</v>
      </c>
      <c r="BU110" s="23">
        <v>10</v>
      </c>
      <c r="BV110" s="23">
        <v>16</v>
      </c>
      <c r="BW110" s="23">
        <v>13</v>
      </c>
      <c r="BX110" s="23">
        <v>9</v>
      </c>
      <c r="BY110" s="23">
        <v>12</v>
      </c>
      <c r="BZ110" s="23">
        <v>10</v>
      </c>
      <c r="CA110" s="23">
        <v>11</v>
      </c>
      <c r="CB110" s="23">
        <v>13</v>
      </c>
      <c r="CC110" s="23">
        <v>9</v>
      </c>
      <c r="CD110" s="23">
        <v>10</v>
      </c>
      <c r="CE110" s="23">
        <v>11</v>
      </c>
      <c r="CF110" s="23">
        <v>9</v>
      </c>
      <c r="CG110" s="23">
        <v>10</v>
      </c>
      <c r="CH110" s="23">
        <v>11</v>
      </c>
      <c r="CI110" s="23">
        <v>15</v>
      </c>
      <c r="CJ110" s="23">
        <v>15</v>
      </c>
      <c r="CK110" s="23">
        <v>19</v>
      </c>
      <c r="CL110" s="23">
        <v>13</v>
      </c>
      <c r="CM110" s="23">
        <v>12</v>
      </c>
      <c r="CN110" s="23">
        <v>9</v>
      </c>
      <c r="CO110" s="23">
        <v>4</v>
      </c>
      <c r="CP110" s="23">
        <v>15</v>
      </c>
      <c r="CQ110" s="23">
        <v>12</v>
      </c>
      <c r="CR110" s="23">
        <v>9</v>
      </c>
      <c r="CS110" s="23">
        <v>11</v>
      </c>
      <c r="CT110" s="23">
        <v>6</v>
      </c>
      <c r="CU110" s="23">
        <v>8</v>
      </c>
      <c r="CV110" s="23">
        <v>6</v>
      </c>
      <c r="CW110" s="23">
        <v>5</v>
      </c>
      <c r="CX110" s="23">
        <v>6</v>
      </c>
      <c r="CY110" s="23">
        <v>5</v>
      </c>
      <c r="CZ110" s="23">
        <v>5</v>
      </c>
      <c r="DA110" s="23">
        <v>7</v>
      </c>
      <c r="DB110" s="23">
        <v>5</v>
      </c>
      <c r="DC110" s="23">
        <v>7</v>
      </c>
      <c r="DD110" s="23">
        <v>5</v>
      </c>
      <c r="DE110" s="23">
        <v>0</v>
      </c>
      <c r="DF110" s="23">
        <v>3</v>
      </c>
      <c r="DG110" s="23">
        <v>5</v>
      </c>
      <c r="DH110" s="23">
        <v>2</v>
      </c>
      <c r="DI110" s="23">
        <v>3</v>
      </c>
      <c r="DJ110" s="23">
        <v>3</v>
      </c>
      <c r="DK110" s="23">
        <v>1</v>
      </c>
      <c r="DL110" s="23">
        <v>0</v>
      </c>
      <c r="DM110" s="23">
        <v>1</v>
      </c>
      <c r="DN110" s="23">
        <v>0</v>
      </c>
      <c r="DO110" s="23">
        <v>0</v>
      </c>
      <c r="DP110" s="23">
        <v>0</v>
      </c>
      <c r="DQ110" s="23">
        <v>0</v>
      </c>
      <c r="DR110" s="23">
        <v>1</v>
      </c>
      <c r="DS110" s="23">
        <v>0</v>
      </c>
      <c r="DT110" s="23">
        <v>0</v>
      </c>
      <c r="DU110" s="23">
        <v>0</v>
      </c>
      <c r="DV110" s="23">
        <v>0</v>
      </c>
      <c r="DY110" s="14"/>
    </row>
    <row r="111" spans="1:129" s="11" customFormat="1" x14ac:dyDescent="0.25">
      <c r="A111" s="16" t="s">
        <v>298</v>
      </c>
      <c r="B111" s="14" t="s">
        <v>299</v>
      </c>
      <c r="C111" s="14">
        <v>12463</v>
      </c>
      <c r="D111" s="24">
        <f t="shared" si="143"/>
        <v>6.9565915108721815E-2</v>
      </c>
      <c r="E111" s="24">
        <f t="shared" si="144"/>
        <v>4.9586776859504134E-2</v>
      </c>
      <c r="F111" s="24">
        <f t="shared" si="145"/>
        <v>4.6056326727112254E-2</v>
      </c>
      <c r="G111" s="24">
        <f t="shared" si="146"/>
        <v>4.8543689320388349E-2</v>
      </c>
      <c r="H111" s="24">
        <f t="shared" si="147"/>
        <v>6.7158790018454623E-2</v>
      </c>
      <c r="I111" s="24">
        <f t="shared" si="148"/>
        <v>7.7028002888550107E-2</v>
      </c>
      <c r="J111" s="24">
        <f t="shared" si="149"/>
        <v>6.828211506057931E-2</v>
      </c>
      <c r="K111" s="24">
        <f t="shared" si="150"/>
        <v>6.475166492818743E-2</v>
      </c>
      <c r="L111" s="24">
        <f t="shared" si="151"/>
        <v>6.7319265024472441E-2</v>
      </c>
      <c r="M111" s="24">
        <f t="shared" si="152"/>
        <v>6.7479740030490246E-2</v>
      </c>
      <c r="N111" s="24">
        <f t="shared" si="153"/>
        <v>5.9375752226590708E-2</v>
      </c>
      <c r="O111" s="24">
        <f t="shared" si="154"/>
        <v>5.4802214555083044E-2</v>
      </c>
      <c r="P111" s="24">
        <f t="shared" si="155"/>
        <v>6.7158790018454623E-2</v>
      </c>
      <c r="Q111" s="24">
        <f t="shared" si="156"/>
        <v>5.3117226991896013E-2</v>
      </c>
      <c r="R111" s="24">
        <f t="shared" si="157"/>
        <v>4.66982267511835E-2</v>
      </c>
      <c r="S111" s="24">
        <f t="shared" si="158"/>
        <v>9.3075503490331377E-2</v>
      </c>
      <c r="T111" s="24">
        <f t="shared" si="159"/>
        <v>0.18607076947765386</v>
      </c>
      <c r="U111" s="24">
        <f t="shared" si="159"/>
        <v>0.62103827328893524</v>
      </c>
      <c r="V111" s="24">
        <f t="shared" si="159"/>
        <v>0.1928909572334109</v>
      </c>
      <c r="W111" s="23">
        <f t="shared" si="160"/>
        <v>2319</v>
      </c>
      <c r="X111" s="23">
        <f t="shared" si="161"/>
        <v>7740</v>
      </c>
      <c r="Y111" s="23">
        <f t="shared" si="162"/>
        <v>2404</v>
      </c>
      <c r="Z111" s="14">
        <v>186</v>
      </c>
      <c r="AA111" s="14">
        <v>202</v>
      </c>
      <c r="AB111" s="14">
        <v>181</v>
      </c>
      <c r="AC111" s="14">
        <v>160</v>
      </c>
      <c r="AD111" s="14">
        <v>138</v>
      </c>
      <c r="AE111" s="14">
        <v>131</v>
      </c>
      <c r="AF111" s="14">
        <v>119</v>
      </c>
      <c r="AG111" s="14">
        <v>138</v>
      </c>
      <c r="AH111" s="14">
        <v>116</v>
      </c>
      <c r="AI111" s="14">
        <v>114</v>
      </c>
      <c r="AJ111" s="14">
        <v>115</v>
      </c>
      <c r="AK111" s="14">
        <v>107</v>
      </c>
      <c r="AL111" s="14">
        <v>114</v>
      </c>
      <c r="AM111" s="14">
        <v>115</v>
      </c>
      <c r="AN111" s="14">
        <v>123</v>
      </c>
      <c r="AO111" s="14">
        <v>124</v>
      </c>
      <c r="AP111" s="14">
        <v>136</v>
      </c>
      <c r="AQ111" s="14">
        <v>104</v>
      </c>
      <c r="AR111" s="14">
        <v>128</v>
      </c>
      <c r="AS111" s="14">
        <v>113</v>
      </c>
      <c r="AT111" s="14">
        <v>130</v>
      </c>
      <c r="AU111" s="14">
        <v>159</v>
      </c>
      <c r="AV111" s="14">
        <v>166</v>
      </c>
      <c r="AW111" s="14">
        <v>174</v>
      </c>
      <c r="AX111" s="14">
        <v>208</v>
      </c>
      <c r="AY111" s="14">
        <v>191</v>
      </c>
      <c r="AZ111" s="14">
        <v>197</v>
      </c>
      <c r="BA111" s="14">
        <v>189</v>
      </c>
      <c r="BB111" s="14">
        <v>170</v>
      </c>
      <c r="BC111" s="14">
        <v>213</v>
      </c>
      <c r="BD111" s="14">
        <v>200</v>
      </c>
      <c r="BE111" s="14">
        <v>205</v>
      </c>
      <c r="BF111" s="14">
        <v>140</v>
      </c>
      <c r="BG111" s="14">
        <v>165</v>
      </c>
      <c r="BH111" s="14">
        <v>141</v>
      </c>
      <c r="BI111" s="14">
        <v>164</v>
      </c>
      <c r="BJ111" s="14">
        <v>149</v>
      </c>
      <c r="BK111" s="14">
        <v>145</v>
      </c>
      <c r="BL111" s="14">
        <v>164</v>
      </c>
      <c r="BM111" s="14">
        <v>185</v>
      </c>
      <c r="BN111" s="14">
        <v>162</v>
      </c>
      <c r="BO111" s="14">
        <v>188</v>
      </c>
      <c r="BP111" s="14">
        <v>154</v>
      </c>
      <c r="BQ111" s="14">
        <v>167</v>
      </c>
      <c r="BR111" s="14">
        <v>168</v>
      </c>
      <c r="BS111" s="14">
        <v>172</v>
      </c>
      <c r="BT111" s="14">
        <v>195</v>
      </c>
      <c r="BU111" s="14">
        <v>160</v>
      </c>
      <c r="BV111" s="14">
        <v>176</v>
      </c>
      <c r="BW111" s="14">
        <v>138</v>
      </c>
      <c r="BX111" s="14">
        <v>182</v>
      </c>
      <c r="BY111" s="14">
        <v>131</v>
      </c>
      <c r="BZ111" s="14">
        <v>151</v>
      </c>
      <c r="CA111" s="14">
        <v>150</v>
      </c>
      <c r="CB111" s="14">
        <v>126</v>
      </c>
      <c r="CC111" s="14">
        <v>127</v>
      </c>
      <c r="CD111" s="14">
        <v>148</v>
      </c>
      <c r="CE111" s="14">
        <v>119</v>
      </c>
      <c r="CF111" s="14">
        <v>144</v>
      </c>
      <c r="CG111" s="14">
        <v>145</v>
      </c>
      <c r="CH111" s="14">
        <v>150</v>
      </c>
      <c r="CI111" s="14">
        <v>157</v>
      </c>
      <c r="CJ111" s="14">
        <v>148</v>
      </c>
      <c r="CK111" s="14">
        <v>174</v>
      </c>
      <c r="CL111" s="14">
        <v>208</v>
      </c>
      <c r="CM111" s="14">
        <v>139</v>
      </c>
      <c r="CN111" s="14">
        <v>143</v>
      </c>
      <c r="CO111" s="14">
        <v>133</v>
      </c>
      <c r="CP111" s="14">
        <v>137</v>
      </c>
      <c r="CQ111" s="14">
        <v>110</v>
      </c>
      <c r="CR111" s="14">
        <v>115</v>
      </c>
      <c r="CS111" s="14">
        <v>131</v>
      </c>
      <c r="CT111" s="14">
        <v>105</v>
      </c>
      <c r="CU111" s="14">
        <v>126</v>
      </c>
      <c r="CV111" s="14">
        <v>105</v>
      </c>
      <c r="CW111" s="14">
        <v>91</v>
      </c>
      <c r="CX111" s="14">
        <v>99</v>
      </c>
      <c r="CY111" s="14">
        <v>99</v>
      </c>
      <c r="CZ111" s="14">
        <v>91</v>
      </c>
      <c r="DA111" s="14">
        <v>84</v>
      </c>
      <c r="DB111" s="14">
        <v>90</v>
      </c>
      <c r="DC111" s="14">
        <v>97</v>
      </c>
      <c r="DD111" s="14">
        <v>83</v>
      </c>
      <c r="DE111" s="14">
        <v>77</v>
      </c>
      <c r="DF111" s="14">
        <v>57</v>
      </c>
      <c r="DG111" s="14">
        <v>62</v>
      </c>
      <c r="DH111" s="14">
        <v>41</v>
      </c>
      <c r="DI111" s="14">
        <v>48</v>
      </c>
      <c r="DJ111" s="14">
        <v>36</v>
      </c>
      <c r="DK111" s="14">
        <v>39</v>
      </c>
      <c r="DL111" s="14">
        <v>21</v>
      </c>
      <c r="DM111" s="14">
        <v>14</v>
      </c>
      <c r="DN111" s="14">
        <v>11</v>
      </c>
      <c r="DO111" s="14">
        <v>2</v>
      </c>
      <c r="DP111" s="14">
        <v>6</v>
      </c>
      <c r="DQ111" s="14">
        <v>6</v>
      </c>
      <c r="DR111" s="14">
        <v>1</v>
      </c>
      <c r="DS111" s="14">
        <v>3</v>
      </c>
      <c r="DT111" s="14">
        <v>1</v>
      </c>
      <c r="DU111" s="14">
        <v>1</v>
      </c>
      <c r="DV111" s="14">
        <v>0</v>
      </c>
      <c r="DY111" s="14"/>
    </row>
    <row r="112" spans="1:129" s="11" customFormat="1" x14ac:dyDescent="0.25">
      <c r="A112" s="16" t="s">
        <v>300</v>
      </c>
      <c r="B112" s="14" t="s">
        <v>301</v>
      </c>
      <c r="C112" s="23" t="s">
        <v>1572</v>
      </c>
      <c r="D112" s="23" t="s">
        <v>1572</v>
      </c>
      <c r="E112" s="23" t="s">
        <v>1572</v>
      </c>
      <c r="F112" s="23" t="s">
        <v>1572</v>
      </c>
      <c r="G112" s="23" t="s">
        <v>1572</v>
      </c>
      <c r="H112" s="23" t="s">
        <v>1572</v>
      </c>
      <c r="I112" s="23" t="s">
        <v>1572</v>
      </c>
      <c r="J112" s="23" t="s">
        <v>1572</v>
      </c>
      <c r="K112" s="23" t="s">
        <v>1572</v>
      </c>
      <c r="L112" s="23" t="s">
        <v>1572</v>
      </c>
      <c r="M112" s="23" t="s">
        <v>1572</v>
      </c>
      <c r="N112" s="23" t="s">
        <v>1572</v>
      </c>
      <c r="O112" s="23" t="s">
        <v>1572</v>
      </c>
      <c r="P112" s="23" t="s">
        <v>1572</v>
      </c>
      <c r="Q112" s="23" t="s">
        <v>1572</v>
      </c>
      <c r="R112" s="23" t="s">
        <v>1572</v>
      </c>
      <c r="S112" s="23" t="s">
        <v>1572</v>
      </c>
      <c r="T112" s="23" t="s">
        <v>1572</v>
      </c>
      <c r="U112" s="23" t="s">
        <v>1572</v>
      </c>
      <c r="V112" s="23" t="s">
        <v>1572</v>
      </c>
      <c r="W112" s="23" t="s">
        <v>1572</v>
      </c>
      <c r="X112" s="23" t="s">
        <v>1572</v>
      </c>
      <c r="Y112" s="23" t="s">
        <v>1572</v>
      </c>
      <c r="Z112" s="23" t="s">
        <v>1572</v>
      </c>
      <c r="AA112" s="23" t="s">
        <v>1572</v>
      </c>
      <c r="AB112" s="23" t="s">
        <v>1572</v>
      </c>
      <c r="AC112" s="23" t="s">
        <v>1572</v>
      </c>
      <c r="AD112" s="23" t="s">
        <v>1572</v>
      </c>
      <c r="AE112" s="23" t="s">
        <v>1572</v>
      </c>
      <c r="AF112" s="23" t="s">
        <v>1572</v>
      </c>
      <c r="AG112" s="23" t="s">
        <v>1572</v>
      </c>
      <c r="AH112" s="23" t="s">
        <v>1572</v>
      </c>
      <c r="AI112" s="23" t="s">
        <v>1572</v>
      </c>
      <c r="AJ112" s="23" t="s">
        <v>1572</v>
      </c>
      <c r="AK112" s="23" t="s">
        <v>1572</v>
      </c>
      <c r="AL112" s="23" t="s">
        <v>1572</v>
      </c>
      <c r="AM112" s="23" t="s">
        <v>1572</v>
      </c>
      <c r="AN112" s="23" t="s">
        <v>1572</v>
      </c>
      <c r="AO112" s="23" t="s">
        <v>1572</v>
      </c>
      <c r="AP112" s="23" t="s">
        <v>1572</v>
      </c>
      <c r="AQ112" s="23" t="s">
        <v>1572</v>
      </c>
      <c r="AR112" s="23" t="s">
        <v>1572</v>
      </c>
      <c r="AS112" s="23" t="s">
        <v>1572</v>
      </c>
      <c r="AT112" s="23" t="s">
        <v>1572</v>
      </c>
      <c r="AU112" s="23" t="s">
        <v>1572</v>
      </c>
      <c r="AV112" s="23" t="s">
        <v>1572</v>
      </c>
      <c r="AW112" s="23" t="s">
        <v>1572</v>
      </c>
      <c r="AX112" s="23" t="s">
        <v>1572</v>
      </c>
      <c r="AY112" s="23" t="s">
        <v>1572</v>
      </c>
      <c r="AZ112" s="23" t="s">
        <v>1572</v>
      </c>
      <c r="BA112" s="23" t="s">
        <v>1572</v>
      </c>
      <c r="BB112" s="23" t="s">
        <v>1572</v>
      </c>
      <c r="BC112" s="23" t="s">
        <v>1572</v>
      </c>
      <c r="BD112" s="23" t="s">
        <v>1572</v>
      </c>
      <c r="BE112" s="23" t="s">
        <v>1572</v>
      </c>
      <c r="BF112" s="23" t="s">
        <v>1572</v>
      </c>
      <c r="BG112" s="23" t="s">
        <v>1572</v>
      </c>
      <c r="BH112" s="23" t="s">
        <v>1572</v>
      </c>
      <c r="BI112" s="23" t="s">
        <v>1572</v>
      </c>
      <c r="BJ112" s="23" t="s">
        <v>1572</v>
      </c>
      <c r="BK112" s="23" t="s">
        <v>1572</v>
      </c>
      <c r="BL112" s="23" t="s">
        <v>1572</v>
      </c>
      <c r="BM112" s="23" t="s">
        <v>1572</v>
      </c>
      <c r="BN112" s="23" t="s">
        <v>1572</v>
      </c>
      <c r="BO112" s="23" t="s">
        <v>1572</v>
      </c>
      <c r="BP112" s="23" t="s">
        <v>1572</v>
      </c>
      <c r="BQ112" s="23" t="s">
        <v>1572</v>
      </c>
      <c r="BR112" s="23" t="s">
        <v>1572</v>
      </c>
      <c r="BS112" s="23" t="s">
        <v>1572</v>
      </c>
      <c r="BT112" s="23" t="s">
        <v>1572</v>
      </c>
      <c r="BU112" s="23" t="s">
        <v>1572</v>
      </c>
      <c r="BV112" s="23" t="s">
        <v>1572</v>
      </c>
      <c r="BW112" s="23" t="s">
        <v>1572</v>
      </c>
      <c r="BX112" s="23" t="s">
        <v>1572</v>
      </c>
      <c r="BY112" s="23" t="s">
        <v>1572</v>
      </c>
      <c r="BZ112" s="23" t="s">
        <v>1572</v>
      </c>
      <c r="CA112" s="23" t="s">
        <v>1572</v>
      </c>
      <c r="CB112" s="23" t="s">
        <v>1572</v>
      </c>
      <c r="CC112" s="23" t="s">
        <v>1572</v>
      </c>
      <c r="CD112" s="23" t="s">
        <v>1572</v>
      </c>
      <c r="CE112" s="23" t="s">
        <v>1572</v>
      </c>
      <c r="CF112" s="23" t="s">
        <v>1572</v>
      </c>
      <c r="CG112" s="23" t="s">
        <v>1572</v>
      </c>
      <c r="CH112" s="23" t="s">
        <v>1572</v>
      </c>
      <c r="CI112" s="23" t="s">
        <v>1572</v>
      </c>
      <c r="CJ112" s="23" t="s">
        <v>1572</v>
      </c>
      <c r="CK112" s="23" t="s">
        <v>1572</v>
      </c>
      <c r="CL112" s="23" t="s">
        <v>1572</v>
      </c>
      <c r="CM112" s="23" t="s">
        <v>1572</v>
      </c>
      <c r="CN112" s="23" t="s">
        <v>1572</v>
      </c>
      <c r="CO112" s="23" t="s">
        <v>1572</v>
      </c>
      <c r="CP112" s="23" t="s">
        <v>1572</v>
      </c>
      <c r="CQ112" s="23" t="s">
        <v>1572</v>
      </c>
      <c r="CR112" s="23" t="s">
        <v>1572</v>
      </c>
      <c r="CS112" s="23" t="s">
        <v>1572</v>
      </c>
      <c r="CT112" s="23" t="s">
        <v>1572</v>
      </c>
      <c r="CU112" s="23" t="s">
        <v>1572</v>
      </c>
      <c r="CV112" s="23" t="s">
        <v>1572</v>
      </c>
      <c r="CW112" s="23" t="s">
        <v>1572</v>
      </c>
      <c r="CX112" s="23" t="s">
        <v>1572</v>
      </c>
      <c r="CY112" s="23" t="s">
        <v>1572</v>
      </c>
      <c r="CZ112" s="23" t="s">
        <v>1572</v>
      </c>
      <c r="DA112" s="23" t="s">
        <v>1572</v>
      </c>
      <c r="DB112" s="23" t="s">
        <v>1572</v>
      </c>
      <c r="DC112" s="23" t="s">
        <v>1572</v>
      </c>
      <c r="DD112" s="23" t="s">
        <v>1572</v>
      </c>
      <c r="DE112" s="23" t="s">
        <v>1572</v>
      </c>
      <c r="DF112" s="23" t="s">
        <v>1572</v>
      </c>
      <c r="DG112" s="23" t="s">
        <v>1572</v>
      </c>
      <c r="DH112" s="23" t="s">
        <v>1572</v>
      </c>
      <c r="DI112" s="23" t="s">
        <v>1572</v>
      </c>
      <c r="DJ112" s="23" t="s">
        <v>1572</v>
      </c>
      <c r="DK112" s="23" t="s">
        <v>1572</v>
      </c>
      <c r="DL112" s="23" t="s">
        <v>1572</v>
      </c>
      <c r="DM112" s="23" t="s">
        <v>1572</v>
      </c>
      <c r="DN112" s="23" t="s">
        <v>1572</v>
      </c>
      <c r="DO112" s="23" t="s">
        <v>1572</v>
      </c>
      <c r="DP112" s="23" t="s">
        <v>1572</v>
      </c>
      <c r="DQ112" s="23" t="s">
        <v>1572</v>
      </c>
      <c r="DR112" s="23" t="s">
        <v>1572</v>
      </c>
      <c r="DS112" s="23" t="s">
        <v>1572</v>
      </c>
      <c r="DT112" s="23" t="s">
        <v>1572</v>
      </c>
      <c r="DU112" s="23" t="s">
        <v>1572</v>
      </c>
      <c r="DV112" s="23" t="s">
        <v>1572</v>
      </c>
      <c r="DY112" s="14"/>
    </row>
    <row r="113" spans="1:129" s="11" customFormat="1" x14ac:dyDescent="0.25">
      <c r="A113" s="16" t="s">
        <v>302</v>
      </c>
      <c r="B113" s="14" t="s">
        <v>303</v>
      </c>
      <c r="C113" s="23">
        <v>419</v>
      </c>
      <c r="D113" s="24">
        <f>SUM(Z113:AD113)/C113</f>
        <v>5.9665871121718374E-2</v>
      </c>
      <c r="E113" s="24">
        <f>SUM(AE113:AI113)/C113</f>
        <v>4.2959427207637228E-2</v>
      </c>
      <c r="F113" s="24">
        <f>SUM(AJ113:AN113)/C113</f>
        <v>6.4439140811455853E-2</v>
      </c>
      <c r="G113" s="24">
        <f>SUM(AO113:AS113)/C113</f>
        <v>4.77326968973747E-2</v>
      </c>
      <c r="H113" s="24">
        <f>SUM(AT113:AX113)/C113</f>
        <v>1.6706443914081145E-2</v>
      </c>
      <c r="I113" s="24">
        <f>SUM(AY113:BC113)/C113</f>
        <v>2.8639618138424822E-2</v>
      </c>
      <c r="J113" s="24">
        <f>SUM(BD113:BH113)/C113</f>
        <v>3.8186157517899763E-2</v>
      </c>
      <c r="K113" s="24">
        <f>SUM(BI113:BM113)/C113</f>
        <v>5.7279236276849645E-2</v>
      </c>
      <c r="L113" s="24">
        <f>SUM(BN113:BR113)/C113</f>
        <v>9.0692124105011929E-2</v>
      </c>
      <c r="M113" s="24">
        <f>SUM(BS113:BW113)/C113</f>
        <v>9.5465393794749401E-2</v>
      </c>
      <c r="N113" s="24">
        <f>SUM(BX113:CB113)/C113</f>
        <v>6.9212410501193311E-2</v>
      </c>
      <c r="O113" s="24">
        <f>SUM(CC113:CG113)/C113</f>
        <v>9.0692124105011929E-2</v>
      </c>
      <c r="P113" s="24">
        <f>SUM(CH113:CL113)/C113</f>
        <v>0.11933174224343675</v>
      </c>
      <c r="Q113" s="24">
        <f>SUM(CM113:CQ113)/C113</f>
        <v>8.5918854415274457E-2</v>
      </c>
      <c r="R113" s="24">
        <f>SUM(CR113:CV113)/C113</f>
        <v>4.2959427207637228E-2</v>
      </c>
      <c r="S113" s="24">
        <f>SUM(CW113:DV113)/C113</f>
        <v>5.0119331742243436E-2</v>
      </c>
      <c r="T113" s="24">
        <f t="shared" ref="T113:V116" si="163">W113/$C113</f>
        <v>0.18615751789976134</v>
      </c>
      <c r="U113" s="24">
        <f t="shared" si="163"/>
        <v>0.6348448687350835</v>
      </c>
      <c r="V113" s="24">
        <f t="shared" si="163"/>
        <v>0.17899761336515513</v>
      </c>
      <c r="W113" s="23">
        <f>SUM(Z113:AP113)</f>
        <v>78</v>
      </c>
      <c r="X113" s="23">
        <f>SUM(AQ113:CL113)</f>
        <v>266</v>
      </c>
      <c r="Y113" s="23">
        <f>SUM(CM113:DV113)</f>
        <v>75</v>
      </c>
      <c r="Z113" s="23">
        <v>2</v>
      </c>
      <c r="AA113" s="23">
        <v>6</v>
      </c>
      <c r="AB113" s="23">
        <v>5</v>
      </c>
      <c r="AC113" s="23">
        <v>7</v>
      </c>
      <c r="AD113" s="23">
        <v>5</v>
      </c>
      <c r="AE113" s="23">
        <v>5</v>
      </c>
      <c r="AF113" s="23">
        <v>2</v>
      </c>
      <c r="AG113" s="23">
        <v>3</v>
      </c>
      <c r="AH113" s="23">
        <v>6</v>
      </c>
      <c r="AI113" s="23">
        <v>2</v>
      </c>
      <c r="AJ113" s="23">
        <v>2</v>
      </c>
      <c r="AK113" s="23">
        <v>4</v>
      </c>
      <c r="AL113" s="23">
        <v>8</v>
      </c>
      <c r="AM113" s="23">
        <v>11</v>
      </c>
      <c r="AN113" s="23">
        <v>2</v>
      </c>
      <c r="AO113" s="23">
        <v>4</v>
      </c>
      <c r="AP113" s="23">
        <v>4</v>
      </c>
      <c r="AQ113" s="23">
        <v>6</v>
      </c>
      <c r="AR113" s="23">
        <v>4</v>
      </c>
      <c r="AS113" s="23">
        <v>2</v>
      </c>
      <c r="AT113" s="23">
        <v>3</v>
      </c>
      <c r="AU113" s="23">
        <v>2</v>
      </c>
      <c r="AV113" s="23">
        <v>0</v>
      </c>
      <c r="AW113" s="23">
        <v>2</v>
      </c>
      <c r="AX113" s="23">
        <v>0</v>
      </c>
      <c r="AY113" s="23">
        <v>2</v>
      </c>
      <c r="AZ113" s="23">
        <v>4</v>
      </c>
      <c r="BA113" s="23">
        <v>2</v>
      </c>
      <c r="BB113" s="23">
        <v>0</v>
      </c>
      <c r="BC113" s="23">
        <v>4</v>
      </c>
      <c r="BD113" s="23">
        <v>1</v>
      </c>
      <c r="BE113" s="23">
        <v>4</v>
      </c>
      <c r="BF113" s="23">
        <v>1</v>
      </c>
      <c r="BG113" s="23">
        <v>7</v>
      </c>
      <c r="BH113" s="23">
        <v>3</v>
      </c>
      <c r="BI113" s="23">
        <v>3</v>
      </c>
      <c r="BJ113" s="23">
        <v>8</v>
      </c>
      <c r="BK113" s="23">
        <v>7</v>
      </c>
      <c r="BL113" s="23">
        <v>2</v>
      </c>
      <c r="BM113" s="23">
        <v>4</v>
      </c>
      <c r="BN113" s="23">
        <v>7</v>
      </c>
      <c r="BO113" s="23">
        <v>7</v>
      </c>
      <c r="BP113" s="23">
        <v>7</v>
      </c>
      <c r="BQ113" s="23">
        <v>8</v>
      </c>
      <c r="BR113" s="23">
        <v>9</v>
      </c>
      <c r="BS113" s="23">
        <v>13</v>
      </c>
      <c r="BT113" s="23">
        <v>8</v>
      </c>
      <c r="BU113" s="23">
        <v>5</v>
      </c>
      <c r="BV113" s="23">
        <v>9</v>
      </c>
      <c r="BW113" s="23">
        <v>5</v>
      </c>
      <c r="BX113" s="23">
        <v>8</v>
      </c>
      <c r="BY113" s="23">
        <v>5</v>
      </c>
      <c r="BZ113" s="23">
        <v>10</v>
      </c>
      <c r="CA113" s="23">
        <v>5</v>
      </c>
      <c r="CB113" s="23">
        <v>1</v>
      </c>
      <c r="CC113" s="23">
        <v>8</v>
      </c>
      <c r="CD113" s="23">
        <v>7</v>
      </c>
      <c r="CE113" s="23">
        <v>8</v>
      </c>
      <c r="CF113" s="23">
        <v>6</v>
      </c>
      <c r="CG113" s="23">
        <v>9</v>
      </c>
      <c r="CH113" s="23">
        <v>10</v>
      </c>
      <c r="CI113" s="23">
        <v>8</v>
      </c>
      <c r="CJ113" s="23">
        <v>9</v>
      </c>
      <c r="CK113" s="23">
        <v>10</v>
      </c>
      <c r="CL113" s="23">
        <v>13</v>
      </c>
      <c r="CM113" s="23">
        <v>6</v>
      </c>
      <c r="CN113" s="23">
        <v>14</v>
      </c>
      <c r="CO113" s="23">
        <v>8</v>
      </c>
      <c r="CP113" s="23">
        <v>6</v>
      </c>
      <c r="CQ113" s="23">
        <v>2</v>
      </c>
      <c r="CR113" s="23">
        <v>3</v>
      </c>
      <c r="CS113" s="23">
        <v>3</v>
      </c>
      <c r="CT113" s="23">
        <v>6</v>
      </c>
      <c r="CU113" s="23">
        <v>2</v>
      </c>
      <c r="CV113" s="23">
        <v>4</v>
      </c>
      <c r="CW113" s="23">
        <v>1</v>
      </c>
      <c r="CX113" s="23">
        <v>1</v>
      </c>
      <c r="CY113" s="23">
        <v>4</v>
      </c>
      <c r="CZ113" s="23">
        <v>2</v>
      </c>
      <c r="DA113" s="23">
        <v>3</v>
      </c>
      <c r="DB113" s="23">
        <v>3</v>
      </c>
      <c r="DC113" s="23">
        <v>0</v>
      </c>
      <c r="DD113" s="23">
        <v>0</v>
      </c>
      <c r="DE113" s="23">
        <v>2</v>
      </c>
      <c r="DF113" s="23">
        <v>0</v>
      </c>
      <c r="DG113" s="23">
        <v>3</v>
      </c>
      <c r="DH113" s="23">
        <v>0</v>
      </c>
      <c r="DI113" s="23">
        <v>0</v>
      </c>
      <c r="DJ113" s="23">
        <v>1</v>
      </c>
      <c r="DK113" s="23">
        <v>0</v>
      </c>
      <c r="DL113" s="23">
        <v>0</v>
      </c>
      <c r="DM113" s="23">
        <v>1</v>
      </c>
      <c r="DN113" s="23">
        <v>0</v>
      </c>
      <c r="DO113" s="23">
        <v>0</v>
      </c>
      <c r="DP113" s="23">
        <v>0</v>
      </c>
      <c r="DQ113" s="23">
        <v>0</v>
      </c>
      <c r="DR113" s="23">
        <v>0</v>
      </c>
      <c r="DS113" s="23">
        <v>0</v>
      </c>
      <c r="DT113" s="23">
        <v>0</v>
      </c>
      <c r="DU113" s="23">
        <v>0</v>
      </c>
      <c r="DV113" s="23">
        <v>0</v>
      </c>
      <c r="DY113" s="14"/>
    </row>
    <row r="114" spans="1:129" s="11" customFormat="1" x14ac:dyDescent="0.25">
      <c r="A114" s="16" t="s">
        <v>304</v>
      </c>
      <c r="B114" s="14" t="s">
        <v>305</v>
      </c>
      <c r="C114" s="23">
        <v>298</v>
      </c>
      <c r="D114" s="24">
        <f>SUM(Z114:AD114)/C114</f>
        <v>4.0268456375838924E-2</v>
      </c>
      <c r="E114" s="24">
        <f>SUM(AE114:AI114)/C114</f>
        <v>3.0201342281879196E-2</v>
      </c>
      <c r="F114" s="24">
        <f>SUM(AJ114:AN114)/C114</f>
        <v>5.3691275167785234E-2</v>
      </c>
      <c r="G114" s="24">
        <f>SUM(AO114:AS114)/C114</f>
        <v>6.0402684563758392E-2</v>
      </c>
      <c r="H114" s="24">
        <f>SUM(AT114:AX114)/C114</f>
        <v>3.6912751677852351E-2</v>
      </c>
      <c r="I114" s="24">
        <f>SUM(AY114:BC114)/C114</f>
        <v>4.6979865771812082E-2</v>
      </c>
      <c r="J114" s="24">
        <f>SUM(BD114:BH114)/C114</f>
        <v>5.3691275167785234E-2</v>
      </c>
      <c r="K114" s="24">
        <f>SUM(BI114:BM114)/C114</f>
        <v>4.6979865771812082E-2</v>
      </c>
      <c r="L114" s="24">
        <f>SUM(BN114:BR114)/C114</f>
        <v>6.7114093959731544E-2</v>
      </c>
      <c r="M114" s="24">
        <f>SUM(BS114:BW114)/C114</f>
        <v>0.1040268456375839</v>
      </c>
      <c r="N114" s="24">
        <f>SUM(BX114:CB114)/C114</f>
        <v>7.3825503355704702E-2</v>
      </c>
      <c r="O114" s="24">
        <f>SUM(CC114:CG114)/C114</f>
        <v>9.0604026845637578E-2</v>
      </c>
      <c r="P114" s="24">
        <f>SUM(CH114:CL114)/C114</f>
        <v>8.7248322147651006E-2</v>
      </c>
      <c r="Q114" s="24">
        <f>SUM(CM114:CQ114)/C114</f>
        <v>5.7046979865771813E-2</v>
      </c>
      <c r="R114" s="24">
        <f>SUM(CR114:CV114)/C114</f>
        <v>5.3691275167785234E-2</v>
      </c>
      <c r="S114" s="24">
        <f>SUM(CW114:DV114)/C114</f>
        <v>9.7315436241610737E-2</v>
      </c>
      <c r="T114" s="24">
        <f t="shared" si="163"/>
        <v>0.1476510067114094</v>
      </c>
      <c r="U114" s="24">
        <f t="shared" si="163"/>
        <v>0.64429530201342278</v>
      </c>
      <c r="V114" s="24">
        <f t="shared" si="163"/>
        <v>0.20805369127516779</v>
      </c>
      <c r="W114" s="23">
        <f>SUM(Z114:AP114)</f>
        <v>44</v>
      </c>
      <c r="X114" s="23">
        <f>SUM(AQ114:CL114)</f>
        <v>192</v>
      </c>
      <c r="Y114" s="23">
        <f>SUM(CM114:DV114)</f>
        <v>62</v>
      </c>
      <c r="Z114" s="23">
        <v>1</v>
      </c>
      <c r="AA114" s="23">
        <v>5</v>
      </c>
      <c r="AB114" s="23">
        <v>1</v>
      </c>
      <c r="AC114" s="23">
        <v>2</v>
      </c>
      <c r="AD114" s="23">
        <v>3</v>
      </c>
      <c r="AE114" s="23">
        <v>3</v>
      </c>
      <c r="AF114" s="23">
        <v>0</v>
      </c>
      <c r="AG114" s="23">
        <v>0</v>
      </c>
      <c r="AH114" s="23">
        <v>4</v>
      </c>
      <c r="AI114" s="23">
        <v>2</v>
      </c>
      <c r="AJ114" s="23">
        <v>4</v>
      </c>
      <c r="AK114" s="23">
        <v>2</v>
      </c>
      <c r="AL114" s="23">
        <v>2</v>
      </c>
      <c r="AM114" s="23">
        <v>5</v>
      </c>
      <c r="AN114" s="23">
        <v>3</v>
      </c>
      <c r="AO114" s="23">
        <v>5</v>
      </c>
      <c r="AP114" s="23">
        <v>2</v>
      </c>
      <c r="AQ114" s="23">
        <v>6</v>
      </c>
      <c r="AR114" s="23">
        <v>2</v>
      </c>
      <c r="AS114" s="23">
        <v>3</v>
      </c>
      <c r="AT114" s="23">
        <v>3</v>
      </c>
      <c r="AU114" s="23">
        <v>3</v>
      </c>
      <c r="AV114" s="23">
        <v>2</v>
      </c>
      <c r="AW114" s="23">
        <v>2</v>
      </c>
      <c r="AX114" s="23">
        <v>1</v>
      </c>
      <c r="AY114" s="23">
        <v>5</v>
      </c>
      <c r="AZ114" s="23">
        <v>5</v>
      </c>
      <c r="BA114" s="23">
        <v>3</v>
      </c>
      <c r="BB114" s="23">
        <v>0</v>
      </c>
      <c r="BC114" s="23">
        <v>1</v>
      </c>
      <c r="BD114" s="23">
        <v>3</v>
      </c>
      <c r="BE114" s="23">
        <v>3</v>
      </c>
      <c r="BF114" s="23">
        <v>3</v>
      </c>
      <c r="BG114" s="23">
        <v>6</v>
      </c>
      <c r="BH114" s="23">
        <v>1</v>
      </c>
      <c r="BI114" s="23">
        <v>0</v>
      </c>
      <c r="BJ114" s="23">
        <v>5</v>
      </c>
      <c r="BK114" s="23">
        <v>3</v>
      </c>
      <c r="BL114" s="23">
        <v>2</v>
      </c>
      <c r="BM114" s="23">
        <v>4</v>
      </c>
      <c r="BN114" s="23">
        <v>3</v>
      </c>
      <c r="BO114" s="23">
        <v>4</v>
      </c>
      <c r="BP114" s="23">
        <v>3</v>
      </c>
      <c r="BQ114" s="23">
        <v>4</v>
      </c>
      <c r="BR114" s="23">
        <v>6</v>
      </c>
      <c r="BS114" s="23">
        <v>7</v>
      </c>
      <c r="BT114" s="23">
        <v>8</v>
      </c>
      <c r="BU114" s="23">
        <v>5</v>
      </c>
      <c r="BV114" s="23">
        <v>4</v>
      </c>
      <c r="BW114" s="23">
        <v>7</v>
      </c>
      <c r="BX114" s="23">
        <v>0</v>
      </c>
      <c r="BY114" s="23">
        <v>5</v>
      </c>
      <c r="BZ114" s="23">
        <v>4</v>
      </c>
      <c r="CA114" s="23">
        <v>6</v>
      </c>
      <c r="CB114" s="23">
        <v>7</v>
      </c>
      <c r="CC114" s="23">
        <v>7</v>
      </c>
      <c r="CD114" s="23">
        <v>5</v>
      </c>
      <c r="CE114" s="23">
        <v>5</v>
      </c>
      <c r="CF114" s="23">
        <v>3</v>
      </c>
      <c r="CG114" s="23">
        <v>7</v>
      </c>
      <c r="CH114" s="23">
        <v>5</v>
      </c>
      <c r="CI114" s="23">
        <v>5</v>
      </c>
      <c r="CJ114" s="23">
        <v>8</v>
      </c>
      <c r="CK114" s="23">
        <v>3</v>
      </c>
      <c r="CL114" s="23">
        <v>5</v>
      </c>
      <c r="CM114" s="23">
        <v>7</v>
      </c>
      <c r="CN114" s="23">
        <v>2</v>
      </c>
      <c r="CO114" s="23">
        <v>5</v>
      </c>
      <c r="CP114" s="23">
        <v>0</v>
      </c>
      <c r="CQ114" s="23">
        <v>3</v>
      </c>
      <c r="CR114" s="23">
        <v>2</v>
      </c>
      <c r="CS114" s="23">
        <v>3</v>
      </c>
      <c r="CT114" s="23">
        <v>7</v>
      </c>
      <c r="CU114" s="23">
        <v>3</v>
      </c>
      <c r="CV114" s="23">
        <v>1</v>
      </c>
      <c r="CW114" s="23">
        <v>4</v>
      </c>
      <c r="CX114" s="23">
        <v>3</v>
      </c>
      <c r="CY114" s="23">
        <v>4</v>
      </c>
      <c r="CZ114" s="23">
        <v>5</v>
      </c>
      <c r="DA114" s="23">
        <v>2</v>
      </c>
      <c r="DB114" s="23">
        <v>2</v>
      </c>
      <c r="DC114" s="23">
        <v>3</v>
      </c>
      <c r="DD114" s="23">
        <v>1</v>
      </c>
      <c r="DE114" s="23">
        <v>1</v>
      </c>
      <c r="DF114" s="23">
        <v>0</v>
      </c>
      <c r="DG114" s="23">
        <v>2</v>
      </c>
      <c r="DH114" s="23">
        <v>0</v>
      </c>
      <c r="DI114" s="23">
        <v>1</v>
      </c>
      <c r="DJ114" s="23">
        <v>0</v>
      </c>
      <c r="DK114" s="23">
        <v>0</v>
      </c>
      <c r="DL114" s="23">
        <v>0</v>
      </c>
      <c r="DM114" s="23">
        <v>0</v>
      </c>
      <c r="DN114" s="23">
        <v>1</v>
      </c>
      <c r="DO114" s="23">
        <v>0</v>
      </c>
      <c r="DP114" s="23">
        <v>0</v>
      </c>
      <c r="DQ114" s="23">
        <v>0</v>
      </c>
      <c r="DR114" s="23">
        <v>0</v>
      </c>
      <c r="DS114" s="23">
        <v>0</v>
      </c>
      <c r="DT114" s="23">
        <v>0</v>
      </c>
      <c r="DU114" s="23">
        <v>0</v>
      </c>
      <c r="DV114" s="23">
        <v>0</v>
      </c>
      <c r="DY114" s="14"/>
    </row>
    <row r="115" spans="1:129" s="11" customFormat="1" x14ac:dyDescent="0.25">
      <c r="A115" s="16" t="s">
        <v>306</v>
      </c>
      <c r="B115" s="14" t="s">
        <v>307</v>
      </c>
      <c r="C115" s="14">
        <v>2963</v>
      </c>
      <c r="D115" s="24">
        <f>SUM(Z115:AD115)/C115</f>
        <v>7.6611542355720555E-2</v>
      </c>
      <c r="E115" s="24">
        <f>SUM(AE115:AI115)/C115</f>
        <v>5.6361795477556528E-2</v>
      </c>
      <c r="F115" s="24">
        <f>SUM(AJ115:AN115)/C115</f>
        <v>5.2311846101923729E-2</v>
      </c>
      <c r="G115" s="24">
        <f>SUM(AO115:AS115)/C115</f>
        <v>4.961187985150186E-2</v>
      </c>
      <c r="H115" s="24">
        <f>SUM(AT115:AX115)/C115</f>
        <v>4.0161997975025315E-2</v>
      </c>
      <c r="I115" s="24">
        <f>SUM(AY115:BC115)/C115</f>
        <v>5.7374282821464728E-2</v>
      </c>
      <c r="J115" s="24">
        <f>SUM(BD115:BH115)/C115</f>
        <v>5.8724265946675666E-2</v>
      </c>
      <c r="K115" s="24">
        <f>SUM(BI115:BM115)/C115</f>
        <v>6.6486668916638542E-2</v>
      </c>
      <c r="L115" s="24">
        <f>SUM(BN115:BR115)/C115</f>
        <v>6.0749240634492066E-2</v>
      </c>
      <c r="M115" s="24">
        <f>SUM(BS115:BW115)/C115</f>
        <v>7.2899088761390479E-2</v>
      </c>
      <c r="N115" s="24">
        <f>SUM(BX115:CB115)/C115</f>
        <v>6.0074249071886604E-2</v>
      </c>
      <c r="O115" s="24">
        <f>SUM(CC115:CG115)/C115</f>
        <v>5.2986837664529191E-2</v>
      </c>
      <c r="P115" s="24">
        <f>SUM(CH115:CL115)/C115</f>
        <v>6.5136685791427604E-2</v>
      </c>
      <c r="Q115" s="24">
        <f>SUM(CM115:CQ115)/C115</f>
        <v>5.3661829227134659E-2</v>
      </c>
      <c r="R115" s="24">
        <f>SUM(CR115:CV115)/C115</f>
        <v>5.163685453931826E-2</v>
      </c>
      <c r="S115" s="24">
        <f>SUM(CW115:DV115)/C115</f>
        <v>0.12521093486331422</v>
      </c>
      <c r="T115" s="24">
        <f t="shared" si="163"/>
        <v>0.20789740128248396</v>
      </c>
      <c r="U115" s="24">
        <f t="shared" si="163"/>
        <v>0.56159298008774894</v>
      </c>
      <c r="V115" s="24">
        <f t="shared" si="163"/>
        <v>0.23050961862976713</v>
      </c>
      <c r="W115" s="23">
        <f>SUM(Z115:AP115)</f>
        <v>616</v>
      </c>
      <c r="X115" s="23">
        <f>SUM(AQ115:CL115)</f>
        <v>1664</v>
      </c>
      <c r="Y115" s="23">
        <f>SUM(CM115:DV115)</f>
        <v>683</v>
      </c>
      <c r="Z115" s="14">
        <v>45</v>
      </c>
      <c r="AA115" s="14">
        <v>45</v>
      </c>
      <c r="AB115" s="14">
        <v>52</v>
      </c>
      <c r="AC115" s="14">
        <v>41</v>
      </c>
      <c r="AD115" s="14">
        <v>44</v>
      </c>
      <c r="AE115" s="14">
        <v>31</v>
      </c>
      <c r="AF115" s="14">
        <v>39</v>
      </c>
      <c r="AG115" s="14">
        <v>40</v>
      </c>
      <c r="AH115" s="14">
        <v>25</v>
      </c>
      <c r="AI115" s="14">
        <v>32</v>
      </c>
      <c r="AJ115" s="14">
        <v>25</v>
      </c>
      <c r="AK115" s="14">
        <v>35</v>
      </c>
      <c r="AL115" s="14">
        <v>31</v>
      </c>
      <c r="AM115" s="14">
        <v>35</v>
      </c>
      <c r="AN115" s="14">
        <v>29</v>
      </c>
      <c r="AO115" s="14">
        <v>36</v>
      </c>
      <c r="AP115" s="14">
        <v>31</v>
      </c>
      <c r="AQ115" s="14">
        <v>41</v>
      </c>
      <c r="AR115" s="14">
        <v>18</v>
      </c>
      <c r="AS115" s="14">
        <v>21</v>
      </c>
      <c r="AT115" s="14">
        <v>10</v>
      </c>
      <c r="AU115" s="14">
        <v>25</v>
      </c>
      <c r="AV115" s="14">
        <v>24</v>
      </c>
      <c r="AW115" s="14">
        <v>29</v>
      </c>
      <c r="AX115" s="14">
        <v>31</v>
      </c>
      <c r="AY115" s="14">
        <v>40</v>
      </c>
      <c r="AZ115" s="14">
        <v>30</v>
      </c>
      <c r="BA115" s="14">
        <v>34</v>
      </c>
      <c r="BB115" s="14">
        <v>30</v>
      </c>
      <c r="BC115" s="14">
        <v>36</v>
      </c>
      <c r="BD115" s="14">
        <v>30</v>
      </c>
      <c r="BE115" s="14">
        <v>40</v>
      </c>
      <c r="BF115" s="14">
        <v>37</v>
      </c>
      <c r="BG115" s="14">
        <v>32</v>
      </c>
      <c r="BH115" s="14">
        <v>35</v>
      </c>
      <c r="BI115" s="14">
        <v>35</v>
      </c>
      <c r="BJ115" s="14">
        <v>37</v>
      </c>
      <c r="BK115" s="14">
        <v>44</v>
      </c>
      <c r="BL115" s="14">
        <v>48</v>
      </c>
      <c r="BM115" s="14">
        <v>33</v>
      </c>
      <c r="BN115" s="14">
        <v>34</v>
      </c>
      <c r="BO115" s="14">
        <v>28</v>
      </c>
      <c r="BP115" s="14">
        <v>38</v>
      </c>
      <c r="BQ115" s="14">
        <v>44</v>
      </c>
      <c r="BR115" s="14">
        <v>36</v>
      </c>
      <c r="BS115" s="14">
        <v>53</v>
      </c>
      <c r="BT115" s="14">
        <v>38</v>
      </c>
      <c r="BU115" s="14">
        <v>36</v>
      </c>
      <c r="BV115" s="14">
        <v>43</v>
      </c>
      <c r="BW115" s="14">
        <v>46</v>
      </c>
      <c r="BX115" s="14">
        <v>43</v>
      </c>
      <c r="BY115" s="14">
        <v>33</v>
      </c>
      <c r="BZ115" s="14">
        <v>36</v>
      </c>
      <c r="CA115" s="14">
        <v>38</v>
      </c>
      <c r="CB115" s="14">
        <v>28</v>
      </c>
      <c r="CC115" s="14">
        <v>36</v>
      </c>
      <c r="CD115" s="14">
        <v>34</v>
      </c>
      <c r="CE115" s="14">
        <v>37</v>
      </c>
      <c r="CF115" s="14">
        <v>25</v>
      </c>
      <c r="CG115" s="14">
        <v>25</v>
      </c>
      <c r="CH115" s="14">
        <v>33</v>
      </c>
      <c r="CI115" s="14">
        <v>37</v>
      </c>
      <c r="CJ115" s="14">
        <v>34</v>
      </c>
      <c r="CK115" s="14">
        <v>47</v>
      </c>
      <c r="CL115" s="14">
        <v>42</v>
      </c>
      <c r="CM115" s="14">
        <v>29</v>
      </c>
      <c r="CN115" s="14">
        <v>39</v>
      </c>
      <c r="CO115" s="14">
        <v>36</v>
      </c>
      <c r="CP115" s="14">
        <v>27</v>
      </c>
      <c r="CQ115" s="14">
        <v>28</v>
      </c>
      <c r="CR115" s="14">
        <v>35</v>
      </c>
      <c r="CS115" s="14">
        <v>28</v>
      </c>
      <c r="CT115" s="14">
        <v>28</v>
      </c>
      <c r="CU115" s="14">
        <v>32</v>
      </c>
      <c r="CV115" s="14">
        <v>30</v>
      </c>
      <c r="CW115" s="14">
        <v>35</v>
      </c>
      <c r="CX115" s="14">
        <v>27</v>
      </c>
      <c r="CY115" s="14">
        <v>27</v>
      </c>
      <c r="CZ115" s="14">
        <v>21</v>
      </c>
      <c r="DA115" s="14">
        <v>28</v>
      </c>
      <c r="DB115" s="14">
        <v>25</v>
      </c>
      <c r="DC115" s="14">
        <v>31</v>
      </c>
      <c r="DD115" s="14">
        <v>32</v>
      </c>
      <c r="DE115" s="14">
        <v>26</v>
      </c>
      <c r="DF115" s="14">
        <v>12</v>
      </c>
      <c r="DG115" s="14">
        <v>19</v>
      </c>
      <c r="DH115" s="14">
        <v>18</v>
      </c>
      <c r="DI115" s="14">
        <v>12</v>
      </c>
      <c r="DJ115" s="14">
        <v>10</v>
      </c>
      <c r="DK115" s="14">
        <v>14</v>
      </c>
      <c r="DL115" s="14">
        <v>6</v>
      </c>
      <c r="DM115" s="14">
        <v>6</v>
      </c>
      <c r="DN115" s="14">
        <v>2</v>
      </c>
      <c r="DO115" s="14">
        <v>4</v>
      </c>
      <c r="DP115" s="14">
        <v>7</v>
      </c>
      <c r="DQ115" s="14">
        <v>4</v>
      </c>
      <c r="DR115" s="14">
        <v>2</v>
      </c>
      <c r="DS115" s="14">
        <v>1</v>
      </c>
      <c r="DT115" s="14">
        <v>1</v>
      </c>
      <c r="DU115" s="14">
        <v>0</v>
      </c>
      <c r="DV115" s="14">
        <v>1</v>
      </c>
      <c r="DY115" s="14"/>
    </row>
    <row r="116" spans="1:129" s="11" customFormat="1" x14ac:dyDescent="0.25">
      <c r="A116" s="16" t="s">
        <v>308</v>
      </c>
      <c r="B116" s="14" t="s">
        <v>309</v>
      </c>
      <c r="C116" s="23">
        <v>7683</v>
      </c>
      <c r="D116" s="24">
        <f>SUM(Z116:AD116)/C116</f>
        <v>4.7117011584016662E-2</v>
      </c>
      <c r="E116" s="24">
        <f>SUM(AE116:AI116)/C116</f>
        <v>3.4361577508785629E-2</v>
      </c>
      <c r="F116" s="24">
        <f>SUM(AJ116:AN116)/C116</f>
        <v>3.4491734999349211E-2</v>
      </c>
      <c r="G116" s="24">
        <f>SUM(AO116:AS116)/C116</f>
        <v>3.8526617206820254E-2</v>
      </c>
      <c r="H116" s="24">
        <f>SUM(AT116:AX116)/C116</f>
        <v>5.661850839515814E-2</v>
      </c>
      <c r="I116" s="24">
        <f>SUM(AY116:BC116)/C116</f>
        <v>5.2193153715996358E-2</v>
      </c>
      <c r="J116" s="24">
        <f>SUM(BD116:BH116)/C116</f>
        <v>4.5294806716126512E-2</v>
      </c>
      <c r="K116" s="24">
        <f>SUM(BI116:BM116)/C116</f>
        <v>4.060913705583756E-2</v>
      </c>
      <c r="L116" s="24">
        <f>SUM(BN116:BR116)/C116</f>
        <v>5.2583626187687103E-2</v>
      </c>
      <c r="M116" s="24">
        <f>SUM(BS116:BW116)/C116</f>
        <v>6.0783548093192766E-2</v>
      </c>
      <c r="N116" s="24">
        <f>SUM(BX116:CB116)/C116</f>
        <v>6.481843030066381E-2</v>
      </c>
      <c r="O116" s="24">
        <f>SUM(CC116:CG116)/C116</f>
        <v>6.5339060262918136E-2</v>
      </c>
      <c r="P116" s="24">
        <f>SUM(CH116:CL116)/C116</f>
        <v>9.5145125601978395E-2</v>
      </c>
      <c r="Q116" s="24">
        <f>SUM(CM116:CQ116)/C116</f>
        <v>7.8484966809839907E-2</v>
      </c>
      <c r="R116" s="24">
        <f>SUM(CR116:CV116)/C116</f>
        <v>6.1824808017701419E-2</v>
      </c>
      <c r="S116" s="24">
        <f>SUM(CW116:DV116)/C116</f>
        <v>0.17180788754392814</v>
      </c>
      <c r="T116" s="24">
        <f t="shared" si="163"/>
        <v>0.13197969543147209</v>
      </c>
      <c r="U116" s="24">
        <f t="shared" si="163"/>
        <v>0.55590264219705843</v>
      </c>
      <c r="V116" s="24">
        <f t="shared" si="163"/>
        <v>0.31211766237146948</v>
      </c>
      <c r="W116" s="23">
        <f>SUM(Z116:AP116)</f>
        <v>1014</v>
      </c>
      <c r="X116" s="23">
        <f>SUM(AQ116:CL116)</f>
        <v>4271</v>
      </c>
      <c r="Y116" s="23">
        <f>SUM(CM116:DV116)</f>
        <v>2398</v>
      </c>
      <c r="Z116" s="23">
        <v>76</v>
      </c>
      <c r="AA116" s="23">
        <v>73</v>
      </c>
      <c r="AB116" s="23">
        <v>71</v>
      </c>
      <c r="AC116" s="23">
        <v>72</v>
      </c>
      <c r="AD116" s="23">
        <v>70</v>
      </c>
      <c r="AE116" s="23">
        <v>55</v>
      </c>
      <c r="AF116" s="23">
        <v>54</v>
      </c>
      <c r="AG116" s="23">
        <v>54</v>
      </c>
      <c r="AH116" s="23">
        <v>46</v>
      </c>
      <c r="AI116" s="23">
        <v>55</v>
      </c>
      <c r="AJ116" s="23">
        <v>50</v>
      </c>
      <c r="AK116" s="23">
        <v>51</v>
      </c>
      <c r="AL116" s="23">
        <v>46</v>
      </c>
      <c r="AM116" s="23">
        <v>55</v>
      </c>
      <c r="AN116" s="23">
        <v>63</v>
      </c>
      <c r="AO116" s="23">
        <v>63</v>
      </c>
      <c r="AP116" s="23">
        <v>60</v>
      </c>
      <c r="AQ116" s="23">
        <v>43</v>
      </c>
      <c r="AR116" s="23">
        <v>69</v>
      </c>
      <c r="AS116" s="23">
        <v>61</v>
      </c>
      <c r="AT116" s="23">
        <v>82</v>
      </c>
      <c r="AU116" s="23">
        <v>75</v>
      </c>
      <c r="AV116" s="23">
        <v>96</v>
      </c>
      <c r="AW116" s="23">
        <v>88</v>
      </c>
      <c r="AX116" s="23">
        <v>94</v>
      </c>
      <c r="AY116" s="23">
        <v>88</v>
      </c>
      <c r="AZ116" s="23">
        <v>78</v>
      </c>
      <c r="BA116" s="23">
        <v>95</v>
      </c>
      <c r="BB116" s="23">
        <v>65</v>
      </c>
      <c r="BC116" s="23">
        <v>75</v>
      </c>
      <c r="BD116" s="23">
        <v>97</v>
      </c>
      <c r="BE116" s="23">
        <v>72</v>
      </c>
      <c r="BF116" s="23">
        <v>60</v>
      </c>
      <c r="BG116" s="23">
        <v>59</v>
      </c>
      <c r="BH116" s="23">
        <v>60</v>
      </c>
      <c r="BI116" s="23">
        <v>56</v>
      </c>
      <c r="BJ116" s="23">
        <v>58</v>
      </c>
      <c r="BK116" s="23">
        <v>75</v>
      </c>
      <c r="BL116" s="23">
        <v>64</v>
      </c>
      <c r="BM116" s="23">
        <v>59</v>
      </c>
      <c r="BN116" s="23">
        <v>78</v>
      </c>
      <c r="BO116" s="23">
        <v>87</v>
      </c>
      <c r="BP116" s="23">
        <v>78</v>
      </c>
      <c r="BQ116" s="23">
        <v>88</v>
      </c>
      <c r="BR116" s="23">
        <v>73</v>
      </c>
      <c r="BS116" s="23">
        <v>83</v>
      </c>
      <c r="BT116" s="23">
        <v>96</v>
      </c>
      <c r="BU116" s="23">
        <v>89</v>
      </c>
      <c r="BV116" s="23">
        <v>93</v>
      </c>
      <c r="BW116" s="23">
        <v>106</v>
      </c>
      <c r="BX116" s="23">
        <v>83</v>
      </c>
      <c r="BY116" s="23">
        <v>109</v>
      </c>
      <c r="BZ116" s="23">
        <v>92</v>
      </c>
      <c r="CA116" s="23">
        <v>109</v>
      </c>
      <c r="CB116" s="23">
        <v>105</v>
      </c>
      <c r="CC116" s="23">
        <v>75</v>
      </c>
      <c r="CD116" s="23">
        <v>98</v>
      </c>
      <c r="CE116" s="23">
        <v>100</v>
      </c>
      <c r="CF116" s="23">
        <v>121</v>
      </c>
      <c r="CG116" s="23">
        <v>108</v>
      </c>
      <c r="CH116" s="23">
        <v>116</v>
      </c>
      <c r="CI116" s="23">
        <v>142</v>
      </c>
      <c r="CJ116" s="23">
        <v>139</v>
      </c>
      <c r="CK116" s="23">
        <v>158</v>
      </c>
      <c r="CL116" s="23">
        <v>176</v>
      </c>
      <c r="CM116" s="23">
        <v>126</v>
      </c>
      <c r="CN116" s="23">
        <v>140</v>
      </c>
      <c r="CO116" s="23">
        <v>132</v>
      </c>
      <c r="CP116" s="23">
        <v>124</v>
      </c>
      <c r="CQ116" s="23">
        <v>81</v>
      </c>
      <c r="CR116" s="23">
        <v>87</v>
      </c>
      <c r="CS116" s="23">
        <v>98</v>
      </c>
      <c r="CT116" s="23">
        <v>95</v>
      </c>
      <c r="CU116" s="23">
        <v>100</v>
      </c>
      <c r="CV116" s="23">
        <v>95</v>
      </c>
      <c r="CW116" s="23">
        <v>108</v>
      </c>
      <c r="CX116" s="23">
        <v>95</v>
      </c>
      <c r="CY116" s="23">
        <v>98</v>
      </c>
      <c r="CZ116" s="23">
        <v>85</v>
      </c>
      <c r="DA116" s="23">
        <v>92</v>
      </c>
      <c r="DB116" s="23">
        <v>104</v>
      </c>
      <c r="DC116" s="23">
        <v>77</v>
      </c>
      <c r="DD116" s="23">
        <v>71</v>
      </c>
      <c r="DE116" s="23">
        <v>63</v>
      </c>
      <c r="DF116" s="23">
        <v>88</v>
      </c>
      <c r="DG116" s="23">
        <v>74</v>
      </c>
      <c r="DH116" s="23">
        <v>60</v>
      </c>
      <c r="DI116" s="23">
        <v>43</v>
      </c>
      <c r="DJ116" s="23">
        <v>58</v>
      </c>
      <c r="DK116" s="23">
        <v>38</v>
      </c>
      <c r="DL116" s="23">
        <v>50</v>
      </c>
      <c r="DM116" s="23">
        <v>37</v>
      </c>
      <c r="DN116" s="23">
        <v>16</v>
      </c>
      <c r="DO116" s="23">
        <v>16</v>
      </c>
      <c r="DP116" s="23">
        <v>16</v>
      </c>
      <c r="DQ116" s="23">
        <v>11</v>
      </c>
      <c r="DR116" s="23">
        <v>6</v>
      </c>
      <c r="DS116" s="23">
        <v>9</v>
      </c>
      <c r="DT116" s="23">
        <v>2</v>
      </c>
      <c r="DU116" s="23">
        <v>2</v>
      </c>
      <c r="DV116" s="23">
        <v>1</v>
      </c>
      <c r="DY116" s="14"/>
    </row>
    <row r="117" spans="1:129" s="11" customFormat="1" x14ac:dyDescent="0.25">
      <c r="A117" s="16" t="s">
        <v>310</v>
      </c>
      <c r="B117" s="14" t="s">
        <v>311</v>
      </c>
      <c r="C117" s="23" t="s">
        <v>1572</v>
      </c>
      <c r="D117" s="23" t="s">
        <v>1572</v>
      </c>
      <c r="E117" s="23" t="s">
        <v>1572</v>
      </c>
      <c r="F117" s="23" t="s">
        <v>1572</v>
      </c>
      <c r="G117" s="23" t="s">
        <v>1572</v>
      </c>
      <c r="H117" s="23" t="s">
        <v>1572</v>
      </c>
      <c r="I117" s="23" t="s">
        <v>1572</v>
      </c>
      <c r="J117" s="23" t="s">
        <v>1572</v>
      </c>
      <c r="K117" s="23" t="s">
        <v>1572</v>
      </c>
      <c r="L117" s="23" t="s">
        <v>1572</v>
      </c>
      <c r="M117" s="23" t="s">
        <v>1572</v>
      </c>
      <c r="N117" s="23" t="s">
        <v>1572</v>
      </c>
      <c r="O117" s="23" t="s">
        <v>1572</v>
      </c>
      <c r="P117" s="23" t="s">
        <v>1572</v>
      </c>
      <c r="Q117" s="23" t="s">
        <v>1572</v>
      </c>
      <c r="R117" s="23" t="s">
        <v>1572</v>
      </c>
      <c r="S117" s="23" t="s">
        <v>1572</v>
      </c>
      <c r="T117" s="23" t="s">
        <v>1572</v>
      </c>
      <c r="U117" s="23" t="s">
        <v>1572</v>
      </c>
      <c r="V117" s="23" t="s">
        <v>1572</v>
      </c>
      <c r="W117" s="23" t="s">
        <v>1572</v>
      </c>
      <c r="X117" s="23" t="s">
        <v>1572</v>
      </c>
      <c r="Y117" s="23" t="s">
        <v>1572</v>
      </c>
      <c r="Z117" s="23" t="s">
        <v>1572</v>
      </c>
      <c r="AA117" s="23" t="s">
        <v>1572</v>
      </c>
      <c r="AB117" s="23" t="s">
        <v>1572</v>
      </c>
      <c r="AC117" s="23" t="s">
        <v>1572</v>
      </c>
      <c r="AD117" s="23" t="s">
        <v>1572</v>
      </c>
      <c r="AE117" s="23" t="s">
        <v>1572</v>
      </c>
      <c r="AF117" s="23" t="s">
        <v>1572</v>
      </c>
      <c r="AG117" s="23" t="s">
        <v>1572</v>
      </c>
      <c r="AH117" s="23" t="s">
        <v>1572</v>
      </c>
      <c r="AI117" s="23" t="s">
        <v>1572</v>
      </c>
      <c r="AJ117" s="23" t="s">
        <v>1572</v>
      </c>
      <c r="AK117" s="23" t="s">
        <v>1572</v>
      </c>
      <c r="AL117" s="23" t="s">
        <v>1572</v>
      </c>
      <c r="AM117" s="23" t="s">
        <v>1572</v>
      </c>
      <c r="AN117" s="23" t="s">
        <v>1572</v>
      </c>
      <c r="AO117" s="23" t="s">
        <v>1572</v>
      </c>
      <c r="AP117" s="23" t="s">
        <v>1572</v>
      </c>
      <c r="AQ117" s="23" t="s">
        <v>1572</v>
      </c>
      <c r="AR117" s="23" t="s">
        <v>1572</v>
      </c>
      <c r="AS117" s="23" t="s">
        <v>1572</v>
      </c>
      <c r="AT117" s="23" t="s">
        <v>1572</v>
      </c>
      <c r="AU117" s="23" t="s">
        <v>1572</v>
      </c>
      <c r="AV117" s="23" t="s">
        <v>1572</v>
      </c>
      <c r="AW117" s="23" t="s">
        <v>1572</v>
      </c>
      <c r="AX117" s="23" t="s">
        <v>1572</v>
      </c>
      <c r="AY117" s="23" t="s">
        <v>1572</v>
      </c>
      <c r="AZ117" s="23" t="s">
        <v>1572</v>
      </c>
      <c r="BA117" s="23" t="s">
        <v>1572</v>
      </c>
      <c r="BB117" s="23" t="s">
        <v>1572</v>
      </c>
      <c r="BC117" s="23" t="s">
        <v>1572</v>
      </c>
      <c r="BD117" s="23" t="s">
        <v>1572</v>
      </c>
      <c r="BE117" s="23" t="s">
        <v>1572</v>
      </c>
      <c r="BF117" s="23" t="s">
        <v>1572</v>
      </c>
      <c r="BG117" s="23" t="s">
        <v>1572</v>
      </c>
      <c r="BH117" s="23" t="s">
        <v>1572</v>
      </c>
      <c r="BI117" s="23" t="s">
        <v>1572</v>
      </c>
      <c r="BJ117" s="23" t="s">
        <v>1572</v>
      </c>
      <c r="BK117" s="23" t="s">
        <v>1572</v>
      </c>
      <c r="BL117" s="23" t="s">
        <v>1572</v>
      </c>
      <c r="BM117" s="23" t="s">
        <v>1572</v>
      </c>
      <c r="BN117" s="23" t="s">
        <v>1572</v>
      </c>
      <c r="BO117" s="23" t="s">
        <v>1572</v>
      </c>
      <c r="BP117" s="23" t="s">
        <v>1572</v>
      </c>
      <c r="BQ117" s="23" t="s">
        <v>1572</v>
      </c>
      <c r="BR117" s="23" t="s">
        <v>1572</v>
      </c>
      <c r="BS117" s="23" t="s">
        <v>1572</v>
      </c>
      <c r="BT117" s="23" t="s">
        <v>1572</v>
      </c>
      <c r="BU117" s="23" t="s">
        <v>1572</v>
      </c>
      <c r="BV117" s="23" t="s">
        <v>1572</v>
      </c>
      <c r="BW117" s="23" t="s">
        <v>1572</v>
      </c>
      <c r="BX117" s="23" t="s">
        <v>1572</v>
      </c>
      <c r="BY117" s="23" t="s">
        <v>1572</v>
      </c>
      <c r="BZ117" s="23" t="s">
        <v>1572</v>
      </c>
      <c r="CA117" s="23" t="s">
        <v>1572</v>
      </c>
      <c r="CB117" s="23" t="s">
        <v>1572</v>
      </c>
      <c r="CC117" s="23" t="s">
        <v>1572</v>
      </c>
      <c r="CD117" s="23" t="s">
        <v>1572</v>
      </c>
      <c r="CE117" s="23" t="s">
        <v>1572</v>
      </c>
      <c r="CF117" s="23" t="s">
        <v>1572</v>
      </c>
      <c r="CG117" s="23" t="s">
        <v>1572</v>
      </c>
      <c r="CH117" s="23" t="s">
        <v>1572</v>
      </c>
      <c r="CI117" s="23" t="s">
        <v>1572</v>
      </c>
      <c r="CJ117" s="23" t="s">
        <v>1572</v>
      </c>
      <c r="CK117" s="23" t="s">
        <v>1572</v>
      </c>
      <c r="CL117" s="23" t="s">
        <v>1572</v>
      </c>
      <c r="CM117" s="23" t="s">
        <v>1572</v>
      </c>
      <c r="CN117" s="23" t="s">
        <v>1572</v>
      </c>
      <c r="CO117" s="23" t="s">
        <v>1572</v>
      </c>
      <c r="CP117" s="23" t="s">
        <v>1572</v>
      </c>
      <c r="CQ117" s="23" t="s">
        <v>1572</v>
      </c>
      <c r="CR117" s="23" t="s">
        <v>1572</v>
      </c>
      <c r="CS117" s="23" t="s">
        <v>1572</v>
      </c>
      <c r="CT117" s="23" t="s">
        <v>1572</v>
      </c>
      <c r="CU117" s="23" t="s">
        <v>1572</v>
      </c>
      <c r="CV117" s="23" t="s">
        <v>1572</v>
      </c>
      <c r="CW117" s="23" t="s">
        <v>1572</v>
      </c>
      <c r="CX117" s="23" t="s">
        <v>1572</v>
      </c>
      <c r="CY117" s="23" t="s">
        <v>1572</v>
      </c>
      <c r="CZ117" s="23" t="s">
        <v>1572</v>
      </c>
      <c r="DA117" s="23" t="s">
        <v>1572</v>
      </c>
      <c r="DB117" s="23" t="s">
        <v>1572</v>
      </c>
      <c r="DC117" s="23" t="s">
        <v>1572</v>
      </c>
      <c r="DD117" s="23" t="s">
        <v>1572</v>
      </c>
      <c r="DE117" s="23" t="s">
        <v>1572</v>
      </c>
      <c r="DF117" s="23" t="s">
        <v>1572</v>
      </c>
      <c r="DG117" s="23" t="s">
        <v>1572</v>
      </c>
      <c r="DH117" s="23" t="s">
        <v>1572</v>
      </c>
      <c r="DI117" s="23" t="s">
        <v>1572</v>
      </c>
      <c r="DJ117" s="23" t="s">
        <v>1572</v>
      </c>
      <c r="DK117" s="23" t="s">
        <v>1572</v>
      </c>
      <c r="DL117" s="23" t="s">
        <v>1572</v>
      </c>
      <c r="DM117" s="23" t="s">
        <v>1572</v>
      </c>
      <c r="DN117" s="23" t="s">
        <v>1572</v>
      </c>
      <c r="DO117" s="23" t="s">
        <v>1572</v>
      </c>
      <c r="DP117" s="23" t="s">
        <v>1572</v>
      </c>
      <c r="DQ117" s="23" t="s">
        <v>1572</v>
      </c>
      <c r="DR117" s="23" t="s">
        <v>1572</v>
      </c>
      <c r="DS117" s="23" t="s">
        <v>1572</v>
      </c>
      <c r="DT117" s="23" t="s">
        <v>1572</v>
      </c>
      <c r="DU117" s="23" t="s">
        <v>1572</v>
      </c>
      <c r="DV117" s="23" t="s">
        <v>1572</v>
      </c>
      <c r="DY117" s="14"/>
    </row>
    <row r="118" spans="1:129" s="11" customFormat="1" x14ac:dyDescent="0.25">
      <c r="A118" s="16" t="s">
        <v>312</v>
      </c>
      <c r="B118" s="14" t="s">
        <v>313</v>
      </c>
      <c r="C118" s="23">
        <v>445</v>
      </c>
      <c r="D118" s="24">
        <f t="shared" ref="D118:D124" si="164">SUM(Z118:AD118)/C118</f>
        <v>2.9213483146067417E-2</v>
      </c>
      <c r="E118" s="24">
        <f t="shared" ref="E118:E124" si="165">SUM(AE118:AI118)/C118</f>
        <v>5.6179775280898875E-2</v>
      </c>
      <c r="F118" s="24">
        <f t="shared" ref="F118:F124" si="166">SUM(AJ118:AN118)/C118</f>
        <v>5.1685393258426963E-2</v>
      </c>
      <c r="G118" s="24">
        <f t="shared" ref="G118:G124" si="167">SUM(AO118:AS118)/C118</f>
        <v>4.0449438202247189E-2</v>
      </c>
      <c r="H118" s="24">
        <f t="shared" ref="H118:H124" si="168">SUM(AT118:AX118)/C118</f>
        <v>3.1460674157303373E-2</v>
      </c>
      <c r="I118" s="24">
        <f t="shared" ref="I118:I124" si="169">SUM(AY118:BC118)/C118</f>
        <v>3.3707865168539325E-2</v>
      </c>
      <c r="J118" s="24">
        <f t="shared" ref="J118:J124" si="170">SUM(BD118:BH118)/C118</f>
        <v>2.9213483146067417E-2</v>
      </c>
      <c r="K118" s="24">
        <f t="shared" ref="K118:K124" si="171">SUM(BI118:BM118)/C118</f>
        <v>4.7191011235955059E-2</v>
      </c>
      <c r="L118" s="24">
        <f t="shared" ref="L118:L124" si="172">SUM(BN118:BR118)/C118</f>
        <v>5.6179775280898875E-2</v>
      </c>
      <c r="M118" s="24">
        <f t="shared" ref="M118:M124" si="173">SUM(BS118:BW118)/C118</f>
        <v>6.2921348314606745E-2</v>
      </c>
      <c r="N118" s="24">
        <f t="shared" ref="N118:N124" si="174">SUM(BX118:CB118)/C118</f>
        <v>6.5168539325842698E-2</v>
      </c>
      <c r="O118" s="24">
        <f t="shared" ref="O118:O124" si="175">SUM(CC118:CG118)/C118</f>
        <v>7.1910112359550568E-2</v>
      </c>
      <c r="P118" s="24">
        <f t="shared" ref="P118:P124" si="176">SUM(CH118:CL118)/C118</f>
        <v>0.12359550561797752</v>
      </c>
      <c r="Q118" s="24">
        <f t="shared" ref="Q118:Q124" si="177">SUM(CM118:CQ118)/C118</f>
        <v>8.5393258426966295E-2</v>
      </c>
      <c r="R118" s="24">
        <f t="shared" ref="R118:R124" si="178">SUM(CR118:CV118)/C118</f>
        <v>7.1910112359550568E-2</v>
      </c>
      <c r="S118" s="24">
        <f t="shared" ref="S118:S124" si="179">SUM(CW118:DV118)/C118</f>
        <v>0.14382022471910114</v>
      </c>
      <c r="T118" s="24">
        <f t="shared" ref="T118:V124" si="180">W118/$C118</f>
        <v>0.15505617977528091</v>
      </c>
      <c r="U118" s="24">
        <f t="shared" si="180"/>
        <v>0.54382022471910108</v>
      </c>
      <c r="V118" s="24">
        <f t="shared" si="180"/>
        <v>0.30112359550561796</v>
      </c>
      <c r="W118" s="23">
        <f t="shared" ref="W118:W124" si="181">SUM(Z118:AP118)</f>
        <v>69</v>
      </c>
      <c r="X118" s="23">
        <f t="shared" ref="X118:X124" si="182">SUM(AQ118:CL118)</f>
        <v>242</v>
      </c>
      <c r="Y118" s="23">
        <f t="shared" ref="Y118:Y124" si="183">SUM(CM118:DV118)</f>
        <v>134</v>
      </c>
      <c r="Z118" s="23">
        <v>3</v>
      </c>
      <c r="AA118" s="23">
        <v>2</v>
      </c>
      <c r="AB118" s="23">
        <v>3</v>
      </c>
      <c r="AC118" s="23">
        <v>5</v>
      </c>
      <c r="AD118" s="23">
        <v>0</v>
      </c>
      <c r="AE118" s="23">
        <v>5</v>
      </c>
      <c r="AF118" s="23">
        <v>3</v>
      </c>
      <c r="AG118" s="23">
        <v>2</v>
      </c>
      <c r="AH118" s="23">
        <v>7</v>
      </c>
      <c r="AI118" s="23">
        <v>8</v>
      </c>
      <c r="AJ118" s="23">
        <v>4</v>
      </c>
      <c r="AK118" s="23">
        <v>3</v>
      </c>
      <c r="AL118" s="23">
        <v>4</v>
      </c>
      <c r="AM118" s="23">
        <v>5</v>
      </c>
      <c r="AN118" s="23">
        <v>7</v>
      </c>
      <c r="AO118" s="23">
        <v>3</v>
      </c>
      <c r="AP118" s="23">
        <v>5</v>
      </c>
      <c r="AQ118" s="23">
        <v>5</v>
      </c>
      <c r="AR118" s="23">
        <v>5</v>
      </c>
      <c r="AS118" s="23">
        <v>0</v>
      </c>
      <c r="AT118" s="23">
        <v>0</v>
      </c>
      <c r="AU118" s="23">
        <v>2</v>
      </c>
      <c r="AV118" s="23">
        <v>3</v>
      </c>
      <c r="AW118" s="23">
        <v>2</v>
      </c>
      <c r="AX118" s="23">
        <v>7</v>
      </c>
      <c r="AY118" s="23">
        <v>4</v>
      </c>
      <c r="AZ118" s="23">
        <v>3</v>
      </c>
      <c r="BA118" s="23">
        <v>0</v>
      </c>
      <c r="BB118" s="23">
        <v>3</v>
      </c>
      <c r="BC118" s="23">
        <v>5</v>
      </c>
      <c r="BD118" s="23">
        <v>3</v>
      </c>
      <c r="BE118" s="23">
        <v>1</v>
      </c>
      <c r="BF118" s="23">
        <v>3</v>
      </c>
      <c r="BG118" s="23">
        <v>3</v>
      </c>
      <c r="BH118" s="23">
        <v>3</v>
      </c>
      <c r="BI118" s="23">
        <v>5</v>
      </c>
      <c r="BJ118" s="23">
        <v>4</v>
      </c>
      <c r="BK118" s="23">
        <v>4</v>
      </c>
      <c r="BL118" s="23">
        <v>3</v>
      </c>
      <c r="BM118" s="23">
        <v>5</v>
      </c>
      <c r="BN118" s="23">
        <v>5</v>
      </c>
      <c r="BO118" s="23">
        <v>3</v>
      </c>
      <c r="BP118" s="23">
        <v>5</v>
      </c>
      <c r="BQ118" s="23">
        <v>4</v>
      </c>
      <c r="BR118" s="23">
        <v>8</v>
      </c>
      <c r="BS118" s="23">
        <v>7</v>
      </c>
      <c r="BT118" s="23">
        <v>5</v>
      </c>
      <c r="BU118" s="23">
        <v>8</v>
      </c>
      <c r="BV118" s="23">
        <v>3</v>
      </c>
      <c r="BW118" s="23">
        <v>5</v>
      </c>
      <c r="BX118" s="23">
        <v>5</v>
      </c>
      <c r="BY118" s="23">
        <v>6</v>
      </c>
      <c r="BZ118" s="23">
        <v>7</v>
      </c>
      <c r="CA118" s="23">
        <v>7</v>
      </c>
      <c r="CB118" s="23">
        <v>4</v>
      </c>
      <c r="CC118" s="23">
        <v>11</v>
      </c>
      <c r="CD118" s="23">
        <v>2</v>
      </c>
      <c r="CE118" s="23">
        <v>5</v>
      </c>
      <c r="CF118" s="23">
        <v>6</v>
      </c>
      <c r="CG118" s="23">
        <v>8</v>
      </c>
      <c r="CH118" s="23">
        <v>9</v>
      </c>
      <c r="CI118" s="23">
        <v>10</v>
      </c>
      <c r="CJ118" s="23">
        <v>15</v>
      </c>
      <c r="CK118" s="23">
        <v>15</v>
      </c>
      <c r="CL118" s="23">
        <v>6</v>
      </c>
      <c r="CM118" s="23">
        <v>11</v>
      </c>
      <c r="CN118" s="23">
        <v>11</v>
      </c>
      <c r="CO118" s="23">
        <v>6</v>
      </c>
      <c r="CP118" s="23">
        <v>8</v>
      </c>
      <c r="CQ118" s="23">
        <v>2</v>
      </c>
      <c r="CR118" s="23">
        <v>8</v>
      </c>
      <c r="CS118" s="23">
        <v>7</v>
      </c>
      <c r="CT118" s="23">
        <v>7</v>
      </c>
      <c r="CU118" s="23">
        <v>6</v>
      </c>
      <c r="CV118" s="23">
        <v>4</v>
      </c>
      <c r="CW118" s="23">
        <v>7</v>
      </c>
      <c r="CX118" s="23">
        <v>4</v>
      </c>
      <c r="CY118" s="23">
        <v>4</v>
      </c>
      <c r="CZ118" s="23">
        <v>6</v>
      </c>
      <c r="DA118" s="23">
        <v>2</v>
      </c>
      <c r="DB118" s="23">
        <v>2</v>
      </c>
      <c r="DC118" s="23">
        <v>2</v>
      </c>
      <c r="DD118" s="23">
        <v>5</v>
      </c>
      <c r="DE118" s="23">
        <v>4</v>
      </c>
      <c r="DF118" s="23">
        <v>4</v>
      </c>
      <c r="DG118" s="23">
        <v>4</v>
      </c>
      <c r="DH118" s="23">
        <v>1</v>
      </c>
      <c r="DI118" s="23">
        <v>1</v>
      </c>
      <c r="DJ118" s="23">
        <v>6</v>
      </c>
      <c r="DK118" s="23">
        <v>4</v>
      </c>
      <c r="DL118" s="23">
        <v>3</v>
      </c>
      <c r="DM118" s="23">
        <v>2</v>
      </c>
      <c r="DN118" s="23">
        <v>0</v>
      </c>
      <c r="DO118" s="23">
        <v>1</v>
      </c>
      <c r="DP118" s="23">
        <v>0</v>
      </c>
      <c r="DQ118" s="23">
        <v>0</v>
      </c>
      <c r="DR118" s="23">
        <v>1</v>
      </c>
      <c r="DS118" s="23">
        <v>0</v>
      </c>
      <c r="DT118" s="23">
        <v>0</v>
      </c>
      <c r="DU118" s="23">
        <v>1</v>
      </c>
      <c r="DV118" s="23">
        <v>0</v>
      </c>
      <c r="DY118" s="14"/>
    </row>
    <row r="119" spans="1:129" s="11" customFormat="1" x14ac:dyDescent="0.25">
      <c r="A119" s="16" t="s">
        <v>314</v>
      </c>
      <c r="B119" s="14" t="s">
        <v>315</v>
      </c>
      <c r="C119" s="14">
        <v>326</v>
      </c>
      <c r="D119" s="24">
        <f t="shared" si="164"/>
        <v>1.8404907975460124E-2</v>
      </c>
      <c r="E119" s="24">
        <f t="shared" si="165"/>
        <v>3.0674846625766871E-2</v>
      </c>
      <c r="F119" s="24">
        <f t="shared" si="166"/>
        <v>4.6012269938650305E-2</v>
      </c>
      <c r="G119" s="24">
        <f t="shared" si="167"/>
        <v>5.2147239263803678E-2</v>
      </c>
      <c r="H119" s="24">
        <f t="shared" si="168"/>
        <v>2.4539877300613498E-2</v>
      </c>
      <c r="I119" s="24">
        <f t="shared" si="169"/>
        <v>4.2944785276073622E-2</v>
      </c>
      <c r="J119" s="24">
        <f t="shared" si="170"/>
        <v>3.3742331288343558E-2</v>
      </c>
      <c r="K119" s="24">
        <f t="shared" si="171"/>
        <v>4.2944785276073622E-2</v>
      </c>
      <c r="L119" s="24">
        <f t="shared" si="172"/>
        <v>6.4417177914110432E-2</v>
      </c>
      <c r="M119" s="24">
        <f t="shared" si="173"/>
        <v>7.3619631901840496E-2</v>
      </c>
      <c r="N119" s="24">
        <f t="shared" si="174"/>
        <v>4.6012269938650305E-2</v>
      </c>
      <c r="O119" s="24">
        <f t="shared" si="175"/>
        <v>0.12269938650306748</v>
      </c>
      <c r="P119" s="24">
        <f t="shared" si="176"/>
        <v>9.202453987730061E-2</v>
      </c>
      <c r="Q119" s="24">
        <f t="shared" si="177"/>
        <v>0.12576687116564417</v>
      </c>
      <c r="R119" s="24">
        <f t="shared" si="178"/>
        <v>7.6687116564417179E-2</v>
      </c>
      <c r="S119" s="24">
        <f t="shared" si="179"/>
        <v>0.10736196319018405</v>
      </c>
      <c r="T119" s="24">
        <f t="shared" si="180"/>
        <v>0.12269938650306748</v>
      </c>
      <c r="U119" s="24">
        <f t="shared" si="180"/>
        <v>0.56748466257668717</v>
      </c>
      <c r="V119" s="24">
        <f t="shared" si="180"/>
        <v>0.30981595092024539</v>
      </c>
      <c r="W119" s="23">
        <f t="shared" si="181"/>
        <v>40</v>
      </c>
      <c r="X119" s="23">
        <f t="shared" si="182"/>
        <v>185</v>
      </c>
      <c r="Y119" s="23">
        <f t="shared" si="183"/>
        <v>101</v>
      </c>
      <c r="Z119" s="14">
        <v>0</v>
      </c>
      <c r="AA119" s="14">
        <v>2</v>
      </c>
      <c r="AB119" s="14">
        <v>0</v>
      </c>
      <c r="AC119" s="14">
        <v>2</v>
      </c>
      <c r="AD119" s="14">
        <v>2</v>
      </c>
      <c r="AE119" s="14">
        <v>5</v>
      </c>
      <c r="AF119" s="14">
        <v>1</v>
      </c>
      <c r="AG119" s="14">
        <v>2</v>
      </c>
      <c r="AH119" s="14">
        <v>1</v>
      </c>
      <c r="AI119" s="14">
        <v>1</v>
      </c>
      <c r="AJ119" s="14">
        <v>3</v>
      </c>
      <c r="AK119" s="14">
        <v>4</v>
      </c>
      <c r="AL119" s="14">
        <v>4</v>
      </c>
      <c r="AM119" s="14">
        <v>2</v>
      </c>
      <c r="AN119" s="14">
        <v>2</v>
      </c>
      <c r="AO119" s="14">
        <v>6</v>
      </c>
      <c r="AP119" s="14">
        <v>3</v>
      </c>
      <c r="AQ119" s="14">
        <v>4</v>
      </c>
      <c r="AR119" s="14">
        <v>1</v>
      </c>
      <c r="AS119" s="14">
        <v>3</v>
      </c>
      <c r="AT119" s="14">
        <v>3</v>
      </c>
      <c r="AU119" s="14">
        <v>1</v>
      </c>
      <c r="AV119" s="14">
        <v>1</v>
      </c>
      <c r="AW119" s="14">
        <v>3</v>
      </c>
      <c r="AX119" s="14">
        <v>0</v>
      </c>
      <c r="AY119" s="14">
        <v>3</v>
      </c>
      <c r="AZ119" s="14">
        <v>5</v>
      </c>
      <c r="BA119" s="14">
        <v>1</v>
      </c>
      <c r="BB119" s="14">
        <v>4</v>
      </c>
      <c r="BC119" s="14">
        <v>1</v>
      </c>
      <c r="BD119" s="14">
        <v>3</v>
      </c>
      <c r="BE119" s="14">
        <v>2</v>
      </c>
      <c r="BF119" s="14">
        <v>2</v>
      </c>
      <c r="BG119" s="14">
        <v>1</v>
      </c>
      <c r="BH119" s="14">
        <v>3</v>
      </c>
      <c r="BI119" s="14">
        <v>6</v>
      </c>
      <c r="BJ119" s="14">
        <v>1</v>
      </c>
      <c r="BK119" s="14">
        <v>1</v>
      </c>
      <c r="BL119" s="14">
        <v>4</v>
      </c>
      <c r="BM119" s="14">
        <v>2</v>
      </c>
      <c r="BN119" s="14">
        <v>4</v>
      </c>
      <c r="BO119" s="14">
        <v>1</v>
      </c>
      <c r="BP119" s="14">
        <v>5</v>
      </c>
      <c r="BQ119" s="14">
        <v>7</v>
      </c>
      <c r="BR119" s="14">
        <v>4</v>
      </c>
      <c r="BS119" s="14">
        <v>6</v>
      </c>
      <c r="BT119" s="14">
        <v>2</v>
      </c>
      <c r="BU119" s="14">
        <v>7</v>
      </c>
      <c r="BV119" s="14">
        <v>3</v>
      </c>
      <c r="BW119" s="14">
        <v>6</v>
      </c>
      <c r="BX119" s="14">
        <v>1</v>
      </c>
      <c r="BY119" s="14">
        <v>4</v>
      </c>
      <c r="BZ119" s="14">
        <v>3</v>
      </c>
      <c r="CA119" s="14">
        <v>5</v>
      </c>
      <c r="CB119" s="14">
        <v>2</v>
      </c>
      <c r="CC119" s="14">
        <v>12</v>
      </c>
      <c r="CD119" s="14">
        <v>6</v>
      </c>
      <c r="CE119" s="14">
        <v>7</v>
      </c>
      <c r="CF119" s="14">
        <v>7</v>
      </c>
      <c r="CG119" s="14">
        <v>8</v>
      </c>
      <c r="CH119" s="14">
        <v>7</v>
      </c>
      <c r="CI119" s="14">
        <v>2</v>
      </c>
      <c r="CJ119" s="14">
        <v>4</v>
      </c>
      <c r="CK119" s="14">
        <v>13</v>
      </c>
      <c r="CL119" s="14">
        <v>4</v>
      </c>
      <c r="CM119" s="14">
        <v>9</v>
      </c>
      <c r="CN119" s="14">
        <v>5</v>
      </c>
      <c r="CO119" s="14">
        <v>17</v>
      </c>
      <c r="CP119" s="14">
        <v>3</v>
      </c>
      <c r="CQ119" s="14">
        <v>7</v>
      </c>
      <c r="CR119" s="14">
        <v>6</v>
      </c>
      <c r="CS119" s="14">
        <v>6</v>
      </c>
      <c r="CT119" s="14">
        <v>6</v>
      </c>
      <c r="CU119" s="14">
        <v>4</v>
      </c>
      <c r="CV119" s="14">
        <v>3</v>
      </c>
      <c r="CW119" s="14">
        <v>3</v>
      </c>
      <c r="CX119" s="14">
        <v>3</v>
      </c>
      <c r="CY119" s="14">
        <v>2</v>
      </c>
      <c r="CZ119" s="14">
        <v>2</v>
      </c>
      <c r="DA119" s="14">
        <v>6</v>
      </c>
      <c r="DB119" s="14">
        <v>3</v>
      </c>
      <c r="DC119" s="14">
        <v>0</v>
      </c>
      <c r="DD119" s="14">
        <v>1</v>
      </c>
      <c r="DE119" s="14">
        <v>4</v>
      </c>
      <c r="DF119" s="14">
        <v>2</v>
      </c>
      <c r="DG119" s="14">
        <v>0</v>
      </c>
      <c r="DH119" s="14">
        <v>1</v>
      </c>
      <c r="DI119" s="14">
        <v>1</v>
      </c>
      <c r="DJ119" s="14">
        <v>1</v>
      </c>
      <c r="DK119" s="14">
        <v>1</v>
      </c>
      <c r="DL119" s="14">
        <v>0</v>
      </c>
      <c r="DM119" s="14">
        <v>1</v>
      </c>
      <c r="DN119" s="14">
        <v>0</v>
      </c>
      <c r="DO119" s="14">
        <v>3</v>
      </c>
      <c r="DP119" s="14">
        <v>0</v>
      </c>
      <c r="DQ119" s="14">
        <v>1</v>
      </c>
      <c r="DR119" s="14">
        <v>0</v>
      </c>
      <c r="DS119" s="14">
        <v>0</v>
      </c>
      <c r="DT119" s="14">
        <v>0</v>
      </c>
      <c r="DU119" s="14">
        <v>0</v>
      </c>
      <c r="DV119" s="14">
        <v>0</v>
      </c>
      <c r="DY119" s="14"/>
    </row>
    <row r="120" spans="1:129" s="11" customFormat="1" x14ac:dyDescent="0.25">
      <c r="A120" s="16" t="s">
        <v>316</v>
      </c>
      <c r="B120" s="14" t="s">
        <v>317</v>
      </c>
      <c r="C120" s="23">
        <v>890</v>
      </c>
      <c r="D120" s="24">
        <f t="shared" si="164"/>
        <v>4.8314606741573035E-2</v>
      </c>
      <c r="E120" s="24">
        <f t="shared" si="165"/>
        <v>5.2808988764044947E-2</v>
      </c>
      <c r="F120" s="24">
        <f t="shared" si="166"/>
        <v>5.5056179775280899E-2</v>
      </c>
      <c r="G120" s="24">
        <f t="shared" si="167"/>
        <v>5.0561797752808987E-2</v>
      </c>
      <c r="H120" s="24">
        <f t="shared" si="168"/>
        <v>3.8202247191011236E-2</v>
      </c>
      <c r="I120" s="24">
        <f t="shared" si="169"/>
        <v>4.1573033707865172E-2</v>
      </c>
      <c r="J120" s="24">
        <f t="shared" si="170"/>
        <v>5.3932584269662923E-2</v>
      </c>
      <c r="K120" s="24">
        <f t="shared" si="171"/>
        <v>5.7303370786516851E-2</v>
      </c>
      <c r="L120" s="24">
        <f t="shared" si="172"/>
        <v>8.7640449438202248E-2</v>
      </c>
      <c r="M120" s="24">
        <f t="shared" si="173"/>
        <v>6.2921348314606745E-2</v>
      </c>
      <c r="N120" s="24">
        <f t="shared" si="174"/>
        <v>6.9662921348314602E-2</v>
      </c>
      <c r="O120" s="24">
        <f t="shared" si="175"/>
        <v>7.0786516853932585E-2</v>
      </c>
      <c r="P120" s="24">
        <f t="shared" si="176"/>
        <v>6.9662921348314602E-2</v>
      </c>
      <c r="Q120" s="24">
        <f t="shared" si="177"/>
        <v>7.6404494382022473E-2</v>
      </c>
      <c r="R120" s="24">
        <f t="shared" si="178"/>
        <v>5.955056179775281E-2</v>
      </c>
      <c r="S120" s="24">
        <f t="shared" si="179"/>
        <v>0.10561797752808989</v>
      </c>
      <c r="T120" s="24">
        <f t="shared" si="180"/>
        <v>0.1797752808988764</v>
      </c>
      <c r="U120" s="24">
        <f t="shared" si="180"/>
        <v>0.5786516853932584</v>
      </c>
      <c r="V120" s="24">
        <f t="shared" si="180"/>
        <v>0.24157303370786518</v>
      </c>
      <c r="W120" s="23">
        <f t="shared" si="181"/>
        <v>160</v>
      </c>
      <c r="X120" s="23">
        <f t="shared" si="182"/>
        <v>515</v>
      </c>
      <c r="Y120" s="23">
        <f t="shared" si="183"/>
        <v>215</v>
      </c>
      <c r="Z120" s="23">
        <v>8</v>
      </c>
      <c r="AA120" s="23">
        <v>8</v>
      </c>
      <c r="AB120" s="23">
        <v>10</v>
      </c>
      <c r="AC120" s="23">
        <v>6</v>
      </c>
      <c r="AD120" s="23">
        <v>11</v>
      </c>
      <c r="AE120" s="23">
        <v>6</v>
      </c>
      <c r="AF120" s="23">
        <v>12</v>
      </c>
      <c r="AG120" s="23">
        <v>7</v>
      </c>
      <c r="AH120" s="23">
        <v>13</v>
      </c>
      <c r="AI120" s="23">
        <v>9</v>
      </c>
      <c r="AJ120" s="23">
        <v>11</v>
      </c>
      <c r="AK120" s="23">
        <v>6</v>
      </c>
      <c r="AL120" s="23">
        <v>14</v>
      </c>
      <c r="AM120" s="23">
        <v>11</v>
      </c>
      <c r="AN120" s="23">
        <v>7</v>
      </c>
      <c r="AO120" s="23">
        <v>7</v>
      </c>
      <c r="AP120" s="23">
        <v>14</v>
      </c>
      <c r="AQ120" s="23">
        <v>9</v>
      </c>
      <c r="AR120" s="23">
        <v>8</v>
      </c>
      <c r="AS120" s="23">
        <v>7</v>
      </c>
      <c r="AT120" s="23">
        <v>6</v>
      </c>
      <c r="AU120" s="23">
        <v>6</v>
      </c>
      <c r="AV120" s="23">
        <v>9</v>
      </c>
      <c r="AW120" s="23">
        <v>8</v>
      </c>
      <c r="AX120" s="23">
        <v>5</v>
      </c>
      <c r="AY120" s="23">
        <v>8</v>
      </c>
      <c r="AZ120" s="23">
        <v>10</v>
      </c>
      <c r="BA120" s="23">
        <v>7</v>
      </c>
      <c r="BB120" s="23">
        <v>1</v>
      </c>
      <c r="BC120" s="23">
        <v>11</v>
      </c>
      <c r="BD120" s="23">
        <v>6</v>
      </c>
      <c r="BE120" s="23">
        <v>14</v>
      </c>
      <c r="BF120" s="23">
        <v>11</v>
      </c>
      <c r="BG120" s="23">
        <v>9</v>
      </c>
      <c r="BH120" s="23">
        <v>8</v>
      </c>
      <c r="BI120" s="23">
        <v>9</v>
      </c>
      <c r="BJ120" s="23">
        <v>5</v>
      </c>
      <c r="BK120" s="23">
        <v>10</v>
      </c>
      <c r="BL120" s="23">
        <v>10</v>
      </c>
      <c r="BM120" s="23">
        <v>17</v>
      </c>
      <c r="BN120" s="23">
        <v>8</v>
      </c>
      <c r="BO120" s="23">
        <v>15</v>
      </c>
      <c r="BP120" s="23">
        <v>23</v>
      </c>
      <c r="BQ120" s="23">
        <v>19</v>
      </c>
      <c r="BR120" s="23">
        <v>13</v>
      </c>
      <c r="BS120" s="23">
        <v>9</v>
      </c>
      <c r="BT120" s="23">
        <v>8</v>
      </c>
      <c r="BU120" s="23">
        <v>13</v>
      </c>
      <c r="BV120" s="23">
        <v>13</v>
      </c>
      <c r="BW120" s="23">
        <v>13</v>
      </c>
      <c r="BX120" s="23">
        <v>16</v>
      </c>
      <c r="BY120" s="23">
        <v>8</v>
      </c>
      <c r="BZ120" s="23">
        <v>11</v>
      </c>
      <c r="CA120" s="23">
        <v>18</v>
      </c>
      <c r="CB120" s="23">
        <v>9</v>
      </c>
      <c r="CC120" s="23">
        <v>12</v>
      </c>
      <c r="CD120" s="23">
        <v>14</v>
      </c>
      <c r="CE120" s="23">
        <v>13</v>
      </c>
      <c r="CF120" s="23">
        <v>9</v>
      </c>
      <c r="CG120" s="23">
        <v>15</v>
      </c>
      <c r="CH120" s="23">
        <v>12</v>
      </c>
      <c r="CI120" s="23">
        <v>15</v>
      </c>
      <c r="CJ120" s="23">
        <v>8</v>
      </c>
      <c r="CK120" s="23">
        <v>13</v>
      </c>
      <c r="CL120" s="23">
        <v>14</v>
      </c>
      <c r="CM120" s="23">
        <v>17</v>
      </c>
      <c r="CN120" s="23">
        <v>11</v>
      </c>
      <c r="CO120" s="23">
        <v>15</v>
      </c>
      <c r="CP120" s="23">
        <v>14</v>
      </c>
      <c r="CQ120" s="23">
        <v>11</v>
      </c>
      <c r="CR120" s="23">
        <v>14</v>
      </c>
      <c r="CS120" s="23">
        <v>11</v>
      </c>
      <c r="CT120" s="23">
        <v>8</v>
      </c>
      <c r="CU120" s="23">
        <v>8</v>
      </c>
      <c r="CV120" s="23">
        <v>12</v>
      </c>
      <c r="CW120" s="23">
        <v>7</v>
      </c>
      <c r="CX120" s="23">
        <v>7</v>
      </c>
      <c r="CY120" s="23">
        <v>6</v>
      </c>
      <c r="CZ120" s="23">
        <v>15</v>
      </c>
      <c r="DA120" s="23">
        <v>6</v>
      </c>
      <c r="DB120" s="23">
        <v>6</v>
      </c>
      <c r="DC120" s="23">
        <v>6</v>
      </c>
      <c r="DD120" s="23">
        <v>5</v>
      </c>
      <c r="DE120" s="23">
        <v>6</v>
      </c>
      <c r="DF120" s="23">
        <v>6</v>
      </c>
      <c r="DG120" s="23">
        <v>3</v>
      </c>
      <c r="DH120" s="23">
        <v>4</v>
      </c>
      <c r="DI120" s="23">
        <v>2</v>
      </c>
      <c r="DJ120" s="23">
        <v>5</v>
      </c>
      <c r="DK120" s="23">
        <v>2</v>
      </c>
      <c r="DL120" s="23">
        <v>2</v>
      </c>
      <c r="DM120" s="23">
        <v>2</v>
      </c>
      <c r="DN120" s="23">
        <v>1</v>
      </c>
      <c r="DO120" s="23">
        <v>0</v>
      </c>
      <c r="DP120" s="23">
        <v>0</v>
      </c>
      <c r="DQ120" s="23">
        <v>1</v>
      </c>
      <c r="DR120" s="23">
        <v>0</v>
      </c>
      <c r="DS120" s="23">
        <v>1</v>
      </c>
      <c r="DT120" s="23">
        <v>0</v>
      </c>
      <c r="DU120" s="23">
        <v>1</v>
      </c>
      <c r="DV120" s="23">
        <v>0</v>
      </c>
      <c r="DY120" s="14"/>
    </row>
    <row r="121" spans="1:129" s="11" customFormat="1" x14ac:dyDescent="0.25">
      <c r="A121" s="16" t="s">
        <v>318</v>
      </c>
      <c r="B121" s="14" t="s">
        <v>319</v>
      </c>
      <c r="C121" s="14">
        <v>541</v>
      </c>
      <c r="D121" s="24">
        <f t="shared" si="164"/>
        <v>4.0665434380776341E-2</v>
      </c>
      <c r="E121" s="24">
        <f t="shared" si="165"/>
        <v>6.4695009242144177E-2</v>
      </c>
      <c r="F121" s="24">
        <f t="shared" si="166"/>
        <v>5.730129390018484E-2</v>
      </c>
      <c r="G121" s="24">
        <f t="shared" si="167"/>
        <v>6.839186691312385E-2</v>
      </c>
      <c r="H121" s="24">
        <f t="shared" si="168"/>
        <v>3.1423290203327174E-2</v>
      </c>
      <c r="I121" s="24">
        <f t="shared" si="169"/>
        <v>2.7726432532347505E-2</v>
      </c>
      <c r="J121" s="24">
        <f t="shared" si="170"/>
        <v>3.6968576709796676E-2</v>
      </c>
      <c r="K121" s="24">
        <f t="shared" si="171"/>
        <v>4.6210720887245843E-2</v>
      </c>
      <c r="L121" s="24">
        <f t="shared" si="172"/>
        <v>5.9149722735674676E-2</v>
      </c>
      <c r="M121" s="24">
        <f t="shared" si="173"/>
        <v>9.6118299445471345E-2</v>
      </c>
      <c r="N121" s="24">
        <f t="shared" si="174"/>
        <v>9.4269870609981515E-2</v>
      </c>
      <c r="O121" s="24">
        <f t="shared" si="175"/>
        <v>8.3179297597042512E-2</v>
      </c>
      <c r="P121" s="24">
        <f t="shared" si="176"/>
        <v>0.10166358595194085</v>
      </c>
      <c r="Q121" s="24">
        <f t="shared" si="177"/>
        <v>7.9482439926062853E-2</v>
      </c>
      <c r="R121" s="24">
        <f t="shared" si="178"/>
        <v>4.8059149722735672E-2</v>
      </c>
      <c r="S121" s="24">
        <f t="shared" si="179"/>
        <v>6.4695009242144177E-2</v>
      </c>
      <c r="T121" s="24">
        <f t="shared" si="180"/>
        <v>0.20147874306839186</v>
      </c>
      <c r="U121" s="24">
        <f t="shared" si="180"/>
        <v>0.60628465804066545</v>
      </c>
      <c r="V121" s="24">
        <f t="shared" si="180"/>
        <v>0.19223659889094269</v>
      </c>
      <c r="W121" s="23">
        <f t="shared" si="181"/>
        <v>109</v>
      </c>
      <c r="X121" s="23">
        <f t="shared" si="182"/>
        <v>328</v>
      </c>
      <c r="Y121" s="23">
        <f t="shared" si="183"/>
        <v>104</v>
      </c>
      <c r="Z121" s="14">
        <v>2</v>
      </c>
      <c r="AA121" s="14">
        <v>2</v>
      </c>
      <c r="AB121" s="14">
        <v>4</v>
      </c>
      <c r="AC121" s="14">
        <v>8</v>
      </c>
      <c r="AD121" s="14">
        <v>6</v>
      </c>
      <c r="AE121" s="14">
        <v>8</v>
      </c>
      <c r="AF121" s="14">
        <v>5</v>
      </c>
      <c r="AG121" s="14">
        <v>9</v>
      </c>
      <c r="AH121" s="14">
        <v>6</v>
      </c>
      <c r="AI121" s="14">
        <v>7</v>
      </c>
      <c r="AJ121" s="14">
        <v>5</v>
      </c>
      <c r="AK121" s="14">
        <v>7</v>
      </c>
      <c r="AL121" s="14">
        <v>7</v>
      </c>
      <c r="AM121" s="14">
        <v>6</v>
      </c>
      <c r="AN121" s="14">
        <v>6</v>
      </c>
      <c r="AO121" s="14">
        <v>10</v>
      </c>
      <c r="AP121" s="14">
        <v>11</v>
      </c>
      <c r="AQ121" s="14">
        <v>4</v>
      </c>
      <c r="AR121" s="14">
        <v>8</v>
      </c>
      <c r="AS121" s="14">
        <v>4</v>
      </c>
      <c r="AT121" s="14">
        <v>9</v>
      </c>
      <c r="AU121" s="14">
        <v>2</v>
      </c>
      <c r="AV121" s="14">
        <v>2</v>
      </c>
      <c r="AW121" s="14">
        <v>3</v>
      </c>
      <c r="AX121" s="14">
        <v>1</v>
      </c>
      <c r="AY121" s="14">
        <v>2</v>
      </c>
      <c r="AZ121" s="14">
        <v>4</v>
      </c>
      <c r="BA121" s="14">
        <v>5</v>
      </c>
      <c r="BB121" s="14">
        <v>2</v>
      </c>
      <c r="BC121" s="14">
        <v>2</v>
      </c>
      <c r="BD121" s="14">
        <v>3</v>
      </c>
      <c r="BE121" s="14">
        <v>5</v>
      </c>
      <c r="BF121" s="14">
        <v>6</v>
      </c>
      <c r="BG121" s="14">
        <v>3</v>
      </c>
      <c r="BH121" s="14">
        <v>3</v>
      </c>
      <c r="BI121" s="14">
        <v>3</v>
      </c>
      <c r="BJ121" s="14">
        <v>4</v>
      </c>
      <c r="BK121" s="14">
        <v>4</v>
      </c>
      <c r="BL121" s="14">
        <v>3</v>
      </c>
      <c r="BM121" s="14">
        <v>11</v>
      </c>
      <c r="BN121" s="14">
        <v>9</v>
      </c>
      <c r="BO121" s="14">
        <v>4</v>
      </c>
      <c r="BP121" s="14">
        <v>5</v>
      </c>
      <c r="BQ121" s="14">
        <v>9</v>
      </c>
      <c r="BR121" s="14">
        <v>5</v>
      </c>
      <c r="BS121" s="14">
        <v>8</v>
      </c>
      <c r="BT121" s="14">
        <v>12</v>
      </c>
      <c r="BU121" s="14">
        <v>6</v>
      </c>
      <c r="BV121" s="14">
        <v>14</v>
      </c>
      <c r="BW121" s="14">
        <v>12</v>
      </c>
      <c r="BX121" s="14">
        <v>9</v>
      </c>
      <c r="BY121" s="14">
        <v>12</v>
      </c>
      <c r="BZ121" s="14">
        <v>10</v>
      </c>
      <c r="CA121" s="14">
        <v>12</v>
      </c>
      <c r="CB121" s="14">
        <v>8</v>
      </c>
      <c r="CC121" s="14">
        <v>9</v>
      </c>
      <c r="CD121" s="14">
        <v>11</v>
      </c>
      <c r="CE121" s="14">
        <v>4</v>
      </c>
      <c r="CF121" s="14">
        <v>12</v>
      </c>
      <c r="CG121" s="14">
        <v>9</v>
      </c>
      <c r="CH121" s="14">
        <v>10</v>
      </c>
      <c r="CI121" s="14">
        <v>11</v>
      </c>
      <c r="CJ121" s="14">
        <v>12</v>
      </c>
      <c r="CK121" s="14">
        <v>9</v>
      </c>
      <c r="CL121" s="14">
        <v>13</v>
      </c>
      <c r="CM121" s="14">
        <v>6</v>
      </c>
      <c r="CN121" s="14">
        <v>16</v>
      </c>
      <c r="CO121" s="14">
        <v>4</v>
      </c>
      <c r="CP121" s="14">
        <v>12</v>
      </c>
      <c r="CQ121" s="14">
        <v>5</v>
      </c>
      <c r="CR121" s="14">
        <v>5</v>
      </c>
      <c r="CS121" s="14">
        <v>4</v>
      </c>
      <c r="CT121" s="14">
        <v>4</v>
      </c>
      <c r="CU121" s="14">
        <v>5</v>
      </c>
      <c r="CV121" s="14">
        <v>8</v>
      </c>
      <c r="CW121" s="14">
        <v>4</v>
      </c>
      <c r="CX121" s="14">
        <v>1</v>
      </c>
      <c r="CY121" s="14">
        <v>5</v>
      </c>
      <c r="CZ121" s="14">
        <v>2</v>
      </c>
      <c r="DA121" s="14">
        <v>2</v>
      </c>
      <c r="DB121" s="14">
        <v>2</v>
      </c>
      <c r="DC121" s="14">
        <v>3</v>
      </c>
      <c r="DD121" s="14">
        <v>1</v>
      </c>
      <c r="DE121" s="14">
        <v>1</v>
      </c>
      <c r="DF121" s="14">
        <v>3</v>
      </c>
      <c r="DG121" s="14">
        <v>1</v>
      </c>
      <c r="DH121" s="14">
        <v>2</v>
      </c>
      <c r="DI121" s="14">
        <v>1</v>
      </c>
      <c r="DJ121" s="14">
        <v>2</v>
      </c>
      <c r="DK121" s="14">
        <v>0</v>
      </c>
      <c r="DL121" s="14">
        <v>0</v>
      </c>
      <c r="DM121" s="14">
        <v>2</v>
      </c>
      <c r="DN121" s="14">
        <v>0</v>
      </c>
      <c r="DO121" s="14">
        <v>0</v>
      </c>
      <c r="DP121" s="14">
        <v>0</v>
      </c>
      <c r="DQ121" s="14">
        <v>2</v>
      </c>
      <c r="DR121" s="14">
        <v>0</v>
      </c>
      <c r="DS121" s="14">
        <v>0</v>
      </c>
      <c r="DT121" s="14">
        <v>0</v>
      </c>
      <c r="DU121" s="14">
        <v>1</v>
      </c>
      <c r="DV121" s="14">
        <v>0</v>
      </c>
      <c r="DY121" s="14"/>
    </row>
    <row r="122" spans="1:129" s="11" customFormat="1" x14ac:dyDescent="0.25">
      <c r="A122" s="16" t="s">
        <v>320</v>
      </c>
      <c r="B122" s="14" t="s">
        <v>321</v>
      </c>
      <c r="C122" s="23">
        <v>18609</v>
      </c>
      <c r="D122" s="24">
        <f t="shared" si="164"/>
        <v>6.0669568488365848E-2</v>
      </c>
      <c r="E122" s="24">
        <f t="shared" si="165"/>
        <v>5.2662690096190012E-2</v>
      </c>
      <c r="F122" s="24">
        <f t="shared" si="166"/>
        <v>5.7767746789188029E-2</v>
      </c>
      <c r="G122" s="24">
        <f t="shared" si="167"/>
        <v>6.0347143855123866E-2</v>
      </c>
      <c r="H122" s="24">
        <f t="shared" si="168"/>
        <v>5.8305121177924663E-2</v>
      </c>
      <c r="I122" s="24">
        <f t="shared" si="169"/>
        <v>5.76602719114407E-2</v>
      </c>
      <c r="J122" s="24">
        <f t="shared" si="170"/>
        <v>5.6478048256220111E-2</v>
      </c>
      <c r="K122" s="24">
        <f t="shared" si="171"/>
        <v>6.1260680315976139E-2</v>
      </c>
      <c r="L122" s="24">
        <f t="shared" si="172"/>
        <v>7.2061905529582457E-2</v>
      </c>
      <c r="M122" s="24">
        <f t="shared" si="173"/>
        <v>6.5989574936858503E-2</v>
      </c>
      <c r="N122" s="24">
        <f t="shared" si="174"/>
        <v>5.4382288140147242E-2</v>
      </c>
      <c r="O122" s="24">
        <f t="shared" si="175"/>
        <v>5.4436025579020907E-2</v>
      </c>
      <c r="P122" s="24">
        <f t="shared" si="176"/>
        <v>6.7547960664194745E-2</v>
      </c>
      <c r="Q122" s="24">
        <f t="shared" si="177"/>
        <v>5.9218657638776935E-2</v>
      </c>
      <c r="R122" s="24">
        <f t="shared" si="178"/>
        <v>5.0298242785748834E-2</v>
      </c>
      <c r="S122" s="24">
        <f t="shared" si="179"/>
        <v>0.11091407383524102</v>
      </c>
      <c r="T122" s="24">
        <f t="shared" si="180"/>
        <v>0.19705518834972324</v>
      </c>
      <c r="U122" s="24">
        <f t="shared" si="180"/>
        <v>0.58251383739050999</v>
      </c>
      <c r="V122" s="24">
        <f t="shared" si="180"/>
        <v>0.22043097425976679</v>
      </c>
      <c r="W122" s="23">
        <f t="shared" si="181"/>
        <v>3667</v>
      </c>
      <c r="X122" s="23">
        <f t="shared" si="182"/>
        <v>10840</v>
      </c>
      <c r="Y122" s="23">
        <f t="shared" si="183"/>
        <v>4102</v>
      </c>
      <c r="Z122" s="23">
        <v>226</v>
      </c>
      <c r="AA122" s="23">
        <v>224</v>
      </c>
      <c r="AB122" s="23">
        <v>235</v>
      </c>
      <c r="AC122" s="23">
        <v>235</v>
      </c>
      <c r="AD122" s="23">
        <v>209</v>
      </c>
      <c r="AE122" s="23">
        <v>207</v>
      </c>
      <c r="AF122" s="23">
        <v>220</v>
      </c>
      <c r="AG122" s="23">
        <v>175</v>
      </c>
      <c r="AH122" s="23">
        <v>211</v>
      </c>
      <c r="AI122" s="23">
        <v>167</v>
      </c>
      <c r="AJ122" s="23">
        <v>207</v>
      </c>
      <c r="AK122" s="23">
        <v>216</v>
      </c>
      <c r="AL122" s="23">
        <v>222</v>
      </c>
      <c r="AM122" s="23">
        <v>199</v>
      </c>
      <c r="AN122" s="23">
        <v>231</v>
      </c>
      <c r="AO122" s="23">
        <v>242</v>
      </c>
      <c r="AP122" s="23">
        <v>241</v>
      </c>
      <c r="AQ122" s="23">
        <v>226</v>
      </c>
      <c r="AR122" s="23">
        <v>228</v>
      </c>
      <c r="AS122" s="23">
        <v>186</v>
      </c>
      <c r="AT122" s="23">
        <v>226</v>
      </c>
      <c r="AU122" s="23">
        <v>184</v>
      </c>
      <c r="AV122" s="23">
        <v>221</v>
      </c>
      <c r="AW122" s="23">
        <v>225</v>
      </c>
      <c r="AX122" s="23">
        <v>229</v>
      </c>
      <c r="AY122" s="23">
        <v>232</v>
      </c>
      <c r="AZ122" s="23">
        <v>220</v>
      </c>
      <c r="BA122" s="23">
        <v>216</v>
      </c>
      <c r="BB122" s="23">
        <v>204</v>
      </c>
      <c r="BC122" s="23">
        <v>201</v>
      </c>
      <c r="BD122" s="23">
        <v>235</v>
      </c>
      <c r="BE122" s="23">
        <v>202</v>
      </c>
      <c r="BF122" s="23">
        <v>222</v>
      </c>
      <c r="BG122" s="23">
        <v>180</v>
      </c>
      <c r="BH122" s="23">
        <v>212</v>
      </c>
      <c r="BI122" s="23">
        <v>224</v>
      </c>
      <c r="BJ122" s="23">
        <v>200</v>
      </c>
      <c r="BK122" s="23">
        <v>204</v>
      </c>
      <c r="BL122" s="23">
        <v>261</v>
      </c>
      <c r="BM122" s="23">
        <v>251</v>
      </c>
      <c r="BN122" s="23">
        <v>261</v>
      </c>
      <c r="BO122" s="23">
        <v>277</v>
      </c>
      <c r="BP122" s="23">
        <v>247</v>
      </c>
      <c r="BQ122" s="23">
        <v>259</v>
      </c>
      <c r="BR122" s="23">
        <v>297</v>
      </c>
      <c r="BS122" s="23">
        <v>255</v>
      </c>
      <c r="BT122" s="23">
        <v>264</v>
      </c>
      <c r="BU122" s="23">
        <v>245</v>
      </c>
      <c r="BV122" s="23">
        <v>245</v>
      </c>
      <c r="BW122" s="23">
        <v>219</v>
      </c>
      <c r="BX122" s="23">
        <v>204</v>
      </c>
      <c r="BY122" s="23">
        <v>216</v>
      </c>
      <c r="BZ122" s="23">
        <v>191</v>
      </c>
      <c r="CA122" s="23">
        <v>202</v>
      </c>
      <c r="CB122" s="23">
        <v>199</v>
      </c>
      <c r="CC122" s="23">
        <v>200</v>
      </c>
      <c r="CD122" s="23">
        <v>200</v>
      </c>
      <c r="CE122" s="23">
        <v>211</v>
      </c>
      <c r="CF122" s="23">
        <v>195</v>
      </c>
      <c r="CG122" s="23">
        <v>207</v>
      </c>
      <c r="CH122" s="23">
        <v>207</v>
      </c>
      <c r="CI122" s="23">
        <v>227</v>
      </c>
      <c r="CJ122" s="23">
        <v>274</v>
      </c>
      <c r="CK122" s="23">
        <v>271</v>
      </c>
      <c r="CL122" s="23">
        <v>278</v>
      </c>
      <c r="CM122" s="23">
        <v>248</v>
      </c>
      <c r="CN122" s="23">
        <v>249</v>
      </c>
      <c r="CO122" s="23">
        <v>215</v>
      </c>
      <c r="CP122" s="23">
        <v>184</v>
      </c>
      <c r="CQ122" s="23">
        <v>206</v>
      </c>
      <c r="CR122" s="23">
        <v>188</v>
      </c>
      <c r="CS122" s="23">
        <v>192</v>
      </c>
      <c r="CT122" s="23">
        <v>198</v>
      </c>
      <c r="CU122" s="23">
        <v>168</v>
      </c>
      <c r="CV122" s="23">
        <v>190</v>
      </c>
      <c r="CW122" s="23">
        <v>164</v>
      </c>
      <c r="CX122" s="23">
        <v>146</v>
      </c>
      <c r="CY122" s="23">
        <v>154</v>
      </c>
      <c r="CZ122" s="23">
        <v>141</v>
      </c>
      <c r="DA122" s="23">
        <v>150</v>
      </c>
      <c r="DB122" s="23">
        <v>136</v>
      </c>
      <c r="DC122" s="23">
        <v>142</v>
      </c>
      <c r="DD122" s="23">
        <v>131</v>
      </c>
      <c r="DE122" s="23">
        <v>117</v>
      </c>
      <c r="DF122" s="23">
        <v>103</v>
      </c>
      <c r="DG122" s="23">
        <v>105</v>
      </c>
      <c r="DH122" s="23">
        <v>79</v>
      </c>
      <c r="DI122" s="23">
        <v>84</v>
      </c>
      <c r="DJ122" s="23">
        <v>74</v>
      </c>
      <c r="DK122" s="23">
        <v>77</v>
      </c>
      <c r="DL122" s="23">
        <v>65</v>
      </c>
      <c r="DM122" s="23">
        <v>61</v>
      </c>
      <c r="DN122" s="23">
        <v>39</v>
      </c>
      <c r="DO122" s="23">
        <v>29</v>
      </c>
      <c r="DP122" s="23">
        <v>20</v>
      </c>
      <c r="DQ122" s="23">
        <v>13</v>
      </c>
      <c r="DR122" s="23">
        <v>10</v>
      </c>
      <c r="DS122" s="23">
        <v>8</v>
      </c>
      <c r="DT122" s="23">
        <v>5</v>
      </c>
      <c r="DU122" s="23">
        <v>7</v>
      </c>
      <c r="DV122" s="23">
        <v>4</v>
      </c>
      <c r="DY122" s="14"/>
    </row>
    <row r="123" spans="1:129" s="11" customFormat="1" x14ac:dyDescent="0.25">
      <c r="A123" s="16" t="s">
        <v>322</v>
      </c>
      <c r="B123" s="14" t="s">
        <v>323</v>
      </c>
      <c r="C123" s="23">
        <v>4640</v>
      </c>
      <c r="D123" s="24">
        <f t="shared" si="164"/>
        <v>3.2758620689655175E-2</v>
      </c>
      <c r="E123" s="24">
        <f t="shared" si="165"/>
        <v>4.1379310344827586E-2</v>
      </c>
      <c r="F123" s="24">
        <f t="shared" si="166"/>
        <v>4.8706896551724138E-2</v>
      </c>
      <c r="G123" s="24">
        <f t="shared" si="167"/>
        <v>4.461206896551724E-2</v>
      </c>
      <c r="H123" s="24">
        <f t="shared" si="168"/>
        <v>2.7801724137931035E-2</v>
      </c>
      <c r="I123" s="24">
        <f t="shared" si="169"/>
        <v>2.8879310344827585E-2</v>
      </c>
      <c r="J123" s="24">
        <f t="shared" si="170"/>
        <v>3.3836206896551722E-2</v>
      </c>
      <c r="K123" s="24">
        <f t="shared" si="171"/>
        <v>5.0862068965517239E-2</v>
      </c>
      <c r="L123" s="24">
        <f t="shared" si="172"/>
        <v>6.0775862068965514E-2</v>
      </c>
      <c r="M123" s="24">
        <f t="shared" si="173"/>
        <v>5.9051724137931035E-2</v>
      </c>
      <c r="N123" s="24">
        <f t="shared" si="174"/>
        <v>5.6896551724137934E-2</v>
      </c>
      <c r="O123" s="24">
        <f t="shared" si="175"/>
        <v>6.7241379310344823E-2</v>
      </c>
      <c r="P123" s="24">
        <f t="shared" si="176"/>
        <v>9.6982758620689655E-2</v>
      </c>
      <c r="Q123" s="24">
        <f t="shared" si="177"/>
        <v>9.6120689655172412E-2</v>
      </c>
      <c r="R123" s="24">
        <f t="shared" si="178"/>
        <v>8.3405172413793097E-2</v>
      </c>
      <c r="S123" s="24">
        <f t="shared" si="179"/>
        <v>0.1706896551724138</v>
      </c>
      <c r="T123" s="24">
        <f t="shared" si="180"/>
        <v>0.1415948275862069</v>
      </c>
      <c r="U123" s="24">
        <f t="shared" si="180"/>
        <v>0.50818965517241377</v>
      </c>
      <c r="V123" s="24">
        <f t="shared" si="180"/>
        <v>0.35021551724137934</v>
      </c>
      <c r="W123" s="23">
        <f t="shared" si="181"/>
        <v>657</v>
      </c>
      <c r="X123" s="23">
        <f t="shared" si="182"/>
        <v>2358</v>
      </c>
      <c r="Y123" s="23">
        <f t="shared" si="183"/>
        <v>1625</v>
      </c>
      <c r="Z123" s="23">
        <v>32</v>
      </c>
      <c r="AA123" s="23">
        <v>21</v>
      </c>
      <c r="AB123" s="23">
        <v>33</v>
      </c>
      <c r="AC123" s="23">
        <v>30</v>
      </c>
      <c r="AD123" s="23">
        <v>36</v>
      </c>
      <c r="AE123" s="23">
        <v>42</v>
      </c>
      <c r="AF123" s="23">
        <v>31</v>
      </c>
      <c r="AG123" s="23">
        <v>37</v>
      </c>
      <c r="AH123" s="23">
        <v>44</v>
      </c>
      <c r="AI123" s="23">
        <v>38</v>
      </c>
      <c r="AJ123" s="23">
        <v>42</v>
      </c>
      <c r="AK123" s="23">
        <v>41</v>
      </c>
      <c r="AL123" s="23">
        <v>45</v>
      </c>
      <c r="AM123" s="23">
        <v>53</v>
      </c>
      <c r="AN123" s="23">
        <v>45</v>
      </c>
      <c r="AO123" s="23">
        <v>44</v>
      </c>
      <c r="AP123" s="23">
        <v>43</v>
      </c>
      <c r="AQ123" s="23">
        <v>49</v>
      </c>
      <c r="AR123" s="23">
        <v>40</v>
      </c>
      <c r="AS123" s="23">
        <v>31</v>
      </c>
      <c r="AT123" s="23">
        <v>35</v>
      </c>
      <c r="AU123" s="23">
        <v>26</v>
      </c>
      <c r="AV123" s="23">
        <v>25</v>
      </c>
      <c r="AW123" s="23">
        <v>22</v>
      </c>
      <c r="AX123" s="23">
        <v>21</v>
      </c>
      <c r="AY123" s="23">
        <v>29</v>
      </c>
      <c r="AZ123" s="23">
        <v>24</v>
      </c>
      <c r="BA123" s="23">
        <v>26</v>
      </c>
      <c r="BB123" s="23">
        <v>36</v>
      </c>
      <c r="BC123" s="23">
        <v>19</v>
      </c>
      <c r="BD123" s="23">
        <v>39</v>
      </c>
      <c r="BE123" s="23">
        <v>31</v>
      </c>
      <c r="BF123" s="23">
        <v>29</v>
      </c>
      <c r="BG123" s="23">
        <v>34</v>
      </c>
      <c r="BH123" s="23">
        <v>24</v>
      </c>
      <c r="BI123" s="23">
        <v>34</v>
      </c>
      <c r="BJ123" s="23">
        <v>40</v>
      </c>
      <c r="BK123" s="23">
        <v>50</v>
      </c>
      <c r="BL123" s="23">
        <v>57</v>
      </c>
      <c r="BM123" s="23">
        <v>55</v>
      </c>
      <c r="BN123" s="23">
        <v>55</v>
      </c>
      <c r="BO123" s="23">
        <v>62</v>
      </c>
      <c r="BP123" s="23">
        <v>51</v>
      </c>
      <c r="BQ123" s="23">
        <v>51</v>
      </c>
      <c r="BR123" s="23">
        <v>63</v>
      </c>
      <c r="BS123" s="23">
        <v>51</v>
      </c>
      <c r="BT123" s="23">
        <v>61</v>
      </c>
      <c r="BU123" s="23">
        <v>61</v>
      </c>
      <c r="BV123" s="23">
        <v>54</v>
      </c>
      <c r="BW123" s="23">
        <v>47</v>
      </c>
      <c r="BX123" s="23">
        <v>40</v>
      </c>
      <c r="BY123" s="23">
        <v>62</v>
      </c>
      <c r="BZ123" s="23">
        <v>57</v>
      </c>
      <c r="CA123" s="23">
        <v>50</v>
      </c>
      <c r="CB123" s="23">
        <v>55</v>
      </c>
      <c r="CC123" s="23">
        <v>53</v>
      </c>
      <c r="CD123" s="23">
        <v>56</v>
      </c>
      <c r="CE123" s="23">
        <v>63</v>
      </c>
      <c r="CF123" s="23">
        <v>58</v>
      </c>
      <c r="CG123" s="23">
        <v>82</v>
      </c>
      <c r="CH123" s="23">
        <v>66</v>
      </c>
      <c r="CI123" s="23">
        <v>75</v>
      </c>
      <c r="CJ123" s="23">
        <v>88</v>
      </c>
      <c r="CK123" s="23">
        <v>95</v>
      </c>
      <c r="CL123" s="23">
        <v>126</v>
      </c>
      <c r="CM123" s="23">
        <v>102</v>
      </c>
      <c r="CN123" s="23">
        <v>97</v>
      </c>
      <c r="CO123" s="23">
        <v>84</v>
      </c>
      <c r="CP123" s="23">
        <v>92</v>
      </c>
      <c r="CQ123" s="23">
        <v>71</v>
      </c>
      <c r="CR123" s="23">
        <v>78</v>
      </c>
      <c r="CS123" s="23">
        <v>86</v>
      </c>
      <c r="CT123" s="23">
        <v>74</v>
      </c>
      <c r="CU123" s="23">
        <v>89</v>
      </c>
      <c r="CV123" s="23">
        <v>60</v>
      </c>
      <c r="CW123" s="23">
        <v>61</v>
      </c>
      <c r="CX123" s="23">
        <v>68</v>
      </c>
      <c r="CY123" s="23">
        <v>76</v>
      </c>
      <c r="CZ123" s="23">
        <v>53</v>
      </c>
      <c r="DA123" s="23">
        <v>74</v>
      </c>
      <c r="DB123" s="23">
        <v>53</v>
      </c>
      <c r="DC123" s="23">
        <v>51</v>
      </c>
      <c r="DD123" s="23">
        <v>47</v>
      </c>
      <c r="DE123" s="23">
        <v>50</v>
      </c>
      <c r="DF123" s="23">
        <v>29</v>
      </c>
      <c r="DG123" s="23">
        <v>45</v>
      </c>
      <c r="DH123" s="23">
        <v>26</v>
      </c>
      <c r="DI123" s="23">
        <v>32</v>
      </c>
      <c r="DJ123" s="23">
        <v>29</v>
      </c>
      <c r="DK123" s="23">
        <v>27</v>
      </c>
      <c r="DL123" s="23">
        <v>18</v>
      </c>
      <c r="DM123" s="23">
        <v>14</v>
      </c>
      <c r="DN123" s="23">
        <v>12</v>
      </c>
      <c r="DO123" s="23">
        <v>8</v>
      </c>
      <c r="DP123" s="23">
        <v>7</v>
      </c>
      <c r="DQ123" s="23">
        <v>6</v>
      </c>
      <c r="DR123" s="23">
        <v>0</v>
      </c>
      <c r="DS123" s="23">
        <v>3</v>
      </c>
      <c r="DT123" s="23">
        <v>0</v>
      </c>
      <c r="DU123" s="23">
        <v>2</v>
      </c>
      <c r="DV123" s="23">
        <v>1</v>
      </c>
      <c r="DY123" s="14"/>
    </row>
    <row r="124" spans="1:129" s="11" customFormat="1" x14ac:dyDescent="0.25">
      <c r="A124" s="16" t="s">
        <v>324</v>
      </c>
      <c r="B124" s="14" t="s">
        <v>325</v>
      </c>
      <c r="C124" s="14">
        <v>1472</v>
      </c>
      <c r="D124" s="24">
        <f t="shared" si="164"/>
        <v>6.5217391304347824E-2</v>
      </c>
      <c r="E124" s="24">
        <f t="shared" si="165"/>
        <v>6.1141304347826088E-2</v>
      </c>
      <c r="F124" s="24">
        <f t="shared" si="166"/>
        <v>5.502717391304348E-2</v>
      </c>
      <c r="G124" s="24">
        <f t="shared" si="167"/>
        <v>5.6385869565217392E-2</v>
      </c>
      <c r="H124" s="24">
        <f t="shared" si="168"/>
        <v>3.872282608695652E-2</v>
      </c>
      <c r="I124" s="24">
        <f t="shared" si="169"/>
        <v>4.755434782608696E-2</v>
      </c>
      <c r="J124" s="24">
        <f t="shared" si="170"/>
        <v>5.2989130434782608E-2</v>
      </c>
      <c r="K124" s="24">
        <f t="shared" si="171"/>
        <v>6.9972826086956527E-2</v>
      </c>
      <c r="L124" s="24">
        <f t="shared" si="172"/>
        <v>7.4048913043478257E-2</v>
      </c>
      <c r="M124" s="24">
        <f t="shared" si="173"/>
        <v>7.2690217391304351E-2</v>
      </c>
      <c r="N124" s="24">
        <f t="shared" si="174"/>
        <v>6.5896739130434784E-2</v>
      </c>
      <c r="O124" s="24">
        <f t="shared" si="175"/>
        <v>7.0652173913043473E-2</v>
      </c>
      <c r="P124" s="24">
        <f t="shared" si="176"/>
        <v>8.2880434782608689E-2</v>
      </c>
      <c r="Q124" s="24">
        <f t="shared" si="177"/>
        <v>5.7744565217391304E-2</v>
      </c>
      <c r="R124" s="24">
        <f t="shared" si="178"/>
        <v>3.7364130434782608E-2</v>
      </c>
      <c r="S124" s="24">
        <f t="shared" si="179"/>
        <v>9.1711956521739135E-2</v>
      </c>
      <c r="T124" s="24">
        <f t="shared" si="180"/>
        <v>0.20584239130434784</v>
      </c>
      <c r="U124" s="24">
        <f t="shared" si="180"/>
        <v>0.60733695652173914</v>
      </c>
      <c r="V124" s="24">
        <f t="shared" si="180"/>
        <v>0.18682065217391305</v>
      </c>
      <c r="W124" s="23">
        <f t="shared" si="181"/>
        <v>303</v>
      </c>
      <c r="X124" s="23">
        <f t="shared" si="182"/>
        <v>894</v>
      </c>
      <c r="Y124" s="23">
        <f t="shared" si="183"/>
        <v>275</v>
      </c>
      <c r="Z124" s="14">
        <v>19</v>
      </c>
      <c r="AA124" s="14">
        <v>11</v>
      </c>
      <c r="AB124" s="14">
        <v>17</v>
      </c>
      <c r="AC124" s="14">
        <v>28</v>
      </c>
      <c r="AD124" s="14">
        <v>21</v>
      </c>
      <c r="AE124" s="14">
        <v>20</v>
      </c>
      <c r="AF124" s="14">
        <v>17</v>
      </c>
      <c r="AG124" s="14">
        <v>18</v>
      </c>
      <c r="AH124" s="14">
        <v>22</v>
      </c>
      <c r="AI124" s="14">
        <v>13</v>
      </c>
      <c r="AJ124" s="14">
        <v>14</v>
      </c>
      <c r="AK124" s="14">
        <v>19</v>
      </c>
      <c r="AL124" s="14">
        <v>14</v>
      </c>
      <c r="AM124" s="14">
        <v>16</v>
      </c>
      <c r="AN124" s="14">
        <v>18</v>
      </c>
      <c r="AO124" s="14">
        <v>18</v>
      </c>
      <c r="AP124" s="14">
        <v>18</v>
      </c>
      <c r="AQ124" s="14">
        <v>14</v>
      </c>
      <c r="AR124" s="14">
        <v>16</v>
      </c>
      <c r="AS124" s="14">
        <v>17</v>
      </c>
      <c r="AT124" s="14">
        <v>6</v>
      </c>
      <c r="AU124" s="14">
        <v>10</v>
      </c>
      <c r="AV124" s="14">
        <v>12</v>
      </c>
      <c r="AW124" s="14">
        <v>18</v>
      </c>
      <c r="AX124" s="14">
        <v>11</v>
      </c>
      <c r="AY124" s="14">
        <v>12</v>
      </c>
      <c r="AZ124" s="14">
        <v>14</v>
      </c>
      <c r="BA124" s="14">
        <v>11</v>
      </c>
      <c r="BB124" s="14">
        <v>18</v>
      </c>
      <c r="BC124" s="14">
        <v>15</v>
      </c>
      <c r="BD124" s="14">
        <v>9</v>
      </c>
      <c r="BE124" s="14">
        <v>10</v>
      </c>
      <c r="BF124" s="14">
        <v>19</v>
      </c>
      <c r="BG124" s="14">
        <v>17</v>
      </c>
      <c r="BH124" s="14">
        <v>23</v>
      </c>
      <c r="BI124" s="14">
        <v>21</v>
      </c>
      <c r="BJ124" s="14">
        <v>16</v>
      </c>
      <c r="BK124" s="14">
        <v>20</v>
      </c>
      <c r="BL124" s="14">
        <v>24</v>
      </c>
      <c r="BM124" s="14">
        <v>22</v>
      </c>
      <c r="BN124" s="14">
        <v>21</v>
      </c>
      <c r="BO124" s="14">
        <v>26</v>
      </c>
      <c r="BP124" s="14">
        <v>25</v>
      </c>
      <c r="BQ124" s="14">
        <v>21</v>
      </c>
      <c r="BR124" s="14">
        <v>16</v>
      </c>
      <c r="BS124" s="14">
        <v>23</v>
      </c>
      <c r="BT124" s="14">
        <v>18</v>
      </c>
      <c r="BU124" s="14">
        <v>27</v>
      </c>
      <c r="BV124" s="14">
        <v>10</v>
      </c>
      <c r="BW124" s="14">
        <v>29</v>
      </c>
      <c r="BX124" s="14">
        <v>19</v>
      </c>
      <c r="BY124" s="14">
        <v>20</v>
      </c>
      <c r="BZ124" s="14">
        <v>18</v>
      </c>
      <c r="CA124" s="14">
        <v>24</v>
      </c>
      <c r="CB124" s="14">
        <v>16</v>
      </c>
      <c r="CC124" s="14">
        <v>31</v>
      </c>
      <c r="CD124" s="14">
        <v>15</v>
      </c>
      <c r="CE124" s="14">
        <v>19</v>
      </c>
      <c r="CF124" s="14">
        <v>25</v>
      </c>
      <c r="CG124" s="14">
        <v>14</v>
      </c>
      <c r="CH124" s="14">
        <v>15</v>
      </c>
      <c r="CI124" s="14">
        <v>22</v>
      </c>
      <c r="CJ124" s="14">
        <v>29</v>
      </c>
      <c r="CK124" s="14">
        <v>32</v>
      </c>
      <c r="CL124" s="14">
        <v>24</v>
      </c>
      <c r="CM124" s="14">
        <v>13</v>
      </c>
      <c r="CN124" s="14">
        <v>22</v>
      </c>
      <c r="CO124" s="14">
        <v>15</v>
      </c>
      <c r="CP124" s="14">
        <v>18</v>
      </c>
      <c r="CQ124" s="14">
        <v>17</v>
      </c>
      <c r="CR124" s="14">
        <v>6</v>
      </c>
      <c r="CS124" s="14">
        <v>10</v>
      </c>
      <c r="CT124" s="14">
        <v>14</v>
      </c>
      <c r="CU124" s="14">
        <v>17</v>
      </c>
      <c r="CV124" s="14">
        <v>8</v>
      </c>
      <c r="CW124" s="14">
        <v>11</v>
      </c>
      <c r="CX124" s="14">
        <v>8</v>
      </c>
      <c r="CY124" s="14">
        <v>6</v>
      </c>
      <c r="CZ124" s="14">
        <v>14</v>
      </c>
      <c r="DA124" s="14">
        <v>12</v>
      </c>
      <c r="DB124" s="14">
        <v>12</v>
      </c>
      <c r="DC124" s="14">
        <v>10</v>
      </c>
      <c r="DD124" s="14">
        <v>10</v>
      </c>
      <c r="DE124" s="14">
        <v>8</v>
      </c>
      <c r="DF124" s="14">
        <v>3</v>
      </c>
      <c r="DG124" s="14">
        <v>6</v>
      </c>
      <c r="DH124" s="14">
        <v>3</v>
      </c>
      <c r="DI124" s="14">
        <v>6</v>
      </c>
      <c r="DJ124" s="14">
        <v>12</v>
      </c>
      <c r="DK124" s="14">
        <v>1</v>
      </c>
      <c r="DL124" s="14">
        <v>5</v>
      </c>
      <c r="DM124" s="14">
        <v>1</v>
      </c>
      <c r="DN124" s="14">
        <v>1</v>
      </c>
      <c r="DO124" s="14">
        <v>1</v>
      </c>
      <c r="DP124" s="14">
        <v>1</v>
      </c>
      <c r="DQ124" s="14">
        <v>1</v>
      </c>
      <c r="DR124" s="14">
        <v>0</v>
      </c>
      <c r="DS124" s="14">
        <v>1</v>
      </c>
      <c r="DT124" s="14">
        <v>0</v>
      </c>
      <c r="DU124" s="14">
        <v>2</v>
      </c>
      <c r="DV124" s="14">
        <v>0</v>
      </c>
      <c r="DY124" s="14"/>
    </row>
    <row r="125" spans="1:129" s="11" customFormat="1" x14ac:dyDescent="0.25">
      <c r="A125" s="16" t="s">
        <v>326</v>
      </c>
      <c r="B125" s="14" t="s">
        <v>327</v>
      </c>
      <c r="C125" s="23" t="s">
        <v>1572</v>
      </c>
      <c r="D125" s="23" t="s">
        <v>1572</v>
      </c>
      <c r="E125" s="23" t="s">
        <v>1572</v>
      </c>
      <c r="F125" s="23" t="s">
        <v>1572</v>
      </c>
      <c r="G125" s="23" t="s">
        <v>1572</v>
      </c>
      <c r="H125" s="23" t="s">
        <v>1572</v>
      </c>
      <c r="I125" s="23" t="s">
        <v>1572</v>
      </c>
      <c r="J125" s="23" t="s">
        <v>1572</v>
      </c>
      <c r="K125" s="23" t="s">
        <v>1572</v>
      </c>
      <c r="L125" s="23" t="s">
        <v>1572</v>
      </c>
      <c r="M125" s="23" t="s">
        <v>1572</v>
      </c>
      <c r="N125" s="23" t="s">
        <v>1572</v>
      </c>
      <c r="O125" s="23" t="s">
        <v>1572</v>
      </c>
      <c r="P125" s="23" t="s">
        <v>1572</v>
      </c>
      <c r="Q125" s="23" t="s">
        <v>1572</v>
      </c>
      <c r="R125" s="23" t="s">
        <v>1572</v>
      </c>
      <c r="S125" s="23" t="s">
        <v>1572</v>
      </c>
      <c r="T125" s="23" t="s">
        <v>1572</v>
      </c>
      <c r="U125" s="23" t="s">
        <v>1572</v>
      </c>
      <c r="V125" s="23" t="s">
        <v>1572</v>
      </c>
      <c r="W125" s="23" t="s">
        <v>1572</v>
      </c>
      <c r="X125" s="23" t="s">
        <v>1572</v>
      </c>
      <c r="Y125" s="23" t="s">
        <v>1572</v>
      </c>
      <c r="Z125" s="23" t="s">
        <v>1572</v>
      </c>
      <c r="AA125" s="23" t="s">
        <v>1572</v>
      </c>
      <c r="AB125" s="23" t="s">
        <v>1572</v>
      </c>
      <c r="AC125" s="23" t="s">
        <v>1572</v>
      </c>
      <c r="AD125" s="23" t="s">
        <v>1572</v>
      </c>
      <c r="AE125" s="23" t="s">
        <v>1572</v>
      </c>
      <c r="AF125" s="23" t="s">
        <v>1572</v>
      </c>
      <c r="AG125" s="23" t="s">
        <v>1572</v>
      </c>
      <c r="AH125" s="23" t="s">
        <v>1572</v>
      </c>
      <c r="AI125" s="23" t="s">
        <v>1572</v>
      </c>
      <c r="AJ125" s="23" t="s">
        <v>1572</v>
      </c>
      <c r="AK125" s="23" t="s">
        <v>1572</v>
      </c>
      <c r="AL125" s="23" t="s">
        <v>1572</v>
      </c>
      <c r="AM125" s="23" t="s">
        <v>1572</v>
      </c>
      <c r="AN125" s="23" t="s">
        <v>1572</v>
      </c>
      <c r="AO125" s="23" t="s">
        <v>1572</v>
      </c>
      <c r="AP125" s="23" t="s">
        <v>1572</v>
      </c>
      <c r="AQ125" s="23" t="s">
        <v>1572</v>
      </c>
      <c r="AR125" s="23" t="s">
        <v>1572</v>
      </c>
      <c r="AS125" s="23" t="s">
        <v>1572</v>
      </c>
      <c r="AT125" s="23" t="s">
        <v>1572</v>
      </c>
      <c r="AU125" s="23" t="s">
        <v>1572</v>
      </c>
      <c r="AV125" s="23" t="s">
        <v>1572</v>
      </c>
      <c r="AW125" s="23" t="s">
        <v>1572</v>
      </c>
      <c r="AX125" s="23" t="s">
        <v>1572</v>
      </c>
      <c r="AY125" s="23" t="s">
        <v>1572</v>
      </c>
      <c r="AZ125" s="23" t="s">
        <v>1572</v>
      </c>
      <c r="BA125" s="23" t="s">
        <v>1572</v>
      </c>
      <c r="BB125" s="23" t="s">
        <v>1572</v>
      </c>
      <c r="BC125" s="23" t="s">
        <v>1572</v>
      </c>
      <c r="BD125" s="23" t="s">
        <v>1572</v>
      </c>
      <c r="BE125" s="23" t="s">
        <v>1572</v>
      </c>
      <c r="BF125" s="23" t="s">
        <v>1572</v>
      </c>
      <c r="BG125" s="23" t="s">
        <v>1572</v>
      </c>
      <c r="BH125" s="23" t="s">
        <v>1572</v>
      </c>
      <c r="BI125" s="23" t="s">
        <v>1572</v>
      </c>
      <c r="BJ125" s="23" t="s">
        <v>1572</v>
      </c>
      <c r="BK125" s="23" t="s">
        <v>1572</v>
      </c>
      <c r="BL125" s="23" t="s">
        <v>1572</v>
      </c>
      <c r="BM125" s="23" t="s">
        <v>1572</v>
      </c>
      <c r="BN125" s="23" t="s">
        <v>1572</v>
      </c>
      <c r="BO125" s="23" t="s">
        <v>1572</v>
      </c>
      <c r="BP125" s="23" t="s">
        <v>1572</v>
      </c>
      <c r="BQ125" s="23" t="s">
        <v>1572</v>
      </c>
      <c r="BR125" s="23" t="s">
        <v>1572</v>
      </c>
      <c r="BS125" s="23" t="s">
        <v>1572</v>
      </c>
      <c r="BT125" s="23" t="s">
        <v>1572</v>
      </c>
      <c r="BU125" s="23" t="s">
        <v>1572</v>
      </c>
      <c r="BV125" s="23" t="s">
        <v>1572</v>
      </c>
      <c r="BW125" s="23" t="s">
        <v>1572</v>
      </c>
      <c r="BX125" s="23" t="s">
        <v>1572</v>
      </c>
      <c r="BY125" s="23" t="s">
        <v>1572</v>
      </c>
      <c r="BZ125" s="23" t="s">
        <v>1572</v>
      </c>
      <c r="CA125" s="23" t="s">
        <v>1572</v>
      </c>
      <c r="CB125" s="23" t="s">
        <v>1572</v>
      </c>
      <c r="CC125" s="23" t="s">
        <v>1572</v>
      </c>
      <c r="CD125" s="23" t="s">
        <v>1572</v>
      </c>
      <c r="CE125" s="23" t="s">
        <v>1572</v>
      </c>
      <c r="CF125" s="23" t="s">
        <v>1572</v>
      </c>
      <c r="CG125" s="23" t="s">
        <v>1572</v>
      </c>
      <c r="CH125" s="23" t="s">
        <v>1572</v>
      </c>
      <c r="CI125" s="23" t="s">
        <v>1572</v>
      </c>
      <c r="CJ125" s="23" t="s">
        <v>1572</v>
      </c>
      <c r="CK125" s="23" t="s">
        <v>1572</v>
      </c>
      <c r="CL125" s="23" t="s">
        <v>1572</v>
      </c>
      <c r="CM125" s="23" t="s">
        <v>1572</v>
      </c>
      <c r="CN125" s="23" t="s">
        <v>1572</v>
      </c>
      <c r="CO125" s="23" t="s">
        <v>1572</v>
      </c>
      <c r="CP125" s="23" t="s">
        <v>1572</v>
      </c>
      <c r="CQ125" s="23" t="s">
        <v>1572</v>
      </c>
      <c r="CR125" s="23" t="s">
        <v>1572</v>
      </c>
      <c r="CS125" s="23" t="s">
        <v>1572</v>
      </c>
      <c r="CT125" s="23" t="s">
        <v>1572</v>
      </c>
      <c r="CU125" s="23" t="s">
        <v>1572</v>
      </c>
      <c r="CV125" s="23" t="s">
        <v>1572</v>
      </c>
      <c r="CW125" s="23" t="s">
        <v>1572</v>
      </c>
      <c r="CX125" s="23" t="s">
        <v>1572</v>
      </c>
      <c r="CY125" s="23" t="s">
        <v>1572</v>
      </c>
      <c r="CZ125" s="23" t="s">
        <v>1572</v>
      </c>
      <c r="DA125" s="23" t="s">
        <v>1572</v>
      </c>
      <c r="DB125" s="23" t="s">
        <v>1572</v>
      </c>
      <c r="DC125" s="23" t="s">
        <v>1572</v>
      </c>
      <c r="DD125" s="23" t="s">
        <v>1572</v>
      </c>
      <c r="DE125" s="23" t="s">
        <v>1572</v>
      </c>
      <c r="DF125" s="23" t="s">
        <v>1572</v>
      </c>
      <c r="DG125" s="23" t="s">
        <v>1572</v>
      </c>
      <c r="DH125" s="23" t="s">
        <v>1572</v>
      </c>
      <c r="DI125" s="23" t="s">
        <v>1572</v>
      </c>
      <c r="DJ125" s="23" t="s">
        <v>1572</v>
      </c>
      <c r="DK125" s="23" t="s">
        <v>1572</v>
      </c>
      <c r="DL125" s="23" t="s">
        <v>1572</v>
      </c>
      <c r="DM125" s="23" t="s">
        <v>1572</v>
      </c>
      <c r="DN125" s="23" t="s">
        <v>1572</v>
      </c>
      <c r="DO125" s="23" t="s">
        <v>1572</v>
      </c>
      <c r="DP125" s="23" t="s">
        <v>1572</v>
      </c>
      <c r="DQ125" s="23" t="s">
        <v>1572</v>
      </c>
      <c r="DR125" s="23" t="s">
        <v>1572</v>
      </c>
      <c r="DS125" s="23" t="s">
        <v>1572</v>
      </c>
      <c r="DT125" s="23" t="s">
        <v>1572</v>
      </c>
      <c r="DU125" s="23" t="s">
        <v>1572</v>
      </c>
      <c r="DV125" s="23" t="s">
        <v>1572</v>
      </c>
      <c r="DY125" s="14"/>
    </row>
    <row r="126" spans="1:129" s="11" customFormat="1" x14ac:dyDescent="0.25">
      <c r="A126" s="16" t="s">
        <v>328</v>
      </c>
      <c r="B126" s="14" t="s">
        <v>329</v>
      </c>
      <c r="C126" s="23">
        <v>319</v>
      </c>
      <c r="D126" s="24">
        <f t="shared" ref="D126:D134" si="184">SUM(Z126:AD126)/C126</f>
        <v>2.5078369905956112E-2</v>
      </c>
      <c r="E126" s="24">
        <f t="shared" ref="E126:E134" si="185">SUM(AE126:AI126)/C126</f>
        <v>3.4482758620689655E-2</v>
      </c>
      <c r="F126" s="24">
        <f t="shared" ref="F126:F134" si="186">SUM(AJ126:AN126)/C126</f>
        <v>4.0752351097178681E-2</v>
      </c>
      <c r="G126" s="24">
        <f t="shared" ref="G126:G134" si="187">SUM(AO126:AS126)/C126</f>
        <v>3.4482758620689655E-2</v>
      </c>
      <c r="H126" s="24">
        <f t="shared" ref="H126:H134" si="188">SUM(AT126:AX126)/C126</f>
        <v>4.3887147335423198E-2</v>
      </c>
      <c r="I126" s="24">
        <f t="shared" ref="I126:I134" si="189">SUM(AY126:BC126)/C126</f>
        <v>2.1943573667711599E-2</v>
      </c>
      <c r="J126" s="24">
        <f t="shared" ref="J126:J134" si="190">SUM(BD126:BH126)/C126</f>
        <v>1.2539184952978056E-2</v>
      </c>
      <c r="K126" s="24">
        <f t="shared" ref="K126:K134" si="191">SUM(BI126:BM126)/C126</f>
        <v>5.0156739811912224E-2</v>
      </c>
      <c r="L126" s="24">
        <f t="shared" ref="L126:L134" si="192">SUM(BN126:BR126)/C126</f>
        <v>6.5830721003134793E-2</v>
      </c>
      <c r="M126" s="24">
        <f t="shared" ref="M126:M134" si="193">SUM(BS126:BW126)/C126</f>
        <v>9.0909090909090912E-2</v>
      </c>
      <c r="N126" s="24">
        <f t="shared" ref="N126:N134" si="194">SUM(BX126:CB126)/C126</f>
        <v>7.5235109717868343E-2</v>
      </c>
      <c r="O126" s="24">
        <f t="shared" ref="O126:O134" si="195">SUM(CC126:CG126)/C126</f>
        <v>0.11285266457680251</v>
      </c>
      <c r="P126" s="24">
        <f t="shared" ref="P126:P134" si="196">SUM(CH126:CL126)/C126</f>
        <v>0.16614420062695925</v>
      </c>
      <c r="Q126" s="24">
        <f t="shared" ref="Q126:Q134" si="197">SUM(CM126:CQ126)/C126</f>
        <v>8.4639498432601878E-2</v>
      </c>
      <c r="R126" s="24">
        <f t="shared" ref="R126:R134" si="198">SUM(CR126:CV126)/C126</f>
        <v>4.3887147335423198E-2</v>
      </c>
      <c r="S126" s="24">
        <f t="shared" ref="S126:S134" si="199">SUM(CW126:DV126)/C126</f>
        <v>9.7178683385579931E-2</v>
      </c>
      <c r="T126" s="24">
        <f t="shared" ref="T126:V134" si="200">W126/$C126</f>
        <v>0.11285266457680251</v>
      </c>
      <c r="U126" s="24">
        <f t="shared" si="200"/>
        <v>0.66144200626959249</v>
      </c>
      <c r="V126" s="24">
        <f t="shared" si="200"/>
        <v>0.22570532915360503</v>
      </c>
      <c r="W126" s="23">
        <f t="shared" ref="W126:W134" si="201">SUM(Z126:AP126)</f>
        <v>36</v>
      </c>
      <c r="X126" s="23">
        <f t="shared" ref="X126:X134" si="202">SUM(AQ126:CL126)</f>
        <v>211</v>
      </c>
      <c r="Y126" s="23">
        <f t="shared" ref="Y126:Y134" si="203">SUM(CM126:DV126)</f>
        <v>72</v>
      </c>
      <c r="Z126" s="23">
        <v>0</v>
      </c>
      <c r="AA126" s="23">
        <v>0</v>
      </c>
      <c r="AB126" s="23">
        <v>2</v>
      </c>
      <c r="AC126" s="23">
        <v>2</v>
      </c>
      <c r="AD126" s="23">
        <v>4</v>
      </c>
      <c r="AE126" s="23">
        <v>5</v>
      </c>
      <c r="AF126" s="23">
        <v>0</v>
      </c>
      <c r="AG126" s="23">
        <v>3</v>
      </c>
      <c r="AH126" s="23">
        <v>1</v>
      </c>
      <c r="AI126" s="23">
        <v>2</v>
      </c>
      <c r="AJ126" s="23">
        <v>0</v>
      </c>
      <c r="AK126" s="23">
        <v>3</v>
      </c>
      <c r="AL126" s="23">
        <v>3</v>
      </c>
      <c r="AM126" s="23">
        <v>4</v>
      </c>
      <c r="AN126" s="23">
        <v>3</v>
      </c>
      <c r="AO126" s="23">
        <v>1</v>
      </c>
      <c r="AP126" s="23">
        <v>3</v>
      </c>
      <c r="AQ126" s="23">
        <v>3</v>
      </c>
      <c r="AR126" s="23">
        <v>2</v>
      </c>
      <c r="AS126" s="23">
        <v>2</v>
      </c>
      <c r="AT126" s="23">
        <v>2</v>
      </c>
      <c r="AU126" s="23">
        <v>3</v>
      </c>
      <c r="AV126" s="23">
        <v>3</v>
      </c>
      <c r="AW126" s="23">
        <v>4</v>
      </c>
      <c r="AX126" s="23">
        <v>2</v>
      </c>
      <c r="AY126" s="23">
        <v>2</v>
      </c>
      <c r="AZ126" s="23">
        <v>0</v>
      </c>
      <c r="BA126" s="23">
        <v>4</v>
      </c>
      <c r="BB126" s="23">
        <v>0</v>
      </c>
      <c r="BC126" s="23">
        <v>1</v>
      </c>
      <c r="BD126" s="23">
        <v>1</v>
      </c>
      <c r="BE126" s="23">
        <v>1</v>
      </c>
      <c r="BF126" s="23">
        <v>0</v>
      </c>
      <c r="BG126" s="23">
        <v>0</v>
      </c>
      <c r="BH126" s="23">
        <v>2</v>
      </c>
      <c r="BI126" s="23">
        <v>6</v>
      </c>
      <c r="BJ126" s="23">
        <v>1</v>
      </c>
      <c r="BK126" s="23">
        <v>3</v>
      </c>
      <c r="BL126" s="23">
        <v>3</v>
      </c>
      <c r="BM126" s="23">
        <v>3</v>
      </c>
      <c r="BN126" s="23">
        <v>2</v>
      </c>
      <c r="BO126" s="23">
        <v>4</v>
      </c>
      <c r="BP126" s="23">
        <v>2</v>
      </c>
      <c r="BQ126" s="23">
        <v>9</v>
      </c>
      <c r="BR126" s="23">
        <v>4</v>
      </c>
      <c r="BS126" s="23">
        <v>6</v>
      </c>
      <c r="BT126" s="23">
        <v>10</v>
      </c>
      <c r="BU126" s="23">
        <v>6</v>
      </c>
      <c r="BV126" s="23">
        <v>6</v>
      </c>
      <c r="BW126" s="23">
        <v>1</v>
      </c>
      <c r="BX126" s="23">
        <v>7</v>
      </c>
      <c r="BY126" s="23">
        <v>6</v>
      </c>
      <c r="BZ126" s="23">
        <v>4</v>
      </c>
      <c r="CA126" s="23">
        <v>2</v>
      </c>
      <c r="CB126" s="23">
        <v>5</v>
      </c>
      <c r="CC126" s="23">
        <v>9</v>
      </c>
      <c r="CD126" s="23">
        <v>7</v>
      </c>
      <c r="CE126" s="23">
        <v>5</v>
      </c>
      <c r="CF126" s="23">
        <v>9</v>
      </c>
      <c r="CG126" s="23">
        <v>6</v>
      </c>
      <c r="CH126" s="23">
        <v>11</v>
      </c>
      <c r="CI126" s="23">
        <v>10</v>
      </c>
      <c r="CJ126" s="23">
        <v>10</v>
      </c>
      <c r="CK126" s="23">
        <v>10</v>
      </c>
      <c r="CL126" s="23">
        <v>12</v>
      </c>
      <c r="CM126" s="23">
        <v>5</v>
      </c>
      <c r="CN126" s="23">
        <v>6</v>
      </c>
      <c r="CO126" s="23">
        <v>7</v>
      </c>
      <c r="CP126" s="23">
        <v>7</v>
      </c>
      <c r="CQ126" s="23">
        <v>2</v>
      </c>
      <c r="CR126" s="23">
        <v>4</v>
      </c>
      <c r="CS126" s="23">
        <v>1</v>
      </c>
      <c r="CT126" s="23">
        <v>3</v>
      </c>
      <c r="CU126" s="23">
        <v>5</v>
      </c>
      <c r="CV126" s="23">
        <v>1</v>
      </c>
      <c r="CW126" s="23">
        <v>4</v>
      </c>
      <c r="CX126" s="23">
        <v>2</v>
      </c>
      <c r="CY126" s="23">
        <v>1</v>
      </c>
      <c r="CZ126" s="23">
        <v>1</v>
      </c>
      <c r="DA126" s="23">
        <v>2</v>
      </c>
      <c r="DB126" s="23">
        <v>4</v>
      </c>
      <c r="DC126" s="23">
        <v>2</v>
      </c>
      <c r="DD126" s="23">
        <v>4</v>
      </c>
      <c r="DE126" s="23">
        <v>1</v>
      </c>
      <c r="DF126" s="23">
        <v>2</v>
      </c>
      <c r="DG126" s="23">
        <v>0</v>
      </c>
      <c r="DH126" s="23">
        <v>2</v>
      </c>
      <c r="DI126" s="23">
        <v>2</v>
      </c>
      <c r="DJ126" s="23">
        <v>0</v>
      </c>
      <c r="DK126" s="23">
        <v>2</v>
      </c>
      <c r="DL126" s="23">
        <v>1</v>
      </c>
      <c r="DM126" s="23">
        <v>0</v>
      </c>
      <c r="DN126" s="23">
        <v>0</v>
      </c>
      <c r="DO126" s="23">
        <v>0</v>
      </c>
      <c r="DP126" s="23">
        <v>0</v>
      </c>
      <c r="DQ126" s="23">
        <v>0</v>
      </c>
      <c r="DR126" s="23">
        <v>1</v>
      </c>
      <c r="DS126" s="23">
        <v>0</v>
      </c>
      <c r="DT126" s="23">
        <v>0</v>
      </c>
      <c r="DU126" s="23">
        <v>0</v>
      </c>
      <c r="DV126" s="23">
        <v>0</v>
      </c>
      <c r="DY126" s="14"/>
    </row>
    <row r="127" spans="1:129" s="11" customFormat="1" x14ac:dyDescent="0.25">
      <c r="A127" s="16" t="s">
        <v>330</v>
      </c>
      <c r="B127" s="14" t="s">
        <v>331</v>
      </c>
      <c r="C127" s="14">
        <v>7572</v>
      </c>
      <c r="D127" s="24">
        <f t="shared" si="184"/>
        <v>5.4278922345483357E-2</v>
      </c>
      <c r="E127" s="24">
        <f t="shared" si="185"/>
        <v>4.3845747490755413E-2</v>
      </c>
      <c r="F127" s="24">
        <f t="shared" si="186"/>
        <v>5.2562070787110407E-2</v>
      </c>
      <c r="G127" s="24">
        <f t="shared" si="187"/>
        <v>5.2297939778129951E-2</v>
      </c>
      <c r="H127" s="24">
        <f t="shared" si="188"/>
        <v>4.9260433174854727E-2</v>
      </c>
      <c r="I127" s="24">
        <f t="shared" si="189"/>
        <v>6.418383518225039E-2</v>
      </c>
      <c r="J127" s="24">
        <f t="shared" si="190"/>
        <v>6.3259376650818808E-2</v>
      </c>
      <c r="K127" s="24">
        <f t="shared" si="191"/>
        <v>6.2334918119387218E-2</v>
      </c>
      <c r="L127" s="24">
        <f t="shared" si="192"/>
        <v>6.8145800316957217E-2</v>
      </c>
      <c r="M127" s="24">
        <f t="shared" si="193"/>
        <v>6.3655573164289492E-2</v>
      </c>
      <c r="N127" s="24">
        <f t="shared" si="194"/>
        <v>5.4410987849973586E-2</v>
      </c>
      <c r="O127" s="24">
        <f t="shared" si="195"/>
        <v>5.8505018489170627E-2</v>
      </c>
      <c r="P127" s="24">
        <f t="shared" si="196"/>
        <v>6.3523507659799264E-2</v>
      </c>
      <c r="Q127" s="24">
        <f t="shared" si="197"/>
        <v>5.9693608029582672E-2</v>
      </c>
      <c r="R127" s="24">
        <f t="shared" si="198"/>
        <v>5.4146856840993129E-2</v>
      </c>
      <c r="S127" s="24">
        <f t="shared" si="199"/>
        <v>0.13589540412044374</v>
      </c>
      <c r="T127" s="24">
        <f t="shared" si="200"/>
        <v>0.17076069730586371</v>
      </c>
      <c r="U127" s="24">
        <f t="shared" si="200"/>
        <v>0.57950343370311674</v>
      </c>
      <c r="V127" s="24">
        <f t="shared" si="200"/>
        <v>0.24973586899101954</v>
      </c>
      <c r="W127" s="23">
        <f t="shared" si="201"/>
        <v>1293</v>
      </c>
      <c r="X127" s="23">
        <f t="shared" si="202"/>
        <v>4388</v>
      </c>
      <c r="Y127" s="23">
        <f t="shared" si="203"/>
        <v>1891</v>
      </c>
      <c r="Z127" s="14">
        <v>102</v>
      </c>
      <c r="AA127" s="14">
        <v>81</v>
      </c>
      <c r="AB127" s="14">
        <v>76</v>
      </c>
      <c r="AC127" s="14">
        <v>85</v>
      </c>
      <c r="AD127" s="14">
        <v>67</v>
      </c>
      <c r="AE127" s="14">
        <v>76</v>
      </c>
      <c r="AF127" s="14">
        <v>73</v>
      </c>
      <c r="AG127" s="14">
        <v>71</v>
      </c>
      <c r="AH127" s="14">
        <v>53</v>
      </c>
      <c r="AI127" s="14">
        <v>59</v>
      </c>
      <c r="AJ127" s="14">
        <v>67</v>
      </c>
      <c r="AK127" s="14">
        <v>84</v>
      </c>
      <c r="AL127" s="14">
        <v>80</v>
      </c>
      <c r="AM127" s="14">
        <v>76</v>
      </c>
      <c r="AN127" s="14">
        <v>91</v>
      </c>
      <c r="AO127" s="14">
        <v>73</v>
      </c>
      <c r="AP127" s="14">
        <v>79</v>
      </c>
      <c r="AQ127" s="14">
        <v>75</v>
      </c>
      <c r="AR127" s="14">
        <v>88</v>
      </c>
      <c r="AS127" s="14">
        <v>81</v>
      </c>
      <c r="AT127" s="14">
        <v>66</v>
      </c>
      <c r="AU127" s="14">
        <v>64</v>
      </c>
      <c r="AV127" s="14">
        <v>76</v>
      </c>
      <c r="AW127" s="14">
        <v>84</v>
      </c>
      <c r="AX127" s="14">
        <v>83</v>
      </c>
      <c r="AY127" s="14">
        <v>104</v>
      </c>
      <c r="AZ127" s="14">
        <v>104</v>
      </c>
      <c r="BA127" s="14">
        <v>83</v>
      </c>
      <c r="BB127" s="14">
        <v>92</v>
      </c>
      <c r="BC127" s="14">
        <v>103</v>
      </c>
      <c r="BD127" s="14">
        <v>122</v>
      </c>
      <c r="BE127" s="14">
        <v>98</v>
      </c>
      <c r="BF127" s="14">
        <v>88</v>
      </c>
      <c r="BG127" s="14">
        <v>94</v>
      </c>
      <c r="BH127" s="14">
        <v>77</v>
      </c>
      <c r="BI127" s="14">
        <v>85</v>
      </c>
      <c r="BJ127" s="14">
        <v>79</v>
      </c>
      <c r="BK127" s="14">
        <v>91</v>
      </c>
      <c r="BL127" s="14">
        <v>83</v>
      </c>
      <c r="BM127" s="14">
        <v>134</v>
      </c>
      <c r="BN127" s="14">
        <v>114</v>
      </c>
      <c r="BO127" s="14">
        <v>94</v>
      </c>
      <c r="BP127" s="14">
        <v>101</v>
      </c>
      <c r="BQ127" s="14">
        <v>108</v>
      </c>
      <c r="BR127" s="14">
        <v>99</v>
      </c>
      <c r="BS127" s="14">
        <v>92</v>
      </c>
      <c r="BT127" s="14">
        <v>112</v>
      </c>
      <c r="BU127" s="14">
        <v>88</v>
      </c>
      <c r="BV127" s="14">
        <v>99</v>
      </c>
      <c r="BW127" s="14">
        <v>91</v>
      </c>
      <c r="BX127" s="14">
        <v>93</v>
      </c>
      <c r="BY127" s="14">
        <v>98</v>
      </c>
      <c r="BZ127" s="14">
        <v>74</v>
      </c>
      <c r="CA127" s="14">
        <v>68</v>
      </c>
      <c r="CB127" s="14">
        <v>79</v>
      </c>
      <c r="CC127" s="14">
        <v>88</v>
      </c>
      <c r="CD127" s="14">
        <v>67</v>
      </c>
      <c r="CE127" s="14">
        <v>93</v>
      </c>
      <c r="CF127" s="14">
        <v>99</v>
      </c>
      <c r="CG127" s="14">
        <v>96</v>
      </c>
      <c r="CH127" s="14">
        <v>72</v>
      </c>
      <c r="CI127" s="14">
        <v>90</v>
      </c>
      <c r="CJ127" s="14">
        <v>105</v>
      </c>
      <c r="CK127" s="14">
        <v>107</v>
      </c>
      <c r="CL127" s="14">
        <v>107</v>
      </c>
      <c r="CM127" s="14">
        <v>83</v>
      </c>
      <c r="CN127" s="14">
        <v>111</v>
      </c>
      <c r="CO127" s="14">
        <v>84</v>
      </c>
      <c r="CP127" s="14">
        <v>87</v>
      </c>
      <c r="CQ127" s="14">
        <v>87</v>
      </c>
      <c r="CR127" s="14">
        <v>80</v>
      </c>
      <c r="CS127" s="14">
        <v>90</v>
      </c>
      <c r="CT127" s="14">
        <v>79</v>
      </c>
      <c r="CU127" s="14">
        <v>84</v>
      </c>
      <c r="CV127" s="14">
        <v>77</v>
      </c>
      <c r="CW127" s="14">
        <v>80</v>
      </c>
      <c r="CX127" s="14">
        <v>83</v>
      </c>
      <c r="CY127" s="14">
        <v>66</v>
      </c>
      <c r="CZ127" s="14">
        <v>68</v>
      </c>
      <c r="DA127" s="14">
        <v>67</v>
      </c>
      <c r="DB127" s="14">
        <v>62</v>
      </c>
      <c r="DC127" s="14">
        <v>71</v>
      </c>
      <c r="DD127" s="14">
        <v>74</v>
      </c>
      <c r="DE127" s="14">
        <v>55</v>
      </c>
      <c r="DF127" s="14">
        <v>77</v>
      </c>
      <c r="DG127" s="14">
        <v>50</v>
      </c>
      <c r="DH127" s="14">
        <v>41</v>
      </c>
      <c r="DI127" s="14">
        <v>33</v>
      </c>
      <c r="DJ127" s="14">
        <v>42</v>
      </c>
      <c r="DK127" s="14">
        <v>36</v>
      </c>
      <c r="DL127" s="14">
        <v>34</v>
      </c>
      <c r="DM127" s="14">
        <v>27</v>
      </c>
      <c r="DN127" s="14">
        <v>18</v>
      </c>
      <c r="DO127" s="14">
        <v>8</v>
      </c>
      <c r="DP127" s="14">
        <v>13</v>
      </c>
      <c r="DQ127" s="14">
        <v>11</v>
      </c>
      <c r="DR127" s="14">
        <v>4</v>
      </c>
      <c r="DS127" s="14">
        <v>5</v>
      </c>
      <c r="DT127" s="14">
        <v>1</v>
      </c>
      <c r="DU127" s="14">
        <v>0</v>
      </c>
      <c r="DV127" s="14">
        <v>3</v>
      </c>
      <c r="DY127" s="14"/>
    </row>
    <row r="128" spans="1:129" s="11" customFormat="1" x14ac:dyDescent="0.25">
      <c r="A128" s="16" t="s">
        <v>332</v>
      </c>
      <c r="B128" s="14" t="s">
        <v>333</v>
      </c>
      <c r="C128" s="14">
        <v>1635</v>
      </c>
      <c r="D128" s="24">
        <f t="shared" si="184"/>
        <v>3.9755351681957186E-2</v>
      </c>
      <c r="E128" s="24">
        <f t="shared" si="185"/>
        <v>4.4036697247706424E-2</v>
      </c>
      <c r="F128" s="24">
        <f t="shared" si="186"/>
        <v>6.8501529051987767E-2</v>
      </c>
      <c r="G128" s="24">
        <f t="shared" si="187"/>
        <v>6.1773700305810399E-2</v>
      </c>
      <c r="H128" s="24">
        <f t="shared" si="188"/>
        <v>4.7094801223241591E-2</v>
      </c>
      <c r="I128" s="24">
        <f t="shared" si="189"/>
        <v>4.8929663608562692E-2</v>
      </c>
      <c r="J128" s="24">
        <f t="shared" si="190"/>
        <v>3.6085626911314984E-2</v>
      </c>
      <c r="K128" s="24">
        <f t="shared" si="191"/>
        <v>4.8929663608562692E-2</v>
      </c>
      <c r="L128" s="24">
        <f t="shared" si="192"/>
        <v>6.2996941896024464E-2</v>
      </c>
      <c r="M128" s="24">
        <f t="shared" si="193"/>
        <v>7.2782874617736998E-2</v>
      </c>
      <c r="N128" s="24">
        <f t="shared" si="194"/>
        <v>7.0948012232415897E-2</v>
      </c>
      <c r="O128" s="24">
        <f t="shared" si="195"/>
        <v>6.1773700305810399E-2</v>
      </c>
      <c r="P128" s="24">
        <f t="shared" si="196"/>
        <v>8.5015290519877676E-2</v>
      </c>
      <c r="Q128" s="24">
        <f t="shared" si="197"/>
        <v>7.64525993883792E-2</v>
      </c>
      <c r="R128" s="24">
        <f t="shared" si="198"/>
        <v>4.4036697247706424E-2</v>
      </c>
      <c r="S128" s="24">
        <f t="shared" si="199"/>
        <v>0.13088685015290519</v>
      </c>
      <c r="T128" s="24">
        <f t="shared" si="200"/>
        <v>0.17186544342507645</v>
      </c>
      <c r="U128" s="24">
        <f t="shared" si="200"/>
        <v>0.57675840978593274</v>
      </c>
      <c r="V128" s="24">
        <f t="shared" si="200"/>
        <v>0.25137614678899084</v>
      </c>
      <c r="W128" s="23">
        <f t="shared" si="201"/>
        <v>281</v>
      </c>
      <c r="X128" s="23">
        <f t="shared" si="202"/>
        <v>943</v>
      </c>
      <c r="Y128" s="23">
        <f t="shared" si="203"/>
        <v>411</v>
      </c>
      <c r="Z128" s="14">
        <v>14</v>
      </c>
      <c r="AA128" s="14">
        <v>8</v>
      </c>
      <c r="AB128" s="14">
        <v>10</v>
      </c>
      <c r="AC128" s="14">
        <v>16</v>
      </c>
      <c r="AD128" s="14">
        <v>17</v>
      </c>
      <c r="AE128" s="14">
        <v>14</v>
      </c>
      <c r="AF128" s="14">
        <v>9</v>
      </c>
      <c r="AG128" s="14">
        <v>17</v>
      </c>
      <c r="AH128" s="14">
        <v>21</v>
      </c>
      <c r="AI128" s="14">
        <v>11</v>
      </c>
      <c r="AJ128" s="14">
        <v>29</v>
      </c>
      <c r="AK128" s="14">
        <v>17</v>
      </c>
      <c r="AL128" s="14">
        <v>29</v>
      </c>
      <c r="AM128" s="14">
        <v>23</v>
      </c>
      <c r="AN128" s="14">
        <v>14</v>
      </c>
      <c r="AO128" s="14">
        <v>12</v>
      </c>
      <c r="AP128" s="14">
        <v>20</v>
      </c>
      <c r="AQ128" s="14">
        <v>26</v>
      </c>
      <c r="AR128" s="14">
        <v>24</v>
      </c>
      <c r="AS128" s="14">
        <v>19</v>
      </c>
      <c r="AT128" s="14">
        <v>12</v>
      </c>
      <c r="AU128" s="14">
        <v>13</v>
      </c>
      <c r="AV128" s="14">
        <v>16</v>
      </c>
      <c r="AW128" s="14">
        <v>15</v>
      </c>
      <c r="AX128" s="14">
        <v>21</v>
      </c>
      <c r="AY128" s="14">
        <v>12</v>
      </c>
      <c r="AZ128" s="14">
        <v>14</v>
      </c>
      <c r="BA128" s="14">
        <v>16</v>
      </c>
      <c r="BB128" s="14">
        <v>19</v>
      </c>
      <c r="BC128" s="14">
        <v>19</v>
      </c>
      <c r="BD128" s="14">
        <v>9</v>
      </c>
      <c r="BE128" s="14">
        <v>9</v>
      </c>
      <c r="BF128" s="14">
        <v>14</v>
      </c>
      <c r="BG128" s="14">
        <v>9</v>
      </c>
      <c r="BH128" s="14">
        <v>18</v>
      </c>
      <c r="BI128" s="14">
        <v>9</v>
      </c>
      <c r="BJ128" s="14">
        <v>9</v>
      </c>
      <c r="BK128" s="14">
        <v>24</v>
      </c>
      <c r="BL128" s="14">
        <v>19</v>
      </c>
      <c r="BM128" s="14">
        <v>19</v>
      </c>
      <c r="BN128" s="14">
        <v>24</v>
      </c>
      <c r="BO128" s="14">
        <v>24</v>
      </c>
      <c r="BP128" s="14">
        <v>25</v>
      </c>
      <c r="BQ128" s="14">
        <v>15</v>
      </c>
      <c r="BR128" s="14">
        <v>15</v>
      </c>
      <c r="BS128" s="14">
        <v>20</v>
      </c>
      <c r="BT128" s="14">
        <v>20</v>
      </c>
      <c r="BU128" s="14">
        <v>29</v>
      </c>
      <c r="BV128" s="14">
        <v>21</v>
      </c>
      <c r="BW128" s="14">
        <v>29</v>
      </c>
      <c r="BX128" s="14">
        <v>20</v>
      </c>
      <c r="BY128" s="14">
        <v>26</v>
      </c>
      <c r="BZ128" s="14">
        <v>24</v>
      </c>
      <c r="CA128" s="14">
        <v>34</v>
      </c>
      <c r="CB128" s="14">
        <v>12</v>
      </c>
      <c r="CC128" s="14">
        <v>17</v>
      </c>
      <c r="CD128" s="14">
        <v>21</v>
      </c>
      <c r="CE128" s="14">
        <v>20</v>
      </c>
      <c r="CF128" s="14">
        <v>24</v>
      </c>
      <c r="CG128" s="14">
        <v>19</v>
      </c>
      <c r="CH128" s="14">
        <v>25</v>
      </c>
      <c r="CI128" s="14">
        <v>23</v>
      </c>
      <c r="CJ128" s="14">
        <v>24</v>
      </c>
      <c r="CK128" s="14">
        <v>31</v>
      </c>
      <c r="CL128" s="14">
        <v>36</v>
      </c>
      <c r="CM128" s="14">
        <v>24</v>
      </c>
      <c r="CN128" s="14">
        <v>22</v>
      </c>
      <c r="CO128" s="14">
        <v>22</v>
      </c>
      <c r="CP128" s="14">
        <v>27</v>
      </c>
      <c r="CQ128" s="14">
        <v>30</v>
      </c>
      <c r="CR128" s="14">
        <v>18</v>
      </c>
      <c r="CS128" s="14">
        <v>13</v>
      </c>
      <c r="CT128" s="14">
        <v>14</v>
      </c>
      <c r="CU128" s="14">
        <v>12</v>
      </c>
      <c r="CV128" s="14">
        <v>15</v>
      </c>
      <c r="CW128" s="14">
        <v>23</v>
      </c>
      <c r="CX128" s="14">
        <v>13</v>
      </c>
      <c r="CY128" s="14">
        <v>19</v>
      </c>
      <c r="CZ128" s="14">
        <v>14</v>
      </c>
      <c r="DA128" s="14">
        <v>9</v>
      </c>
      <c r="DB128" s="14">
        <v>19</v>
      </c>
      <c r="DC128" s="14">
        <v>18</v>
      </c>
      <c r="DD128" s="14">
        <v>10</v>
      </c>
      <c r="DE128" s="14">
        <v>16</v>
      </c>
      <c r="DF128" s="14">
        <v>9</v>
      </c>
      <c r="DG128" s="14">
        <v>17</v>
      </c>
      <c r="DH128" s="14">
        <v>7</v>
      </c>
      <c r="DI128" s="14">
        <v>4</v>
      </c>
      <c r="DJ128" s="14">
        <v>8</v>
      </c>
      <c r="DK128" s="14">
        <v>4</v>
      </c>
      <c r="DL128" s="14">
        <v>6</v>
      </c>
      <c r="DM128" s="14">
        <v>3</v>
      </c>
      <c r="DN128" s="14">
        <v>8</v>
      </c>
      <c r="DO128" s="14">
        <v>1</v>
      </c>
      <c r="DP128" s="14">
        <v>3</v>
      </c>
      <c r="DQ128" s="14">
        <v>1</v>
      </c>
      <c r="DR128" s="14">
        <v>0</v>
      </c>
      <c r="DS128" s="14">
        <v>1</v>
      </c>
      <c r="DT128" s="14">
        <v>0</v>
      </c>
      <c r="DU128" s="14">
        <v>1</v>
      </c>
      <c r="DV128" s="14">
        <v>0</v>
      </c>
      <c r="DY128" s="14"/>
    </row>
    <row r="129" spans="1:129" s="11" customFormat="1" x14ac:dyDescent="0.25">
      <c r="A129" s="16" t="s">
        <v>334</v>
      </c>
      <c r="B129" s="14" t="s">
        <v>335</v>
      </c>
      <c r="C129" s="23">
        <v>1200</v>
      </c>
      <c r="D129" s="24">
        <f t="shared" si="184"/>
        <v>0.06</v>
      </c>
      <c r="E129" s="24">
        <f t="shared" si="185"/>
        <v>0.05</v>
      </c>
      <c r="F129" s="24">
        <f t="shared" si="186"/>
        <v>4.9166666666666664E-2</v>
      </c>
      <c r="G129" s="24">
        <f t="shared" si="187"/>
        <v>5.7500000000000002E-2</v>
      </c>
      <c r="H129" s="24">
        <f t="shared" si="188"/>
        <v>4.4166666666666667E-2</v>
      </c>
      <c r="I129" s="24">
        <f t="shared" si="189"/>
        <v>3.4166666666666665E-2</v>
      </c>
      <c r="J129" s="24">
        <f t="shared" si="190"/>
        <v>5.4166666666666669E-2</v>
      </c>
      <c r="K129" s="24">
        <f t="shared" si="191"/>
        <v>5.8333333333333334E-2</v>
      </c>
      <c r="L129" s="24">
        <f t="shared" si="192"/>
        <v>5.5833333333333332E-2</v>
      </c>
      <c r="M129" s="24">
        <f t="shared" si="193"/>
        <v>6.8333333333333329E-2</v>
      </c>
      <c r="N129" s="24">
        <f t="shared" si="194"/>
        <v>6.25E-2</v>
      </c>
      <c r="O129" s="24">
        <f t="shared" si="195"/>
        <v>7.4166666666666672E-2</v>
      </c>
      <c r="P129" s="24">
        <f t="shared" si="196"/>
        <v>7.8333333333333338E-2</v>
      </c>
      <c r="Q129" s="24">
        <f t="shared" si="197"/>
        <v>7.8333333333333338E-2</v>
      </c>
      <c r="R129" s="24">
        <f t="shared" si="198"/>
        <v>6.5833333333333327E-2</v>
      </c>
      <c r="S129" s="24">
        <f t="shared" si="199"/>
        <v>0.10916666666666666</v>
      </c>
      <c r="T129" s="24">
        <f t="shared" si="200"/>
        <v>0.17916666666666667</v>
      </c>
      <c r="U129" s="24">
        <f t="shared" si="200"/>
        <v>0.5675</v>
      </c>
      <c r="V129" s="24">
        <f t="shared" si="200"/>
        <v>0.25333333333333335</v>
      </c>
      <c r="W129" s="23">
        <f t="shared" si="201"/>
        <v>215</v>
      </c>
      <c r="X129" s="23">
        <f t="shared" si="202"/>
        <v>681</v>
      </c>
      <c r="Y129" s="23">
        <f t="shared" si="203"/>
        <v>304</v>
      </c>
      <c r="Z129" s="23">
        <v>18</v>
      </c>
      <c r="AA129" s="23">
        <v>12</v>
      </c>
      <c r="AB129" s="23">
        <v>11</v>
      </c>
      <c r="AC129" s="23">
        <v>14</v>
      </c>
      <c r="AD129" s="23">
        <v>17</v>
      </c>
      <c r="AE129" s="23">
        <v>15</v>
      </c>
      <c r="AF129" s="23">
        <v>14</v>
      </c>
      <c r="AG129" s="23">
        <v>12</v>
      </c>
      <c r="AH129" s="23">
        <v>8</v>
      </c>
      <c r="AI129" s="23">
        <v>11</v>
      </c>
      <c r="AJ129" s="23">
        <v>5</v>
      </c>
      <c r="AK129" s="23">
        <v>14</v>
      </c>
      <c r="AL129" s="23">
        <v>13</v>
      </c>
      <c r="AM129" s="23">
        <v>11</v>
      </c>
      <c r="AN129" s="23">
        <v>16</v>
      </c>
      <c r="AO129" s="23">
        <v>14</v>
      </c>
      <c r="AP129" s="23">
        <v>10</v>
      </c>
      <c r="AQ129" s="23">
        <v>17</v>
      </c>
      <c r="AR129" s="23">
        <v>14</v>
      </c>
      <c r="AS129" s="23">
        <v>14</v>
      </c>
      <c r="AT129" s="23">
        <v>8</v>
      </c>
      <c r="AU129" s="23">
        <v>12</v>
      </c>
      <c r="AV129" s="23">
        <v>15</v>
      </c>
      <c r="AW129" s="23">
        <v>10</v>
      </c>
      <c r="AX129" s="23">
        <v>8</v>
      </c>
      <c r="AY129" s="23">
        <v>5</v>
      </c>
      <c r="AZ129" s="23">
        <v>8</v>
      </c>
      <c r="BA129" s="23">
        <v>11</v>
      </c>
      <c r="BB129" s="23">
        <v>3</v>
      </c>
      <c r="BC129" s="23">
        <v>14</v>
      </c>
      <c r="BD129" s="23">
        <v>6</v>
      </c>
      <c r="BE129" s="23">
        <v>19</v>
      </c>
      <c r="BF129" s="23">
        <v>14</v>
      </c>
      <c r="BG129" s="23">
        <v>11</v>
      </c>
      <c r="BH129" s="23">
        <v>15</v>
      </c>
      <c r="BI129" s="23">
        <v>14</v>
      </c>
      <c r="BJ129" s="23">
        <v>11</v>
      </c>
      <c r="BK129" s="23">
        <v>15</v>
      </c>
      <c r="BL129" s="23">
        <v>13</v>
      </c>
      <c r="BM129" s="23">
        <v>17</v>
      </c>
      <c r="BN129" s="23">
        <v>11</v>
      </c>
      <c r="BO129" s="23">
        <v>16</v>
      </c>
      <c r="BP129" s="23">
        <v>15</v>
      </c>
      <c r="BQ129" s="23">
        <v>16</v>
      </c>
      <c r="BR129" s="23">
        <v>9</v>
      </c>
      <c r="BS129" s="23">
        <v>12</v>
      </c>
      <c r="BT129" s="23">
        <v>17</v>
      </c>
      <c r="BU129" s="23">
        <v>21</v>
      </c>
      <c r="BV129" s="23">
        <v>16</v>
      </c>
      <c r="BW129" s="23">
        <v>16</v>
      </c>
      <c r="BX129" s="23">
        <v>16</v>
      </c>
      <c r="BY129" s="23">
        <v>14</v>
      </c>
      <c r="BZ129" s="23">
        <v>9</v>
      </c>
      <c r="CA129" s="23">
        <v>13</v>
      </c>
      <c r="CB129" s="23">
        <v>23</v>
      </c>
      <c r="CC129" s="23">
        <v>20</v>
      </c>
      <c r="CD129" s="23">
        <v>10</v>
      </c>
      <c r="CE129" s="23">
        <v>23</v>
      </c>
      <c r="CF129" s="23">
        <v>16</v>
      </c>
      <c r="CG129" s="23">
        <v>20</v>
      </c>
      <c r="CH129" s="23">
        <v>17</v>
      </c>
      <c r="CI129" s="23">
        <v>21</v>
      </c>
      <c r="CJ129" s="23">
        <v>15</v>
      </c>
      <c r="CK129" s="23">
        <v>19</v>
      </c>
      <c r="CL129" s="23">
        <v>22</v>
      </c>
      <c r="CM129" s="23">
        <v>16</v>
      </c>
      <c r="CN129" s="23">
        <v>15</v>
      </c>
      <c r="CO129" s="23">
        <v>30</v>
      </c>
      <c r="CP129" s="23">
        <v>17</v>
      </c>
      <c r="CQ129" s="23">
        <v>16</v>
      </c>
      <c r="CR129" s="23">
        <v>22</v>
      </c>
      <c r="CS129" s="23">
        <v>16</v>
      </c>
      <c r="CT129" s="23">
        <v>9</v>
      </c>
      <c r="CU129" s="23">
        <v>11</v>
      </c>
      <c r="CV129" s="23">
        <v>21</v>
      </c>
      <c r="CW129" s="23">
        <v>11</v>
      </c>
      <c r="CX129" s="23">
        <v>13</v>
      </c>
      <c r="CY129" s="23">
        <v>10</v>
      </c>
      <c r="CZ129" s="23">
        <v>9</v>
      </c>
      <c r="DA129" s="23">
        <v>10</v>
      </c>
      <c r="DB129" s="23">
        <v>12</v>
      </c>
      <c r="DC129" s="23">
        <v>6</v>
      </c>
      <c r="DD129" s="23">
        <v>10</v>
      </c>
      <c r="DE129" s="23">
        <v>6</v>
      </c>
      <c r="DF129" s="23">
        <v>6</v>
      </c>
      <c r="DG129" s="23">
        <v>8</v>
      </c>
      <c r="DH129" s="23">
        <v>8</v>
      </c>
      <c r="DI129" s="23">
        <v>4</v>
      </c>
      <c r="DJ129" s="23">
        <v>5</v>
      </c>
      <c r="DK129" s="23">
        <v>2</v>
      </c>
      <c r="DL129" s="23">
        <v>4</v>
      </c>
      <c r="DM129" s="23">
        <v>0</v>
      </c>
      <c r="DN129" s="23">
        <v>2</v>
      </c>
      <c r="DO129" s="23">
        <v>1</v>
      </c>
      <c r="DP129" s="23">
        <v>0</v>
      </c>
      <c r="DQ129" s="23">
        <v>1</v>
      </c>
      <c r="DR129" s="23">
        <v>1</v>
      </c>
      <c r="DS129" s="23">
        <v>1</v>
      </c>
      <c r="DT129" s="23">
        <v>0</v>
      </c>
      <c r="DU129" s="23">
        <v>0</v>
      </c>
      <c r="DV129" s="23">
        <v>1</v>
      </c>
      <c r="DY129" s="14"/>
    </row>
    <row r="130" spans="1:129" s="11" customFormat="1" x14ac:dyDescent="0.25">
      <c r="A130" s="16" t="s">
        <v>336</v>
      </c>
      <c r="B130" s="14" t="s">
        <v>337</v>
      </c>
      <c r="C130" s="23">
        <v>9994</v>
      </c>
      <c r="D130" s="24">
        <f t="shared" si="184"/>
        <v>5.3532119271562935E-2</v>
      </c>
      <c r="E130" s="24">
        <f t="shared" si="185"/>
        <v>4.7128276966179709E-2</v>
      </c>
      <c r="F130" s="24">
        <f t="shared" si="186"/>
        <v>5.0830498298979385E-2</v>
      </c>
      <c r="G130" s="24">
        <f t="shared" si="187"/>
        <v>4.5827496497898738E-2</v>
      </c>
      <c r="H130" s="24">
        <f t="shared" si="188"/>
        <v>4.932959775865519E-2</v>
      </c>
      <c r="I130" s="24">
        <f t="shared" si="189"/>
        <v>5.8134880928557134E-2</v>
      </c>
      <c r="J130" s="24">
        <f t="shared" si="190"/>
        <v>5.2231338803281971E-2</v>
      </c>
      <c r="K130" s="24">
        <f t="shared" si="191"/>
        <v>5.2731638983390033E-2</v>
      </c>
      <c r="L130" s="24">
        <f t="shared" si="192"/>
        <v>6.1036621973183908E-2</v>
      </c>
      <c r="M130" s="24">
        <f t="shared" si="193"/>
        <v>5.9235541324794874E-2</v>
      </c>
      <c r="N130" s="24">
        <f t="shared" si="194"/>
        <v>4.8529117470482289E-2</v>
      </c>
      <c r="O130" s="24">
        <f t="shared" si="195"/>
        <v>5.3131879127476488E-2</v>
      </c>
      <c r="P130" s="24">
        <f t="shared" si="196"/>
        <v>6.1536922153291977E-2</v>
      </c>
      <c r="Q130" s="24">
        <f t="shared" si="197"/>
        <v>6.1336802081248747E-2</v>
      </c>
      <c r="R130" s="24">
        <f t="shared" si="198"/>
        <v>6.8140884530718426E-2</v>
      </c>
      <c r="S130" s="24">
        <f t="shared" si="199"/>
        <v>0.17730638383029818</v>
      </c>
      <c r="T130" s="24">
        <f t="shared" si="200"/>
        <v>0.1720032019211527</v>
      </c>
      <c r="U130" s="24">
        <f t="shared" si="200"/>
        <v>0.521212727636582</v>
      </c>
      <c r="V130" s="24">
        <f t="shared" si="200"/>
        <v>0.30678407044226536</v>
      </c>
      <c r="W130" s="23">
        <f t="shared" si="201"/>
        <v>1719</v>
      </c>
      <c r="X130" s="23">
        <f t="shared" si="202"/>
        <v>5209</v>
      </c>
      <c r="Y130" s="23">
        <f t="shared" si="203"/>
        <v>3066</v>
      </c>
      <c r="Z130" s="23">
        <v>132</v>
      </c>
      <c r="AA130" s="23">
        <v>100</v>
      </c>
      <c r="AB130" s="23">
        <v>82</v>
      </c>
      <c r="AC130" s="23">
        <v>116</v>
      </c>
      <c r="AD130" s="23">
        <v>105</v>
      </c>
      <c r="AE130" s="23">
        <v>94</v>
      </c>
      <c r="AF130" s="23">
        <v>98</v>
      </c>
      <c r="AG130" s="23">
        <v>89</v>
      </c>
      <c r="AH130" s="23">
        <v>80</v>
      </c>
      <c r="AI130" s="23">
        <v>110</v>
      </c>
      <c r="AJ130" s="23">
        <v>104</v>
      </c>
      <c r="AK130" s="23">
        <v>94</v>
      </c>
      <c r="AL130" s="23">
        <v>96</v>
      </c>
      <c r="AM130" s="23">
        <v>115</v>
      </c>
      <c r="AN130" s="23">
        <v>99</v>
      </c>
      <c r="AO130" s="23">
        <v>100</v>
      </c>
      <c r="AP130" s="23">
        <v>105</v>
      </c>
      <c r="AQ130" s="23">
        <v>93</v>
      </c>
      <c r="AR130" s="23">
        <v>90</v>
      </c>
      <c r="AS130" s="23">
        <v>70</v>
      </c>
      <c r="AT130" s="23">
        <v>98</v>
      </c>
      <c r="AU130" s="23">
        <v>88</v>
      </c>
      <c r="AV130" s="23">
        <v>86</v>
      </c>
      <c r="AW130" s="23">
        <v>127</v>
      </c>
      <c r="AX130" s="23">
        <v>94</v>
      </c>
      <c r="AY130" s="23">
        <v>109</v>
      </c>
      <c r="AZ130" s="23">
        <v>131</v>
      </c>
      <c r="BA130" s="23">
        <v>94</v>
      </c>
      <c r="BB130" s="23">
        <v>117</v>
      </c>
      <c r="BC130" s="23">
        <v>130</v>
      </c>
      <c r="BD130" s="23">
        <v>101</v>
      </c>
      <c r="BE130" s="23">
        <v>97</v>
      </c>
      <c r="BF130" s="23">
        <v>128</v>
      </c>
      <c r="BG130" s="23">
        <v>89</v>
      </c>
      <c r="BH130" s="23">
        <v>107</v>
      </c>
      <c r="BI130" s="23">
        <v>78</v>
      </c>
      <c r="BJ130" s="23">
        <v>99</v>
      </c>
      <c r="BK130" s="23">
        <v>106</v>
      </c>
      <c r="BL130" s="23">
        <v>115</v>
      </c>
      <c r="BM130" s="23">
        <v>129</v>
      </c>
      <c r="BN130" s="23">
        <v>136</v>
      </c>
      <c r="BO130" s="23">
        <v>122</v>
      </c>
      <c r="BP130" s="23">
        <v>117</v>
      </c>
      <c r="BQ130" s="23">
        <v>120</v>
      </c>
      <c r="BR130" s="23">
        <v>115</v>
      </c>
      <c r="BS130" s="23">
        <v>112</v>
      </c>
      <c r="BT130" s="23">
        <v>134</v>
      </c>
      <c r="BU130" s="23">
        <v>93</v>
      </c>
      <c r="BV130" s="23">
        <v>139</v>
      </c>
      <c r="BW130" s="23">
        <v>114</v>
      </c>
      <c r="BX130" s="23">
        <v>109</v>
      </c>
      <c r="BY130" s="23">
        <v>84</v>
      </c>
      <c r="BZ130" s="23">
        <v>102</v>
      </c>
      <c r="CA130" s="23">
        <v>107</v>
      </c>
      <c r="CB130" s="23">
        <v>83</v>
      </c>
      <c r="CC130" s="23">
        <v>94</v>
      </c>
      <c r="CD130" s="23">
        <v>105</v>
      </c>
      <c r="CE130" s="23">
        <v>102</v>
      </c>
      <c r="CF130" s="23">
        <v>114</v>
      </c>
      <c r="CG130" s="23">
        <v>116</v>
      </c>
      <c r="CH130" s="23">
        <v>102</v>
      </c>
      <c r="CI130" s="23">
        <v>96</v>
      </c>
      <c r="CJ130" s="23">
        <v>122</v>
      </c>
      <c r="CK130" s="23">
        <v>132</v>
      </c>
      <c r="CL130" s="23">
        <v>163</v>
      </c>
      <c r="CM130" s="23">
        <v>127</v>
      </c>
      <c r="CN130" s="23">
        <v>120</v>
      </c>
      <c r="CO130" s="23">
        <v>126</v>
      </c>
      <c r="CP130" s="23">
        <v>118</v>
      </c>
      <c r="CQ130" s="23">
        <v>122</v>
      </c>
      <c r="CR130" s="23">
        <v>116</v>
      </c>
      <c r="CS130" s="23">
        <v>132</v>
      </c>
      <c r="CT130" s="23">
        <v>156</v>
      </c>
      <c r="CU130" s="23">
        <v>122</v>
      </c>
      <c r="CV130" s="23">
        <v>155</v>
      </c>
      <c r="CW130" s="23">
        <v>136</v>
      </c>
      <c r="CX130" s="23">
        <v>133</v>
      </c>
      <c r="CY130" s="23">
        <v>140</v>
      </c>
      <c r="CZ130" s="23">
        <v>149</v>
      </c>
      <c r="DA130" s="23">
        <v>115</v>
      </c>
      <c r="DB130" s="23">
        <v>142</v>
      </c>
      <c r="DC130" s="23">
        <v>116</v>
      </c>
      <c r="DD130" s="23">
        <v>117</v>
      </c>
      <c r="DE130" s="23">
        <v>99</v>
      </c>
      <c r="DF130" s="23">
        <v>96</v>
      </c>
      <c r="DG130" s="23">
        <v>78</v>
      </c>
      <c r="DH130" s="23">
        <v>77</v>
      </c>
      <c r="DI130" s="23">
        <v>76</v>
      </c>
      <c r="DJ130" s="23">
        <v>73</v>
      </c>
      <c r="DK130" s="23">
        <v>52</v>
      </c>
      <c r="DL130" s="23">
        <v>40</v>
      </c>
      <c r="DM130" s="23">
        <v>31</v>
      </c>
      <c r="DN130" s="23">
        <v>27</v>
      </c>
      <c r="DO130" s="23">
        <v>11</v>
      </c>
      <c r="DP130" s="23">
        <v>17</v>
      </c>
      <c r="DQ130" s="23">
        <v>15</v>
      </c>
      <c r="DR130" s="23">
        <v>14</v>
      </c>
      <c r="DS130" s="23">
        <v>7</v>
      </c>
      <c r="DT130" s="23">
        <v>1</v>
      </c>
      <c r="DU130" s="23">
        <v>6</v>
      </c>
      <c r="DV130" s="23">
        <v>4</v>
      </c>
      <c r="DY130" s="14"/>
    </row>
    <row r="131" spans="1:129" s="11" customFormat="1" x14ac:dyDescent="0.25">
      <c r="A131" s="16" t="s">
        <v>338</v>
      </c>
      <c r="B131" s="14" t="s">
        <v>339</v>
      </c>
      <c r="C131" s="23">
        <v>286</v>
      </c>
      <c r="D131" s="24">
        <f t="shared" si="184"/>
        <v>6.6433566433566432E-2</v>
      </c>
      <c r="E131" s="24">
        <f t="shared" si="185"/>
        <v>5.2447552447552448E-2</v>
      </c>
      <c r="F131" s="24">
        <f t="shared" si="186"/>
        <v>7.3426573426573424E-2</v>
      </c>
      <c r="G131" s="24">
        <f t="shared" si="187"/>
        <v>6.9930069930069935E-2</v>
      </c>
      <c r="H131" s="24">
        <f t="shared" si="188"/>
        <v>3.8461538461538464E-2</v>
      </c>
      <c r="I131" s="24">
        <f t="shared" si="189"/>
        <v>5.944055944055944E-2</v>
      </c>
      <c r="J131" s="24">
        <f t="shared" si="190"/>
        <v>3.1468531468531472E-2</v>
      </c>
      <c r="K131" s="24">
        <f t="shared" si="191"/>
        <v>8.7412587412587409E-2</v>
      </c>
      <c r="L131" s="24">
        <f t="shared" si="192"/>
        <v>9.0909090909090912E-2</v>
      </c>
      <c r="M131" s="24">
        <f t="shared" si="193"/>
        <v>0.11188811188811189</v>
      </c>
      <c r="N131" s="24">
        <f t="shared" si="194"/>
        <v>6.2937062937062943E-2</v>
      </c>
      <c r="O131" s="24">
        <f t="shared" si="195"/>
        <v>5.944055944055944E-2</v>
      </c>
      <c r="P131" s="24">
        <f t="shared" si="196"/>
        <v>4.8951048951048952E-2</v>
      </c>
      <c r="Q131" s="24">
        <f t="shared" si="197"/>
        <v>5.5944055944055944E-2</v>
      </c>
      <c r="R131" s="24">
        <f t="shared" si="198"/>
        <v>3.8461538461538464E-2</v>
      </c>
      <c r="S131" s="24">
        <f t="shared" si="199"/>
        <v>5.2447552447552448E-2</v>
      </c>
      <c r="T131" s="24">
        <f t="shared" si="200"/>
        <v>0.23776223776223776</v>
      </c>
      <c r="U131" s="24">
        <f t="shared" si="200"/>
        <v>0.61538461538461542</v>
      </c>
      <c r="V131" s="24">
        <f t="shared" si="200"/>
        <v>0.14685314685314685</v>
      </c>
      <c r="W131" s="23">
        <f t="shared" si="201"/>
        <v>68</v>
      </c>
      <c r="X131" s="23">
        <f t="shared" si="202"/>
        <v>176</v>
      </c>
      <c r="Y131" s="23">
        <f t="shared" si="203"/>
        <v>42</v>
      </c>
      <c r="Z131" s="23">
        <v>1</v>
      </c>
      <c r="AA131" s="23">
        <v>6</v>
      </c>
      <c r="AB131" s="23">
        <v>4</v>
      </c>
      <c r="AC131" s="23">
        <v>3</v>
      </c>
      <c r="AD131" s="23">
        <v>5</v>
      </c>
      <c r="AE131" s="23">
        <v>2</v>
      </c>
      <c r="AF131" s="23">
        <v>2</v>
      </c>
      <c r="AG131" s="23">
        <v>4</v>
      </c>
      <c r="AH131" s="23">
        <v>2</v>
      </c>
      <c r="AI131" s="23">
        <v>5</v>
      </c>
      <c r="AJ131" s="23">
        <v>3</v>
      </c>
      <c r="AK131" s="23">
        <v>4</v>
      </c>
      <c r="AL131" s="23">
        <v>3</v>
      </c>
      <c r="AM131" s="23">
        <v>9</v>
      </c>
      <c r="AN131" s="23">
        <v>2</v>
      </c>
      <c r="AO131" s="23">
        <v>4</v>
      </c>
      <c r="AP131" s="23">
        <v>9</v>
      </c>
      <c r="AQ131" s="23">
        <v>0</v>
      </c>
      <c r="AR131" s="23">
        <v>3</v>
      </c>
      <c r="AS131" s="23">
        <v>4</v>
      </c>
      <c r="AT131" s="23">
        <v>3</v>
      </c>
      <c r="AU131" s="23">
        <v>3</v>
      </c>
      <c r="AV131" s="23">
        <v>2</v>
      </c>
      <c r="AW131" s="23">
        <v>2</v>
      </c>
      <c r="AX131" s="23">
        <v>1</v>
      </c>
      <c r="AY131" s="23">
        <v>3</v>
      </c>
      <c r="AZ131" s="23">
        <v>2</v>
      </c>
      <c r="BA131" s="23">
        <v>6</v>
      </c>
      <c r="BB131" s="23">
        <v>3</v>
      </c>
      <c r="BC131" s="23">
        <v>3</v>
      </c>
      <c r="BD131" s="23">
        <v>0</v>
      </c>
      <c r="BE131" s="23">
        <v>2</v>
      </c>
      <c r="BF131" s="23">
        <v>4</v>
      </c>
      <c r="BG131" s="23">
        <v>2</v>
      </c>
      <c r="BH131" s="23">
        <v>1</v>
      </c>
      <c r="BI131" s="23">
        <v>3</v>
      </c>
      <c r="BJ131" s="23">
        <v>3</v>
      </c>
      <c r="BK131" s="23">
        <v>3</v>
      </c>
      <c r="BL131" s="23">
        <v>10</v>
      </c>
      <c r="BM131" s="23">
        <v>6</v>
      </c>
      <c r="BN131" s="23">
        <v>5</v>
      </c>
      <c r="BO131" s="23">
        <v>6</v>
      </c>
      <c r="BP131" s="23">
        <v>6</v>
      </c>
      <c r="BQ131" s="23">
        <v>5</v>
      </c>
      <c r="BR131" s="23">
        <v>4</v>
      </c>
      <c r="BS131" s="23">
        <v>3</v>
      </c>
      <c r="BT131" s="23">
        <v>8</v>
      </c>
      <c r="BU131" s="23">
        <v>6</v>
      </c>
      <c r="BV131" s="23">
        <v>7</v>
      </c>
      <c r="BW131" s="23">
        <v>8</v>
      </c>
      <c r="BX131" s="23">
        <v>1</v>
      </c>
      <c r="BY131" s="23">
        <v>4</v>
      </c>
      <c r="BZ131" s="23">
        <v>3</v>
      </c>
      <c r="CA131" s="23">
        <v>4</v>
      </c>
      <c r="CB131" s="23">
        <v>6</v>
      </c>
      <c r="CC131" s="23">
        <v>3</v>
      </c>
      <c r="CD131" s="23">
        <v>2</v>
      </c>
      <c r="CE131" s="23">
        <v>4</v>
      </c>
      <c r="CF131" s="23">
        <v>6</v>
      </c>
      <c r="CG131" s="23">
        <v>2</v>
      </c>
      <c r="CH131" s="23">
        <v>1</v>
      </c>
      <c r="CI131" s="23">
        <v>5</v>
      </c>
      <c r="CJ131" s="23">
        <v>3</v>
      </c>
      <c r="CK131" s="23">
        <v>3</v>
      </c>
      <c r="CL131" s="23">
        <v>2</v>
      </c>
      <c r="CM131" s="23">
        <v>4</v>
      </c>
      <c r="CN131" s="23">
        <v>3</v>
      </c>
      <c r="CO131" s="23">
        <v>5</v>
      </c>
      <c r="CP131" s="23">
        <v>3</v>
      </c>
      <c r="CQ131" s="23">
        <v>1</v>
      </c>
      <c r="CR131" s="23">
        <v>1</v>
      </c>
      <c r="CS131" s="23">
        <v>4</v>
      </c>
      <c r="CT131" s="23">
        <v>0</v>
      </c>
      <c r="CU131" s="23">
        <v>4</v>
      </c>
      <c r="CV131" s="23">
        <v>2</v>
      </c>
      <c r="CW131" s="23">
        <v>3</v>
      </c>
      <c r="CX131" s="23">
        <v>1</v>
      </c>
      <c r="CY131" s="23">
        <v>2</v>
      </c>
      <c r="CZ131" s="23">
        <v>2</v>
      </c>
      <c r="DA131" s="23">
        <v>2</v>
      </c>
      <c r="DB131" s="23">
        <v>0</v>
      </c>
      <c r="DC131" s="23">
        <v>0</v>
      </c>
      <c r="DD131" s="23">
        <v>0</v>
      </c>
      <c r="DE131" s="23">
        <v>3</v>
      </c>
      <c r="DF131" s="23">
        <v>1</v>
      </c>
      <c r="DG131" s="23">
        <v>0</v>
      </c>
      <c r="DH131" s="23">
        <v>0</v>
      </c>
      <c r="DI131" s="23">
        <v>0</v>
      </c>
      <c r="DJ131" s="23">
        <v>0</v>
      </c>
      <c r="DK131" s="23">
        <v>0</v>
      </c>
      <c r="DL131" s="23">
        <v>1</v>
      </c>
      <c r="DM131" s="23">
        <v>0</v>
      </c>
      <c r="DN131" s="23">
        <v>0</v>
      </c>
      <c r="DO131" s="23">
        <v>0</v>
      </c>
      <c r="DP131" s="23">
        <v>0</v>
      </c>
      <c r="DQ131" s="23">
        <v>0</v>
      </c>
      <c r="DR131" s="23">
        <v>0</v>
      </c>
      <c r="DS131" s="23">
        <v>0</v>
      </c>
      <c r="DT131" s="23">
        <v>0</v>
      </c>
      <c r="DU131" s="23">
        <v>0</v>
      </c>
      <c r="DV131" s="23">
        <v>0</v>
      </c>
      <c r="DY131" s="14"/>
    </row>
    <row r="132" spans="1:129" s="11" customFormat="1" x14ac:dyDescent="0.25">
      <c r="A132" s="16" t="s">
        <v>340</v>
      </c>
      <c r="B132" s="14" t="s">
        <v>341</v>
      </c>
      <c r="C132" s="23">
        <v>5489</v>
      </c>
      <c r="D132" s="24">
        <f t="shared" si="184"/>
        <v>5.3926033885953725E-2</v>
      </c>
      <c r="E132" s="24">
        <f t="shared" si="185"/>
        <v>5.7387502277281836E-2</v>
      </c>
      <c r="F132" s="24">
        <f t="shared" si="186"/>
        <v>6.1031153215521952E-2</v>
      </c>
      <c r="G132" s="24">
        <f t="shared" si="187"/>
        <v>5.9573692840225907E-2</v>
      </c>
      <c r="H132" s="24">
        <f t="shared" si="188"/>
        <v>4.5363454181089453E-2</v>
      </c>
      <c r="I132" s="24">
        <f t="shared" si="189"/>
        <v>4.6638732009473494E-2</v>
      </c>
      <c r="J132" s="24">
        <f t="shared" si="190"/>
        <v>6.4128256513026047E-2</v>
      </c>
      <c r="K132" s="24">
        <f t="shared" si="191"/>
        <v>6.3399526325378028E-2</v>
      </c>
      <c r="L132" s="24">
        <f t="shared" si="192"/>
        <v>8.4532701767170704E-2</v>
      </c>
      <c r="M132" s="24">
        <f t="shared" si="193"/>
        <v>8.1253415922754604E-2</v>
      </c>
      <c r="N132" s="24">
        <f t="shared" si="194"/>
        <v>5.8662780105665877E-2</v>
      </c>
      <c r="O132" s="24">
        <f t="shared" si="195"/>
        <v>5.2286390963745676E-2</v>
      </c>
      <c r="P132" s="24">
        <f t="shared" si="196"/>
        <v>6.4128256513026047E-2</v>
      </c>
      <c r="Q132" s="24">
        <f t="shared" si="197"/>
        <v>5.3015121151393695E-2</v>
      </c>
      <c r="R132" s="24">
        <f t="shared" si="198"/>
        <v>4.9007105119329569E-2</v>
      </c>
      <c r="S132" s="24">
        <f t="shared" si="199"/>
        <v>0.10566587720896338</v>
      </c>
      <c r="T132" s="24">
        <f t="shared" si="200"/>
        <v>0.19948988886864638</v>
      </c>
      <c r="U132" s="24">
        <f t="shared" si="200"/>
        <v>0.59282200765166693</v>
      </c>
      <c r="V132" s="24">
        <f t="shared" si="200"/>
        <v>0.20768810347968664</v>
      </c>
      <c r="W132" s="23">
        <f t="shared" si="201"/>
        <v>1095</v>
      </c>
      <c r="X132" s="23">
        <f t="shared" si="202"/>
        <v>3254</v>
      </c>
      <c r="Y132" s="23">
        <f t="shared" si="203"/>
        <v>1140</v>
      </c>
      <c r="Z132" s="23">
        <v>53</v>
      </c>
      <c r="AA132" s="23">
        <v>74</v>
      </c>
      <c r="AB132" s="23">
        <v>58</v>
      </c>
      <c r="AC132" s="23">
        <v>64</v>
      </c>
      <c r="AD132" s="23">
        <v>47</v>
      </c>
      <c r="AE132" s="23">
        <v>69</v>
      </c>
      <c r="AF132" s="23">
        <v>70</v>
      </c>
      <c r="AG132" s="23">
        <v>66</v>
      </c>
      <c r="AH132" s="23">
        <v>49</v>
      </c>
      <c r="AI132" s="23">
        <v>61</v>
      </c>
      <c r="AJ132" s="23">
        <v>74</v>
      </c>
      <c r="AK132" s="23">
        <v>60</v>
      </c>
      <c r="AL132" s="23">
        <v>69</v>
      </c>
      <c r="AM132" s="23">
        <v>68</v>
      </c>
      <c r="AN132" s="23">
        <v>64</v>
      </c>
      <c r="AO132" s="23">
        <v>76</v>
      </c>
      <c r="AP132" s="23">
        <v>73</v>
      </c>
      <c r="AQ132" s="23">
        <v>80</v>
      </c>
      <c r="AR132" s="23">
        <v>56</v>
      </c>
      <c r="AS132" s="23">
        <v>42</v>
      </c>
      <c r="AT132" s="23">
        <v>38</v>
      </c>
      <c r="AU132" s="23">
        <v>57</v>
      </c>
      <c r="AV132" s="23">
        <v>48</v>
      </c>
      <c r="AW132" s="23">
        <v>44</v>
      </c>
      <c r="AX132" s="23">
        <v>62</v>
      </c>
      <c r="AY132" s="23">
        <v>46</v>
      </c>
      <c r="AZ132" s="23">
        <v>63</v>
      </c>
      <c r="BA132" s="23">
        <v>51</v>
      </c>
      <c r="BB132" s="23">
        <v>51</v>
      </c>
      <c r="BC132" s="23">
        <v>45</v>
      </c>
      <c r="BD132" s="23">
        <v>66</v>
      </c>
      <c r="BE132" s="23">
        <v>78</v>
      </c>
      <c r="BF132" s="23">
        <v>76</v>
      </c>
      <c r="BG132" s="23">
        <v>61</v>
      </c>
      <c r="BH132" s="23">
        <v>71</v>
      </c>
      <c r="BI132" s="23">
        <v>56</v>
      </c>
      <c r="BJ132" s="23">
        <v>63</v>
      </c>
      <c r="BK132" s="23">
        <v>70</v>
      </c>
      <c r="BL132" s="23">
        <v>76</v>
      </c>
      <c r="BM132" s="23">
        <v>83</v>
      </c>
      <c r="BN132" s="23">
        <v>99</v>
      </c>
      <c r="BO132" s="23">
        <v>91</v>
      </c>
      <c r="BP132" s="23">
        <v>89</v>
      </c>
      <c r="BQ132" s="23">
        <v>90</v>
      </c>
      <c r="BR132" s="23">
        <v>95</v>
      </c>
      <c r="BS132" s="23">
        <v>93</v>
      </c>
      <c r="BT132" s="23">
        <v>91</v>
      </c>
      <c r="BU132" s="23">
        <v>95</v>
      </c>
      <c r="BV132" s="23">
        <v>90</v>
      </c>
      <c r="BW132" s="23">
        <v>77</v>
      </c>
      <c r="BX132" s="23">
        <v>62</v>
      </c>
      <c r="BY132" s="23">
        <v>77</v>
      </c>
      <c r="BZ132" s="23">
        <v>67</v>
      </c>
      <c r="CA132" s="23">
        <v>51</v>
      </c>
      <c r="CB132" s="23">
        <v>65</v>
      </c>
      <c r="CC132" s="23">
        <v>57</v>
      </c>
      <c r="CD132" s="23">
        <v>57</v>
      </c>
      <c r="CE132" s="23">
        <v>59</v>
      </c>
      <c r="CF132" s="23">
        <v>55</v>
      </c>
      <c r="CG132" s="23">
        <v>59</v>
      </c>
      <c r="CH132" s="23">
        <v>59</v>
      </c>
      <c r="CI132" s="23">
        <v>58</v>
      </c>
      <c r="CJ132" s="23">
        <v>75</v>
      </c>
      <c r="CK132" s="23">
        <v>82</v>
      </c>
      <c r="CL132" s="23">
        <v>78</v>
      </c>
      <c r="CM132" s="23">
        <v>57</v>
      </c>
      <c r="CN132" s="23">
        <v>58</v>
      </c>
      <c r="CO132" s="23">
        <v>54</v>
      </c>
      <c r="CP132" s="23">
        <v>69</v>
      </c>
      <c r="CQ132" s="23">
        <v>53</v>
      </c>
      <c r="CR132" s="23">
        <v>39</v>
      </c>
      <c r="CS132" s="23">
        <v>49</v>
      </c>
      <c r="CT132" s="23">
        <v>58</v>
      </c>
      <c r="CU132" s="23">
        <v>67</v>
      </c>
      <c r="CV132" s="23">
        <v>56</v>
      </c>
      <c r="CW132" s="23">
        <v>71</v>
      </c>
      <c r="CX132" s="23">
        <v>47</v>
      </c>
      <c r="CY132" s="23">
        <v>39</v>
      </c>
      <c r="CZ132" s="23">
        <v>37</v>
      </c>
      <c r="DA132" s="23">
        <v>52</v>
      </c>
      <c r="DB132" s="23">
        <v>36</v>
      </c>
      <c r="DC132" s="23">
        <v>25</v>
      </c>
      <c r="DD132" s="23">
        <v>31</v>
      </c>
      <c r="DE132" s="23">
        <v>30</v>
      </c>
      <c r="DF132" s="23">
        <v>27</v>
      </c>
      <c r="DG132" s="23">
        <v>31</v>
      </c>
      <c r="DH132" s="23">
        <v>15</v>
      </c>
      <c r="DI132" s="23">
        <v>19</v>
      </c>
      <c r="DJ132" s="23">
        <v>26</v>
      </c>
      <c r="DK132" s="23">
        <v>26</v>
      </c>
      <c r="DL132" s="23">
        <v>15</v>
      </c>
      <c r="DM132" s="23">
        <v>20</v>
      </c>
      <c r="DN132" s="23">
        <v>5</v>
      </c>
      <c r="DO132" s="23">
        <v>7</v>
      </c>
      <c r="DP132" s="23">
        <v>5</v>
      </c>
      <c r="DQ132" s="23">
        <v>6</v>
      </c>
      <c r="DR132" s="23">
        <v>2</v>
      </c>
      <c r="DS132" s="23">
        <v>3</v>
      </c>
      <c r="DT132" s="23">
        <v>1</v>
      </c>
      <c r="DU132" s="23">
        <v>2</v>
      </c>
      <c r="DV132" s="23">
        <v>2</v>
      </c>
      <c r="DY132" s="14"/>
    </row>
    <row r="133" spans="1:129" s="11" customFormat="1" x14ac:dyDescent="0.25">
      <c r="A133" s="16" t="s">
        <v>342</v>
      </c>
      <c r="B133" s="14" t="s">
        <v>343</v>
      </c>
      <c r="C133" s="23">
        <v>126</v>
      </c>
      <c r="D133" s="24">
        <f t="shared" si="184"/>
        <v>9.5238095238095233E-2</v>
      </c>
      <c r="E133" s="24">
        <f t="shared" si="185"/>
        <v>7.1428571428571425E-2</v>
      </c>
      <c r="F133" s="24">
        <f t="shared" si="186"/>
        <v>1.5873015873015872E-2</v>
      </c>
      <c r="G133" s="24">
        <f t="shared" si="187"/>
        <v>3.968253968253968E-2</v>
      </c>
      <c r="H133" s="24">
        <f t="shared" si="188"/>
        <v>3.968253968253968E-2</v>
      </c>
      <c r="I133" s="24">
        <f t="shared" si="189"/>
        <v>5.5555555555555552E-2</v>
      </c>
      <c r="J133" s="24">
        <f t="shared" si="190"/>
        <v>3.968253968253968E-2</v>
      </c>
      <c r="K133" s="24">
        <f t="shared" si="191"/>
        <v>4.7619047619047616E-2</v>
      </c>
      <c r="L133" s="24">
        <f t="shared" si="192"/>
        <v>0.1111111111111111</v>
      </c>
      <c r="M133" s="24">
        <f t="shared" si="193"/>
        <v>5.5555555555555552E-2</v>
      </c>
      <c r="N133" s="24">
        <f t="shared" si="194"/>
        <v>8.7301587301587297E-2</v>
      </c>
      <c r="O133" s="24">
        <f t="shared" si="195"/>
        <v>5.5555555555555552E-2</v>
      </c>
      <c r="P133" s="24">
        <f t="shared" si="196"/>
        <v>5.5555555555555552E-2</v>
      </c>
      <c r="Q133" s="24">
        <f t="shared" si="197"/>
        <v>9.5238095238095233E-2</v>
      </c>
      <c r="R133" s="24">
        <f t="shared" si="198"/>
        <v>3.1746031746031744E-2</v>
      </c>
      <c r="S133" s="24">
        <f t="shared" si="199"/>
        <v>0.10317460317460317</v>
      </c>
      <c r="T133" s="24">
        <f t="shared" si="200"/>
        <v>0.1984126984126984</v>
      </c>
      <c r="U133" s="24">
        <f t="shared" si="200"/>
        <v>0.5714285714285714</v>
      </c>
      <c r="V133" s="24">
        <f t="shared" si="200"/>
        <v>0.23015873015873015</v>
      </c>
      <c r="W133" s="23">
        <f t="shared" si="201"/>
        <v>25</v>
      </c>
      <c r="X133" s="23">
        <f t="shared" si="202"/>
        <v>72</v>
      </c>
      <c r="Y133" s="23">
        <f t="shared" si="203"/>
        <v>29</v>
      </c>
      <c r="Z133" s="23">
        <v>0</v>
      </c>
      <c r="AA133" s="23">
        <v>4</v>
      </c>
      <c r="AB133" s="23">
        <v>3</v>
      </c>
      <c r="AC133" s="23">
        <v>4</v>
      </c>
      <c r="AD133" s="23">
        <v>1</v>
      </c>
      <c r="AE133" s="23">
        <v>3</v>
      </c>
      <c r="AF133" s="23">
        <v>1</v>
      </c>
      <c r="AG133" s="23">
        <v>2</v>
      </c>
      <c r="AH133" s="23">
        <v>1</v>
      </c>
      <c r="AI133" s="23">
        <v>2</v>
      </c>
      <c r="AJ133" s="23">
        <v>0</v>
      </c>
      <c r="AK133" s="23">
        <v>1</v>
      </c>
      <c r="AL133" s="23">
        <v>0</v>
      </c>
      <c r="AM133" s="23">
        <v>1</v>
      </c>
      <c r="AN133" s="23">
        <v>0</v>
      </c>
      <c r="AO133" s="23">
        <v>1</v>
      </c>
      <c r="AP133" s="23">
        <v>1</v>
      </c>
      <c r="AQ133" s="23">
        <v>1</v>
      </c>
      <c r="AR133" s="23">
        <v>2</v>
      </c>
      <c r="AS133" s="23">
        <v>0</v>
      </c>
      <c r="AT133" s="23">
        <v>2</v>
      </c>
      <c r="AU133" s="23">
        <v>1</v>
      </c>
      <c r="AV133" s="23">
        <v>0</v>
      </c>
      <c r="AW133" s="23">
        <v>1</v>
      </c>
      <c r="AX133" s="23">
        <v>1</v>
      </c>
      <c r="AY133" s="23">
        <v>2</v>
      </c>
      <c r="AZ133" s="23">
        <v>2</v>
      </c>
      <c r="BA133" s="23">
        <v>1</v>
      </c>
      <c r="BB133" s="23">
        <v>1</v>
      </c>
      <c r="BC133" s="23">
        <v>1</v>
      </c>
      <c r="BD133" s="23">
        <v>1</v>
      </c>
      <c r="BE133" s="23">
        <v>1</v>
      </c>
      <c r="BF133" s="23">
        <v>3</v>
      </c>
      <c r="BG133" s="23">
        <v>0</v>
      </c>
      <c r="BH133" s="23">
        <v>0</v>
      </c>
      <c r="BI133" s="23">
        <v>2</v>
      </c>
      <c r="BJ133" s="23">
        <v>2</v>
      </c>
      <c r="BK133" s="23">
        <v>2</v>
      </c>
      <c r="BL133" s="23">
        <v>0</v>
      </c>
      <c r="BM133" s="23">
        <v>0</v>
      </c>
      <c r="BN133" s="23">
        <v>0</v>
      </c>
      <c r="BO133" s="23">
        <v>1</v>
      </c>
      <c r="BP133" s="23">
        <v>3</v>
      </c>
      <c r="BQ133" s="23">
        <v>4</v>
      </c>
      <c r="BR133" s="23">
        <v>6</v>
      </c>
      <c r="BS133" s="23">
        <v>1</v>
      </c>
      <c r="BT133" s="23">
        <v>1</v>
      </c>
      <c r="BU133" s="23">
        <v>5</v>
      </c>
      <c r="BV133" s="23">
        <v>0</v>
      </c>
      <c r="BW133" s="23">
        <v>0</v>
      </c>
      <c r="BX133" s="23">
        <v>4</v>
      </c>
      <c r="BY133" s="23">
        <v>2</v>
      </c>
      <c r="BZ133" s="23">
        <v>3</v>
      </c>
      <c r="CA133" s="23">
        <v>0</v>
      </c>
      <c r="CB133" s="23">
        <v>2</v>
      </c>
      <c r="CC133" s="23">
        <v>1</v>
      </c>
      <c r="CD133" s="23">
        <v>2</v>
      </c>
      <c r="CE133" s="23">
        <v>2</v>
      </c>
      <c r="CF133" s="23">
        <v>1</v>
      </c>
      <c r="CG133" s="23">
        <v>1</v>
      </c>
      <c r="CH133" s="23">
        <v>0</v>
      </c>
      <c r="CI133" s="23">
        <v>0</v>
      </c>
      <c r="CJ133" s="23">
        <v>1</v>
      </c>
      <c r="CK133" s="23">
        <v>4</v>
      </c>
      <c r="CL133" s="23">
        <v>2</v>
      </c>
      <c r="CM133" s="23">
        <v>2</v>
      </c>
      <c r="CN133" s="23">
        <v>4</v>
      </c>
      <c r="CO133" s="23">
        <v>3</v>
      </c>
      <c r="CP133" s="23">
        <v>2</v>
      </c>
      <c r="CQ133" s="23">
        <v>1</v>
      </c>
      <c r="CR133" s="23">
        <v>1</v>
      </c>
      <c r="CS133" s="23">
        <v>0</v>
      </c>
      <c r="CT133" s="23">
        <v>3</v>
      </c>
      <c r="CU133" s="23">
        <v>0</v>
      </c>
      <c r="CV133" s="23">
        <v>0</v>
      </c>
      <c r="CW133" s="23">
        <v>2</v>
      </c>
      <c r="CX133" s="23">
        <v>1</v>
      </c>
      <c r="CY133" s="23">
        <v>0</v>
      </c>
      <c r="CZ133" s="23">
        <v>2</v>
      </c>
      <c r="DA133" s="23">
        <v>1</v>
      </c>
      <c r="DB133" s="23">
        <v>0</v>
      </c>
      <c r="DC133" s="23">
        <v>4</v>
      </c>
      <c r="DD133" s="23">
        <v>0</v>
      </c>
      <c r="DE133" s="23">
        <v>0</v>
      </c>
      <c r="DF133" s="23">
        <v>1</v>
      </c>
      <c r="DG133" s="23">
        <v>0</v>
      </c>
      <c r="DH133" s="23">
        <v>0</v>
      </c>
      <c r="DI133" s="23">
        <v>1</v>
      </c>
      <c r="DJ133" s="23">
        <v>0</v>
      </c>
      <c r="DK133" s="23">
        <v>1</v>
      </c>
      <c r="DL133" s="23">
        <v>0</v>
      </c>
      <c r="DM133" s="23">
        <v>0</v>
      </c>
      <c r="DN133" s="23">
        <v>0</v>
      </c>
      <c r="DO133" s="23">
        <v>0</v>
      </c>
      <c r="DP133" s="23">
        <v>0</v>
      </c>
      <c r="DQ133" s="23">
        <v>0</v>
      </c>
      <c r="DR133" s="23">
        <v>0</v>
      </c>
      <c r="DS133" s="23">
        <v>0</v>
      </c>
      <c r="DT133" s="23">
        <v>0</v>
      </c>
      <c r="DU133" s="23">
        <v>0</v>
      </c>
      <c r="DV133" s="23">
        <v>0</v>
      </c>
      <c r="DY133" s="14"/>
    </row>
    <row r="134" spans="1:129" s="11" customFormat="1" x14ac:dyDescent="0.25">
      <c r="A134" s="16" t="s">
        <v>344</v>
      </c>
      <c r="B134" s="14" t="s">
        <v>345</v>
      </c>
      <c r="C134" s="14">
        <v>882</v>
      </c>
      <c r="D134" s="24">
        <f t="shared" si="184"/>
        <v>5.2154195011337869E-2</v>
      </c>
      <c r="E134" s="24">
        <f t="shared" si="185"/>
        <v>4.4217687074829932E-2</v>
      </c>
      <c r="F134" s="24">
        <f t="shared" si="186"/>
        <v>6.2358276643990927E-2</v>
      </c>
      <c r="G134" s="24">
        <f t="shared" si="187"/>
        <v>4.9886621315192746E-2</v>
      </c>
      <c r="H134" s="24">
        <f t="shared" si="188"/>
        <v>4.195011337868481E-2</v>
      </c>
      <c r="I134" s="24">
        <f t="shared" si="189"/>
        <v>3.968253968253968E-2</v>
      </c>
      <c r="J134" s="24">
        <f t="shared" si="190"/>
        <v>3.8548752834467119E-2</v>
      </c>
      <c r="K134" s="24">
        <f t="shared" si="191"/>
        <v>5.2154195011337869E-2</v>
      </c>
      <c r="L134" s="24">
        <f t="shared" si="192"/>
        <v>6.9160997732426302E-2</v>
      </c>
      <c r="M134" s="24">
        <f t="shared" si="193"/>
        <v>6.2358276643990927E-2</v>
      </c>
      <c r="N134" s="24">
        <f t="shared" si="194"/>
        <v>6.3492063492063489E-2</v>
      </c>
      <c r="O134" s="24">
        <f t="shared" si="195"/>
        <v>8.6167800453514742E-2</v>
      </c>
      <c r="P134" s="24">
        <f t="shared" si="196"/>
        <v>7.3696145124716547E-2</v>
      </c>
      <c r="Q134" s="24">
        <f t="shared" si="197"/>
        <v>6.1224489795918366E-2</v>
      </c>
      <c r="R134" s="24">
        <f t="shared" si="198"/>
        <v>4.5351473922902494E-2</v>
      </c>
      <c r="S134" s="24">
        <f t="shared" si="199"/>
        <v>0.15759637188208617</v>
      </c>
      <c r="T134" s="24">
        <f t="shared" si="200"/>
        <v>0.17346938775510204</v>
      </c>
      <c r="U134" s="24">
        <f t="shared" si="200"/>
        <v>0.56235827664399096</v>
      </c>
      <c r="V134" s="24">
        <f t="shared" si="200"/>
        <v>0.26417233560090703</v>
      </c>
      <c r="W134" s="23">
        <f t="shared" si="201"/>
        <v>153</v>
      </c>
      <c r="X134" s="23">
        <f t="shared" si="202"/>
        <v>496</v>
      </c>
      <c r="Y134" s="23">
        <f t="shared" si="203"/>
        <v>233</v>
      </c>
      <c r="Z134" s="14">
        <v>10</v>
      </c>
      <c r="AA134" s="14">
        <v>10</v>
      </c>
      <c r="AB134" s="14">
        <v>11</v>
      </c>
      <c r="AC134" s="14">
        <v>9</v>
      </c>
      <c r="AD134" s="14">
        <v>6</v>
      </c>
      <c r="AE134" s="14">
        <v>7</v>
      </c>
      <c r="AF134" s="14">
        <v>7</v>
      </c>
      <c r="AG134" s="14">
        <v>9</v>
      </c>
      <c r="AH134" s="14">
        <v>4</v>
      </c>
      <c r="AI134" s="14">
        <v>12</v>
      </c>
      <c r="AJ134" s="14">
        <v>11</v>
      </c>
      <c r="AK134" s="14">
        <v>10</v>
      </c>
      <c r="AL134" s="14">
        <v>9</v>
      </c>
      <c r="AM134" s="14">
        <v>10</v>
      </c>
      <c r="AN134" s="14">
        <v>15</v>
      </c>
      <c r="AO134" s="14">
        <v>9</v>
      </c>
      <c r="AP134" s="14">
        <v>4</v>
      </c>
      <c r="AQ134" s="14">
        <v>13</v>
      </c>
      <c r="AR134" s="14">
        <v>12</v>
      </c>
      <c r="AS134" s="14">
        <v>6</v>
      </c>
      <c r="AT134" s="14">
        <v>6</v>
      </c>
      <c r="AU134" s="14">
        <v>8</v>
      </c>
      <c r="AV134" s="14">
        <v>7</v>
      </c>
      <c r="AW134" s="14">
        <v>8</v>
      </c>
      <c r="AX134" s="14">
        <v>8</v>
      </c>
      <c r="AY134" s="14">
        <v>7</v>
      </c>
      <c r="AZ134" s="14">
        <v>4</v>
      </c>
      <c r="BA134" s="14">
        <v>7</v>
      </c>
      <c r="BB134" s="14">
        <v>10</v>
      </c>
      <c r="BC134" s="14">
        <v>7</v>
      </c>
      <c r="BD134" s="14">
        <v>4</v>
      </c>
      <c r="BE134" s="14">
        <v>7</v>
      </c>
      <c r="BF134" s="14">
        <v>8</v>
      </c>
      <c r="BG134" s="14">
        <v>8</v>
      </c>
      <c r="BH134" s="14">
        <v>7</v>
      </c>
      <c r="BI134" s="14">
        <v>9</v>
      </c>
      <c r="BJ134" s="14">
        <v>5</v>
      </c>
      <c r="BK134" s="14">
        <v>8</v>
      </c>
      <c r="BL134" s="14">
        <v>13</v>
      </c>
      <c r="BM134" s="14">
        <v>11</v>
      </c>
      <c r="BN134" s="14">
        <v>9</v>
      </c>
      <c r="BO134" s="14">
        <v>12</v>
      </c>
      <c r="BP134" s="14">
        <v>16</v>
      </c>
      <c r="BQ134" s="14">
        <v>11</v>
      </c>
      <c r="BR134" s="14">
        <v>13</v>
      </c>
      <c r="BS134" s="14">
        <v>10</v>
      </c>
      <c r="BT134" s="14">
        <v>12</v>
      </c>
      <c r="BU134" s="14">
        <v>14</v>
      </c>
      <c r="BV134" s="14">
        <v>9</v>
      </c>
      <c r="BW134" s="14">
        <v>10</v>
      </c>
      <c r="BX134" s="14">
        <v>12</v>
      </c>
      <c r="BY134" s="14">
        <v>10</v>
      </c>
      <c r="BZ134" s="14">
        <v>17</v>
      </c>
      <c r="CA134" s="14">
        <v>6</v>
      </c>
      <c r="CB134" s="14">
        <v>11</v>
      </c>
      <c r="CC134" s="14">
        <v>21</v>
      </c>
      <c r="CD134" s="14">
        <v>13</v>
      </c>
      <c r="CE134" s="14">
        <v>16</v>
      </c>
      <c r="CF134" s="14">
        <v>9</v>
      </c>
      <c r="CG134" s="14">
        <v>17</v>
      </c>
      <c r="CH134" s="14">
        <v>15</v>
      </c>
      <c r="CI134" s="14">
        <v>14</v>
      </c>
      <c r="CJ134" s="14">
        <v>10</v>
      </c>
      <c r="CK134" s="14">
        <v>13</v>
      </c>
      <c r="CL134" s="14">
        <v>13</v>
      </c>
      <c r="CM134" s="14">
        <v>9</v>
      </c>
      <c r="CN134" s="14">
        <v>15</v>
      </c>
      <c r="CO134" s="14">
        <v>9</v>
      </c>
      <c r="CP134" s="14">
        <v>7</v>
      </c>
      <c r="CQ134" s="14">
        <v>14</v>
      </c>
      <c r="CR134" s="14">
        <v>9</v>
      </c>
      <c r="CS134" s="14">
        <v>8</v>
      </c>
      <c r="CT134" s="14">
        <v>9</v>
      </c>
      <c r="CU134" s="14">
        <v>6</v>
      </c>
      <c r="CV134" s="14">
        <v>8</v>
      </c>
      <c r="CW134" s="14">
        <v>8</v>
      </c>
      <c r="CX134" s="14">
        <v>10</v>
      </c>
      <c r="CY134" s="14">
        <v>11</v>
      </c>
      <c r="CZ134" s="14">
        <v>9</v>
      </c>
      <c r="DA134" s="14">
        <v>8</v>
      </c>
      <c r="DB134" s="14">
        <v>12</v>
      </c>
      <c r="DC134" s="14">
        <v>7</v>
      </c>
      <c r="DD134" s="14">
        <v>5</v>
      </c>
      <c r="DE134" s="14">
        <v>7</v>
      </c>
      <c r="DF134" s="14">
        <v>6</v>
      </c>
      <c r="DG134" s="14">
        <v>2</v>
      </c>
      <c r="DH134" s="14">
        <v>13</v>
      </c>
      <c r="DI134" s="14">
        <v>5</v>
      </c>
      <c r="DJ134" s="14">
        <v>3</v>
      </c>
      <c r="DK134" s="14">
        <v>7</v>
      </c>
      <c r="DL134" s="14">
        <v>5</v>
      </c>
      <c r="DM134" s="14">
        <v>6</v>
      </c>
      <c r="DN134" s="14">
        <v>3</v>
      </c>
      <c r="DO134" s="14">
        <v>3</v>
      </c>
      <c r="DP134" s="14">
        <v>1</v>
      </c>
      <c r="DQ134" s="14">
        <v>2</v>
      </c>
      <c r="DR134" s="14">
        <v>1</v>
      </c>
      <c r="DS134" s="14">
        <v>2</v>
      </c>
      <c r="DT134" s="14">
        <v>3</v>
      </c>
      <c r="DU134" s="14">
        <v>0</v>
      </c>
      <c r="DV134" s="14">
        <v>0</v>
      </c>
      <c r="DY134" s="14"/>
    </row>
    <row r="135" spans="1:129" s="11" customFormat="1" x14ac:dyDescent="0.25">
      <c r="A135" s="16" t="s">
        <v>346</v>
      </c>
      <c r="B135" s="14" t="s">
        <v>347</v>
      </c>
      <c r="C135" s="23" t="s">
        <v>1572</v>
      </c>
      <c r="D135" s="23" t="s">
        <v>1572</v>
      </c>
      <c r="E135" s="23" t="s">
        <v>1572</v>
      </c>
      <c r="F135" s="23" t="s">
        <v>1572</v>
      </c>
      <c r="G135" s="23" t="s">
        <v>1572</v>
      </c>
      <c r="H135" s="23" t="s">
        <v>1572</v>
      </c>
      <c r="I135" s="23" t="s">
        <v>1572</v>
      </c>
      <c r="J135" s="23" t="s">
        <v>1572</v>
      </c>
      <c r="K135" s="23" t="s">
        <v>1572</v>
      </c>
      <c r="L135" s="23" t="s">
        <v>1572</v>
      </c>
      <c r="M135" s="23" t="s">
        <v>1572</v>
      </c>
      <c r="N135" s="23" t="s">
        <v>1572</v>
      </c>
      <c r="O135" s="23" t="s">
        <v>1572</v>
      </c>
      <c r="P135" s="23" t="s">
        <v>1572</v>
      </c>
      <c r="Q135" s="23" t="s">
        <v>1572</v>
      </c>
      <c r="R135" s="23" t="s">
        <v>1572</v>
      </c>
      <c r="S135" s="23" t="s">
        <v>1572</v>
      </c>
      <c r="T135" s="23" t="s">
        <v>1572</v>
      </c>
      <c r="U135" s="23" t="s">
        <v>1572</v>
      </c>
      <c r="V135" s="23" t="s">
        <v>1572</v>
      </c>
      <c r="W135" s="23" t="s">
        <v>1572</v>
      </c>
      <c r="X135" s="23" t="s">
        <v>1572</v>
      </c>
      <c r="Y135" s="23" t="s">
        <v>1572</v>
      </c>
      <c r="Z135" s="23" t="s">
        <v>1572</v>
      </c>
      <c r="AA135" s="23" t="s">
        <v>1572</v>
      </c>
      <c r="AB135" s="23" t="s">
        <v>1572</v>
      </c>
      <c r="AC135" s="23" t="s">
        <v>1572</v>
      </c>
      <c r="AD135" s="23" t="s">
        <v>1572</v>
      </c>
      <c r="AE135" s="23" t="s">
        <v>1572</v>
      </c>
      <c r="AF135" s="23" t="s">
        <v>1572</v>
      </c>
      <c r="AG135" s="23" t="s">
        <v>1572</v>
      </c>
      <c r="AH135" s="23" t="s">
        <v>1572</v>
      </c>
      <c r="AI135" s="23" t="s">
        <v>1572</v>
      </c>
      <c r="AJ135" s="23" t="s">
        <v>1572</v>
      </c>
      <c r="AK135" s="23" t="s">
        <v>1572</v>
      </c>
      <c r="AL135" s="23" t="s">
        <v>1572</v>
      </c>
      <c r="AM135" s="23" t="s">
        <v>1572</v>
      </c>
      <c r="AN135" s="23" t="s">
        <v>1572</v>
      </c>
      <c r="AO135" s="23" t="s">
        <v>1572</v>
      </c>
      <c r="AP135" s="23" t="s">
        <v>1572</v>
      </c>
      <c r="AQ135" s="23" t="s">
        <v>1572</v>
      </c>
      <c r="AR135" s="23" t="s">
        <v>1572</v>
      </c>
      <c r="AS135" s="23" t="s">
        <v>1572</v>
      </c>
      <c r="AT135" s="23" t="s">
        <v>1572</v>
      </c>
      <c r="AU135" s="23" t="s">
        <v>1572</v>
      </c>
      <c r="AV135" s="23" t="s">
        <v>1572</v>
      </c>
      <c r="AW135" s="23" t="s">
        <v>1572</v>
      </c>
      <c r="AX135" s="23" t="s">
        <v>1572</v>
      </c>
      <c r="AY135" s="23" t="s">
        <v>1572</v>
      </c>
      <c r="AZ135" s="23" t="s">
        <v>1572</v>
      </c>
      <c r="BA135" s="23" t="s">
        <v>1572</v>
      </c>
      <c r="BB135" s="23" t="s">
        <v>1572</v>
      </c>
      <c r="BC135" s="23" t="s">
        <v>1572</v>
      </c>
      <c r="BD135" s="23" t="s">
        <v>1572</v>
      </c>
      <c r="BE135" s="23" t="s">
        <v>1572</v>
      </c>
      <c r="BF135" s="23" t="s">
        <v>1572</v>
      </c>
      <c r="BG135" s="23" t="s">
        <v>1572</v>
      </c>
      <c r="BH135" s="23" t="s">
        <v>1572</v>
      </c>
      <c r="BI135" s="23" t="s">
        <v>1572</v>
      </c>
      <c r="BJ135" s="23" t="s">
        <v>1572</v>
      </c>
      <c r="BK135" s="23" t="s">
        <v>1572</v>
      </c>
      <c r="BL135" s="23" t="s">
        <v>1572</v>
      </c>
      <c r="BM135" s="23" t="s">
        <v>1572</v>
      </c>
      <c r="BN135" s="23" t="s">
        <v>1572</v>
      </c>
      <c r="BO135" s="23" t="s">
        <v>1572</v>
      </c>
      <c r="BP135" s="23" t="s">
        <v>1572</v>
      </c>
      <c r="BQ135" s="23" t="s">
        <v>1572</v>
      </c>
      <c r="BR135" s="23" t="s">
        <v>1572</v>
      </c>
      <c r="BS135" s="23" t="s">
        <v>1572</v>
      </c>
      <c r="BT135" s="23" t="s">
        <v>1572</v>
      </c>
      <c r="BU135" s="23" t="s">
        <v>1572</v>
      </c>
      <c r="BV135" s="23" t="s">
        <v>1572</v>
      </c>
      <c r="BW135" s="23" t="s">
        <v>1572</v>
      </c>
      <c r="BX135" s="23" t="s">
        <v>1572</v>
      </c>
      <c r="BY135" s="23" t="s">
        <v>1572</v>
      </c>
      <c r="BZ135" s="23" t="s">
        <v>1572</v>
      </c>
      <c r="CA135" s="23" t="s">
        <v>1572</v>
      </c>
      <c r="CB135" s="23" t="s">
        <v>1572</v>
      </c>
      <c r="CC135" s="23" t="s">
        <v>1572</v>
      </c>
      <c r="CD135" s="23" t="s">
        <v>1572</v>
      </c>
      <c r="CE135" s="23" t="s">
        <v>1572</v>
      </c>
      <c r="CF135" s="23" t="s">
        <v>1572</v>
      </c>
      <c r="CG135" s="23" t="s">
        <v>1572</v>
      </c>
      <c r="CH135" s="23" t="s">
        <v>1572</v>
      </c>
      <c r="CI135" s="23" t="s">
        <v>1572</v>
      </c>
      <c r="CJ135" s="23" t="s">
        <v>1572</v>
      </c>
      <c r="CK135" s="23" t="s">
        <v>1572</v>
      </c>
      <c r="CL135" s="23" t="s">
        <v>1572</v>
      </c>
      <c r="CM135" s="23" t="s">
        <v>1572</v>
      </c>
      <c r="CN135" s="23" t="s">
        <v>1572</v>
      </c>
      <c r="CO135" s="23" t="s">
        <v>1572</v>
      </c>
      <c r="CP135" s="23" t="s">
        <v>1572</v>
      </c>
      <c r="CQ135" s="23" t="s">
        <v>1572</v>
      </c>
      <c r="CR135" s="23" t="s">
        <v>1572</v>
      </c>
      <c r="CS135" s="23" t="s">
        <v>1572</v>
      </c>
      <c r="CT135" s="23" t="s">
        <v>1572</v>
      </c>
      <c r="CU135" s="23" t="s">
        <v>1572</v>
      </c>
      <c r="CV135" s="23" t="s">
        <v>1572</v>
      </c>
      <c r="CW135" s="23" t="s">
        <v>1572</v>
      </c>
      <c r="CX135" s="23" t="s">
        <v>1572</v>
      </c>
      <c r="CY135" s="23" t="s">
        <v>1572</v>
      </c>
      <c r="CZ135" s="23" t="s">
        <v>1572</v>
      </c>
      <c r="DA135" s="23" t="s">
        <v>1572</v>
      </c>
      <c r="DB135" s="23" t="s">
        <v>1572</v>
      </c>
      <c r="DC135" s="23" t="s">
        <v>1572</v>
      </c>
      <c r="DD135" s="23" t="s">
        <v>1572</v>
      </c>
      <c r="DE135" s="23" t="s">
        <v>1572</v>
      </c>
      <c r="DF135" s="23" t="s">
        <v>1572</v>
      </c>
      <c r="DG135" s="23" t="s">
        <v>1572</v>
      </c>
      <c r="DH135" s="23" t="s">
        <v>1572</v>
      </c>
      <c r="DI135" s="23" t="s">
        <v>1572</v>
      </c>
      <c r="DJ135" s="23" t="s">
        <v>1572</v>
      </c>
      <c r="DK135" s="23" t="s">
        <v>1572</v>
      </c>
      <c r="DL135" s="23" t="s">
        <v>1572</v>
      </c>
      <c r="DM135" s="23" t="s">
        <v>1572</v>
      </c>
      <c r="DN135" s="23" t="s">
        <v>1572</v>
      </c>
      <c r="DO135" s="23" t="s">
        <v>1572</v>
      </c>
      <c r="DP135" s="23" t="s">
        <v>1572</v>
      </c>
      <c r="DQ135" s="23" t="s">
        <v>1572</v>
      </c>
      <c r="DR135" s="23" t="s">
        <v>1572</v>
      </c>
      <c r="DS135" s="23" t="s">
        <v>1572</v>
      </c>
      <c r="DT135" s="23" t="s">
        <v>1572</v>
      </c>
      <c r="DU135" s="23" t="s">
        <v>1572</v>
      </c>
      <c r="DV135" s="23" t="s">
        <v>1572</v>
      </c>
      <c r="DY135" s="14"/>
    </row>
    <row r="136" spans="1:129" s="11" customFormat="1" x14ac:dyDescent="0.25">
      <c r="A136" s="16" t="s">
        <v>348</v>
      </c>
      <c r="B136" s="14" t="s">
        <v>349</v>
      </c>
      <c r="C136" s="14">
        <v>343</v>
      </c>
      <c r="D136" s="24">
        <f>SUM(Z136:AD136)/C136</f>
        <v>4.6647230320699708E-2</v>
      </c>
      <c r="E136" s="24">
        <f>SUM(AE136:AI136)/C136</f>
        <v>2.3323615160349854E-2</v>
      </c>
      <c r="F136" s="24">
        <f>SUM(AJ136:AN136)/C136</f>
        <v>4.6647230320699708E-2</v>
      </c>
      <c r="G136" s="24">
        <f>SUM(AO136:AS136)/C136</f>
        <v>5.2478134110787174E-2</v>
      </c>
      <c r="H136" s="24">
        <f>SUM(AT136:AX136)/C136</f>
        <v>2.0408163265306121E-2</v>
      </c>
      <c r="I136" s="24">
        <f>SUM(AY136:BC136)/C136</f>
        <v>1.7492711370262391E-2</v>
      </c>
      <c r="J136" s="24">
        <f>SUM(BD136:BH136)/C136</f>
        <v>4.0816326530612242E-2</v>
      </c>
      <c r="K136" s="24">
        <f>SUM(BI136:BM136)/C136</f>
        <v>3.7900874635568516E-2</v>
      </c>
      <c r="L136" s="24">
        <f>SUM(BN136:BR136)/C136</f>
        <v>5.5393586005830907E-2</v>
      </c>
      <c r="M136" s="24">
        <f>SUM(BS136:BW136)/C136</f>
        <v>9.9125364431486881E-2</v>
      </c>
      <c r="N136" s="24">
        <f>SUM(BX136:CB136)/C136</f>
        <v>7.2886297376093298E-2</v>
      </c>
      <c r="O136" s="24">
        <f>SUM(CC136:CG136)/C136</f>
        <v>8.1632653061224483E-2</v>
      </c>
      <c r="P136" s="24">
        <f>SUM(CH136:CL136)/C136</f>
        <v>0.11661807580174927</v>
      </c>
      <c r="Q136" s="24">
        <f>SUM(CM136:CQ136)/C136</f>
        <v>8.1632653061224483E-2</v>
      </c>
      <c r="R136" s="24">
        <f>SUM(CR136:CV136)/C136</f>
        <v>4.9562682215743441E-2</v>
      </c>
      <c r="S136" s="24">
        <f>SUM(CW136:DV136)/C136</f>
        <v>0.15743440233236153</v>
      </c>
      <c r="T136" s="24">
        <f t="shared" ref="T136:V139" si="204">W136/$C136</f>
        <v>0.13702623906705538</v>
      </c>
      <c r="U136" s="24">
        <f t="shared" si="204"/>
        <v>0.57434402332361512</v>
      </c>
      <c r="V136" s="24">
        <f t="shared" si="204"/>
        <v>0.28862973760932947</v>
      </c>
      <c r="W136" s="23">
        <f>SUM(Z136:AP136)</f>
        <v>47</v>
      </c>
      <c r="X136" s="23">
        <f>SUM(AQ136:CL136)</f>
        <v>197</v>
      </c>
      <c r="Y136" s="23">
        <f>SUM(CM136:DV136)</f>
        <v>99</v>
      </c>
      <c r="Z136" s="14">
        <v>2</v>
      </c>
      <c r="AA136" s="14">
        <v>1</v>
      </c>
      <c r="AB136" s="14">
        <v>3</v>
      </c>
      <c r="AC136" s="14">
        <v>2</v>
      </c>
      <c r="AD136" s="14">
        <v>8</v>
      </c>
      <c r="AE136" s="14">
        <v>0</v>
      </c>
      <c r="AF136" s="14">
        <v>2</v>
      </c>
      <c r="AG136" s="14">
        <v>2</v>
      </c>
      <c r="AH136" s="14">
        <v>1</v>
      </c>
      <c r="AI136" s="14">
        <v>3</v>
      </c>
      <c r="AJ136" s="14">
        <v>5</v>
      </c>
      <c r="AK136" s="14">
        <v>3</v>
      </c>
      <c r="AL136" s="14">
        <v>1</v>
      </c>
      <c r="AM136" s="14">
        <v>4</v>
      </c>
      <c r="AN136" s="14">
        <v>3</v>
      </c>
      <c r="AO136" s="14">
        <v>4</v>
      </c>
      <c r="AP136" s="14">
        <v>3</v>
      </c>
      <c r="AQ136" s="14">
        <v>3</v>
      </c>
      <c r="AR136" s="14">
        <v>5</v>
      </c>
      <c r="AS136" s="14">
        <v>3</v>
      </c>
      <c r="AT136" s="14">
        <v>0</v>
      </c>
      <c r="AU136" s="14">
        <v>1</v>
      </c>
      <c r="AV136" s="14">
        <v>4</v>
      </c>
      <c r="AW136" s="14">
        <v>1</v>
      </c>
      <c r="AX136" s="14">
        <v>1</v>
      </c>
      <c r="AY136" s="14">
        <v>1</v>
      </c>
      <c r="AZ136" s="14">
        <v>2</v>
      </c>
      <c r="BA136" s="14">
        <v>1</v>
      </c>
      <c r="BB136" s="14">
        <v>0</v>
      </c>
      <c r="BC136" s="14">
        <v>2</v>
      </c>
      <c r="BD136" s="14">
        <v>1</v>
      </c>
      <c r="BE136" s="14">
        <v>1</v>
      </c>
      <c r="BF136" s="14">
        <v>3</v>
      </c>
      <c r="BG136" s="14">
        <v>4</v>
      </c>
      <c r="BH136" s="14">
        <v>5</v>
      </c>
      <c r="BI136" s="14">
        <v>0</v>
      </c>
      <c r="BJ136" s="14">
        <v>1</v>
      </c>
      <c r="BK136" s="14">
        <v>4</v>
      </c>
      <c r="BL136" s="14">
        <v>3</v>
      </c>
      <c r="BM136" s="14">
        <v>5</v>
      </c>
      <c r="BN136" s="14">
        <v>3</v>
      </c>
      <c r="BO136" s="14">
        <v>4</v>
      </c>
      <c r="BP136" s="14">
        <v>4</v>
      </c>
      <c r="BQ136" s="14">
        <v>5</v>
      </c>
      <c r="BR136" s="14">
        <v>3</v>
      </c>
      <c r="BS136" s="14">
        <v>2</v>
      </c>
      <c r="BT136" s="14">
        <v>10</v>
      </c>
      <c r="BU136" s="14">
        <v>8</v>
      </c>
      <c r="BV136" s="14">
        <v>6</v>
      </c>
      <c r="BW136" s="14">
        <v>8</v>
      </c>
      <c r="BX136" s="14">
        <v>9</v>
      </c>
      <c r="BY136" s="14">
        <v>6</v>
      </c>
      <c r="BZ136" s="14">
        <v>4</v>
      </c>
      <c r="CA136" s="14">
        <v>3</v>
      </c>
      <c r="CB136" s="14">
        <v>3</v>
      </c>
      <c r="CC136" s="14">
        <v>6</v>
      </c>
      <c r="CD136" s="14">
        <v>6</v>
      </c>
      <c r="CE136" s="14">
        <v>8</v>
      </c>
      <c r="CF136" s="14">
        <v>5</v>
      </c>
      <c r="CG136" s="14">
        <v>3</v>
      </c>
      <c r="CH136" s="14">
        <v>6</v>
      </c>
      <c r="CI136" s="14">
        <v>4</v>
      </c>
      <c r="CJ136" s="14">
        <v>8</v>
      </c>
      <c r="CK136" s="14">
        <v>12</v>
      </c>
      <c r="CL136" s="14">
        <v>10</v>
      </c>
      <c r="CM136" s="14">
        <v>4</v>
      </c>
      <c r="CN136" s="14">
        <v>6</v>
      </c>
      <c r="CO136" s="14">
        <v>6</v>
      </c>
      <c r="CP136" s="14">
        <v>4</v>
      </c>
      <c r="CQ136" s="14">
        <v>8</v>
      </c>
      <c r="CR136" s="14">
        <v>2</v>
      </c>
      <c r="CS136" s="14">
        <v>5</v>
      </c>
      <c r="CT136" s="14">
        <v>9</v>
      </c>
      <c r="CU136" s="14">
        <v>0</v>
      </c>
      <c r="CV136" s="14">
        <v>1</v>
      </c>
      <c r="CW136" s="14">
        <v>4</v>
      </c>
      <c r="CX136" s="14">
        <v>5</v>
      </c>
      <c r="CY136" s="14">
        <v>3</v>
      </c>
      <c r="CZ136" s="14">
        <v>2</v>
      </c>
      <c r="DA136" s="14">
        <v>4</v>
      </c>
      <c r="DB136" s="14">
        <v>4</v>
      </c>
      <c r="DC136" s="14">
        <v>1</v>
      </c>
      <c r="DD136" s="14">
        <v>2</v>
      </c>
      <c r="DE136" s="14">
        <v>8</v>
      </c>
      <c r="DF136" s="14">
        <v>2</v>
      </c>
      <c r="DG136" s="14">
        <v>2</v>
      </c>
      <c r="DH136" s="14">
        <v>2</v>
      </c>
      <c r="DI136" s="14">
        <v>2</v>
      </c>
      <c r="DJ136" s="14">
        <v>2</v>
      </c>
      <c r="DK136" s="14">
        <v>0</v>
      </c>
      <c r="DL136" s="14">
        <v>2</v>
      </c>
      <c r="DM136" s="14">
        <v>3</v>
      </c>
      <c r="DN136" s="14">
        <v>0</v>
      </c>
      <c r="DO136" s="14">
        <v>0</v>
      </c>
      <c r="DP136" s="14">
        <v>1</v>
      </c>
      <c r="DQ136" s="14">
        <v>1</v>
      </c>
      <c r="DR136" s="14">
        <v>0</v>
      </c>
      <c r="DS136" s="14">
        <v>1</v>
      </c>
      <c r="DT136" s="14">
        <v>1</v>
      </c>
      <c r="DU136" s="14">
        <v>0</v>
      </c>
      <c r="DV136" s="14">
        <v>2</v>
      </c>
      <c r="DY136" s="14"/>
    </row>
    <row r="137" spans="1:129" s="11" customFormat="1" x14ac:dyDescent="0.25">
      <c r="A137" s="16" t="s">
        <v>350</v>
      </c>
      <c r="B137" s="14" t="s">
        <v>351</v>
      </c>
      <c r="C137" s="23">
        <v>541</v>
      </c>
      <c r="D137" s="24">
        <f>SUM(Z137:AD137)/C137</f>
        <v>3.8817005545286505E-2</v>
      </c>
      <c r="E137" s="24">
        <f>SUM(AE137:AI137)/C137</f>
        <v>3.512014787430684E-2</v>
      </c>
      <c r="F137" s="24">
        <f>SUM(AJ137:AN137)/C137</f>
        <v>5.1756007393715345E-2</v>
      </c>
      <c r="G137" s="24">
        <f>SUM(AO137:AS137)/C137</f>
        <v>4.4362292051756007E-2</v>
      </c>
      <c r="H137" s="24">
        <f>SUM(AT137:AX137)/C137</f>
        <v>3.512014787430684E-2</v>
      </c>
      <c r="I137" s="24">
        <f>SUM(AY137:BC137)/C137</f>
        <v>3.512014787430684E-2</v>
      </c>
      <c r="J137" s="24">
        <f>SUM(BD137:BH137)/C137</f>
        <v>3.6968576709796676E-2</v>
      </c>
      <c r="K137" s="24">
        <f>SUM(BI137:BM137)/C137</f>
        <v>4.4362292051756007E-2</v>
      </c>
      <c r="L137" s="24">
        <f>SUM(BN137:BR137)/C137</f>
        <v>6.2846580406654348E-2</v>
      </c>
      <c r="M137" s="24">
        <f>SUM(BS137:BW137)/C137</f>
        <v>7.5785582255083181E-2</v>
      </c>
      <c r="N137" s="24">
        <f>SUM(BX137:CB137)/C137</f>
        <v>6.6543438077634007E-2</v>
      </c>
      <c r="O137" s="24">
        <f>SUM(CC137:CG137)/C137</f>
        <v>9.4269870609981515E-2</v>
      </c>
      <c r="P137" s="24">
        <f>SUM(CH137:CL137)/C137</f>
        <v>0.10905730129390019</v>
      </c>
      <c r="Q137" s="24">
        <f>SUM(CM137:CQ137)/C137</f>
        <v>0.10905730129390019</v>
      </c>
      <c r="R137" s="24">
        <f>SUM(CR137:CV137)/C137</f>
        <v>6.0998151571164512E-2</v>
      </c>
      <c r="S137" s="24">
        <f>SUM(CW137:DV137)/C137</f>
        <v>9.9815157116451017E-2</v>
      </c>
      <c r="T137" s="24">
        <f t="shared" si="204"/>
        <v>0.1478743068391867</v>
      </c>
      <c r="U137" s="24">
        <f t="shared" si="204"/>
        <v>0.58225508317929764</v>
      </c>
      <c r="V137" s="24">
        <f t="shared" si="204"/>
        <v>0.26987060998151569</v>
      </c>
      <c r="W137" s="23">
        <f>SUM(Z137:AP137)</f>
        <v>80</v>
      </c>
      <c r="X137" s="23">
        <f>SUM(AQ137:CL137)</f>
        <v>315</v>
      </c>
      <c r="Y137" s="23">
        <f>SUM(CM137:DV137)</f>
        <v>146</v>
      </c>
      <c r="Z137" s="23">
        <v>4</v>
      </c>
      <c r="AA137" s="23">
        <v>3</v>
      </c>
      <c r="AB137" s="23">
        <v>7</v>
      </c>
      <c r="AC137" s="23">
        <v>2</v>
      </c>
      <c r="AD137" s="23">
        <v>5</v>
      </c>
      <c r="AE137" s="23">
        <v>6</v>
      </c>
      <c r="AF137" s="23">
        <v>5</v>
      </c>
      <c r="AG137" s="23">
        <v>4</v>
      </c>
      <c r="AH137" s="23">
        <v>1</v>
      </c>
      <c r="AI137" s="23">
        <v>3</v>
      </c>
      <c r="AJ137" s="23">
        <v>3</v>
      </c>
      <c r="AK137" s="23">
        <v>7</v>
      </c>
      <c r="AL137" s="23">
        <v>5</v>
      </c>
      <c r="AM137" s="23">
        <v>8</v>
      </c>
      <c r="AN137" s="23">
        <v>5</v>
      </c>
      <c r="AO137" s="23">
        <v>7</v>
      </c>
      <c r="AP137" s="23">
        <v>5</v>
      </c>
      <c r="AQ137" s="23">
        <v>2</v>
      </c>
      <c r="AR137" s="23">
        <v>5</v>
      </c>
      <c r="AS137" s="23">
        <v>5</v>
      </c>
      <c r="AT137" s="23">
        <v>5</v>
      </c>
      <c r="AU137" s="23">
        <v>3</v>
      </c>
      <c r="AV137" s="23">
        <v>2</v>
      </c>
      <c r="AW137" s="23">
        <v>6</v>
      </c>
      <c r="AX137" s="23">
        <v>3</v>
      </c>
      <c r="AY137" s="23">
        <v>2</v>
      </c>
      <c r="AZ137" s="23">
        <v>6</v>
      </c>
      <c r="BA137" s="23">
        <v>3</v>
      </c>
      <c r="BB137" s="23">
        <v>5</v>
      </c>
      <c r="BC137" s="23">
        <v>3</v>
      </c>
      <c r="BD137" s="23">
        <v>5</v>
      </c>
      <c r="BE137" s="23">
        <v>1</v>
      </c>
      <c r="BF137" s="23">
        <v>7</v>
      </c>
      <c r="BG137" s="23">
        <v>4</v>
      </c>
      <c r="BH137" s="23">
        <v>3</v>
      </c>
      <c r="BI137" s="23">
        <v>4</v>
      </c>
      <c r="BJ137" s="23">
        <v>6</v>
      </c>
      <c r="BK137" s="23">
        <v>4</v>
      </c>
      <c r="BL137" s="23">
        <v>4</v>
      </c>
      <c r="BM137" s="23">
        <v>6</v>
      </c>
      <c r="BN137" s="23">
        <v>5</v>
      </c>
      <c r="BO137" s="23">
        <v>5</v>
      </c>
      <c r="BP137" s="23">
        <v>8</v>
      </c>
      <c r="BQ137" s="23">
        <v>8</v>
      </c>
      <c r="BR137" s="23">
        <v>8</v>
      </c>
      <c r="BS137" s="23">
        <v>10</v>
      </c>
      <c r="BT137" s="23">
        <v>10</v>
      </c>
      <c r="BU137" s="23">
        <v>8</v>
      </c>
      <c r="BV137" s="23">
        <v>8</v>
      </c>
      <c r="BW137" s="23">
        <v>5</v>
      </c>
      <c r="BX137" s="23">
        <v>10</v>
      </c>
      <c r="BY137" s="23">
        <v>6</v>
      </c>
      <c r="BZ137" s="23">
        <v>7</v>
      </c>
      <c r="CA137" s="23">
        <v>6</v>
      </c>
      <c r="CB137" s="23">
        <v>7</v>
      </c>
      <c r="CC137" s="23">
        <v>13</v>
      </c>
      <c r="CD137" s="23">
        <v>9</v>
      </c>
      <c r="CE137" s="23">
        <v>8</v>
      </c>
      <c r="CF137" s="23">
        <v>12</v>
      </c>
      <c r="CG137" s="23">
        <v>9</v>
      </c>
      <c r="CH137" s="23">
        <v>10</v>
      </c>
      <c r="CI137" s="23">
        <v>17</v>
      </c>
      <c r="CJ137" s="23">
        <v>11</v>
      </c>
      <c r="CK137" s="23">
        <v>9</v>
      </c>
      <c r="CL137" s="23">
        <v>12</v>
      </c>
      <c r="CM137" s="23">
        <v>15</v>
      </c>
      <c r="CN137" s="23">
        <v>20</v>
      </c>
      <c r="CO137" s="23">
        <v>7</v>
      </c>
      <c r="CP137" s="23">
        <v>9</v>
      </c>
      <c r="CQ137" s="23">
        <v>8</v>
      </c>
      <c r="CR137" s="23">
        <v>4</v>
      </c>
      <c r="CS137" s="23">
        <v>10</v>
      </c>
      <c r="CT137" s="23">
        <v>9</v>
      </c>
      <c r="CU137" s="23">
        <v>3</v>
      </c>
      <c r="CV137" s="23">
        <v>7</v>
      </c>
      <c r="CW137" s="23">
        <v>3</v>
      </c>
      <c r="CX137" s="23">
        <v>6</v>
      </c>
      <c r="CY137" s="23">
        <v>2</v>
      </c>
      <c r="CZ137" s="23">
        <v>3</v>
      </c>
      <c r="DA137" s="23">
        <v>4</v>
      </c>
      <c r="DB137" s="23">
        <v>3</v>
      </c>
      <c r="DC137" s="23">
        <v>5</v>
      </c>
      <c r="DD137" s="23">
        <v>2</v>
      </c>
      <c r="DE137" s="23">
        <v>4</v>
      </c>
      <c r="DF137" s="23">
        <v>7</v>
      </c>
      <c r="DG137" s="23">
        <v>3</v>
      </c>
      <c r="DH137" s="23">
        <v>2</v>
      </c>
      <c r="DI137" s="23">
        <v>3</v>
      </c>
      <c r="DJ137" s="23">
        <v>2</v>
      </c>
      <c r="DK137" s="23">
        <v>1</v>
      </c>
      <c r="DL137" s="23">
        <v>2</v>
      </c>
      <c r="DM137" s="23">
        <v>1</v>
      </c>
      <c r="DN137" s="23">
        <v>0</v>
      </c>
      <c r="DO137" s="23">
        <v>0</v>
      </c>
      <c r="DP137" s="23">
        <v>0</v>
      </c>
      <c r="DQ137" s="23">
        <v>0</v>
      </c>
      <c r="DR137" s="23">
        <v>0</v>
      </c>
      <c r="DS137" s="23">
        <v>0</v>
      </c>
      <c r="DT137" s="23">
        <v>0</v>
      </c>
      <c r="DU137" s="23">
        <v>1</v>
      </c>
      <c r="DV137" s="23">
        <v>0</v>
      </c>
      <c r="DY137" s="14"/>
    </row>
    <row r="138" spans="1:129" s="11" customFormat="1" x14ac:dyDescent="0.25">
      <c r="A138" s="16" t="s">
        <v>352</v>
      </c>
      <c r="B138" s="14" t="s">
        <v>353</v>
      </c>
      <c r="C138" s="23">
        <v>595</v>
      </c>
      <c r="D138" s="24">
        <f>SUM(Z138:AD138)/C138</f>
        <v>5.8823529411764705E-2</v>
      </c>
      <c r="E138" s="24">
        <f>SUM(AE138:AI138)/C138</f>
        <v>5.0420168067226892E-2</v>
      </c>
      <c r="F138" s="24">
        <f>SUM(AJ138:AN138)/C138</f>
        <v>6.7226890756302518E-2</v>
      </c>
      <c r="G138" s="24">
        <f>SUM(AO138:AS138)/C138</f>
        <v>6.8907563025210089E-2</v>
      </c>
      <c r="H138" s="24">
        <f>SUM(AT138:AX138)/C138</f>
        <v>3.8655462184873951E-2</v>
      </c>
      <c r="I138" s="24">
        <f>SUM(AY138:BC138)/C138</f>
        <v>2.5210084033613446E-2</v>
      </c>
      <c r="J138" s="24">
        <f>SUM(BD138:BH138)/C138</f>
        <v>3.6974789915966387E-2</v>
      </c>
      <c r="K138" s="24">
        <f>SUM(BI138:BM138)/C138</f>
        <v>6.2184873949579833E-2</v>
      </c>
      <c r="L138" s="24">
        <f>SUM(BN138:BR138)/C138</f>
        <v>7.8991596638655459E-2</v>
      </c>
      <c r="M138" s="24">
        <f>SUM(BS138:BW138)/C138</f>
        <v>7.5630252100840331E-2</v>
      </c>
      <c r="N138" s="24">
        <f>SUM(BX138:CB138)/C138</f>
        <v>8.9075630252100843E-2</v>
      </c>
      <c r="O138" s="24">
        <f>SUM(CC138:CG138)/C138</f>
        <v>9.4117647058823528E-2</v>
      </c>
      <c r="P138" s="24">
        <f>SUM(CH138:CL138)/C138</f>
        <v>9.4117647058823528E-2</v>
      </c>
      <c r="Q138" s="24">
        <f>SUM(CM138:CQ138)/C138</f>
        <v>5.5462184873949577E-2</v>
      </c>
      <c r="R138" s="24">
        <f>SUM(CR138:CV138)/C138</f>
        <v>4.0336134453781515E-2</v>
      </c>
      <c r="S138" s="24">
        <f>SUM(CW138:DV138)/C138</f>
        <v>6.386554621848739E-2</v>
      </c>
      <c r="T138" s="24">
        <f t="shared" si="204"/>
        <v>0.20504201680672268</v>
      </c>
      <c r="U138" s="24">
        <f t="shared" si="204"/>
        <v>0.63529411764705879</v>
      </c>
      <c r="V138" s="24">
        <f t="shared" si="204"/>
        <v>0.15966386554621848</v>
      </c>
      <c r="W138" s="23">
        <f>SUM(Z138:AP138)</f>
        <v>122</v>
      </c>
      <c r="X138" s="23">
        <f>SUM(AQ138:CL138)</f>
        <v>378</v>
      </c>
      <c r="Y138" s="23">
        <f>SUM(CM138:DV138)</f>
        <v>95</v>
      </c>
      <c r="Z138" s="23">
        <v>3</v>
      </c>
      <c r="AA138" s="23">
        <v>4</v>
      </c>
      <c r="AB138" s="23">
        <v>13</v>
      </c>
      <c r="AC138" s="23">
        <v>4</v>
      </c>
      <c r="AD138" s="23">
        <v>11</v>
      </c>
      <c r="AE138" s="23">
        <v>7</v>
      </c>
      <c r="AF138" s="23">
        <v>6</v>
      </c>
      <c r="AG138" s="23">
        <v>6</v>
      </c>
      <c r="AH138" s="23">
        <v>5</v>
      </c>
      <c r="AI138" s="23">
        <v>6</v>
      </c>
      <c r="AJ138" s="23">
        <v>11</v>
      </c>
      <c r="AK138" s="23">
        <v>8</v>
      </c>
      <c r="AL138" s="23">
        <v>8</v>
      </c>
      <c r="AM138" s="23">
        <v>8</v>
      </c>
      <c r="AN138" s="23">
        <v>5</v>
      </c>
      <c r="AO138" s="23">
        <v>10</v>
      </c>
      <c r="AP138" s="23">
        <v>7</v>
      </c>
      <c r="AQ138" s="23">
        <v>10</v>
      </c>
      <c r="AR138" s="23">
        <v>9</v>
      </c>
      <c r="AS138" s="23">
        <v>5</v>
      </c>
      <c r="AT138" s="23">
        <v>3</v>
      </c>
      <c r="AU138" s="23">
        <v>6</v>
      </c>
      <c r="AV138" s="23">
        <v>4</v>
      </c>
      <c r="AW138" s="23">
        <v>5</v>
      </c>
      <c r="AX138" s="23">
        <v>5</v>
      </c>
      <c r="AY138" s="23">
        <v>7</v>
      </c>
      <c r="AZ138" s="23">
        <v>2</v>
      </c>
      <c r="BA138" s="23">
        <v>2</v>
      </c>
      <c r="BB138" s="23">
        <v>3</v>
      </c>
      <c r="BC138" s="23">
        <v>1</v>
      </c>
      <c r="BD138" s="23">
        <v>4</v>
      </c>
      <c r="BE138" s="23">
        <v>5</v>
      </c>
      <c r="BF138" s="23">
        <v>7</v>
      </c>
      <c r="BG138" s="23">
        <v>2</v>
      </c>
      <c r="BH138" s="23">
        <v>4</v>
      </c>
      <c r="BI138" s="23">
        <v>7</v>
      </c>
      <c r="BJ138" s="23">
        <v>9</v>
      </c>
      <c r="BK138" s="23">
        <v>7</v>
      </c>
      <c r="BL138" s="23">
        <v>8</v>
      </c>
      <c r="BM138" s="23">
        <v>6</v>
      </c>
      <c r="BN138" s="23">
        <v>9</v>
      </c>
      <c r="BO138" s="23">
        <v>12</v>
      </c>
      <c r="BP138" s="23">
        <v>8</v>
      </c>
      <c r="BQ138" s="23">
        <v>8</v>
      </c>
      <c r="BR138" s="23">
        <v>10</v>
      </c>
      <c r="BS138" s="23">
        <v>8</v>
      </c>
      <c r="BT138" s="23">
        <v>12</v>
      </c>
      <c r="BU138" s="23">
        <v>8</v>
      </c>
      <c r="BV138" s="23">
        <v>12</v>
      </c>
      <c r="BW138" s="23">
        <v>5</v>
      </c>
      <c r="BX138" s="23">
        <v>5</v>
      </c>
      <c r="BY138" s="23">
        <v>10</v>
      </c>
      <c r="BZ138" s="23">
        <v>21</v>
      </c>
      <c r="CA138" s="23">
        <v>9</v>
      </c>
      <c r="CB138" s="23">
        <v>8</v>
      </c>
      <c r="CC138" s="23">
        <v>15</v>
      </c>
      <c r="CD138" s="23">
        <v>12</v>
      </c>
      <c r="CE138" s="23">
        <v>9</v>
      </c>
      <c r="CF138" s="23">
        <v>10</v>
      </c>
      <c r="CG138" s="23">
        <v>10</v>
      </c>
      <c r="CH138" s="23">
        <v>9</v>
      </c>
      <c r="CI138" s="23">
        <v>9</v>
      </c>
      <c r="CJ138" s="23">
        <v>11</v>
      </c>
      <c r="CK138" s="23">
        <v>12</v>
      </c>
      <c r="CL138" s="23">
        <v>15</v>
      </c>
      <c r="CM138" s="23">
        <v>9</v>
      </c>
      <c r="CN138" s="23">
        <v>7</v>
      </c>
      <c r="CO138" s="23">
        <v>7</v>
      </c>
      <c r="CP138" s="23">
        <v>7</v>
      </c>
      <c r="CQ138" s="23">
        <v>3</v>
      </c>
      <c r="CR138" s="23">
        <v>6</v>
      </c>
      <c r="CS138" s="23">
        <v>3</v>
      </c>
      <c r="CT138" s="23">
        <v>2</v>
      </c>
      <c r="CU138" s="23">
        <v>7</v>
      </c>
      <c r="CV138" s="23">
        <v>6</v>
      </c>
      <c r="CW138" s="23">
        <v>2</v>
      </c>
      <c r="CX138" s="23">
        <v>5</v>
      </c>
      <c r="CY138" s="23">
        <v>3</v>
      </c>
      <c r="CZ138" s="23">
        <v>3</v>
      </c>
      <c r="DA138" s="23">
        <v>2</v>
      </c>
      <c r="DB138" s="23">
        <v>3</v>
      </c>
      <c r="DC138" s="23">
        <v>3</v>
      </c>
      <c r="DD138" s="23">
        <v>5</v>
      </c>
      <c r="DE138" s="23">
        <v>1</v>
      </c>
      <c r="DF138" s="23">
        <v>5</v>
      </c>
      <c r="DG138" s="23">
        <v>3</v>
      </c>
      <c r="DH138" s="23">
        <v>1</v>
      </c>
      <c r="DI138" s="23">
        <v>0</v>
      </c>
      <c r="DJ138" s="23">
        <v>0</v>
      </c>
      <c r="DK138" s="23">
        <v>1</v>
      </c>
      <c r="DL138" s="23">
        <v>0</v>
      </c>
      <c r="DM138" s="23">
        <v>0</v>
      </c>
      <c r="DN138" s="23">
        <v>1</v>
      </c>
      <c r="DO138" s="23">
        <v>0</v>
      </c>
      <c r="DP138" s="23">
        <v>0</v>
      </c>
      <c r="DQ138" s="23">
        <v>0</v>
      </c>
      <c r="DR138" s="23">
        <v>0</v>
      </c>
      <c r="DS138" s="23">
        <v>0</v>
      </c>
      <c r="DT138" s="23">
        <v>0</v>
      </c>
      <c r="DU138" s="23">
        <v>0</v>
      </c>
      <c r="DV138" s="23">
        <v>0</v>
      </c>
      <c r="DY138" s="14"/>
    </row>
    <row r="139" spans="1:129" s="11" customFormat="1" x14ac:dyDescent="0.25">
      <c r="A139" s="16" t="s">
        <v>354</v>
      </c>
      <c r="B139" s="14" t="s">
        <v>355</v>
      </c>
      <c r="C139" s="23">
        <v>517</v>
      </c>
      <c r="D139" s="24">
        <f>SUM(Z139:AD139)/C139</f>
        <v>5.9961315280464215E-2</v>
      </c>
      <c r="E139" s="24">
        <f>SUM(AE139:AI139)/C139</f>
        <v>3.6750483558994199E-2</v>
      </c>
      <c r="F139" s="24">
        <f>SUM(AJ139:AN139)/C139</f>
        <v>4.4487427466150871E-2</v>
      </c>
      <c r="G139" s="24">
        <f>SUM(AO139:AS139)/C139</f>
        <v>4.6421663442940041E-2</v>
      </c>
      <c r="H139" s="24">
        <f>SUM(AT139:AX139)/C139</f>
        <v>4.2553191489361701E-2</v>
      </c>
      <c r="I139" s="24">
        <f>SUM(AY139:BC139)/C139</f>
        <v>4.6421663442940041E-2</v>
      </c>
      <c r="J139" s="24">
        <f>SUM(BD139:BH139)/C139</f>
        <v>4.6421663442940041E-2</v>
      </c>
      <c r="K139" s="24">
        <f>SUM(BI139:BM139)/C139</f>
        <v>5.6092843326885883E-2</v>
      </c>
      <c r="L139" s="24">
        <f>SUM(BN139:BR139)/C139</f>
        <v>6.1895551257253385E-2</v>
      </c>
      <c r="M139" s="24">
        <f>SUM(BS139:BW139)/C139</f>
        <v>5.9961315280464215E-2</v>
      </c>
      <c r="N139" s="24">
        <f>SUM(BX139:CB139)/C139</f>
        <v>5.8027079303675046E-2</v>
      </c>
      <c r="O139" s="24">
        <f>SUM(CC139:CG139)/C139</f>
        <v>8.3172147001934232E-2</v>
      </c>
      <c r="P139" s="24">
        <f>SUM(CH139:CL139)/C139</f>
        <v>7.1566731141199227E-2</v>
      </c>
      <c r="Q139" s="24">
        <f>SUM(CM139:CQ139)/C139</f>
        <v>6.5764023210831718E-2</v>
      </c>
      <c r="R139" s="24">
        <f>SUM(CR139:CV139)/C139</f>
        <v>4.0618955512572531E-2</v>
      </c>
      <c r="S139" s="24">
        <f>SUM(CW139:DV139)/C139</f>
        <v>0.17988394584139264</v>
      </c>
      <c r="T139" s="24">
        <f t="shared" si="204"/>
        <v>0.16247582205029013</v>
      </c>
      <c r="U139" s="24">
        <f t="shared" si="204"/>
        <v>0.55125725338491294</v>
      </c>
      <c r="V139" s="24">
        <f t="shared" si="204"/>
        <v>0.28626692456479691</v>
      </c>
      <c r="W139" s="23">
        <f>SUM(Z139:AP139)</f>
        <v>84</v>
      </c>
      <c r="X139" s="23">
        <f>SUM(AQ139:CL139)</f>
        <v>285</v>
      </c>
      <c r="Y139" s="23">
        <f>SUM(CM139:DV139)</f>
        <v>148</v>
      </c>
      <c r="Z139" s="23">
        <v>7</v>
      </c>
      <c r="AA139" s="23">
        <v>6</v>
      </c>
      <c r="AB139" s="23">
        <v>5</v>
      </c>
      <c r="AC139" s="23">
        <v>4</v>
      </c>
      <c r="AD139" s="23">
        <v>9</v>
      </c>
      <c r="AE139" s="23">
        <v>4</v>
      </c>
      <c r="AF139" s="23">
        <v>3</v>
      </c>
      <c r="AG139" s="23">
        <v>4</v>
      </c>
      <c r="AH139" s="23">
        <v>1</v>
      </c>
      <c r="AI139" s="23">
        <v>7</v>
      </c>
      <c r="AJ139" s="23">
        <v>6</v>
      </c>
      <c r="AK139" s="23">
        <v>5</v>
      </c>
      <c r="AL139" s="23">
        <v>6</v>
      </c>
      <c r="AM139" s="23">
        <v>5</v>
      </c>
      <c r="AN139" s="23">
        <v>1</v>
      </c>
      <c r="AO139" s="23">
        <v>8</v>
      </c>
      <c r="AP139" s="23">
        <v>3</v>
      </c>
      <c r="AQ139" s="23">
        <v>5</v>
      </c>
      <c r="AR139" s="23">
        <v>4</v>
      </c>
      <c r="AS139" s="23">
        <v>4</v>
      </c>
      <c r="AT139" s="23">
        <v>6</v>
      </c>
      <c r="AU139" s="23">
        <v>2</v>
      </c>
      <c r="AV139" s="23">
        <v>3</v>
      </c>
      <c r="AW139" s="23">
        <v>8</v>
      </c>
      <c r="AX139" s="23">
        <v>3</v>
      </c>
      <c r="AY139" s="23">
        <v>10</v>
      </c>
      <c r="AZ139" s="23">
        <v>4</v>
      </c>
      <c r="BA139" s="23">
        <v>3</v>
      </c>
      <c r="BB139" s="23">
        <v>3</v>
      </c>
      <c r="BC139" s="23">
        <v>4</v>
      </c>
      <c r="BD139" s="23">
        <v>4</v>
      </c>
      <c r="BE139" s="23">
        <v>6</v>
      </c>
      <c r="BF139" s="23">
        <v>5</v>
      </c>
      <c r="BG139" s="23">
        <v>3</v>
      </c>
      <c r="BH139" s="23">
        <v>6</v>
      </c>
      <c r="BI139" s="23">
        <v>3</v>
      </c>
      <c r="BJ139" s="23">
        <v>6</v>
      </c>
      <c r="BK139" s="23">
        <v>4</v>
      </c>
      <c r="BL139" s="23">
        <v>9</v>
      </c>
      <c r="BM139" s="23">
        <v>7</v>
      </c>
      <c r="BN139" s="23">
        <v>10</v>
      </c>
      <c r="BO139" s="23">
        <v>7</v>
      </c>
      <c r="BP139" s="23">
        <v>2</v>
      </c>
      <c r="BQ139" s="23">
        <v>7</v>
      </c>
      <c r="BR139" s="23">
        <v>6</v>
      </c>
      <c r="BS139" s="23">
        <v>7</v>
      </c>
      <c r="BT139" s="23">
        <v>5</v>
      </c>
      <c r="BU139" s="23">
        <v>5</v>
      </c>
      <c r="BV139" s="23">
        <v>5</v>
      </c>
      <c r="BW139" s="23">
        <v>9</v>
      </c>
      <c r="BX139" s="23">
        <v>8</v>
      </c>
      <c r="BY139" s="23">
        <v>8</v>
      </c>
      <c r="BZ139" s="23">
        <v>7</v>
      </c>
      <c r="CA139" s="23">
        <v>1</v>
      </c>
      <c r="CB139" s="23">
        <v>6</v>
      </c>
      <c r="CC139" s="23">
        <v>9</v>
      </c>
      <c r="CD139" s="23">
        <v>8</v>
      </c>
      <c r="CE139" s="23">
        <v>12</v>
      </c>
      <c r="CF139" s="23">
        <v>10</v>
      </c>
      <c r="CG139" s="23">
        <v>4</v>
      </c>
      <c r="CH139" s="23">
        <v>6</v>
      </c>
      <c r="CI139" s="23">
        <v>6</v>
      </c>
      <c r="CJ139" s="23">
        <v>7</v>
      </c>
      <c r="CK139" s="23">
        <v>9</v>
      </c>
      <c r="CL139" s="23">
        <v>9</v>
      </c>
      <c r="CM139" s="23">
        <v>12</v>
      </c>
      <c r="CN139" s="23">
        <v>6</v>
      </c>
      <c r="CO139" s="23">
        <v>1</v>
      </c>
      <c r="CP139" s="23">
        <v>8</v>
      </c>
      <c r="CQ139" s="23">
        <v>7</v>
      </c>
      <c r="CR139" s="23">
        <v>6</v>
      </c>
      <c r="CS139" s="23">
        <v>2</v>
      </c>
      <c r="CT139" s="23">
        <v>3</v>
      </c>
      <c r="CU139" s="23">
        <v>5</v>
      </c>
      <c r="CV139" s="23">
        <v>5</v>
      </c>
      <c r="CW139" s="23">
        <v>7</v>
      </c>
      <c r="CX139" s="23">
        <v>8</v>
      </c>
      <c r="CY139" s="23">
        <v>6</v>
      </c>
      <c r="CZ139" s="23">
        <v>11</v>
      </c>
      <c r="DA139" s="23">
        <v>5</v>
      </c>
      <c r="DB139" s="23">
        <v>5</v>
      </c>
      <c r="DC139" s="23">
        <v>2</v>
      </c>
      <c r="DD139" s="23">
        <v>9</v>
      </c>
      <c r="DE139" s="23">
        <v>2</v>
      </c>
      <c r="DF139" s="23">
        <v>6</v>
      </c>
      <c r="DG139" s="23">
        <v>3</v>
      </c>
      <c r="DH139" s="23">
        <v>7</v>
      </c>
      <c r="DI139" s="23">
        <v>2</v>
      </c>
      <c r="DJ139" s="23">
        <v>2</v>
      </c>
      <c r="DK139" s="23">
        <v>7</v>
      </c>
      <c r="DL139" s="23">
        <v>3</v>
      </c>
      <c r="DM139" s="23">
        <v>2</v>
      </c>
      <c r="DN139" s="23">
        <v>0</v>
      </c>
      <c r="DO139" s="23">
        <v>0</v>
      </c>
      <c r="DP139" s="23">
        <v>0</v>
      </c>
      <c r="DQ139" s="23">
        <v>2</v>
      </c>
      <c r="DR139" s="23">
        <v>1</v>
      </c>
      <c r="DS139" s="23">
        <v>1</v>
      </c>
      <c r="DT139" s="23">
        <v>2</v>
      </c>
      <c r="DU139" s="23">
        <v>0</v>
      </c>
      <c r="DV139" s="23">
        <v>0</v>
      </c>
      <c r="DY139" s="14"/>
    </row>
    <row r="140" spans="1:129" s="11" customFormat="1" x14ac:dyDescent="0.25">
      <c r="A140" s="16" t="s">
        <v>356</v>
      </c>
      <c r="B140" s="14" t="s">
        <v>357</v>
      </c>
      <c r="C140" s="23" t="s">
        <v>1572</v>
      </c>
      <c r="D140" s="23" t="s">
        <v>1572</v>
      </c>
      <c r="E140" s="23" t="s">
        <v>1572</v>
      </c>
      <c r="F140" s="23" t="s">
        <v>1572</v>
      </c>
      <c r="G140" s="23" t="s">
        <v>1572</v>
      </c>
      <c r="H140" s="23" t="s">
        <v>1572</v>
      </c>
      <c r="I140" s="23" t="s">
        <v>1572</v>
      </c>
      <c r="J140" s="23" t="s">
        <v>1572</v>
      </c>
      <c r="K140" s="23" t="s">
        <v>1572</v>
      </c>
      <c r="L140" s="23" t="s">
        <v>1572</v>
      </c>
      <c r="M140" s="23" t="s">
        <v>1572</v>
      </c>
      <c r="N140" s="23" t="s">
        <v>1572</v>
      </c>
      <c r="O140" s="23" t="s">
        <v>1572</v>
      </c>
      <c r="P140" s="23" t="s">
        <v>1572</v>
      </c>
      <c r="Q140" s="23" t="s">
        <v>1572</v>
      </c>
      <c r="R140" s="23" t="s">
        <v>1572</v>
      </c>
      <c r="S140" s="23" t="s">
        <v>1572</v>
      </c>
      <c r="T140" s="23" t="s">
        <v>1572</v>
      </c>
      <c r="U140" s="23" t="s">
        <v>1572</v>
      </c>
      <c r="V140" s="23" t="s">
        <v>1572</v>
      </c>
      <c r="W140" s="23" t="s">
        <v>1572</v>
      </c>
      <c r="X140" s="23" t="s">
        <v>1572</v>
      </c>
      <c r="Y140" s="23" t="s">
        <v>1572</v>
      </c>
      <c r="Z140" s="23" t="s">
        <v>1572</v>
      </c>
      <c r="AA140" s="23" t="s">
        <v>1572</v>
      </c>
      <c r="AB140" s="23" t="s">
        <v>1572</v>
      </c>
      <c r="AC140" s="23" t="s">
        <v>1572</v>
      </c>
      <c r="AD140" s="23" t="s">
        <v>1572</v>
      </c>
      <c r="AE140" s="23" t="s">
        <v>1572</v>
      </c>
      <c r="AF140" s="23" t="s">
        <v>1572</v>
      </c>
      <c r="AG140" s="23" t="s">
        <v>1572</v>
      </c>
      <c r="AH140" s="23" t="s">
        <v>1572</v>
      </c>
      <c r="AI140" s="23" t="s">
        <v>1572</v>
      </c>
      <c r="AJ140" s="23" t="s">
        <v>1572</v>
      </c>
      <c r="AK140" s="23" t="s">
        <v>1572</v>
      </c>
      <c r="AL140" s="23" t="s">
        <v>1572</v>
      </c>
      <c r="AM140" s="23" t="s">
        <v>1572</v>
      </c>
      <c r="AN140" s="23" t="s">
        <v>1572</v>
      </c>
      <c r="AO140" s="23" t="s">
        <v>1572</v>
      </c>
      <c r="AP140" s="23" t="s">
        <v>1572</v>
      </c>
      <c r="AQ140" s="23" t="s">
        <v>1572</v>
      </c>
      <c r="AR140" s="23" t="s">
        <v>1572</v>
      </c>
      <c r="AS140" s="23" t="s">
        <v>1572</v>
      </c>
      <c r="AT140" s="23" t="s">
        <v>1572</v>
      </c>
      <c r="AU140" s="23" t="s">
        <v>1572</v>
      </c>
      <c r="AV140" s="23" t="s">
        <v>1572</v>
      </c>
      <c r="AW140" s="23" t="s">
        <v>1572</v>
      </c>
      <c r="AX140" s="23" t="s">
        <v>1572</v>
      </c>
      <c r="AY140" s="23" t="s">
        <v>1572</v>
      </c>
      <c r="AZ140" s="23" t="s">
        <v>1572</v>
      </c>
      <c r="BA140" s="23" t="s">
        <v>1572</v>
      </c>
      <c r="BB140" s="23" t="s">
        <v>1572</v>
      </c>
      <c r="BC140" s="23" t="s">
        <v>1572</v>
      </c>
      <c r="BD140" s="23" t="s">
        <v>1572</v>
      </c>
      <c r="BE140" s="23" t="s">
        <v>1572</v>
      </c>
      <c r="BF140" s="23" t="s">
        <v>1572</v>
      </c>
      <c r="BG140" s="23" t="s">
        <v>1572</v>
      </c>
      <c r="BH140" s="23" t="s">
        <v>1572</v>
      </c>
      <c r="BI140" s="23" t="s">
        <v>1572</v>
      </c>
      <c r="BJ140" s="23" t="s">
        <v>1572</v>
      </c>
      <c r="BK140" s="23" t="s">
        <v>1572</v>
      </c>
      <c r="BL140" s="23" t="s">
        <v>1572</v>
      </c>
      <c r="BM140" s="23" t="s">
        <v>1572</v>
      </c>
      <c r="BN140" s="23" t="s">
        <v>1572</v>
      </c>
      <c r="BO140" s="23" t="s">
        <v>1572</v>
      </c>
      <c r="BP140" s="23" t="s">
        <v>1572</v>
      </c>
      <c r="BQ140" s="23" t="s">
        <v>1572</v>
      </c>
      <c r="BR140" s="23" t="s">
        <v>1572</v>
      </c>
      <c r="BS140" s="23" t="s">
        <v>1572</v>
      </c>
      <c r="BT140" s="23" t="s">
        <v>1572</v>
      </c>
      <c r="BU140" s="23" t="s">
        <v>1572</v>
      </c>
      <c r="BV140" s="23" t="s">
        <v>1572</v>
      </c>
      <c r="BW140" s="23" t="s">
        <v>1572</v>
      </c>
      <c r="BX140" s="23" t="s">
        <v>1572</v>
      </c>
      <c r="BY140" s="23" t="s">
        <v>1572</v>
      </c>
      <c r="BZ140" s="23" t="s">
        <v>1572</v>
      </c>
      <c r="CA140" s="23" t="s">
        <v>1572</v>
      </c>
      <c r="CB140" s="23" t="s">
        <v>1572</v>
      </c>
      <c r="CC140" s="23" t="s">
        <v>1572</v>
      </c>
      <c r="CD140" s="23" t="s">
        <v>1572</v>
      </c>
      <c r="CE140" s="23" t="s">
        <v>1572</v>
      </c>
      <c r="CF140" s="23" t="s">
        <v>1572</v>
      </c>
      <c r="CG140" s="23" t="s">
        <v>1572</v>
      </c>
      <c r="CH140" s="23" t="s">
        <v>1572</v>
      </c>
      <c r="CI140" s="23" t="s">
        <v>1572</v>
      </c>
      <c r="CJ140" s="23" t="s">
        <v>1572</v>
      </c>
      <c r="CK140" s="23" t="s">
        <v>1572</v>
      </c>
      <c r="CL140" s="23" t="s">
        <v>1572</v>
      </c>
      <c r="CM140" s="23" t="s">
        <v>1572</v>
      </c>
      <c r="CN140" s="23" t="s">
        <v>1572</v>
      </c>
      <c r="CO140" s="23" t="s">
        <v>1572</v>
      </c>
      <c r="CP140" s="23" t="s">
        <v>1572</v>
      </c>
      <c r="CQ140" s="23" t="s">
        <v>1572</v>
      </c>
      <c r="CR140" s="23" t="s">
        <v>1572</v>
      </c>
      <c r="CS140" s="23" t="s">
        <v>1572</v>
      </c>
      <c r="CT140" s="23" t="s">
        <v>1572</v>
      </c>
      <c r="CU140" s="23" t="s">
        <v>1572</v>
      </c>
      <c r="CV140" s="23" t="s">
        <v>1572</v>
      </c>
      <c r="CW140" s="23" t="s">
        <v>1572</v>
      </c>
      <c r="CX140" s="23" t="s">
        <v>1572</v>
      </c>
      <c r="CY140" s="23" t="s">
        <v>1572</v>
      </c>
      <c r="CZ140" s="23" t="s">
        <v>1572</v>
      </c>
      <c r="DA140" s="23" t="s">
        <v>1572</v>
      </c>
      <c r="DB140" s="23" t="s">
        <v>1572</v>
      </c>
      <c r="DC140" s="23" t="s">
        <v>1572</v>
      </c>
      <c r="DD140" s="23" t="s">
        <v>1572</v>
      </c>
      <c r="DE140" s="23" t="s">
        <v>1572</v>
      </c>
      <c r="DF140" s="23" t="s">
        <v>1572</v>
      </c>
      <c r="DG140" s="23" t="s">
        <v>1572</v>
      </c>
      <c r="DH140" s="23" t="s">
        <v>1572</v>
      </c>
      <c r="DI140" s="23" t="s">
        <v>1572</v>
      </c>
      <c r="DJ140" s="23" t="s">
        <v>1572</v>
      </c>
      <c r="DK140" s="23" t="s">
        <v>1572</v>
      </c>
      <c r="DL140" s="23" t="s">
        <v>1572</v>
      </c>
      <c r="DM140" s="23" t="s">
        <v>1572</v>
      </c>
      <c r="DN140" s="23" t="s">
        <v>1572</v>
      </c>
      <c r="DO140" s="23" t="s">
        <v>1572</v>
      </c>
      <c r="DP140" s="23" t="s">
        <v>1572</v>
      </c>
      <c r="DQ140" s="23" t="s">
        <v>1572</v>
      </c>
      <c r="DR140" s="23" t="s">
        <v>1572</v>
      </c>
      <c r="DS140" s="23" t="s">
        <v>1572</v>
      </c>
      <c r="DT140" s="23" t="s">
        <v>1572</v>
      </c>
      <c r="DU140" s="23" t="s">
        <v>1572</v>
      </c>
      <c r="DV140" s="23" t="s">
        <v>1572</v>
      </c>
      <c r="DY140" s="14"/>
    </row>
    <row r="141" spans="1:129" s="11" customFormat="1" x14ac:dyDescent="0.25">
      <c r="A141" s="16" t="s">
        <v>358</v>
      </c>
      <c r="B141" s="14" t="s">
        <v>359</v>
      </c>
      <c r="C141" s="23">
        <v>779</v>
      </c>
      <c r="D141" s="24">
        <f t="shared" ref="D141:D158" si="205">SUM(Z141:AD141)/C141</f>
        <v>3.9794608472400517E-2</v>
      </c>
      <c r="E141" s="24">
        <f t="shared" ref="E141:E158" si="206">SUM(AE141:AI141)/C141</f>
        <v>3.9794608472400517E-2</v>
      </c>
      <c r="F141" s="24">
        <f t="shared" ref="F141:F158" si="207">SUM(AJ141:AN141)/C141</f>
        <v>5.6482670089858793E-2</v>
      </c>
      <c r="G141" s="24">
        <f t="shared" ref="G141:G158" si="208">SUM(AO141:AS141)/C141</f>
        <v>5.6482670089858793E-2</v>
      </c>
      <c r="H141" s="24">
        <f t="shared" ref="H141:H158" si="209">SUM(AT141:AX141)/C141</f>
        <v>4.878048780487805E-2</v>
      </c>
      <c r="I141" s="24">
        <f t="shared" ref="I141:I158" si="210">SUM(AY141:BC141)/C141</f>
        <v>2.9525032092426188E-2</v>
      </c>
      <c r="J141" s="24">
        <f t="shared" ref="J141:J158" si="211">SUM(BD141:BH141)/C141</f>
        <v>3.4659820282413351E-2</v>
      </c>
      <c r="K141" s="24">
        <f t="shared" ref="K141:K158" si="212">SUM(BI141:BM141)/C141</f>
        <v>6.6752246469833118E-2</v>
      </c>
      <c r="L141" s="24">
        <f t="shared" ref="L141:L158" si="213">SUM(BN141:BR141)/C141</f>
        <v>6.9319640564826701E-2</v>
      </c>
      <c r="M141" s="24">
        <f t="shared" ref="M141:M158" si="214">SUM(BS141:BW141)/C141</f>
        <v>0.10783055198973042</v>
      </c>
      <c r="N141" s="24">
        <f t="shared" ref="N141:N158" si="215">SUM(BX141:CB141)/C141</f>
        <v>7.4454428754813867E-2</v>
      </c>
      <c r="O141" s="24">
        <f t="shared" ref="O141:O158" si="216">SUM(CC141:CG141)/C141</f>
        <v>5.1347881899871634E-2</v>
      </c>
      <c r="P141" s="24">
        <f t="shared" ref="P141:P158" si="217">SUM(CH141:CL141)/C141</f>
        <v>9.114249037227215E-2</v>
      </c>
      <c r="Q141" s="24">
        <f t="shared" ref="Q141:Q158" si="218">SUM(CM141:CQ141)/C141</f>
        <v>7.4454428754813867E-2</v>
      </c>
      <c r="R141" s="24">
        <f t="shared" ref="R141:R158" si="219">SUM(CR141:CV141)/C141</f>
        <v>5.391527599486521E-2</v>
      </c>
      <c r="S141" s="24">
        <f t="shared" ref="S141:S158" si="220">SUM(CW141:DV141)/C141</f>
        <v>0.10526315789473684</v>
      </c>
      <c r="T141" s="24">
        <f t="shared" ref="T141:V158" si="221">W141/$C141</f>
        <v>0.16302952503209242</v>
      </c>
      <c r="U141" s="24">
        <f t="shared" si="221"/>
        <v>0.6033376123234917</v>
      </c>
      <c r="V141" s="24">
        <f t="shared" si="221"/>
        <v>0.23363286264441591</v>
      </c>
      <c r="W141" s="23">
        <f t="shared" ref="W141:W158" si="222">SUM(Z141:AP141)</f>
        <v>127</v>
      </c>
      <c r="X141" s="23">
        <f t="shared" ref="X141:X158" si="223">SUM(AQ141:CL141)</f>
        <v>470</v>
      </c>
      <c r="Y141" s="23">
        <f t="shared" ref="Y141:Y158" si="224">SUM(CM141:DV141)</f>
        <v>182</v>
      </c>
      <c r="Z141" s="23">
        <v>4</v>
      </c>
      <c r="AA141" s="23">
        <v>6</v>
      </c>
      <c r="AB141" s="23">
        <v>4</v>
      </c>
      <c r="AC141" s="23">
        <v>11</v>
      </c>
      <c r="AD141" s="23">
        <v>6</v>
      </c>
      <c r="AE141" s="23">
        <v>6</v>
      </c>
      <c r="AF141" s="23">
        <v>5</v>
      </c>
      <c r="AG141" s="23">
        <v>4</v>
      </c>
      <c r="AH141" s="23">
        <v>8</v>
      </c>
      <c r="AI141" s="23">
        <v>8</v>
      </c>
      <c r="AJ141" s="23">
        <v>7</v>
      </c>
      <c r="AK141" s="23">
        <v>6</v>
      </c>
      <c r="AL141" s="23">
        <v>6</v>
      </c>
      <c r="AM141" s="23">
        <v>16</v>
      </c>
      <c r="AN141" s="23">
        <v>9</v>
      </c>
      <c r="AO141" s="23">
        <v>11</v>
      </c>
      <c r="AP141" s="23">
        <v>10</v>
      </c>
      <c r="AQ141" s="23">
        <v>8</v>
      </c>
      <c r="AR141" s="23">
        <v>10</v>
      </c>
      <c r="AS141" s="23">
        <v>5</v>
      </c>
      <c r="AT141" s="23">
        <v>8</v>
      </c>
      <c r="AU141" s="23">
        <v>5</v>
      </c>
      <c r="AV141" s="23">
        <v>9</v>
      </c>
      <c r="AW141" s="23">
        <v>5</v>
      </c>
      <c r="AX141" s="23">
        <v>11</v>
      </c>
      <c r="AY141" s="23">
        <v>6</v>
      </c>
      <c r="AZ141" s="23">
        <v>4</v>
      </c>
      <c r="BA141" s="23">
        <v>7</v>
      </c>
      <c r="BB141" s="23">
        <v>6</v>
      </c>
      <c r="BC141" s="23">
        <v>0</v>
      </c>
      <c r="BD141" s="23">
        <v>3</v>
      </c>
      <c r="BE141" s="23">
        <v>4</v>
      </c>
      <c r="BF141" s="23">
        <v>6</v>
      </c>
      <c r="BG141" s="23">
        <v>5</v>
      </c>
      <c r="BH141" s="23">
        <v>9</v>
      </c>
      <c r="BI141" s="23">
        <v>8</v>
      </c>
      <c r="BJ141" s="23">
        <v>7</v>
      </c>
      <c r="BK141" s="23">
        <v>13</v>
      </c>
      <c r="BL141" s="23">
        <v>7</v>
      </c>
      <c r="BM141" s="23">
        <v>17</v>
      </c>
      <c r="BN141" s="23">
        <v>8</v>
      </c>
      <c r="BO141" s="23">
        <v>13</v>
      </c>
      <c r="BP141" s="23">
        <v>14</v>
      </c>
      <c r="BQ141" s="23">
        <v>11</v>
      </c>
      <c r="BR141" s="23">
        <v>8</v>
      </c>
      <c r="BS141" s="23">
        <v>14</v>
      </c>
      <c r="BT141" s="23">
        <v>13</v>
      </c>
      <c r="BU141" s="23">
        <v>23</v>
      </c>
      <c r="BV141" s="23">
        <v>17</v>
      </c>
      <c r="BW141" s="23">
        <v>17</v>
      </c>
      <c r="BX141" s="23">
        <v>16</v>
      </c>
      <c r="BY141" s="23">
        <v>11</v>
      </c>
      <c r="BZ141" s="23">
        <v>12</v>
      </c>
      <c r="CA141" s="23">
        <v>11</v>
      </c>
      <c r="CB141" s="23">
        <v>8</v>
      </c>
      <c r="CC141" s="23">
        <v>5</v>
      </c>
      <c r="CD141" s="23">
        <v>7</v>
      </c>
      <c r="CE141" s="23">
        <v>7</v>
      </c>
      <c r="CF141" s="23">
        <v>11</v>
      </c>
      <c r="CG141" s="23">
        <v>10</v>
      </c>
      <c r="CH141" s="23">
        <v>15</v>
      </c>
      <c r="CI141" s="23">
        <v>14</v>
      </c>
      <c r="CJ141" s="23">
        <v>12</v>
      </c>
      <c r="CK141" s="23">
        <v>15</v>
      </c>
      <c r="CL141" s="23">
        <v>15</v>
      </c>
      <c r="CM141" s="23">
        <v>13</v>
      </c>
      <c r="CN141" s="23">
        <v>7</v>
      </c>
      <c r="CO141" s="23">
        <v>14</v>
      </c>
      <c r="CP141" s="23">
        <v>9</v>
      </c>
      <c r="CQ141" s="23">
        <v>15</v>
      </c>
      <c r="CR141" s="23">
        <v>11</v>
      </c>
      <c r="CS141" s="23">
        <v>3</v>
      </c>
      <c r="CT141" s="23">
        <v>13</v>
      </c>
      <c r="CU141" s="23">
        <v>7</v>
      </c>
      <c r="CV141" s="23">
        <v>8</v>
      </c>
      <c r="CW141" s="23">
        <v>4</v>
      </c>
      <c r="CX141" s="23">
        <v>7</v>
      </c>
      <c r="CY141" s="23">
        <v>7</v>
      </c>
      <c r="CZ141" s="23">
        <v>7</v>
      </c>
      <c r="DA141" s="23">
        <v>6</v>
      </c>
      <c r="DB141" s="23">
        <v>7</v>
      </c>
      <c r="DC141" s="23">
        <v>6</v>
      </c>
      <c r="DD141" s="23">
        <v>4</v>
      </c>
      <c r="DE141" s="23">
        <v>4</v>
      </c>
      <c r="DF141" s="23">
        <v>9</v>
      </c>
      <c r="DG141" s="23">
        <v>1</v>
      </c>
      <c r="DH141" s="23">
        <v>3</v>
      </c>
      <c r="DI141" s="23">
        <v>3</v>
      </c>
      <c r="DJ141" s="23">
        <v>4</v>
      </c>
      <c r="DK141" s="23">
        <v>2</v>
      </c>
      <c r="DL141" s="23">
        <v>3</v>
      </c>
      <c r="DM141" s="23">
        <v>1</v>
      </c>
      <c r="DN141" s="23">
        <v>0</v>
      </c>
      <c r="DO141" s="23">
        <v>2</v>
      </c>
      <c r="DP141" s="23">
        <v>0</v>
      </c>
      <c r="DQ141" s="23">
        <v>0</v>
      </c>
      <c r="DR141" s="23">
        <v>2</v>
      </c>
      <c r="DS141" s="23">
        <v>0</v>
      </c>
      <c r="DT141" s="23">
        <v>0</v>
      </c>
      <c r="DU141" s="23">
        <v>0</v>
      </c>
      <c r="DV141" s="23">
        <v>0</v>
      </c>
      <c r="DY141" s="14"/>
    </row>
    <row r="142" spans="1:129" s="11" customFormat="1" x14ac:dyDescent="0.25">
      <c r="A142" s="16" t="s">
        <v>360</v>
      </c>
      <c r="B142" s="14" t="s">
        <v>361</v>
      </c>
      <c r="C142" s="14">
        <v>1514</v>
      </c>
      <c r="D142" s="24">
        <f t="shared" si="205"/>
        <v>7.0013210039630125E-2</v>
      </c>
      <c r="E142" s="24">
        <f t="shared" si="206"/>
        <v>5.5482166446499337E-2</v>
      </c>
      <c r="F142" s="24">
        <f t="shared" si="207"/>
        <v>4.6235138705416116E-2</v>
      </c>
      <c r="G142" s="24">
        <f t="shared" si="208"/>
        <v>8.9167767503302506E-2</v>
      </c>
      <c r="H142" s="24">
        <f t="shared" si="209"/>
        <v>4.0290620871862616E-2</v>
      </c>
      <c r="I142" s="24">
        <f t="shared" si="210"/>
        <v>4.8877146631439897E-2</v>
      </c>
      <c r="J142" s="24">
        <f t="shared" si="211"/>
        <v>7.5957727873183625E-2</v>
      </c>
      <c r="K142" s="24">
        <f t="shared" si="212"/>
        <v>8.3883751651254959E-2</v>
      </c>
      <c r="L142" s="24">
        <f t="shared" si="213"/>
        <v>7.7939233817701459E-2</v>
      </c>
      <c r="M142" s="24">
        <f t="shared" si="214"/>
        <v>7.1334214002642005E-2</v>
      </c>
      <c r="N142" s="24">
        <f t="shared" si="215"/>
        <v>5.6803170409511231E-2</v>
      </c>
      <c r="O142" s="24">
        <f t="shared" si="216"/>
        <v>5.5482166446499337E-2</v>
      </c>
      <c r="P142" s="24">
        <f t="shared" si="217"/>
        <v>7.0013210039630125E-2</v>
      </c>
      <c r="Q142" s="24">
        <f t="shared" si="218"/>
        <v>5.8784676354029064E-2</v>
      </c>
      <c r="R142" s="24">
        <f t="shared" si="219"/>
        <v>4.3593130779392336E-2</v>
      </c>
      <c r="S142" s="24">
        <f t="shared" si="220"/>
        <v>5.6142668428005284E-2</v>
      </c>
      <c r="T142" s="24">
        <f t="shared" si="221"/>
        <v>0.20145310435931307</v>
      </c>
      <c r="U142" s="24">
        <f t="shared" si="221"/>
        <v>0.64002642007926025</v>
      </c>
      <c r="V142" s="24">
        <f t="shared" si="221"/>
        <v>0.15852047556142668</v>
      </c>
      <c r="W142" s="23">
        <f t="shared" si="222"/>
        <v>305</v>
      </c>
      <c r="X142" s="23">
        <f t="shared" si="223"/>
        <v>969</v>
      </c>
      <c r="Y142" s="23">
        <f t="shared" si="224"/>
        <v>240</v>
      </c>
      <c r="Z142" s="14">
        <v>27</v>
      </c>
      <c r="AA142" s="14">
        <v>23</v>
      </c>
      <c r="AB142" s="14">
        <v>21</v>
      </c>
      <c r="AC142" s="14">
        <v>24</v>
      </c>
      <c r="AD142" s="14">
        <v>11</v>
      </c>
      <c r="AE142" s="14">
        <v>16</v>
      </c>
      <c r="AF142" s="14">
        <v>18</v>
      </c>
      <c r="AG142" s="14">
        <v>15</v>
      </c>
      <c r="AH142" s="14">
        <v>14</v>
      </c>
      <c r="AI142" s="14">
        <v>21</v>
      </c>
      <c r="AJ142" s="14">
        <v>12</v>
      </c>
      <c r="AK142" s="14">
        <v>22</v>
      </c>
      <c r="AL142" s="14">
        <v>12</v>
      </c>
      <c r="AM142" s="14">
        <v>11</v>
      </c>
      <c r="AN142" s="14">
        <v>13</v>
      </c>
      <c r="AO142" s="14">
        <v>16</v>
      </c>
      <c r="AP142" s="14">
        <v>29</v>
      </c>
      <c r="AQ142" s="14">
        <v>42</v>
      </c>
      <c r="AR142" s="14">
        <v>25</v>
      </c>
      <c r="AS142" s="14">
        <v>23</v>
      </c>
      <c r="AT142" s="14">
        <v>11</v>
      </c>
      <c r="AU142" s="14">
        <v>9</v>
      </c>
      <c r="AV142" s="14">
        <v>17</v>
      </c>
      <c r="AW142" s="14">
        <v>10</v>
      </c>
      <c r="AX142" s="14">
        <v>14</v>
      </c>
      <c r="AY142" s="14">
        <v>13</v>
      </c>
      <c r="AZ142" s="14">
        <v>16</v>
      </c>
      <c r="BA142" s="14">
        <v>11</v>
      </c>
      <c r="BB142" s="14">
        <v>21</v>
      </c>
      <c r="BC142" s="14">
        <v>13</v>
      </c>
      <c r="BD142" s="14">
        <v>21</v>
      </c>
      <c r="BE142" s="14">
        <v>22</v>
      </c>
      <c r="BF142" s="14">
        <v>15</v>
      </c>
      <c r="BG142" s="14">
        <v>33</v>
      </c>
      <c r="BH142" s="14">
        <v>24</v>
      </c>
      <c r="BI142" s="14">
        <v>22</v>
      </c>
      <c r="BJ142" s="14">
        <v>19</v>
      </c>
      <c r="BK142" s="14">
        <v>25</v>
      </c>
      <c r="BL142" s="14">
        <v>38</v>
      </c>
      <c r="BM142" s="14">
        <v>23</v>
      </c>
      <c r="BN142" s="14">
        <v>22</v>
      </c>
      <c r="BO142" s="14">
        <v>21</v>
      </c>
      <c r="BP142" s="14">
        <v>27</v>
      </c>
      <c r="BQ142" s="14">
        <v>26</v>
      </c>
      <c r="BR142" s="14">
        <v>22</v>
      </c>
      <c r="BS142" s="14">
        <v>14</v>
      </c>
      <c r="BT142" s="14">
        <v>24</v>
      </c>
      <c r="BU142" s="14">
        <v>24</v>
      </c>
      <c r="BV142" s="14">
        <v>26</v>
      </c>
      <c r="BW142" s="14">
        <v>20</v>
      </c>
      <c r="BX142" s="14">
        <v>15</v>
      </c>
      <c r="BY142" s="14">
        <v>18</v>
      </c>
      <c r="BZ142" s="14">
        <v>16</v>
      </c>
      <c r="CA142" s="14">
        <v>16</v>
      </c>
      <c r="CB142" s="14">
        <v>21</v>
      </c>
      <c r="CC142" s="14">
        <v>14</v>
      </c>
      <c r="CD142" s="14">
        <v>16</v>
      </c>
      <c r="CE142" s="14">
        <v>13</v>
      </c>
      <c r="CF142" s="14">
        <v>18</v>
      </c>
      <c r="CG142" s="14">
        <v>23</v>
      </c>
      <c r="CH142" s="14">
        <v>30</v>
      </c>
      <c r="CI142" s="14">
        <v>14</v>
      </c>
      <c r="CJ142" s="14">
        <v>16</v>
      </c>
      <c r="CK142" s="14">
        <v>21</v>
      </c>
      <c r="CL142" s="14">
        <v>25</v>
      </c>
      <c r="CM142" s="14">
        <v>12</v>
      </c>
      <c r="CN142" s="14">
        <v>27</v>
      </c>
      <c r="CO142" s="14">
        <v>23</v>
      </c>
      <c r="CP142" s="14">
        <v>13</v>
      </c>
      <c r="CQ142" s="14">
        <v>14</v>
      </c>
      <c r="CR142" s="14">
        <v>12</v>
      </c>
      <c r="CS142" s="14">
        <v>10</v>
      </c>
      <c r="CT142" s="14">
        <v>14</v>
      </c>
      <c r="CU142" s="14">
        <v>11</v>
      </c>
      <c r="CV142" s="14">
        <v>19</v>
      </c>
      <c r="CW142" s="14">
        <v>11</v>
      </c>
      <c r="CX142" s="14">
        <v>11</v>
      </c>
      <c r="CY142" s="14">
        <v>7</v>
      </c>
      <c r="CZ142" s="14">
        <v>10</v>
      </c>
      <c r="DA142" s="14">
        <v>4</v>
      </c>
      <c r="DB142" s="14">
        <v>10</v>
      </c>
      <c r="DC142" s="14">
        <v>9</v>
      </c>
      <c r="DD142" s="14">
        <v>3</v>
      </c>
      <c r="DE142" s="14">
        <v>4</v>
      </c>
      <c r="DF142" s="14">
        <v>5</v>
      </c>
      <c r="DG142" s="14">
        <v>3</v>
      </c>
      <c r="DH142" s="14">
        <v>2</v>
      </c>
      <c r="DI142" s="14">
        <v>2</v>
      </c>
      <c r="DJ142" s="14">
        <v>1</v>
      </c>
      <c r="DK142" s="14">
        <v>2</v>
      </c>
      <c r="DL142" s="14">
        <v>0</v>
      </c>
      <c r="DM142" s="14">
        <v>0</v>
      </c>
      <c r="DN142" s="14">
        <v>0</v>
      </c>
      <c r="DO142" s="14">
        <v>0</v>
      </c>
      <c r="DP142" s="14">
        <v>1</v>
      </c>
      <c r="DQ142" s="14">
        <v>0</v>
      </c>
      <c r="DR142" s="14">
        <v>0</v>
      </c>
      <c r="DS142" s="14">
        <v>0</v>
      </c>
      <c r="DT142" s="14">
        <v>0</v>
      </c>
      <c r="DU142" s="14">
        <v>0</v>
      </c>
      <c r="DV142" s="14">
        <v>0</v>
      </c>
      <c r="DY142" s="14"/>
    </row>
    <row r="143" spans="1:129" s="11" customFormat="1" x14ac:dyDescent="0.25">
      <c r="A143" s="16" t="s">
        <v>362</v>
      </c>
      <c r="B143" s="14" t="s">
        <v>363</v>
      </c>
      <c r="C143" s="23">
        <v>385</v>
      </c>
      <c r="D143" s="24">
        <f t="shared" si="205"/>
        <v>2.5974025974025976E-2</v>
      </c>
      <c r="E143" s="24">
        <f t="shared" si="206"/>
        <v>7.0129870129870125E-2</v>
      </c>
      <c r="F143" s="24">
        <f t="shared" si="207"/>
        <v>7.0129870129870125E-2</v>
      </c>
      <c r="G143" s="24">
        <f t="shared" si="208"/>
        <v>5.4545454545454543E-2</v>
      </c>
      <c r="H143" s="24">
        <f t="shared" si="209"/>
        <v>2.3376623376623377E-2</v>
      </c>
      <c r="I143" s="24">
        <f t="shared" si="210"/>
        <v>2.5974025974025974E-3</v>
      </c>
      <c r="J143" s="24">
        <f t="shared" si="211"/>
        <v>2.3376623376623377E-2</v>
      </c>
      <c r="K143" s="24">
        <f t="shared" si="212"/>
        <v>3.3766233766233764E-2</v>
      </c>
      <c r="L143" s="24">
        <f t="shared" si="213"/>
        <v>8.3116883116883117E-2</v>
      </c>
      <c r="M143" s="24">
        <f t="shared" si="214"/>
        <v>8.8311688311688313E-2</v>
      </c>
      <c r="N143" s="24">
        <f t="shared" si="215"/>
        <v>8.0519480519480519E-2</v>
      </c>
      <c r="O143" s="24">
        <f t="shared" si="216"/>
        <v>5.9740259740259739E-2</v>
      </c>
      <c r="P143" s="24">
        <f t="shared" si="217"/>
        <v>9.0909090909090912E-2</v>
      </c>
      <c r="Q143" s="24">
        <f t="shared" si="218"/>
        <v>8.3116883116883117E-2</v>
      </c>
      <c r="R143" s="24">
        <f t="shared" si="219"/>
        <v>8.8311688311688313E-2</v>
      </c>
      <c r="S143" s="24">
        <f t="shared" si="220"/>
        <v>0.12207792207792208</v>
      </c>
      <c r="T143" s="24">
        <f t="shared" si="221"/>
        <v>0.18961038961038962</v>
      </c>
      <c r="U143" s="24">
        <f t="shared" si="221"/>
        <v>0.51688311688311683</v>
      </c>
      <c r="V143" s="24">
        <f t="shared" si="221"/>
        <v>0.29350649350649349</v>
      </c>
      <c r="W143" s="23">
        <f t="shared" si="222"/>
        <v>73</v>
      </c>
      <c r="X143" s="23">
        <f t="shared" si="223"/>
        <v>199</v>
      </c>
      <c r="Y143" s="23">
        <f t="shared" si="224"/>
        <v>113</v>
      </c>
      <c r="Z143" s="23">
        <v>2</v>
      </c>
      <c r="AA143" s="23">
        <v>3</v>
      </c>
      <c r="AB143" s="23">
        <v>1</v>
      </c>
      <c r="AC143" s="23">
        <v>1</v>
      </c>
      <c r="AD143" s="23">
        <v>3</v>
      </c>
      <c r="AE143" s="23">
        <v>3</v>
      </c>
      <c r="AF143" s="23">
        <v>3</v>
      </c>
      <c r="AG143" s="23">
        <v>6</v>
      </c>
      <c r="AH143" s="23">
        <v>9</v>
      </c>
      <c r="AI143" s="23">
        <v>6</v>
      </c>
      <c r="AJ143" s="23">
        <v>3</v>
      </c>
      <c r="AK143" s="23">
        <v>8</v>
      </c>
      <c r="AL143" s="23">
        <v>8</v>
      </c>
      <c r="AM143" s="23">
        <v>3</v>
      </c>
      <c r="AN143" s="23">
        <v>5</v>
      </c>
      <c r="AO143" s="23">
        <v>4</v>
      </c>
      <c r="AP143" s="23">
        <v>5</v>
      </c>
      <c r="AQ143" s="23">
        <v>4</v>
      </c>
      <c r="AR143" s="23">
        <v>5</v>
      </c>
      <c r="AS143" s="23">
        <v>3</v>
      </c>
      <c r="AT143" s="23">
        <v>2</v>
      </c>
      <c r="AU143" s="23">
        <v>4</v>
      </c>
      <c r="AV143" s="23">
        <v>0</v>
      </c>
      <c r="AW143" s="23">
        <v>1</v>
      </c>
      <c r="AX143" s="23">
        <v>2</v>
      </c>
      <c r="AY143" s="23">
        <v>1</v>
      </c>
      <c r="AZ143" s="23">
        <v>0</v>
      </c>
      <c r="BA143" s="23">
        <v>0</v>
      </c>
      <c r="BB143" s="23">
        <v>0</v>
      </c>
      <c r="BC143" s="23">
        <v>0</v>
      </c>
      <c r="BD143" s="23">
        <v>2</v>
      </c>
      <c r="BE143" s="23">
        <v>1</v>
      </c>
      <c r="BF143" s="23">
        <v>3</v>
      </c>
      <c r="BG143" s="23">
        <v>3</v>
      </c>
      <c r="BH143" s="23">
        <v>0</v>
      </c>
      <c r="BI143" s="23">
        <v>1</v>
      </c>
      <c r="BJ143" s="23">
        <v>4</v>
      </c>
      <c r="BK143" s="23">
        <v>3</v>
      </c>
      <c r="BL143" s="23">
        <v>3</v>
      </c>
      <c r="BM143" s="23">
        <v>2</v>
      </c>
      <c r="BN143" s="23">
        <v>2</v>
      </c>
      <c r="BO143" s="23">
        <v>6</v>
      </c>
      <c r="BP143" s="23">
        <v>6</v>
      </c>
      <c r="BQ143" s="23">
        <v>6</v>
      </c>
      <c r="BR143" s="23">
        <v>12</v>
      </c>
      <c r="BS143" s="23">
        <v>8</v>
      </c>
      <c r="BT143" s="23">
        <v>7</v>
      </c>
      <c r="BU143" s="23">
        <v>9</v>
      </c>
      <c r="BV143" s="23">
        <v>7</v>
      </c>
      <c r="BW143" s="23">
        <v>3</v>
      </c>
      <c r="BX143" s="23">
        <v>4</v>
      </c>
      <c r="BY143" s="23">
        <v>8</v>
      </c>
      <c r="BZ143" s="23">
        <v>13</v>
      </c>
      <c r="CA143" s="23">
        <v>2</v>
      </c>
      <c r="CB143" s="23">
        <v>4</v>
      </c>
      <c r="CC143" s="23">
        <v>3</v>
      </c>
      <c r="CD143" s="23">
        <v>4</v>
      </c>
      <c r="CE143" s="23">
        <v>4</v>
      </c>
      <c r="CF143" s="23">
        <v>8</v>
      </c>
      <c r="CG143" s="23">
        <v>4</v>
      </c>
      <c r="CH143" s="23">
        <v>6</v>
      </c>
      <c r="CI143" s="23">
        <v>4</v>
      </c>
      <c r="CJ143" s="23">
        <v>7</v>
      </c>
      <c r="CK143" s="23">
        <v>9</v>
      </c>
      <c r="CL143" s="23">
        <v>9</v>
      </c>
      <c r="CM143" s="23">
        <v>6</v>
      </c>
      <c r="CN143" s="23">
        <v>11</v>
      </c>
      <c r="CO143" s="23">
        <v>5</v>
      </c>
      <c r="CP143" s="23">
        <v>2</v>
      </c>
      <c r="CQ143" s="23">
        <v>8</v>
      </c>
      <c r="CR143" s="23">
        <v>2</v>
      </c>
      <c r="CS143" s="23">
        <v>6</v>
      </c>
      <c r="CT143" s="23">
        <v>8</v>
      </c>
      <c r="CU143" s="23">
        <v>11</v>
      </c>
      <c r="CV143" s="23">
        <v>7</v>
      </c>
      <c r="CW143" s="23">
        <v>3</v>
      </c>
      <c r="CX143" s="23">
        <v>1</v>
      </c>
      <c r="CY143" s="23">
        <v>4</v>
      </c>
      <c r="CZ143" s="23">
        <v>2</v>
      </c>
      <c r="DA143" s="23">
        <v>7</v>
      </c>
      <c r="DB143" s="23">
        <v>2</v>
      </c>
      <c r="DC143" s="23">
        <v>3</v>
      </c>
      <c r="DD143" s="23">
        <v>7</v>
      </c>
      <c r="DE143" s="23">
        <v>4</v>
      </c>
      <c r="DF143" s="23">
        <v>1</v>
      </c>
      <c r="DG143" s="23">
        <v>0</v>
      </c>
      <c r="DH143" s="23">
        <v>2</v>
      </c>
      <c r="DI143" s="23">
        <v>2</v>
      </c>
      <c r="DJ143" s="23">
        <v>2</v>
      </c>
      <c r="DK143" s="23">
        <v>1</v>
      </c>
      <c r="DL143" s="23">
        <v>2</v>
      </c>
      <c r="DM143" s="23">
        <v>1</v>
      </c>
      <c r="DN143" s="23">
        <v>0</v>
      </c>
      <c r="DO143" s="23">
        <v>0</v>
      </c>
      <c r="DP143" s="23">
        <v>0</v>
      </c>
      <c r="DQ143" s="23">
        <v>1</v>
      </c>
      <c r="DR143" s="23">
        <v>1</v>
      </c>
      <c r="DS143" s="23">
        <v>0</v>
      </c>
      <c r="DT143" s="23">
        <v>1</v>
      </c>
      <c r="DU143" s="23">
        <v>0</v>
      </c>
      <c r="DV143" s="23">
        <v>0</v>
      </c>
      <c r="DY143" s="14"/>
    </row>
    <row r="144" spans="1:129" s="11" customFormat="1" x14ac:dyDescent="0.25">
      <c r="A144" s="16" t="s">
        <v>364</v>
      </c>
      <c r="B144" s="14" t="s">
        <v>365</v>
      </c>
      <c r="C144" s="14">
        <v>554</v>
      </c>
      <c r="D144" s="24">
        <f t="shared" si="205"/>
        <v>4.1516245487364621E-2</v>
      </c>
      <c r="E144" s="24">
        <f t="shared" si="206"/>
        <v>5.0541516245487361E-2</v>
      </c>
      <c r="F144" s="24">
        <f t="shared" si="207"/>
        <v>6.4981949458483748E-2</v>
      </c>
      <c r="G144" s="24">
        <f t="shared" si="208"/>
        <v>4.6931407942238268E-2</v>
      </c>
      <c r="H144" s="24">
        <f t="shared" si="209"/>
        <v>2.7075812274368231E-2</v>
      </c>
      <c r="I144" s="24">
        <f t="shared" si="210"/>
        <v>2.7075812274368231E-2</v>
      </c>
      <c r="J144" s="24">
        <f t="shared" si="211"/>
        <v>4.6931407942238268E-2</v>
      </c>
      <c r="K144" s="24">
        <f t="shared" si="212"/>
        <v>7.5812274368231042E-2</v>
      </c>
      <c r="L144" s="24">
        <f t="shared" si="213"/>
        <v>6.1371841155234655E-2</v>
      </c>
      <c r="M144" s="24">
        <f t="shared" si="214"/>
        <v>5.4151624548736461E-2</v>
      </c>
      <c r="N144" s="24">
        <f t="shared" si="215"/>
        <v>7.4007220216606495E-2</v>
      </c>
      <c r="O144" s="24">
        <f t="shared" si="216"/>
        <v>6.6787003610108309E-2</v>
      </c>
      <c r="P144" s="24">
        <f t="shared" si="217"/>
        <v>9.7472924187725629E-2</v>
      </c>
      <c r="Q144" s="24">
        <f t="shared" si="218"/>
        <v>9.5667870036101083E-2</v>
      </c>
      <c r="R144" s="24">
        <f t="shared" si="219"/>
        <v>6.3176895306859202E-2</v>
      </c>
      <c r="S144" s="24">
        <f t="shared" si="220"/>
        <v>0.10649819494584838</v>
      </c>
      <c r="T144" s="24">
        <f t="shared" si="221"/>
        <v>0.17870036101083034</v>
      </c>
      <c r="U144" s="24">
        <f t="shared" si="221"/>
        <v>0.55595667870036103</v>
      </c>
      <c r="V144" s="24">
        <f t="shared" si="221"/>
        <v>0.26534296028880866</v>
      </c>
      <c r="W144" s="23">
        <f t="shared" si="222"/>
        <v>99</v>
      </c>
      <c r="X144" s="23">
        <f t="shared" si="223"/>
        <v>308</v>
      </c>
      <c r="Y144" s="23">
        <f t="shared" si="224"/>
        <v>147</v>
      </c>
      <c r="Z144" s="14">
        <v>2</v>
      </c>
      <c r="AA144" s="14">
        <v>8</v>
      </c>
      <c r="AB144" s="14">
        <v>6</v>
      </c>
      <c r="AC144" s="14">
        <v>5</v>
      </c>
      <c r="AD144" s="14">
        <v>2</v>
      </c>
      <c r="AE144" s="14">
        <v>8</v>
      </c>
      <c r="AF144" s="14">
        <v>4</v>
      </c>
      <c r="AG144" s="14">
        <v>6</v>
      </c>
      <c r="AH144" s="14">
        <v>4</v>
      </c>
      <c r="AI144" s="14">
        <v>6</v>
      </c>
      <c r="AJ144" s="14">
        <v>8</v>
      </c>
      <c r="AK144" s="14">
        <v>4</v>
      </c>
      <c r="AL144" s="14">
        <v>7</v>
      </c>
      <c r="AM144" s="14">
        <v>5</v>
      </c>
      <c r="AN144" s="14">
        <v>12</v>
      </c>
      <c r="AO144" s="14">
        <v>5</v>
      </c>
      <c r="AP144" s="14">
        <v>7</v>
      </c>
      <c r="AQ144" s="14">
        <v>8</v>
      </c>
      <c r="AR144" s="14">
        <v>2</v>
      </c>
      <c r="AS144" s="14">
        <v>4</v>
      </c>
      <c r="AT144" s="14">
        <v>6</v>
      </c>
      <c r="AU144" s="14">
        <v>3</v>
      </c>
      <c r="AV144" s="14">
        <v>0</v>
      </c>
      <c r="AW144" s="14">
        <v>3</v>
      </c>
      <c r="AX144" s="14">
        <v>3</v>
      </c>
      <c r="AY144" s="14">
        <v>1</v>
      </c>
      <c r="AZ144" s="14">
        <v>4</v>
      </c>
      <c r="BA144" s="14">
        <v>2</v>
      </c>
      <c r="BB144" s="14">
        <v>1</v>
      </c>
      <c r="BC144" s="14">
        <v>7</v>
      </c>
      <c r="BD144" s="14">
        <v>3</v>
      </c>
      <c r="BE144" s="14">
        <v>5</v>
      </c>
      <c r="BF144" s="14">
        <v>5</v>
      </c>
      <c r="BG144" s="14">
        <v>7</v>
      </c>
      <c r="BH144" s="14">
        <v>6</v>
      </c>
      <c r="BI144" s="14">
        <v>6</v>
      </c>
      <c r="BJ144" s="14">
        <v>3</v>
      </c>
      <c r="BK144" s="14">
        <v>9</v>
      </c>
      <c r="BL144" s="14">
        <v>9</v>
      </c>
      <c r="BM144" s="14">
        <v>15</v>
      </c>
      <c r="BN144" s="14">
        <v>8</v>
      </c>
      <c r="BO144" s="14">
        <v>7</v>
      </c>
      <c r="BP144" s="14">
        <v>5</v>
      </c>
      <c r="BQ144" s="14">
        <v>9</v>
      </c>
      <c r="BR144" s="14">
        <v>5</v>
      </c>
      <c r="BS144" s="14">
        <v>11</v>
      </c>
      <c r="BT144" s="14">
        <v>8</v>
      </c>
      <c r="BU144" s="14">
        <v>3</v>
      </c>
      <c r="BV144" s="14">
        <v>7</v>
      </c>
      <c r="BW144" s="14">
        <v>1</v>
      </c>
      <c r="BX144" s="14">
        <v>7</v>
      </c>
      <c r="BY144" s="14">
        <v>9</v>
      </c>
      <c r="BZ144" s="14">
        <v>8</v>
      </c>
      <c r="CA144" s="14">
        <v>8</v>
      </c>
      <c r="CB144" s="14">
        <v>9</v>
      </c>
      <c r="CC144" s="14">
        <v>3</v>
      </c>
      <c r="CD144" s="14">
        <v>7</v>
      </c>
      <c r="CE144" s="14">
        <v>13</v>
      </c>
      <c r="CF144" s="14">
        <v>6</v>
      </c>
      <c r="CG144" s="14">
        <v>8</v>
      </c>
      <c r="CH144" s="14">
        <v>10</v>
      </c>
      <c r="CI144" s="14">
        <v>9</v>
      </c>
      <c r="CJ144" s="14">
        <v>9</v>
      </c>
      <c r="CK144" s="14">
        <v>17</v>
      </c>
      <c r="CL144" s="14">
        <v>9</v>
      </c>
      <c r="CM144" s="14">
        <v>10</v>
      </c>
      <c r="CN144" s="14">
        <v>15</v>
      </c>
      <c r="CO144" s="14">
        <v>6</v>
      </c>
      <c r="CP144" s="14">
        <v>9</v>
      </c>
      <c r="CQ144" s="14">
        <v>13</v>
      </c>
      <c r="CR144" s="14">
        <v>7</v>
      </c>
      <c r="CS144" s="14">
        <v>6</v>
      </c>
      <c r="CT144" s="14">
        <v>10</v>
      </c>
      <c r="CU144" s="14">
        <v>2</v>
      </c>
      <c r="CV144" s="14">
        <v>10</v>
      </c>
      <c r="CW144" s="14">
        <v>8</v>
      </c>
      <c r="CX144" s="14">
        <v>7</v>
      </c>
      <c r="CY144" s="14">
        <v>6</v>
      </c>
      <c r="CZ144" s="14">
        <v>7</v>
      </c>
      <c r="DA144" s="14">
        <v>3</v>
      </c>
      <c r="DB144" s="14">
        <v>4</v>
      </c>
      <c r="DC144" s="14">
        <v>3</v>
      </c>
      <c r="DD144" s="14">
        <v>3</v>
      </c>
      <c r="DE144" s="14">
        <v>2</v>
      </c>
      <c r="DF144" s="14">
        <v>1</v>
      </c>
      <c r="DG144" s="14">
        <v>1</v>
      </c>
      <c r="DH144" s="14">
        <v>1</v>
      </c>
      <c r="DI144" s="14">
        <v>4</v>
      </c>
      <c r="DJ144" s="14">
        <v>2</v>
      </c>
      <c r="DK144" s="14">
        <v>1</v>
      </c>
      <c r="DL144" s="14">
        <v>2</v>
      </c>
      <c r="DM144" s="14">
        <v>0</v>
      </c>
      <c r="DN144" s="14">
        <v>1</v>
      </c>
      <c r="DO144" s="14">
        <v>1</v>
      </c>
      <c r="DP144" s="14">
        <v>1</v>
      </c>
      <c r="DQ144" s="14">
        <v>0</v>
      </c>
      <c r="DR144" s="14">
        <v>0</v>
      </c>
      <c r="DS144" s="14">
        <v>0</v>
      </c>
      <c r="DT144" s="14">
        <v>0</v>
      </c>
      <c r="DU144" s="14">
        <v>1</v>
      </c>
      <c r="DV144" s="14">
        <v>0</v>
      </c>
      <c r="DY144" s="14"/>
    </row>
    <row r="145" spans="1:129" s="11" customFormat="1" x14ac:dyDescent="0.25">
      <c r="A145" s="16" t="s">
        <v>366</v>
      </c>
      <c r="B145" s="14" t="s">
        <v>367</v>
      </c>
      <c r="C145" s="23">
        <v>244</v>
      </c>
      <c r="D145" s="24">
        <f t="shared" si="205"/>
        <v>3.6885245901639344E-2</v>
      </c>
      <c r="E145" s="24">
        <f t="shared" si="206"/>
        <v>5.737704918032787E-2</v>
      </c>
      <c r="F145" s="24">
        <f t="shared" si="207"/>
        <v>3.6885245901639344E-2</v>
      </c>
      <c r="G145" s="24">
        <f t="shared" si="208"/>
        <v>4.0983606557377046E-2</v>
      </c>
      <c r="H145" s="24">
        <f t="shared" si="209"/>
        <v>4.0983606557377046E-2</v>
      </c>
      <c r="I145" s="24">
        <f t="shared" si="210"/>
        <v>2.8688524590163935E-2</v>
      </c>
      <c r="J145" s="24">
        <f t="shared" si="211"/>
        <v>5.3278688524590161E-2</v>
      </c>
      <c r="K145" s="24">
        <f t="shared" si="212"/>
        <v>3.6885245901639344E-2</v>
      </c>
      <c r="L145" s="24">
        <f t="shared" si="213"/>
        <v>6.1475409836065573E-2</v>
      </c>
      <c r="M145" s="24">
        <f t="shared" si="214"/>
        <v>6.1475409836065573E-2</v>
      </c>
      <c r="N145" s="24">
        <f t="shared" si="215"/>
        <v>0.10245901639344263</v>
      </c>
      <c r="O145" s="24">
        <f t="shared" si="216"/>
        <v>8.6065573770491802E-2</v>
      </c>
      <c r="P145" s="24">
        <f t="shared" si="217"/>
        <v>0.10245901639344263</v>
      </c>
      <c r="Q145" s="24">
        <f t="shared" si="218"/>
        <v>9.4262295081967207E-2</v>
      </c>
      <c r="R145" s="24">
        <f t="shared" si="219"/>
        <v>6.5573770491803282E-2</v>
      </c>
      <c r="S145" s="24">
        <f t="shared" si="220"/>
        <v>9.4262295081967207E-2</v>
      </c>
      <c r="T145" s="24">
        <f t="shared" si="221"/>
        <v>0.15573770491803279</v>
      </c>
      <c r="U145" s="24">
        <f t="shared" si="221"/>
        <v>0.5901639344262295</v>
      </c>
      <c r="V145" s="24">
        <f t="shared" si="221"/>
        <v>0.25409836065573771</v>
      </c>
      <c r="W145" s="23">
        <f t="shared" si="222"/>
        <v>38</v>
      </c>
      <c r="X145" s="23">
        <f t="shared" si="223"/>
        <v>144</v>
      </c>
      <c r="Y145" s="23">
        <f t="shared" si="224"/>
        <v>62</v>
      </c>
      <c r="Z145" s="23">
        <v>2</v>
      </c>
      <c r="AA145" s="23">
        <v>1</v>
      </c>
      <c r="AB145" s="23">
        <v>2</v>
      </c>
      <c r="AC145" s="23">
        <v>0</v>
      </c>
      <c r="AD145" s="23">
        <v>4</v>
      </c>
      <c r="AE145" s="23">
        <v>4</v>
      </c>
      <c r="AF145" s="23">
        <v>3</v>
      </c>
      <c r="AG145" s="23">
        <v>4</v>
      </c>
      <c r="AH145" s="23">
        <v>1</v>
      </c>
      <c r="AI145" s="23">
        <v>2</v>
      </c>
      <c r="AJ145" s="23">
        <v>1</v>
      </c>
      <c r="AK145" s="23">
        <v>3</v>
      </c>
      <c r="AL145" s="23">
        <v>2</v>
      </c>
      <c r="AM145" s="23">
        <v>3</v>
      </c>
      <c r="AN145" s="23">
        <v>0</v>
      </c>
      <c r="AO145" s="23">
        <v>3</v>
      </c>
      <c r="AP145" s="23">
        <v>3</v>
      </c>
      <c r="AQ145" s="23">
        <v>3</v>
      </c>
      <c r="AR145" s="23">
        <v>1</v>
      </c>
      <c r="AS145" s="23">
        <v>0</v>
      </c>
      <c r="AT145" s="23">
        <v>1</v>
      </c>
      <c r="AU145" s="23">
        <v>2</v>
      </c>
      <c r="AV145" s="23">
        <v>3</v>
      </c>
      <c r="AW145" s="23">
        <v>0</v>
      </c>
      <c r="AX145" s="23">
        <v>4</v>
      </c>
      <c r="AY145" s="23">
        <v>2</v>
      </c>
      <c r="AZ145" s="23">
        <v>2</v>
      </c>
      <c r="BA145" s="23">
        <v>1</v>
      </c>
      <c r="BB145" s="23">
        <v>2</v>
      </c>
      <c r="BC145" s="23">
        <v>0</v>
      </c>
      <c r="BD145" s="23">
        <v>5</v>
      </c>
      <c r="BE145" s="23">
        <v>1</v>
      </c>
      <c r="BF145" s="23">
        <v>2</v>
      </c>
      <c r="BG145" s="23">
        <v>3</v>
      </c>
      <c r="BH145" s="23">
        <v>2</v>
      </c>
      <c r="BI145" s="23">
        <v>1</v>
      </c>
      <c r="BJ145" s="23">
        <v>3</v>
      </c>
      <c r="BK145" s="23">
        <v>2</v>
      </c>
      <c r="BL145" s="23">
        <v>2</v>
      </c>
      <c r="BM145" s="23">
        <v>1</v>
      </c>
      <c r="BN145" s="23">
        <v>4</v>
      </c>
      <c r="BO145" s="23">
        <v>3</v>
      </c>
      <c r="BP145" s="23">
        <v>1</v>
      </c>
      <c r="BQ145" s="23">
        <v>4</v>
      </c>
      <c r="BR145" s="23">
        <v>3</v>
      </c>
      <c r="BS145" s="23">
        <v>1</v>
      </c>
      <c r="BT145" s="23">
        <v>6</v>
      </c>
      <c r="BU145" s="23">
        <v>2</v>
      </c>
      <c r="BV145" s="23">
        <v>4</v>
      </c>
      <c r="BW145" s="23">
        <v>2</v>
      </c>
      <c r="BX145" s="23">
        <v>4</v>
      </c>
      <c r="BY145" s="23">
        <v>7</v>
      </c>
      <c r="BZ145" s="23">
        <v>5</v>
      </c>
      <c r="CA145" s="23">
        <v>3</v>
      </c>
      <c r="CB145" s="23">
        <v>6</v>
      </c>
      <c r="CC145" s="23">
        <v>1</v>
      </c>
      <c r="CD145" s="23">
        <v>3</v>
      </c>
      <c r="CE145" s="23">
        <v>7</v>
      </c>
      <c r="CF145" s="23">
        <v>2</v>
      </c>
      <c r="CG145" s="23">
        <v>8</v>
      </c>
      <c r="CH145" s="23">
        <v>1</v>
      </c>
      <c r="CI145" s="23">
        <v>5</v>
      </c>
      <c r="CJ145" s="23">
        <v>9</v>
      </c>
      <c r="CK145" s="23">
        <v>6</v>
      </c>
      <c r="CL145" s="23">
        <v>4</v>
      </c>
      <c r="CM145" s="23">
        <v>5</v>
      </c>
      <c r="CN145" s="23">
        <v>6</v>
      </c>
      <c r="CO145" s="23">
        <v>3</v>
      </c>
      <c r="CP145" s="23">
        <v>8</v>
      </c>
      <c r="CQ145" s="23">
        <v>1</v>
      </c>
      <c r="CR145" s="23">
        <v>5</v>
      </c>
      <c r="CS145" s="23">
        <v>3</v>
      </c>
      <c r="CT145" s="23">
        <v>6</v>
      </c>
      <c r="CU145" s="23">
        <v>2</v>
      </c>
      <c r="CV145" s="23">
        <v>0</v>
      </c>
      <c r="CW145" s="23">
        <v>2</v>
      </c>
      <c r="CX145" s="23">
        <v>1</v>
      </c>
      <c r="CY145" s="23">
        <v>2</v>
      </c>
      <c r="CZ145" s="23">
        <v>1</v>
      </c>
      <c r="DA145" s="23">
        <v>4</v>
      </c>
      <c r="DB145" s="23">
        <v>2</v>
      </c>
      <c r="DC145" s="23">
        <v>0</v>
      </c>
      <c r="DD145" s="23">
        <v>0</v>
      </c>
      <c r="DE145" s="23">
        <v>1</v>
      </c>
      <c r="DF145" s="23">
        <v>0</v>
      </c>
      <c r="DG145" s="23">
        <v>0</v>
      </c>
      <c r="DH145" s="23">
        <v>1</v>
      </c>
      <c r="DI145" s="23">
        <v>2</v>
      </c>
      <c r="DJ145" s="23">
        <v>1</v>
      </c>
      <c r="DK145" s="23">
        <v>1</v>
      </c>
      <c r="DL145" s="23">
        <v>0</v>
      </c>
      <c r="DM145" s="23">
        <v>1</v>
      </c>
      <c r="DN145" s="23">
        <v>0</v>
      </c>
      <c r="DO145" s="23">
        <v>0</v>
      </c>
      <c r="DP145" s="23">
        <v>1</v>
      </c>
      <c r="DQ145" s="23">
        <v>0</v>
      </c>
      <c r="DR145" s="23">
        <v>1</v>
      </c>
      <c r="DS145" s="23">
        <v>0</v>
      </c>
      <c r="DT145" s="23">
        <v>0</v>
      </c>
      <c r="DU145" s="23">
        <v>2</v>
      </c>
      <c r="DV145" s="23">
        <v>0</v>
      </c>
      <c r="DY145" s="14"/>
    </row>
    <row r="146" spans="1:129" s="11" customFormat="1" x14ac:dyDescent="0.25">
      <c r="A146" s="16" t="s">
        <v>368</v>
      </c>
      <c r="B146" s="14" t="s">
        <v>369</v>
      </c>
      <c r="C146" s="23">
        <v>2617</v>
      </c>
      <c r="D146" s="24">
        <f t="shared" si="205"/>
        <v>5.2732136033626288E-2</v>
      </c>
      <c r="E146" s="24">
        <f t="shared" si="206"/>
        <v>4.0122277416889569E-2</v>
      </c>
      <c r="F146" s="24">
        <f t="shared" si="207"/>
        <v>5.73175391669851E-2</v>
      </c>
      <c r="G146" s="24">
        <f t="shared" si="208"/>
        <v>5.9610240733664499E-2</v>
      </c>
      <c r="H146" s="24">
        <f t="shared" si="209"/>
        <v>3.8975926633549866E-2</v>
      </c>
      <c r="I146" s="24">
        <f t="shared" si="210"/>
        <v>4.5089797478028278E-2</v>
      </c>
      <c r="J146" s="24">
        <f t="shared" si="211"/>
        <v>3.4390523500191061E-2</v>
      </c>
      <c r="K146" s="24">
        <f t="shared" si="212"/>
        <v>5.5406954528085597E-2</v>
      </c>
      <c r="L146" s="24">
        <f t="shared" si="213"/>
        <v>7.5659151700420327E-2</v>
      </c>
      <c r="M146" s="24">
        <f t="shared" si="214"/>
        <v>7.6423385555980133E-2</v>
      </c>
      <c r="N146" s="24">
        <f t="shared" si="215"/>
        <v>6.1902942300343905E-2</v>
      </c>
      <c r="O146" s="24">
        <f t="shared" si="216"/>
        <v>6.1902942300343905E-2</v>
      </c>
      <c r="P146" s="24">
        <f t="shared" si="217"/>
        <v>8.9415361100496749E-2</v>
      </c>
      <c r="Q146" s="24">
        <f t="shared" si="218"/>
        <v>8.0244554833779139E-2</v>
      </c>
      <c r="R146" s="24">
        <f t="shared" si="219"/>
        <v>6.0756591517004202E-2</v>
      </c>
      <c r="S146" s="24">
        <f t="shared" si="220"/>
        <v>0.11004967520061139</v>
      </c>
      <c r="T146" s="24">
        <f t="shared" si="221"/>
        <v>0.1815055406954528</v>
      </c>
      <c r="U146" s="24">
        <f t="shared" si="221"/>
        <v>0.56744363775315243</v>
      </c>
      <c r="V146" s="24">
        <f t="shared" si="221"/>
        <v>0.25105082155139474</v>
      </c>
      <c r="W146" s="23">
        <f t="shared" si="222"/>
        <v>475</v>
      </c>
      <c r="X146" s="23">
        <f t="shared" si="223"/>
        <v>1485</v>
      </c>
      <c r="Y146" s="23">
        <f t="shared" si="224"/>
        <v>657</v>
      </c>
      <c r="Z146" s="23">
        <v>24</v>
      </c>
      <c r="AA146" s="23">
        <v>28</v>
      </c>
      <c r="AB146" s="23">
        <v>21</v>
      </c>
      <c r="AC146" s="23">
        <v>30</v>
      </c>
      <c r="AD146" s="23">
        <v>35</v>
      </c>
      <c r="AE146" s="23">
        <v>21</v>
      </c>
      <c r="AF146" s="23">
        <v>16</v>
      </c>
      <c r="AG146" s="23">
        <v>20</v>
      </c>
      <c r="AH146" s="23">
        <v>25</v>
      </c>
      <c r="AI146" s="23">
        <v>23</v>
      </c>
      <c r="AJ146" s="23">
        <v>20</v>
      </c>
      <c r="AK146" s="23">
        <v>30</v>
      </c>
      <c r="AL146" s="23">
        <v>41</v>
      </c>
      <c r="AM146" s="23">
        <v>24</v>
      </c>
      <c r="AN146" s="23">
        <v>35</v>
      </c>
      <c r="AO146" s="23">
        <v>33</v>
      </c>
      <c r="AP146" s="23">
        <v>49</v>
      </c>
      <c r="AQ146" s="23">
        <v>29</v>
      </c>
      <c r="AR146" s="23">
        <v>27</v>
      </c>
      <c r="AS146" s="23">
        <v>18</v>
      </c>
      <c r="AT146" s="23">
        <v>20</v>
      </c>
      <c r="AU146" s="23">
        <v>23</v>
      </c>
      <c r="AV146" s="23">
        <v>29</v>
      </c>
      <c r="AW146" s="23">
        <v>15</v>
      </c>
      <c r="AX146" s="23">
        <v>15</v>
      </c>
      <c r="AY146" s="23">
        <v>26</v>
      </c>
      <c r="AZ146" s="23">
        <v>20</v>
      </c>
      <c r="BA146" s="23">
        <v>22</v>
      </c>
      <c r="BB146" s="23">
        <v>13</v>
      </c>
      <c r="BC146" s="23">
        <v>37</v>
      </c>
      <c r="BD146" s="23">
        <v>20</v>
      </c>
      <c r="BE146" s="23">
        <v>12</v>
      </c>
      <c r="BF146" s="23">
        <v>21</v>
      </c>
      <c r="BG146" s="23">
        <v>21</v>
      </c>
      <c r="BH146" s="23">
        <v>16</v>
      </c>
      <c r="BI146" s="23">
        <v>23</v>
      </c>
      <c r="BJ146" s="23">
        <v>36</v>
      </c>
      <c r="BK146" s="23">
        <v>26</v>
      </c>
      <c r="BL146" s="23">
        <v>32</v>
      </c>
      <c r="BM146" s="23">
        <v>28</v>
      </c>
      <c r="BN146" s="23">
        <v>31</v>
      </c>
      <c r="BO146" s="23">
        <v>34</v>
      </c>
      <c r="BP146" s="23">
        <v>47</v>
      </c>
      <c r="BQ146" s="23">
        <v>31</v>
      </c>
      <c r="BR146" s="23">
        <v>55</v>
      </c>
      <c r="BS146" s="23">
        <v>33</v>
      </c>
      <c r="BT146" s="23">
        <v>41</v>
      </c>
      <c r="BU146" s="23">
        <v>41</v>
      </c>
      <c r="BV146" s="23">
        <v>37</v>
      </c>
      <c r="BW146" s="23">
        <v>48</v>
      </c>
      <c r="BX146" s="23">
        <v>37</v>
      </c>
      <c r="BY146" s="23">
        <v>34</v>
      </c>
      <c r="BZ146" s="23">
        <v>35</v>
      </c>
      <c r="CA146" s="23">
        <v>26</v>
      </c>
      <c r="CB146" s="23">
        <v>30</v>
      </c>
      <c r="CC146" s="23">
        <v>24</v>
      </c>
      <c r="CD146" s="23">
        <v>32</v>
      </c>
      <c r="CE146" s="23">
        <v>29</v>
      </c>
      <c r="CF146" s="23">
        <v>40</v>
      </c>
      <c r="CG146" s="23">
        <v>37</v>
      </c>
      <c r="CH146" s="23">
        <v>43</v>
      </c>
      <c r="CI146" s="23">
        <v>46</v>
      </c>
      <c r="CJ146" s="23">
        <v>39</v>
      </c>
      <c r="CK146" s="23">
        <v>51</v>
      </c>
      <c r="CL146" s="23">
        <v>55</v>
      </c>
      <c r="CM146" s="23">
        <v>44</v>
      </c>
      <c r="CN146" s="23">
        <v>41</v>
      </c>
      <c r="CO146" s="23">
        <v>48</v>
      </c>
      <c r="CP146" s="23">
        <v>39</v>
      </c>
      <c r="CQ146" s="23">
        <v>38</v>
      </c>
      <c r="CR146" s="23">
        <v>31</v>
      </c>
      <c r="CS146" s="23">
        <v>41</v>
      </c>
      <c r="CT146" s="23">
        <v>23</v>
      </c>
      <c r="CU146" s="23">
        <v>33</v>
      </c>
      <c r="CV146" s="23">
        <v>31</v>
      </c>
      <c r="CW146" s="23">
        <v>23</v>
      </c>
      <c r="CX146" s="23">
        <v>30</v>
      </c>
      <c r="CY146" s="23">
        <v>31</v>
      </c>
      <c r="CZ146" s="23">
        <v>25</v>
      </c>
      <c r="DA146" s="23">
        <v>21</v>
      </c>
      <c r="DB146" s="23">
        <v>21</v>
      </c>
      <c r="DC146" s="23">
        <v>15</v>
      </c>
      <c r="DD146" s="23">
        <v>24</v>
      </c>
      <c r="DE146" s="23">
        <v>17</v>
      </c>
      <c r="DF146" s="23">
        <v>14</v>
      </c>
      <c r="DG146" s="23">
        <v>17</v>
      </c>
      <c r="DH146" s="23">
        <v>13</v>
      </c>
      <c r="DI146" s="23">
        <v>10</v>
      </c>
      <c r="DJ146" s="23">
        <v>7</v>
      </c>
      <c r="DK146" s="23">
        <v>3</v>
      </c>
      <c r="DL146" s="23">
        <v>5</v>
      </c>
      <c r="DM146" s="23">
        <v>2</v>
      </c>
      <c r="DN146" s="23">
        <v>2</v>
      </c>
      <c r="DO146" s="23">
        <v>0</v>
      </c>
      <c r="DP146" s="23">
        <v>1</v>
      </c>
      <c r="DQ146" s="23">
        <v>4</v>
      </c>
      <c r="DR146" s="23">
        <v>0</v>
      </c>
      <c r="DS146" s="23">
        <v>1</v>
      </c>
      <c r="DT146" s="23">
        <v>1</v>
      </c>
      <c r="DU146" s="23">
        <v>0</v>
      </c>
      <c r="DV146" s="23">
        <v>1</v>
      </c>
      <c r="DY146" s="14"/>
    </row>
    <row r="147" spans="1:129" s="11" customFormat="1" x14ac:dyDescent="0.25">
      <c r="A147" s="16" t="s">
        <v>370</v>
      </c>
      <c r="B147" s="14" t="s">
        <v>371</v>
      </c>
      <c r="C147" s="23">
        <v>700</v>
      </c>
      <c r="D147" s="24">
        <f t="shared" si="205"/>
        <v>4.5714285714285714E-2</v>
      </c>
      <c r="E147" s="24">
        <f t="shared" si="206"/>
        <v>3.7142857142857144E-2</v>
      </c>
      <c r="F147" s="24">
        <f t="shared" si="207"/>
        <v>5.4285714285714284E-2</v>
      </c>
      <c r="G147" s="24">
        <f t="shared" si="208"/>
        <v>7.4285714285714288E-2</v>
      </c>
      <c r="H147" s="24">
        <f t="shared" si="209"/>
        <v>0.03</v>
      </c>
      <c r="I147" s="24">
        <f t="shared" si="210"/>
        <v>2.4285714285714285E-2</v>
      </c>
      <c r="J147" s="24">
        <f t="shared" si="211"/>
        <v>4.5714285714285714E-2</v>
      </c>
      <c r="K147" s="24">
        <f t="shared" si="212"/>
        <v>4.4285714285714282E-2</v>
      </c>
      <c r="L147" s="24">
        <f t="shared" si="213"/>
        <v>7.2857142857142856E-2</v>
      </c>
      <c r="M147" s="24">
        <f t="shared" si="214"/>
        <v>0.11</v>
      </c>
      <c r="N147" s="24">
        <f t="shared" si="215"/>
        <v>6.5714285714285711E-2</v>
      </c>
      <c r="O147" s="24">
        <f t="shared" si="216"/>
        <v>9.1428571428571428E-2</v>
      </c>
      <c r="P147" s="24">
        <f t="shared" si="217"/>
        <v>0.10428571428571429</v>
      </c>
      <c r="Q147" s="24">
        <f t="shared" si="218"/>
        <v>6.7142857142857143E-2</v>
      </c>
      <c r="R147" s="24">
        <f t="shared" si="219"/>
        <v>5.4285714285714284E-2</v>
      </c>
      <c r="S147" s="24">
        <f t="shared" si="220"/>
        <v>7.857142857142857E-2</v>
      </c>
      <c r="T147" s="24">
        <f t="shared" si="221"/>
        <v>0.17142857142857143</v>
      </c>
      <c r="U147" s="24">
        <f t="shared" si="221"/>
        <v>0.62857142857142856</v>
      </c>
      <c r="V147" s="24">
        <f t="shared" si="221"/>
        <v>0.2</v>
      </c>
      <c r="W147" s="23">
        <f t="shared" si="222"/>
        <v>120</v>
      </c>
      <c r="X147" s="23">
        <f t="shared" si="223"/>
        <v>440</v>
      </c>
      <c r="Y147" s="23">
        <f t="shared" si="224"/>
        <v>140</v>
      </c>
      <c r="Z147" s="23">
        <v>8</v>
      </c>
      <c r="AA147" s="23">
        <v>8</v>
      </c>
      <c r="AB147" s="23">
        <v>5</v>
      </c>
      <c r="AC147" s="23">
        <v>5</v>
      </c>
      <c r="AD147" s="23">
        <v>6</v>
      </c>
      <c r="AE147" s="23">
        <v>4</v>
      </c>
      <c r="AF147" s="23">
        <v>6</v>
      </c>
      <c r="AG147" s="23">
        <v>4</v>
      </c>
      <c r="AH147" s="23">
        <v>4</v>
      </c>
      <c r="AI147" s="23">
        <v>8</v>
      </c>
      <c r="AJ147" s="23">
        <v>6</v>
      </c>
      <c r="AK147" s="23">
        <v>4</v>
      </c>
      <c r="AL147" s="23">
        <v>9</v>
      </c>
      <c r="AM147" s="23">
        <v>7</v>
      </c>
      <c r="AN147" s="23">
        <v>12</v>
      </c>
      <c r="AO147" s="23">
        <v>12</v>
      </c>
      <c r="AP147" s="23">
        <v>12</v>
      </c>
      <c r="AQ147" s="23">
        <v>13</v>
      </c>
      <c r="AR147" s="23">
        <v>11</v>
      </c>
      <c r="AS147" s="23">
        <v>4</v>
      </c>
      <c r="AT147" s="23">
        <v>9</v>
      </c>
      <c r="AU147" s="23">
        <v>2</v>
      </c>
      <c r="AV147" s="23">
        <v>7</v>
      </c>
      <c r="AW147" s="23">
        <v>0</v>
      </c>
      <c r="AX147" s="23">
        <v>3</v>
      </c>
      <c r="AY147" s="23">
        <v>2</v>
      </c>
      <c r="AZ147" s="23">
        <v>4</v>
      </c>
      <c r="BA147" s="23">
        <v>4</v>
      </c>
      <c r="BB147" s="23">
        <v>2</v>
      </c>
      <c r="BC147" s="23">
        <v>5</v>
      </c>
      <c r="BD147" s="23">
        <v>6</v>
      </c>
      <c r="BE147" s="23">
        <v>4</v>
      </c>
      <c r="BF147" s="23">
        <v>8</v>
      </c>
      <c r="BG147" s="23">
        <v>8</v>
      </c>
      <c r="BH147" s="23">
        <v>6</v>
      </c>
      <c r="BI147" s="23">
        <v>8</v>
      </c>
      <c r="BJ147" s="23">
        <v>5</v>
      </c>
      <c r="BK147" s="23">
        <v>6</v>
      </c>
      <c r="BL147" s="23">
        <v>4</v>
      </c>
      <c r="BM147" s="23">
        <v>8</v>
      </c>
      <c r="BN147" s="23">
        <v>9</v>
      </c>
      <c r="BO147" s="23">
        <v>11</v>
      </c>
      <c r="BP147" s="23">
        <v>9</v>
      </c>
      <c r="BQ147" s="23">
        <v>8</v>
      </c>
      <c r="BR147" s="23">
        <v>14</v>
      </c>
      <c r="BS147" s="23">
        <v>14</v>
      </c>
      <c r="BT147" s="23">
        <v>16</v>
      </c>
      <c r="BU147" s="23">
        <v>15</v>
      </c>
      <c r="BV147" s="23">
        <v>20</v>
      </c>
      <c r="BW147" s="23">
        <v>12</v>
      </c>
      <c r="BX147" s="23">
        <v>11</v>
      </c>
      <c r="BY147" s="23">
        <v>10</v>
      </c>
      <c r="BZ147" s="23">
        <v>7</v>
      </c>
      <c r="CA147" s="23">
        <v>7</v>
      </c>
      <c r="CB147" s="23">
        <v>11</v>
      </c>
      <c r="CC147" s="23">
        <v>16</v>
      </c>
      <c r="CD147" s="23">
        <v>11</v>
      </c>
      <c r="CE147" s="23">
        <v>14</v>
      </c>
      <c r="CF147" s="23">
        <v>8</v>
      </c>
      <c r="CG147" s="23">
        <v>15</v>
      </c>
      <c r="CH147" s="23">
        <v>8</v>
      </c>
      <c r="CI147" s="23">
        <v>15</v>
      </c>
      <c r="CJ147" s="23">
        <v>18</v>
      </c>
      <c r="CK147" s="23">
        <v>20</v>
      </c>
      <c r="CL147" s="23">
        <v>12</v>
      </c>
      <c r="CM147" s="23">
        <v>9</v>
      </c>
      <c r="CN147" s="23">
        <v>9</v>
      </c>
      <c r="CO147" s="23">
        <v>8</v>
      </c>
      <c r="CP147" s="23">
        <v>9</v>
      </c>
      <c r="CQ147" s="23">
        <v>12</v>
      </c>
      <c r="CR147" s="23">
        <v>8</v>
      </c>
      <c r="CS147" s="23">
        <v>5</v>
      </c>
      <c r="CT147" s="23">
        <v>13</v>
      </c>
      <c r="CU147" s="23">
        <v>8</v>
      </c>
      <c r="CV147" s="23">
        <v>4</v>
      </c>
      <c r="CW147" s="23">
        <v>6</v>
      </c>
      <c r="CX147" s="23">
        <v>7</v>
      </c>
      <c r="CY147" s="23">
        <v>4</v>
      </c>
      <c r="CZ147" s="23">
        <v>10</v>
      </c>
      <c r="DA147" s="23">
        <v>7</v>
      </c>
      <c r="DB147" s="23">
        <v>5</v>
      </c>
      <c r="DC147" s="23">
        <v>3</v>
      </c>
      <c r="DD147" s="23">
        <v>3</v>
      </c>
      <c r="DE147" s="23">
        <v>2</v>
      </c>
      <c r="DF147" s="23">
        <v>0</v>
      </c>
      <c r="DG147" s="23">
        <v>0</v>
      </c>
      <c r="DH147" s="23">
        <v>1</v>
      </c>
      <c r="DI147" s="23">
        <v>4</v>
      </c>
      <c r="DJ147" s="23">
        <v>2</v>
      </c>
      <c r="DK147" s="23">
        <v>0</v>
      </c>
      <c r="DL147" s="23">
        <v>0</v>
      </c>
      <c r="DM147" s="23">
        <v>1</v>
      </c>
      <c r="DN147" s="23">
        <v>0</v>
      </c>
      <c r="DO147" s="23">
        <v>0</v>
      </c>
      <c r="DP147" s="23">
        <v>0</v>
      </c>
      <c r="DQ147" s="23">
        <v>0</v>
      </c>
      <c r="DR147" s="23">
        <v>0</v>
      </c>
      <c r="DS147" s="23">
        <v>0</v>
      </c>
      <c r="DT147" s="23">
        <v>0</v>
      </c>
      <c r="DU147" s="23">
        <v>0</v>
      </c>
      <c r="DV147" s="23">
        <v>0</v>
      </c>
      <c r="DY147" s="14"/>
    </row>
    <row r="148" spans="1:129" s="11" customFormat="1" x14ac:dyDescent="0.25">
      <c r="A148" s="16" t="s">
        <v>372</v>
      </c>
      <c r="B148" s="14" t="s">
        <v>373</v>
      </c>
      <c r="C148" s="23">
        <v>7617</v>
      </c>
      <c r="D148" s="24">
        <f t="shared" si="205"/>
        <v>5.3170539582512798E-2</v>
      </c>
      <c r="E148" s="24">
        <f t="shared" si="206"/>
        <v>4.1354864119732181E-2</v>
      </c>
      <c r="F148" s="24">
        <f t="shared" si="207"/>
        <v>4.673756071944335E-2</v>
      </c>
      <c r="G148" s="24">
        <f t="shared" si="208"/>
        <v>5.868452146514376E-2</v>
      </c>
      <c r="H148" s="24">
        <f t="shared" si="209"/>
        <v>5.3039254299593018E-2</v>
      </c>
      <c r="I148" s="24">
        <f t="shared" si="210"/>
        <v>5.7502953918865694E-2</v>
      </c>
      <c r="J148" s="24">
        <f t="shared" si="211"/>
        <v>4.9625836943678614E-2</v>
      </c>
      <c r="K148" s="24">
        <f t="shared" si="212"/>
        <v>5.1595116187475386E-2</v>
      </c>
      <c r="L148" s="24">
        <f t="shared" si="213"/>
        <v>5.9078377313903113E-2</v>
      </c>
      <c r="M148" s="24">
        <f t="shared" si="214"/>
        <v>6.249179466981751E-2</v>
      </c>
      <c r="N148" s="24">
        <f t="shared" si="215"/>
        <v>6.249179466981751E-2</v>
      </c>
      <c r="O148" s="24">
        <f t="shared" si="216"/>
        <v>6.6036497308651701E-2</v>
      </c>
      <c r="P148" s="24">
        <f t="shared" si="217"/>
        <v>7.1287908625443083E-2</v>
      </c>
      <c r="Q148" s="24">
        <f t="shared" si="218"/>
        <v>6.8530917684127612E-2</v>
      </c>
      <c r="R148" s="24">
        <f t="shared" si="219"/>
        <v>5.6715242221346988E-2</v>
      </c>
      <c r="S148" s="24">
        <f t="shared" si="220"/>
        <v>0.14165682027044768</v>
      </c>
      <c r="T148" s="24">
        <f t="shared" si="221"/>
        <v>0.16673230930812655</v>
      </c>
      <c r="U148" s="24">
        <f t="shared" si="221"/>
        <v>0.56636471051595116</v>
      </c>
      <c r="V148" s="24">
        <f t="shared" si="221"/>
        <v>0.26690298017592229</v>
      </c>
      <c r="W148" s="23">
        <f t="shared" si="222"/>
        <v>1270</v>
      </c>
      <c r="X148" s="23">
        <f t="shared" si="223"/>
        <v>4314</v>
      </c>
      <c r="Y148" s="23">
        <f t="shared" si="224"/>
        <v>2033</v>
      </c>
      <c r="Z148" s="23">
        <v>114</v>
      </c>
      <c r="AA148" s="23">
        <v>73</v>
      </c>
      <c r="AB148" s="23">
        <v>75</v>
      </c>
      <c r="AC148" s="23">
        <v>69</v>
      </c>
      <c r="AD148" s="23">
        <v>74</v>
      </c>
      <c r="AE148" s="23">
        <v>78</v>
      </c>
      <c r="AF148" s="23">
        <v>66</v>
      </c>
      <c r="AG148" s="23">
        <v>56</v>
      </c>
      <c r="AH148" s="23">
        <v>52</v>
      </c>
      <c r="AI148" s="23">
        <v>63</v>
      </c>
      <c r="AJ148" s="23">
        <v>65</v>
      </c>
      <c r="AK148" s="23">
        <v>62</v>
      </c>
      <c r="AL148" s="23">
        <v>58</v>
      </c>
      <c r="AM148" s="23">
        <v>81</v>
      </c>
      <c r="AN148" s="23">
        <v>90</v>
      </c>
      <c r="AO148" s="23">
        <v>96</v>
      </c>
      <c r="AP148" s="23">
        <v>98</v>
      </c>
      <c r="AQ148" s="23">
        <v>108</v>
      </c>
      <c r="AR148" s="23">
        <v>87</v>
      </c>
      <c r="AS148" s="23">
        <v>58</v>
      </c>
      <c r="AT148" s="23">
        <v>70</v>
      </c>
      <c r="AU148" s="23">
        <v>78</v>
      </c>
      <c r="AV148" s="23">
        <v>90</v>
      </c>
      <c r="AW148" s="23">
        <v>90</v>
      </c>
      <c r="AX148" s="23">
        <v>76</v>
      </c>
      <c r="AY148" s="23">
        <v>81</v>
      </c>
      <c r="AZ148" s="23">
        <v>101</v>
      </c>
      <c r="BA148" s="23">
        <v>88</v>
      </c>
      <c r="BB148" s="23">
        <v>74</v>
      </c>
      <c r="BC148" s="23">
        <v>94</v>
      </c>
      <c r="BD148" s="23">
        <v>85</v>
      </c>
      <c r="BE148" s="23">
        <v>85</v>
      </c>
      <c r="BF148" s="23">
        <v>59</v>
      </c>
      <c r="BG148" s="23">
        <v>76</v>
      </c>
      <c r="BH148" s="23">
        <v>73</v>
      </c>
      <c r="BI148" s="23">
        <v>64</v>
      </c>
      <c r="BJ148" s="23">
        <v>69</v>
      </c>
      <c r="BK148" s="23">
        <v>77</v>
      </c>
      <c r="BL148" s="23">
        <v>84</v>
      </c>
      <c r="BM148" s="23">
        <v>99</v>
      </c>
      <c r="BN148" s="23">
        <v>83</v>
      </c>
      <c r="BO148" s="23">
        <v>91</v>
      </c>
      <c r="BP148" s="23">
        <v>98</v>
      </c>
      <c r="BQ148" s="23">
        <v>75</v>
      </c>
      <c r="BR148" s="23">
        <v>103</v>
      </c>
      <c r="BS148" s="23">
        <v>96</v>
      </c>
      <c r="BT148" s="23">
        <v>91</v>
      </c>
      <c r="BU148" s="23">
        <v>114</v>
      </c>
      <c r="BV148" s="23">
        <v>93</v>
      </c>
      <c r="BW148" s="23">
        <v>82</v>
      </c>
      <c r="BX148" s="23">
        <v>98</v>
      </c>
      <c r="BY148" s="23">
        <v>88</v>
      </c>
      <c r="BZ148" s="23">
        <v>88</v>
      </c>
      <c r="CA148" s="23">
        <v>112</v>
      </c>
      <c r="CB148" s="23">
        <v>90</v>
      </c>
      <c r="CC148" s="23">
        <v>96</v>
      </c>
      <c r="CD148" s="23">
        <v>110</v>
      </c>
      <c r="CE148" s="23">
        <v>107</v>
      </c>
      <c r="CF148" s="23">
        <v>99</v>
      </c>
      <c r="CG148" s="23">
        <v>91</v>
      </c>
      <c r="CH148" s="23">
        <v>104</v>
      </c>
      <c r="CI148" s="23">
        <v>96</v>
      </c>
      <c r="CJ148" s="23">
        <v>97</v>
      </c>
      <c r="CK148" s="23">
        <v>116</v>
      </c>
      <c r="CL148" s="23">
        <v>130</v>
      </c>
      <c r="CM148" s="23">
        <v>94</v>
      </c>
      <c r="CN148" s="23">
        <v>106</v>
      </c>
      <c r="CO148" s="23">
        <v>105</v>
      </c>
      <c r="CP148" s="23">
        <v>113</v>
      </c>
      <c r="CQ148" s="23">
        <v>104</v>
      </c>
      <c r="CR148" s="23">
        <v>75</v>
      </c>
      <c r="CS148" s="23">
        <v>91</v>
      </c>
      <c r="CT148" s="23">
        <v>75</v>
      </c>
      <c r="CU148" s="23">
        <v>90</v>
      </c>
      <c r="CV148" s="23">
        <v>101</v>
      </c>
      <c r="CW148" s="23">
        <v>95</v>
      </c>
      <c r="CX148" s="23">
        <v>84</v>
      </c>
      <c r="CY148" s="23">
        <v>75</v>
      </c>
      <c r="CZ148" s="23">
        <v>79</v>
      </c>
      <c r="DA148" s="23">
        <v>107</v>
      </c>
      <c r="DB148" s="23">
        <v>78</v>
      </c>
      <c r="DC148" s="23">
        <v>60</v>
      </c>
      <c r="DD148" s="23">
        <v>58</v>
      </c>
      <c r="DE148" s="23">
        <v>70</v>
      </c>
      <c r="DF148" s="23">
        <v>59</v>
      </c>
      <c r="DG148" s="23">
        <v>70</v>
      </c>
      <c r="DH148" s="23">
        <v>36</v>
      </c>
      <c r="DI148" s="23">
        <v>39</v>
      </c>
      <c r="DJ148" s="23">
        <v>32</v>
      </c>
      <c r="DK148" s="23">
        <v>24</v>
      </c>
      <c r="DL148" s="23">
        <v>27</v>
      </c>
      <c r="DM148" s="23">
        <v>23</v>
      </c>
      <c r="DN148" s="23">
        <v>17</v>
      </c>
      <c r="DO148" s="23">
        <v>14</v>
      </c>
      <c r="DP148" s="23">
        <v>8</v>
      </c>
      <c r="DQ148" s="23">
        <v>6</v>
      </c>
      <c r="DR148" s="23">
        <v>9</v>
      </c>
      <c r="DS148" s="23">
        <v>5</v>
      </c>
      <c r="DT148" s="23">
        <v>3</v>
      </c>
      <c r="DU148" s="23">
        <v>0</v>
      </c>
      <c r="DV148" s="23">
        <v>1</v>
      </c>
      <c r="DY148" s="14"/>
    </row>
    <row r="149" spans="1:129" s="11" customFormat="1" x14ac:dyDescent="0.25">
      <c r="A149" s="16" t="s">
        <v>374</v>
      </c>
      <c r="B149" s="14" t="s">
        <v>375</v>
      </c>
      <c r="C149" s="23">
        <v>193</v>
      </c>
      <c r="D149" s="24">
        <f t="shared" si="205"/>
        <v>2.072538860103627E-2</v>
      </c>
      <c r="E149" s="24">
        <f t="shared" si="206"/>
        <v>2.072538860103627E-2</v>
      </c>
      <c r="F149" s="24">
        <f t="shared" si="207"/>
        <v>5.181347150259067E-2</v>
      </c>
      <c r="G149" s="24">
        <f t="shared" si="208"/>
        <v>6.2176165803108807E-2</v>
      </c>
      <c r="H149" s="24">
        <f t="shared" si="209"/>
        <v>6.7357512953367879E-2</v>
      </c>
      <c r="I149" s="24">
        <f t="shared" si="210"/>
        <v>4.145077720207254E-2</v>
      </c>
      <c r="J149" s="24">
        <f t="shared" si="211"/>
        <v>4.6632124352331605E-2</v>
      </c>
      <c r="K149" s="24">
        <f t="shared" si="212"/>
        <v>4.6632124352331605E-2</v>
      </c>
      <c r="L149" s="24">
        <f t="shared" si="213"/>
        <v>8.2901554404145081E-2</v>
      </c>
      <c r="M149" s="24">
        <f t="shared" si="214"/>
        <v>0.11917098445595854</v>
      </c>
      <c r="N149" s="24">
        <f t="shared" si="215"/>
        <v>7.7720207253886009E-2</v>
      </c>
      <c r="O149" s="24">
        <f t="shared" si="216"/>
        <v>0.11917098445595854</v>
      </c>
      <c r="P149" s="24">
        <f t="shared" si="217"/>
        <v>4.145077720207254E-2</v>
      </c>
      <c r="Q149" s="24">
        <f t="shared" si="218"/>
        <v>7.2538860103626937E-2</v>
      </c>
      <c r="R149" s="24">
        <f t="shared" si="219"/>
        <v>7.2538860103626937E-2</v>
      </c>
      <c r="S149" s="24">
        <f t="shared" si="220"/>
        <v>5.6994818652849742E-2</v>
      </c>
      <c r="T149" s="24">
        <f t="shared" si="221"/>
        <v>0.12953367875647667</v>
      </c>
      <c r="U149" s="24">
        <f t="shared" si="221"/>
        <v>0.66839378238341973</v>
      </c>
      <c r="V149" s="24">
        <f t="shared" si="221"/>
        <v>0.20207253886010362</v>
      </c>
      <c r="W149" s="23">
        <f t="shared" si="222"/>
        <v>25</v>
      </c>
      <c r="X149" s="23">
        <f t="shared" si="223"/>
        <v>129</v>
      </c>
      <c r="Y149" s="23">
        <f t="shared" si="224"/>
        <v>39</v>
      </c>
      <c r="Z149" s="23">
        <v>2</v>
      </c>
      <c r="AA149" s="23">
        <v>1</v>
      </c>
      <c r="AB149" s="23">
        <v>0</v>
      </c>
      <c r="AC149" s="23">
        <v>0</v>
      </c>
      <c r="AD149" s="23">
        <v>1</v>
      </c>
      <c r="AE149" s="23">
        <v>0</v>
      </c>
      <c r="AF149" s="23">
        <v>0</v>
      </c>
      <c r="AG149" s="23">
        <v>3</v>
      </c>
      <c r="AH149" s="23">
        <v>1</v>
      </c>
      <c r="AI149" s="23">
        <v>0</v>
      </c>
      <c r="AJ149" s="23">
        <v>2</v>
      </c>
      <c r="AK149" s="23">
        <v>0</v>
      </c>
      <c r="AL149" s="23">
        <v>2</v>
      </c>
      <c r="AM149" s="23">
        <v>3</v>
      </c>
      <c r="AN149" s="23">
        <v>3</v>
      </c>
      <c r="AO149" s="23">
        <v>2</v>
      </c>
      <c r="AP149" s="23">
        <v>5</v>
      </c>
      <c r="AQ149" s="23">
        <v>2</v>
      </c>
      <c r="AR149" s="23">
        <v>3</v>
      </c>
      <c r="AS149" s="23">
        <v>0</v>
      </c>
      <c r="AT149" s="23">
        <v>1</v>
      </c>
      <c r="AU149" s="23">
        <v>3</v>
      </c>
      <c r="AV149" s="23">
        <v>3</v>
      </c>
      <c r="AW149" s="23">
        <v>2</v>
      </c>
      <c r="AX149" s="23">
        <v>4</v>
      </c>
      <c r="AY149" s="23">
        <v>2</v>
      </c>
      <c r="AZ149" s="23">
        <v>2</v>
      </c>
      <c r="BA149" s="23">
        <v>1</v>
      </c>
      <c r="BB149" s="23">
        <v>2</v>
      </c>
      <c r="BC149" s="23">
        <v>1</v>
      </c>
      <c r="BD149" s="23">
        <v>1</v>
      </c>
      <c r="BE149" s="23">
        <v>3</v>
      </c>
      <c r="BF149" s="23">
        <v>0</v>
      </c>
      <c r="BG149" s="23">
        <v>2</v>
      </c>
      <c r="BH149" s="23">
        <v>3</v>
      </c>
      <c r="BI149" s="23">
        <v>3</v>
      </c>
      <c r="BJ149" s="23">
        <v>0</v>
      </c>
      <c r="BK149" s="23">
        <v>3</v>
      </c>
      <c r="BL149" s="23">
        <v>2</v>
      </c>
      <c r="BM149" s="23">
        <v>1</v>
      </c>
      <c r="BN149" s="23">
        <v>4</v>
      </c>
      <c r="BO149" s="23">
        <v>2</v>
      </c>
      <c r="BP149" s="23">
        <v>3</v>
      </c>
      <c r="BQ149" s="23">
        <v>2</v>
      </c>
      <c r="BR149" s="23">
        <v>5</v>
      </c>
      <c r="BS149" s="23">
        <v>3</v>
      </c>
      <c r="BT149" s="23">
        <v>6</v>
      </c>
      <c r="BU149" s="23">
        <v>7</v>
      </c>
      <c r="BV149" s="23">
        <v>3</v>
      </c>
      <c r="BW149" s="23">
        <v>4</v>
      </c>
      <c r="BX149" s="23">
        <v>3</v>
      </c>
      <c r="BY149" s="23">
        <v>2</v>
      </c>
      <c r="BZ149" s="23">
        <v>4</v>
      </c>
      <c r="CA149" s="23">
        <v>3</v>
      </c>
      <c r="CB149" s="23">
        <v>3</v>
      </c>
      <c r="CC149" s="23">
        <v>5</v>
      </c>
      <c r="CD149" s="23">
        <v>2</v>
      </c>
      <c r="CE149" s="23">
        <v>3</v>
      </c>
      <c r="CF149" s="23">
        <v>6</v>
      </c>
      <c r="CG149" s="23">
        <v>7</v>
      </c>
      <c r="CH149" s="23">
        <v>0</v>
      </c>
      <c r="CI149" s="23">
        <v>1</v>
      </c>
      <c r="CJ149" s="23">
        <v>2</v>
      </c>
      <c r="CK149" s="23">
        <v>3</v>
      </c>
      <c r="CL149" s="23">
        <v>2</v>
      </c>
      <c r="CM149" s="23">
        <v>7</v>
      </c>
      <c r="CN149" s="23">
        <v>3</v>
      </c>
      <c r="CO149" s="23">
        <v>0</v>
      </c>
      <c r="CP149" s="23">
        <v>3</v>
      </c>
      <c r="CQ149" s="23">
        <v>1</v>
      </c>
      <c r="CR149" s="23">
        <v>2</v>
      </c>
      <c r="CS149" s="23">
        <v>2</v>
      </c>
      <c r="CT149" s="23">
        <v>2</v>
      </c>
      <c r="CU149" s="23">
        <v>4</v>
      </c>
      <c r="CV149" s="23">
        <v>4</v>
      </c>
      <c r="CW149" s="23">
        <v>1</v>
      </c>
      <c r="CX149" s="23">
        <v>2</v>
      </c>
      <c r="CY149" s="23">
        <v>2</v>
      </c>
      <c r="CZ149" s="23">
        <v>1</v>
      </c>
      <c r="DA149" s="23">
        <v>1</v>
      </c>
      <c r="DB149" s="23">
        <v>1</v>
      </c>
      <c r="DC149" s="23">
        <v>0</v>
      </c>
      <c r="DD149" s="23">
        <v>0</v>
      </c>
      <c r="DE149" s="23">
        <v>0</v>
      </c>
      <c r="DF149" s="23">
        <v>0</v>
      </c>
      <c r="DG149" s="23">
        <v>0</v>
      </c>
      <c r="DH149" s="23">
        <v>1</v>
      </c>
      <c r="DI149" s="23">
        <v>0</v>
      </c>
      <c r="DJ149" s="23">
        <v>0</v>
      </c>
      <c r="DK149" s="23">
        <v>1</v>
      </c>
      <c r="DL149" s="23">
        <v>0</v>
      </c>
      <c r="DM149" s="23">
        <v>0</v>
      </c>
      <c r="DN149" s="23">
        <v>0</v>
      </c>
      <c r="DO149" s="23">
        <v>0</v>
      </c>
      <c r="DP149" s="23">
        <v>0</v>
      </c>
      <c r="DQ149" s="23">
        <v>1</v>
      </c>
      <c r="DR149" s="23">
        <v>0</v>
      </c>
      <c r="DS149" s="23">
        <v>0</v>
      </c>
      <c r="DT149" s="23">
        <v>0</v>
      </c>
      <c r="DU149" s="23">
        <v>0</v>
      </c>
      <c r="DV149" s="23">
        <v>0</v>
      </c>
      <c r="DY149" s="14"/>
    </row>
    <row r="150" spans="1:129" s="11" customFormat="1" x14ac:dyDescent="0.25">
      <c r="A150" s="16" t="s">
        <v>376</v>
      </c>
      <c r="B150" s="14" t="s">
        <v>377</v>
      </c>
      <c r="C150" s="23">
        <v>561</v>
      </c>
      <c r="D150" s="24">
        <f t="shared" si="205"/>
        <v>4.0998217468805706E-2</v>
      </c>
      <c r="E150" s="24">
        <f t="shared" si="206"/>
        <v>3.9215686274509803E-2</v>
      </c>
      <c r="F150" s="24">
        <f t="shared" si="207"/>
        <v>5.7040998217468802E-2</v>
      </c>
      <c r="G150" s="24">
        <f t="shared" si="208"/>
        <v>6.2388591800356503E-2</v>
      </c>
      <c r="H150" s="24">
        <f t="shared" si="209"/>
        <v>4.8128342245989303E-2</v>
      </c>
      <c r="I150" s="24">
        <f t="shared" si="210"/>
        <v>3.9215686274509803E-2</v>
      </c>
      <c r="J150" s="24">
        <f t="shared" si="211"/>
        <v>4.2780748663101602E-2</v>
      </c>
      <c r="K150" s="24">
        <f t="shared" si="212"/>
        <v>3.7433155080213901E-2</v>
      </c>
      <c r="L150" s="24">
        <f t="shared" si="213"/>
        <v>8.3778966131907315E-2</v>
      </c>
      <c r="M150" s="24">
        <f t="shared" si="214"/>
        <v>0.11229946524064172</v>
      </c>
      <c r="N150" s="24">
        <f t="shared" si="215"/>
        <v>7.6648841354723704E-2</v>
      </c>
      <c r="O150" s="24">
        <f t="shared" si="216"/>
        <v>6.4171122994652413E-2</v>
      </c>
      <c r="P150" s="24">
        <f t="shared" si="217"/>
        <v>7.130124777183601E-2</v>
      </c>
      <c r="Q150" s="24">
        <f t="shared" si="218"/>
        <v>7.3083778966131913E-2</v>
      </c>
      <c r="R150" s="24">
        <f t="shared" si="219"/>
        <v>4.6345811051693407E-2</v>
      </c>
      <c r="S150" s="24">
        <f t="shared" si="220"/>
        <v>0.10516934046345811</v>
      </c>
      <c r="T150" s="24">
        <f t="shared" si="221"/>
        <v>0.16042780748663102</v>
      </c>
      <c r="U150" s="24">
        <f t="shared" si="221"/>
        <v>0.61497326203208558</v>
      </c>
      <c r="V150" s="24">
        <f t="shared" si="221"/>
        <v>0.22459893048128343</v>
      </c>
      <c r="W150" s="23">
        <f t="shared" si="222"/>
        <v>90</v>
      </c>
      <c r="X150" s="23">
        <f t="shared" si="223"/>
        <v>345</v>
      </c>
      <c r="Y150" s="23">
        <f t="shared" si="224"/>
        <v>126</v>
      </c>
      <c r="Z150" s="23">
        <v>4</v>
      </c>
      <c r="AA150" s="23">
        <v>1</v>
      </c>
      <c r="AB150" s="23">
        <v>6</v>
      </c>
      <c r="AC150" s="23">
        <v>6</v>
      </c>
      <c r="AD150" s="23">
        <v>6</v>
      </c>
      <c r="AE150" s="23">
        <v>6</v>
      </c>
      <c r="AF150" s="23">
        <v>4</v>
      </c>
      <c r="AG150" s="23">
        <v>1</v>
      </c>
      <c r="AH150" s="23">
        <v>6</v>
      </c>
      <c r="AI150" s="23">
        <v>5</v>
      </c>
      <c r="AJ150" s="23">
        <v>2</v>
      </c>
      <c r="AK150" s="23">
        <v>4</v>
      </c>
      <c r="AL150" s="23">
        <v>4</v>
      </c>
      <c r="AM150" s="23">
        <v>7</v>
      </c>
      <c r="AN150" s="23">
        <v>15</v>
      </c>
      <c r="AO150" s="23">
        <v>8</v>
      </c>
      <c r="AP150" s="23">
        <v>5</v>
      </c>
      <c r="AQ150" s="23">
        <v>11</v>
      </c>
      <c r="AR150" s="23">
        <v>8</v>
      </c>
      <c r="AS150" s="23">
        <v>3</v>
      </c>
      <c r="AT150" s="23">
        <v>7</v>
      </c>
      <c r="AU150" s="23">
        <v>2</v>
      </c>
      <c r="AV150" s="23">
        <v>4</v>
      </c>
      <c r="AW150" s="23">
        <v>6</v>
      </c>
      <c r="AX150" s="23">
        <v>8</v>
      </c>
      <c r="AY150" s="23">
        <v>5</v>
      </c>
      <c r="AZ150" s="23">
        <v>0</v>
      </c>
      <c r="BA150" s="23">
        <v>6</v>
      </c>
      <c r="BB150" s="23">
        <v>5</v>
      </c>
      <c r="BC150" s="23">
        <v>6</v>
      </c>
      <c r="BD150" s="23">
        <v>5</v>
      </c>
      <c r="BE150" s="23">
        <v>1</v>
      </c>
      <c r="BF150" s="23">
        <v>4</v>
      </c>
      <c r="BG150" s="23">
        <v>6</v>
      </c>
      <c r="BH150" s="23">
        <v>8</v>
      </c>
      <c r="BI150" s="23">
        <v>4</v>
      </c>
      <c r="BJ150" s="23">
        <v>5</v>
      </c>
      <c r="BK150" s="23">
        <v>3</v>
      </c>
      <c r="BL150" s="23">
        <v>5</v>
      </c>
      <c r="BM150" s="23">
        <v>4</v>
      </c>
      <c r="BN150" s="23">
        <v>2</v>
      </c>
      <c r="BO150" s="23">
        <v>11</v>
      </c>
      <c r="BP150" s="23">
        <v>15</v>
      </c>
      <c r="BQ150" s="23">
        <v>10</v>
      </c>
      <c r="BR150" s="23">
        <v>9</v>
      </c>
      <c r="BS150" s="23">
        <v>13</v>
      </c>
      <c r="BT150" s="23">
        <v>11</v>
      </c>
      <c r="BU150" s="23">
        <v>13</v>
      </c>
      <c r="BV150" s="23">
        <v>16</v>
      </c>
      <c r="BW150" s="23">
        <v>10</v>
      </c>
      <c r="BX150" s="23">
        <v>5</v>
      </c>
      <c r="BY150" s="23">
        <v>7</v>
      </c>
      <c r="BZ150" s="23">
        <v>15</v>
      </c>
      <c r="CA150" s="23">
        <v>6</v>
      </c>
      <c r="CB150" s="23">
        <v>10</v>
      </c>
      <c r="CC150" s="23">
        <v>8</v>
      </c>
      <c r="CD150" s="23">
        <v>10</v>
      </c>
      <c r="CE150" s="23">
        <v>6</v>
      </c>
      <c r="CF150" s="23">
        <v>7</v>
      </c>
      <c r="CG150" s="23">
        <v>5</v>
      </c>
      <c r="CH150" s="23">
        <v>9</v>
      </c>
      <c r="CI150" s="23">
        <v>2</v>
      </c>
      <c r="CJ150" s="23">
        <v>6</v>
      </c>
      <c r="CK150" s="23">
        <v>9</v>
      </c>
      <c r="CL150" s="23">
        <v>14</v>
      </c>
      <c r="CM150" s="23">
        <v>8</v>
      </c>
      <c r="CN150" s="23">
        <v>7</v>
      </c>
      <c r="CO150" s="23">
        <v>10</v>
      </c>
      <c r="CP150" s="23">
        <v>7</v>
      </c>
      <c r="CQ150" s="23">
        <v>9</v>
      </c>
      <c r="CR150" s="23">
        <v>4</v>
      </c>
      <c r="CS150" s="23">
        <v>6</v>
      </c>
      <c r="CT150" s="23">
        <v>8</v>
      </c>
      <c r="CU150" s="23">
        <v>3</v>
      </c>
      <c r="CV150" s="23">
        <v>5</v>
      </c>
      <c r="CW150" s="23">
        <v>1</v>
      </c>
      <c r="CX150" s="23">
        <v>11</v>
      </c>
      <c r="CY150" s="23">
        <v>4</v>
      </c>
      <c r="CZ150" s="23">
        <v>3</v>
      </c>
      <c r="DA150" s="23">
        <v>2</v>
      </c>
      <c r="DB150" s="23">
        <v>2</v>
      </c>
      <c r="DC150" s="23">
        <v>2</v>
      </c>
      <c r="DD150" s="23">
        <v>6</v>
      </c>
      <c r="DE150" s="23">
        <v>4</v>
      </c>
      <c r="DF150" s="23">
        <v>5</v>
      </c>
      <c r="DG150" s="23">
        <v>1</v>
      </c>
      <c r="DH150" s="23">
        <v>2</v>
      </c>
      <c r="DI150" s="23">
        <v>5</v>
      </c>
      <c r="DJ150" s="23">
        <v>3</v>
      </c>
      <c r="DK150" s="23">
        <v>0</v>
      </c>
      <c r="DL150" s="23">
        <v>3</v>
      </c>
      <c r="DM150" s="23">
        <v>2</v>
      </c>
      <c r="DN150" s="23">
        <v>0</v>
      </c>
      <c r="DO150" s="23">
        <v>1</v>
      </c>
      <c r="DP150" s="23">
        <v>0</v>
      </c>
      <c r="DQ150" s="23">
        <v>0</v>
      </c>
      <c r="DR150" s="23">
        <v>2</v>
      </c>
      <c r="DS150" s="23">
        <v>0</v>
      </c>
      <c r="DT150" s="23">
        <v>0</v>
      </c>
      <c r="DU150" s="23">
        <v>0</v>
      </c>
      <c r="DV150" s="23">
        <v>0</v>
      </c>
      <c r="DY150" s="14"/>
    </row>
    <row r="151" spans="1:129" s="11" customFormat="1" x14ac:dyDescent="0.25">
      <c r="A151" s="16" t="s">
        <v>378</v>
      </c>
      <c r="B151" s="14" t="s">
        <v>379</v>
      </c>
      <c r="C151" s="23">
        <v>745</v>
      </c>
      <c r="D151" s="24">
        <f t="shared" si="205"/>
        <v>4.832214765100671E-2</v>
      </c>
      <c r="E151" s="24">
        <f t="shared" si="206"/>
        <v>5.6375838926174496E-2</v>
      </c>
      <c r="F151" s="24">
        <f t="shared" si="207"/>
        <v>5.5033557046979868E-2</v>
      </c>
      <c r="G151" s="24">
        <f t="shared" si="208"/>
        <v>6.0402684563758392E-2</v>
      </c>
      <c r="H151" s="24">
        <f t="shared" si="209"/>
        <v>3.8926174496644296E-2</v>
      </c>
      <c r="I151" s="24">
        <f t="shared" si="210"/>
        <v>3.6241610738255034E-2</v>
      </c>
      <c r="J151" s="24">
        <f t="shared" si="211"/>
        <v>6.174496644295302E-2</v>
      </c>
      <c r="K151" s="24">
        <f t="shared" si="212"/>
        <v>6.9798657718120799E-2</v>
      </c>
      <c r="L151" s="24">
        <f t="shared" si="213"/>
        <v>7.3825503355704702E-2</v>
      </c>
      <c r="M151" s="24">
        <f t="shared" si="214"/>
        <v>8.4563758389261751E-2</v>
      </c>
      <c r="N151" s="24">
        <f t="shared" si="215"/>
        <v>7.2483221476510068E-2</v>
      </c>
      <c r="O151" s="24">
        <f t="shared" si="216"/>
        <v>5.771812080536913E-2</v>
      </c>
      <c r="P151" s="24">
        <f t="shared" si="217"/>
        <v>8.859060402684564E-2</v>
      </c>
      <c r="Q151" s="24">
        <f t="shared" si="218"/>
        <v>7.7852348993288592E-2</v>
      </c>
      <c r="R151" s="24">
        <f t="shared" si="219"/>
        <v>4.6979865771812082E-2</v>
      </c>
      <c r="S151" s="24">
        <f t="shared" si="220"/>
        <v>7.1140939597315433E-2</v>
      </c>
      <c r="T151" s="24">
        <f t="shared" si="221"/>
        <v>0.17986577181208055</v>
      </c>
      <c r="U151" s="24">
        <f t="shared" si="221"/>
        <v>0.62416107382550334</v>
      </c>
      <c r="V151" s="24">
        <f t="shared" si="221"/>
        <v>0.19597315436241611</v>
      </c>
      <c r="W151" s="23">
        <f t="shared" si="222"/>
        <v>134</v>
      </c>
      <c r="X151" s="23">
        <f t="shared" si="223"/>
        <v>465</v>
      </c>
      <c r="Y151" s="23">
        <f t="shared" si="224"/>
        <v>146</v>
      </c>
      <c r="Z151" s="23">
        <v>5</v>
      </c>
      <c r="AA151" s="23">
        <v>8</v>
      </c>
      <c r="AB151" s="23">
        <v>10</v>
      </c>
      <c r="AC151" s="23">
        <v>7</v>
      </c>
      <c r="AD151" s="23">
        <v>6</v>
      </c>
      <c r="AE151" s="23">
        <v>12</v>
      </c>
      <c r="AF151" s="23">
        <v>7</v>
      </c>
      <c r="AG151" s="23">
        <v>6</v>
      </c>
      <c r="AH151" s="23">
        <v>10</v>
      </c>
      <c r="AI151" s="23">
        <v>7</v>
      </c>
      <c r="AJ151" s="23">
        <v>5</v>
      </c>
      <c r="AK151" s="23">
        <v>8</v>
      </c>
      <c r="AL151" s="23">
        <v>9</v>
      </c>
      <c r="AM151" s="23">
        <v>8</v>
      </c>
      <c r="AN151" s="23">
        <v>11</v>
      </c>
      <c r="AO151" s="23">
        <v>4</v>
      </c>
      <c r="AP151" s="23">
        <v>11</v>
      </c>
      <c r="AQ151" s="23">
        <v>8</v>
      </c>
      <c r="AR151" s="23">
        <v>10</v>
      </c>
      <c r="AS151" s="23">
        <v>12</v>
      </c>
      <c r="AT151" s="23">
        <v>7</v>
      </c>
      <c r="AU151" s="23">
        <v>7</v>
      </c>
      <c r="AV151" s="23">
        <v>4</v>
      </c>
      <c r="AW151" s="23">
        <v>9</v>
      </c>
      <c r="AX151" s="23">
        <v>2</v>
      </c>
      <c r="AY151" s="23">
        <v>7</v>
      </c>
      <c r="AZ151" s="23">
        <v>5</v>
      </c>
      <c r="BA151" s="23">
        <v>2</v>
      </c>
      <c r="BB151" s="23">
        <v>9</v>
      </c>
      <c r="BC151" s="23">
        <v>4</v>
      </c>
      <c r="BD151" s="23">
        <v>10</v>
      </c>
      <c r="BE151" s="23">
        <v>6</v>
      </c>
      <c r="BF151" s="23">
        <v>9</v>
      </c>
      <c r="BG151" s="23">
        <v>9</v>
      </c>
      <c r="BH151" s="23">
        <v>12</v>
      </c>
      <c r="BI151" s="23">
        <v>5</v>
      </c>
      <c r="BJ151" s="23">
        <v>12</v>
      </c>
      <c r="BK151" s="23">
        <v>11</v>
      </c>
      <c r="BL151" s="23">
        <v>14</v>
      </c>
      <c r="BM151" s="23">
        <v>10</v>
      </c>
      <c r="BN151" s="23">
        <v>9</v>
      </c>
      <c r="BO151" s="23">
        <v>13</v>
      </c>
      <c r="BP151" s="23">
        <v>13</v>
      </c>
      <c r="BQ151" s="23">
        <v>7</v>
      </c>
      <c r="BR151" s="23">
        <v>13</v>
      </c>
      <c r="BS151" s="23">
        <v>17</v>
      </c>
      <c r="BT151" s="23">
        <v>13</v>
      </c>
      <c r="BU151" s="23">
        <v>15</v>
      </c>
      <c r="BV151" s="23">
        <v>8</v>
      </c>
      <c r="BW151" s="23">
        <v>10</v>
      </c>
      <c r="BX151" s="23">
        <v>8</v>
      </c>
      <c r="BY151" s="23">
        <v>7</v>
      </c>
      <c r="BZ151" s="23">
        <v>16</v>
      </c>
      <c r="CA151" s="23">
        <v>7</v>
      </c>
      <c r="CB151" s="23">
        <v>16</v>
      </c>
      <c r="CC151" s="23">
        <v>10</v>
      </c>
      <c r="CD151" s="23">
        <v>7</v>
      </c>
      <c r="CE151" s="23">
        <v>7</v>
      </c>
      <c r="CF151" s="23">
        <v>9</v>
      </c>
      <c r="CG151" s="23">
        <v>10</v>
      </c>
      <c r="CH151" s="23">
        <v>9</v>
      </c>
      <c r="CI151" s="23">
        <v>11</v>
      </c>
      <c r="CJ151" s="23">
        <v>12</v>
      </c>
      <c r="CK151" s="23">
        <v>18</v>
      </c>
      <c r="CL151" s="23">
        <v>16</v>
      </c>
      <c r="CM151" s="23">
        <v>9</v>
      </c>
      <c r="CN151" s="23">
        <v>14</v>
      </c>
      <c r="CO151" s="23">
        <v>14</v>
      </c>
      <c r="CP151" s="23">
        <v>9</v>
      </c>
      <c r="CQ151" s="23">
        <v>12</v>
      </c>
      <c r="CR151" s="23">
        <v>10</v>
      </c>
      <c r="CS151" s="23">
        <v>6</v>
      </c>
      <c r="CT151" s="23">
        <v>6</v>
      </c>
      <c r="CU151" s="23">
        <v>5</v>
      </c>
      <c r="CV151" s="23">
        <v>8</v>
      </c>
      <c r="CW151" s="23">
        <v>6</v>
      </c>
      <c r="CX151" s="23">
        <v>6</v>
      </c>
      <c r="CY151" s="23">
        <v>4</v>
      </c>
      <c r="CZ151" s="23">
        <v>10</v>
      </c>
      <c r="DA151" s="23">
        <v>4</v>
      </c>
      <c r="DB151" s="23">
        <v>4</v>
      </c>
      <c r="DC151" s="23">
        <v>4</v>
      </c>
      <c r="DD151" s="23">
        <v>1</v>
      </c>
      <c r="DE151" s="23">
        <v>1</v>
      </c>
      <c r="DF151" s="23">
        <v>3</v>
      </c>
      <c r="DG151" s="23">
        <v>1</v>
      </c>
      <c r="DH151" s="23">
        <v>2</v>
      </c>
      <c r="DI151" s="23">
        <v>4</v>
      </c>
      <c r="DJ151" s="23">
        <v>1</v>
      </c>
      <c r="DK151" s="23">
        <v>2</v>
      </c>
      <c r="DL151" s="23">
        <v>0</v>
      </c>
      <c r="DM151" s="23">
        <v>0</v>
      </c>
      <c r="DN151" s="23">
        <v>0</v>
      </c>
      <c r="DO151" s="23">
        <v>0</v>
      </c>
      <c r="DP151" s="23">
        <v>0</v>
      </c>
      <c r="DQ151" s="23">
        <v>0</v>
      </c>
      <c r="DR151" s="23">
        <v>0</v>
      </c>
      <c r="DS151" s="23">
        <v>0</v>
      </c>
      <c r="DT151" s="23">
        <v>0</v>
      </c>
      <c r="DU151" s="23">
        <v>0</v>
      </c>
      <c r="DV151" s="23">
        <v>0</v>
      </c>
      <c r="DY151" s="14"/>
    </row>
    <row r="152" spans="1:129" s="11" customFormat="1" x14ac:dyDescent="0.25">
      <c r="A152" s="16" t="s">
        <v>380</v>
      </c>
      <c r="B152" s="14" t="s">
        <v>381</v>
      </c>
      <c r="C152" s="23">
        <v>2825</v>
      </c>
      <c r="D152" s="24">
        <f t="shared" si="205"/>
        <v>7.7168141592920347E-2</v>
      </c>
      <c r="E152" s="24">
        <f t="shared" si="206"/>
        <v>6.6548672566371675E-2</v>
      </c>
      <c r="F152" s="24">
        <f t="shared" si="207"/>
        <v>5.2743362831858411E-2</v>
      </c>
      <c r="G152" s="24">
        <f t="shared" si="208"/>
        <v>5.9823008849557525E-2</v>
      </c>
      <c r="H152" s="24">
        <f t="shared" si="209"/>
        <v>6.9026548672566371E-2</v>
      </c>
      <c r="I152" s="24">
        <f t="shared" si="210"/>
        <v>7.0442477876106191E-2</v>
      </c>
      <c r="J152" s="24">
        <f t="shared" si="211"/>
        <v>6.4070796460176993E-2</v>
      </c>
      <c r="K152" s="24">
        <f t="shared" si="212"/>
        <v>7.0442477876106191E-2</v>
      </c>
      <c r="L152" s="24">
        <f t="shared" si="213"/>
        <v>6.8318584070796454E-2</v>
      </c>
      <c r="M152" s="24">
        <f t="shared" si="214"/>
        <v>6.5486725663716813E-2</v>
      </c>
      <c r="N152" s="24">
        <f t="shared" si="215"/>
        <v>6.3716814159292035E-2</v>
      </c>
      <c r="O152" s="24">
        <f t="shared" si="216"/>
        <v>5.4513274336283189E-2</v>
      </c>
      <c r="P152" s="24">
        <f t="shared" si="217"/>
        <v>5.6991150442477878E-2</v>
      </c>
      <c r="Q152" s="24">
        <f t="shared" si="218"/>
        <v>4.8495575221238936E-2</v>
      </c>
      <c r="R152" s="24">
        <f t="shared" si="219"/>
        <v>3.8938053097345132E-2</v>
      </c>
      <c r="S152" s="24">
        <f t="shared" si="220"/>
        <v>7.3274336283185845E-2</v>
      </c>
      <c r="T152" s="24">
        <f t="shared" si="221"/>
        <v>0.22194690265486725</v>
      </c>
      <c r="U152" s="24">
        <f t="shared" si="221"/>
        <v>0.61734513274336278</v>
      </c>
      <c r="V152" s="24">
        <f t="shared" si="221"/>
        <v>0.16070796460176992</v>
      </c>
      <c r="W152" s="23">
        <f t="shared" si="222"/>
        <v>627</v>
      </c>
      <c r="X152" s="23">
        <f t="shared" si="223"/>
        <v>1744</v>
      </c>
      <c r="Y152" s="23">
        <f t="shared" si="224"/>
        <v>454</v>
      </c>
      <c r="Z152" s="23">
        <v>50</v>
      </c>
      <c r="AA152" s="23">
        <v>49</v>
      </c>
      <c r="AB152" s="23">
        <v>42</v>
      </c>
      <c r="AC152" s="23">
        <v>34</v>
      </c>
      <c r="AD152" s="23">
        <v>43</v>
      </c>
      <c r="AE152" s="23">
        <v>46</v>
      </c>
      <c r="AF152" s="23">
        <v>30</v>
      </c>
      <c r="AG152" s="23">
        <v>45</v>
      </c>
      <c r="AH152" s="23">
        <v>32</v>
      </c>
      <c r="AI152" s="23">
        <v>35</v>
      </c>
      <c r="AJ152" s="23">
        <v>31</v>
      </c>
      <c r="AK152" s="23">
        <v>30</v>
      </c>
      <c r="AL152" s="23">
        <v>30</v>
      </c>
      <c r="AM152" s="23">
        <v>25</v>
      </c>
      <c r="AN152" s="23">
        <v>33</v>
      </c>
      <c r="AO152" s="23">
        <v>33</v>
      </c>
      <c r="AP152" s="23">
        <v>39</v>
      </c>
      <c r="AQ152" s="23">
        <v>43</v>
      </c>
      <c r="AR152" s="23">
        <v>30</v>
      </c>
      <c r="AS152" s="23">
        <v>24</v>
      </c>
      <c r="AT152" s="23">
        <v>28</v>
      </c>
      <c r="AU152" s="23">
        <v>31</v>
      </c>
      <c r="AV152" s="23">
        <v>44</v>
      </c>
      <c r="AW152" s="23">
        <v>45</v>
      </c>
      <c r="AX152" s="23">
        <v>47</v>
      </c>
      <c r="AY152" s="23">
        <v>49</v>
      </c>
      <c r="AZ152" s="23">
        <v>44</v>
      </c>
      <c r="BA152" s="23">
        <v>36</v>
      </c>
      <c r="BB152" s="23">
        <v>37</v>
      </c>
      <c r="BC152" s="23">
        <v>33</v>
      </c>
      <c r="BD152" s="23">
        <v>48</v>
      </c>
      <c r="BE152" s="23">
        <v>48</v>
      </c>
      <c r="BF152" s="23">
        <v>27</v>
      </c>
      <c r="BG152" s="23">
        <v>34</v>
      </c>
      <c r="BH152" s="23">
        <v>24</v>
      </c>
      <c r="BI152" s="23">
        <v>30</v>
      </c>
      <c r="BJ152" s="23">
        <v>42</v>
      </c>
      <c r="BK152" s="23">
        <v>43</v>
      </c>
      <c r="BL152" s="23">
        <v>44</v>
      </c>
      <c r="BM152" s="23">
        <v>40</v>
      </c>
      <c r="BN152" s="23">
        <v>36</v>
      </c>
      <c r="BO152" s="23">
        <v>43</v>
      </c>
      <c r="BP152" s="23">
        <v>34</v>
      </c>
      <c r="BQ152" s="23">
        <v>38</v>
      </c>
      <c r="BR152" s="23">
        <v>42</v>
      </c>
      <c r="BS152" s="23">
        <v>32</v>
      </c>
      <c r="BT152" s="23">
        <v>40</v>
      </c>
      <c r="BU152" s="23">
        <v>44</v>
      </c>
      <c r="BV152" s="23">
        <v>34</v>
      </c>
      <c r="BW152" s="23">
        <v>35</v>
      </c>
      <c r="BX152" s="23">
        <v>38</v>
      </c>
      <c r="BY152" s="23">
        <v>42</v>
      </c>
      <c r="BZ152" s="23">
        <v>40</v>
      </c>
      <c r="CA152" s="23">
        <v>30</v>
      </c>
      <c r="CB152" s="23">
        <v>30</v>
      </c>
      <c r="CC152" s="23">
        <v>27</v>
      </c>
      <c r="CD152" s="23">
        <v>32</v>
      </c>
      <c r="CE152" s="23">
        <v>32</v>
      </c>
      <c r="CF152" s="23">
        <v>33</v>
      </c>
      <c r="CG152" s="23">
        <v>30</v>
      </c>
      <c r="CH152" s="23">
        <v>27</v>
      </c>
      <c r="CI152" s="23">
        <v>30</v>
      </c>
      <c r="CJ152" s="23">
        <v>34</v>
      </c>
      <c r="CK152" s="23">
        <v>41</v>
      </c>
      <c r="CL152" s="23">
        <v>29</v>
      </c>
      <c r="CM152" s="23">
        <v>34</v>
      </c>
      <c r="CN152" s="23">
        <v>27</v>
      </c>
      <c r="CO152" s="23">
        <v>33</v>
      </c>
      <c r="CP152" s="23">
        <v>15</v>
      </c>
      <c r="CQ152" s="23">
        <v>28</v>
      </c>
      <c r="CR152" s="23">
        <v>27</v>
      </c>
      <c r="CS152" s="23">
        <v>21</v>
      </c>
      <c r="CT152" s="23">
        <v>20</v>
      </c>
      <c r="CU152" s="23">
        <v>21</v>
      </c>
      <c r="CV152" s="23">
        <v>21</v>
      </c>
      <c r="CW152" s="23">
        <v>19</v>
      </c>
      <c r="CX152" s="23">
        <v>15</v>
      </c>
      <c r="CY152" s="23">
        <v>26</v>
      </c>
      <c r="CZ152" s="23">
        <v>21</v>
      </c>
      <c r="DA152" s="23">
        <v>14</v>
      </c>
      <c r="DB152" s="23">
        <v>10</v>
      </c>
      <c r="DC152" s="23">
        <v>12</v>
      </c>
      <c r="DD152" s="23">
        <v>14</v>
      </c>
      <c r="DE152" s="23">
        <v>10</v>
      </c>
      <c r="DF152" s="23">
        <v>9</v>
      </c>
      <c r="DG152" s="23">
        <v>12</v>
      </c>
      <c r="DH152" s="23">
        <v>13</v>
      </c>
      <c r="DI152" s="23">
        <v>10</v>
      </c>
      <c r="DJ152" s="23">
        <v>6</v>
      </c>
      <c r="DK152" s="23">
        <v>4</v>
      </c>
      <c r="DL152" s="23">
        <v>3</v>
      </c>
      <c r="DM152" s="23">
        <v>1</v>
      </c>
      <c r="DN152" s="23">
        <v>3</v>
      </c>
      <c r="DO152" s="23">
        <v>1</v>
      </c>
      <c r="DP152" s="23">
        <v>0</v>
      </c>
      <c r="DQ152" s="23">
        <v>1</v>
      </c>
      <c r="DR152" s="23">
        <v>1</v>
      </c>
      <c r="DS152" s="23">
        <v>1</v>
      </c>
      <c r="DT152" s="23">
        <v>0</v>
      </c>
      <c r="DU152" s="23">
        <v>0</v>
      </c>
      <c r="DV152" s="23">
        <v>1</v>
      </c>
      <c r="DY152" s="14"/>
    </row>
    <row r="153" spans="1:129" s="11" customFormat="1" x14ac:dyDescent="0.25">
      <c r="A153" s="16" t="s">
        <v>382</v>
      </c>
      <c r="B153" s="14" t="s">
        <v>383</v>
      </c>
      <c r="C153" s="23">
        <v>285</v>
      </c>
      <c r="D153" s="24">
        <f t="shared" si="205"/>
        <v>5.6140350877192984E-2</v>
      </c>
      <c r="E153" s="24">
        <f t="shared" si="206"/>
        <v>7.7192982456140355E-2</v>
      </c>
      <c r="F153" s="24">
        <f t="shared" si="207"/>
        <v>0.10175438596491228</v>
      </c>
      <c r="G153" s="24">
        <f t="shared" si="208"/>
        <v>2.1052631578947368E-2</v>
      </c>
      <c r="H153" s="24">
        <f t="shared" si="209"/>
        <v>5.6140350877192984E-2</v>
      </c>
      <c r="I153" s="24">
        <f t="shared" si="210"/>
        <v>3.1578947368421054E-2</v>
      </c>
      <c r="J153" s="24">
        <f t="shared" si="211"/>
        <v>3.8596491228070177E-2</v>
      </c>
      <c r="K153" s="24">
        <f t="shared" si="212"/>
        <v>4.912280701754386E-2</v>
      </c>
      <c r="L153" s="24">
        <f t="shared" si="213"/>
        <v>4.912280701754386E-2</v>
      </c>
      <c r="M153" s="24">
        <f t="shared" si="214"/>
        <v>9.8245614035087719E-2</v>
      </c>
      <c r="N153" s="24">
        <f t="shared" si="215"/>
        <v>8.0701754385964913E-2</v>
      </c>
      <c r="O153" s="24">
        <f t="shared" si="216"/>
        <v>7.7192982456140355E-2</v>
      </c>
      <c r="P153" s="24">
        <f t="shared" si="217"/>
        <v>6.6666666666666666E-2</v>
      </c>
      <c r="Q153" s="24">
        <f t="shared" si="218"/>
        <v>6.6666666666666666E-2</v>
      </c>
      <c r="R153" s="24">
        <f t="shared" si="219"/>
        <v>5.9649122807017542E-2</v>
      </c>
      <c r="S153" s="24">
        <f t="shared" si="220"/>
        <v>7.0175438596491224E-2</v>
      </c>
      <c r="T153" s="24">
        <f t="shared" si="221"/>
        <v>0.23859649122807017</v>
      </c>
      <c r="U153" s="24">
        <f t="shared" si="221"/>
        <v>0.56491228070175437</v>
      </c>
      <c r="V153" s="24">
        <f t="shared" si="221"/>
        <v>0.19649122807017544</v>
      </c>
      <c r="W153" s="23">
        <f t="shared" si="222"/>
        <v>68</v>
      </c>
      <c r="X153" s="23">
        <f t="shared" si="223"/>
        <v>161</v>
      </c>
      <c r="Y153" s="23">
        <f t="shared" si="224"/>
        <v>56</v>
      </c>
      <c r="Z153" s="23">
        <v>1</v>
      </c>
      <c r="AA153" s="23">
        <v>3</v>
      </c>
      <c r="AB153" s="23">
        <v>5</v>
      </c>
      <c r="AC153" s="23">
        <v>6</v>
      </c>
      <c r="AD153" s="23">
        <v>1</v>
      </c>
      <c r="AE153" s="23">
        <v>2</v>
      </c>
      <c r="AF153" s="23">
        <v>3</v>
      </c>
      <c r="AG153" s="23">
        <v>9</v>
      </c>
      <c r="AH153" s="23">
        <v>5</v>
      </c>
      <c r="AI153" s="23">
        <v>3</v>
      </c>
      <c r="AJ153" s="23">
        <v>6</v>
      </c>
      <c r="AK153" s="23">
        <v>3</v>
      </c>
      <c r="AL153" s="23">
        <v>7</v>
      </c>
      <c r="AM153" s="23">
        <v>5</v>
      </c>
      <c r="AN153" s="23">
        <v>8</v>
      </c>
      <c r="AO153" s="23">
        <v>0</v>
      </c>
      <c r="AP153" s="23">
        <v>1</v>
      </c>
      <c r="AQ153" s="23">
        <v>1</v>
      </c>
      <c r="AR153" s="23">
        <v>3</v>
      </c>
      <c r="AS153" s="23">
        <v>1</v>
      </c>
      <c r="AT153" s="23">
        <v>4</v>
      </c>
      <c r="AU153" s="23">
        <v>2</v>
      </c>
      <c r="AV153" s="23">
        <v>5</v>
      </c>
      <c r="AW153" s="23">
        <v>2</v>
      </c>
      <c r="AX153" s="23">
        <v>3</v>
      </c>
      <c r="AY153" s="23">
        <v>3</v>
      </c>
      <c r="AZ153" s="23">
        <v>0</v>
      </c>
      <c r="BA153" s="23">
        <v>4</v>
      </c>
      <c r="BB153" s="23">
        <v>0</v>
      </c>
      <c r="BC153" s="23">
        <v>2</v>
      </c>
      <c r="BD153" s="23">
        <v>2</v>
      </c>
      <c r="BE153" s="23">
        <v>2</v>
      </c>
      <c r="BF153" s="23">
        <v>2</v>
      </c>
      <c r="BG153" s="23">
        <v>2</v>
      </c>
      <c r="BH153" s="23">
        <v>3</v>
      </c>
      <c r="BI153" s="23">
        <v>0</v>
      </c>
      <c r="BJ153" s="23">
        <v>2</v>
      </c>
      <c r="BK153" s="23">
        <v>4</v>
      </c>
      <c r="BL153" s="23">
        <v>3</v>
      </c>
      <c r="BM153" s="23">
        <v>5</v>
      </c>
      <c r="BN153" s="23">
        <v>1</v>
      </c>
      <c r="BO153" s="23">
        <v>1</v>
      </c>
      <c r="BP153" s="23">
        <v>2</v>
      </c>
      <c r="BQ153" s="23">
        <v>4</v>
      </c>
      <c r="BR153" s="23">
        <v>6</v>
      </c>
      <c r="BS153" s="23">
        <v>8</v>
      </c>
      <c r="BT153" s="23">
        <v>6</v>
      </c>
      <c r="BU153" s="23">
        <v>4</v>
      </c>
      <c r="BV153" s="23">
        <v>5</v>
      </c>
      <c r="BW153" s="23">
        <v>5</v>
      </c>
      <c r="BX153" s="23">
        <v>4</v>
      </c>
      <c r="BY153" s="23">
        <v>2</v>
      </c>
      <c r="BZ153" s="23">
        <v>3</v>
      </c>
      <c r="CA153" s="23">
        <v>9</v>
      </c>
      <c r="CB153" s="23">
        <v>5</v>
      </c>
      <c r="CC153" s="23">
        <v>3</v>
      </c>
      <c r="CD153" s="23">
        <v>4</v>
      </c>
      <c r="CE153" s="23">
        <v>5</v>
      </c>
      <c r="CF153" s="23">
        <v>3</v>
      </c>
      <c r="CG153" s="23">
        <v>7</v>
      </c>
      <c r="CH153" s="23">
        <v>4</v>
      </c>
      <c r="CI153" s="23">
        <v>3</v>
      </c>
      <c r="CJ153" s="23">
        <v>5</v>
      </c>
      <c r="CK153" s="23">
        <v>3</v>
      </c>
      <c r="CL153" s="23">
        <v>4</v>
      </c>
      <c r="CM153" s="23">
        <v>7</v>
      </c>
      <c r="CN153" s="23">
        <v>3</v>
      </c>
      <c r="CO153" s="23">
        <v>4</v>
      </c>
      <c r="CP153" s="23">
        <v>3</v>
      </c>
      <c r="CQ153" s="23">
        <v>2</v>
      </c>
      <c r="CR153" s="23">
        <v>6</v>
      </c>
      <c r="CS153" s="23">
        <v>4</v>
      </c>
      <c r="CT153" s="23">
        <v>3</v>
      </c>
      <c r="CU153" s="23">
        <v>1</v>
      </c>
      <c r="CV153" s="23">
        <v>3</v>
      </c>
      <c r="CW153" s="23">
        <v>3</v>
      </c>
      <c r="CX153" s="23">
        <v>2</v>
      </c>
      <c r="CY153" s="23">
        <v>3</v>
      </c>
      <c r="CZ153" s="23">
        <v>1</v>
      </c>
      <c r="DA153" s="23">
        <v>1</v>
      </c>
      <c r="DB153" s="23">
        <v>0</v>
      </c>
      <c r="DC153" s="23">
        <v>2</v>
      </c>
      <c r="DD153" s="23">
        <v>5</v>
      </c>
      <c r="DE153" s="23">
        <v>1</v>
      </c>
      <c r="DF153" s="23">
        <v>0</v>
      </c>
      <c r="DG153" s="23">
        <v>1</v>
      </c>
      <c r="DH153" s="23">
        <v>0</v>
      </c>
      <c r="DI153" s="23">
        <v>0</v>
      </c>
      <c r="DJ153" s="23">
        <v>0</v>
      </c>
      <c r="DK153" s="23">
        <v>0</v>
      </c>
      <c r="DL153" s="23">
        <v>0</v>
      </c>
      <c r="DM153" s="23">
        <v>1</v>
      </c>
      <c r="DN153" s="23">
        <v>0</v>
      </c>
      <c r="DO153" s="23">
        <v>0</v>
      </c>
      <c r="DP153" s="23">
        <v>0</v>
      </c>
      <c r="DQ153" s="23">
        <v>0</v>
      </c>
      <c r="DR153" s="23">
        <v>0</v>
      </c>
      <c r="DS153" s="23">
        <v>0</v>
      </c>
      <c r="DT153" s="23">
        <v>0</v>
      </c>
      <c r="DU153" s="23">
        <v>0</v>
      </c>
      <c r="DV153" s="23">
        <v>0</v>
      </c>
      <c r="DY153" s="14"/>
    </row>
    <row r="154" spans="1:129" s="11" customFormat="1" x14ac:dyDescent="0.25">
      <c r="A154" s="16" t="s">
        <v>384</v>
      </c>
      <c r="B154" s="14" t="s">
        <v>385</v>
      </c>
      <c r="C154" s="23">
        <v>765</v>
      </c>
      <c r="D154" s="24">
        <f t="shared" si="205"/>
        <v>3.9215686274509803E-2</v>
      </c>
      <c r="E154" s="24">
        <f t="shared" si="206"/>
        <v>2.8758169934640521E-2</v>
      </c>
      <c r="F154" s="24">
        <f t="shared" si="207"/>
        <v>5.6209150326797387E-2</v>
      </c>
      <c r="G154" s="24">
        <f t="shared" si="208"/>
        <v>5.6209150326797387E-2</v>
      </c>
      <c r="H154" s="24">
        <f t="shared" si="209"/>
        <v>7.0588235294117646E-2</v>
      </c>
      <c r="I154" s="24">
        <f t="shared" si="210"/>
        <v>4.3137254901960784E-2</v>
      </c>
      <c r="J154" s="24">
        <f t="shared" si="211"/>
        <v>4.3137254901960784E-2</v>
      </c>
      <c r="K154" s="24">
        <f t="shared" si="212"/>
        <v>5.2287581699346407E-2</v>
      </c>
      <c r="L154" s="24">
        <f t="shared" si="213"/>
        <v>6.9281045751633991E-2</v>
      </c>
      <c r="M154" s="24">
        <f t="shared" si="214"/>
        <v>9.1503267973856203E-2</v>
      </c>
      <c r="N154" s="24">
        <f t="shared" si="215"/>
        <v>7.7124183006535951E-2</v>
      </c>
      <c r="O154" s="24">
        <f t="shared" si="216"/>
        <v>7.0588235294117646E-2</v>
      </c>
      <c r="P154" s="24">
        <f t="shared" si="217"/>
        <v>0.10196078431372549</v>
      </c>
      <c r="Q154" s="24">
        <f t="shared" si="218"/>
        <v>7.8431372549019607E-2</v>
      </c>
      <c r="R154" s="24">
        <f t="shared" si="219"/>
        <v>4.4444444444444446E-2</v>
      </c>
      <c r="S154" s="24">
        <f t="shared" si="220"/>
        <v>7.7124183006535951E-2</v>
      </c>
      <c r="T154" s="24">
        <f t="shared" si="221"/>
        <v>0.15032679738562091</v>
      </c>
      <c r="U154" s="24">
        <f t="shared" si="221"/>
        <v>0.64967320261437911</v>
      </c>
      <c r="V154" s="24">
        <f t="shared" si="221"/>
        <v>0.2</v>
      </c>
      <c r="W154" s="23">
        <f t="shared" si="222"/>
        <v>115</v>
      </c>
      <c r="X154" s="23">
        <f t="shared" si="223"/>
        <v>497</v>
      </c>
      <c r="Y154" s="23">
        <f t="shared" si="224"/>
        <v>153</v>
      </c>
      <c r="Z154" s="23">
        <v>4</v>
      </c>
      <c r="AA154" s="23">
        <v>10</v>
      </c>
      <c r="AB154" s="23">
        <v>5</v>
      </c>
      <c r="AC154" s="23">
        <v>6</v>
      </c>
      <c r="AD154" s="23">
        <v>5</v>
      </c>
      <c r="AE154" s="23">
        <v>6</v>
      </c>
      <c r="AF154" s="23">
        <v>2</v>
      </c>
      <c r="AG154" s="23">
        <v>3</v>
      </c>
      <c r="AH154" s="23">
        <v>8</v>
      </c>
      <c r="AI154" s="23">
        <v>3</v>
      </c>
      <c r="AJ154" s="23">
        <v>12</v>
      </c>
      <c r="AK154" s="23">
        <v>7</v>
      </c>
      <c r="AL154" s="23">
        <v>12</v>
      </c>
      <c r="AM154" s="23">
        <v>3</v>
      </c>
      <c r="AN154" s="23">
        <v>9</v>
      </c>
      <c r="AO154" s="23">
        <v>13</v>
      </c>
      <c r="AP154" s="23">
        <v>7</v>
      </c>
      <c r="AQ154" s="23">
        <v>6</v>
      </c>
      <c r="AR154" s="23">
        <v>11</v>
      </c>
      <c r="AS154" s="23">
        <v>6</v>
      </c>
      <c r="AT154" s="23">
        <v>15</v>
      </c>
      <c r="AU154" s="23">
        <v>7</v>
      </c>
      <c r="AV154" s="23">
        <v>11</v>
      </c>
      <c r="AW154" s="23">
        <v>13</v>
      </c>
      <c r="AX154" s="23">
        <v>8</v>
      </c>
      <c r="AY154" s="23">
        <v>11</v>
      </c>
      <c r="AZ154" s="23">
        <v>3</v>
      </c>
      <c r="BA154" s="23">
        <v>7</v>
      </c>
      <c r="BB154" s="23">
        <v>6</v>
      </c>
      <c r="BC154" s="23">
        <v>6</v>
      </c>
      <c r="BD154" s="23">
        <v>4</v>
      </c>
      <c r="BE154" s="23">
        <v>7</v>
      </c>
      <c r="BF154" s="23">
        <v>3</v>
      </c>
      <c r="BG154" s="23">
        <v>5</v>
      </c>
      <c r="BH154" s="23">
        <v>14</v>
      </c>
      <c r="BI154" s="23">
        <v>7</v>
      </c>
      <c r="BJ154" s="23">
        <v>4</v>
      </c>
      <c r="BK154" s="23">
        <v>12</v>
      </c>
      <c r="BL154" s="23">
        <v>7</v>
      </c>
      <c r="BM154" s="23">
        <v>10</v>
      </c>
      <c r="BN154" s="23">
        <v>8</v>
      </c>
      <c r="BO154" s="23">
        <v>16</v>
      </c>
      <c r="BP154" s="23">
        <v>8</v>
      </c>
      <c r="BQ154" s="23">
        <v>9</v>
      </c>
      <c r="BR154" s="23">
        <v>12</v>
      </c>
      <c r="BS154" s="23">
        <v>14</v>
      </c>
      <c r="BT154" s="23">
        <v>17</v>
      </c>
      <c r="BU154" s="23">
        <v>15</v>
      </c>
      <c r="BV154" s="23">
        <v>14</v>
      </c>
      <c r="BW154" s="23">
        <v>10</v>
      </c>
      <c r="BX154" s="23">
        <v>9</v>
      </c>
      <c r="BY154" s="23">
        <v>12</v>
      </c>
      <c r="BZ154" s="23">
        <v>11</v>
      </c>
      <c r="CA154" s="23">
        <v>12</v>
      </c>
      <c r="CB154" s="23">
        <v>15</v>
      </c>
      <c r="CC154" s="23">
        <v>8</v>
      </c>
      <c r="CD154" s="23">
        <v>11</v>
      </c>
      <c r="CE154" s="23">
        <v>10</v>
      </c>
      <c r="CF154" s="23">
        <v>13</v>
      </c>
      <c r="CG154" s="23">
        <v>12</v>
      </c>
      <c r="CH154" s="23">
        <v>14</v>
      </c>
      <c r="CI154" s="23">
        <v>16</v>
      </c>
      <c r="CJ154" s="23">
        <v>16</v>
      </c>
      <c r="CK154" s="23">
        <v>15</v>
      </c>
      <c r="CL154" s="23">
        <v>17</v>
      </c>
      <c r="CM154" s="23">
        <v>13</v>
      </c>
      <c r="CN154" s="23">
        <v>14</v>
      </c>
      <c r="CO154" s="23">
        <v>10</v>
      </c>
      <c r="CP154" s="23">
        <v>14</v>
      </c>
      <c r="CQ154" s="23">
        <v>9</v>
      </c>
      <c r="CR154" s="23">
        <v>11</v>
      </c>
      <c r="CS154" s="23">
        <v>4</v>
      </c>
      <c r="CT154" s="23">
        <v>7</v>
      </c>
      <c r="CU154" s="23">
        <v>4</v>
      </c>
      <c r="CV154" s="23">
        <v>8</v>
      </c>
      <c r="CW154" s="23">
        <v>4</v>
      </c>
      <c r="CX154" s="23">
        <v>4</v>
      </c>
      <c r="CY154" s="23">
        <v>6</v>
      </c>
      <c r="CZ154" s="23">
        <v>6</v>
      </c>
      <c r="DA154" s="23">
        <v>4</v>
      </c>
      <c r="DB154" s="23">
        <v>5</v>
      </c>
      <c r="DC154" s="23">
        <v>4</v>
      </c>
      <c r="DD154" s="23">
        <v>3</v>
      </c>
      <c r="DE154" s="23">
        <v>1</v>
      </c>
      <c r="DF154" s="23">
        <v>8</v>
      </c>
      <c r="DG154" s="23">
        <v>4</v>
      </c>
      <c r="DH154" s="23">
        <v>4</v>
      </c>
      <c r="DI154" s="23">
        <v>0</v>
      </c>
      <c r="DJ154" s="23">
        <v>1</v>
      </c>
      <c r="DK154" s="23">
        <v>3</v>
      </c>
      <c r="DL154" s="23">
        <v>1</v>
      </c>
      <c r="DM154" s="23">
        <v>1</v>
      </c>
      <c r="DN154" s="23">
        <v>0</v>
      </c>
      <c r="DO154" s="23">
        <v>0</v>
      </c>
      <c r="DP154" s="23">
        <v>0</v>
      </c>
      <c r="DQ154" s="23">
        <v>0</v>
      </c>
      <c r="DR154" s="23">
        <v>0</v>
      </c>
      <c r="DS154" s="23">
        <v>0</v>
      </c>
      <c r="DT154" s="23">
        <v>0</v>
      </c>
      <c r="DU154" s="23">
        <v>0</v>
      </c>
      <c r="DV154" s="23">
        <v>0</v>
      </c>
      <c r="DY154" s="14"/>
    </row>
    <row r="155" spans="1:129" s="11" customFormat="1" x14ac:dyDescent="0.25">
      <c r="A155" s="16" t="s">
        <v>386</v>
      </c>
      <c r="B155" s="14" t="s">
        <v>387</v>
      </c>
      <c r="C155" s="23">
        <v>496</v>
      </c>
      <c r="D155" s="24">
        <f t="shared" si="205"/>
        <v>3.2258064516129031E-2</v>
      </c>
      <c r="E155" s="24">
        <f t="shared" si="206"/>
        <v>4.8387096774193547E-2</v>
      </c>
      <c r="F155" s="24">
        <f t="shared" si="207"/>
        <v>5.2419354838709679E-2</v>
      </c>
      <c r="G155" s="24">
        <f t="shared" si="208"/>
        <v>4.8387096774193547E-2</v>
      </c>
      <c r="H155" s="24">
        <f t="shared" si="209"/>
        <v>4.8387096774193547E-2</v>
      </c>
      <c r="I155" s="24">
        <f t="shared" si="210"/>
        <v>2.620967741935484E-2</v>
      </c>
      <c r="J155" s="24">
        <f t="shared" si="211"/>
        <v>3.4274193548387094E-2</v>
      </c>
      <c r="K155" s="24">
        <f t="shared" si="212"/>
        <v>5.4435483870967742E-2</v>
      </c>
      <c r="L155" s="24">
        <f t="shared" si="213"/>
        <v>5.6451612903225805E-2</v>
      </c>
      <c r="M155" s="24">
        <f t="shared" si="214"/>
        <v>6.8548387096774188E-2</v>
      </c>
      <c r="N155" s="24">
        <f t="shared" si="215"/>
        <v>8.669354838709678E-2</v>
      </c>
      <c r="O155" s="24">
        <f t="shared" si="216"/>
        <v>7.8629032258064516E-2</v>
      </c>
      <c r="P155" s="24">
        <f t="shared" si="217"/>
        <v>8.669354838709678E-2</v>
      </c>
      <c r="Q155" s="24">
        <f t="shared" si="218"/>
        <v>0.10483870967741936</v>
      </c>
      <c r="R155" s="24">
        <f t="shared" si="219"/>
        <v>8.669354838709678E-2</v>
      </c>
      <c r="S155" s="24">
        <f t="shared" si="220"/>
        <v>8.669354838709678E-2</v>
      </c>
      <c r="T155" s="24">
        <f t="shared" si="221"/>
        <v>0.15322580645161291</v>
      </c>
      <c r="U155" s="24">
        <f t="shared" si="221"/>
        <v>0.56854838709677424</v>
      </c>
      <c r="V155" s="24">
        <f t="shared" si="221"/>
        <v>0.27822580645161288</v>
      </c>
      <c r="W155" s="23">
        <f t="shared" si="222"/>
        <v>76</v>
      </c>
      <c r="X155" s="23">
        <f t="shared" si="223"/>
        <v>282</v>
      </c>
      <c r="Y155" s="23">
        <f t="shared" si="224"/>
        <v>138</v>
      </c>
      <c r="Z155" s="23">
        <v>1</v>
      </c>
      <c r="AA155" s="23">
        <v>4</v>
      </c>
      <c r="AB155" s="23">
        <v>4</v>
      </c>
      <c r="AC155" s="23">
        <v>4</v>
      </c>
      <c r="AD155" s="23">
        <v>3</v>
      </c>
      <c r="AE155" s="23">
        <v>3</v>
      </c>
      <c r="AF155" s="23">
        <v>6</v>
      </c>
      <c r="AG155" s="23">
        <v>5</v>
      </c>
      <c r="AH155" s="23">
        <v>3</v>
      </c>
      <c r="AI155" s="23">
        <v>7</v>
      </c>
      <c r="AJ155" s="23">
        <v>9</v>
      </c>
      <c r="AK155" s="23">
        <v>6</v>
      </c>
      <c r="AL155" s="23">
        <v>5</v>
      </c>
      <c r="AM155" s="23">
        <v>5</v>
      </c>
      <c r="AN155" s="23">
        <v>1</v>
      </c>
      <c r="AO155" s="23">
        <v>9</v>
      </c>
      <c r="AP155" s="23">
        <v>1</v>
      </c>
      <c r="AQ155" s="23">
        <v>3</v>
      </c>
      <c r="AR155" s="23">
        <v>5</v>
      </c>
      <c r="AS155" s="23">
        <v>6</v>
      </c>
      <c r="AT155" s="23">
        <v>4</v>
      </c>
      <c r="AU155" s="23">
        <v>2</v>
      </c>
      <c r="AV155" s="23">
        <v>5</v>
      </c>
      <c r="AW155" s="23">
        <v>6</v>
      </c>
      <c r="AX155" s="23">
        <v>7</v>
      </c>
      <c r="AY155" s="23">
        <v>2</v>
      </c>
      <c r="AZ155" s="23">
        <v>2</v>
      </c>
      <c r="BA155" s="23">
        <v>2</v>
      </c>
      <c r="BB155" s="23">
        <v>5</v>
      </c>
      <c r="BC155" s="23">
        <v>2</v>
      </c>
      <c r="BD155" s="23">
        <v>6</v>
      </c>
      <c r="BE155" s="23">
        <v>1</v>
      </c>
      <c r="BF155" s="23">
        <v>6</v>
      </c>
      <c r="BG155" s="23">
        <v>0</v>
      </c>
      <c r="BH155" s="23">
        <v>4</v>
      </c>
      <c r="BI155" s="23">
        <v>8</v>
      </c>
      <c r="BJ155" s="23">
        <v>6</v>
      </c>
      <c r="BK155" s="23">
        <v>5</v>
      </c>
      <c r="BL155" s="23">
        <v>2</v>
      </c>
      <c r="BM155" s="23">
        <v>6</v>
      </c>
      <c r="BN155" s="23">
        <v>3</v>
      </c>
      <c r="BO155" s="23">
        <v>6</v>
      </c>
      <c r="BP155" s="23">
        <v>6</v>
      </c>
      <c r="BQ155" s="23">
        <v>5</v>
      </c>
      <c r="BR155" s="23">
        <v>8</v>
      </c>
      <c r="BS155" s="23">
        <v>9</v>
      </c>
      <c r="BT155" s="23">
        <v>9</v>
      </c>
      <c r="BU155" s="23">
        <v>8</v>
      </c>
      <c r="BV155" s="23">
        <v>7</v>
      </c>
      <c r="BW155" s="23">
        <v>1</v>
      </c>
      <c r="BX155" s="23">
        <v>14</v>
      </c>
      <c r="BY155" s="23">
        <v>6</v>
      </c>
      <c r="BZ155" s="23">
        <v>7</v>
      </c>
      <c r="CA155" s="23">
        <v>8</v>
      </c>
      <c r="CB155" s="23">
        <v>8</v>
      </c>
      <c r="CC155" s="23">
        <v>10</v>
      </c>
      <c r="CD155" s="23">
        <v>4</v>
      </c>
      <c r="CE155" s="23">
        <v>9</v>
      </c>
      <c r="CF155" s="23">
        <v>5</v>
      </c>
      <c r="CG155" s="23">
        <v>11</v>
      </c>
      <c r="CH155" s="23">
        <v>10</v>
      </c>
      <c r="CI155" s="23">
        <v>6</v>
      </c>
      <c r="CJ155" s="23">
        <v>11</v>
      </c>
      <c r="CK155" s="23">
        <v>9</v>
      </c>
      <c r="CL155" s="23">
        <v>7</v>
      </c>
      <c r="CM155" s="23">
        <v>12</v>
      </c>
      <c r="CN155" s="23">
        <v>12</v>
      </c>
      <c r="CO155" s="23">
        <v>11</v>
      </c>
      <c r="CP155" s="23">
        <v>11</v>
      </c>
      <c r="CQ155" s="23">
        <v>6</v>
      </c>
      <c r="CR155" s="23">
        <v>3</v>
      </c>
      <c r="CS155" s="23">
        <v>13</v>
      </c>
      <c r="CT155" s="23">
        <v>7</v>
      </c>
      <c r="CU155" s="23">
        <v>6</v>
      </c>
      <c r="CV155" s="23">
        <v>14</v>
      </c>
      <c r="CW155" s="23">
        <v>4</v>
      </c>
      <c r="CX155" s="23">
        <v>2</v>
      </c>
      <c r="CY155" s="23">
        <v>3</v>
      </c>
      <c r="CZ155" s="23">
        <v>7</v>
      </c>
      <c r="DA155" s="23">
        <v>3</v>
      </c>
      <c r="DB155" s="23">
        <v>2</v>
      </c>
      <c r="DC155" s="23">
        <v>1</v>
      </c>
      <c r="DD155" s="23">
        <v>4</v>
      </c>
      <c r="DE155" s="23">
        <v>3</v>
      </c>
      <c r="DF155" s="23">
        <v>1</v>
      </c>
      <c r="DG155" s="23">
        <v>5</v>
      </c>
      <c r="DH155" s="23">
        <v>2</v>
      </c>
      <c r="DI155" s="23">
        <v>2</v>
      </c>
      <c r="DJ155" s="23">
        <v>2</v>
      </c>
      <c r="DK155" s="23">
        <v>0</v>
      </c>
      <c r="DL155" s="23">
        <v>0</v>
      </c>
      <c r="DM155" s="23">
        <v>0</v>
      </c>
      <c r="DN155" s="23">
        <v>1</v>
      </c>
      <c r="DO155" s="23">
        <v>0</v>
      </c>
      <c r="DP155" s="23">
        <v>1</v>
      </c>
      <c r="DQ155" s="23">
        <v>0</v>
      </c>
      <c r="DR155" s="23">
        <v>0</v>
      </c>
      <c r="DS155" s="23">
        <v>0</v>
      </c>
      <c r="DT155" s="23">
        <v>0</v>
      </c>
      <c r="DU155" s="23">
        <v>0</v>
      </c>
      <c r="DV155" s="23">
        <v>0</v>
      </c>
      <c r="DY155" s="14"/>
    </row>
    <row r="156" spans="1:129" s="11" customFormat="1" x14ac:dyDescent="0.25">
      <c r="A156" s="16" t="s">
        <v>388</v>
      </c>
      <c r="B156" s="14" t="s">
        <v>389</v>
      </c>
      <c r="C156" s="23">
        <v>948</v>
      </c>
      <c r="D156" s="24">
        <f t="shared" si="205"/>
        <v>4.2194092827004218E-2</v>
      </c>
      <c r="E156" s="24">
        <f t="shared" si="206"/>
        <v>5.0632911392405063E-2</v>
      </c>
      <c r="F156" s="24">
        <f t="shared" si="207"/>
        <v>5.2742616033755275E-2</v>
      </c>
      <c r="G156" s="24">
        <f t="shared" si="208"/>
        <v>4.0084388185654012E-2</v>
      </c>
      <c r="H156" s="24">
        <f t="shared" si="209"/>
        <v>3.4810126582278479E-2</v>
      </c>
      <c r="I156" s="24">
        <f t="shared" si="210"/>
        <v>4.4303797468354431E-2</v>
      </c>
      <c r="J156" s="24">
        <f t="shared" si="211"/>
        <v>5.0632911392405063E-2</v>
      </c>
      <c r="K156" s="24">
        <f t="shared" si="212"/>
        <v>6.2236286919831227E-2</v>
      </c>
      <c r="L156" s="24">
        <f t="shared" si="213"/>
        <v>8.2278481012658222E-2</v>
      </c>
      <c r="M156" s="24">
        <f t="shared" si="214"/>
        <v>6.434599156118144E-2</v>
      </c>
      <c r="N156" s="24">
        <f t="shared" si="215"/>
        <v>8.1223628691983116E-2</v>
      </c>
      <c r="O156" s="24">
        <f t="shared" si="216"/>
        <v>7.5949367088607597E-2</v>
      </c>
      <c r="P156" s="24">
        <f t="shared" si="217"/>
        <v>8.7552742616033755E-2</v>
      </c>
      <c r="Q156" s="24">
        <f t="shared" si="218"/>
        <v>8.4388185654008435E-2</v>
      </c>
      <c r="R156" s="24">
        <f t="shared" si="219"/>
        <v>5.0632911392405063E-2</v>
      </c>
      <c r="S156" s="24">
        <f t="shared" si="220"/>
        <v>9.5991561181434593E-2</v>
      </c>
      <c r="T156" s="24">
        <f t="shared" si="221"/>
        <v>0.16561181434599156</v>
      </c>
      <c r="U156" s="24">
        <f t="shared" si="221"/>
        <v>0.6033755274261603</v>
      </c>
      <c r="V156" s="24">
        <f t="shared" si="221"/>
        <v>0.23101265822784811</v>
      </c>
      <c r="W156" s="23">
        <f t="shared" si="222"/>
        <v>157</v>
      </c>
      <c r="X156" s="23">
        <f t="shared" si="223"/>
        <v>572</v>
      </c>
      <c r="Y156" s="23">
        <f t="shared" si="224"/>
        <v>219</v>
      </c>
      <c r="Z156" s="23">
        <v>8</v>
      </c>
      <c r="AA156" s="23">
        <v>8</v>
      </c>
      <c r="AB156" s="23">
        <v>7</v>
      </c>
      <c r="AC156" s="23">
        <v>11</v>
      </c>
      <c r="AD156" s="23">
        <v>6</v>
      </c>
      <c r="AE156" s="23">
        <v>7</v>
      </c>
      <c r="AF156" s="23">
        <v>12</v>
      </c>
      <c r="AG156" s="23">
        <v>18</v>
      </c>
      <c r="AH156" s="23">
        <v>3</v>
      </c>
      <c r="AI156" s="23">
        <v>8</v>
      </c>
      <c r="AJ156" s="23">
        <v>14</v>
      </c>
      <c r="AK156" s="23">
        <v>9</v>
      </c>
      <c r="AL156" s="23">
        <v>4</v>
      </c>
      <c r="AM156" s="23">
        <v>11</v>
      </c>
      <c r="AN156" s="23">
        <v>12</v>
      </c>
      <c r="AO156" s="23">
        <v>12</v>
      </c>
      <c r="AP156" s="23">
        <v>7</v>
      </c>
      <c r="AQ156" s="23">
        <v>4</v>
      </c>
      <c r="AR156" s="23">
        <v>9</v>
      </c>
      <c r="AS156" s="23">
        <v>6</v>
      </c>
      <c r="AT156" s="23">
        <v>8</v>
      </c>
      <c r="AU156" s="23">
        <v>9</v>
      </c>
      <c r="AV156" s="23">
        <v>6</v>
      </c>
      <c r="AW156" s="23">
        <v>8</v>
      </c>
      <c r="AX156" s="23">
        <v>2</v>
      </c>
      <c r="AY156" s="23">
        <v>7</v>
      </c>
      <c r="AZ156" s="23">
        <v>4</v>
      </c>
      <c r="BA156" s="23">
        <v>15</v>
      </c>
      <c r="BB156" s="23">
        <v>7</v>
      </c>
      <c r="BC156" s="23">
        <v>9</v>
      </c>
      <c r="BD156" s="23">
        <v>12</v>
      </c>
      <c r="BE156" s="23">
        <v>9</v>
      </c>
      <c r="BF156" s="23">
        <v>10</v>
      </c>
      <c r="BG156" s="23">
        <v>6</v>
      </c>
      <c r="BH156" s="23">
        <v>11</v>
      </c>
      <c r="BI156" s="23">
        <v>13</v>
      </c>
      <c r="BJ156" s="23">
        <v>13</v>
      </c>
      <c r="BK156" s="23">
        <v>12</v>
      </c>
      <c r="BL156" s="23">
        <v>10</v>
      </c>
      <c r="BM156" s="23">
        <v>11</v>
      </c>
      <c r="BN156" s="23">
        <v>15</v>
      </c>
      <c r="BO156" s="23">
        <v>15</v>
      </c>
      <c r="BP156" s="23">
        <v>13</v>
      </c>
      <c r="BQ156" s="23">
        <v>19</v>
      </c>
      <c r="BR156" s="23">
        <v>16</v>
      </c>
      <c r="BS156" s="23">
        <v>13</v>
      </c>
      <c r="BT156" s="23">
        <v>15</v>
      </c>
      <c r="BU156" s="23">
        <v>16</v>
      </c>
      <c r="BV156" s="23">
        <v>8</v>
      </c>
      <c r="BW156" s="23">
        <v>9</v>
      </c>
      <c r="BX156" s="23">
        <v>13</v>
      </c>
      <c r="BY156" s="23">
        <v>17</v>
      </c>
      <c r="BZ156" s="23">
        <v>15</v>
      </c>
      <c r="CA156" s="23">
        <v>17</v>
      </c>
      <c r="CB156" s="23">
        <v>15</v>
      </c>
      <c r="CC156" s="23">
        <v>14</v>
      </c>
      <c r="CD156" s="23">
        <v>16</v>
      </c>
      <c r="CE156" s="23">
        <v>15</v>
      </c>
      <c r="CF156" s="23">
        <v>14</v>
      </c>
      <c r="CG156" s="23">
        <v>13</v>
      </c>
      <c r="CH156" s="23">
        <v>16</v>
      </c>
      <c r="CI156" s="23">
        <v>16</v>
      </c>
      <c r="CJ156" s="23">
        <v>10</v>
      </c>
      <c r="CK156" s="23">
        <v>22</v>
      </c>
      <c r="CL156" s="23">
        <v>19</v>
      </c>
      <c r="CM156" s="23">
        <v>26</v>
      </c>
      <c r="CN156" s="23">
        <v>18</v>
      </c>
      <c r="CO156" s="23">
        <v>10</v>
      </c>
      <c r="CP156" s="23">
        <v>16</v>
      </c>
      <c r="CQ156" s="23">
        <v>10</v>
      </c>
      <c r="CR156" s="23">
        <v>13</v>
      </c>
      <c r="CS156" s="23">
        <v>11</v>
      </c>
      <c r="CT156" s="23">
        <v>9</v>
      </c>
      <c r="CU156" s="23">
        <v>8</v>
      </c>
      <c r="CV156" s="23">
        <v>7</v>
      </c>
      <c r="CW156" s="23">
        <v>11</v>
      </c>
      <c r="CX156" s="23">
        <v>6</v>
      </c>
      <c r="CY156" s="23">
        <v>15</v>
      </c>
      <c r="CZ156" s="23">
        <v>7</v>
      </c>
      <c r="DA156" s="23">
        <v>5</v>
      </c>
      <c r="DB156" s="23">
        <v>5</v>
      </c>
      <c r="DC156" s="23">
        <v>6</v>
      </c>
      <c r="DD156" s="23">
        <v>10</v>
      </c>
      <c r="DE156" s="23">
        <v>8</v>
      </c>
      <c r="DF156" s="23">
        <v>3</v>
      </c>
      <c r="DG156" s="23">
        <v>4</v>
      </c>
      <c r="DH156" s="23">
        <v>2</v>
      </c>
      <c r="DI156" s="23">
        <v>0</v>
      </c>
      <c r="DJ156" s="23">
        <v>4</v>
      </c>
      <c r="DK156" s="23">
        <v>1</v>
      </c>
      <c r="DL156" s="23">
        <v>0</v>
      </c>
      <c r="DM156" s="23">
        <v>3</v>
      </c>
      <c r="DN156" s="23">
        <v>0</v>
      </c>
      <c r="DO156" s="23">
        <v>0</v>
      </c>
      <c r="DP156" s="23">
        <v>0</v>
      </c>
      <c r="DQ156" s="23">
        <v>1</v>
      </c>
      <c r="DR156" s="23">
        <v>0</v>
      </c>
      <c r="DS156" s="23">
        <v>0</v>
      </c>
      <c r="DT156" s="23">
        <v>0</v>
      </c>
      <c r="DU156" s="23">
        <v>0</v>
      </c>
      <c r="DV156" s="23">
        <v>0</v>
      </c>
      <c r="DY156" s="14"/>
    </row>
    <row r="157" spans="1:129" s="11" customFormat="1" x14ac:dyDescent="0.25">
      <c r="A157" s="16" t="s">
        <v>390</v>
      </c>
      <c r="B157" s="14" t="s">
        <v>391</v>
      </c>
      <c r="C157" s="23">
        <v>276</v>
      </c>
      <c r="D157" s="24">
        <f t="shared" si="205"/>
        <v>5.7971014492753624E-2</v>
      </c>
      <c r="E157" s="24">
        <f t="shared" si="206"/>
        <v>5.0724637681159424E-2</v>
      </c>
      <c r="F157" s="24">
        <f t="shared" si="207"/>
        <v>6.5217391304347824E-2</v>
      </c>
      <c r="G157" s="24">
        <f t="shared" si="208"/>
        <v>5.434782608695652E-2</v>
      </c>
      <c r="H157" s="24">
        <f t="shared" si="209"/>
        <v>3.6231884057971016E-2</v>
      </c>
      <c r="I157" s="24">
        <f t="shared" si="210"/>
        <v>6.1594202898550728E-2</v>
      </c>
      <c r="J157" s="24">
        <f t="shared" si="211"/>
        <v>7.6086956521739135E-2</v>
      </c>
      <c r="K157" s="24">
        <f t="shared" si="212"/>
        <v>4.3478260869565216E-2</v>
      </c>
      <c r="L157" s="24">
        <f t="shared" si="213"/>
        <v>6.1594202898550728E-2</v>
      </c>
      <c r="M157" s="24">
        <f t="shared" si="214"/>
        <v>7.9710144927536225E-2</v>
      </c>
      <c r="N157" s="24">
        <f t="shared" si="215"/>
        <v>6.5217391304347824E-2</v>
      </c>
      <c r="O157" s="24">
        <f t="shared" si="216"/>
        <v>6.1594202898550728E-2</v>
      </c>
      <c r="P157" s="24">
        <f t="shared" si="217"/>
        <v>6.8840579710144928E-2</v>
      </c>
      <c r="Q157" s="24">
        <f t="shared" si="218"/>
        <v>9.0579710144927536E-2</v>
      </c>
      <c r="R157" s="24">
        <f t="shared" si="219"/>
        <v>6.8840579710144928E-2</v>
      </c>
      <c r="S157" s="24">
        <f t="shared" si="220"/>
        <v>5.7971014492753624E-2</v>
      </c>
      <c r="T157" s="24">
        <f t="shared" si="221"/>
        <v>0.20289855072463769</v>
      </c>
      <c r="U157" s="24">
        <f t="shared" si="221"/>
        <v>0.57971014492753625</v>
      </c>
      <c r="V157" s="24">
        <f t="shared" si="221"/>
        <v>0.21739130434782608</v>
      </c>
      <c r="W157" s="23">
        <f t="shared" si="222"/>
        <v>56</v>
      </c>
      <c r="X157" s="23">
        <f t="shared" si="223"/>
        <v>160</v>
      </c>
      <c r="Y157" s="23">
        <f t="shared" si="224"/>
        <v>60</v>
      </c>
      <c r="Z157" s="23">
        <v>2</v>
      </c>
      <c r="AA157" s="23">
        <v>5</v>
      </c>
      <c r="AB157" s="23">
        <v>2</v>
      </c>
      <c r="AC157" s="23">
        <v>2</v>
      </c>
      <c r="AD157" s="23">
        <v>5</v>
      </c>
      <c r="AE157" s="23">
        <v>1</v>
      </c>
      <c r="AF157" s="23">
        <v>2</v>
      </c>
      <c r="AG157" s="23">
        <v>4</v>
      </c>
      <c r="AH157" s="23">
        <v>3</v>
      </c>
      <c r="AI157" s="23">
        <v>4</v>
      </c>
      <c r="AJ157" s="23">
        <v>3</v>
      </c>
      <c r="AK157" s="23">
        <v>3</v>
      </c>
      <c r="AL157" s="23">
        <v>3</v>
      </c>
      <c r="AM157" s="23">
        <v>7</v>
      </c>
      <c r="AN157" s="23">
        <v>2</v>
      </c>
      <c r="AO157" s="23">
        <v>5</v>
      </c>
      <c r="AP157" s="23">
        <v>3</v>
      </c>
      <c r="AQ157" s="23">
        <v>3</v>
      </c>
      <c r="AR157" s="23">
        <v>2</v>
      </c>
      <c r="AS157" s="23">
        <v>2</v>
      </c>
      <c r="AT157" s="23">
        <v>1</v>
      </c>
      <c r="AU157" s="23">
        <v>1</v>
      </c>
      <c r="AV157" s="23">
        <v>1</v>
      </c>
      <c r="AW157" s="23">
        <v>5</v>
      </c>
      <c r="AX157" s="23">
        <v>2</v>
      </c>
      <c r="AY157" s="23">
        <v>1</v>
      </c>
      <c r="AZ157" s="23">
        <v>2</v>
      </c>
      <c r="BA157" s="23">
        <v>3</v>
      </c>
      <c r="BB157" s="23">
        <v>4</v>
      </c>
      <c r="BC157" s="23">
        <v>7</v>
      </c>
      <c r="BD157" s="23">
        <v>3</v>
      </c>
      <c r="BE157" s="23">
        <v>9</v>
      </c>
      <c r="BF157" s="23">
        <v>4</v>
      </c>
      <c r="BG157" s="23">
        <v>4</v>
      </c>
      <c r="BH157" s="23">
        <v>1</v>
      </c>
      <c r="BI157" s="23">
        <v>1</v>
      </c>
      <c r="BJ157" s="23">
        <v>0</v>
      </c>
      <c r="BK157" s="23">
        <v>5</v>
      </c>
      <c r="BL157" s="23">
        <v>6</v>
      </c>
      <c r="BM157" s="23">
        <v>0</v>
      </c>
      <c r="BN157" s="23">
        <v>5</v>
      </c>
      <c r="BO157" s="23">
        <v>2</v>
      </c>
      <c r="BP157" s="23">
        <v>4</v>
      </c>
      <c r="BQ157" s="23">
        <v>4</v>
      </c>
      <c r="BR157" s="23">
        <v>2</v>
      </c>
      <c r="BS157" s="23">
        <v>5</v>
      </c>
      <c r="BT157" s="23">
        <v>2</v>
      </c>
      <c r="BU157" s="23">
        <v>6</v>
      </c>
      <c r="BV157" s="23">
        <v>1</v>
      </c>
      <c r="BW157" s="23">
        <v>8</v>
      </c>
      <c r="BX157" s="23">
        <v>5</v>
      </c>
      <c r="BY157" s="23">
        <v>4</v>
      </c>
      <c r="BZ157" s="23">
        <v>5</v>
      </c>
      <c r="CA157" s="23">
        <v>2</v>
      </c>
      <c r="CB157" s="23">
        <v>2</v>
      </c>
      <c r="CC157" s="23">
        <v>5</v>
      </c>
      <c r="CD157" s="23">
        <v>2</v>
      </c>
      <c r="CE157" s="23">
        <v>5</v>
      </c>
      <c r="CF157" s="23">
        <v>2</v>
      </c>
      <c r="CG157" s="23">
        <v>3</v>
      </c>
      <c r="CH157" s="23">
        <v>3</v>
      </c>
      <c r="CI157" s="23">
        <v>2</v>
      </c>
      <c r="CJ157" s="23">
        <v>3</v>
      </c>
      <c r="CK157" s="23">
        <v>3</v>
      </c>
      <c r="CL157" s="23">
        <v>8</v>
      </c>
      <c r="CM157" s="23">
        <v>3</v>
      </c>
      <c r="CN157" s="23">
        <v>7</v>
      </c>
      <c r="CO157" s="23">
        <v>6</v>
      </c>
      <c r="CP157" s="23">
        <v>2</v>
      </c>
      <c r="CQ157" s="23">
        <v>7</v>
      </c>
      <c r="CR157" s="23">
        <v>5</v>
      </c>
      <c r="CS157" s="23">
        <v>4</v>
      </c>
      <c r="CT157" s="23">
        <v>4</v>
      </c>
      <c r="CU157" s="23">
        <v>3</v>
      </c>
      <c r="CV157" s="23">
        <v>3</v>
      </c>
      <c r="CW157" s="23">
        <v>3</v>
      </c>
      <c r="CX157" s="23">
        <v>1</v>
      </c>
      <c r="CY157" s="23">
        <v>0</v>
      </c>
      <c r="CZ157" s="23">
        <v>2</v>
      </c>
      <c r="DA157" s="23">
        <v>2</v>
      </c>
      <c r="DB157" s="23">
        <v>4</v>
      </c>
      <c r="DC157" s="23">
        <v>1</v>
      </c>
      <c r="DD157" s="23">
        <v>0</v>
      </c>
      <c r="DE157" s="23">
        <v>0</v>
      </c>
      <c r="DF157" s="23">
        <v>0</v>
      </c>
      <c r="DG157" s="23">
        <v>0</v>
      </c>
      <c r="DH157" s="23">
        <v>1</v>
      </c>
      <c r="DI157" s="23">
        <v>1</v>
      </c>
      <c r="DJ157" s="23">
        <v>1</v>
      </c>
      <c r="DK157" s="23">
        <v>0</v>
      </c>
      <c r="DL157" s="23">
        <v>0</v>
      </c>
      <c r="DM157" s="23">
        <v>0</v>
      </c>
      <c r="DN157" s="23">
        <v>0</v>
      </c>
      <c r="DO157" s="23">
        <v>0</v>
      </c>
      <c r="DP157" s="23">
        <v>0</v>
      </c>
      <c r="DQ157" s="23">
        <v>0</v>
      </c>
      <c r="DR157" s="23">
        <v>0</v>
      </c>
      <c r="DS157" s="23">
        <v>0</v>
      </c>
      <c r="DT157" s="23">
        <v>0</v>
      </c>
      <c r="DU157" s="23">
        <v>0</v>
      </c>
      <c r="DV157" s="23">
        <v>0</v>
      </c>
      <c r="DY157" s="14"/>
    </row>
    <row r="158" spans="1:129" s="11" customFormat="1" x14ac:dyDescent="0.25">
      <c r="A158" s="16" t="s">
        <v>392</v>
      </c>
      <c r="B158" s="14" t="s">
        <v>393</v>
      </c>
      <c r="C158" s="14">
        <v>281</v>
      </c>
      <c r="D158" s="24">
        <f t="shared" si="205"/>
        <v>5.6939501779359428E-2</v>
      </c>
      <c r="E158" s="24">
        <f t="shared" si="206"/>
        <v>3.5587188612099648E-2</v>
      </c>
      <c r="F158" s="24">
        <f t="shared" si="207"/>
        <v>6.7615658362989328E-2</v>
      </c>
      <c r="G158" s="24">
        <f t="shared" si="208"/>
        <v>6.4056939501779361E-2</v>
      </c>
      <c r="H158" s="24">
        <f t="shared" si="209"/>
        <v>3.5587188612099648E-2</v>
      </c>
      <c r="I158" s="24">
        <f t="shared" si="210"/>
        <v>1.4234875444839857E-2</v>
      </c>
      <c r="J158" s="24">
        <f t="shared" si="211"/>
        <v>1.7793594306049824E-2</v>
      </c>
      <c r="K158" s="24">
        <f t="shared" si="212"/>
        <v>7.8291814946619215E-2</v>
      </c>
      <c r="L158" s="24">
        <f t="shared" si="213"/>
        <v>7.4733096085409248E-2</v>
      </c>
      <c r="M158" s="24">
        <f t="shared" si="214"/>
        <v>8.1850533807829182E-2</v>
      </c>
      <c r="N158" s="24">
        <f t="shared" si="215"/>
        <v>9.6085409252669035E-2</v>
      </c>
      <c r="O158" s="24">
        <f t="shared" si="216"/>
        <v>7.8291814946619215E-2</v>
      </c>
      <c r="P158" s="24">
        <f t="shared" si="217"/>
        <v>7.1174377224199295E-2</v>
      </c>
      <c r="Q158" s="24">
        <f t="shared" si="218"/>
        <v>6.0498220640569395E-2</v>
      </c>
      <c r="R158" s="24">
        <f t="shared" si="219"/>
        <v>6.4056939501779361E-2</v>
      </c>
      <c r="S158" s="24">
        <f t="shared" si="220"/>
        <v>0.10320284697508897</v>
      </c>
      <c r="T158" s="24">
        <f t="shared" si="221"/>
        <v>0.18505338078291814</v>
      </c>
      <c r="U158" s="24">
        <f t="shared" si="221"/>
        <v>0.58718861209964412</v>
      </c>
      <c r="V158" s="24">
        <f t="shared" si="221"/>
        <v>0.22775800711743771</v>
      </c>
      <c r="W158" s="23">
        <f t="shared" si="222"/>
        <v>52</v>
      </c>
      <c r="X158" s="23">
        <f t="shared" si="223"/>
        <v>165</v>
      </c>
      <c r="Y158" s="23">
        <f t="shared" si="224"/>
        <v>64</v>
      </c>
      <c r="Z158" s="14">
        <v>2</v>
      </c>
      <c r="AA158" s="14">
        <v>4</v>
      </c>
      <c r="AB158" s="14">
        <v>3</v>
      </c>
      <c r="AC158" s="14">
        <v>4</v>
      </c>
      <c r="AD158" s="14">
        <v>3</v>
      </c>
      <c r="AE158" s="14">
        <v>2</v>
      </c>
      <c r="AF158" s="14">
        <v>1</v>
      </c>
      <c r="AG158" s="14">
        <v>0</v>
      </c>
      <c r="AH158" s="14">
        <v>2</v>
      </c>
      <c r="AI158" s="14">
        <v>5</v>
      </c>
      <c r="AJ158" s="14">
        <v>7</v>
      </c>
      <c r="AK158" s="14">
        <v>1</v>
      </c>
      <c r="AL158" s="14">
        <v>6</v>
      </c>
      <c r="AM158" s="14">
        <v>4</v>
      </c>
      <c r="AN158" s="14">
        <v>1</v>
      </c>
      <c r="AO158" s="14">
        <v>5</v>
      </c>
      <c r="AP158" s="14">
        <v>2</v>
      </c>
      <c r="AQ158" s="14">
        <v>3</v>
      </c>
      <c r="AR158" s="14">
        <v>3</v>
      </c>
      <c r="AS158" s="14">
        <v>5</v>
      </c>
      <c r="AT158" s="14">
        <v>0</v>
      </c>
      <c r="AU158" s="14">
        <v>2</v>
      </c>
      <c r="AV158" s="14">
        <v>1</v>
      </c>
      <c r="AW158" s="14">
        <v>3</v>
      </c>
      <c r="AX158" s="14">
        <v>4</v>
      </c>
      <c r="AY158" s="14">
        <v>0</v>
      </c>
      <c r="AZ158" s="14">
        <v>2</v>
      </c>
      <c r="BA158" s="14">
        <v>1</v>
      </c>
      <c r="BB158" s="14">
        <v>0</v>
      </c>
      <c r="BC158" s="14">
        <v>1</v>
      </c>
      <c r="BD158" s="14">
        <v>0</v>
      </c>
      <c r="BE158" s="14">
        <v>0</v>
      </c>
      <c r="BF158" s="14">
        <v>0</v>
      </c>
      <c r="BG158" s="14">
        <v>0</v>
      </c>
      <c r="BH158" s="14">
        <v>5</v>
      </c>
      <c r="BI158" s="14">
        <v>4</v>
      </c>
      <c r="BJ158" s="14">
        <v>8</v>
      </c>
      <c r="BK158" s="14">
        <v>4</v>
      </c>
      <c r="BL158" s="14">
        <v>1</v>
      </c>
      <c r="BM158" s="14">
        <v>5</v>
      </c>
      <c r="BN158" s="14">
        <v>8</v>
      </c>
      <c r="BO158" s="14">
        <v>3</v>
      </c>
      <c r="BP158" s="14">
        <v>2</v>
      </c>
      <c r="BQ158" s="14">
        <v>4</v>
      </c>
      <c r="BR158" s="14">
        <v>4</v>
      </c>
      <c r="BS158" s="14">
        <v>5</v>
      </c>
      <c r="BT158" s="14">
        <v>2</v>
      </c>
      <c r="BU158" s="14">
        <v>5</v>
      </c>
      <c r="BV158" s="14">
        <v>7</v>
      </c>
      <c r="BW158" s="14">
        <v>4</v>
      </c>
      <c r="BX158" s="14">
        <v>3</v>
      </c>
      <c r="BY158" s="14">
        <v>5</v>
      </c>
      <c r="BZ158" s="14">
        <v>5</v>
      </c>
      <c r="CA158" s="14">
        <v>10</v>
      </c>
      <c r="CB158" s="14">
        <v>4</v>
      </c>
      <c r="CC158" s="14">
        <v>3</v>
      </c>
      <c r="CD158" s="14">
        <v>2</v>
      </c>
      <c r="CE158" s="14">
        <v>7</v>
      </c>
      <c r="CF158" s="14">
        <v>5</v>
      </c>
      <c r="CG158" s="14">
        <v>5</v>
      </c>
      <c r="CH158" s="14">
        <v>4</v>
      </c>
      <c r="CI158" s="14">
        <v>6</v>
      </c>
      <c r="CJ158" s="14">
        <v>3</v>
      </c>
      <c r="CK158" s="14">
        <v>3</v>
      </c>
      <c r="CL158" s="14">
        <v>4</v>
      </c>
      <c r="CM158" s="14">
        <v>4</v>
      </c>
      <c r="CN158" s="14">
        <v>7</v>
      </c>
      <c r="CO158" s="14">
        <v>1</v>
      </c>
      <c r="CP158" s="14">
        <v>3</v>
      </c>
      <c r="CQ158" s="14">
        <v>2</v>
      </c>
      <c r="CR158" s="14">
        <v>5</v>
      </c>
      <c r="CS158" s="14">
        <v>6</v>
      </c>
      <c r="CT158" s="14">
        <v>2</v>
      </c>
      <c r="CU158" s="14">
        <v>2</v>
      </c>
      <c r="CV158" s="14">
        <v>3</v>
      </c>
      <c r="CW158" s="14">
        <v>2</v>
      </c>
      <c r="CX158" s="14">
        <v>3</v>
      </c>
      <c r="CY158" s="14">
        <v>1</v>
      </c>
      <c r="CZ158" s="14">
        <v>4</v>
      </c>
      <c r="DA158" s="14">
        <v>3</v>
      </c>
      <c r="DB158" s="14">
        <v>0</v>
      </c>
      <c r="DC158" s="14">
        <v>3</v>
      </c>
      <c r="DD158" s="14">
        <v>4</v>
      </c>
      <c r="DE158" s="14">
        <v>2</v>
      </c>
      <c r="DF158" s="14">
        <v>3</v>
      </c>
      <c r="DG158" s="14">
        <v>1</v>
      </c>
      <c r="DH158" s="14">
        <v>1</v>
      </c>
      <c r="DI158" s="14">
        <v>1</v>
      </c>
      <c r="DJ158" s="14">
        <v>1</v>
      </c>
      <c r="DK158" s="14">
        <v>0</v>
      </c>
      <c r="DL158" s="14">
        <v>0</v>
      </c>
      <c r="DM158" s="14">
        <v>0</v>
      </c>
      <c r="DN158" s="14">
        <v>0</v>
      </c>
      <c r="DO158" s="14">
        <v>0</v>
      </c>
      <c r="DP158" s="14">
        <v>0</v>
      </c>
      <c r="DQ158" s="14">
        <v>0</v>
      </c>
      <c r="DR158" s="14">
        <v>0</v>
      </c>
      <c r="DS158" s="14">
        <v>0</v>
      </c>
      <c r="DT158" s="14">
        <v>0</v>
      </c>
      <c r="DU158" s="14">
        <v>0</v>
      </c>
      <c r="DV158" s="14">
        <v>0</v>
      </c>
      <c r="DY158" s="14"/>
    </row>
    <row r="159" spans="1:129" s="11" customFormat="1" x14ac:dyDescent="0.25">
      <c r="A159" s="16" t="s">
        <v>394</v>
      </c>
      <c r="B159" s="14" t="s">
        <v>395</v>
      </c>
      <c r="C159" s="23" t="s">
        <v>1572</v>
      </c>
      <c r="D159" s="23" t="s">
        <v>1572</v>
      </c>
      <c r="E159" s="23" t="s">
        <v>1572</v>
      </c>
      <c r="F159" s="23" t="s">
        <v>1572</v>
      </c>
      <c r="G159" s="23" t="s">
        <v>1572</v>
      </c>
      <c r="H159" s="23" t="s">
        <v>1572</v>
      </c>
      <c r="I159" s="23" t="s">
        <v>1572</v>
      </c>
      <c r="J159" s="23" t="s">
        <v>1572</v>
      </c>
      <c r="K159" s="23" t="s">
        <v>1572</v>
      </c>
      <c r="L159" s="23" t="s">
        <v>1572</v>
      </c>
      <c r="M159" s="23" t="s">
        <v>1572</v>
      </c>
      <c r="N159" s="23" t="s">
        <v>1572</v>
      </c>
      <c r="O159" s="23" t="s">
        <v>1572</v>
      </c>
      <c r="P159" s="23" t="s">
        <v>1572</v>
      </c>
      <c r="Q159" s="23" t="s">
        <v>1572</v>
      </c>
      <c r="R159" s="23" t="s">
        <v>1572</v>
      </c>
      <c r="S159" s="23" t="s">
        <v>1572</v>
      </c>
      <c r="T159" s="23" t="s">
        <v>1572</v>
      </c>
      <c r="U159" s="23" t="s">
        <v>1572</v>
      </c>
      <c r="V159" s="23" t="s">
        <v>1572</v>
      </c>
      <c r="W159" s="23" t="s">
        <v>1572</v>
      </c>
      <c r="X159" s="23" t="s">
        <v>1572</v>
      </c>
      <c r="Y159" s="23" t="s">
        <v>1572</v>
      </c>
      <c r="Z159" s="23" t="s">
        <v>1572</v>
      </c>
      <c r="AA159" s="23" t="s">
        <v>1572</v>
      </c>
      <c r="AB159" s="23" t="s">
        <v>1572</v>
      </c>
      <c r="AC159" s="23" t="s">
        <v>1572</v>
      </c>
      <c r="AD159" s="23" t="s">
        <v>1572</v>
      </c>
      <c r="AE159" s="23" t="s">
        <v>1572</v>
      </c>
      <c r="AF159" s="23" t="s">
        <v>1572</v>
      </c>
      <c r="AG159" s="23" t="s">
        <v>1572</v>
      </c>
      <c r="AH159" s="23" t="s">
        <v>1572</v>
      </c>
      <c r="AI159" s="23" t="s">
        <v>1572</v>
      </c>
      <c r="AJ159" s="23" t="s">
        <v>1572</v>
      </c>
      <c r="AK159" s="23" t="s">
        <v>1572</v>
      </c>
      <c r="AL159" s="23" t="s">
        <v>1572</v>
      </c>
      <c r="AM159" s="23" t="s">
        <v>1572</v>
      </c>
      <c r="AN159" s="23" t="s">
        <v>1572</v>
      </c>
      <c r="AO159" s="23" t="s">
        <v>1572</v>
      </c>
      <c r="AP159" s="23" t="s">
        <v>1572</v>
      </c>
      <c r="AQ159" s="23" t="s">
        <v>1572</v>
      </c>
      <c r="AR159" s="23" t="s">
        <v>1572</v>
      </c>
      <c r="AS159" s="23" t="s">
        <v>1572</v>
      </c>
      <c r="AT159" s="23" t="s">
        <v>1572</v>
      </c>
      <c r="AU159" s="23" t="s">
        <v>1572</v>
      </c>
      <c r="AV159" s="23" t="s">
        <v>1572</v>
      </c>
      <c r="AW159" s="23" t="s">
        <v>1572</v>
      </c>
      <c r="AX159" s="23" t="s">
        <v>1572</v>
      </c>
      <c r="AY159" s="23" t="s">
        <v>1572</v>
      </c>
      <c r="AZ159" s="23" t="s">
        <v>1572</v>
      </c>
      <c r="BA159" s="23" t="s">
        <v>1572</v>
      </c>
      <c r="BB159" s="23" t="s">
        <v>1572</v>
      </c>
      <c r="BC159" s="23" t="s">
        <v>1572</v>
      </c>
      <c r="BD159" s="23" t="s">
        <v>1572</v>
      </c>
      <c r="BE159" s="23" t="s">
        <v>1572</v>
      </c>
      <c r="BF159" s="23" t="s">
        <v>1572</v>
      </c>
      <c r="BG159" s="23" t="s">
        <v>1572</v>
      </c>
      <c r="BH159" s="23" t="s">
        <v>1572</v>
      </c>
      <c r="BI159" s="23" t="s">
        <v>1572</v>
      </c>
      <c r="BJ159" s="23" t="s">
        <v>1572</v>
      </c>
      <c r="BK159" s="23" t="s">
        <v>1572</v>
      </c>
      <c r="BL159" s="23" t="s">
        <v>1572</v>
      </c>
      <c r="BM159" s="23" t="s">
        <v>1572</v>
      </c>
      <c r="BN159" s="23" t="s">
        <v>1572</v>
      </c>
      <c r="BO159" s="23" t="s">
        <v>1572</v>
      </c>
      <c r="BP159" s="23" t="s">
        <v>1572</v>
      </c>
      <c r="BQ159" s="23" t="s">
        <v>1572</v>
      </c>
      <c r="BR159" s="23" t="s">
        <v>1572</v>
      </c>
      <c r="BS159" s="23" t="s">
        <v>1572</v>
      </c>
      <c r="BT159" s="23" t="s">
        <v>1572</v>
      </c>
      <c r="BU159" s="23" t="s">
        <v>1572</v>
      </c>
      <c r="BV159" s="23" t="s">
        <v>1572</v>
      </c>
      <c r="BW159" s="23" t="s">
        <v>1572</v>
      </c>
      <c r="BX159" s="23" t="s">
        <v>1572</v>
      </c>
      <c r="BY159" s="23" t="s">
        <v>1572</v>
      </c>
      <c r="BZ159" s="23" t="s">
        <v>1572</v>
      </c>
      <c r="CA159" s="23" t="s">
        <v>1572</v>
      </c>
      <c r="CB159" s="23" t="s">
        <v>1572</v>
      </c>
      <c r="CC159" s="23" t="s">
        <v>1572</v>
      </c>
      <c r="CD159" s="23" t="s">
        <v>1572</v>
      </c>
      <c r="CE159" s="23" t="s">
        <v>1572</v>
      </c>
      <c r="CF159" s="23" t="s">
        <v>1572</v>
      </c>
      <c r="CG159" s="23" t="s">
        <v>1572</v>
      </c>
      <c r="CH159" s="23" t="s">
        <v>1572</v>
      </c>
      <c r="CI159" s="23" t="s">
        <v>1572</v>
      </c>
      <c r="CJ159" s="23" t="s">
        <v>1572</v>
      </c>
      <c r="CK159" s="23" t="s">
        <v>1572</v>
      </c>
      <c r="CL159" s="23" t="s">
        <v>1572</v>
      </c>
      <c r="CM159" s="23" t="s">
        <v>1572</v>
      </c>
      <c r="CN159" s="23" t="s">
        <v>1572</v>
      </c>
      <c r="CO159" s="23" t="s">
        <v>1572</v>
      </c>
      <c r="CP159" s="23" t="s">
        <v>1572</v>
      </c>
      <c r="CQ159" s="23" t="s">
        <v>1572</v>
      </c>
      <c r="CR159" s="23" t="s">
        <v>1572</v>
      </c>
      <c r="CS159" s="23" t="s">
        <v>1572</v>
      </c>
      <c r="CT159" s="23" t="s">
        <v>1572</v>
      </c>
      <c r="CU159" s="23" t="s">
        <v>1572</v>
      </c>
      <c r="CV159" s="23" t="s">
        <v>1572</v>
      </c>
      <c r="CW159" s="23" t="s">
        <v>1572</v>
      </c>
      <c r="CX159" s="23" t="s">
        <v>1572</v>
      </c>
      <c r="CY159" s="23" t="s">
        <v>1572</v>
      </c>
      <c r="CZ159" s="23" t="s">
        <v>1572</v>
      </c>
      <c r="DA159" s="23" t="s">
        <v>1572</v>
      </c>
      <c r="DB159" s="23" t="s">
        <v>1572</v>
      </c>
      <c r="DC159" s="23" t="s">
        <v>1572</v>
      </c>
      <c r="DD159" s="23" t="s">
        <v>1572</v>
      </c>
      <c r="DE159" s="23" t="s">
        <v>1572</v>
      </c>
      <c r="DF159" s="23" t="s">
        <v>1572</v>
      </c>
      <c r="DG159" s="23" t="s">
        <v>1572</v>
      </c>
      <c r="DH159" s="23" t="s">
        <v>1572</v>
      </c>
      <c r="DI159" s="23" t="s">
        <v>1572</v>
      </c>
      <c r="DJ159" s="23" t="s">
        <v>1572</v>
      </c>
      <c r="DK159" s="23" t="s">
        <v>1572</v>
      </c>
      <c r="DL159" s="23" t="s">
        <v>1572</v>
      </c>
      <c r="DM159" s="23" t="s">
        <v>1572</v>
      </c>
      <c r="DN159" s="23" t="s">
        <v>1572</v>
      </c>
      <c r="DO159" s="23" t="s">
        <v>1572</v>
      </c>
      <c r="DP159" s="23" t="s">
        <v>1572</v>
      </c>
      <c r="DQ159" s="23" t="s">
        <v>1572</v>
      </c>
      <c r="DR159" s="23" t="s">
        <v>1572</v>
      </c>
      <c r="DS159" s="23" t="s">
        <v>1572</v>
      </c>
      <c r="DT159" s="23" t="s">
        <v>1572</v>
      </c>
      <c r="DU159" s="23" t="s">
        <v>1572</v>
      </c>
      <c r="DV159" s="23" t="s">
        <v>1572</v>
      </c>
      <c r="DY159" s="14"/>
    </row>
    <row r="160" spans="1:129" s="11" customFormat="1" x14ac:dyDescent="0.25">
      <c r="A160" s="16" t="s">
        <v>396</v>
      </c>
      <c r="B160" s="14" t="s">
        <v>397</v>
      </c>
      <c r="C160" s="14">
        <v>1126</v>
      </c>
      <c r="D160" s="24">
        <f t="shared" ref="D160:D168" si="225">SUM(Z160:AD160)/C160</f>
        <v>5.1509769094138541E-2</v>
      </c>
      <c r="E160" s="24">
        <f t="shared" ref="E160:E168" si="226">SUM(AE160:AI160)/C160</f>
        <v>6.1278863232682057E-2</v>
      </c>
      <c r="F160" s="24">
        <f t="shared" ref="F160:F168" si="227">SUM(AJ160:AN160)/C160</f>
        <v>5.4174067495559503E-2</v>
      </c>
      <c r="G160" s="24">
        <f t="shared" ref="G160:G168" si="228">SUM(AO160:AS160)/C160</f>
        <v>5.5950266429840141E-2</v>
      </c>
      <c r="H160" s="24">
        <f t="shared" ref="H160:H168" si="229">SUM(AT160:AX160)/C160</f>
        <v>4.4404973357015987E-2</v>
      </c>
      <c r="I160" s="24">
        <f t="shared" ref="I160:I168" si="230">SUM(AY160:BC160)/C160</f>
        <v>3.5523978685612786E-2</v>
      </c>
      <c r="J160" s="24">
        <f t="shared" ref="J160:J168" si="231">SUM(BD160:BH160)/C160</f>
        <v>3.5523978685612786E-2</v>
      </c>
      <c r="K160" s="24">
        <f t="shared" ref="K160:K168" si="232">SUM(BI160:BM160)/C160</f>
        <v>6.3055062166962703E-2</v>
      </c>
      <c r="L160" s="24">
        <f t="shared" ref="L160:L168" si="233">SUM(BN160:BR160)/C160</f>
        <v>7.2824156305506219E-2</v>
      </c>
      <c r="M160" s="24">
        <f t="shared" ref="M160:M168" si="234">SUM(BS160:BW160)/C160</f>
        <v>7.8152753108348141E-2</v>
      </c>
      <c r="N160" s="24">
        <f t="shared" ref="N160:N168" si="235">SUM(BX160:CB160)/C160</f>
        <v>6.3943161634103018E-2</v>
      </c>
      <c r="O160" s="24">
        <f t="shared" ref="O160:O168" si="236">SUM(CC160:CG160)/C160</f>
        <v>6.9271758436944941E-2</v>
      </c>
      <c r="P160" s="24">
        <f t="shared" ref="P160:P168" si="237">SUM(CH160:CL160)/C160</f>
        <v>0.10124333925399645</v>
      </c>
      <c r="Q160" s="24">
        <f t="shared" ref="Q160:Q168" si="238">SUM(CM160:CQ160)/C160</f>
        <v>7.2824156305506219E-2</v>
      </c>
      <c r="R160" s="24">
        <f t="shared" ref="R160:R168" si="239">SUM(CR160:CV160)/C160</f>
        <v>4.7069271758436948E-2</v>
      </c>
      <c r="S160" s="24">
        <f t="shared" ref="S160:S168" si="240">SUM(CW160:DV160)/C160</f>
        <v>9.3250444049733566E-2</v>
      </c>
      <c r="T160" s="24">
        <f t="shared" ref="T160:V168" si="241">W160/$C160</f>
        <v>0.19005328596802842</v>
      </c>
      <c r="U160" s="24">
        <f t="shared" si="241"/>
        <v>0.5968028419182948</v>
      </c>
      <c r="V160" s="24">
        <f t="shared" si="241"/>
        <v>0.21314387211367672</v>
      </c>
      <c r="W160" s="23">
        <f t="shared" ref="W160:W168" si="242">SUM(Z160:AP160)</f>
        <v>214</v>
      </c>
      <c r="X160" s="23">
        <f t="shared" ref="X160:X168" si="243">SUM(AQ160:CL160)</f>
        <v>672</v>
      </c>
      <c r="Y160" s="23">
        <f t="shared" ref="Y160:Y168" si="244">SUM(CM160:DV160)</f>
        <v>240</v>
      </c>
      <c r="Z160" s="14">
        <v>11</v>
      </c>
      <c r="AA160" s="14">
        <v>10</v>
      </c>
      <c r="AB160" s="14">
        <v>14</v>
      </c>
      <c r="AC160" s="14">
        <v>7</v>
      </c>
      <c r="AD160" s="14">
        <v>16</v>
      </c>
      <c r="AE160" s="14">
        <v>19</v>
      </c>
      <c r="AF160" s="14">
        <v>15</v>
      </c>
      <c r="AG160" s="14">
        <v>11</v>
      </c>
      <c r="AH160" s="14">
        <v>13</v>
      </c>
      <c r="AI160" s="14">
        <v>11</v>
      </c>
      <c r="AJ160" s="14">
        <v>14</v>
      </c>
      <c r="AK160" s="14">
        <v>8</v>
      </c>
      <c r="AL160" s="14">
        <v>16</v>
      </c>
      <c r="AM160" s="14">
        <v>12</v>
      </c>
      <c r="AN160" s="14">
        <v>11</v>
      </c>
      <c r="AO160" s="14">
        <v>11</v>
      </c>
      <c r="AP160" s="14">
        <v>15</v>
      </c>
      <c r="AQ160" s="14">
        <v>13</v>
      </c>
      <c r="AR160" s="14">
        <v>17</v>
      </c>
      <c r="AS160" s="14">
        <v>7</v>
      </c>
      <c r="AT160" s="14">
        <v>9</v>
      </c>
      <c r="AU160" s="14">
        <v>6</v>
      </c>
      <c r="AV160" s="14">
        <v>13</v>
      </c>
      <c r="AW160" s="14">
        <v>11</v>
      </c>
      <c r="AX160" s="14">
        <v>11</v>
      </c>
      <c r="AY160" s="14">
        <v>8</v>
      </c>
      <c r="AZ160" s="14">
        <v>8</v>
      </c>
      <c r="BA160" s="14">
        <v>6</v>
      </c>
      <c r="BB160" s="14">
        <v>11</v>
      </c>
      <c r="BC160" s="14">
        <v>7</v>
      </c>
      <c r="BD160" s="14">
        <v>9</v>
      </c>
      <c r="BE160" s="14">
        <v>8</v>
      </c>
      <c r="BF160" s="14">
        <v>2</v>
      </c>
      <c r="BG160" s="14">
        <v>10</v>
      </c>
      <c r="BH160" s="14">
        <v>11</v>
      </c>
      <c r="BI160" s="14">
        <v>11</v>
      </c>
      <c r="BJ160" s="14">
        <v>12</v>
      </c>
      <c r="BK160" s="14">
        <v>20</v>
      </c>
      <c r="BL160" s="14">
        <v>13</v>
      </c>
      <c r="BM160" s="14">
        <v>15</v>
      </c>
      <c r="BN160" s="14">
        <v>16</v>
      </c>
      <c r="BO160" s="14">
        <v>15</v>
      </c>
      <c r="BP160" s="14">
        <v>13</v>
      </c>
      <c r="BQ160" s="14">
        <v>25</v>
      </c>
      <c r="BR160" s="14">
        <v>13</v>
      </c>
      <c r="BS160" s="14">
        <v>13</v>
      </c>
      <c r="BT160" s="14">
        <v>18</v>
      </c>
      <c r="BU160" s="14">
        <v>18</v>
      </c>
      <c r="BV160" s="14">
        <v>21</v>
      </c>
      <c r="BW160" s="14">
        <v>18</v>
      </c>
      <c r="BX160" s="14">
        <v>16</v>
      </c>
      <c r="BY160" s="14">
        <v>17</v>
      </c>
      <c r="BZ160" s="14">
        <v>10</v>
      </c>
      <c r="CA160" s="14">
        <v>14</v>
      </c>
      <c r="CB160" s="14">
        <v>15</v>
      </c>
      <c r="CC160" s="14">
        <v>14</v>
      </c>
      <c r="CD160" s="14">
        <v>12</v>
      </c>
      <c r="CE160" s="14">
        <v>21</v>
      </c>
      <c r="CF160" s="14">
        <v>14</v>
      </c>
      <c r="CG160" s="14">
        <v>17</v>
      </c>
      <c r="CH160" s="14">
        <v>20</v>
      </c>
      <c r="CI160" s="14">
        <v>18</v>
      </c>
      <c r="CJ160" s="14">
        <v>24</v>
      </c>
      <c r="CK160" s="14">
        <v>29</v>
      </c>
      <c r="CL160" s="14">
        <v>23</v>
      </c>
      <c r="CM160" s="14">
        <v>19</v>
      </c>
      <c r="CN160" s="14">
        <v>13</v>
      </c>
      <c r="CO160" s="14">
        <v>17</v>
      </c>
      <c r="CP160" s="14">
        <v>19</v>
      </c>
      <c r="CQ160" s="14">
        <v>14</v>
      </c>
      <c r="CR160" s="14">
        <v>9</v>
      </c>
      <c r="CS160" s="14">
        <v>16</v>
      </c>
      <c r="CT160" s="14">
        <v>15</v>
      </c>
      <c r="CU160" s="14">
        <v>10</v>
      </c>
      <c r="CV160" s="14">
        <v>3</v>
      </c>
      <c r="CW160" s="14">
        <v>3</v>
      </c>
      <c r="CX160" s="14">
        <v>9</v>
      </c>
      <c r="CY160" s="14">
        <v>7</v>
      </c>
      <c r="CZ160" s="14">
        <v>10</v>
      </c>
      <c r="DA160" s="14">
        <v>13</v>
      </c>
      <c r="DB160" s="14">
        <v>6</v>
      </c>
      <c r="DC160" s="14">
        <v>3</v>
      </c>
      <c r="DD160" s="14">
        <v>7</v>
      </c>
      <c r="DE160" s="14">
        <v>2</v>
      </c>
      <c r="DF160" s="14">
        <v>8</v>
      </c>
      <c r="DG160" s="14">
        <v>8</v>
      </c>
      <c r="DH160" s="14">
        <v>4</v>
      </c>
      <c r="DI160" s="14">
        <v>4</v>
      </c>
      <c r="DJ160" s="14">
        <v>3</v>
      </c>
      <c r="DK160" s="14">
        <v>4</v>
      </c>
      <c r="DL160" s="14">
        <v>1</v>
      </c>
      <c r="DM160" s="14">
        <v>2</v>
      </c>
      <c r="DN160" s="14">
        <v>5</v>
      </c>
      <c r="DO160" s="14">
        <v>1</v>
      </c>
      <c r="DP160" s="14">
        <v>0</v>
      </c>
      <c r="DQ160" s="14">
        <v>2</v>
      </c>
      <c r="DR160" s="14">
        <v>0</v>
      </c>
      <c r="DS160" s="14">
        <v>2</v>
      </c>
      <c r="DT160" s="14">
        <v>0</v>
      </c>
      <c r="DU160" s="14">
        <v>0</v>
      </c>
      <c r="DV160" s="14">
        <v>1</v>
      </c>
      <c r="DY160" s="14"/>
    </row>
    <row r="161" spans="1:129" s="11" customFormat="1" x14ac:dyDescent="0.25">
      <c r="A161" s="16" t="s">
        <v>398</v>
      </c>
      <c r="B161" s="14" t="s">
        <v>399</v>
      </c>
      <c r="C161" s="23">
        <v>430</v>
      </c>
      <c r="D161" s="24">
        <f t="shared" si="225"/>
        <v>4.1860465116279069E-2</v>
      </c>
      <c r="E161" s="24">
        <f t="shared" si="226"/>
        <v>3.9534883720930232E-2</v>
      </c>
      <c r="F161" s="24">
        <f t="shared" si="227"/>
        <v>7.6744186046511634E-2</v>
      </c>
      <c r="G161" s="24">
        <f t="shared" si="228"/>
        <v>8.1395348837209308E-2</v>
      </c>
      <c r="H161" s="24">
        <f t="shared" si="229"/>
        <v>5.8139534883720929E-2</v>
      </c>
      <c r="I161" s="24">
        <f t="shared" si="230"/>
        <v>6.0465116279069767E-2</v>
      </c>
      <c r="J161" s="24">
        <f t="shared" si="231"/>
        <v>4.8837209302325581E-2</v>
      </c>
      <c r="K161" s="24">
        <f t="shared" si="232"/>
        <v>5.3488372093023255E-2</v>
      </c>
      <c r="L161" s="24">
        <f t="shared" si="233"/>
        <v>7.9069767441860464E-2</v>
      </c>
      <c r="M161" s="24">
        <f t="shared" si="234"/>
        <v>6.2790697674418611E-2</v>
      </c>
      <c r="N161" s="24">
        <f t="shared" si="235"/>
        <v>6.9767441860465115E-2</v>
      </c>
      <c r="O161" s="24">
        <f t="shared" si="236"/>
        <v>7.2093023255813959E-2</v>
      </c>
      <c r="P161" s="24">
        <f t="shared" si="237"/>
        <v>0.10232558139534884</v>
      </c>
      <c r="Q161" s="24">
        <f t="shared" si="238"/>
        <v>5.8139534883720929E-2</v>
      </c>
      <c r="R161" s="24">
        <f t="shared" si="239"/>
        <v>4.4186046511627906E-2</v>
      </c>
      <c r="S161" s="24">
        <f t="shared" si="240"/>
        <v>5.1162790697674418E-2</v>
      </c>
      <c r="T161" s="24">
        <f t="shared" si="241"/>
        <v>0.1883720930232558</v>
      </c>
      <c r="U161" s="24">
        <f t="shared" si="241"/>
        <v>0.6581395348837209</v>
      </c>
      <c r="V161" s="24">
        <f t="shared" si="241"/>
        <v>0.15348837209302327</v>
      </c>
      <c r="W161" s="23">
        <f t="shared" si="242"/>
        <v>81</v>
      </c>
      <c r="X161" s="23">
        <f t="shared" si="243"/>
        <v>283</v>
      </c>
      <c r="Y161" s="23">
        <f t="shared" si="244"/>
        <v>66</v>
      </c>
      <c r="Z161" s="23">
        <v>3</v>
      </c>
      <c r="AA161" s="23">
        <v>6</v>
      </c>
      <c r="AB161" s="23">
        <v>1</v>
      </c>
      <c r="AC161" s="23">
        <v>2</v>
      </c>
      <c r="AD161" s="23">
        <v>6</v>
      </c>
      <c r="AE161" s="23">
        <v>2</v>
      </c>
      <c r="AF161" s="23">
        <v>3</v>
      </c>
      <c r="AG161" s="23">
        <v>2</v>
      </c>
      <c r="AH161" s="23">
        <v>4</v>
      </c>
      <c r="AI161" s="23">
        <v>6</v>
      </c>
      <c r="AJ161" s="23">
        <v>5</v>
      </c>
      <c r="AK161" s="23">
        <v>5</v>
      </c>
      <c r="AL161" s="23">
        <v>5</v>
      </c>
      <c r="AM161" s="23">
        <v>9</v>
      </c>
      <c r="AN161" s="23">
        <v>9</v>
      </c>
      <c r="AO161" s="23">
        <v>5</v>
      </c>
      <c r="AP161" s="23">
        <v>8</v>
      </c>
      <c r="AQ161" s="23">
        <v>8</v>
      </c>
      <c r="AR161" s="23">
        <v>10</v>
      </c>
      <c r="AS161" s="23">
        <v>4</v>
      </c>
      <c r="AT161" s="23">
        <v>5</v>
      </c>
      <c r="AU161" s="23">
        <v>9</v>
      </c>
      <c r="AV161" s="23">
        <v>3</v>
      </c>
      <c r="AW161" s="23">
        <v>3</v>
      </c>
      <c r="AX161" s="23">
        <v>5</v>
      </c>
      <c r="AY161" s="23">
        <v>5</v>
      </c>
      <c r="AZ161" s="23">
        <v>5</v>
      </c>
      <c r="BA161" s="23">
        <v>7</v>
      </c>
      <c r="BB161" s="23">
        <v>4</v>
      </c>
      <c r="BC161" s="23">
        <v>5</v>
      </c>
      <c r="BD161" s="23">
        <v>7</v>
      </c>
      <c r="BE161" s="23">
        <v>2</v>
      </c>
      <c r="BF161" s="23">
        <v>3</v>
      </c>
      <c r="BG161" s="23">
        <v>1</v>
      </c>
      <c r="BH161" s="23">
        <v>8</v>
      </c>
      <c r="BI161" s="23">
        <v>4</v>
      </c>
      <c r="BJ161" s="23">
        <v>5</v>
      </c>
      <c r="BK161" s="23">
        <v>6</v>
      </c>
      <c r="BL161" s="23">
        <v>1</v>
      </c>
      <c r="BM161" s="23">
        <v>7</v>
      </c>
      <c r="BN161" s="23">
        <v>6</v>
      </c>
      <c r="BO161" s="23">
        <v>6</v>
      </c>
      <c r="BP161" s="23">
        <v>10</v>
      </c>
      <c r="BQ161" s="23">
        <v>4</v>
      </c>
      <c r="BR161" s="23">
        <v>8</v>
      </c>
      <c r="BS161" s="23">
        <v>6</v>
      </c>
      <c r="BT161" s="23">
        <v>6</v>
      </c>
      <c r="BU161" s="23">
        <v>8</v>
      </c>
      <c r="BV161" s="23">
        <v>3</v>
      </c>
      <c r="BW161" s="23">
        <v>4</v>
      </c>
      <c r="BX161" s="23">
        <v>7</v>
      </c>
      <c r="BY161" s="23">
        <v>9</v>
      </c>
      <c r="BZ161" s="23">
        <v>7</v>
      </c>
      <c r="CA161" s="23">
        <v>6</v>
      </c>
      <c r="CB161" s="23">
        <v>1</v>
      </c>
      <c r="CC161" s="23">
        <v>7</v>
      </c>
      <c r="CD161" s="23">
        <v>5</v>
      </c>
      <c r="CE161" s="23">
        <v>5</v>
      </c>
      <c r="CF161" s="23">
        <v>5</v>
      </c>
      <c r="CG161" s="23">
        <v>9</v>
      </c>
      <c r="CH161" s="23">
        <v>6</v>
      </c>
      <c r="CI161" s="23">
        <v>13</v>
      </c>
      <c r="CJ161" s="23">
        <v>10</v>
      </c>
      <c r="CK161" s="23">
        <v>6</v>
      </c>
      <c r="CL161" s="23">
        <v>9</v>
      </c>
      <c r="CM161" s="23">
        <v>1</v>
      </c>
      <c r="CN161" s="23">
        <v>10</v>
      </c>
      <c r="CO161" s="23">
        <v>1</v>
      </c>
      <c r="CP161" s="23">
        <v>6</v>
      </c>
      <c r="CQ161" s="23">
        <v>7</v>
      </c>
      <c r="CR161" s="23">
        <v>2</v>
      </c>
      <c r="CS161" s="23">
        <v>3</v>
      </c>
      <c r="CT161" s="23">
        <v>8</v>
      </c>
      <c r="CU161" s="23">
        <v>4</v>
      </c>
      <c r="CV161" s="23">
        <v>2</v>
      </c>
      <c r="CW161" s="23">
        <v>0</v>
      </c>
      <c r="CX161" s="23">
        <v>3</v>
      </c>
      <c r="CY161" s="23">
        <v>1</v>
      </c>
      <c r="CZ161" s="23">
        <v>4</v>
      </c>
      <c r="DA161" s="23">
        <v>1</v>
      </c>
      <c r="DB161" s="23">
        <v>1</v>
      </c>
      <c r="DC161" s="23">
        <v>1</v>
      </c>
      <c r="DD161" s="23">
        <v>0</v>
      </c>
      <c r="DE161" s="23">
        <v>0</v>
      </c>
      <c r="DF161" s="23">
        <v>3</v>
      </c>
      <c r="DG161" s="23">
        <v>1</v>
      </c>
      <c r="DH161" s="23">
        <v>0</v>
      </c>
      <c r="DI161" s="23">
        <v>3</v>
      </c>
      <c r="DJ161" s="23">
        <v>0</v>
      </c>
      <c r="DK161" s="23">
        <v>2</v>
      </c>
      <c r="DL161" s="23">
        <v>0</v>
      </c>
      <c r="DM161" s="23">
        <v>0</v>
      </c>
      <c r="DN161" s="23">
        <v>0</v>
      </c>
      <c r="DO161" s="23">
        <v>0</v>
      </c>
      <c r="DP161" s="23">
        <v>0</v>
      </c>
      <c r="DQ161" s="23">
        <v>1</v>
      </c>
      <c r="DR161" s="23">
        <v>0</v>
      </c>
      <c r="DS161" s="23">
        <v>1</v>
      </c>
      <c r="DT161" s="23">
        <v>0</v>
      </c>
      <c r="DU161" s="23">
        <v>0</v>
      </c>
      <c r="DV161" s="23">
        <v>0</v>
      </c>
      <c r="DY161" s="14"/>
    </row>
    <row r="162" spans="1:129" s="11" customFormat="1" x14ac:dyDescent="0.25">
      <c r="A162" s="16" t="s">
        <v>400</v>
      </c>
      <c r="B162" s="14" t="s">
        <v>401</v>
      </c>
      <c r="C162" s="23">
        <v>1021</v>
      </c>
      <c r="D162" s="24">
        <f t="shared" si="225"/>
        <v>5.3868756121449562E-2</v>
      </c>
      <c r="E162" s="24">
        <f t="shared" si="226"/>
        <v>6.0724779627815868E-2</v>
      </c>
      <c r="F162" s="24">
        <f t="shared" si="227"/>
        <v>7.1498530852105779E-2</v>
      </c>
      <c r="G162" s="24">
        <f t="shared" si="228"/>
        <v>6.953966699314397E-2</v>
      </c>
      <c r="H162" s="24">
        <f t="shared" si="229"/>
        <v>4.9951028403525957E-2</v>
      </c>
      <c r="I162" s="24">
        <f t="shared" si="230"/>
        <v>3.5259549461312441E-2</v>
      </c>
      <c r="J162" s="24">
        <f t="shared" si="231"/>
        <v>4.9951028403525957E-2</v>
      </c>
      <c r="K162" s="24">
        <f t="shared" si="232"/>
        <v>5.7786483839373161E-2</v>
      </c>
      <c r="L162" s="24">
        <f t="shared" si="233"/>
        <v>7.1498530852105779E-2</v>
      </c>
      <c r="M162" s="24">
        <f t="shared" si="234"/>
        <v>8.1292850146914786E-2</v>
      </c>
      <c r="N162" s="24">
        <f t="shared" si="235"/>
        <v>6.1704211557296766E-2</v>
      </c>
      <c r="O162" s="24">
        <f t="shared" si="236"/>
        <v>6.4642507345739467E-2</v>
      </c>
      <c r="P162" s="24">
        <f t="shared" si="237"/>
        <v>7.933398628795299E-2</v>
      </c>
      <c r="Q162" s="24">
        <f t="shared" si="238"/>
        <v>6.2683643486777671E-2</v>
      </c>
      <c r="R162" s="24">
        <f t="shared" si="239"/>
        <v>4.7992164544564155E-2</v>
      </c>
      <c r="S162" s="24">
        <f t="shared" si="240"/>
        <v>8.2272282076395684E-2</v>
      </c>
      <c r="T162" s="24">
        <f t="shared" si="241"/>
        <v>0.21939275220372184</v>
      </c>
      <c r="U162" s="24">
        <f t="shared" si="241"/>
        <v>0.5876591576885406</v>
      </c>
      <c r="V162" s="24">
        <f t="shared" si="241"/>
        <v>0.1929480901077375</v>
      </c>
      <c r="W162" s="23">
        <f t="shared" si="242"/>
        <v>224</v>
      </c>
      <c r="X162" s="23">
        <f t="shared" si="243"/>
        <v>600</v>
      </c>
      <c r="Y162" s="23">
        <f t="shared" si="244"/>
        <v>197</v>
      </c>
      <c r="Z162" s="23">
        <v>9</v>
      </c>
      <c r="AA162" s="23">
        <v>9</v>
      </c>
      <c r="AB162" s="23">
        <v>10</v>
      </c>
      <c r="AC162" s="23">
        <v>7</v>
      </c>
      <c r="AD162" s="23">
        <v>20</v>
      </c>
      <c r="AE162" s="23">
        <v>15</v>
      </c>
      <c r="AF162" s="23">
        <v>10</v>
      </c>
      <c r="AG162" s="23">
        <v>15</v>
      </c>
      <c r="AH162" s="23">
        <v>11</v>
      </c>
      <c r="AI162" s="23">
        <v>11</v>
      </c>
      <c r="AJ162" s="23">
        <v>11</v>
      </c>
      <c r="AK162" s="23">
        <v>17</v>
      </c>
      <c r="AL162" s="23">
        <v>17</v>
      </c>
      <c r="AM162" s="23">
        <v>11</v>
      </c>
      <c r="AN162" s="23">
        <v>17</v>
      </c>
      <c r="AO162" s="23">
        <v>21</v>
      </c>
      <c r="AP162" s="23">
        <v>13</v>
      </c>
      <c r="AQ162" s="23">
        <v>16</v>
      </c>
      <c r="AR162" s="23">
        <v>14</v>
      </c>
      <c r="AS162" s="23">
        <v>7</v>
      </c>
      <c r="AT162" s="23">
        <v>9</v>
      </c>
      <c r="AU162" s="23">
        <v>10</v>
      </c>
      <c r="AV162" s="23">
        <v>12</v>
      </c>
      <c r="AW162" s="23">
        <v>14</v>
      </c>
      <c r="AX162" s="23">
        <v>6</v>
      </c>
      <c r="AY162" s="23">
        <v>9</v>
      </c>
      <c r="AZ162" s="23">
        <v>4</v>
      </c>
      <c r="BA162" s="23">
        <v>10</v>
      </c>
      <c r="BB162" s="23">
        <v>6</v>
      </c>
      <c r="BC162" s="23">
        <v>7</v>
      </c>
      <c r="BD162" s="23">
        <v>15</v>
      </c>
      <c r="BE162" s="23">
        <v>10</v>
      </c>
      <c r="BF162" s="23">
        <v>10</v>
      </c>
      <c r="BG162" s="23">
        <v>7</v>
      </c>
      <c r="BH162" s="23">
        <v>9</v>
      </c>
      <c r="BI162" s="23">
        <v>9</v>
      </c>
      <c r="BJ162" s="23">
        <v>10</v>
      </c>
      <c r="BK162" s="23">
        <v>9</v>
      </c>
      <c r="BL162" s="23">
        <v>13</v>
      </c>
      <c r="BM162" s="23">
        <v>18</v>
      </c>
      <c r="BN162" s="23">
        <v>14</v>
      </c>
      <c r="BO162" s="23">
        <v>15</v>
      </c>
      <c r="BP162" s="23">
        <v>14</v>
      </c>
      <c r="BQ162" s="23">
        <v>11</v>
      </c>
      <c r="BR162" s="23">
        <v>19</v>
      </c>
      <c r="BS162" s="23">
        <v>15</v>
      </c>
      <c r="BT162" s="23">
        <v>23</v>
      </c>
      <c r="BU162" s="23">
        <v>22</v>
      </c>
      <c r="BV162" s="23">
        <v>16</v>
      </c>
      <c r="BW162" s="23">
        <v>7</v>
      </c>
      <c r="BX162" s="23">
        <v>18</v>
      </c>
      <c r="BY162" s="23">
        <v>9</v>
      </c>
      <c r="BZ162" s="23">
        <v>14</v>
      </c>
      <c r="CA162" s="23">
        <v>12</v>
      </c>
      <c r="CB162" s="23">
        <v>10</v>
      </c>
      <c r="CC162" s="23">
        <v>13</v>
      </c>
      <c r="CD162" s="23">
        <v>13</v>
      </c>
      <c r="CE162" s="23">
        <v>12</v>
      </c>
      <c r="CF162" s="23">
        <v>18</v>
      </c>
      <c r="CG162" s="23">
        <v>10</v>
      </c>
      <c r="CH162" s="23">
        <v>14</v>
      </c>
      <c r="CI162" s="23">
        <v>14</v>
      </c>
      <c r="CJ162" s="23">
        <v>17</v>
      </c>
      <c r="CK162" s="23">
        <v>17</v>
      </c>
      <c r="CL162" s="23">
        <v>19</v>
      </c>
      <c r="CM162" s="23">
        <v>13</v>
      </c>
      <c r="CN162" s="23">
        <v>19</v>
      </c>
      <c r="CO162" s="23">
        <v>11</v>
      </c>
      <c r="CP162" s="23">
        <v>14</v>
      </c>
      <c r="CQ162" s="23">
        <v>7</v>
      </c>
      <c r="CR162" s="23">
        <v>9</v>
      </c>
      <c r="CS162" s="23">
        <v>11</v>
      </c>
      <c r="CT162" s="23">
        <v>7</v>
      </c>
      <c r="CU162" s="23">
        <v>11</v>
      </c>
      <c r="CV162" s="23">
        <v>11</v>
      </c>
      <c r="CW162" s="23">
        <v>7</v>
      </c>
      <c r="CX162" s="23">
        <v>9</v>
      </c>
      <c r="CY162" s="23">
        <v>6</v>
      </c>
      <c r="CZ162" s="23">
        <v>7</v>
      </c>
      <c r="DA162" s="23">
        <v>3</v>
      </c>
      <c r="DB162" s="23">
        <v>6</v>
      </c>
      <c r="DC162" s="23">
        <v>2</v>
      </c>
      <c r="DD162" s="23">
        <v>7</v>
      </c>
      <c r="DE162" s="23">
        <v>3</v>
      </c>
      <c r="DF162" s="23">
        <v>7</v>
      </c>
      <c r="DG162" s="23">
        <v>3</v>
      </c>
      <c r="DH162" s="23">
        <v>3</v>
      </c>
      <c r="DI162" s="23">
        <v>3</v>
      </c>
      <c r="DJ162" s="23">
        <v>4</v>
      </c>
      <c r="DK162" s="23">
        <v>4</v>
      </c>
      <c r="DL162" s="23">
        <v>2</v>
      </c>
      <c r="DM162" s="23">
        <v>4</v>
      </c>
      <c r="DN162" s="23">
        <v>2</v>
      </c>
      <c r="DO162" s="23">
        <v>0</v>
      </c>
      <c r="DP162" s="23">
        <v>1</v>
      </c>
      <c r="DQ162" s="23">
        <v>1</v>
      </c>
      <c r="DR162" s="23">
        <v>0</v>
      </c>
      <c r="DS162" s="23">
        <v>0</v>
      </c>
      <c r="DT162" s="23">
        <v>0</v>
      </c>
      <c r="DU162" s="23">
        <v>0</v>
      </c>
      <c r="DV162" s="23">
        <v>0</v>
      </c>
      <c r="DY162" s="14"/>
    </row>
    <row r="163" spans="1:129" s="11" customFormat="1" x14ac:dyDescent="0.25">
      <c r="A163" s="16" t="s">
        <v>402</v>
      </c>
      <c r="B163" s="14" t="s">
        <v>403</v>
      </c>
      <c r="C163" s="23">
        <v>285</v>
      </c>
      <c r="D163" s="24">
        <f t="shared" si="225"/>
        <v>3.8596491228070177E-2</v>
      </c>
      <c r="E163" s="24">
        <f t="shared" si="226"/>
        <v>3.5087719298245612E-2</v>
      </c>
      <c r="F163" s="24">
        <f t="shared" si="227"/>
        <v>4.912280701754386E-2</v>
      </c>
      <c r="G163" s="24">
        <f t="shared" si="228"/>
        <v>3.5087719298245612E-2</v>
      </c>
      <c r="H163" s="24">
        <f t="shared" si="229"/>
        <v>6.3157894736842107E-2</v>
      </c>
      <c r="I163" s="24">
        <f t="shared" si="230"/>
        <v>3.8596491228070177E-2</v>
      </c>
      <c r="J163" s="24">
        <f t="shared" si="231"/>
        <v>3.1578947368421054E-2</v>
      </c>
      <c r="K163" s="24">
        <f t="shared" si="232"/>
        <v>5.6140350877192984E-2</v>
      </c>
      <c r="L163" s="24">
        <f t="shared" si="233"/>
        <v>4.5614035087719301E-2</v>
      </c>
      <c r="M163" s="24">
        <f t="shared" si="234"/>
        <v>9.8245614035087719E-2</v>
      </c>
      <c r="N163" s="24">
        <f t="shared" si="235"/>
        <v>7.3684210526315783E-2</v>
      </c>
      <c r="O163" s="24">
        <f t="shared" si="236"/>
        <v>6.3157894736842107E-2</v>
      </c>
      <c r="P163" s="24">
        <f t="shared" si="237"/>
        <v>8.4210526315789472E-2</v>
      </c>
      <c r="Q163" s="24">
        <f t="shared" si="238"/>
        <v>7.7192982456140355E-2</v>
      </c>
      <c r="R163" s="24">
        <f t="shared" si="239"/>
        <v>9.4736842105263161E-2</v>
      </c>
      <c r="S163" s="24">
        <f t="shared" si="240"/>
        <v>0.11578947368421053</v>
      </c>
      <c r="T163" s="24">
        <f t="shared" si="241"/>
        <v>0.14385964912280702</v>
      </c>
      <c r="U163" s="24">
        <f t="shared" si="241"/>
        <v>0.56842105263157894</v>
      </c>
      <c r="V163" s="24">
        <f t="shared" si="241"/>
        <v>0.28771929824561404</v>
      </c>
      <c r="W163" s="23">
        <f t="shared" si="242"/>
        <v>41</v>
      </c>
      <c r="X163" s="23">
        <f t="shared" si="243"/>
        <v>162</v>
      </c>
      <c r="Y163" s="23">
        <f t="shared" si="244"/>
        <v>82</v>
      </c>
      <c r="Z163" s="23">
        <v>1</v>
      </c>
      <c r="AA163" s="23">
        <v>1</v>
      </c>
      <c r="AB163" s="23">
        <v>4</v>
      </c>
      <c r="AC163" s="23">
        <v>1</v>
      </c>
      <c r="AD163" s="23">
        <v>4</v>
      </c>
      <c r="AE163" s="23">
        <v>4</v>
      </c>
      <c r="AF163" s="23">
        <v>2</v>
      </c>
      <c r="AG163" s="23">
        <v>2</v>
      </c>
      <c r="AH163" s="23">
        <v>0</v>
      </c>
      <c r="AI163" s="23">
        <v>2</v>
      </c>
      <c r="AJ163" s="23">
        <v>1</v>
      </c>
      <c r="AK163" s="23">
        <v>2</v>
      </c>
      <c r="AL163" s="23">
        <v>2</v>
      </c>
      <c r="AM163" s="23">
        <v>5</v>
      </c>
      <c r="AN163" s="23">
        <v>4</v>
      </c>
      <c r="AO163" s="23">
        <v>3</v>
      </c>
      <c r="AP163" s="23">
        <v>3</v>
      </c>
      <c r="AQ163" s="23">
        <v>1</v>
      </c>
      <c r="AR163" s="23">
        <v>1</v>
      </c>
      <c r="AS163" s="23">
        <v>2</v>
      </c>
      <c r="AT163" s="23">
        <v>5</v>
      </c>
      <c r="AU163" s="23">
        <v>4</v>
      </c>
      <c r="AV163" s="23">
        <v>5</v>
      </c>
      <c r="AW163" s="23">
        <v>1</v>
      </c>
      <c r="AX163" s="23">
        <v>3</v>
      </c>
      <c r="AY163" s="23">
        <v>3</v>
      </c>
      <c r="AZ163" s="23">
        <v>2</v>
      </c>
      <c r="BA163" s="23">
        <v>1</v>
      </c>
      <c r="BB163" s="23">
        <v>3</v>
      </c>
      <c r="BC163" s="23">
        <v>2</v>
      </c>
      <c r="BD163" s="23">
        <v>1</v>
      </c>
      <c r="BE163" s="23">
        <v>1</v>
      </c>
      <c r="BF163" s="23">
        <v>2</v>
      </c>
      <c r="BG163" s="23">
        <v>4</v>
      </c>
      <c r="BH163" s="23">
        <v>1</v>
      </c>
      <c r="BI163" s="23">
        <v>2</v>
      </c>
      <c r="BJ163" s="23">
        <v>4</v>
      </c>
      <c r="BK163" s="23">
        <v>2</v>
      </c>
      <c r="BL163" s="23">
        <v>5</v>
      </c>
      <c r="BM163" s="23">
        <v>3</v>
      </c>
      <c r="BN163" s="23">
        <v>2</v>
      </c>
      <c r="BO163" s="23">
        <v>2</v>
      </c>
      <c r="BP163" s="23">
        <v>3</v>
      </c>
      <c r="BQ163" s="23">
        <v>2</v>
      </c>
      <c r="BR163" s="23">
        <v>4</v>
      </c>
      <c r="BS163" s="23">
        <v>6</v>
      </c>
      <c r="BT163" s="23">
        <v>6</v>
      </c>
      <c r="BU163" s="23">
        <v>6</v>
      </c>
      <c r="BV163" s="23">
        <v>5</v>
      </c>
      <c r="BW163" s="23">
        <v>5</v>
      </c>
      <c r="BX163" s="23">
        <v>9</v>
      </c>
      <c r="BY163" s="23">
        <v>4</v>
      </c>
      <c r="BZ163" s="23">
        <v>1</v>
      </c>
      <c r="CA163" s="23">
        <v>3</v>
      </c>
      <c r="CB163" s="23">
        <v>4</v>
      </c>
      <c r="CC163" s="23">
        <v>6</v>
      </c>
      <c r="CD163" s="23">
        <v>3</v>
      </c>
      <c r="CE163" s="23">
        <v>3</v>
      </c>
      <c r="CF163" s="23">
        <v>4</v>
      </c>
      <c r="CG163" s="23">
        <v>2</v>
      </c>
      <c r="CH163" s="23">
        <v>4</v>
      </c>
      <c r="CI163" s="23">
        <v>4</v>
      </c>
      <c r="CJ163" s="23">
        <v>5</v>
      </c>
      <c r="CK163" s="23">
        <v>5</v>
      </c>
      <c r="CL163" s="23">
        <v>6</v>
      </c>
      <c r="CM163" s="23">
        <v>3</v>
      </c>
      <c r="CN163" s="23">
        <v>1</v>
      </c>
      <c r="CO163" s="23">
        <v>6</v>
      </c>
      <c r="CP163" s="23">
        <v>9</v>
      </c>
      <c r="CQ163" s="23">
        <v>3</v>
      </c>
      <c r="CR163" s="23">
        <v>7</v>
      </c>
      <c r="CS163" s="23">
        <v>7</v>
      </c>
      <c r="CT163" s="23">
        <v>5</v>
      </c>
      <c r="CU163" s="23">
        <v>6</v>
      </c>
      <c r="CV163" s="23">
        <v>2</v>
      </c>
      <c r="CW163" s="23">
        <v>4</v>
      </c>
      <c r="CX163" s="23">
        <v>2</v>
      </c>
      <c r="CY163" s="23">
        <v>4</v>
      </c>
      <c r="CZ163" s="23">
        <v>4</v>
      </c>
      <c r="DA163" s="23">
        <v>3</v>
      </c>
      <c r="DB163" s="23">
        <v>3</v>
      </c>
      <c r="DC163" s="23">
        <v>4</v>
      </c>
      <c r="DD163" s="23">
        <v>4</v>
      </c>
      <c r="DE163" s="23">
        <v>2</v>
      </c>
      <c r="DF163" s="23">
        <v>0</v>
      </c>
      <c r="DG163" s="23">
        <v>1</v>
      </c>
      <c r="DH163" s="23">
        <v>1</v>
      </c>
      <c r="DI163" s="23">
        <v>0</v>
      </c>
      <c r="DJ163" s="23">
        <v>0</v>
      </c>
      <c r="DK163" s="23">
        <v>0</v>
      </c>
      <c r="DL163" s="23">
        <v>0</v>
      </c>
      <c r="DM163" s="23">
        <v>0</v>
      </c>
      <c r="DN163" s="23">
        <v>0</v>
      </c>
      <c r="DO163" s="23">
        <v>0</v>
      </c>
      <c r="DP163" s="23">
        <v>1</v>
      </c>
      <c r="DQ163" s="23">
        <v>0</v>
      </c>
      <c r="DR163" s="23">
        <v>0</v>
      </c>
      <c r="DS163" s="23">
        <v>0</v>
      </c>
      <c r="DT163" s="23">
        <v>0</v>
      </c>
      <c r="DU163" s="23">
        <v>0</v>
      </c>
      <c r="DV163" s="23">
        <v>0</v>
      </c>
      <c r="DY163" s="14"/>
    </row>
    <row r="164" spans="1:129" s="11" customFormat="1" x14ac:dyDescent="0.25">
      <c r="A164" s="16" t="s">
        <v>404</v>
      </c>
      <c r="B164" s="14" t="s">
        <v>405</v>
      </c>
      <c r="C164" s="14">
        <v>871</v>
      </c>
      <c r="D164" s="24">
        <f t="shared" si="225"/>
        <v>4.8220436280137773E-2</v>
      </c>
      <c r="E164" s="24">
        <f t="shared" si="226"/>
        <v>6.0849598163030996E-2</v>
      </c>
      <c r="F164" s="24">
        <f t="shared" si="227"/>
        <v>6.1997703788748568E-2</v>
      </c>
      <c r="G164" s="24">
        <f t="shared" si="228"/>
        <v>5.6257175660160738E-2</v>
      </c>
      <c r="H164" s="24">
        <f t="shared" si="229"/>
        <v>3.5591274397244549E-2</v>
      </c>
      <c r="I164" s="24">
        <f t="shared" si="230"/>
        <v>2.7554535017221583E-2</v>
      </c>
      <c r="J164" s="24">
        <f t="shared" si="231"/>
        <v>3.5591274397244549E-2</v>
      </c>
      <c r="K164" s="24">
        <f t="shared" si="232"/>
        <v>8.6107921928817457E-2</v>
      </c>
      <c r="L164" s="24">
        <f t="shared" si="233"/>
        <v>7.2330654420206655E-2</v>
      </c>
      <c r="M164" s="24">
        <f t="shared" si="234"/>
        <v>9.0700344431687716E-2</v>
      </c>
      <c r="N164" s="24">
        <f t="shared" si="235"/>
        <v>6.7738231917336397E-2</v>
      </c>
      <c r="O164" s="24">
        <f t="shared" si="236"/>
        <v>5.3960964408725602E-2</v>
      </c>
      <c r="P164" s="24">
        <f t="shared" si="237"/>
        <v>6.6590126291618826E-2</v>
      </c>
      <c r="Q164" s="24">
        <f t="shared" si="238"/>
        <v>7.9219288174512056E-2</v>
      </c>
      <c r="R164" s="24">
        <f t="shared" si="239"/>
        <v>4.5924225028702644E-2</v>
      </c>
      <c r="S164" s="24">
        <f t="shared" si="240"/>
        <v>0.1113662456946039</v>
      </c>
      <c r="T164" s="24">
        <f t="shared" si="241"/>
        <v>0.20091848450057406</v>
      </c>
      <c r="U164" s="24">
        <f t="shared" si="241"/>
        <v>0.5625717566016073</v>
      </c>
      <c r="V164" s="24">
        <f t="shared" si="241"/>
        <v>0.23650975889781861</v>
      </c>
      <c r="W164" s="23">
        <f t="shared" si="242"/>
        <v>175</v>
      </c>
      <c r="X164" s="23">
        <f t="shared" si="243"/>
        <v>490</v>
      </c>
      <c r="Y164" s="23">
        <f t="shared" si="244"/>
        <v>206</v>
      </c>
      <c r="Z164" s="14">
        <v>13</v>
      </c>
      <c r="AA164" s="14">
        <v>7</v>
      </c>
      <c r="AB164" s="14">
        <v>8</v>
      </c>
      <c r="AC164" s="14">
        <v>4</v>
      </c>
      <c r="AD164" s="14">
        <v>10</v>
      </c>
      <c r="AE164" s="14">
        <v>11</v>
      </c>
      <c r="AF164" s="14">
        <v>12</v>
      </c>
      <c r="AG164" s="14">
        <v>12</v>
      </c>
      <c r="AH164" s="14">
        <v>11</v>
      </c>
      <c r="AI164" s="14">
        <v>7</v>
      </c>
      <c r="AJ164" s="14">
        <v>8</v>
      </c>
      <c r="AK164" s="14">
        <v>19</v>
      </c>
      <c r="AL164" s="14">
        <v>11</v>
      </c>
      <c r="AM164" s="14">
        <v>5</v>
      </c>
      <c r="AN164" s="14">
        <v>11</v>
      </c>
      <c r="AO164" s="14">
        <v>13</v>
      </c>
      <c r="AP164" s="14">
        <v>13</v>
      </c>
      <c r="AQ164" s="14">
        <v>12</v>
      </c>
      <c r="AR164" s="14">
        <v>4</v>
      </c>
      <c r="AS164" s="14">
        <v>7</v>
      </c>
      <c r="AT164" s="14">
        <v>9</v>
      </c>
      <c r="AU164" s="14">
        <v>4</v>
      </c>
      <c r="AV164" s="14">
        <v>4</v>
      </c>
      <c r="AW164" s="14">
        <v>5</v>
      </c>
      <c r="AX164" s="14">
        <v>9</v>
      </c>
      <c r="AY164" s="14">
        <v>2</v>
      </c>
      <c r="AZ164" s="14">
        <v>5</v>
      </c>
      <c r="BA164" s="14">
        <v>3</v>
      </c>
      <c r="BB164" s="14">
        <v>6</v>
      </c>
      <c r="BC164" s="14">
        <v>8</v>
      </c>
      <c r="BD164" s="14">
        <v>8</v>
      </c>
      <c r="BE164" s="14">
        <v>6</v>
      </c>
      <c r="BF164" s="14">
        <v>5</v>
      </c>
      <c r="BG164" s="14">
        <v>5</v>
      </c>
      <c r="BH164" s="14">
        <v>7</v>
      </c>
      <c r="BI164" s="14">
        <v>6</v>
      </c>
      <c r="BJ164" s="14">
        <v>6</v>
      </c>
      <c r="BK164" s="14">
        <v>14</v>
      </c>
      <c r="BL164" s="14">
        <v>21</v>
      </c>
      <c r="BM164" s="14">
        <v>28</v>
      </c>
      <c r="BN164" s="14">
        <v>12</v>
      </c>
      <c r="BO164" s="14">
        <v>14</v>
      </c>
      <c r="BP164" s="14">
        <v>13</v>
      </c>
      <c r="BQ164" s="14">
        <v>9</v>
      </c>
      <c r="BR164" s="14">
        <v>15</v>
      </c>
      <c r="BS164" s="14">
        <v>20</v>
      </c>
      <c r="BT164" s="14">
        <v>8</v>
      </c>
      <c r="BU164" s="14">
        <v>16</v>
      </c>
      <c r="BV164" s="14">
        <v>18</v>
      </c>
      <c r="BW164" s="14">
        <v>17</v>
      </c>
      <c r="BX164" s="14">
        <v>7</v>
      </c>
      <c r="BY164" s="14">
        <v>17</v>
      </c>
      <c r="BZ164" s="14">
        <v>17</v>
      </c>
      <c r="CA164" s="14">
        <v>9</v>
      </c>
      <c r="CB164" s="14">
        <v>9</v>
      </c>
      <c r="CC164" s="14">
        <v>10</v>
      </c>
      <c r="CD164" s="14">
        <v>9</v>
      </c>
      <c r="CE164" s="14">
        <v>7</v>
      </c>
      <c r="CF164" s="14">
        <v>10</v>
      </c>
      <c r="CG164" s="14">
        <v>11</v>
      </c>
      <c r="CH164" s="14">
        <v>13</v>
      </c>
      <c r="CI164" s="14">
        <v>11</v>
      </c>
      <c r="CJ164" s="14">
        <v>9</v>
      </c>
      <c r="CK164" s="14">
        <v>11</v>
      </c>
      <c r="CL164" s="14">
        <v>14</v>
      </c>
      <c r="CM164" s="14">
        <v>14</v>
      </c>
      <c r="CN164" s="14">
        <v>13</v>
      </c>
      <c r="CO164" s="14">
        <v>15</v>
      </c>
      <c r="CP164" s="14">
        <v>15</v>
      </c>
      <c r="CQ164" s="14">
        <v>12</v>
      </c>
      <c r="CR164" s="14">
        <v>12</v>
      </c>
      <c r="CS164" s="14">
        <v>6</v>
      </c>
      <c r="CT164" s="14">
        <v>8</v>
      </c>
      <c r="CU164" s="14">
        <v>4</v>
      </c>
      <c r="CV164" s="14">
        <v>10</v>
      </c>
      <c r="CW164" s="14">
        <v>11</v>
      </c>
      <c r="CX164" s="14">
        <v>10</v>
      </c>
      <c r="CY164" s="14">
        <v>12</v>
      </c>
      <c r="CZ164" s="14">
        <v>6</v>
      </c>
      <c r="DA164" s="14">
        <v>6</v>
      </c>
      <c r="DB164" s="14">
        <v>5</v>
      </c>
      <c r="DC164" s="14">
        <v>7</v>
      </c>
      <c r="DD164" s="14">
        <v>7</v>
      </c>
      <c r="DE164" s="14">
        <v>4</v>
      </c>
      <c r="DF164" s="14">
        <v>2</v>
      </c>
      <c r="DG164" s="14">
        <v>3</v>
      </c>
      <c r="DH164" s="14">
        <v>3</v>
      </c>
      <c r="DI164" s="14">
        <v>9</v>
      </c>
      <c r="DJ164" s="14">
        <v>4</v>
      </c>
      <c r="DK164" s="14">
        <v>3</v>
      </c>
      <c r="DL164" s="14">
        <v>1</v>
      </c>
      <c r="DM164" s="14">
        <v>2</v>
      </c>
      <c r="DN164" s="14">
        <v>0</v>
      </c>
      <c r="DO164" s="14">
        <v>1</v>
      </c>
      <c r="DP164" s="14">
        <v>0</v>
      </c>
      <c r="DQ164" s="14">
        <v>1</v>
      </c>
      <c r="DR164" s="14">
        <v>0</v>
      </c>
      <c r="DS164" s="14">
        <v>0</v>
      </c>
      <c r="DT164" s="14">
        <v>0</v>
      </c>
      <c r="DU164" s="14">
        <v>0</v>
      </c>
      <c r="DV164" s="14">
        <v>0</v>
      </c>
      <c r="DY164" s="14"/>
    </row>
    <row r="165" spans="1:129" s="11" customFormat="1" x14ac:dyDescent="0.25">
      <c r="A165" s="16" t="s">
        <v>406</v>
      </c>
      <c r="B165" s="14" t="s">
        <v>407</v>
      </c>
      <c r="C165" s="14">
        <v>153</v>
      </c>
      <c r="D165" s="24">
        <f t="shared" si="225"/>
        <v>2.6143790849673203E-2</v>
      </c>
      <c r="E165" s="24">
        <f t="shared" si="226"/>
        <v>4.5751633986928102E-2</v>
      </c>
      <c r="F165" s="24">
        <f t="shared" si="227"/>
        <v>6.535947712418301E-2</v>
      </c>
      <c r="G165" s="24">
        <f t="shared" si="228"/>
        <v>0.13071895424836602</v>
      </c>
      <c r="H165" s="24">
        <f t="shared" si="229"/>
        <v>5.2287581699346407E-2</v>
      </c>
      <c r="I165" s="24">
        <f t="shared" si="230"/>
        <v>3.2679738562091505E-2</v>
      </c>
      <c r="J165" s="24">
        <f t="shared" si="231"/>
        <v>1.3071895424836602E-2</v>
      </c>
      <c r="K165" s="24">
        <f t="shared" si="232"/>
        <v>3.9215686274509803E-2</v>
      </c>
      <c r="L165" s="24">
        <f t="shared" si="233"/>
        <v>6.535947712418301E-2</v>
      </c>
      <c r="M165" s="24">
        <f t="shared" si="234"/>
        <v>0.13725490196078433</v>
      </c>
      <c r="N165" s="24">
        <f t="shared" si="235"/>
        <v>8.4967320261437912E-2</v>
      </c>
      <c r="O165" s="24">
        <f t="shared" si="236"/>
        <v>3.9215686274509803E-2</v>
      </c>
      <c r="P165" s="24">
        <f t="shared" si="237"/>
        <v>7.8431372549019607E-2</v>
      </c>
      <c r="Q165" s="24">
        <f t="shared" si="238"/>
        <v>7.8431372549019607E-2</v>
      </c>
      <c r="R165" s="24">
        <f t="shared" si="239"/>
        <v>3.2679738562091505E-2</v>
      </c>
      <c r="S165" s="24">
        <f t="shared" si="240"/>
        <v>7.8431372549019607E-2</v>
      </c>
      <c r="T165" s="24">
        <f t="shared" si="241"/>
        <v>0.21568627450980393</v>
      </c>
      <c r="U165" s="24">
        <f t="shared" si="241"/>
        <v>0.59477124183006536</v>
      </c>
      <c r="V165" s="24">
        <f t="shared" si="241"/>
        <v>0.18954248366013071</v>
      </c>
      <c r="W165" s="23">
        <f t="shared" si="242"/>
        <v>33</v>
      </c>
      <c r="X165" s="23">
        <f t="shared" si="243"/>
        <v>91</v>
      </c>
      <c r="Y165" s="23">
        <f t="shared" si="244"/>
        <v>29</v>
      </c>
      <c r="Z165" s="14">
        <v>0</v>
      </c>
      <c r="AA165" s="14">
        <v>0</v>
      </c>
      <c r="AB165" s="14">
        <v>3</v>
      </c>
      <c r="AC165" s="14">
        <v>0</v>
      </c>
      <c r="AD165" s="14">
        <v>1</v>
      </c>
      <c r="AE165" s="14">
        <v>1</v>
      </c>
      <c r="AF165" s="14">
        <v>1</v>
      </c>
      <c r="AG165" s="14">
        <v>0</v>
      </c>
      <c r="AH165" s="14">
        <v>4</v>
      </c>
      <c r="AI165" s="14">
        <v>1</v>
      </c>
      <c r="AJ165" s="14">
        <v>1</v>
      </c>
      <c r="AK165" s="14">
        <v>0</v>
      </c>
      <c r="AL165" s="14">
        <v>4</v>
      </c>
      <c r="AM165" s="14">
        <v>3</v>
      </c>
      <c r="AN165" s="14">
        <v>2</v>
      </c>
      <c r="AO165" s="14">
        <v>5</v>
      </c>
      <c r="AP165" s="14">
        <v>7</v>
      </c>
      <c r="AQ165" s="14">
        <v>3</v>
      </c>
      <c r="AR165" s="14">
        <v>2</v>
      </c>
      <c r="AS165" s="14">
        <v>3</v>
      </c>
      <c r="AT165" s="14">
        <v>3</v>
      </c>
      <c r="AU165" s="14">
        <v>0</v>
      </c>
      <c r="AV165" s="14">
        <v>3</v>
      </c>
      <c r="AW165" s="14">
        <v>1</v>
      </c>
      <c r="AX165" s="14">
        <v>1</v>
      </c>
      <c r="AY165" s="14">
        <v>2</v>
      </c>
      <c r="AZ165" s="14">
        <v>1</v>
      </c>
      <c r="BA165" s="14">
        <v>0</v>
      </c>
      <c r="BB165" s="14">
        <v>0</v>
      </c>
      <c r="BC165" s="14">
        <v>2</v>
      </c>
      <c r="BD165" s="14">
        <v>1</v>
      </c>
      <c r="BE165" s="14">
        <v>0</v>
      </c>
      <c r="BF165" s="14">
        <v>0</v>
      </c>
      <c r="BG165" s="14">
        <v>1</v>
      </c>
      <c r="BH165" s="14">
        <v>0</v>
      </c>
      <c r="BI165" s="14">
        <v>1</v>
      </c>
      <c r="BJ165" s="14">
        <v>0</v>
      </c>
      <c r="BK165" s="14">
        <v>4</v>
      </c>
      <c r="BL165" s="14">
        <v>0</v>
      </c>
      <c r="BM165" s="14">
        <v>1</v>
      </c>
      <c r="BN165" s="14">
        <v>1</v>
      </c>
      <c r="BO165" s="14">
        <v>2</v>
      </c>
      <c r="BP165" s="14">
        <v>1</v>
      </c>
      <c r="BQ165" s="14">
        <v>5</v>
      </c>
      <c r="BR165" s="14">
        <v>1</v>
      </c>
      <c r="BS165" s="14">
        <v>4</v>
      </c>
      <c r="BT165" s="14">
        <v>5</v>
      </c>
      <c r="BU165" s="14">
        <v>4</v>
      </c>
      <c r="BV165" s="14">
        <v>3</v>
      </c>
      <c r="BW165" s="14">
        <v>5</v>
      </c>
      <c r="BX165" s="14">
        <v>4</v>
      </c>
      <c r="BY165" s="14">
        <v>2</v>
      </c>
      <c r="BZ165" s="14">
        <v>1</v>
      </c>
      <c r="CA165" s="14">
        <v>3</v>
      </c>
      <c r="CB165" s="14">
        <v>3</v>
      </c>
      <c r="CC165" s="14">
        <v>1</v>
      </c>
      <c r="CD165" s="14">
        <v>0</v>
      </c>
      <c r="CE165" s="14">
        <v>1</v>
      </c>
      <c r="CF165" s="14">
        <v>2</v>
      </c>
      <c r="CG165" s="14">
        <v>2</v>
      </c>
      <c r="CH165" s="14">
        <v>0</v>
      </c>
      <c r="CI165" s="14">
        <v>4</v>
      </c>
      <c r="CJ165" s="14">
        <v>3</v>
      </c>
      <c r="CK165" s="14">
        <v>3</v>
      </c>
      <c r="CL165" s="14">
        <v>2</v>
      </c>
      <c r="CM165" s="14">
        <v>6</v>
      </c>
      <c r="CN165" s="14">
        <v>3</v>
      </c>
      <c r="CO165" s="14">
        <v>1</v>
      </c>
      <c r="CP165" s="14">
        <v>2</v>
      </c>
      <c r="CQ165" s="14">
        <v>0</v>
      </c>
      <c r="CR165" s="14">
        <v>1</v>
      </c>
      <c r="CS165" s="14">
        <v>0</v>
      </c>
      <c r="CT165" s="14">
        <v>3</v>
      </c>
      <c r="CU165" s="14">
        <v>1</v>
      </c>
      <c r="CV165" s="14">
        <v>0</v>
      </c>
      <c r="CW165" s="14">
        <v>1</v>
      </c>
      <c r="CX165" s="14">
        <v>2</v>
      </c>
      <c r="CY165" s="14">
        <v>2</v>
      </c>
      <c r="CZ165" s="14">
        <v>0</v>
      </c>
      <c r="DA165" s="14">
        <v>0</v>
      </c>
      <c r="DB165" s="14">
        <v>0</v>
      </c>
      <c r="DC165" s="14">
        <v>0</v>
      </c>
      <c r="DD165" s="14">
        <v>1</v>
      </c>
      <c r="DE165" s="14">
        <v>1</v>
      </c>
      <c r="DF165" s="14">
        <v>0</v>
      </c>
      <c r="DG165" s="14">
        <v>4</v>
      </c>
      <c r="DH165" s="14">
        <v>0</v>
      </c>
      <c r="DI165" s="14">
        <v>1</v>
      </c>
      <c r="DJ165" s="14">
        <v>0</v>
      </c>
      <c r="DK165" s="14">
        <v>0</v>
      </c>
      <c r="DL165" s="14">
        <v>0</v>
      </c>
      <c r="DM165" s="14">
        <v>0</v>
      </c>
      <c r="DN165" s="14">
        <v>0</v>
      </c>
      <c r="DO165" s="14">
        <v>0</v>
      </c>
      <c r="DP165" s="14">
        <v>0</v>
      </c>
      <c r="DQ165" s="14">
        <v>0</v>
      </c>
      <c r="DR165" s="14">
        <v>0</v>
      </c>
      <c r="DS165" s="14">
        <v>0</v>
      </c>
      <c r="DT165" s="14">
        <v>0</v>
      </c>
      <c r="DU165" s="14">
        <v>0</v>
      </c>
      <c r="DV165" s="14">
        <v>0</v>
      </c>
      <c r="DY165" s="14"/>
    </row>
    <row r="166" spans="1:129" s="11" customFormat="1" x14ac:dyDescent="0.25">
      <c r="A166" s="16" t="s">
        <v>408</v>
      </c>
      <c r="B166" s="14" t="s">
        <v>409</v>
      </c>
      <c r="C166" s="23">
        <v>433</v>
      </c>
      <c r="D166" s="24">
        <f t="shared" si="225"/>
        <v>3.4642032332563508E-2</v>
      </c>
      <c r="E166" s="24">
        <f t="shared" si="226"/>
        <v>4.6189376443418015E-2</v>
      </c>
      <c r="F166" s="24">
        <f t="shared" si="227"/>
        <v>4.8498845265588918E-2</v>
      </c>
      <c r="G166" s="24">
        <f t="shared" si="228"/>
        <v>4.1570438799076209E-2</v>
      </c>
      <c r="H166" s="24">
        <f t="shared" si="229"/>
        <v>4.1570438799076209E-2</v>
      </c>
      <c r="I166" s="24">
        <f t="shared" si="230"/>
        <v>5.3117782909930716E-2</v>
      </c>
      <c r="J166" s="24">
        <f t="shared" si="231"/>
        <v>6.0046189376443418E-2</v>
      </c>
      <c r="K166" s="24">
        <f t="shared" si="232"/>
        <v>6.2355658198614321E-2</v>
      </c>
      <c r="L166" s="24">
        <f t="shared" si="233"/>
        <v>6.0046189376443418E-2</v>
      </c>
      <c r="M166" s="24">
        <f t="shared" si="234"/>
        <v>7.6212471131639717E-2</v>
      </c>
      <c r="N166" s="24">
        <f t="shared" si="235"/>
        <v>7.8521939953810627E-2</v>
      </c>
      <c r="O166" s="24">
        <f t="shared" si="236"/>
        <v>9.9307159353348731E-2</v>
      </c>
      <c r="P166" s="24">
        <f t="shared" si="237"/>
        <v>0.10854503464203233</v>
      </c>
      <c r="Q166" s="24">
        <f t="shared" si="238"/>
        <v>8.0831408775981523E-2</v>
      </c>
      <c r="R166" s="24">
        <f t="shared" si="239"/>
        <v>3.695150115473441E-2</v>
      </c>
      <c r="S166" s="24">
        <f t="shared" si="240"/>
        <v>7.1593533487297925E-2</v>
      </c>
      <c r="T166" s="24">
        <f t="shared" si="241"/>
        <v>0.14549653579676675</v>
      </c>
      <c r="U166" s="24">
        <f t="shared" si="241"/>
        <v>0.66512702078521935</v>
      </c>
      <c r="V166" s="24">
        <f t="shared" si="241"/>
        <v>0.18937644341801385</v>
      </c>
      <c r="W166" s="23">
        <f t="shared" si="242"/>
        <v>63</v>
      </c>
      <c r="X166" s="23">
        <f t="shared" si="243"/>
        <v>288</v>
      </c>
      <c r="Y166" s="23">
        <f t="shared" si="244"/>
        <v>82</v>
      </c>
      <c r="Z166" s="23">
        <v>4</v>
      </c>
      <c r="AA166" s="23">
        <v>4</v>
      </c>
      <c r="AB166" s="23">
        <v>5</v>
      </c>
      <c r="AC166" s="23">
        <v>1</v>
      </c>
      <c r="AD166" s="23">
        <v>1</v>
      </c>
      <c r="AE166" s="23">
        <v>2</v>
      </c>
      <c r="AF166" s="23">
        <v>4</v>
      </c>
      <c r="AG166" s="23">
        <v>6</v>
      </c>
      <c r="AH166" s="23">
        <v>0</v>
      </c>
      <c r="AI166" s="23">
        <v>8</v>
      </c>
      <c r="AJ166" s="23">
        <v>5</v>
      </c>
      <c r="AK166" s="23">
        <v>5</v>
      </c>
      <c r="AL166" s="23">
        <v>4</v>
      </c>
      <c r="AM166" s="23">
        <v>4</v>
      </c>
      <c r="AN166" s="23">
        <v>3</v>
      </c>
      <c r="AO166" s="23">
        <v>3</v>
      </c>
      <c r="AP166" s="23">
        <v>4</v>
      </c>
      <c r="AQ166" s="23">
        <v>3</v>
      </c>
      <c r="AR166" s="23">
        <v>3</v>
      </c>
      <c r="AS166" s="23">
        <v>5</v>
      </c>
      <c r="AT166" s="23">
        <v>1</v>
      </c>
      <c r="AU166" s="23">
        <v>2</v>
      </c>
      <c r="AV166" s="23">
        <v>6</v>
      </c>
      <c r="AW166" s="23">
        <v>4</v>
      </c>
      <c r="AX166" s="23">
        <v>5</v>
      </c>
      <c r="AY166" s="23">
        <v>5</v>
      </c>
      <c r="AZ166" s="23">
        <v>3</v>
      </c>
      <c r="BA166" s="23">
        <v>5</v>
      </c>
      <c r="BB166" s="23">
        <v>7</v>
      </c>
      <c r="BC166" s="23">
        <v>3</v>
      </c>
      <c r="BD166" s="23">
        <v>3</v>
      </c>
      <c r="BE166" s="23">
        <v>3</v>
      </c>
      <c r="BF166" s="23">
        <v>8</v>
      </c>
      <c r="BG166" s="23">
        <v>6</v>
      </c>
      <c r="BH166" s="23">
        <v>6</v>
      </c>
      <c r="BI166" s="23">
        <v>4</v>
      </c>
      <c r="BJ166" s="23">
        <v>6</v>
      </c>
      <c r="BK166" s="23">
        <v>8</v>
      </c>
      <c r="BL166" s="23">
        <v>2</v>
      </c>
      <c r="BM166" s="23">
        <v>7</v>
      </c>
      <c r="BN166" s="23">
        <v>7</v>
      </c>
      <c r="BO166" s="23">
        <v>2</v>
      </c>
      <c r="BP166" s="23">
        <v>8</v>
      </c>
      <c r="BQ166" s="23">
        <v>4</v>
      </c>
      <c r="BR166" s="23">
        <v>5</v>
      </c>
      <c r="BS166" s="23">
        <v>9</v>
      </c>
      <c r="BT166" s="23">
        <v>8</v>
      </c>
      <c r="BU166" s="23">
        <v>4</v>
      </c>
      <c r="BV166" s="23">
        <v>6</v>
      </c>
      <c r="BW166" s="23">
        <v>6</v>
      </c>
      <c r="BX166" s="23">
        <v>5</v>
      </c>
      <c r="BY166" s="23">
        <v>8</v>
      </c>
      <c r="BZ166" s="23">
        <v>11</v>
      </c>
      <c r="CA166" s="23">
        <v>4</v>
      </c>
      <c r="CB166" s="23">
        <v>6</v>
      </c>
      <c r="CC166" s="23">
        <v>7</v>
      </c>
      <c r="CD166" s="23">
        <v>7</v>
      </c>
      <c r="CE166" s="23">
        <v>7</v>
      </c>
      <c r="CF166" s="23">
        <v>14</v>
      </c>
      <c r="CG166" s="23">
        <v>8</v>
      </c>
      <c r="CH166" s="23">
        <v>8</v>
      </c>
      <c r="CI166" s="23">
        <v>5</v>
      </c>
      <c r="CJ166" s="23">
        <v>10</v>
      </c>
      <c r="CK166" s="23">
        <v>15</v>
      </c>
      <c r="CL166" s="23">
        <v>9</v>
      </c>
      <c r="CM166" s="23">
        <v>6</v>
      </c>
      <c r="CN166" s="23">
        <v>2</v>
      </c>
      <c r="CO166" s="23">
        <v>12</v>
      </c>
      <c r="CP166" s="23">
        <v>5</v>
      </c>
      <c r="CQ166" s="23">
        <v>10</v>
      </c>
      <c r="CR166" s="23">
        <v>5</v>
      </c>
      <c r="CS166" s="23">
        <v>3</v>
      </c>
      <c r="CT166" s="23">
        <v>2</v>
      </c>
      <c r="CU166" s="23">
        <v>3</v>
      </c>
      <c r="CV166" s="23">
        <v>3</v>
      </c>
      <c r="CW166" s="23">
        <v>2</v>
      </c>
      <c r="CX166" s="23">
        <v>2</v>
      </c>
      <c r="CY166" s="23">
        <v>3</v>
      </c>
      <c r="CZ166" s="23">
        <v>0</v>
      </c>
      <c r="DA166" s="23">
        <v>4</v>
      </c>
      <c r="DB166" s="23">
        <v>1</v>
      </c>
      <c r="DC166" s="23">
        <v>1</v>
      </c>
      <c r="DD166" s="23">
        <v>3</v>
      </c>
      <c r="DE166" s="23">
        <v>4</v>
      </c>
      <c r="DF166" s="23">
        <v>3</v>
      </c>
      <c r="DG166" s="23">
        <v>2</v>
      </c>
      <c r="DH166" s="23">
        <v>2</v>
      </c>
      <c r="DI166" s="23">
        <v>0</v>
      </c>
      <c r="DJ166" s="23">
        <v>0</v>
      </c>
      <c r="DK166" s="23">
        <v>2</v>
      </c>
      <c r="DL166" s="23">
        <v>2</v>
      </c>
      <c r="DM166" s="23">
        <v>0</v>
      </c>
      <c r="DN166" s="23">
        <v>0</v>
      </c>
      <c r="DO166" s="23">
        <v>0</v>
      </c>
      <c r="DP166" s="23">
        <v>0</v>
      </c>
      <c r="DQ166" s="23">
        <v>0</v>
      </c>
      <c r="DR166" s="23">
        <v>0</v>
      </c>
      <c r="DS166" s="23">
        <v>0</v>
      </c>
      <c r="DT166" s="23">
        <v>0</v>
      </c>
      <c r="DU166" s="23">
        <v>0</v>
      </c>
      <c r="DV166" s="23">
        <v>0</v>
      </c>
      <c r="DY166" s="14"/>
    </row>
    <row r="167" spans="1:129" s="11" customFormat="1" x14ac:dyDescent="0.25">
      <c r="A167" s="16" t="s">
        <v>410</v>
      </c>
      <c r="B167" s="14" t="s">
        <v>411</v>
      </c>
      <c r="C167" s="23">
        <v>995</v>
      </c>
      <c r="D167" s="24">
        <f t="shared" si="225"/>
        <v>7.2361809045226128E-2</v>
      </c>
      <c r="E167" s="24">
        <f t="shared" si="226"/>
        <v>7.8391959798994978E-2</v>
      </c>
      <c r="F167" s="24">
        <f t="shared" si="227"/>
        <v>5.7286432160804021E-2</v>
      </c>
      <c r="G167" s="24">
        <f t="shared" si="228"/>
        <v>6.6331658291457291E-2</v>
      </c>
      <c r="H167" s="24">
        <f t="shared" si="229"/>
        <v>4.0201005025125629E-2</v>
      </c>
      <c r="I167" s="24">
        <f t="shared" si="230"/>
        <v>4.6231155778894473E-2</v>
      </c>
      <c r="J167" s="24">
        <f t="shared" si="231"/>
        <v>5.0251256281407038E-2</v>
      </c>
      <c r="K167" s="24">
        <f t="shared" si="232"/>
        <v>6.9346733668341709E-2</v>
      </c>
      <c r="L167" s="24">
        <f t="shared" si="233"/>
        <v>9.6482412060301503E-2</v>
      </c>
      <c r="M167" s="24">
        <f t="shared" si="234"/>
        <v>6.4321608040201012E-2</v>
      </c>
      <c r="N167" s="24">
        <f t="shared" si="235"/>
        <v>5.6281407035175882E-2</v>
      </c>
      <c r="O167" s="24">
        <f t="shared" si="236"/>
        <v>5.8291457286432161E-2</v>
      </c>
      <c r="P167" s="24">
        <f t="shared" si="237"/>
        <v>6.9346733668341709E-2</v>
      </c>
      <c r="Q167" s="24">
        <f t="shared" si="238"/>
        <v>7.6381909547738699E-2</v>
      </c>
      <c r="R167" s="24">
        <f t="shared" si="239"/>
        <v>4.5226130653266333E-2</v>
      </c>
      <c r="S167" s="24">
        <f t="shared" si="240"/>
        <v>5.3266331658291456E-2</v>
      </c>
      <c r="T167" s="24">
        <f t="shared" si="241"/>
        <v>0.24120603015075376</v>
      </c>
      <c r="U167" s="24">
        <f t="shared" si="241"/>
        <v>0.58391959798994975</v>
      </c>
      <c r="V167" s="24">
        <f t="shared" si="241"/>
        <v>0.1748743718592965</v>
      </c>
      <c r="W167" s="23">
        <f t="shared" si="242"/>
        <v>240</v>
      </c>
      <c r="X167" s="23">
        <f t="shared" si="243"/>
        <v>581</v>
      </c>
      <c r="Y167" s="23">
        <f t="shared" si="244"/>
        <v>174</v>
      </c>
      <c r="Z167" s="23">
        <v>17</v>
      </c>
      <c r="AA167" s="23">
        <v>16</v>
      </c>
      <c r="AB167" s="23">
        <v>15</v>
      </c>
      <c r="AC167" s="23">
        <v>10</v>
      </c>
      <c r="AD167" s="23">
        <v>14</v>
      </c>
      <c r="AE167" s="23">
        <v>19</v>
      </c>
      <c r="AF167" s="23">
        <v>13</v>
      </c>
      <c r="AG167" s="23">
        <v>19</v>
      </c>
      <c r="AH167" s="23">
        <v>15</v>
      </c>
      <c r="AI167" s="23">
        <v>12</v>
      </c>
      <c r="AJ167" s="23">
        <v>11</v>
      </c>
      <c r="AK167" s="23">
        <v>8</v>
      </c>
      <c r="AL167" s="23">
        <v>14</v>
      </c>
      <c r="AM167" s="23">
        <v>12</v>
      </c>
      <c r="AN167" s="23">
        <v>12</v>
      </c>
      <c r="AO167" s="23">
        <v>17</v>
      </c>
      <c r="AP167" s="23">
        <v>16</v>
      </c>
      <c r="AQ167" s="23">
        <v>12</v>
      </c>
      <c r="AR167" s="23">
        <v>15</v>
      </c>
      <c r="AS167" s="23">
        <v>6</v>
      </c>
      <c r="AT167" s="23">
        <v>9</v>
      </c>
      <c r="AU167" s="23">
        <v>4</v>
      </c>
      <c r="AV167" s="23">
        <v>8</v>
      </c>
      <c r="AW167" s="23">
        <v>6</v>
      </c>
      <c r="AX167" s="23">
        <v>13</v>
      </c>
      <c r="AY167" s="23">
        <v>8</v>
      </c>
      <c r="AZ167" s="23">
        <v>7</v>
      </c>
      <c r="BA167" s="23">
        <v>9</v>
      </c>
      <c r="BB167" s="23">
        <v>11</v>
      </c>
      <c r="BC167" s="23">
        <v>11</v>
      </c>
      <c r="BD167" s="23">
        <v>14</v>
      </c>
      <c r="BE167" s="23">
        <v>8</v>
      </c>
      <c r="BF167" s="23">
        <v>9</v>
      </c>
      <c r="BG167" s="23">
        <v>7</v>
      </c>
      <c r="BH167" s="23">
        <v>12</v>
      </c>
      <c r="BI167" s="23">
        <v>10</v>
      </c>
      <c r="BJ167" s="23">
        <v>16</v>
      </c>
      <c r="BK167" s="23">
        <v>10</v>
      </c>
      <c r="BL167" s="23">
        <v>18</v>
      </c>
      <c r="BM167" s="23">
        <v>15</v>
      </c>
      <c r="BN167" s="23">
        <v>21</v>
      </c>
      <c r="BO167" s="23">
        <v>23</v>
      </c>
      <c r="BP167" s="23">
        <v>20</v>
      </c>
      <c r="BQ167" s="23">
        <v>13</v>
      </c>
      <c r="BR167" s="23">
        <v>19</v>
      </c>
      <c r="BS167" s="23">
        <v>13</v>
      </c>
      <c r="BT167" s="23">
        <v>12</v>
      </c>
      <c r="BU167" s="23">
        <v>12</v>
      </c>
      <c r="BV167" s="23">
        <v>11</v>
      </c>
      <c r="BW167" s="23">
        <v>16</v>
      </c>
      <c r="BX167" s="23">
        <v>10</v>
      </c>
      <c r="BY167" s="23">
        <v>10</v>
      </c>
      <c r="BZ167" s="23">
        <v>15</v>
      </c>
      <c r="CA167" s="23">
        <v>9</v>
      </c>
      <c r="CB167" s="23">
        <v>12</v>
      </c>
      <c r="CC167" s="23">
        <v>6</v>
      </c>
      <c r="CD167" s="23">
        <v>16</v>
      </c>
      <c r="CE167" s="23">
        <v>10</v>
      </c>
      <c r="CF167" s="23">
        <v>13</v>
      </c>
      <c r="CG167" s="23">
        <v>13</v>
      </c>
      <c r="CH167" s="23">
        <v>10</v>
      </c>
      <c r="CI167" s="23">
        <v>16</v>
      </c>
      <c r="CJ167" s="23">
        <v>15</v>
      </c>
      <c r="CK167" s="23">
        <v>15</v>
      </c>
      <c r="CL167" s="23">
        <v>13</v>
      </c>
      <c r="CM167" s="23">
        <v>13</v>
      </c>
      <c r="CN167" s="23">
        <v>20</v>
      </c>
      <c r="CO167" s="23">
        <v>10</v>
      </c>
      <c r="CP167" s="23">
        <v>14</v>
      </c>
      <c r="CQ167" s="23">
        <v>19</v>
      </c>
      <c r="CR167" s="23">
        <v>7</v>
      </c>
      <c r="CS167" s="23">
        <v>5</v>
      </c>
      <c r="CT167" s="23">
        <v>11</v>
      </c>
      <c r="CU167" s="23">
        <v>9</v>
      </c>
      <c r="CV167" s="23">
        <v>13</v>
      </c>
      <c r="CW167" s="23">
        <v>7</v>
      </c>
      <c r="CX167" s="23">
        <v>5</v>
      </c>
      <c r="CY167" s="23">
        <v>4</v>
      </c>
      <c r="CZ167" s="23">
        <v>2</v>
      </c>
      <c r="DA167" s="23">
        <v>6</v>
      </c>
      <c r="DB167" s="23">
        <v>4</v>
      </c>
      <c r="DC167" s="23">
        <v>4</v>
      </c>
      <c r="DD167" s="23">
        <v>5</v>
      </c>
      <c r="DE167" s="23">
        <v>5</v>
      </c>
      <c r="DF167" s="23">
        <v>4</v>
      </c>
      <c r="DG167" s="23">
        <v>0</v>
      </c>
      <c r="DH167" s="23">
        <v>2</v>
      </c>
      <c r="DI167" s="23">
        <v>0</v>
      </c>
      <c r="DJ167" s="23">
        <v>1</v>
      </c>
      <c r="DK167" s="23">
        <v>1</v>
      </c>
      <c r="DL167" s="23">
        <v>0</v>
      </c>
      <c r="DM167" s="23">
        <v>1</v>
      </c>
      <c r="DN167" s="23">
        <v>0</v>
      </c>
      <c r="DO167" s="23">
        <v>0</v>
      </c>
      <c r="DP167" s="23">
        <v>1</v>
      </c>
      <c r="DQ167" s="23">
        <v>0</v>
      </c>
      <c r="DR167" s="23">
        <v>1</v>
      </c>
      <c r="DS167" s="23">
        <v>0</v>
      </c>
      <c r="DT167" s="23">
        <v>0</v>
      </c>
      <c r="DU167" s="23">
        <v>0</v>
      </c>
      <c r="DV167" s="23">
        <v>0</v>
      </c>
      <c r="DY167" s="14"/>
    </row>
    <row r="168" spans="1:129" s="11" customFormat="1" x14ac:dyDescent="0.25">
      <c r="A168" s="16" t="s">
        <v>412</v>
      </c>
      <c r="B168" s="14" t="s">
        <v>413</v>
      </c>
      <c r="C168" s="23">
        <v>740</v>
      </c>
      <c r="D168" s="24">
        <f t="shared" si="225"/>
        <v>0.05</v>
      </c>
      <c r="E168" s="24">
        <f t="shared" si="226"/>
        <v>4.8648648648648651E-2</v>
      </c>
      <c r="F168" s="24">
        <f t="shared" si="227"/>
        <v>5.675675675675676E-2</v>
      </c>
      <c r="G168" s="24">
        <f t="shared" si="228"/>
        <v>0.05</v>
      </c>
      <c r="H168" s="24">
        <f t="shared" si="229"/>
        <v>3.6486486486486489E-2</v>
      </c>
      <c r="I168" s="24">
        <f t="shared" si="230"/>
        <v>4.8648648648648651E-2</v>
      </c>
      <c r="J168" s="24">
        <f t="shared" si="231"/>
        <v>2.837837837837838E-2</v>
      </c>
      <c r="K168" s="24">
        <f t="shared" si="232"/>
        <v>6.7567567567567571E-2</v>
      </c>
      <c r="L168" s="24">
        <f t="shared" si="233"/>
        <v>8.9189189189189194E-2</v>
      </c>
      <c r="M168" s="24">
        <f t="shared" si="234"/>
        <v>5.9459459459459463E-2</v>
      </c>
      <c r="N168" s="24">
        <f t="shared" si="235"/>
        <v>8.6486486486486491E-2</v>
      </c>
      <c r="O168" s="24">
        <f t="shared" si="236"/>
        <v>8.513513513513514E-2</v>
      </c>
      <c r="P168" s="24">
        <f t="shared" si="237"/>
        <v>8.6486486486486491E-2</v>
      </c>
      <c r="Q168" s="24">
        <f t="shared" si="238"/>
        <v>6.0810810810810814E-2</v>
      </c>
      <c r="R168" s="24">
        <f t="shared" si="239"/>
        <v>5.1351351351351354E-2</v>
      </c>
      <c r="S168" s="24">
        <f t="shared" si="240"/>
        <v>9.45945945945946E-2</v>
      </c>
      <c r="T168" s="24">
        <f t="shared" si="241"/>
        <v>0.18243243243243243</v>
      </c>
      <c r="U168" s="24">
        <f t="shared" si="241"/>
        <v>0.61081081081081079</v>
      </c>
      <c r="V168" s="24">
        <f t="shared" si="241"/>
        <v>0.20675675675675675</v>
      </c>
      <c r="W168" s="23">
        <f t="shared" si="242"/>
        <v>135</v>
      </c>
      <c r="X168" s="23">
        <f t="shared" si="243"/>
        <v>452</v>
      </c>
      <c r="Y168" s="23">
        <f t="shared" si="244"/>
        <v>153</v>
      </c>
      <c r="Z168" s="23">
        <v>7</v>
      </c>
      <c r="AA168" s="23">
        <v>6</v>
      </c>
      <c r="AB168" s="23">
        <v>9</v>
      </c>
      <c r="AC168" s="23">
        <v>7</v>
      </c>
      <c r="AD168" s="23">
        <v>8</v>
      </c>
      <c r="AE168" s="23">
        <v>7</v>
      </c>
      <c r="AF168" s="23">
        <v>6</v>
      </c>
      <c r="AG168" s="23">
        <v>5</v>
      </c>
      <c r="AH168" s="23">
        <v>7</v>
      </c>
      <c r="AI168" s="23">
        <v>11</v>
      </c>
      <c r="AJ168" s="23">
        <v>7</v>
      </c>
      <c r="AK168" s="23">
        <v>7</v>
      </c>
      <c r="AL168" s="23">
        <v>11</v>
      </c>
      <c r="AM168" s="23">
        <v>7</v>
      </c>
      <c r="AN168" s="23">
        <v>10</v>
      </c>
      <c r="AO168" s="23">
        <v>10</v>
      </c>
      <c r="AP168" s="23">
        <v>10</v>
      </c>
      <c r="AQ168" s="23">
        <v>5</v>
      </c>
      <c r="AR168" s="23">
        <v>8</v>
      </c>
      <c r="AS168" s="23">
        <v>4</v>
      </c>
      <c r="AT168" s="23">
        <v>7</v>
      </c>
      <c r="AU168" s="23">
        <v>3</v>
      </c>
      <c r="AV168" s="23">
        <v>10</v>
      </c>
      <c r="AW168" s="23">
        <v>6</v>
      </c>
      <c r="AX168" s="23">
        <v>1</v>
      </c>
      <c r="AY168" s="23">
        <v>9</v>
      </c>
      <c r="AZ168" s="23">
        <v>7</v>
      </c>
      <c r="BA168" s="23">
        <v>10</v>
      </c>
      <c r="BB168" s="23">
        <v>6</v>
      </c>
      <c r="BC168" s="23">
        <v>4</v>
      </c>
      <c r="BD168" s="23">
        <v>3</v>
      </c>
      <c r="BE168" s="23">
        <v>3</v>
      </c>
      <c r="BF168" s="23">
        <v>5</v>
      </c>
      <c r="BG168" s="23">
        <v>3</v>
      </c>
      <c r="BH168" s="23">
        <v>7</v>
      </c>
      <c r="BI168" s="23">
        <v>6</v>
      </c>
      <c r="BJ168" s="23">
        <v>16</v>
      </c>
      <c r="BK168" s="23">
        <v>10</v>
      </c>
      <c r="BL168" s="23">
        <v>6</v>
      </c>
      <c r="BM168" s="23">
        <v>12</v>
      </c>
      <c r="BN168" s="23">
        <v>12</v>
      </c>
      <c r="BO168" s="23">
        <v>10</v>
      </c>
      <c r="BP168" s="23">
        <v>8</v>
      </c>
      <c r="BQ168" s="23">
        <v>20</v>
      </c>
      <c r="BR168" s="23">
        <v>16</v>
      </c>
      <c r="BS168" s="23">
        <v>9</v>
      </c>
      <c r="BT168" s="23">
        <v>5</v>
      </c>
      <c r="BU168" s="23">
        <v>8</v>
      </c>
      <c r="BV168" s="23">
        <v>7</v>
      </c>
      <c r="BW168" s="23">
        <v>15</v>
      </c>
      <c r="BX168" s="23">
        <v>13</v>
      </c>
      <c r="BY168" s="23">
        <v>11</v>
      </c>
      <c r="BZ168" s="23">
        <v>18</v>
      </c>
      <c r="CA168" s="23">
        <v>14</v>
      </c>
      <c r="CB168" s="23">
        <v>8</v>
      </c>
      <c r="CC168" s="23">
        <v>18</v>
      </c>
      <c r="CD168" s="23">
        <v>12</v>
      </c>
      <c r="CE168" s="23">
        <v>13</v>
      </c>
      <c r="CF168" s="23">
        <v>13</v>
      </c>
      <c r="CG168" s="23">
        <v>7</v>
      </c>
      <c r="CH168" s="23">
        <v>13</v>
      </c>
      <c r="CI168" s="23">
        <v>13</v>
      </c>
      <c r="CJ168" s="23">
        <v>17</v>
      </c>
      <c r="CK168" s="23">
        <v>9</v>
      </c>
      <c r="CL168" s="23">
        <v>12</v>
      </c>
      <c r="CM168" s="23">
        <v>10</v>
      </c>
      <c r="CN168" s="23">
        <v>15</v>
      </c>
      <c r="CO168" s="23">
        <v>5</v>
      </c>
      <c r="CP168" s="23">
        <v>9</v>
      </c>
      <c r="CQ168" s="23">
        <v>6</v>
      </c>
      <c r="CR168" s="23">
        <v>11</v>
      </c>
      <c r="CS168" s="23">
        <v>9</v>
      </c>
      <c r="CT168" s="23">
        <v>5</v>
      </c>
      <c r="CU168" s="23">
        <v>6</v>
      </c>
      <c r="CV168" s="23">
        <v>7</v>
      </c>
      <c r="CW168" s="23">
        <v>3</v>
      </c>
      <c r="CX168" s="23">
        <v>7</v>
      </c>
      <c r="CY168" s="23">
        <v>8</v>
      </c>
      <c r="CZ168" s="23">
        <v>11</v>
      </c>
      <c r="DA168" s="23">
        <v>6</v>
      </c>
      <c r="DB168" s="23">
        <v>2</v>
      </c>
      <c r="DC168" s="23">
        <v>6</v>
      </c>
      <c r="DD168" s="23">
        <v>4</v>
      </c>
      <c r="DE168" s="23">
        <v>3</v>
      </c>
      <c r="DF168" s="23">
        <v>0</v>
      </c>
      <c r="DG168" s="23">
        <v>3</v>
      </c>
      <c r="DH168" s="23">
        <v>3</v>
      </c>
      <c r="DI168" s="23">
        <v>4</v>
      </c>
      <c r="DJ168" s="23">
        <v>4</v>
      </c>
      <c r="DK168" s="23">
        <v>0</v>
      </c>
      <c r="DL168" s="23">
        <v>2</v>
      </c>
      <c r="DM168" s="23">
        <v>1</v>
      </c>
      <c r="DN168" s="23">
        <v>0</v>
      </c>
      <c r="DO168" s="23">
        <v>2</v>
      </c>
      <c r="DP168" s="23">
        <v>1</v>
      </c>
      <c r="DQ168" s="23">
        <v>0</v>
      </c>
      <c r="DR168" s="23">
        <v>0</v>
      </c>
      <c r="DS168" s="23">
        <v>0</v>
      </c>
      <c r="DT168" s="23">
        <v>0</v>
      </c>
      <c r="DU168" s="23">
        <v>0</v>
      </c>
      <c r="DV168" s="23">
        <v>0</v>
      </c>
      <c r="DY168" s="14"/>
    </row>
    <row r="169" spans="1:129" s="11" customFormat="1" x14ac:dyDescent="0.25">
      <c r="A169" s="16" t="s">
        <v>414</v>
      </c>
      <c r="B169" s="14" t="s">
        <v>415</v>
      </c>
      <c r="C169" s="23" t="s">
        <v>1572</v>
      </c>
      <c r="D169" s="23" t="s">
        <v>1572</v>
      </c>
      <c r="E169" s="23" t="s">
        <v>1572</v>
      </c>
      <c r="F169" s="23" t="s">
        <v>1572</v>
      </c>
      <c r="G169" s="23" t="s">
        <v>1572</v>
      </c>
      <c r="H169" s="23" t="s">
        <v>1572</v>
      </c>
      <c r="I169" s="23" t="s">
        <v>1572</v>
      </c>
      <c r="J169" s="23" t="s">
        <v>1572</v>
      </c>
      <c r="K169" s="23" t="s">
        <v>1572</v>
      </c>
      <c r="L169" s="23" t="s">
        <v>1572</v>
      </c>
      <c r="M169" s="23" t="s">
        <v>1572</v>
      </c>
      <c r="N169" s="23" t="s">
        <v>1572</v>
      </c>
      <c r="O169" s="23" t="s">
        <v>1572</v>
      </c>
      <c r="P169" s="23" t="s">
        <v>1572</v>
      </c>
      <c r="Q169" s="23" t="s">
        <v>1572</v>
      </c>
      <c r="R169" s="23" t="s">
        <v>1572</v>
      </c>
      <c r="S169" s="23" t="s">
        <v>1572</v>
      </c>
      <c r="T169" s="23" t="s">
        <v>1572</v>
      </c>
      <c r="U169" s="23" t="s">
        <v>1572</v>
      </c>
      <c r="V169" s="23" t="s">
        <v>1572</v>
      </c>
      <c r="W169" s="23" t="s">
        <v>1572</v>
      </c>
      <c r="X169" s="23" t="s">
        <v>1572</v>
      </c>
      <c r="Y169" s="23" t="s">
        <v>1572</v>
      </c>
      <c r="Z169" s="23" t="s">
        <v>1572</v>
      </c>
      <c r="AA169" s="23" t="s">
        <v>1572</v>
      </c>
      <c r="AB169" s="23" t="s">
        <v>1572</v>
      </c>
      <c r="AC169" s="23" t="s">
        <v>1572</v>
      </c>
      <c r="AD169" s="23" t="s">
        <v>1572</v>
      </c>
      <c r="AE169" s="23" t="s">
        <v>1572</v>
      </c>
      <c r="AF169" s="23" t="s">
        <v>1572</v>
      </c>
      <c r="AG169" s="23" t="s">
        <v>1572</v>
      </c>
      <c r="AH169" s="23" t="s">
        <v>1572</v>
      </c>
      <c r="AI169" s="23" t="s">
        <v>1572</v>
      </c>
      <c r="AJ169" s="23" t="s">
        <v>1572</v>
      </c>
      <c r="AK169" s="23" t="s">
        <v>1572</v>
      </c>
      <c r="AL169" s="23" t="s">
        <v>1572</v>
      </c>
      <c r="AM169" s="23" t="s">
        <v>1572</v>
      </c>
      <c r="AN169" s="23" t="s">
        <v>1572</v>
      </c>
      <c r="AO169" s="23" t="s">
        <v>1572</v>
      </c>
      <c r="AP169" s="23" t="s">
        <v>1572</v>
      </c>
      <c r="AQ169" s="23" t="s">
        <v>1572</v>
      </c>
      <c r="AR169" s="23" t="s">
        <v>1572</v>
      </c>
      <c r="AS169" s="23" t="s">
        <v>1572</v>
      </c>
      <c r="AT169" s="23" t="s">
        <v>1572</v>
      </c>
      <c r="AU169" s="23" t="s">
        <v>1572</v>
      </c>
      <c r="AV169" s="23" t="s">
        <v>1572</v>
      </c>
      <c r="AW169" s="23" t="s">
        <v>1572</v>
      </c>
      <c r="AX169" s="23" t="s">
        <v>1572</v>
      </c>
      <c r="AY169" s="23" t="s">
        <v>1572</v>
      </c>
      <c r="AZ169" s="23" t="s">
        <v>1572</v>
      </c>
      <c r="BA169" s="23" t="s">
        <v>1572</v>
      </c>
      <c r="BB169" s="23" t="s">
        <v>1572</v>
      </c>
      <c r="BC169" s="23" t="s">
        <v>1572</v>
      </c>
      <c r="BD169" s="23" t="s">
        <v>1572</v>
      </c>
      <c r="BE169" s="23" t="s">
        <v>1572</v>
      </c>
      <c r="BF169" s="23" t="s">
        <v>1572</v>
      </c>
      <c r="BG169" s="23" t="s">
        <v>1572</v>
      </c>
      <c r="BH169" s="23" t="s">
        <v>1572</v>
      </c>
      <c r="BI169" s="23" t="s">
        <v>1572</v>
      </c>
      <c r="BJ169" s="23" t="s">
        <v>1572</v>
      </c>
      <c r="BK169" s="23" t="s">
        <v>1572</v>
      </c>
      <c r="BL169" s="23" t="s">
        <v>1572</v>
      </c>
      <c r="BM169" s="23" t="s">
        <v>1572</v>
      </c>
      <c r="BN169" s="23" t="s">
        <v>1572</v>
      </c>
      <c r="BO169" s="23" t="s">
        <v>1572</v>
      </c>
      <c r="BP169" s="23" t="s">
        <v>1572</v>
      </c>
      <c r="BQ169" s="23" t="s">
        <v>1572</v>
      </c>
      <c r="BR169" s="23" t="s">
        <v>1572</v>
      </c>
      <c r="BS169" s="23" t="s">
        <v>1572</v>
      </c>
      <c r="BT169" s="23" t="s">
        <v>1572</v>
      </c>
      <c r="BU169" s="23" t="s">
        <v>1572</v>
      </c>
      <c r="BV169" s="23" t="s">
        <v>1572</v>
      </c>
      <c r="BW169" s="23" t="s">
        <v>1572</v>
      </c>
      <c r="BX169" s="23" t="s">
        <v>1572</v>
      </c>
      <c r="BY169" s="23" t="s">
        <v>1572</v>
      </c>
      <c r="BZ169" s="23" t="s">
        <v>1572</v>
      </c>
      <c r="CA169" s="23" t="s">
        <v>1572</v>
      </c>
      <c r="CB169" s="23" t="s">
        <v>1572</v>
      </c>
      <c r="CC169" s="23" t="s">
        <v>1572</v>
      </c>
      <c r="CD169" s="23" t="s">
        <v>1572</v>
      </c>
      <c r="CE169" s="23" t="s">
        <v>1572</v>
      </c>
      <c r="CF169" s="23" t="s">
        <v>1572</v>
      </c>
      <c r="CG169" s="23" t="s">
        <v>1572</v>
      </c>
      <c r="CH169" s="23" t="s">
        <v>1572</v>
      </c>
      <c r="CI169" s="23" t="s">
        <v>1572</v>
      </c>
      <c r="CJ169" s="23" t="s">
        <v>1572</v>
      </c>
      <c r="CK169" s="23" t="s">
        <v>1572</v>
      </c>
      <c r="CL169" s="23" t="s">
        <v>1572</v>
      </c>
      <c r="CM169" s="23" t="s">
        <v>1572</v>
      </c>
      <c r="CN169" s="23" t="s">
        <v>1572</v>
      </c>
      <c r="CO169" s="23" t="s">
        <v>1572</v>
      </c>
      <c r="CP169" s="23" t="s">
        <v>1572</v>
      </c>
      <c r="CQ169" s="23" t="s">
        <v>1572</v>
      </c>
      <c r="CR169" s="23" t="s">
        <v>1572</v>
      </c>
      <c r="CS169" s="23" t="s">
        <v>1572</v>
      </c>
      <c r="CT169" s="23" t="s">
        <v>1572</v>
      </c>
      <c r="CU169" s="23" t="s">
        <v>1572</v>
      </c>
      <c r="CV169" s="23" t="s">
        <v>1572</v>
      </c>
      <c r="CW169" s="23" t="s">
        <v>1572</v>
      </c>
      <c r="CX169" s="23" t="s">
        <v>1572</v>
      </c>
      <c r="CY169" s="23" t="s">
        <v>1572</v>
      </c>
      <c r="CZ169" s="23" t="s">
        <v>1572</v>
      </c>
      <c r="DA169" s="23" t="s">
        <v>1572</v>
      </c>
      <c r="DB169" s="23" t="s">
        <v>1572</v>
      </c>
      <c r="DC169" s="23" t="s">
        <v>1572</v>
      </c>
      <c r="DD169" s="23" t="s">
        <v>1572</v>
      </c>
      <c r="DE169" s="23" t="s">
        <v>1572</v>
      </c>
      <c r="DF169" s="23" t="s">
        <v>1572</v>
      </c>
      <c r="DG169" s="23" t="s">
        <v>1572</v>
      </c>
      <c r="DH169" s="23" t="s">
        <v>1572</v>
      </c>
      <c r="DI169" s="23" t="s">
        <v>1572</v>
      </c>
      <c r="DJ169" s="23" t="s">
        <v>1572</v>
      </c>
      <c r="DK169" s="23" t="s">
        <v>1572</v>
      </c>
      <c r="DL169" s="23" t="s">
        <v>1572</v>
      </c>
      <c r="DM169" s="23" t="s">
        <v>1572</v>
      </c>
      <c r="DN169" s="23" t="s">
        <v>1572</v>
      </c>
      <c r="DO169" s="23" t="s">
        <v>1572</v>
      </c>
      <c r="DP169" s="23" t="s">
        <v>1572</v>
      </c>
      <c r="DQ169" s="23" t="s">
        <v>1572</v>
      </c>
      <c r="DR169" s="23" t="s">
        <v>1572</v>
      </c>
      <c r="DS169" s="23" t="s">
        <v>1572</v>
      </c>
      <c r="DT169" s="23" t="s">
        <v>1572</v>
      </c>
      <c r="DU169" s="23" t="s">
        <v>1572</v>
      </c>
      <c r="DV169" s="23" t="s">
        <v>1572</v>
      </c>
      <c r="DY169" s="14"/>
    </row>
    <row r="170" spans="1:129" s="11" customFormat="1" x14ac:dyDescent="0.25">
      <c r="A170" s="16" t="s">
        <v>416</v>
      </c>
      <c r="B170" s="14" t="s">
        <v>417</v>
      </c>
      <c r="C170" s="23">
        <v>524</v>
      </c>
      <c r="D170" s="24">
        <f>SUM(Z170:AD170)/C170</f>
        <v>3.6259541984732822E-2</v>
      </c>
      <c r="E170" s="24">
        <f>SUM(AE170:AI170)/C170</f>
        <v>2.6717557251908396E-2</v>
      </c>
      <c r="F170" s="24">
        <f>SUM(AJ170:AN170)/C170</f>
        <v>6.6793893129770993E-2</v>
      </c>
      <c r="G170" s="24">
        <f>SUM(AO170:AS170)/C170</f>
        <v>5.1526717557251911E-2</v>
      </c>
      <c r="H170" s="24">
        <f>SUM(AT170:AX170)/C170</f>
        <v>3.0534351145038167E-2</v>
      </c>
      <c r="I170" s="24">
        <f>SUM(AY170:BC170)/C170</f>
        <v>3.6259541984732822E-2</v>
      </c>
      <c r="J170" s="24">
        <f>SUM(BD170:BH170)/C170</f>
        <v>2.6717557251908396E-2</v>
      </c>
      <c r="K170" s="24">
        <f>SUM(BI170:BM170)/C170</f>
        <v>5.1526717557251911E-2</v>
      </c>
      <c r="L170" s="24">
        <f>SUM(BN170:BR170)/C170</f>
        <v>6.6793893129770993E-2</v>
      </c>
      <c r="M170" s="24">
        <f>SUM(BS170:BW170)/C170</f>
        <v>9.9236641221374045E-2</v>
      </c>
      <c r="N170" s="24">
        <f>SUM(BX170:CB170)/C170</f>
        <v>8.3969465648854963E-2</v>
      </c>
      <c r="O170" s="24">
        <f>SUM(CC170:CG170)/C170</f>
        <v>6.8702290076335881E-2</v>
      </c>
      <c r="P170" s="24">
        <f>SUM(CH170:CL170)/C170</f>
        <v>0.12404580152671756</v>
      </c>
      <c r="Q170" s="24">
        <f>SUM(CM170:CQ170)/C170</f>
        <v>9.5419847328244281E-2</v>
      </c>
      <c r="R170" s="24">
        <f>SUM(CR170:CV170)/C170</f>
        <v>6.2977099236641215E-2</v>
      </c>
      <c r="S170" s="24">
        <f>SUM(CW170:DV170)/C170</f>
        <v>7.2519083969465645E-2</v>
      </c>
      <c r="T170" s="24">
        <f t="shared" ref="T170:V173" si="245">W170/$C170</f>
        <v>0.15648854961832062</v>
      </c>
      <c r="U170" s="24">
        <f t="shared" si="245"/>
        <v>0.61259541984732824</v>
      </c>
      <c r="V170" s="24">
        <f t="shared" si="245"/>
        <v>0.23091603053435114</v>
      </c>
      <c r="W170" s="23">
        <f>SUM(Z170:AP170)</f>
        <v>82</v>
      </c>
      <c r="X170" s="23">
        <f>SUM(AQ170:CL170)</f>
        <v>321</v>
      </c>
      <c r="Y170" s="23">
        <f>SUM(CM170:DV170)</f>
        <v>121</v>
      </c>
      <c r="Z170" s="23">
        <v>1</v>
      </c>
      <c r="AA170" s="23">
        <v>4</v>
      </c>
      <c r="AB170" s="23">
        <v>2</v>
      </c>
      <c r="AC170" s="23">
        <v>3</v>
      </c>
      <c r="AD170" s="23">
        <v>9</v>
      </c>
      <c r="AE170" s="23">
        <v>5</v>
      </c>
      <c r="AF170" s="23">
        <v>1</v>
      </c>
      <c r="AG170" s="23">
        <v>4</v>
      </c>
      <c r="AH170" s="23">
        <v>3</v>
      </c>
      <c r="AI170" s="23">
        <v>1</v>
      </c>
      <c r="AJ170" s="23">
        <v>3</v>
      </c>
      <c r="AK170" s="23">
        <v>6</v>
      </c>
      <c r="AL170" s="23">
        <v>6</v>
      </c>
      <c r="AM170" s="23">
        <v>5</v>
      </c>
      <c r="AN170" s="23">
        <v>15</v>
      </c>
      <c r="AO170" s="23">
        <v>8</v>
      </c>
      <c r="AP170" s="23">
        <v>6</v>
      </c>
      <c r="AQ170" s="23">
        <v>7</v>
      </c>
      <c r="AR170" s="23">
        <v>4</v>
      </c>
      <c r="AS170" s="23">
        <v>2</v>
      </c>
      <c r="AT170" s="23">
        <v>1</v>
      </c>
      <c r="AU170" s="23">
        <v>3</v>
      </c>
      <c r="AV170" s="23">
        <v>3</v>
      </c>
      <c r="AW170" s="23">
        <v>2</v>
      </c>
      <c r="AX170" s="23">
        <v>7</v>
      </c>
      <c r="AY170" s="23">
        <v>3</v>
      </c>
      <c r="AZ170" s="23">
        <v>6</v>
      </c>
      <c r="BA170" s="23">
        <v>4</v>
      </c>
      <c r="BB170" s="23">
        <v>3</v>
      </c>
      <c r="BC170" s="23">
        <v>3</v>
      </c>
      <c r="BD170" s="23">
        <v>3</v>
      </c>
      <c r="BE170" s="23">
        <v>3</v>
      </c>
      <c r="BF170" s="23">
        <v>0</v>
      </c>
      <c r="BG170" s="23">
        <v>3</v>
      </c>
      <c r="BH170" s="23">
        <v>5</v>
      </c>
      <c r="BI170" s="23">
        <v>5</v>
      </c>
      <c r="BJ170" s="23">
        <v>2</v>
      </c>
      <c r="BK170" s="23">
        <v>4</v>
      </c>
      <c r="BL170" s="23">
        <v>4</v>
      </c>
      <c r="BM170" s="23">
        <v>12</v>
      </c>
      <c r="BN170" s="23">
        <v>6</v>
      </c>
      <c r="BO170" s="23">
        <v>6</v>
      </c>
      <c r="BP170" s="23">
        <v>7</v>
      </c>
      <c r="BQ170" s="23">
        <v>10</v>
      </c>
      <c r="BR170" s="23">
        <v>6</v>
      </c>
      <c r="BS170" s="23">
        <v>9</v>
      </c>
      <c r="BT170" s="23">
        <v>15</v>
      </c>
      <c r="BU170" s="23">
        <v>6</v>
      </c>
      <c r="BV170" s="23">
        <v>14</v>
      </c>
      <c r="BW170" s="23">
        <v>8</v>
      </c>
      <c r="BX170" s="23">
        <v>14</v>
      </c>
      <c r="BY170" s="23">
        <v>8</v>
      </c>
      <c r="BZ170" s="23">
        <v>7</v>
      </c>
      <c r="CA170" s="23">
        <v>5</v>
      </c>
      <c r="CB170" s="23">
        <v>10</v>
      </c>
      <c r="CC170" s="23">
        <v>7</v>
      </c>
      <c r="CD170" s="23">
        <v>4</v>
      </c>
      <c r="CE170" s="23">
        <v>7</v>
      </c>
      <c r="CF170" s="23">
        <v>5</v>
      </c>
      <c r="CG170" s="23">
        <v>13</v>
      </c>
      <c r="CH170" s="23">
        <v>9</v>
      </c>
      <c r="CI170" s="23">
        <v>14</v>
      </c>
      <c r="CJ170" s="23">
        <v>10</v>
      </c>
      <c r="CK170" s="23">
        <v>15</v>
      </c>
      <c r="CL170" s="23">
        <v>17</v>
      </c>
      <c r="CM170" s="23">
        <v>13</v>
      </c>
      <c r="CN170" s="23">
        <v>11</v>
      </c>
      <c r="CO170" s="23">
        <v>4</v>
      </c>
      <c r="CP170" s="23">
        <v>14</v>
      </c>
      <c r="CQ170" s="23">
        <v>8</v>
      </c>
      <c r="CR170" s="23">
        <v>7</v>
      </c>
      <c r="CS170" s="23">
        <v>7</v>
      </c>
      <c r="CT170" s="23">
        <v>6</v>
      </c>
      <c r="CU170" s="23">
        <v>5</v>
      </c>
      <c r="CV170" s="23">
        <v>8</v>
      </c>
      <c r="CW170" s="23">
        <v>6</v>
      </c>
      <c r="CX170" s="23">
        <v>2</v>
      </c>
      <c r="CY170" s="23">
        <v>3</v>
      </c>
      <c r="CZ170" s="23">
        <v>3</v>
      </c>
      <c r="DA170" s="23">
        <v>4</v>
      </c>
      <c r="DB170" s="23">
        <v>1</v>
      </c>
      <c r="DC170" s="23">
        <v>1</v>
      </c>
      <c r="DD170" s="23">
        <v>4</v>
      </c>
      <c r="DE170" s="23">
        <v>4</v>
      </c>
      <c r="DF170" s="23">
        <v>4</v>
      </c>
      <c r="DG170" s="23">
        <v>1</v>
      </c>
      <c r="DH170" s="23">
        <v>1</v>
      </c>
      <c r="DI170" s="23">
        <v>0</v>
      </c>
      <c r="DJ170" s="23">
        <v>1</v>
      </c>
      <c r="DK170" s="23">
        <v>2</v>
      </c>
      <c r="DL170" s="23">
        <v>0</v>
      </c>
      <c r="DM170" s="23">
        <v>0</v>
      </c>
      <c r="DN170" s="23">
        <v>0</v>
      </c>
      <c r="DO170" s="23">
        <v>0</v>
      </c>
      <c r="DP170" s="23">
        <v>0</v>
      </c>
      <c r="DQ170" s="23">
        <v>0</v>
      </c>
      <c r="DR170" s="23">
        <v>0</v>
      </c>
      <c r="DS170" s="23">
        <v>0</v>
      </c>
      <c r="DT170" s="23">
        <v>0</v>
      </c>
      <c r="DU170" s="23">
        <v>1</v>
      </c>
      <c r="DV170" s="23">
        <v>0</v>
      </c>
      <c r="DY170" s="14"/>
    </row>
    <row r="171" spans="1:129" s="11" customFormat="1" x14ac:dyDescent="0.25">
      <c r="A171" s="16" t="s">
        <v>418</v>
      </c>
      <c r="B171" s="14" t="s">
        <v>419</v>
      </c>
      <c r="C171" s="23">
        <v>442</v>
      </c>
      <c r="D171" s="24">
        <f>SUM(Z171:AD171)/C171</f>
        <v>2.9411764705882353E-2</v>
      </c>
      <c r="E171" s="24">
        <f>SUM(AE171:AI171)/C171</f>
        <v>5.6561085972850679E-2</v>
      </c>
      <c r="F171" s="24">
        <f>SUM(AJ171:AN171)/C171</f>
        <v>7.0135746606334842E-2</v>
      </c>
      <c r="G171" s="24">
        <f>SUM(AO171:AS171)/C171</f>
        <v>5.4298642533936653E-2</v>
      </c>
      <c r="H171" s="24">
        <f>SUM(AT171:AX171)/C171</f>
        <v>2.9411764705882353E-2</v>
      </c>
      <c r="I171" s="24">
        <f>SUM(AY171:BC171)/C171</f>
        <v>3.1674208144796379E-2</v>
      </c>
      <c r="J171" s="24">
        <f>SUM(BD171:BH171)/C171</f>
        <v>1.1312217194570135E-2</v>
      </c>
      <c r="K171" s="24">
        <f>SUM(BI171:BM171)/C171</f>
        <v>5.2036199095022627E-2</v>
      </c>
      <c r="L171" s="24">
        <f>SUM(BN171:BR171)/C171</f>
        <v>7.0135746606334842E-2</v>
      </c>
      <c r="M171" s="24">
        <f>SUM(BS171:BW171)/C171</f>
        <v>7.0135746606334842E-2</v>
      </c>
      <c r="N171" s="24">
        <f>SUM(BX171:CB171)/C171</f>
        <v>8.3710407239818999E-2</v>
      </c>
      <c r="O171" s="24">
        <f>SUM(CC171:CG171)/C171</f>
        <v>9.5022624434389136E-2</v>
      </c>
      <c r="P171" s="24">
        <f>SUM(CH171:CL171)/C171</f>
        <v>0.10180995475113122</v>
      </c>
      <c r="Q171" s="24">
        <f>SUM(CM171:CQ171)/C171</f>
        <v>7.9185520361990946E-2</v>
      </c>
      <c r="R171" s="24">
        <f>SUM(CR171:CV171)/C171</f>
        <v>8.1447963800904979E-2</v>
      </c>
      <c r="S171" s="24">
        <f>SUM(CW171:DV171)/C171</f>
        <v>8.3710407239818999E-2</v>
      </c>
      <c r="T171" s="24">
        <f t="shared" si="245"/>
        <v>0.17873303167420815</v>
      </c>
      <c r="U171" s="24">
        <f t="shared" si="245"/>
        <v>0.57692307692307687</v>
      </c>
      <c r="V171" s="24">
        <f t="shared" si="245"/>
        <v>0.24434389140271492</v>
      </c>
      <c r="W171" s="23">
        <f>SUM(Z171:AP171)</f>
        <v>79</v>
      </c>
      <c r="X171" s="23">
        <f>SUM(AQ171:CL171)</f>
        <v>255</v>
      </c>
      <c r="Y171" s="23">
        <f>SUM(CM171:DV171)</f>
        <v>108</v>
      </c>
      <c r="Z171" s="23">
        <v>2</v>
      </c>
      <c r="AA171" s="23">
        <v>3</v>
      </c>
      <c r="AB171" s="23">
        <v>3</v>
      </c>
      <c r="AC171" s="23">
        <v>5</v>
      </c>
      <c r="AD171" s="23">
        <v>0</v>
      </c>
      <c r="AE171" s="23">
        <v>3</v>
      </c>
      <c r="AF171" s="23">
        <v>7</v>
      </c>
      <c r="AG171" s="23">
        <v>2</v>
      </c>
      <c r="AH171" s="23">
        <v>10</v>
      </c>
      <c r="AI171" s="23">
        <v>3</v>
      </c>
      <c r="AJ171" s="23">
        <v>4</v>
      </c>
      <c r="AK171" s="23">
        <v>7</v>
      </c>
      <c r="AL171" s="23">
        <v>4</v>
      </c>
      <c r="AM171" s="23">
        <v>6</v>
      </c>
      <c r="AN171" s="23">
        <v>10</v>
      </c>
      <c r="AO171" s="23">
        <v>3</v>
      </c>
      <c r="AP171" s="23">
        <v>7</v>
      </c>
      <c r="AQ171" s="23">
        <v>4</v>
      </c>
      <c r="AR171" s="23">
        <v>8</v>
      </c>
      <c r="AS171" s="23">
        <v>2</v>
      </c>
      <c r="AT171" s="23">
        <v>2</v>
      </c>
      <c r="AU171" s="23">
        <v>1</v>
      </c>
      <c r="AV171" s="23">
        <v>3</v>
      </c>
      <c r="AW171" s="23">
        <v>4</v>
      </c>
      <c r="AX171" s="23">
        <v>3</v>
      </c>
      <c r="AY171" s="23">
        <v>2</v>
      </c>
      <c r="AZ171" s="23">
        <v>3</v>
      </c>
      <c r="BA171" s="23">
        <v>0</v>
      </c>
      <c r="BB171" s="23">
        <v>5</v>
      </c>
      <c r="BC171" s="23">
        <v>4</v>
      </c>
      <c r="BD171" s="23">
        <v>0</v>
      </c>
      <c r="BE171" s="23">
        <v>1</v>
      </c>
      <c r="BF171" s="23">
        <v>1</v>
      </c>
      <c r="BG171" s="23">
        <v>1</v>
      </c>
      <c r="BH171" s="23">
        <v>2</v>
      </c>
      <c r="BI171" s="23">
        <v>3</v>
      </c>
      <c r="BJ171" s="23">
        <v>5</v>
      </c>
      <c r="BK171" s="23">
        <v>5</v>
      </c>
      <c r="BL171" s="23">
        <v>6</v>
      </c>
      <c r="BM171" s="23">
        <v>4</v>
      </c>
      <c r="BN171" s="23">
        <v>4</v>
      </c>
      <c r="BO171" s="23">
        <v>7</v>
      </c>
      <c r="BP171" s="23">
        <v>8</v>
      </c>
      <c r="BQ171" s="23">
        <v>6</v>
      </c>
      <c r="BR171" s="23">
        <v>6</v>
      </c>
      <c r="BS171" s="23">
        <v>7</v>
      </c>
      <c r="BT171" s="23">
        <v>10</v>
      </c>
      <c r="BU171" s="23">
        <v>3</v>
      </c>
      <c r="BV171" s="23">
        <v>6</v>
      </c>
      <c r="BW171" s="23">
        <v>5</v>
      </c>
      <c r="BX171" s="23">
        <v>7</v>
      </c>
      <c r="BY171" s="23">
        <v>4</v>
      </c>
      <c r="BZ171" s="23">
        <v>12</v>
      </c>
      <c r="CA171" s="23">
        <v>11</v>
      </c>
      <c r="CB171" s="23">
        <v>3</v>
      </c>
      <c r="CC171" s="23">
        <v>8</v>
      </c>
      <c r="CD171" s="23">
        <v>15</v>
      </c>
      <c r="CE171" s="23">
        <v>7</v>
      </c>
      <c r="CF171" s="23">
        <v>10</v>
      </c>
      <c r="CG171" s="23">
        <v>2</v>
      </c>
      <c r="CH171" s="23">
        <v>7</v>
      </c>
      <c r="CI171" s="23">
        <v>8</v>
      </c>
      <c r="CJ171" s="23">
        <v>11</v>
      </c>
      <c r="CK171" s="23">
        <v>8</v>
      </c>
      <c r="CL171" s="23">
        <v>11</v>
      </c>
      <c r="CM171" s="23">
        <v>3</v>
      </c>
      <c r="CN171" s="23">
        <v>12</v>
      </c>
      <c r="CO171" s="23">
        <v>3</v>
      </c>
      <c r="CP171" s="23">
        <v>12</v>
      </c>
      <c r="CQ171" s="23">
        <v>5</v>
      </c>
      <c r="CR171" s="23">
        <v>5</v>
      </c>
      <c r="CS171" s="23">
        <v>4</v>
      </c>
      <c r="CT171" s="23">
        <v>9</v>
      </c>
      <c r="CU171" s="23">
        <v>10</v>
      </c>
      <c r="CV171" s="23">
        <v>8</v>
      </c>
      <c r="CW171" s="23">
        <v>2</v>
      </c>
      <c r="CX171" s="23">
        <v>4</v>
      </c>
      <c r="CY171" s="23">
        <v>2</v>
      </c>
      <c r="CZ171" s="23">
        <v>5</v>
      </c>
      <c r="DA171" s="23">
        <v>0</v>
      </c>
      <c r="DB171" s="23">
        <v>6</v>
      </c>
      <c r="DC171" s="23">
        <v>4</v>
      </c>
      <c r="DD171" s="23">
        <v>2</v>
      </c>
      <c r="DE171" s="23">
        <v>3</v>
      </c>
      <c r="DF171" s="23">
        <v>1</v>
      </c>
      <c r="DG171" s="23">
        <v>0</v>
      </c>
      <c r="DH171" s="23">
        <v>2</v>
      </c>
      <c r="DI171" s="23">
        <v>2</v>
      </c>
      <c r="DJ171" s="23">
        <v>0</v>
      </c>
      <c r="DK171" s="23">
        <v>0</v>
      </c>
      <c r="DL171" s="23">
        <v>1</v>
      </c>
      <c r="DM171" s="23">
        <v>1</v>
      </c>
      <c r="DN171" s="23">
        <v>0</v>
      </c>
      <c r="DO171" s="23">
        <v>0</v>
      </c>
      <c r="DP171" s="23">
        <v>0</v>
      </c>
      <c r="DQ171" s="23">
        <v>1</v>
      </c>
      <c r="DR171" s="23">
        <v>0</v>
      </c>
      <c r="DS171" s="23">
        <v>0</v>
      </c>
      <c r="DT171" s="23">
        <v>1</v>
      </c>
      <c r="DU171" s="23">
        <v>0</v>
      </c>
      <c r="DV171" s="23">
        <v>0</v>
      </c>
      <c r="DY171" s="14"/>
    </row>
    <row r="172" spans="1:129" s="11" customFormat="1" x14ac:dyDescent="0.25">
      <c r="A172" s="16" t="s">
        <v>420</v>
      </c>
      <c r="B172" s="14" t="s">
        <v>421</v>
      </c>
      <c r="C172" s="23">
        <v>969</v>
      </c>
      <c r="D172" s="24">
        <f>SUM(Z172:AD172)/C172</f>
        <v>3.1991744066047469E-2</v>
      </c>
      <c r="E172" s="24">
        <f>SUM(AE172:AI172)/C172</f>
        <v>5.6759545923632609E-2</v>
      </c>
      <c r="F172" s="24">
        <f>SUM(AJ172:AN172)/C172</f>
        <v>5.4695562435500514E-2</v>
      </c>
      <c r="G172" s="24">
        <f>SUM(AO172:AS172)/C172</f>
        <v>5.5727554179566562E-2</v>
      </c>
      <c r="H172" s="24">
        <f>SUM(AT172:AX172)/C172</f>
        <v>4.2311661506707947E-2</v>
      </c>
      <c r="I172" s="24">
        <f>SUM(AY172:BC172)/C172</f>
        <v>4.3343653250773995E-2</v>
      </c>
      <c r="J172" s="24">
        <f>SUM(BD172:BH172)/C172</f>
        <v>3.3023735810113516E-2</v>
      </c>
      <c r="K172" s="24">
        <f>SUM(BI172:BM172)/C172</f>
        <v>4.1279669762641899E-2</v>
      </c>
      <c r="L172" s="24">
        <f>SUM(BN172:BR172)/C172</f>
        <v>6.6047471620227033E-2</v>
      </c>
      <c r="M172" s="24">
        <f>SUM(BS172:BW172)/C172</f>
        <v>7.4303405572755415E-2</v>
      </c>
      <c r="N172" s="24">
        <f>SUM(BX172:CB172)/C172</f>
        <v>7.3271413828689375E-2</v>
      </c>
      <c r="O172" s="24">
        <f>SUM(CC172:CG172)/C172</f>
        <v>8.5655314757481935E-2</v>
      </c>
      <c r="P172" s="24">
        <f>SUM(CH172:CL172)/C172</f>
        <v>9.4943240454076372E-2</v>
      </c>
      <c r="Q172" s="24">
        <f>SUM(CM172:CQ172)/C172</f>
        <v>7.9463364293085662E-2</v>
      </c>
      <c r="R172" s="24">
        <f>SUM(CR172:CV172)/C172</f>
        <v>6.1919504643962849E-2</v>
      </c>
      <c r="S172" s="24">
        <f>SUM(CW172:DV172)/C172</f>
        <v>0.10526315789473684</v>
      </c>
      <c r="T172" s="24">
        <f t="shared" si="245"/>
        <v>0.16202270381836945</v>
      </c>
      <c r="U172" s="24">
        <f t="shared" si="245"/>
        <v>0.59133126934984526</v>
      </c>
      <c r="V172" s="24">
        <f t="shared" si="245"/>
        <v>0.24664602683178535</v>
      </c>
      <c r="W172" s="23">
        <f>SUM(Z172:AP172)</f>
        <v>157</v>
      </c>
      <c r="X172" s="23">
        <f>SUM(AQ172:CL172)</f>
        <v>573</v>
      </c>
      <c r="Y172" s="23">
        <f>SUM(CM172:DV172)</f>
        <v>239</v>
      </c>
      <c r="Z172" s="23">
        <v>6</v>
      </c>
      <c r="AA172" s="23">
        <v>7</v>
      </c>
      <c r="AB172" s="23">
        <v>8</v>
      </c>
      <c r="AC172" s="23">
        <v>4</v>
      </c>
      <c r="AD172" s="23">
        <v>6</v>
      </c>
      <c r="AE172" s="23">
        <v>10</v>
      </c>
      <c r="AF172" s="23">
        <v>13</v>
      </c>
      <c r="AG172" s="23">
        <v>8</v>
      </c>
      <c r="AH172" s="23">
        <v>10</v>
      </c>
      <c r="AI172" s="23">
        <v>14</v>
      </c>
      <c r="AJ172" s="23">
        <v>8</v>
      </c>
      <c r="AK172" s="23">
        <v>8</v>
      </c>
      <c r="AL172" s="23">
        <v>9</v>
      </c>
      <c r="AM172" s="23">
        <v>15</v>
      </c>
      <c r="AN172" s="23">
        <v>13</v>
      </c>
      <c r="AO172" s="23">
        <v>9</v>
      </c>
      <c r="AP172" s="23">
        <v>9</v>
      </c>
      <c r="AQ172" s="23">
        <v>14</v>
      </c>
      <c r="AR172" s="23">
        <v>12</v>
      </c>
      <c r="AS172" s="23">
        <v>10</v>
      </c>
      <c r="AT172" s="23">
        <v>5</v>
      </c>
      <c r="AU172" s="23">
        <v>10</v>
      </c>
      <c r="AV172" s="23">
        <v>6</v>
      </c>
      <c r="AW172" s="23">
        <v>6</v>
      </c>
      <c r="AX172" s="23">
        <v>14</v>
      </c>
      <c r="AY172" s="23">
        <v>12</v>
      </c>
      <c r="AZ172" s="23">
        <v>9</v>
      </c>
      <c r="BA172" s="23">
        <v>6</v>
      </c>
      <c r="BB172" s="23">
        <v>7</v>
      </c>
      <c r="BC172" s="23">
        <v>8</v>
      </c>
      <c r="BD172" s="23">
        <v>5</v>
      </c>
      <c r="BE172" s="23">
        <v>4</v>
      </c>
      <c r="BF172" s="23">
        <v>4</v>
      </c>
      <c r="BG172" s="23">
        <v>11</v>
      </c>
      <c r="BH172" s="23">
        <v>8</v>
      </c>
      <c r="BI172" s="23">
        <v>3</v>
      </c>
      <c r="BJ172" s="23">
        <v>8</v>
      </c>
      <c r="BK172" s="23">
        <v>8</v>
      </c>
      <c r="BL172" s="23">
        <v>8</v>
      </c>
      <c r="BM172" s="23">
        <v>13</v>
      </c>
      <c r="BN172" s="23">
        <v>7</v>
      </c>
      <c r="BO172" s="23">
        <v>14</v>
      </c>
      <c r="BP172" s="23">
        <v>16</v>
      </c>
      <c r="BQ172" s="23">
        <v>9</v>
      </c>
      <c r="BR172" s="23">
        <v>18</v>
      </c>
      <c r="BS172" s="23">
        <v>26</v>
      </c>
      <c r="BT172" s="23">
        <v>10</v>
      </c>
      <c r="BU172" s="23">
        <v>13</v>
      </c>
      <c r="BV172" s="23">
        <v>8</v>
      </c>
      <c r="BW172" s="23">
        <v>15</v>
      </c>
      <c r="BX172" s="23">
        <v>13</v>
      </c>
      <c r="BY172" s="23">
        <v>13</v>
      </c>
      <c r="BZ172" s="23">
        <v>16</v>
      </c>
      <c r="CA172" s="23">
        <v>15</v>
      </c>
      <c r="CB172" s="23">
        <v>14</v>
      </c>
      <c r="CC172" s="23">
        <v>19</v>
      </c>
      <c r="CD172" s="23">
        <v>16</v>
      </c>
      <c r="CE172" s="23">
        <v>22</v>
      </c>
      <c r="CF172" s="23">
        <v>11</v>
      </c>
      <c r="CG172" s="23">
        <v>15</v>
      </c>
      <c r="CH172" s="23">
        <v>18</v>
      </c>
      <c r="CI172" s="23">
        <v>19</v>
      </c>
      <c r="CJ172" s="23">
        <v>19</v>
      </c>
      <c r="CK172" s="23">
        <v>17</v>
      </c>
      <c r="CL172" s="23">
        <v>19</v>
      </c>
      <c r="CM172" s="23">
        <v>20</v>
      </c>
      <c r="CN172" s="23">
        <v>12</v>
      </c>
      <c r="CO172" s="23">
        <v>9</v>
      </c>
      <c r="CP172" s="23">
        <v>20</v>
      </c>
      <c r="CQ172" s="23">
        <v>16</v>
      </c>
      <c r="CR172" s="23">
        <v>10</v>
      </c>
      <c r="CS172" s="23">
        <v>13</v>
      </c>
      <c r="CT172" s="23">
        <v>15</v>
      </c>
      <c r="CU172" s="23">
        <v>13</v>
      </c>
      <c r="CV172" s="23">
        <v>9</v>
      </c>
      <c r="CW172" s="23">
        <v>13</v>
      </c>
      <c r="CX172" s="23">
        <v>4</v>
      </c>
      <c r="CY172" s="23">
        <v>19</v>
      </c>
      <c r="CZ172" s="23">
        <v>8</v>
      </c>
      <c r="DA172" s="23">
        <v>5</v>
      </c>
      <c r="DB172" s="23">
        <v>11</v>
      </c>
      <c r="DC172" s="23">
        <v>5</v>
      </c>
      <c r="DD172" s="23">
        <v>5</v>
      </c>
      <c r="DE172" s="23">
        <v>1</v>
      </c>
      <c r="DF172" s="23">
        <v>6</v>
      </c>
      <c r="DG172" s="23">
        <v>4</v>
      </c>
      <c r="DH172" s="23">
        <v>3</v>
      </c>
      <c r="DI172" s="23">
        <v>5</v>
      </c>
      <c r="DJ172" s="23">
        <v>3</v>
      </c>
      <c r="DK172" s="23">
        <v>2</v>
      </c>
      <c r="DL172" s="23">
        <v>4</v>
      </c>
      <c r="DM172" s="23">
        <v>2</v>
      </c>
      <c r="DN172" s="23">
        <v>1</v>
      </c>
      <c r="DO172" s="23">
        <v>1</v>
      </c>
      <c r="DP172" s="23">
        <v>0</v>
      </c>
      <c r="DQ172" s="23">
        <v>0</v>
      </c>
      <c r="DR172" s="23">
        <v>0</v>
      </c>
      <c r="DS172" s="23">
        <v>0</v>
      </c>
      <c r="DT172" s="23">
        <v>0</v>
      </c>
      <c r="DU172" s="23">
        <v>0</v>
      </c>
      <c r="DV172" s="23">
        <v>0</v>
      </c>
      <c r="DY172" s="14"/>
    </row>
    <row r="173" spans="1:129" s="11" customFormat="1" x14ac:dyDescent="0.25">
      <c r="A173" s="16" t="s">
        <v>422</v>
      </c>
      <c r="B173" s="14" t="s">
        <v>423</v>
      </c>
      <c r="C173" s="23">
        <v>660</v>
      </c>
      <c r="D173" s="24">
        <f>SUM(Z173:AD173)/C173</f>
        <v>4.8484848484848485E-2</v>
      </c>
      <c r="E173" s="24">
        <f>SUM(AE173:AI173)/C173</f>
        <v>6.0606060606060608E-2</v>
      </c>
      <c r="F173" s="24">
        <f>SUM(AJ173:AN173)/C173</f>
        <v>5.909090909090909E-2</v>
      </c>
      <c r="G173" s="24">
        <f>SUM(AO173:AS173)/C173</f>
        <v>5.909090909090909E-2</v>
      </c>
      <c r="H173" s="24">
        <f>SUM(AT173:AX173)/C173</f>
        <v>3.0303030303030304E-2</v>
      </c>
      <c r="I173" s="24">
        <f>SUM(AY173:BC173)/C173</f>
        <v>3.1818181818181815E-2</v>
      </c>
      <c r="J173" s="24">
        <f>SUM(BD173:BH173)/C173</f>
        <v>3.3333333333333333E-2</v>
      </c>
      <c r="K173" s="24">
        <f>SUM(BI173:BM173)/C173</f>
        <v>5.909090909090909E-2</v>
      </c>
      <c r="L173" s="24">
        <f>SUM(BN173:BR173)/C173</f>
        <v>5.6060606060606061E-2</v>
      </c>
      <c r="M173" s="24">
        <f>SUM(BS173:BW173)/C173</f>
        <v>9.696969696969697E-2</v>
      </c>
      <c r="N173" s="24">
        <f>SUM(BX173:CB173)/C173</f>
        <v>6.6666666666666666E-2</v>
      </c>
      <c r="O173" s="24">
        <f>SUM(CC173:CG173)/C173</f>
        <v>8.7878787878787876E-2</v>
      </c>
      <c r="P173" s="24">
        <f>SUM(CH173:CL173)/C173</f>
        <v>0.10151515151515152</v>
      </c>
      <c r="Q173" s="24">
        <f>SUM(CM173:CQ173)/C173</f>
        <v>5.909090909090909E-2</v>
      </c>
      <c r="R173" s="24">
        <f>SUM(CR173:CV173)/C173</f>
        <v>5.4545454545454543E-2</v>
      </c>
      <c r="S173" s="24">
        <f>SUM(CW173:DV173)/C173</f>
        <v>9.5454545454545459E-2</v>
      </c>
      <c r="T173" s="24">
        <f t="shared" si="245"/>
        <v>0.19090909090909092</v>
      </c>
      <c r="U173" s="24">
        <f t="shared" si="245"/>
        <v>0.6</v>
      </c>
      <c r="V173" s="24">
        <f t="shared" si="245"/>
        <v>0.20909090909090908</v>
      </c>
      <c r="W173" s="23">
        <f>SUM(Z173:AP173)</f>
        <v>126</v>
      </c>
      <c r="X173" s="23">
        <f>SUM(AQ173:CL173)</f>
        <v>396</v>
      </c>
      <c r="Y173" s="23">
        <f>SUM(CM173:DV173)</f>
        <v>138</v>
      </c>
      <c r="Z173" s="23">
        <v>6</v>
      </c>
      <c r="AA173" s="23">
        <v>6</v>
      </c>
      <c r="AB173" s="23">
        <v>6</v>
      </c>
      <c r="AC173" s="23">
        <v>7</v>
      </c>
      <c r="AD173" s="23">
        <v>7</v>
      </c>
      <c r="AE173" s="23">
        <v>10</v>
      </c>
      <c r="AF173" s="23">
        <v>7</v>
      </c>
      <c r="AG173" s="23">
        <v>6</v>
      </c>
      <c r="AH173" s="23">
        <v>9</v>
      </c>
      <c r="AI173" s="23">
        <v>8</v>
      </c>
      <c r="AJ173" s="23">
        <v>5</v>
      </c>
      <c r="AK173" s="23">
        <v>4</v>
      </c>
      <c r="AL173" s="23">
        <v>10</v>
      </c>
      <c r="AM173" s="23">
        <v>9</v>
      </c>
      <c r="AN173" s="23">
        <v>11</v>
      </c>
      <c r="AO173" s="23">
        <v>12</v>
      </c>
      <c r="AP173" s="23">
        <v>3</v>
      </c>
      <c r="AQ173" s="23">
        <v>5</v>
      </c>
      <c r="AR173" s="23">
        <v>9</v>
      </c>
      <c r="AS173" s="23">
        <v>10</v>
      </c>
      <c r="AT173" s="23">
        <v>7</v>
      </c>
      <c r="AU173" s="23">
        <v>2</v>
      </c>
      <c r="AV173" s="23">
        <v>2</v>
      </c>
      <c r="AW173" s="23">
        <v>8</v>
      </c>
      <c r="AX173" s="23">
        <v>1</v>
      </c>
      <c r="AY173" s="23">
        <v>4</v>
      </c>
      <c r="AZ173" s="23">
        <v>1</v>
      </c>
      <c r="BA173" s="23">
        <v>2</v>
      </c>
      <c r="BB173" s="23">
        <v>7</v>
      </c>
      <c r="BC173" s="23">
        <v>7</v>
      </c>
      <c r="BD173" s="23">
        <v>3</v>
      </c>
      <c r="BE173" s="23">
        <v>3</v>
      </c>
      <c r="BF173" s="23">
        <v>1</v>
      </c>
      <c r="BG173" s="23">
        <v>7</v>
      </c>
      <c r="BH173" s="23">
        <v>8</v>
      </c>
      <c r="BI173" s="23">
        <v>10</v>
      </c>
      <c r="BJ173" s="23">
        <v>9</v>
      </c>
      <c r="BK173" s="23">
        <v>3</v>
      </c>
      <c r="BL173" s="23">
        <v>8</v>
      </c>
      <c r="BM173" s="23">
        <v>9</v>
      </c>
      <c r="BN173" s="23">
        <v>9</v>
      </c>
      <c r="BO173" s="23">
        <v>11</v>
      </c>
      <c r="BP173" s="23">
        <v>7</v>
      </c>
      <c r="BQ173" s="23">
        <v>6</v>
      </c>
      <c r="BR173" s="23">
        <v>4</v>
      </c>
      <c r="BS173" s="23">
        <v>11</v>
      </c>
      <c r="BT173" s="23">
        <v>8</v>
      </c>
      <c r="BU173" s="23">
        <v>14</v>
      </c>
      <c r="BV173" s="23">
        <v>18</v>
      </c>
      <c r="BW173" s="23">
        <v>13</v>
      </c>
      <c r="BX173" s="23">
        <v>7</v>
      </c>
      <c r="BY173" s="23">
        <v>14</v>
      </c>
      <c r="BZ173" s="23">
        <v>10</v>
      </c>
      <c r="CA173" s="23">
        <v>8</v>
      </c>
      <c r="CB173" s="23">
        <v>5</v>
      </c>
      <c r="CC173" s="23">
        <v>8</v>
      </c>
      <c r="CD173" s="23">
        <v>15</v>
      </c>
      <c r="CE173" s="23">
        <v>11</v>
      </c>
      <c r="CF173" s="23">
        <v>11</v>
      </c>
      <c r="CG173" s="23">
        <v>13</v>
      </c>
      <c r="CH173" s="23">
        <v>10</v>
      </c>
      <c r="CI173" s="23">
        <v>15</v>
      </c>
      <c r="CJ173" s="23">
        <v>10</v>
      </c>
      <c r="CK173" s="23">
        <v>11</v>
      </c>
      <c r="CL173" s="23">
        <v>21</v>
      </c>
      <c r="CM173" s="23">
        <v>5</v>
      </c>
      <c r="CN173" s="23">
        <v>9</v>
      </c>
      <c r="CO173" s="23">
        <v>11</v>
      </c>
      <c r="CP173" s="23">
        <v>7</v>
      </c>
      <c r="CQ173" s="23">
        <v>7</v>
      </c>
      <c r="CR173" s="23">
        <v>8</v>
      </c>
      <c r="CS173" s="23">
        <v>12</v>
      </c>
      <c r="CT173" s="23">
        <v>3</v>
      </c>
      <c r="CU173" s="23">
        <v>8</v>
      </c>
      <c r="CV173" s="23">
        <v>5</v>
      </c>
      <c r="CW173" s="23">
        <v>8</v>
      </c>
      <c r="CX173" s="23">
        <v>7</v>
      </c>
      <c r="CY173" s="23">
        <v>4</v>
      </c>
      <c r="CZ173" s="23">
        <v>5</v>
      </c>
      <c r="DA173" s="23">
        <v>3</v>
      </c>
      <c r="DB173" s="23">
        <v>6</v>
      </c>
      <c r="DC173" s="23">
        <v>3</v>
      </c>
      <c r="DD173" s="23">
        <v>2</v>
      </c>
      <c r="DE173" s="23">
        <v>4</v>
      </c>
      <c r="DF173" s="23">
        <v>4</v>
      </c>
      <c r="DG173" s="23">
        <v>5</v>
      </c>
      <c r="DH173" s="23">
        <v>3</v>
      </c>
      <c r="DI173" s="23">
        <v>2</v>
      </c>
      <c r="DJ173" s="23">
        <v>0</v>
      </c>
      <c r="DK173" s="23">
        <v>1</v>
      </c>
      <c r="DL173" s="23">
        <v>2</v>
      </c>
      <c r="DM173" s="23">
        <v>2</v>
      </c>
      <c r="DN173" s="23">
        <v>1</v>
      </c>
      <c r="DO173" s="23">
        <v>0</v>
      </c>
      <c r="DP173" s="23">
        <v>1</v>
      </c>
      <c r="DQ173" s="23">
        <v>0</v>
      </c>
      <c r="DR173" s="23">
        <v>0</v>
      </c>
      <c r="DS173" s="23">
        <v>0</v>
      </c>
      <c r="DT173" s="23">
        <v>0</v>
      </c>
      <c r="DU173" s="23">
        <v>0</v>
      </c>
      <c r="DV173" s="23">
        <v>0</v>
      </c>
      <c r="DY173" s="14"/>
    </row>
    <row r="174" spans="1:129" s="11" customFormat="1" x14ac:dyDescent="0.25">
      <c r="A174" s="16" t="s">
        <v>424</v>
      </c>
      <c r="B174" s="14" t="s">
        <v>425</v>
      </c>
      <c r="C174" s="23" t="s">
        <v>1572</v>
      </c>
      <c r="D174" s="23" t="s">
        <v>1572</v>
      </c>
      <c r="E174" s="23" t="s">
        <v>1572</v>
      </c>
      <c r="F174" s="23" t="s">
        <v>1572</v>
      </c>
      <c r="G174" s="23" t="s">
        <v>1572</v>
      </c>
      <c r="H174" s="23" t="s">
        <v>1572</v>
      </c>
      <c r="I174" s="23" t="s">
        <v>1572</v>
      </c>
      <c r="J174" s="23" t="s">
        <v>1572</v>
      </c>
      <c r="K174" s="23" t="s">
        <v>1572</v>
      </c>
      <c r="L174" s="23" t="s">
        <v>1572</v>
      </c>
      <c r="M174" s="23" t="s">
        <v>1572</v>
      </c>
      <c r="N174" s="23" t="s">
        <v>1572</v>
      </c>
      <c r="O174" s="23" t="s">
        <v>1572</v>
      </c>
      <c r="P174" s="23" t="s">
        <v>1572</v>
      </c>
      <c r="Q174" s="23" t="s">
        <v>1572</v>
      </c>
      <c r="R174" s="23" t="s">
        <v>1572</v>
      </c>
      <c r="S174" s="23" t="s">
        <v>1572</v>
      </c>
      <c r="T174" s="23" t="s">
        <v>1572</v>
      </c>
      <c r="U174" s="23" t="s">
        <v>1572</v>
      </c>
      <c r="V174" s="23" t="s">
        <v>1572</v>
      </c>
      <c r="W174" s="23" t="s">
        <v>1572</v>
      </c>
      <c r="X174" s="23" t="s">
        <v>1572</v>
      </c>
      <c r="Y174" s="23" t="s">
        <v>1572</v>
      </c>
      <c r="Z174" s="23" t="s">
        <v>1572</v>
      </c>
      <c r="AA174" s="23" t="s">
        <v>1572</v>
      </c>
      <c r="AB174" s="23" t="s">
        <v>1572</v>
      </c>
      <c r="AC174" s="23" t="s">
        <v>1572</v>
      </c>
      <c r="AD174" s="23" t="s">
        <v>1572</v>
      </c>
      <c r="AE174" s="23" t="s">
        <v>1572</v>
      </c>
      <c r="AF174" s="23" t="s">
        <v>1572</v>
      </c>
      <c r="AG174" s="23" t="s">
        <v>1572</v>
      </c>
      <c r="AH174" s="23" t="s">
        <v>1572</v>
      </c>
      <c r="AI174" s="23" t="s">
        <v>1572</v>
      </c>
      <c r="AJ174" s="23" t="s">
        <v>1572</v>
      </c>
      <c r="AK174" s="23" t="s">
        <v>1572</v>
      </c>
      <c r="AL174" s="23" t="s">
        <v>1572</v>
      </c>
      <c r="AM174" s="23" t="s">
        <v>1572</v>
      </c>
      <c r="AN174" s="23" t="s">
        <v>1572</v>
      </c>
      <c r="AO174" s="23" t="s">
        <v>1572</v>
      </c>
      <c r="AP174" s="23" t="s">
        <v>1572</v>
      </c>
      <c r="AQ174" s="23" t="s">
        <v>1572</v>
      </c>
      <c r="AR174" s="23" t="s">
        <v>1572</v>
      </c>
      <c r="AS174" s="23" t="s">
        <v>1572</v>
      </c>
      <c r="AT174" s="23" t="s">
        <v>1572</v>
      </c>
      <c r="AU174" s="23" t="s">
        <v>1572</v>
      </c>
      <c r="AV174" s="23" t="s">
        <v>1572</v>
      </c>
      <c r="AW174" s="23" t="s">
        <v>1572</v>
      </c>
      <c r="AX174" s="23" t="s">
        <v>1572</v>
      </c>
      <c r="AY174" s="23" t="s">
        <v>1572</v>
      </c>
      <c r="AZ174" s="23" t="s">
        <v>1572</v>
      </c>
      <c r="BA174" s="23" t="s">
        <v>1572</v>
      </c>
      <c r="BB174" s="23" t="s">
        <v>1572</v>
      </c>
      <c r="BC174" s="23" t="s">
        <v>1572</v>
      </c>
      <c r="BD174" s="23" t="s">
        <v>1572</v>
      </c>
      <c r="BE174" s="23" t="s">
        <v>1572</v>
      </c>
      <c r="BF174" s="23" t="s">
        <v>1572</v>
      </c>
      <c r="BG174" s="23" t="s">
        <v>1572</v>
      </c>
      <c r="BH174" s="23" t="s">
        <v>1572</v>
      </c>
      <c r="BI174" s="23" t="s">
        <v>1572</v>
      </c>
      <c r="BJ174" s="23" t="s">
        <v>1572</v>
      </c>
      <c r="BK174" s="23" t="s">
        <v>1572</v>
      </c>
      <c r="BL174" s="23" t="s">
        <v>1572</v>
      </c>
      <c r="BM174" s="23" t="s">
        <v>1572</v>
      </c>
      <c r="BN174" s="23" t="s">
        <v>1572</v>
      </c>
      <c r="BO174" s="23" t="s">
        <v>1572</v>
      </c>
      <c r="BP174" s="23" t="s">
        <v>1572</v>
      </c>
      <c r="BQ174" s="23" t="s">
        <v>1572</v>
      </c>
      <c r="BR174" s="23" t="s">
        <v>1572</v>
      </c>
      <c r="BS174" s="23" t="s">
        <v>1572</v>
      </c>
      <c r="BT174" s="23" t="s">
        <v>1572</v>
      </c>
      <c r="BU174" s="23" t="s">
        <v>1572</v>
      </c>
      <c r="BV174" s="23" t="s">
        <v>1572</v>
      </c>
      <c r="BW174" s="23" t="s">
        <v>1572</v>
      </c>
      <c r="BX174" s="23" t="s">
        <v>1572</v>
      </c>
      <c r="BY174" s="23" t="s">
        <v>1572</v>
      </c>
      <c r="BZ174" s="23" t="s">
        <v>1572</v>
      </c>
      <c r="CA174" s="23" t="s">
        <v>1572</v>
      </c>
      <c r="CB174" s="23" t="s">
        <v>1572</v>
      </c>
      <c r="CC174" s="23" t="s">
        <v>1572</v>
      </c>
      <c r="CD174" s="23" t="s">
        <v>1572</v>
      </c>
      <c r="CE174" s="23" t="s">
        <v>1572</v>
      </c>
      <c r="CF174" s="23" t="s">
        <v>1572</v>
      </c>
      <c r="CG174" s="23" t="s">
        <v>1572</v>
      </c>
      <c r="CH174" s="23" t="s">
        <v>1572</v>
      </c>
      <c r="CI174" s="23" t="s">
        <v>1572</v>
      </c>
      <c r="CJ174" s="23" t="s">
        <v>1572</v>
      </c>
      <c r="CK174" s="23" t="s">
        <v>1572</v>
      </c>
      <c r="CL174" s="23" t="s">
        <v>1572</v>
      </c>
      <c r="CM174" s="23" t="s">
        <v>1572</v>
      </c>
      <c r="CN174" s="23" t="s">
        <v>1572</v>
      </c>
      <c r="CO174" s="23" t="s">
        <v>1572</v>
      </c>
      <c r="CP174" s="23" t="s">
        <v>1572</v>
      </c>
      <c r="CQ174" s="23" t="s">
        <v>1572</v>
      </c>
      <c r="CR174" s="23" t="s">
        <v>1572</v>
      </c>
      <c r="CS174" s="23" t="s">
        <v>1572</v>
      </c>
      <c r="CT174" s="23" t="s">
        <v>1572</v>
      </c>
      <c r="CU174" s="23" t="s">
        <v>1572</v>
      </c>
      <c r="CV174" s="23" t="s">
        <v>1572</v>
      </c>
      <c r="CW174" s="23" t="s">
        <v>1572</v>
      </c>
      <c r="CX174" s="23" t="s">
        <v>1572</v>
      </c>
      <c r="CY174" s="23" t="s">
        <v>1572</v>
      </c>
      <c r="CZ174" s="23" t="s">
        <v>1572</v>
      </c>
      <c r="DA174" s="23" t="s">
        <v>1572</v>
      </c>
      <c r="DB174" s="23" t="s">
        <v>1572</v>
      </c>
      <c r="DC174" s="23" t="s">
        <v>1572</v>
      </c>
      <c r="DD174" s="23" t="s">
        <v>1572</v>
      </c>
      <c r="DE174" s="23" t="s">
        <v>1572</v>
      </c>
      <c r="DF174" s="23" t="s">
        <v>1572</v>
      </c>
      <c r="DG174" s="23" t="s">
        <v>1572</v>
      </c>
      <c r="DH174" s="23" t="s">
        <v>1572</v>
      </c>
      <c r="DI174" s="23" t="s">
        <v>1572</v>
      </c>
      <c r="DJ174" s="23" t="s">
        <v>1572</v>
      </c>
      <c r="DK174" s="23" t="s">
        <v>1572</v>
      </c>
      <c r="DL174" s="23" t="s">
        <v>1572</v>
      </c>
      <c r="DM174" s="23" t="s">
        <v>1572</v>
      </c>
      <c r="DN174" s="23" t="s">
        <v>1572</v>
      </c>
      <c r="DO174" s="23" t="s">
        <v>1572</v>
      </c>
      <c r="DP174" s="23" t="s">
        <v>1572</v>
      </c>
      <c r="DQ174" s="23" t="s">
        <v>1572</v>
      </c>
      <c r="DR174" s="23" t="s">
        <v>1572</v>
      </c>
      <c r="DS174" s="23" t="s">
        <v>1572</v>
      </c>
      <c r="DT174" s="23" t="s">
        <v>1572</v>
      </c>
      <c r="DU174" s="23" t="s">
        <v>1572</v>
      </c>
      <c r="DV174" s="23" t="s">
        <v>1572</v>
      </c>
      <c r="DY174" s="14"/>
    </row>
    <row r="175" spans="1:129" s="11" customFormat="1" x14ac:dyDescent="0.25">
      <c r="A175" s="16" t="s">
        <v>426</v>
      </c>
      <c r="B175" s="14" t="s">
        <v>427</v>
      </c>
      <c r="C175" s="23">
        <v>1432</v>
      </c>
      <c r="D175" s="24">
        <f t="shared" ref="D175:D211" si="246">SUM(Z175:AD175)/C175</f>
        <v>5.4469273743016758E-2</v>
      </c>
      <c r="E175" s="24">
        <f t="shared" ref="E175:E211" si="247">SUM(AE175:AI175)/C175</f>
        <v>4.8882681564245807E-2</v>
      </c>
      <c r="F175" s="24">
        <f t="shared" ref="F175:F211" si="248">SUM(AJ175:AN175)/C175</f>
        <v>5.2374301675977654E-2</v>
      </c>
      <c r="G175" s="24">
        <f t="shared" ref="G175:G211" si="249">SUM(AO175:AS175)/C175</f>
        <v>5.0977653631284918E-2</v>
      </c>
      <c r="H175" s="24">
        <f t="shared" ref="H175:H211" si="250">SUM(AT175:AX175)/C175</f>
        <v>4.1201117318435752E-2</v>
      </c>
      <c r="I175" s="24">
        <f t="shared" ref="I175:I211" si="251">SUM(AY175:BC175)/C175</f>
        <v>3.840782122905028E-2</v>
      </c>
      <c r="J175" s="24">
        <f t="shared" ref="J175:J211" si="252">SUM(BD175:BH175)/C175</f>
        <v>5.027932960893855E-2</v>
      </c>
      <c r="K175" s="24">
        <f t="shared" ref="K175:K211" si="253">SUM(BI175:BM175)/C175</f>
        <v>6.6340782122905034E-2</v>
      </c>
      <c r="L175" s="24">
        <f t="shared" ref="L175:L211" si="254">SUM(BN175:BR175)/C175</f>
        <v>7.2625698324022353E-2</v>
      </c>
      <c r="M175" s="24">
        <f t="shared" ref="M175:M211" si="255">SUM(BS175:BW175)/C175</f>
        <v>8.4497206703910616E-2</v>
      </c>
      <c r="N175" s="24">
        <f t="shared" ref="N175:N211" si="256">SUM(BX175:CB175)/C175</f>
        <v>7.8212290502793297E-2</v>
      </c>
      <c r="O175" s="24">
        <f t="shared" ref="O175:O211" si="257">SUM(CC175:CG175)/C175</f>
        <v>5.4469273743016758E-2</v>
      </c>
      <c r="P175" s="24">
        <f t="shared" ref="P175:P211" si="258">SUM(CH175:CL175)/C175</f>
        <v>9.0782122905027934E-2</v>
      </c>
      <c r="Q175" s="24">
        <f t="shared" ref="Q175:Q211" si="259">SUM(CM175:CQ175)/C175</f>
        <v>7.0530726256983242E-2</v>
      </c>
      <c r="R175" s="24">
        <f t="shared" ref="R175:R211" si="260">SUM(CR175:CV175)/C175</f>
        <v>4.7486033519553071E-2</v>
      </c>
      <c r="S175" s="24">
        <f t="shared" ref="S175:S211" si="261">SUM(CW175:DV175)/C175</f>
        <v>9.8463687150837989E-2</v>
      </c>
      <c r="T175" s="24">
        <f t="shared" ref="T175:V211" si="262">W175/$C175</f>
        <v>0.18016759776536312</v>
      </c>
      <c r="U175" s="24">
        <f t="shared" si="262"/>
        <v>0.6033519553072626</v>
      </c>
      <c r="V175" s="24">
        <f t="shared" si="262"/>
        <v>0.21648044692737431</v>
      </c>
      <c r="W175" s="23">
        <f t="shared" ref="W175:W211" si="263">SUM(Z175:AP175)</f>
        <v>258</v>
      </c>
      <c r="X175" s="23">
        <f t="shared" ref="X175:X211" si="264">SUM(AQ175:CL175)</f>
        <v>864</v>
      </c>
      <c r="Y175" s="23">
        <f t="shared" ref="Y175:Y211" si="265">SUM(CM175:DV175)</f>
        <v>310</v>
      </c>
      <c r="Z175" s="23">
        <v>11</v>
      </c>
      <c r="AA175" s="23">
        <v>14</v>
      </c>
      <c r="AB175" s="23">
        <v>20</v>
      </c>
      <c r="AC175" s="23">
        <v>14</v>
      </c>
      <c r="AD175" s="23">
        <v>19</v>
      </c>
      <c r="AE175" s="23">
        <v>17</v>
      </c>
      <c r="AF175" s="23">
        <v>13</v>
      </c>
      <c r="AG175" s="23">
        <v>15</v>
      </c>
      <c r="AH175" s="23">
        <v>10</v>
      </c>
      <c r="AI175" s="23">
        <v>15</v>
      </c>
      <c r="AJ175" s="23">
        <v>16</v>
      </c>
      <c r="AK175" s="23">
        <v>15</v>
      </c>
      <c r="AL175" s="23">
        <v>17</v>
      </c>
      <c r="AM175" s="23">
        <v>17</v>
      </c>
      <c r="AN175" s="23">
        <v>10</v>
      </c>
      <c r="AO175" s="23">
        <v>19</v>
      </c>
      <c r="AP175" s="23">
        <v>16</v>
      </c>
      <c r="AQ175" s="23">
        <v>13</v>
      </c>
      <c r="AR175" s="23">
        <v>10</v>
      </c>
      <c r="AS175" s="23">
        <v>15</v>
      </c>
      <c r="AT175" s="23">
        <v>8</v>
      </c>
      <c r="AU175" s="23">
        <v>15</v>
      </c>
      <c r="AV175" s="23">
        <v>14</v>
      </c>
      <c r="AW175" s="23">
        <v>15</v>
      </c>
      <c r="AX175" s="23">
        <v>7</v>
      </c>
      <c r="AY175" s="23">
        <v>21</v>
      </c>
      <c r="AZ175" s="23">
        <v>9</v>
      </c>
      <c r="BA175" s="23">
        <v>11</v>
      </c>
      <c r="BB175" s="23">
        <v>10</v>
      </c>
      <c r="BC175" s="23">
        <v>4</v>
      </c>
      <c r="BD175" s="23">
        <v>8</v>
      </c>
      <c r="BE175" s="23">
        <v>22</v>
      </c>
      <c r="BF175" s="23">
        <v>11</v>
      </c>
      <c r="BG175" s="23">
        <v>15</v>
      </c>
      <c r="BH175" s="23">
        <v>16</v>
      </c>
      <c r="BI175" s="23">
        <v>14</v>
      </c>
      <c r="BJ175" s="23">
        <v>12</v>
      </c>
      <c r="BK175" s="23">
        <v>21</v>
      </c>
      <c r="BL175" s="23">
        <v>24</v>
      </c>
      <c r="BM175" s="23">
        <v>24</v>
      </c>
      <c r="BN175" s="23">
        <v>25</v>
      </c>
      <c r="BO175" s="23">
        <v>14</v>
      </c>
      <c r="BP175" s="23">
        <v>20</v>
      </c>
      <c r="BQ175" s="23">
        <v>19</v>
      </c>
      <c r="BR175" s="23">
        <v>26</v>
      </c>
      <c r="BS175" s="23">
        <v>18</v>
      </c>
      <c r="BT175" s="23">
        <v>22</v>
      </c>
      <c r="BU175" s="23">
        <v>25</v>
      </c>
      <c r="BV175" s="23">
        <v>21</v>
      </c>
      <c r="BW175" s="23">
        <v>35</v>
      </c>
      <c r="BX175" s="23">
        <v>18</v>
      </c>
      <c r="BY175" s="23">
        <v>18</v>
      </c>
      <c r="BZ175" s="23">
        <v>31</v>
      </c>
      <c r="CA175" s="23">
        <v>22</v>
      </c>
      <c r="CB175" s="23">
        <v>23</v>
      </c>
      <c r="CC175" s="23">
        <v>17</v>
      </c>
      <c r="CD175" s="23">
        <v>16</v>
      </c>
      <c r="CE175" s="23">
        <v>14</v>
      </c>
      <c r="CF175" s="23">
        <v>14</v>
      </c>
      <c r="CG175" s="23">
        <v>17</v>
      </c>
      <c r="CH175" s="23">
        <v>22</v>
      </c>
      <c r="CI175" s="23">
        <v>20</v>
      </c>
      <c r="CJ175" s="23">
        <v>28</v>
      </c>
      <c r="CK175" s="23">
        <v>31</v>
      </c>
      <c r="CL175" s="23">
        <v>29</v>
      </c>
      <c r="CM175" s="23">
        <v>17</v>
      </c>
      <c r="CN175" s="23">
        <v>20</v>
      </c>
      <c r="CO175" s="23">
        <v>17</v>
      </c>
      <c r="CP175" s="23">
        <v>22</v>
      </c>
      <c r="CQ175" s="23">
        <v>25</v>
      </c>
      <c r="CR175" s="23">
        <v>8</v>
      </c>
      <c r="CS175" s="23">
        <v>15</v>
      </c>
      <c r="CT175" s="23">
        <v>15</v>
      </c>
      <c r="CU175" s="23">
        <v>15</v>
      </c>
      <c r="CV175" s="23">
        <v>15</v>
      </c>
      <c r="CW175" s="23">
        <v>11</v>
      </c>
      <c r="CX175" s="23">
        <v>14</v>
      </c>
      <c r="CY175" s="23">
        <v>14</v>
      </c>
      <c r="CZ175" s="23">
        <v>11</v>
      </c>
      <c r="DA175" s="23">
        <v>13</v>
      </c>
      <c r="DB175" s="23">
        <v>10</v>
      </c>
      <c r="DC175" s="23">
        <v>8</v>
      </c>
      <c r="DD175" s="23">
        <v>12</v>
      </c>
      <c r="DE175" s="23">
        <v>10</v>
      </c>
      <c r="DF175" s="23">
        <v>4</v>
      </c>
      <c r="DG175" s="23">
        <v>7</v>
      </c>
      <c r="DH175" s="23">
        <v>2</v>
      </c>
      <c r="DI175" s="23">
        <v>4</v>
      </c>
      <c r="DJ175" s="23">
        <v>1</v>
      </c>
      <c r="DK175" s="23">
        <v>4</v>
      </c>
      <c r="DL175" s="23">
        <v>5</v>
      </c>
      <c r="DM175" s="23">
        <v>3</v>
      </c>
      <c r="DN175" s="23">
        <v>1</v>
      </c>
      <c r="DO175" s="23">
        <v>1</v>
      </c>
      <c r="DP175" s="23">
        <v>3</v>
      </c>
      <c r="DQ175" s="23">
        <v>0</v>
      </c>
      <c r="DR175" s="23">
        <v>1</v>
      </c>
      <c r="DS175" s="23">
        <v>1</v>
      </c>
      <c r="DT175" s="23">
        <v>0</v>
      </c>
      <c r="DU175" s="23">
        <v>0</v>
      </c>
      <c r="DV175" s="23">
        <v>1</v>
      </c>
      <c r="DY175" s="14"/>
    </row>
    <row r="176" spans="1:129" s="11" customFormat="1" x14ac:dyDescent="0.25">
      <c r="A176" s="16" t="s">
        <v>428</v>
      </c>
      <c r="B176" s="14" t="s">
        <v>429</v>
      </c>
      <c r="C176" s="14">
        <v>397</v>
      </c>
      <c r="D176" s="24">
        <f t="shared" si="246"/>
        <v>5.793450881612091E-2</v>
      </c>
      <c r="E176" s="24">
        <f t="shared" si="247"/>
        <v>5.793450881612091E-2</v>
      </c>
      <c r="F176" s="24">
        <f t="shared" si="248"/>
        <v>6.0453400503778336E-2</v>
      </c>
      <c r="G176" s="24">
        <f t="shared" si="249"/>
        <v>8.0604534005037781E-2</v>
      </c>
      <c r="H176" s="24">
        <f t="shared" si="250"/>
        <v>4.534005037783375E-2</v>
      </c>
      <c r="I176" s="24">
        <f t="shared" si="251"/>
        <v>2.5188916876574308E-2</v>
      </c>
      <c r="J176" s="24">
        <f t="shared" si="252"/>
        <v>3.7783375314861464E-2</v>
      </c>
      <c r="K176" s="24">
        <f t="shared" si="253"/>
        <v>4.7858942065491183E-2</v>
      </c>
      <c r="L176" s="24">
        <f t="shared" si="254"/>
        <v>7.0528967254408062E-2</v>
      </c>
      <c r="M176" s="24">
        <f t="shared" si="255"/>
        <v>7.0528967254408062E-2</v>
      </c>
      <c r="N176" s="24">
        <f t="shared" si="256"/>
        <v>6.8010075566750636E-2</v>
      </c>
      <c r="O176" s="24">
        <f t="shared" si="257"/>
        <v>7.5566750629722929E-2</v>
      </c>
      <c r="P176" s="24">
        <f t="shared" si="258"/>
        <v>8.0604534005037781E-2</v>
      </c>
      <c r="Q176" s="24">
        <f t="shared" si="259"/>
        <v>8.8161209068010074E-2</v>
      </c>
      <c r="R176" s="24">
        <f t="shared" si="260"/>
        <v>3.5264483627204031E-2</v>
      </c>
      <c r="S176" s="24">
        <f t="shared" si="261"/>
        <v>9.8236775818639793E-2</v>
      </c>
      <c r="T176" s="24">
        <f t="shared" si="262"/>
        <v>0.20151133501259447</v>
      </c>
      <c r="U176" s="24">
        <f t="shared" si="262"/>
        <v>0.5768261964735516</v>
      </c>
      <c r="V176" s="24">
        <f t="shared" si="262"/>
        <v>0.22166246851385391</v>
      </c>
      <c r="W176" s="23">
        <f t="shared" si="263"/>
        <v>80</v>
      </c>
      <c r="X176" s="23">
        <f t="shared" si="264"/>
        <v>229</v>
      </c>
      <c r="Y176" s="23">
        <f t="shared" si="265"/>
        <v>88</v>
      </c>
      <c r="Z176" s="14">
        <v>1</v>
      </c>
      <c r="AA176" s="14">
        <v>7</v>
      </c>
      <c r="AB176" s="14">
        <v>2</v>
      </c>
      <c r="AC176" s="14">
        <v>6</v>
      </c>
      <c r="AD176" s="14">
        <v>7</v>
      </c>
      <c r="AE176" s="14">
        <v>4</v>
      </c>
      <c r="AF176" s="14">
        <v>5</v>
      </c>
      <c r="AG176" s="14">
        <v>4</v>
      </c>
      <c r="AH176" s="14">
        <v>1</v>
      </c>
      <c r="AI176" s="14">
        <v>9</v>
      </c>
      <c r="AJ176" s="14">
        <v>5</v>
      </c>
      <c r="AK176" s="14">
        <v>3</v>
      </c>
      <c r="AL176" s="14">
        <v>4</v>
      </c>
      <c r="AM176" s="14">
        <v>5</v>
      </c>
      <c r="AN176" s="14">
        <v>7</v>
      </c>
      <c r="AO176" s="14">
        <v>3</v>
      </c>
      <c r="AP176" s="14">
        <v>7</v>
      </c>
      <c r="AQ176" s="14">
        <v>10</v>
      </c>
      <c r="AR176" s="14">
        <v>9</v>
      </c>
      <c r="AS176" s="14">
        <v>3</v>
      </c>
      <c r="AT176" s="14">
        <v>0</v>
      </c>
      <c r="AU176" s="14">
        <v>6</v>
      </c>
      <c r="AV176" s="14">
        <v>5</v>
      </c>
      <c r="AW176" s="14">
        <v>4</v>
      </c>
      <c r="AX176" s="14">
        <v>3</v>
      </c>
      <c r="AY176" s="14">
        <v>4</v>
      </c>
      <c r="AZ176" s="14">
        <v>1</v>
      </c>
      <c r="BA176" s="14">
        <v>2</v>
      </c>
      <c r="BB176" s="14">
        <v>1</v>
      </c>
      <c r="BC176" s="14">
        <v>2</v>
      </c>
      <c r="BD176" s="14">
        <v>5</v>
      </c>
      <c r="BE176" s="14">
        <v>0</v>
      </c>
      <c r="BF176" s="14">
        <v>1</v>
      </c>
      <c r="BG176" s="14">
        <v>5</v>
      </c>
      <c r="BH176" s="14">
        <v>4</v>
      </c>
      <c r="BI176" s="14">
        <v>2</v>
      </c>
      <c r="BJ176" s="14">
        <v>2</v>
      </c>
      <c r="BK176" s="14">
        <v>4</v>
      </c>
      <c r="BL176" s="14">
        <v>5</v>
      </c>
      <c r="BM176" s="14">
        <v>6</v>
      </c>
      <c r="BN176" s="14">
        <v>5</v>
      </c>
      <c r="BO176" s="14">
        <v>10</v>
      </c>
      <c r="BP176" s="14">
        <v>4</v>
      </c>
      <c r="BQ176" s="14">
        <v>4</v>
      </c>
      <c r="BR176" s="14">
        <v>5</v>
      </c>
      <c r="BS176" s="14">
        <v>5</v>
      </c>
      <c r="BT176" s="14">
        <v>6</v>
      </c>
      <c r="BU176" s="14">
        <v>6</v>
      </c>
      <c r="BV176" s="14">
        <v>4</v>
      </c>
      <c r="BW176" s="14">
        <v>7</v>
      </c>
      <c r="BX176" s="14">
        <v>4</v>
      </c>
      <c r="BY176" s="14">
        <v>6</v>
      </c>
      <c r="BZ176" s="14">
        <v>7</v>
      </c>
      <c r="CA176" s="14">
        <v>5</v>
      </c>
      <c r="CB176" s="14">
        <v>5</v>
      </c>
      <c r="CC176" s="14">
        <v>7</v>
      </c>
      <c r="CD176" s="14">
        <v>5</v>
      </c>
      <c r="CE176" s="14">
        <v>12</v>
      </c>
      <c r="CF176" s="14">
        <v>3</v>
      </c>
      <c r="CG176" s="14">
        <v>3</v>
      </c>
      <c r="CH176" s="14">
        <v>11</v>
      </c>
      <c r="CI176" s="14">
        <v>4</v>
      </c>
      <c r="CJ176" s="14">
        <v>7</v>
      </c>
      <c r="CK176" s="14">
        <v>5</v>
      </c>
      <c r="CL176" s="14">
        <v>5</v>
      </c>
      <c r="CM176" s="14">
        <v>7</v>
      </c>
      <c r="CN176" s="14">
        <v>8</v>
      </c>
      <c r="CO176" s="14">
        <v>7</v>
      </c>
      <c r="CP176" s="14">
        <v>8</v>
      </c>
      <c r="CQ176" s="14">
        <v>5</v>
      </c>
      <c r="CR176" s="14">
        <v>1</v>
      </c>
      <c r="CS176" s="14">
        <v>5</v>
      </c>
      <c r="CT176" s="14">
        <v>2</v>
      </c>
      <c r="CU176" s="14">
        <v>3</v>
      </c>
      <c r="CV176" s="14">
        <v>3</v>
      </c>
      <c r="CW176" s="14">
        <v>5</v>
      </c>
      <c r="CX176" s="14">
        <v>5</v>
      </c>
      <c r="CY176" s="14">
        <v>1</v>
      </c>
      <c r="CZ176" s="14">
        <v>3</v>
      </c>
      <c r="DA176" s="14">
        <v>6</v>
      </c>
      <c r="DB176" s="14">
        <v>4</v>
      </c>
      <c r="DC176" s="14">
        <v>4</v>
      </c>
      <c r="DD176" s="14">
        <v>0</v>
      </c>
      <c r="DE176" s="14">
        <v>2</v>
      </c>
      <c r="DF176" s="14">
        <v>0</v>
      </c>
      <c r="DG176" s="14">
        <v>1</v>
      </c>
      <c r="DH176" s="14">
        <v>2</v>
      </c>
      <c r="DI176" s="14">
        <v>2</v>
      </c>
      <c r="DJ176" s="14">
        <v>1</v>
      </c>
      <c r="DK176" s="14">
        <v>1</v>
      </c>
      <c r="DL176" s="14">
        <v>1</v>
      </c>
      <c r="DM176" s="14">
        <v>0</v>
      </c>
      <c r="DN176" s="14">
        <v>0</v>
      </c>
      <c r="DO176" s="14">
        <v>1</v>
      </c>
      <c r="DP176" s="14">
        <v>0</v>
      </c>
      <c r="DQ176" s="14">
        <v>0</v>
      </c>
      <c r="DR176" s="14">
        <v>0</v>
      </c>
      <c r="DS176" s="14">
        <v>0</v>
      </c>
      <c r="DT176" s="14">
        <v>0</v>
      </c>
      <c r="DU176" s="14">
        <v>0</v>
      </c>
      <c r="DV176" s="14">
        <v>0</v>
      </c>
      <c r="DY176" s="14"/>
    </row>
    <row r="177" spans="1:129" s="11" customFormat="1" x14ac:dyDescent="0.25">
      <c r="A177" s="16" t="s">
        <v>430</v>
      </c>
      <c r="B177" s="14" t="s">
        <v>431</v>
      </c>
      <c r="C177" s="14">
        <v>676</v>
      </c>
      <c r="D177" s="24">
        <f t="shared" si="246"/>
        <v>6.3609467455621307E-2</v>
      </c>
      <c r="E177" s="24">
        <f t="shared" si="247"/>
        <v>3.6982248520710061E-2</v>
      </c>
      <c r="F177" s="24">
        <f t="shared" si="248"/>
        <v>4.142011834319527E-2</v>
      </c>
      <c r="G177" s="24">
        <f t="shared" si="249"/>
        <v>4.5857988165680472E-2</v>
      </c>
      <c r="H177" s="24">
        <f t="shared" si="250"/>
        <v>5.3254437869822487E-2</v>
      </c>
      <c r="I177" s="24">
        <f t="shared" si="251"/>
        <v>3.5502958579881658E-2</v>
      </c>
      <c r="J177" s="24">
        <f t="shared" si="252"/>
        <v>3.5502958579881658E-2</v>
      </c>
      <c r="K177" s="24">
        <f t="shared" si="253"/>
        <v>6.0650887573964495E-2</v>
      </c>
      <c r="L177" s="24">
        <f t="shared" si="254"/>
        <v>6.5088757396449703E-2</v>
      </c>
      <c r="M177" s="24">
        <f t="shared" si="255"/>
        <v>6.6568047337278113E-2</v>
      </c>
      <c r="N177" s="24">
        <f t="shared" si="256"/>
        <v>6.0650887573964495E-2</v>
      </c>
      <c r="O177" s="24">
        <f t="shared" si="257"/>
        <v>6.5088757396449703E-2</v>
      </c>
      <c r="P177" s="24">
        <f t="shared" si="258"/>
        <v>0.10650887573964497</v>
      </c>
      <c r="Q177" s="24">
        <f t="shared" si="259"/>
        <v>8.2840236686390539E-2</v>
      </c>
      <c r="R177" s="24">
        <f t="shared" si="260"/>
        <v>6.6568047337278113E-2</v>
      </c>
      <c r="S177" s="24">
        <f t="shared" si="261"/>
        <v>0.11390532544378698</v>
      </c>
      <c r="T177" s="24">
        <f t="shared" si="262"/>
        <v>0.15384615384615385</v>
      </c>
      <c r="U177" s="24">
        <f t="shared" si="262"/>
        <v>0.58284023668639051</v>
      </c>
      <c r="V177" s="24">
        <f t="shared" si="262"/>
        <v>0.26331360946745563</v>
      </c>
      <c r="W177" s="23">
        <f t="shared" si="263"/>
        <v>104</v>
      </c>
      <c r="X177" s="23">
        <f t="shared" si="264"/>
        <v>394</v>
      </c>
      <c r="Y177" s="23">
        <f t="shared" si="265"/>
        <v>178</v>
      </c>
      <c r="Z177" s="14">
        <v>9</v>
      </c>
      <c r="AA177" s="14">
        <v>6</v>
      </c>
      <c r="AB177" s="14">
        <v>15</v>
      </c>
      <c r="AC177" s="14">
        <v>5</v>
      </c>
      <c r="AD177" s="14">
        <v>8</v>
      </c>
      <c r="AE177" s="14">
        <v>3</v>
      </c>
      <c r="AF177" s="14">
        <v>4</v>
      </c>
      <c r="AG177" s="14">
        <v>3</v>
      </c>
      <c r="AH177" s="14">
        <v>8</v>
      </c>
      <c r="AI177" s="14">
        <v>7</v>
      </c>
      <c r="AJ177" s="14">
        <v>5</v>
      </c>
      <c r="AK177" s="14">
        <v>3</v>
      </c>
      <c r="AL177" s="14">
        <v>8</v>
      </c>
      <c r="AM177" s="14">
        <v>6</v>
      </c>
      <c r="AN177" s="14">
        <v>6</v>
      </c>
      <c r="AO177" s="14">
        <v>4</v>
      </c>
      <c r="AP177" s="14">
        <v>4</v>
      </c>
      <c r="AQ177" s="14">
        <v>10</v>
      </c>
      <c r="AR177" s="14">
        <v>9</v>
      </c>
      <c r="AS177" s="14">
        <v>4</v>
      </c>
      <c r="AT177" s="14">
        <v>8</v>
      </c>
      <c r="AU177" s="14">
        <v>6</v>
      </c>
      <c r="AV177" s="14">
        <v>9</v>
      </c>
      <c r="AW177" s="14">
        <v>5</v>
      </c>
      <c r="AX177" s="14">
        <v>8</v>
      </c>
      <c r="AY177" s="14">
        <v>7</v>
      </c>
      <c r="AZ177" s="14">
        <v>1</v>
      </c>
      <c r="BA177" s="14">
        <v>3</v>
      </c>
      <c r="BB177" s="14">
        <v>6</v>
      </c>
      <c r="BC177" s="14">
        <v>7</v>
      </c>
      <c r="BD177" s="14">
        <v>4</v>
      </c>
      <c r="BE177" s="14">
        <v>2</v>
      </c>
      <c r="BF177" s="14">
        <v>7</v>
      </c>
      <c r="BG177" s="14">
        <v>5</v>
      </c>
      <c r="BH177" s="14">
        <v>6</v>
      </c>
      <c r="BI177" s="14">
        <v>6</v>
      </c>
      <c r="BJ177" s="14">
        <v>10</v>
      </c>
      <c r="BK177" s="14">
        <v>5</v>
      </c>
      <c r="BL177" s="14">
        <v>18</v>
      </c>
      <c r="BM177" s="14">
        <v>2</v>
      </c>
      <c r="BN177" s="14">
        <v>8</v>
      </c>
      <c r="BO177" s="14">
        <v>13</v>
      </c>
      <c r="BP177" s="14">
        <v>4</v>
      </c>
      <c r="BQ177" s="14">
        <v>10</v>
      </c>
      <c r="BR177" s="14">
        <v>9</v>
      </c>
      <c r="BS177" s="14">
        <v>13</v>
      </c>
      <c r="BT177" s="14">
        <v>8</v>
      </c>
      <c r="BU177" s="14">
        <v>12</v>
      </c>
      <c r="BV177" s="14">
        <v>5</v>
      </c>
      <c r="BW177" s="14">
        <v>7</v>
      </c>
      <c r="BX177" s="14">
        <v>12</v>
      </c>
      <c r="BY177" s="14">
        <v>11</v>
      </c>
      <c r="BZ177" s="14">
        <v>3</v>
      </c>
      <c r="CA177" s="14">
        <v>7</v>
      </c>
      <c r="CB177" s="14">
        <v>8</v>
      </c>
      <c r="CC177" s="14">
        <v>6</v>
      </c>
      <c r="CD177" s="14">
        <v>11</v>
      </c>
      <c r="CE177" s="14">
        <v>9</v>
      </c>
      <c r="CF177" s="14">
        <v>12</v>
      </c>
      <c r="CG177" s="14">
        <v>6</v>
      </c>
      <c r="CH177" s="14">
        <v>13</v>
      </c>
      <c r="CI177" s="14">
        <v>14</v>
      </c>
      <c r="CJ177" s="14">
        <v>15</v>
      </c>
      <c r="CK177" s="14">
        <v>14</v>
      </c>
      <c r="CL177" s="14">
        <v>16</v>
      </c>
      <c r="CM177" s="14">
        <v>11</v>
      </c>
      <c r="CN177" s="14">
        <v>11</v>
      </c>
      <c r="CO177" s="14">
        <v>11</v>
      </c>
      <c r="CP177" s="14">
        <v>12</v>
      </c>
      <c r="CQ177" s="14">
        <v>11</v>
      </c>
      <c r="CR177" s="14">
        <v>12</v>
      </c>
      <c r="CS177" s="14">
        <v>7</v>
      </c>
      <c r="CT177" s="14">
        <v>6</v>
      </c>
      <c r="CU177" s="14">
        <v>11</v>
      </c>
      <c r="CV177" s="14">
        <v>9</v>
      </c>
      <c r="CW177" s="14">
        <v>9</v>
      </c>
      <c r="CX177" s="14">
        <v>7</v>
      </c>
      <c r="CY177" s="14">
        <v>3</v>
      </c>
      <c r="CZ177" s="14">
        <v>4</v>
      </c>
      <c r="DA177" s="14">
        <v>5</v>
      </c>
      <c r="DB177" s="14">
        <v>7</v>
      </c>
      <c r="DC177" s="14">
        <v>3</v>
      </c>
      <c r="DD177" s="14">
        <v>4</v>
      </c>
      <c r="DE177" s="14">
        <v>6</v>
      </c>
      <c r="DF177" s="14">
        <v>5</v>
      </c>
      <c r="DG177" s="14">
        <v>5</v>
      </c>
      <c r="DH177" s="14">
        <v>2</v>
      </c>
      <c r="DI177" s="14">
        <v>3</v>
      </c>
      <c r="DJ177" s="14">
        <v>4</v>
      </c>
      <c r="DK177" s="14">
        <v>1</v>
      </c>
      <c r="DL177" s="14">
        <v>2</v>
      </c>
      <c r="DM177" s="14">
        <v>1</v>
      </c>
      <c r="DN177" s="14">
        <v>2</v>
      </c>
      <c r="DO177" s="14">
        <v>0</v>
      </c>
      <c r="DP177" s="14">
        <v>2</v>
      </c>
      <c r="DQ177" s="14">
        <v>2</v>
      </c>
      <c r="DR177" s="14">
        <v>0</v>
      </c>
      <c r="DS177" s="14">
        <v>0</v>
      </c>
      <c r="DT177" s="14">
        <v>0</v>
      </c>
      <c r="DU177" s="14">
        <v>0</v>
      </c>
      <c r="DV177" s="14">
        <v>0</v>
      </c>
      <c r="DY177" s="14"/>
    </row>
    <row r="178" spans="1:129" s="11" customFormat="1" x14ac:dyDescent="0.25">
      <c r="A178" s="16" t="s">
        <v>432</v>
      </c>
      <c r="B178" s="14" t="s">
        <v>433</v>
      </c>
      <c r="C178" s="23">
        <v>513</v>
      </c>
      <c r="D178" s="24">
        <f t="shared" si="246"/>
        <v>3.8986354775828458E-2</v>
      </c>
      <c r="E178" s="24">
        <f t="shared" si="247"/>
        <v>4.8732943469785572E-2</v>
      </c>
      <c r="F178" s="24">
        <f t="shared" si="248"/>
        <v>6.2378167641325533E-2</v>
      </c>
      <c r="G178" s="24">
        <f t="shared" si="249"/>
        <v>5.6530214424951264E-2</v>
      </c>
      <c r="H178" s="24">
        <f t="shared" si="250"/>
        <v>6.042884990253411E-2</v>
      </c>
      <c r="I178" s="24">
        <f t="shared" si="251"/>
        <v>3.8986354775828458E-2</v>
      </c>
      <c r="J178" s="24">
        <f t="shared" si="252"/>
        <v>2.9239766081871343E-2</v>
      </c>
      <c r="K178" s="24">
        <f t="shared" si="253"/>
        <v>4.8732943469785572E-2</v>
      </c>
      <c r="L178" s="24">
        <f t="shared" si="254"/>
        <v>7.2124756335282647E-2</v>
      </c>
      <c r="M178" s="24">
        <f t="shared" si="255"/>
        <v>8.5769980506822607E-2</v>
      </c>
      <c r="N178" s="24">
        <f t="shared" si="256"/>
        <v>8.5769980506822607E-2</v>
      </c>
      <c r="O178" s="24">
        <f t="shared" si="257"/>
        <v>6.2378167641325533E-2</v>
      </c>
      <c r="P178" s="24">
        <f t="shared" si="258"/>
        <v>7.6023391812865493E-2</v>
      </c>
      <c r="Q178" s="24">
        <f t="shared" si="259"/>
        <v>8.771929824561403E-2</v>
      </c>
      <c r="R178" s="24">
        <f t="shared" si="260"/>
        <v>7.9922027290448339E-2</v>
      </c>
      <c r="S178" s="24">
        <f t="shared" si="261"/>
        <v>6.6276803118908378E-2</v>
      </c>
      <c r="T178" s="24">
        <f t="shared" si="262"/>
        <v>0.18128654970760233</v>
      </c>
      <c r="U178" s="24">
        <f t="shared" si="262"/>
        <v>0.58479532163742687</v>
      </c>
      <c r="V178" s="24">
        <f t="shared" si="262"/>
        <v>0.23391812865497075</v>
      </c>
      <c r="W178" s="23">
        <f t="shared" si="263"/>
        <v>93</v>
      </c>
      <c r="X178" s="23">
        <f t="shared" si="264"/>
        <v>300</v>
      </c>
      <c r="Y178" s="23">
        <f t="shared" si="265"/>
        <v>120</v>
      </c>
      <c r="Z178" s="23">
        <v>6</v>
      </c>
      <c r="AA178" s="23">
        <v>5</v>
      </c>
      <c r="AB178" s="23">
        <v>4</v>
      </c>
      <c r="AC178" s="23">
        <v>2</v>
      </c>
      <c r="AD178" s="23">
        <v>3</v>
      </c>
      <c r="AE178" s="23">
        <v>3</v>
      </c>
      <c r="AF178" s="23">
        <v>4</v>
      </c>
      <c r="AG178" s="23">
        <v>7</v>
      </c>
      <c r="AH178" s="23">
        <v>9</v>
      </c>
      <c r="AI178" s="23">
        <v>2</v>
      </c>
      <c r="AJ178" s="23">
        <v>9</v>
      </c>
      <c r="AK178" s="23">
        <v>3</v>
      </c>
      <c r="AL178" s="23">
        <v>4</v>
      </c>
      <c r="AM178" s="23">
        <v>8</v>
      </c>
      <c r="AN178" s="23">
        <v>8</v>
      </c>
      <c r="AO178" s="23">
        <v>5</v>
      </c>
      <c r="AP178" s="23">
        <v>11</v>
      </c>
      <c r="AQ178" s="23">
        <v>5</v>
      </c>
      <c r="AR178" s="23">
        <v>4</v>
      </c>
      <c r="AS178" s="23">
        <v>4</v>
      </c>
      <c r="AT178" s="23">
        <v>8</v>
      </c>
      <c r="AU178" s="23">
        <v>4</v>
      </c>
      <c r="AV178" s="23">
        <v>7</v>
      </c>
      <c r="AW178" s="23">
        <v>6</v>
      </c>
      <c r="AX178" s="23">
        <v>6</v>
      </c>
      <c r="AY178" s="23">
        <v>5</v>
      </c>
      <c r="AZ178" s="23">
        <v>3</v>
      </c>
      <c r="BA178" s="23">
        <v>8</v>
      </c>
      <c r="BB178" s="23">
        <v>2</v>
      </c>
      <c r="BC178" s="23">
        <v>2</v>
      </c>
      <c r="BD178" s="23">
        <v>2</v>
      </c>
      <c r="BE178" s="23">
        <v>6</v>
      </c>
      <c r="BF178" s="23">
        <v>3</v>
      </c>
      <c r="BG178" s="23">
        <v>0</v>
      </c>
      <c r="BH178" s="23">
        <v>4</v>
      </c>
      <c r="BI178" s="23">
        <v>2</v>
      </c>
      <c r="BJ178" s="23">
        <v>4</v>
      </c>
      <c r="BK178" s="23">
        <v>7</v>
      </c>
      <c r="BL178" s="23">
        <v>3</v>
      </c>
      <c r="BM178" s="23">
        <v>9</v>
      </c>
      <c r="BN178" s="23">
        <v>11</v>
      </c>
      <c r="BO178" s="23">
        <v>6</v>
      </c>
      <c r="BP178" s="23">
        <v>7</v>
      </c>
      <c r="BQ178" s="23">
        <v>4</v>
      </c>
      <c r="BR178" s="23">
        <v>9</v>
      </c>
      <c r="BS178" s="23">
        <v>9</v>
      </c>
      <c r="BT178" s="23">
        <v>10</v>
      </c>
      <c r="BU178" s="23">
        <v>6</v>
      </c>
      <c r="BV178" s="23">
        <v>12</v>
      </c>
      <c r="BW178" s="23">
        <v>7</v>
      </c>
      <c r="BX178" s="23">
        <v>10</v>
      </c>
      <c r="BY178" s="23">
        <v>9</v>
      </c>
      <c r="BZ178" s="23">
        <v>10</v>
      </c>
      <c r="CA178" s="23">
        <v>9</v>
      </c>
      <c r="CB178" s="23">
        <v>6</v>
      </c>
      <c r="CC178" s="23">
        <v>10</v>
      </c>
      <c r="CD178" s="23">
        <v>4</v>
      </c>
      <c r="CE178" s="23">
        <v>7</v>
      </c>
      <c r="CF178" s="23">
        <v>6</v>
      </c>
      <c r="CG178" s="23">
        <v>5</v>
      </c>
      <c r="CH178" s="23">
        <v>6</v>
      </c>
      <c r="CI178" s="23">
        <v>7</v>
      </c>
      <c r="CJ178" s="23">
        <v>9</v>
      </c>
      <c r="CK178" s="23">
        <v>4</v>
      </c>
      <c r="CL178" s="23">
        <v>13</v>
      </c>
      <c r="CM178" s="23">
        <v>6</v>
      </c>
      <c r="CN178" s="23">
        <v>9</v>
      </c>
      <c r="CO178" s="23">
        <v>12</v>
      </c>
      <c r="CP178" s="23">
        <v>11</v>
      </c>
      <c r="CQ178" s="23">
        <v>7</v>
      </c>
      <c r="CR178" s="23">
        <v>9</v>
      </c>
      <c r="CS178" s="23">
        <v>5</v>
      </c>
      <c r="CT178" s="23">
        <v>7</v>
      </c>
      <c r="CU178" s="23">
        <v>13</v>
      </c>
      <c r="CV178" s="23">
        <v>7</v>
      </c>
      <c r="CW178" s="23">
        <v>2</v>
      </c>
      <c r="CX178" s="23">
        <v>4</v>
      </c>
      <c r="CY178" s="23">
        <v>3</v>
      </c>
      <c r="CZ178" s="23">
        <v>4</v>
      </c>
      <c r="DA178" s="23">
        <v>3</v>
      </c>
      <c r="DB178" s="23">
        <v>1</v>
      </c>
      <c r="DC178" s="23">
        <v>5</v>
      </c>
      <c r="DD178" s="23">
        <v>4</v>
      </c>
      <c r="DE178" s="23">
        <v>1</v>
      </c>
      <c r="DF178" s="23">
        <v>0</v>
      </c>
      <c r="DG178" s="23">
        <v>0</v>
      </c>
      <c r="DH178" s="23">
        <v>0</v>
      </c>
      <c r="DI178" s="23">
        <v>1</v>
      </c>
      <c r="DJ178" s="23">
        <v>2</v>
      </c>
      <c r="DK178" s="23">
        <v>1</v>
      </c>
      <c r="DL178" s="23">
        <v>1</v>
      </c>
      <c r="DM178" s="23">
        <v>0</v>
      </c>
      <c r="DN178" s="23">
        <v>0</v>
      </c>
      <c r="DO178" s="23">
        <v>0</v>
      </c>
      <c r="DP178" s="23">
        <v>1</v>
      </c>
      <c r="DQ178" s="23">
        <v>1</v>
      </c>
      <c r="DR178" s="23">
        <v>0</v>
      </c>
      <c r="DS178" s="23">
        <v>0</v>
      </c>
      <c r="DT178" s="23">
        <v>0</v>
      </c>
      <c r="DU178" s="23">
        <v>0</v>
      </c>
      <c r="DV178" s="23">
        <v>0</v>
      </c>
      <c r="DY178" s="14"/>
    </row>
    <row r="179" spans="1:129" s="11" customFormat="1" x14ac:dyDescent="0.25">
      <c r="A179" s="16" t="s">
        <v>434</v>
      </c>
      <c r="B179" s="14" t="s">
        <v>435</v>
      </c>
      <c r="C179" s="14">
        <v>252</v>
      </c>
      <c r="D179" s="24">
        <f t="shared" si="246"/>
        <v>4.7619047619047616E-2</v>
      </c>
      <c r="E179" s="24">
        <f t="shared" si="247"/>
        <v>2.3809523809523808E-2</v>
      </c>
      <c r="F179" s="24">
        <f t="shared" si="248"/>
        <v>5.9523809523809521E-2</v>
      </c>
      <c r="G179" s="24">
        <f t="shared" si="249"/>
        <v>3.1746031746031744E-2</v>
      </c>
      <c r="H179" s="24">
        <f t="shared" si="250"/>
        <v>3.5714285714285712E-2</v>
      </c>
      <c r="I179" s="24">
        <f t="shared" si="251"/>
        <v>3.968253968253968E-2</v>
      </c>
      <c r="J179" s="24">
        <f t="shared" si="252"/>
        <v>2.3809523809523808E-2</v>
      </c>
      <c r="K179" s="24">
        <f t="shared" si="253"/>
        <v>7.5396825396825393E-2</v>
      </c>
      <c r="L179" s="24">
        <f t="shared" si="254"/>
        <v>4.3650793650793648E-2</v>
      </c>
      <c r="M179" s="24">
        <f t="shared" si="255"/>
        <v>9.1269841269841265E-2</v>
      </c>
      <c r="N179" s="24">
        <f t="shared" si="256"/>
        <v>9.1269841269841265E-2</v>
      </c>
      <c r="O179" s="24">
        <f t="shared" si="257"/>
        <v>8.7301587301587297E-2</v>
      </c>
      <c r="P179" s="24">
        <f t="shared" si="258"/>
        <v>0.17063492063492064</v>
      </c>
      <c r="Q179" s="24">
        <f t="shared" si="259"/>
        <v>8.7301587301587297E-2</v>
      </c>
      <c r="R179" s="24">
        <f t="shared" si="260"/>
        <v>3.5714285714285712E-2</v>
      </c>
      <c r="S179" s="24">
        <f t="shared" si="261"/>
        <v>5.5555555555555552E-2</v>
      </c>
      <c r="T179" s="24">
        <f t="shared" si="262"/>
        <v>0.1388888888888889</v>
      </c>
      <c r="U179" s="24">
        <f t="shared" si="262"/>
        <v>0.68253968253968256</v>
      </c>
      <c r="V179" s="24">
        <f t="shared" si="262"/>
        <v>0.17857142857142858</v>
      </c>
      <c r="W179" s="23">
        <f t="shared" si="263"/>
        <v>35</v>
      </c>
      <c r="X179" s="23">
        <f t="shared" si="264"/>
        <v>172</v>
      </c>
      <c r="Y179" s="23">
        <f t="shared" si="265"/>
        <v>45</v>
      </c>
      <c r="Z179" s="14">
        <v>1</v>
      </c>
      <c r="AA179" s="14">
        <v>2</v>
      </c>
      <c r="AB179" s="14">
        <v>3</v>
      </c>
      <c r="AC179" s="14">
        <v>3</v>
      </c>
      <c r="AD179" s="14">
        <v>3</v>
      </c>
      <c r="AE179" s="14">
        <v>1</v>
      </c>
      <c r="AF179" s="14">
        <v>2</v>
      </c>
      <c r="AG179" s="14">
        <v>0</v>
      </c>
      <c r="AH179" s="14">
        <v>2</v>
      </c>
      <c r="AI179" s="14">
        <v>1</v>
      </c>
      <c r="AJ179" s="14">
        <v>3</v>
      </c>
      <c r="AK179" s="14">
        <v>3</v>
      </c>
      <c r="AL179" s="14">
        <v>2</v>
      </c>
      <c r="AM179" s="14">
        <v>4</v>
      </c>
      <c r="AN179" s="14">
        <v>3</v>
      </c>
      <c r="AO179" s="14">
        <v>0</v>
      </c>
      <c r="AP179" s="14">
        <v>2</v>
      </c>
      <c r="AQ179" s="14">
        <v>1</v>
      </c>
      <c r="AR179" s="14">
        <v>3</v>
      </c>
      <c r="AS179" s="14">
        <v>2</v>
      </c>
      <c r="AT179" s="14">
        <v>2</v>
      </c>
      <c r="AU179" s="14">
        <v>2</v>
      </c>
      <c r="AV179" s="14">
        <v>2</v>
      </c>
      <c r="AW179" s="14">
        <v>2</v>
      </c>
      <c r="AX179" s="14">
        <v>1</v>
      </c>
      <c r="AY179" s="14">
        <v>3</v>
      </c>
      <c r="AZ179" s="14">
        <v>0</v>
      </c>
      <c r="BA179" s="14">
        <v>1</v>
      </c>
      <c r="BB179" s="14">
        <v>4</v>
      </c>
      <c r="BC179" s="14">
        <v>2</v>
      </c>
      <c r="BD179" s="14">
        <v>2</v>
      </c>
      <c r="BE179" s="14">
        <v>0</v>
      </c>
      <c r="BF179" s="14">
        <v>2</v>
      </c>
      <c r="BG179" s="14">
        <v>1</v>
      </c>
      <c r="BH179" s="14">
        <v>1</v>
      </c>
      <c r="BI179" s="14">
        <v>3</v>
      </c>
      <c r="BJ179" s="14">
        <v>4</v>
      </c>
      <c r="BK179" s="14">
        <v>2</v>
      </c>
      <c r="BL179" s="14">
        <v>2</v>
      </c>
      <c r="BM179" s="14">
        <v>8</v>
      </c>
      <c r="BN179" s="14">
        <v>4</v>
      </c>
      <c r="BO179" s="14">
        <v>0</v>
      </c>
      <c r="BP179" s="14">
        <v>3</v>
      </c>
      <c r="BQ179" s="14">
        <v>1</v>
      </c>
      <c r="BR179" s="14">
        <v>3</v>
      </c>
      <c r="BS179" s="14">
        <v>2</v>
      </c>
      <c r="BT179" s="14">
        <v>6</v>
      </c>
      <c r="BU179" s="14">
        <v>6</v>
      </c>
      <c r="BV179" s="14">
        <v>5</v>
      </c>
      <c r="BW179" s="14">
        <v>4</v>
      </c>
      <c r="BX179" s="14">
        <v>4</v>
      </c>
      <c r="BY179" s="14">
        <v>5</v>
      </c>
      <c r="BZ179" s="14">
        <v>3</v>
      </c>
      <c r="CA179" s="14">
        <v>7</v>
      </c>
      <c r="CB179" s="14">
        <v>4</v>
      </c>
      <c r="CC179" s="14">
        <v>6</v>
      </c>
      <c r="CD179" s="14">
        <v>3</v>
      </c>
      <c r="CE179" s="14">
        <v>2</v>
      </c>
      <c r="CF179" s="14">
        <v>7</v>
      </c>
      <c r="CG179" s="14">
        <v>4</v>
      </c>
      <c r="CH179" s="14">
        <v>8</v>
      </c>
      <c r="CI179" s="14">
        <v>8</v>
      </c>
      <c r="CJ179" s="14">
        <v>10</v>
      </c>
      <c r="CK179" s="14">
        <v>6</v>
      </c>
      <c r="CL179" s="14">
        <v>11</v>
      </c>
      <c r="CM179" s="14">
        <v>7</v>
      </c>
      <c r="CN179" s="14">
        <v>3</v>
      </c>
      <c r="CO179" s="14">
        <v>7</v>
      </c>
      <c r="CP179" s="14">
        <v>5</v>
      </c>
      <c r="CQ179" s="14">
        <v>0</v>
      </c>
      <c r="CR179" s="14">
        <v>1</v>
      </c>
      <c r="CS179" s="14">
        <v>2</v>
      </c>
      <c r="CT179" s="14">
        <v>2</v>
      </c>
      <c r="CU179" s="14">
        <v>2</v>
      </c>
      <c r="CV179" s="14">
        <v>2</v>
      </c>
      <c r="CW179" s="14">
        <v>3</v>
      </c>
      <c r="CX179" s="14">
        <v>1</v>
      </c>
      <c r="CY179" s="14">
        <v>0</v>
      </c>
      <c r="CZ179" s="14">
        <v>0</v>
      </c>
      <c r="DA179" s="14">
        <v>0</v>
      </c>
      <c r="DB179" s="14">
        <v>0</v>
      </c>
      <c r="DC179" s="14">
        <v>2</v>
      </c>
      <c r="DD179" s="14">
        <v>2</v>
      </c>
      <c r="DE179" s="14">
        <v>2</v>
      </c>
      <c r="DF179" s="14">
        <v>0</v>
      </c>
      <c r="DG179" s="14">
        <v>0</v>
      </c>
      <c r="DH179" s="14">
        <v>1</v>
      </c>
      <c r="DI179" s="14">
        <v>0</v>
      </c>
      <c r="DJ179" s="14">
        <v>1</v>
      </c>
      <c r="DK179" s="14">
        <v>0</v>
      </c>
      <c r="DL179" s="14">
        <v>1</v>
      </c>
      <c r="DM179" s="14">
        <v>1</v>
      </c>
      <c r="DN179" s="14">
        <v>0</v>
      </c>
      <c r="DO179" s="14">
        <v>0</v>
      </c>
      <c r="DP179" s="14">
        <v>0</v>
      </c>
      <c r="DQ179" s="14">
        <v>0</v>
      </c>
      <c r="DR179" s="14">
        <v>0</v>
      </c>
      <c r="DS179" s="14">
        <v>0</v>
      </c>
      <c r="DT179" s="14">
        <v>0</v>
      </c>
      <c r="DU179" s="14">
        <v>0</v>
      </c>
      <c r="DV179" s="14">
        <v>0</v>
      </c>
      <c r="DY179" s="14"/>
    </row>
    <row r="180" spans="1:129" s="11" customFormat="1" x14ac:dyDescent="0.25">
      <c r="A180" s="16" t="s">
        <v>436</v>
      </c>
      <c r="B180" s="14" t="s">
        <v>437</v>
      </c>
      <c r="C180" s="23">
        <v>363</v>
      </c>
      <c r="D180" s="24">
        <f t="shared" si="246"/>
        <v>5.7851239669421489E-2</v>
      </c>
      <c r="E180" s="24">
        <f t="shared" si="247"/>
        <v>4.4077134986225897E-2</v>
      </c>
      <c r="F180" s="24">
        <f t="shared" si="248"/>
        <v>3.8567493112947659E-2</v>
      </c>
      <c r="G180" s="24">
        <f t="shared" si="249"/>
        <v>3.8567493112947659E-2</v>
      </c>
      <c r="H180" s="24">
        <f t="shared" si="250"/>
        <v>5.5096418732782371E-2</v>
      </c>
      <c r="I180" s="24">
        <f t="shared" si="251"/>
        <v>3.5812672176308541E-2</v>
      </c>
      <c r="J180" s="24">
        <f t="shared" si="252"/>
        <v>3.5812672176308541E-2</v>
      </c>
      <c r="K180" s="24">
        <f t="shared" si="253"/>
        <v>5.2341597796143252E-2</v>
      </c>
      <c r="L180" s="24">
        <f t="shared" si="254"/>
        <v>6.0606060606060608E-2</v>
      </c>
      <c r="M180" s="24">
        <f t="shared" si="255"/>
        <v>8.5399449035812675E-2</v>
      </c>
      <c r="N180" s="24">
        <f t="shared" si="256"/>
        <v>5.5096418732782371E-2</v>
      </c>
      <c r="O180" s="24">
        <f t="shared" si="257"/>
        <v>8.2644628099173556E-2</v>
      </c>
      <c r="P180" s="24">
        <f t="shared" si="258"/>
        <v>0.12947658402203857</v>
      </c>
      <c r="Q180" s="24">
        <f t="shared" si="259"/>
        <v>7.9889807162534437E-2</v>
      </c>
      <c r="R180" s="24">
        <f t="shared" si="260"/>
        <v>6.3360881542699726E-2</v>
      </c>
      <c r="S180" s="24">
        <f t="shared" si="261"/>
        <v>8.5399449035812675E-2</v>
      </c>
      <c r="T180" s="24">
        <f t="shared" si="262"/>
        <v>0.16528925619834711</v>
      </c>
      <c r="U180" s="24">
        <f t="shared" si="262"/>
        <v>0.60606060606060608</v>
      </c>
      <c r="V180" s="24">
        <f t="shared" si="262"/>
        <v>0.22865013774104684</v>
      </c>
      <c r="W180" s="23">
        <f t="shared" si="263"/>
        <v>60</v>
      </c>
      <c r="X180" s="23">
        <f t="shared" si="264"/>
        <v>220</v>
      </c>
      <c r="Y180" s="23">
        <f t="shared" si="265"/>
        <v>83</v>
      </c>
      <c r="Z180" s="23">
        <v>4</v>
      </c>
      <c r="AA180" s="23">
        <v>1</v>
      </c>
      <c r="AB180" s="23">
        <v>5</v>
      </c>
      <c r="AC180" s="23">
        <v>7</v>
      </c>
      <c r="AD180" s="23">
        <v>4</v>
      </c>
      <c r="AE180" s="23">
        <v>5</v>
      </c>
      <c r="AF180" s="23">
        <v>1</v>
      </c>
      <c r="AG180" s="23">
        <v>4</v>
      </c>
      <c r="AH180" s="23">
        <v>3</v>
      </c>
      <c r="AI180" s="23">
        <v>3</v>
      </c>
      <c r="AJ180" s="23">
        <v>5</v>
      </c>
      <c r="AK180" s="23">
        <v>2</v>
      </c>
      <c r="AL180" s="23">
        <v>3</v>
      </c>
      <c r="AM180" s="23">
        <v>2</v>
      </c>
      <c r="AN180" s="23">
        <v>2</v>
      </c>
      <c r="AO180" s="23">
        <v>7</v>
      </c>
      <c r="AP180" s="23">
        <v>2</v>
      </c>
      <c r="AQ180" s="23">
        <v>1</v>
      </c>
      <c r="AR180" s="23">
        <v>2</v>
      </c>
      <c r="AS180" s="23">
        <v>2</v>
      </c>
      <c r="AT180" s="23">
        <v>2</v>
      </c>
      <c r="AU180" s="23">
        <v>0</v>
      </c>
      <c r="AV180" s="23">
        <v>7</v>
      </c>
      <c r="AW180" s="23">
        <v>5</v>
      </c>
      <c r="AX180" s="23">
        <v>6</v>
      </c>
      <c r="AY180" s="23">
        <v>4</v>
      </c>
      <c r="AZ180" s="23">
        <v>3</v>
      </c>
      <c r="BA180" s="23">
        <v>2</v>
      </c>
      <c r="BB180" s="23">
        <v>3</v>
      </c>
      <c r="BC180" s="23">
        <v>1</v>
      </c>
      <c r="BD180" s="23">
        <v>3</v>
      </c>
      <c r="BE180" s="23">
        <v>2</v>
      </c>
      <c r="BF180" s="23">
        <v>1</v>
      </c>
      <c r="BG180" s="23">
        <v>2</v>
      </c>
      <c r="BH180" s="23">
        <v>5</v>
      </c>
      <c r="BI180" s="23">
        <v>2</v>
      </c>
      <c r="BJ180" s="23">
        <v>0</v>
      </c>
      <c r="BK180" s="23">
        <v>6</v>
      </c>
      <c r="BL180" s="23">
        <v>6</v>
      </c>
      <c r="BM180" s="23">
        <v>5</v>
      </c>
      <c r="BN180" s="23">
        <v>1</v>
      </c>
      <c r="BO180" s="23">
        <v>3</v>
      </c>
      <c r="BP180" s="23">
        <v>5</v>
      </c>
      <c r="BQ180" s="23">
        <v>2</v>
      </c>
      <c r="BR180" s="23">
        <v>11</v>
      </c>
      <c r="BS180" s="23">
        <v>8</v>
      </c>
      <c r="BT180" s="23">
        <v>4</v>
      </c>
      <c r="BU180" s="23">
        <v>3</v>
      </c>
      <c r="BV180" s="23">
        <v>8</v>
      </c>
      <c r="BW180" s="23">
        <v>8</v>
      </c>
      <c r="BX180" s="23">
        <v>3</v>
      </c>
      <c r="BY180" s="23">
        <v>3</v>
      </c>
      <c r="BZ180" s="23">
        <v>4</v>
      </c>
      <c r="CA180" s="23">
        <v>4</v>
      </c>
      <c r="CB180" s="23">
        <v>6</v>
      </c>
      <c r="CC180" s="23">
        <v>7</v>
      </c>
      <c r="CD180" s="23">
        <v>3</v>
      </c>
      <c r="CE180" s="23">
        <v>7</v>
      </c>
      <c r="CF180" s="23">
        <v>8</v>
      </c>
      <c r="CG180" s="23">
        <v>5</v>
      </c>
      <c r="CH180" s="23">
        <v>9</v>
      </c>
      <c r="CI180" s="23">
        <v>7</v>
      </c>
      <c r="CJ180" s="23">
        <v>8</v>
      </c>
      <c r="CK180" s="23">
        <v>14</v>
      </c>
      <c r="CL180" s="23">
        <v>9</v>
      </c>
      <c r="CM180" s="23">
        <v>7</v>
      </c>
      <c r="CN180" s="23">
        <v>5</v>
      </c>
      <c r="CO180" s="23">
        <v>6</v>
      </c>
      <c r="CP180" s="23">
        <v>7</v>
      </c>
      <c r="CQ180" s="23">
        <v>4</v>
      </c>
      <c r="CR180" s="23">
        <v>8</v>
      </c>
      <c r="CS180" s="23">
        <v>7</v>
      </c>
      <c r="CT180" s="23">
        <v>1</v>
      </c>
      <c r="CU180" s="23">
        <v>5</v>
      </c>
      <c r="CV180" s="23">
        <v>2</v>
      </c>
      <c r="CW180" s="23">
        <v>1</v>
      </c>
      <c r="CX180" s="23">
        <v>3</v>
      </c>
      <c r="CY180" s="23">
        <v>3</v>
      </c>
      <c r="CZ180" s="23">
        <v>3</v>
      </c>
      <c r="DA180" s="23">
        <v>3</v>
      </c>
      <c r="DB180" s="23">
        <v>3</v>
      </c>
      <c r="DC180" s="23">
        <v>2</v>
      </c>
      <c r="DD180" s="23">
        <v>2</v>
      </c>
      <c r="DE180" s="23">
        <v>1</v>
      </c>
      <c r="DF180" s="23">
        <v>2</v>
      </c>
      <c r="DG180" s="23">
        <v>0</v>
      </c>
      <c r="DH180" s="23">
        <v>0</v>
      </c>
      <c r="DI180" s="23">
        <v>1</v>
      </c>
      <c r="DJ180" s="23">
        <v>1</v>
      </c>
      <c r="DK180" s="23">
        <v>1</v>
      </c>
      <c r="DL180" s="23">
        <v>0</v>
      </c>
      <c r="DM180" s="23">
        <v>2</v>
      </c>
      <c r="DN180" s="23">
        <v>0</v>
      </c>
      <c r="DO180" s="23">
        <v>0</v>
      </c>
      <c r="DP180" s="23">
        <v>1</v>
      </c>
      <c r="DQ180" s="23">
        <v>1</v>
      </c>
      <c r="DR180" s="23">
        <v>1</v>
      </c>
      <c r="DS180" s="23">
        <v>0</v>
      </c>
      <c r="DT180" s="23">
        <v>0</v>
      </c>
      <c r="DU180" s="23">
        <v>0</v>
      </c>
      <c r="DV180" s="23">
        <v>0</v>
      </c>
      <c r="DY180" s="14"/>
    </row>
    <row r="181" spans="1:129" s="11" customFormat="1" x14ac:dyDescent="0.25">
      <c r="A181" s="16" t="s">
        <v>438</v>
      </c>
      <c r="B181" s="14" t="s">
        <v>439</v>
      </c>
      <c r="C181" s="23">
        <v>3135</v>
      </c>
      <c r="D181" s="24">
        <f t="shared" si="246"/>
        <v>6.3476874003189798E-2</v>
      </c>
      <c r="E181" s="24">
        <f t="shared" si="247"/>
        <v>5.8054226475279108E-2</v>
      </c>
      <c r="F181" s="24">
        <f t="shared" si="248"/>
        <v>6.7304625199362048E-2</v>
      </c>
      <c r="G181" s="24">
        <f t="shared" si="249"/>
        <v>5.9011164274322167E-2</v>
      </c>
      <c r="H181" s="24">
        <f t="shared" si="250"/>
        <v>3.8915470494417861E-2</v>
      </c>
      <c r="I181" s="24">
        <f t="shared" si="251"/>
        <v>4.4019138755980861E-2</v>
      </c>
      <c r="J181" s="24">
        <f t="shared" si="252"/>
        <v>5.4226475279106859E-2</v>
      </c>
      <c r="K181" s="24">
        <f t="shared" si="253"/>
        <v>7.4322169059011164E-2</v>
      </c>
      <c r="L181" s="24">
        <f t="shared" si="254"/>
        <v>7.8787878787878782E-2</v>
      </c>
      <c r="M181" s="24">
        <f t="shared" si="255"/>
        <v>7.8149920255183414E-2</v>
      </c>
      <c r="N181" s="24">
        <f t="shared" si="256"/>
        <v>6.9537480063795856E-2</v>
      </c>
      <c r="O181" s="24">
        <f t="shared" si="257"/>
        <v>6.2519936204146725E-2</v>
      </c>
      <c r="P181" s="24">
        <f t="shared" si="258"/>
        <v>8.0701754385964913E-2</v>
      </c>
      <c r="Q181" s="24">
        <f t="shared" si="259"/>
        <v>5.4226475279106859E-2</v>
      </c>
      <c r="R181" s="24">
        <f t="shared" si="260"/>
        <v>4.5614035087719301E-2</v>
      </c>
      <c r="S181" s="24">
        <f t="shared" si="261"/>
        <v>7.1132376395534297E-2</v>
      </c>
      <c r="T181" s="24">
        <f t="shared" si="262"/>
        <v>0.21307814992025517</v>
      </c>
      <c r="U181" s="24">
        <f t="shared" si="262"/>
        <v>0.61594896331738436</v>
      </c>
      <c r="V181" s="24">
        <f t="shared" si="262"/>
        <v>0.17097288676236044</v>
      </c>
      <c r="W181" s="23">
        <f t="shared" si="263"/>
        <v>668</v>
      </c>
      <c r="X181" s="23">
        <f t="shared" si="264"/>
        <v>1931</v>
      </c>
      <c r="Y181" s="23">
        <f t="shared" si="265"/>
        <v>536</v>
      </c>
      <c r="Z181" s="23">
        <v>28</v>
      </c>
      <c r="AA181" s="23">
        <v>43</v>
      </c>
      <c r="AB181" s="23">
        <v>36</v>
      </c>
      <c r="AC181" s="23">
        <v>42</v>
      </c>
      <c r="AD181" s="23">
        <v>50</v>
      </c>
      <c r="AE181" s="23">
        <v>42</v>
      </c>
      <c r="AF181" s="23">
        <v>39</v>
      </c>
      <c r="AG181" s="23">
        <v>32</v>
      </c>
      <c r="AH181" s="23">
        <v>23</v>
      </c>
      <c r="AI181" s="23">
        <v>46</v>
      </c>
      <c r="AJ181" s="23">
        <v>35</v>
      </c>
      <c r="AK181" s="23">
        <v>51</v>
      </c>
      <c r="AL181" s="23">
        <v>43</v>
      </c>
      <c r="AM181" s="23">
        <v>41</v>
      </c>
      <c r="AN181" s="23">
        <v>41</v>
      </c>
      <c r="AO181" s="23">
        <v>41</v>
      </c>
      <c r="AP181" s="23">
        <v>35</v>
      </c>
      <c r="AQ181" s="23">
        <v>43</v>
      </c>
      <c r="AR181" s="23">
        <v>48</v>
      </c>
      <c r="AS181" s="23">
        <v>18</v>
      </c>
      <c r="AT181" s="23">
        <v>27</v>
      </c>
      <c r="AU181" s="23">
        <v>31</v>
      </c>
      <c r="AV181" s="23">
        <v>16</v>
      </c>
      <c r="AW181" s="23">
        <v>22</v>
      </c>
      <c r="AX181" s="23">
        <v>26</v>
      </c>
      <c r="AY181" s="23">
        <v>21</v>
      </c>
      <c r="AZ181" s="23">
        <v>29</v>
      </c>
      <c r="BA181" s="23">
        <v>31</v>
      </c>
      <c r="BB181" s="23">
        <v>27</v>
      </c>
      <c r="BC181" s="23">
        <v>30</v>
      </c>
      <c r="BD181" s="23">
        <v>38</v>
      </c>
      <c r="BE181" s="23">
        <v>28</v>
      </c>
      <c r="BF181" s="23">
        <v>38</v>
      </c>
      <c r="BG181" s="23">
        <v>38</v>
      </c>
      <c r="BH181" s="23">
        <v>28</v>
      </c>
      <c r="BI181" s="23">
        <v>30</v>
      </c>
      <c r="BJ181" s="23">
        <v>46</v>
      </c>
      <c r="BK181" s="23">
        <v>54</v>
      </c>
      <c r="BL181" s="23">
        <v>48</v>
      </c>
      <c r="BM181" s="23">
        <v>55</v>
      </c>
      <c r="BN181" s="23">
        <v>43</v>
      </c>
      <c r="BO181" s="23">
        <v>57</v>
      </c>
      <c r="BP181" s="23">
        <v>48</v>
      </c>
      <c r="BQ181" s="23">
        <v>50</v>
      </c>
      <c r="BR181" s="23">
        <v>49</v>
      </c>
      <c r="BS181" s="23">
        <v>61</v>
      </c>
      <c r="BT181" s="23">
        <v>49</v>
      </c>
      <c r="BU181" s="23">
        <v>54</v>
      </c>
      <c r="BV181" s="23">
        <v>45</v>
      </c>
      <c r="BW181" s="23">
        <v>36</v>
      </c>
      <c r="BX181" s="23">
        <v>50</v>
      </c>
      <c r="BY181" s="23">
        <v>56</v>
      </c>
      <c r="BZ181" s="23">
        <v>35</v>
      </c>
      <c r="CA181" s="23">
        <v>36</v>
      </c>
      <c r="CB181" s="23">
        <v>41</v>
      </c>
      <c r="CC181" s="23">
        <v>39</v>
      </c>
      <c r="CD181" s="23">
        <v>32</v>
      </c>
      <c r="CE181" s="23">
        <v>50</v>
      </c>
      <c r="CF181" s="23">
        <v>44</v>
      </c>
      <c r="CG181" s="23">
        <v>31</v>
      </c>
      <c r="CH181" s="23">
        <v>38</v>
      </c>
      <c r="CI181" s="23">
        <v>49</v>
      </c>
      <c r="CJ181" s="23">
        <v>52</v>
      </c>
      <c r="CK181" s="23">
        <v>53</v>
      </c>
      <c r="CL181" s="23">
        <v>61</v>
      </c>
      <c r="CM181" s="23">
        <v>30</v>
      </c>
      <c r="CN181" s="23">
        <v>41</v>
      </c>
      <c r="CO181" s="23">
        <v>40</v>
      </c>
      <c r="CP181" s="23">
        <v>31</v>
      </c>
      <c r="CQ181" s="23">
        <v>28</v>
      </c>
      <c r="CR181" s="23">
        <v>34</v>
      </c>
      <c r="CS181" s="23">
        <v>21</v>
      </c>
      <c r="CT181" s="23">
        <v>32</v>
      </c>
      <c r="CU181" s="23">
        <v>26</v>
      </c>
      <c r="CV181" s="23">
        <v>30</v>
      </c>
      <c r="CW181" s="23">
        <v>20</v>
      </c>
      <c r="CX181" s="23">
        <v>19</v>
      </c>
      <c r="CY181" s="23">
        <v>26</v>
      </c>
      <c r="CZ181" s="23">
        <v>16</v>
      </c>
      <c r="DA181" s="23">
        <v>22</v>
      </c>
      <c r="DB181" s="23">
        <v>21</v>
      </c>
      <c r="DC181" s="23">
        <v>8</v>
      </c>
      <c r="DD181" s="23">
        <v>13</v>
      </c>
      <c r="DE181" s="23">
        <v>12</v>
      </c>
      <c r="DF181" s="23">
        <v>7</v>
      </c>
      <c r="DG181" s="23">
        <v>6</v>
      </c>
      <c r="DH181" s="23">
        <v>11</v>
      </c>
      <c r="DI181" s="23">
        <v>8</v>
      </c>
      <c r="DJ181" s="23">
        <v>7</v>
      </c>
      <c r="DK181" s="23">
        <v>10</v>
      </c>
      <c r="DL181" s="23">
        <v>5</v>
      </c>
      <c r="DM181" s="23">
        <v>1</v>
      </c>
      <c r="DN181" s="23">
        <v>2</v>
      </c>
      <c r="DO181" s="23">
        <v>2</v>
      </c>
      <c r="DP181" s="23">
        <v>5</v>
      </c>
      <c r="DQ181" s="23">
        <v>1</v>
      </c>
      <c r="DR181" s="23">
        <v>0</v>
      </c>
      <c r="DS181" s="23">
        <v>0</v>
      </c>
      <c r="DT181" s="23">
        <v>0</v>
      </c>
      <c r="DU181" s="23">
        <v>1</v>
      </c>
      <c r="DV181" s="23">
        <v>0</v>
      </c>
      <c r="DY181" s="14"/>
    </row>
    <row r="182" spans="1:129" s="11" customFormat="1" x14ac:dyDescent="0.25">
      <c r="A182" s="16" t="s">
        <v>440</v>
      </c>
      <c r="B182" s="14" t="s">
        <v>441</v>
      </c>
      <c r="C182" s="23">
        <v>421</v>
      </c>
      <c r="D182" s="24">
        <f t="shared" si="246"/>
        <v>4.0380047505938245E-2</v>
      </c>
      <c r="E182" s="24">
        <f t="shared" si="247"/>
        <v>5.9382422802850353E-2</v>
      </c>
      <c r="F182" s="24">
        <f t="shared" si="248"/>
        <v>4.7505938242280284E-2</v>
      </c>
      <c r="G182" s="24">
        <f t="shared" si="249"/>
        <v>4.9881235154394299E-2</v>
      </c>
      <c r="H182" s="24">
        <f t="shared" si="250"/>
        <v>2.6128266033254157E-2</v>
      </c>
      <c r="I182" s="24">
        <f t="shared" si="251"/>
        <v>3.5629453681710214E-2</v>
      </c>
      <c r="J182" s="24">
        <f t="shared" si="252"/>
        <v>4.0380047505938245E-2</v>
      </c>
      <c r="K182" s="24">
        <f t="shared" si="253"/>
        <v>7.6009501187648459E-2</v>
      </c>
      <c r="L182" s="24">
        <f t="shared" si="254"/>
        <v>6.8883610451306407E-2</v>
      </c>
      <c r="M182" s="24">
        <f t="shared" si="255"/>
        <v>6.8883610451306407E-2</v>
      </c>
      <c r="N182" s="24">
        <f t="shared" si="256"/>
        <v>8.7885985748218529E-2</v>
      </c>
      <c r="O182" s="24">
        <f t="shared" si="257"/>
        <v>8.5510688836104506E-2</v>
      </c>
      <c r="P182" s="24">
        <f t="shared" si="258"/>
        <v>0.12114014251781473</v>
      </c>
      <c r="Q182" s="24">
        <f t="shared" si="259"/>
        <v>3.5629453681710214E-2</v>
      </c>
      <c r="R182" s="24">
        <f t="shared" si="260"/>
        <v>6.413301662707839E-2</v>
      </c>
      <c r="S182" s="24">
        <f t="shared" si="261"/>
        <v>9.2636579572446559E-2</v>
      </c>
      <c r="T182" s="24">
        <f t="shared" si="262"/>
        <v>0.17102137767220901</v>
      </c>
      <c r="U182" s="24">
        <f t="shared" si="262"/>
        <v>0.63657957244655583</v>
      </c>
      <c r="V182" s="24">
        <f t="shared" si="262"/>
        <v>0.19239904988123516</v>
      </c>
      <c r="W182" s="23">
        <f t="shared" si="263"/>
        <v>72</v>
      </c>
      <c r="X182" s="23">
        <f t="shared" si="264"/>
        <v>268</v>
      </c>
      <c r="Y182" s="23">
        <f t="shared" si="265"/>
        <v>81</v>
      </c>
      <c r="Z182" s="23">
        <v>3</v>
      </c>
      <c r="AA182" s="23">
        <v>2</v>
      </c>
      <c r="AB182" s="23">
        <v>3</v>
      </c>
      <c r="AC182" s="23">
        <v>3</v>
      </c>
      <c r="AD182" s="23">
        <v>6</v>
      </c>
      <c r="AE182" s="23">
        <v>5</v>
      </c>
      <c r="AF182" s="23">
        <v>4</v>
      </c>
      <c r="AG182" s="23">
        <v>6</v>
      </c>
      <c r="AH182" s="23">
        <v>6</v>
      </c>
      <c r="AI182" s="23">
        <v>4</v>
      </c>
      <c r="AJ182" s="23">
        <v>2</v>
      </c>
      <c r="AK182" s="23">
        <v>4</v>
      </c>
      <c r="AL182" s="23">
        <v>6</v>
      </c>
      <c r="AM182" s="23">
        <v>5</v>
      </c>
      <c r="AN182" s="23">
        <v>3</v>
      </c>
      <c r="AO182" s="23">
        <v>6</v>
      </c>
      <c r="AP182" s="23">
        <v>4</v>
      </c>
      <c r="AQ182" s="23">
        <v>0</v>
      </c>
      <c r="AR182" s="23">
        <v>5</v>
      </c>
      <c r="AS182" s="23">
        <v>6</v>
      </c>
      <c r="AT182" s="23">
        <v>5</v>
      </c>
      <c r="AU182" s="23">
        <v>2</v>
      </c>
      <c r="AV182" s="23">
        <v>1</v>
      </c>
      <c r="AW182" s="23">
        <v>2</v>
      </c>
      <c r="AX182" s="23">
        <v>1</v>
      </c>
      <c r="AY182" s="23">
        <v>3</v>
      </c>
      <c r="AZ182" s="23">
        <v>1</v>
      </c>
      <c r="BA182" s="23">
        <v>2</v>
      </c>
      <c r="BB182" s="23">
        <v>5</v>
      </c>
      <c r="BC182" s="23">
        <v>4</v>
      </c>
      <c r="BD182" s="23">
        <v>6</v>
      </c>
      <c r="BE182" s="23">
        <v>2</v>
      </c>
      <c r="BF182" s="23">
        <v>3</v>
      </c>
      <c r="BG182" s="23">
        <v>2</v>
      </c>
      <c r="BH182" s="23">
        <v>4</v>
      </c>
      <c r="BI182" s="23">
        <v>4</v>
      </c>
      <c r="BJ182" s="23">
        <v>9</v>
      </c>
      <c r="BK182" s="23">
        <v>8</v>
      </c>
      <c r="BL182" s="23">
        <v>5</v>
      </c>
      <c r="BM182" s="23">
        <v>6</v>
      </c>
      <c r="BN182" s="23">
        <v>5</v>
      </c>
      <c r="BO182" s="23">
        <v>7</v>
      </c>
      <c r="BP182" s="23">
        <v>3</v>
      </c>
      <c r="BQ182" s="23">
        <v>4</v>
      </c>
      <c r="BR182" s="23">
        <v>10</v>
      </c>
      <c r="BS182" s="23">
        <v>4</v>
      </c>
      <c r="BT182" s="23">
        <v>6</v>
      </c>
      <c r="BU182" s="23">
        <v>5</v>
      </c>
      <c r="BV182" s="23">
        <v>8</v>
      </c>
      <c r="BW182" s="23">
        <v>6</v>
      </c>
      <c r="BX182" s="23">
        <v>6</v>
      </c>
      <c r="BY182" s="23">
        <v>5</v>
      </c>
      <c r="BZ182" s="23">
        <v>7</v>
      </c>
      <c r="CA182" s="23">
        <v>7</v>
      </c>
      <c r="CB182" s="23">
        <v>12</v>
      </c>
      <c r="CC182" s="23">
        <v>10</v>
      </c>
      <c r="CD182" s="23">
        <v>9</v>
      </c>
      <c r="CE182" s="23">
        <v>4</v>
      </c>
      <c r="CF182" s="23">
        <v>7</v>
      </c>
      <c r="CG182" s="23">
        <v>6</v>
      </c>
      <c r="CH182" s="23">
        <v>8</v>
      </c>
      <c r="CI182" s="23">
        <v>7</v>
      </c>
      <c r="CJ182" s="23">
        <v>10</v>
      </c>
      <c r="CK182" s="23">
        <v>9</v>
      </c>
      <c r="CL182" s="23">
        <v>17</v>
      </c>
      <c r="CM182" s="23">
        <v>2</v>
      </c>
      <c r="CN182" s="23">
        <v>3</v>
      </c>
      <c r="CO182" s="23">
        <v>2</v>
      </c>
      <c r="CP182" s="23">
        <v>6</v>
      </c>
      <c r="CQ182" s="23">
        <v>2</v>
      </c>
      <c r="CR182" s="23">
        <v>5</v>
      </c>
      <c r="CS182" s="23">
        <v>4</v>
      </c>
      <c r="CT182" s="23">
        <v>2</v>
      </c>
      <c r="CU182" s="23">
        <v>13</v>
      </c>
      <c r="CV182" s="23">
        <v>3</v>
      </c>
      <c r="CW182" s="23">
        <v>4</v>
      </c>
      <c r="CX182" s="23">
        <v>5</v>
      </c>
      <c r="CY182" s="23">
        <v>2</v>
      </c>
      <c r="CZ182" s="23">
        <v>2</v>
      </c>
      <c r="DA182" s="23">
        <v>0</v>
      </c>
      <c r="DB182" s="23">
        <v>7</v>
      </c>
      <c r="DC182" s="23">
        <v>3</v>
      </c>
      <c r="DD182" s="23">
        <v>2</v>
      </c>
      <c r="DE182" s="23">
        <v>1</v>
      </c>
      <c r="DF182" s="23">
        <v>2</v>
      </c>
      <c r="DG182" s="23">
        <v>1</v>
      </c>
      <c r="DH182" s="23">
        <v>4</v>
      </c>
      <c r="DI182" s="23">
        <v>1</v>
      </c>
      <c r="DJ182" s="23">
        <v>0</v>
      </c>
      <c r="DK182" s="23">
        <v>2</v>
      </c>
      <c r="DL182" s="23">
        <v>1</v>
      </c>
      <c r="DM182" s="23">
        <v>0</v>
      </c>
      <c r="DN182" s="23">
        <v>2</v>
      </c>
      <c r="DO182" s="23">
        <v>0</v>
      </c>
      <c r="DP182" s="23">
        <v>0</v>
      </c>
      <c r="DQ182" s="23">
        <v>0</v>
      </c>
      <c r="DR182" s="23">
        <v>0</v>
      </c>
      <c r="DS182" s="23">
        <v>0</v>
      </c>
      <c r="DT182" s="23">
        <v>0</v>
      </c>
      <c r="DU182" s="23">
        <v>0</v>
      </c>
      <c r="DV182" s="23">
        <v>0</v>
      </c>
      <c r="DY182" s="14"/>
    </row>
    <row r="183" spans="1:129" s="11" customFormat="1" x14ac:dyDescent="0.25">
      <c r="A183" s="16" t="s">
        <v>442</v>
      </c>
      <c r="B183" s="14" t="s">
        <v>443</v>
      </c>
      <c r="C183" s="23">
        <v>344</v>
      </c>
      <c r="D183" s="24">
        <f t="shared" si="246"/>
        <v>3.4883720930232558E-2</v>
      </c>
      <c r="E183" s="24">
        <f t="shared" si="247"/>
        <v>3.7790697674418602E-2</v>
      </c>
      <c r="F183" s="24">
        <f t="shared" si="248"/>
        <v>5.232558139534884E-2</v>
      </c>
      <c r="G183" s="24">
        <f t="shared" si="249"/>
        <v>4.3604651162790699E-2</v>
      </c>
      <c r="H183" s="24">
        <f t="shared" si="250"/>
        <v>6.6860465116279064E-2</v>
      </c>
      <c r="I183" s="24">
        <f t="shared" si="251"/>
        <v>4.0697674418604654E-2</v>
      </c>
      <c r="J183" s="24">
        <f t="shared" si="252"/>
        <v>2.3255813953488372E-2</v>
      </c>
      <c r="K183" s="24">
        <f t="shared" si="253"/>
        <v>4.6511627906976744E-2</v>
      </c>
      <c r="L183" s="24">
        <f t="shared" si="254"/>
        <v>6.1046511627906974E-2</v>
      </c>
      <c r="M183" s="24">
        <f t="shared" si="255"/>
        <v>6.9767441860465115E-2</v>
      </c>
      <c r="N183" s="24">
        <f t="shared" si="256"/>
        <v>9.5930232558139539E-2</v>
      </c>
      <c r="O183" s="24">
        <f t="shared" si="257"/>
        <v>0.11627906976744186</v>
      </c>
      <c r="P183" s="24">
        <f t="shared" si="258"/>
        <v>9.0116279069767435E-2</v>
      </c>
      <c r="Q183" s="24">
        <f t="shared" si="259"/>
        <v>6.1046511627906974E-2</v>
      </c>
      <c r="R183" s="24">
        <f t="shared" si="260"/>
        <v>4.3604651162790699E-2</v>
      </c>
      <c r="S183" s="24">
        <f t="shared" si="261"/>
        <v>0.11627906976744186</v>
      </c>
      <c r="T183" s="24">
        <f t="shared" si="262"/>
        <v>0.13662790697674418</v>
      </c>
      <c r="U183" s="24">
        <f t="shared" si="262"/>
        <v>0.64244186046511631</v>
      </c>
      <c r="V183" s="24">
        <f t="shared" si="262"/>
        <v>0.22093023255813954</v>
      </c>
      <c r="W183" s="23">
        <f t="shared" si="263"/>
        <v>47</v>
      </c>
      <c r="X183" s="23">
        <f t="shared" si="264"/>
        <v>221</v>
      </c>
      <c r="Y183" s="23">
        <f t="shared" si="265"/>
        <v>76</v>
      </c>
      <c r="Z183" s="23">
        <v>0</v>
      </c>
      <c r="AA183" s="23">
        <v>2</v>
      </c>
      <c r="AB183" s="23">
        <v>5</v>
      </c>
      <c r="AC183" s="23">
        <v>3</v>
      </c>
      <c r="AD183" s="23">
        <v>2</v>
      </c>
      <c r="AE183" s="23">
        <v>3</v>
      </c>
      <c r="AF183" s="23">
        <v>1</v>
      </c>
      <c r="AG183" s="23">
        <v>4</v>
      </c>
      <c r="AH183" s="23">
        <v>4</v>
      </c>
      <c r="AI183" s="23">
        <v>1</v>
      </c>
      <c r="AJ183" s="23">
        <v>2</v>
      </c>
      <c r="AK183" s="23">
        <v>2</v>
      </c>
      <c r="AL183" s="23">
        <v>4</v>
      </c>
      <c r="AM183" s="23">
        <v>4</v>
      </c>
      <c r="AN183" s="23">
        <v>6</v>
      </c>
      <c r="AO183" s="23">
        <v>4</v>
      </c>
      <c r="AP183" s="23">
        <v>0</v>
      </c>
      <c r="AQ183" s="23">
        <v>3</v>
      </c>
      <c r="AR183" s="23">
        <v>6</v>
      </c>
      <c r="AS183" s="23">
        <v>2</v>
      </c>
      <c r="AT183" s="23">
        <v>4</v>
      </c>
      <c r="AU183" s="23">
        <v>4</v>
      </c>
      <c r="AV183" s="23">
        <v>6</v>
      </c>
      <c r="AW183" s="23">
        <v>4</v>
      </c>
      <c r="AX183" s="23">
        <v>5</v>
      </c>
      <c r="AY183" s="23">
        <v>3</v>
      </c>
      <c r="AZ183" s="23">
        <v>3</v>
      </c>
      <c r="BA183" s="23">
        <v>2</v>
      </c>
      <c r="BB183" s="23">
        <v>6</v>
      </c>
      <c r="BC183" s="23">
        <v>0</v>
      </c>
      <c r="BD183" s="23">
        <v>1</v>
      </c>
      <c r="BE183" s="23">
        <v>3</v>
      </c>
      <c r="BF183" s="23">
        <v>0</v>
      </c>
      <c r="BG183" s="23">
        <v>2</v>
      </c>
      <c r="BH183" s="23">
        <v>2</v>
      </c>
      <c r="BI183" s="23">
        <v>7</v>
      </c>
      <c r="BJ183" s="23">
        <v>2</v>
      </c>
      <c r="BK183" s="23">
        <v>3</v>
      </c>
      <c r="BL183" s="23">
        <v>3</v>
      </c>
      <c r="BM183" s="23">
        <v>1</v>
      </c>
      <c r="BN183" s="23">
        <v>2</v>
      </c>
      <c r="BO183" s="23">
        <v>8</v>
      </c>
      <c r="BP183" s="23">
        <v>5</v>
      </c>
      <c r="BQ183" s="23">
        <v>4</v>
      </c>
      <c r="BR183" s="23">
        <v>2</v>
      </c>
      <c r="BS183" s="23">
        <v>5</v>
      </c>
      <c r="BT183" s="23">
        <v>6</v>
      </c>
      <c r="BU183" s="23">
        <v>4</v>
      </c>
      <c r="BV183" s="23">
        <v>3</v>
      </c>
      <c r="BW183" s="23">
        <v>6</v>
      </c>
      <c r="BX183" s="23">
        <v>3</v>
      </c>
      <c r="BY183" s="23">
        <v>7</v>
      </c>
      <c r="BZ183" s="23">
        <v>9</v>
      </c>
      <c r="CA183" s="23">
        <v>6</v>
      </c>
      <c r="CB183" s="23">
        <v>8</v>
      </c>
      <c r="CC183" s="23">
        <v>7</v>
      </c>
      <c r="CD183" s="23">
        <v>11</v>
      </c>
      <c r="CE183" s="23">
        <v>7</v>
      </c>
      <c r="CF183" s="23">
        <v>9</v>
      </c>
      <c r="CG183" s="23">
        <v>6</v>
      </c>
      <c r="CH183" s="23">
        <v>7</v>
      </c>
      <c r="CI183" s="23">
        <v>4</v>
      </c>
      <c r="CJ183" s="23">
        <v>10</v>
      </c>
      <c r="CK183" s="23">
        <v>4</v>
      </c>
      <c r="CL183" s="23">
        <v>6</v>
      </c>
      <c r="CM183" s="23">
        <v>5</v>
      </c>
      <c r="CN183" s="23">
        <v>3</v>
      </c>
      <c r="CO183" s="23">
        <v>7</v>
      </c>
      <c r="CP183" s="23">
        <v>3</v>
      </c>
      <c r="CQ183" s="23">
        <v>3</v>
      </c>
      <c r="CR183" s="23">
        <v>2</v>
      </c>
      <c r="CS183" s="23">
        <v>5</v>
      </c>
      <c r="CT183" s="23">
        <v>4</v>
      </c>
      <c r="CU183" s="23">
        <v>3</v>
      </c>
      <c r="CV183" s="23">
        <v>1</v>
      </c>
      <c r="CW183" s="23">
        <v>3</v>
      </c>
      <c r="CX183" s="23">
        <v>6</v>
      </c>
      <c r="CY183" s="23">
        <v>0</v>
      </c>
      <c r="CZ183" s="23">
        <v>2</v>
      </c>
      <c r="DA183" s="23">
        <v>8</v>
      </c>
      <c r="DB183" s="23">
        <v>3</v>
      </c>
      <c r="DC183" s="23">
        <v>3</v>
      </c>
      <c r="DD183" s="23">
        <v>5</v>
      </c>
      <c r="DE183" s="23">
        <v>1</v>
      </c>
      <c r="DF183" s="23">
        <v>1</v>
      </c>
      <c r="DG183" s="23">
        <v>2</v>
      </c>
      <c r="DH183" s="23">
        <v>2</v>
      </c>
      <c r="DI183" s="23">
        <v>2</v>
      </c>
      <c r="DJ183" s="23">
        <v>0</v>
      </c>
      <c r="DK183" s="23">
        <v>1</v>
      </c>
      <c r="DL183" s="23">
        <v>0</v>
      </c>
      <c r="DM183" s="23">
        <v>1</v>
      </c>
      <c r="DN183" s="23">
        <v>0</v>
      </c>
      <c r="DO183" s="23">
        <v>0</v>
      </c>
      <c r="DP183" s="23">
        <v>0</v>
      </c>
      <c r="DQ183" s="23">
        <v>0</v>
      </c>
      <c r="DR183" s="23">
        <v>0</v>
      </c>
      <c r="DS183" s="23">
        <v>0</v>
      </c>
      <c r="DT183" s="23">
        <v>0</v>
      </c>
      <c r="DU183" s="23">
        <v>0</v>
      </c>
      <c r="DV183" s="23">
        <v>0</v>
      </c>
      <c r="DY183" s="14"/>
    </row>
    <row r="184" spans="1:129" s="11" customFormat="1" x14ac:dyDescent="0.25">
      <c r="A184" s="16" t="s">
        <v>444</v>
      </c>
      <c r="B184" s="14" t="s">
        <v>445</v>
      </c>
      <c r="C184" s="23">
        <v>1132</v>
      </c>
      <c r="D184" s="24">
        <f t="shared" si="246"/>
        <v>3.8869257950530034E-2</v>
      </c>
      <c r="E184" s="24">
        <f t="shared" si="247"/>
        <v>4.7703180212014133E-2</v>
      </c>
      <c r="F184" s="24">
        <f t="shared" si="248"/>
        <v>6.6254416961130741E-2</v>
      </c>
      <c r="G184" s="24">
        <f t="shared" si="249"/>
        <v>5.5653710247349823E-2</v>
      </c>
      <c r="H184" s="24">
        <f t="shared" si="250"/>
        <v>4.5936395759717315E-2</v>
      </c>
      <c r="I184" s="24">
        <f t="shared" si="251"/>
        <v>4.2402826855123678E-2</v>
      </c>
      <c r="J184" s="24">
        <f t="shared" si="252"/>
        <v>3.3568904593639579E-2</v>
      </c>
      <c r="K184" s="24">
        <f t="shared" si="253"/>
        <v>5.4770318021201414E-2</v>
      </c>
      <c r="L184" s="24">
        <f t="shared" si="254"/>
        <v>7.4204946996466431E-2</v>
      </c>
      <c r="M184" s="24">
        <f t="shared" si="255"/>
        <v>8.7455830388692576E-2</v>
      </c>
      <c r="N184" s="24">
        <f t="shared" si="256"/>
        <v>7.6855123674911666E-2</v>
      </c>
      <c r="O184" s="24">
        <f t="shared" si="257"/>
        <v>5.6537102473498232E-2</v>
      </c>
      <c r="P184" s="24">
        <f t="shared" si="258"/>
        <v>0.10777385159010601</v>
      </c>
      <c r="Q184" s="24">
        <f t="shared" si="259"/>
        <v>6.8021201413427559E-2</v>
      </c>
      <c r="R184" s="24">
        <f t="shared" si="260"/>
        <v>5.8303886925795051E-2</v>
      </c>
      <c r="S184" s="24">
        <f t="shared" si="261"/>
        <v>8.5689045936395758E-2</v>
      </c>
      <c r="T184" s="24">
        <f t="shared" si="262"/>
        <v>0.18109540636042404</v>
      </c>
      <c r="U184" s="24">
        <f t="shared" si="262"/>
        <v>0.60689045936395758</v>
      </c>
      <c r="V184" s="24">
        <f t="shared" si="262"/>
        <v>0.21201413427561838</v>
      </c>
      <c r="W184" s="23">
        <f t="shared" si="263"/>
        <v>205</v>
      </c>
      <c r="X184" s="23">
        <f t="shared" si="264"/>
        <v>687</v>
      </c>
      <c r="Y184" s="23">
        <f t="shared" si="265"/>
        <v>240</v>
      </c>
      <c r="Z184" s="23">
        <v>8</v>
      </c>
      <c r="AA184" s="23">
        <v>11</v>
      </c>
      <c r="AB184" s="23">
        <v>10</v>
      </c>
      <c r="AC184" s="23">
        <v>5</v>
      </c>
      <c r="AD184" s="23">
        <v>10</v>
      </c>
      <c r="AE184" s="23">
        <v>14</v>
      </c>
      <c r="AF184" s="23">
        <v>8</v>
      </c>
      <c r="AG184" s="23">
        <v>14</v>
      </c>
      <c r="AH184" s="23">
        <v>6</v>
      </c>
      <c r="AI184" s="23">
        <v>12</v>
      </c>
      <c r="AJ184" s="23">
        <v>18</v>
      </c>
      <c r="AK184" s="23">
        <v>15</v>
      </c>
      <c r="AL184" s="23">
        <v>17</v>
      </c>
      <c r="AM184" s="23">
        <v>13</v>
      </c>
      <c r="AN184" s="23">
        <v>12</v>
      </c>
      <c r="AO184" s="23">
        <v>17</v>
      </c>
      <c r="AP184" s="23">
        <v>15</v>
      </c>
      <c r="AQ184" s="23">
        <v>13</v>
      </c>
      <c r="AR184" s="23">
        <v>6</v>
      </c>
      <c r="AS184" s="23">
        <v>12</v>
      </c>
      <c r="AT184" s="23">
        <v>11</v>
      </c>
      <c r="AU184" s="23">
        <v>7</v>
      </c>
      <c r="AV184" s="23">
        <v>9</v>
      </c>
      <c r="AW184" s="23">
        <v>9</v>
      </c>
      <c r="AX184" s="23">
        <v>16</v>
      </c>
      <c r="AY184" s="23">
        <v>8</v>
      </c>
      <c r="AZ184" s="23">
        <v>12</v>
      </c>
      <c r="BA184" s="23">
        <v>9</v>
      </c>
      <c r="BB184" s="23">
        <v>8</v>
      </c>
      <c r="BC184" s="23">
        <v>11</v>
      </c>
      <c r="BD184" s="23">
        <v>5</v>
      </c>
      <c r="BE184" s="23">
        <v>10</v>
      </c>
      <c r="BF184" s="23">
        <v>7</v>
      </c>
      <c r="BG184" s="23">
        <v>6</v>
      </c>
      <c r="BH184" s="23">
        <v>10</v>
      </c>
      <c r="BI184" s="23">
        <v>8</v>
      </c>
      <c r="BJ184" s="23">
        <v>14</v>
      </c>
      <c r="BK184" s="23">
        <v>7</v>
      </c>
      <c r="BL184" s="23">
        <v>16</v>
      </c>
      <c r="BM184" s="23">
        <v>17</v>
      </c>
      <c r="BN184" s="23">
        <v>15</v>
      </c>
      <c r="BO184" s="23">
        <v>18</v>
      </c>
      <c r="BP184" s="23">
        <v>21</v>
      </c>
      <c r="BQ184" s="23">
        <v>13</v>
      </c>
      <c r="BR184" s="23">
        <v>17</v>
      </c>
      <c r="BS184" s="23">
        <v>22</v>
      </c>
      <c r="BT184" s="23">
        <v>15</v>
      </c>
      <c r="BU184" s="23">
        <v>25</v>
      </c>
      <c r="BV184" s="23">
        <v>19</v>
      </c>
      <c r="BW184" s="23">
        <v>18</v>
      </c>
      <c r="BX184" s="23">
        <v>18</v>
      </c>
      <c r="BY184" s="23">
        <v>20</v>
      </c>
      <c r="BZ184" s="23">
        <v>15</v>
      </c>
      <c r="CA184" s="23">
        <v>20</v>
      </c>
      <c r="CB184" s="23">
        <v>14</v>
      </c>
      <c r="CC184" s="23">
        <v>9</v>
      </c>
      <c r="CD184" s="23">
        <v>11</v>
      </c>
      <c r="CE184" s="23">
        <v>11</v>
      </c>
      <c r="CF184" s="23">
        <v>12</v>
      </c>
      <c r="CG184" s="23">
        <v>21</v>
      </c>
      <c r="CH184" s="23">
        <v>22</v>
      </c>
      <c r="CI184" s="23">
        <v>21</v>
      </c>
      <c r="CJ184" s="23">
        <v>30</v>
      </c>
      <c r="CK184" s="23">
        <v>27</v>
      </c>
      <c r="CL184" s="23">
        <v>22</v>
      </c>
      <c r="CM184" s="23">
        <v>12</v>
      </c>
      <c r="CN184" s="23">
        <v>15</v>
      </c>
      <c r="CO184" s="23">
        <v>21</v>
      </c>
      <c r="CP184" s="23">
        <v>14</v>
      </c>
      <c r="CQ184" s="23">
        <v>15</v>
      </c>
      <c r="CR184" s="23">
        <v>17</v>
      </c>
      <c r="CS184" s="23">
        <v>11</v>
      </c>
      <c r="CT184" s="23">
        <v>14</v>
      </c>
      <c r="CU184" s="23">
        <v>17</v>
      </c>
      <c r="CV184" s="23">
        <v>7</v>
      </c>
      <c r="CW184" s="23">
        <v>9</v>
      </c>
      <c r="CX184" s="23">
        <v>7</v>
      </c>
      <c r="CY184" s="23">
        <v>13</v>
      </c>
      <c r="CZ184" s="23">
        <v>8</v>
      </c>
      <c r="DA184" s="23">
        <v>4</v>
      </c>
      <c r="DB184" s="23">
        <v>6</v>
      </c>
      <c r="DC184" s="23">
        <v>6</v>
      </c>
      <c r="DD184" s="23">
        <v>10</v>
      </c>
      <c r="DE184" s="23">
        <v>10</v>
      </c>
      <c r="DF184" s="23">
        <v>4</v>
      </c>
      <c r="DG184" s="23">
        <v>3</v>
      </c>
      <c r="DH184" s="23">
        <v>3</v>
      </c>
      <c r="DI184" s="23">
        <v>3</v>
      </c>
      <c r="DJ184" s="23">
        <v>0</v>
      </c>
      <c r="DK184" s="23">
        <v>2</v>
      </c>
      <c r="DL184" s="23">
        <v>3</v>
      </c>
      <c r="DM184" s="23">
        <v>2</v>
      </c>
      <c r="DN184" s="23">
        <v>0</v>
      </c>
      <c r="DO184" s="23">
        <v>1</v>
      </c>
      <c r="DP184" s="23">
        <v>1</v>
      </c>
      <c r="DQ184" s="23">
        <v>0</v>
      </c>
      <c r="DR184" s="23">
        <v>0</v>
      </c>
      <c r="DS184" s="23">
        <v>0</v>
      </c>
      <c r="DT184" s="23">
        <v>1</v>
      </c>
      <c r="DU184" s="23">
        <v>0</v>
      </c>
      <c r="DV184" s="23">
        <v>1</v>
      </c>
      <c r="DY184" s="14"/>
    </row>
    <row r="185" spans="1:129" s="11" customFormat="1" x14ac:dyDescent="0.25">
      <c r="A185" s="16" t="s">
        <v>446</v>
      </c>
      <c r="B185" s="14" t="s">
        <v>447</v>
      </c>
      <c r="C185" s="23">
        <v>902</v>
      </c>
      <c r="D185" s="24">
        <f t="shared" si="246"/>
        <v>3.2150776053215077E-2</v>
      </c>
      <c r="E185" s="24">
        <f t="shared" si="247"/>
        <v>4.4345898004434593E-2</v>
      </c>
      <c r="F185" s="24">
        <f t="shared" si="248"/>
        <v>4.9889135254988913E-2</v>
      </c>
      <c r="G185" s="24">
        <f t="shared" si="249"/>
        <v>4.7671840354767181E-2</v>
      </c>
      <c r="H185" s="24">
        <f t="shared" si="250"/>
        <v>4.4345898004434593E-2</v>
      </c>
      <c r="I185" s="24">
        <f t="shared" si="251"/>
        <v>4.7671840354767181E-2</v>
      </c>
      <c r="J185" s="24">
        <f t="shared" si="252"/>
        <v>3.6585365853658534E-2</v>
      </c>
      <c r="K185" s="24">
        <f t="shared" si="253"/>
        <v>4.6563192904656318E-2</v>
      </c>
      <c r="L185" s="24">
        <f t="shared" si="254"/>
        <v>5.0997782705099776E-2</v>
      </c>
      <c r="M185" s="24">
        <f t="shared" si="255"/>
        <v>7.2062084257206213E-2</v>
      </c>
      <c r="N185" s="24">
        <f t="shared" si="256"/>
        <v>7.5388026607538808E-2</v>
      </c>
      <c r="O185" s="24">
        <f t="shared" si="257"/>
        <v>7.8713968957871402E-2</v>
      </c>
      <c r="P185" s="24">
        <f t="shared" si="258"/>
        <v>0.10421286031042129</v>
      </c>
      <c r="Q185" s="24">
        <f t="shared" si="259"/>
        <v>8.3148558758314853E-2</v>
      </c>
      <c r="R185" s="24">
        <f t="shared" si="260"/>
        <v>6.2084257206208429E-2</v>
      </c>
      <c r="S185" s="24">
        <f t="shared" si="261"/>
        <v>0.12416851441241686</v>
      </c>
      <c r="T185" s="24">
        <f t="shared" si="262"/>
        <v>0.14412416851441243</v>
      </c>
      <c r="U185" s="24">
        <f t="shared" si="262"/>
        <v>0.58647450110864741</v>
      </c>
      <c r="V185" s="24">
        <f t="shared" si="262"/>
        <v>0.26940133037694014</v>
      </c>
      <c r="W185" s="23">
        <f t="shared" si="263"/>
        <v>130</v>
      </c>
      <c r="X185" s="23">
        <f t="shared" si="264"/>
        <v>529</v>
      </c>
      <c r="Y185" s="23">
        <f t="shared" si="265"/>
        <v>243</v>
      </c>
      <c r="Z185" s="23">
        <v>4</v>
      </c>
      <c r="AA185" s="23">
        <v>5</v>
      </c>
      <c r="AB185" s="23">
        <v>8</v>
      </c>
      <c r="AC185" s="23">
        <v>5</v>
      </c>
      <c r="AD185" s="23">
        <v>7</v>
      </c>
      <c r="AE185" s="23">
        <v>7</v>
      </c>
      <c r="AF185" s="23">
        <v>5</v>
      </c>
      <c r="AG185" s="23">
        <v>8</v>
      </c>
      <c r="AH185" s="23">
        <v>10</v>
      </c>
      <c r="AI185" s="23">
        <v>10</v>
      </c>
      <c r="AJ185" s="23">
        <v>8</v>
      </c>
      <c r="AK185" s="23">
        <v>12</v>
      </c>
      <c r="AL185" s="23">
        <v>9</v>
      </c>
      <c r="AM185" s="23">
        <v>9</v>
      </c>
      <c r="AN185" s="23">
        <v>7</v>
      </c>
      <c r="AO185" s="23">
        <v>5</v>
      </c>
      <c r="AP185" s="23">
        <v>11</v>
      </c>
      <c r="AQ185" s="23">
        <v>11</v>
      </c>
      <c r="AR185" s="23">
        <v>8</v>
      </c>
      <c r="AS185" s="23">
        <v>8</v>
      </c>
      <c r="AT185" s="23">
        <v>10</v>
      </c>
      <c r="AU185" s="23">
        <v>4</v>
      </c>
      <c r="AV185" s="23">
        <v>5</v>
      </c>
      <c r="AW185" s="23">
        <v>11</v>
      </c>
      <c r="AX185" s="23">
        <v>10</v>
      </c>
      <c r="AY185" s="23">
        <v>8</v>
      </c>
      <c r="AZ185" s="23">
        <v>13</v>
      </c>
      <c r="BA185" s="23">
        <v>10</v>
      </c>
      <c r="BB185" s="23">
        <v>7</v>
      </c>
      <c r="BC185" s="23">
        <v>5</v>
      </c>
      <c r="BD185" s="23">
        <v>8</v>
      </c>
      <c r="BE185" s="23">
        <v>6</v>
      </c>
      <c r="BF185" s="23">
        <v>2</v>
      </c>
      <c r="BG185" s="23">
        <v>10</v>
      </c>
      <c r="BH185" s="23">
        <v>7</v>
      </c>
      <c r="BI185" s="23">
        <v>2</v>
      </c>
      <c r="BJ185" s="23">
        <v>15</v>
      </c>
      <c r="BK185" s="23">
        <v>9</v>
      </c>
      <c r="BL185" s="23">
        <v>7</v>
      </c>
      <c r="BM185" s="23">
        <v>9</v>
      </c>
      <c r="BN185" s="23">
        <v>9</v>
      </c>
      <c r="BO185" s="23">
        <v>8</v>
      </c>
      <c r="BP185" s="23">
        <v>10</v>
      </c>
      <c r="BQ185" s="23">
        <v>12</v>
      </c>
      <c r="BR185" s="23">
        <v>7</v>
      </c>
      <c r="BS185" s="23">
        <v>11</v>
      </c>
      <c r="BT185" s="23">
        <v>16</v>
      </c>
      <c r="BU185" s="23">
        <v>12</v>
      </c>
      <c r="BV185" s="23">
        <v>14</v>
      </c>
      <c r="BW185" s="23">
        <v>12</v>
      </c>
      <c r="BX185" s="23">
        <v>10</v>
      </c>
      <c r="BY185" s="23">
        <v>10</v>
      </c>
      <c r="BZ185" s="23">
        <v>14</v>
      </c>
      <c r="CA185" s="23">
        <v>19</v>
      </c>
      <c r="CB185" s="23">
        <v>15</v>
      </c>
      <c r="CC185" s="23">
        <v>15</v>
      </c>
      <c r="CD185" s="23">
        <v>7</v>
      </c>
      <c r="CE185" s="23">
        <v>20</v>
      </c>
      <c r="CF185" s="23">
        <v>14</v>
      </c>
      <c r="CG185" s="23">
        <v>15</v>
      </c>
      <c r="CH185" s="23">
        <v>21</v>
      </c>
      <c r="CI185" s="23">
        <v>15</v>
      </c>
      <c r="CJ185" s="23">
        <v>20</v>
      </c>
      <c r="CK185" s="23">
        <v>19</v>
      </c>
      <c r="CL185" s="23">
        <v>19</v>
      </c>
      <c r="CM185" s="23">
        <v>16</v>
      </c>
      <c r="CN185" s="23">
        <v>21</v>
      </c>
      <c r="CO185" s="23">
        <v>19</v>
      </c>
      <c r="CP185" s="23">
        <v>8</v>
      </c>
      <c r="CQ185" s="23">
        <v>11</v>
      </c>
      <c r="CR185" s="23">
        <v>11</v>
      </c>
      <c r="CS185" s="23">
        <v>12</v>
      </c>
      <c r="CT185" s="23">
        <v>9</v>
      </c>
      <c r="CU185" s="23">
        <v>13</v>
      </c>
      <c r="CV185" s="23">
        <v>11</v>
      </c>
      <c r="CW185" s="23">
        <v>13</v>
      </c>
      <c r="CX185" s="23">
        <v>9</v>
      </c>
      <c r="CY185" s="23">
        <v>9</v>
      </c>
      <c r="CZ185" s="23">
        <v>10</v>
      </c>
      <c r="DA185" s="23">
        <v>7</v>
      </c>
      <c r="DB185" s="23">
        <v>4</v>
      </c>
      <c r="DC185" s="23">
        <v>10</v>
      </c>
      <c r="DD185" s="23">
        <v>6</v>
      </c>
      <c r="DE185" s="23">
        <v>8</v>
      </c>
      <c r="DF185" s="23">
        <v>7</v>
      </c>
      <c r="DG185" s="23">
        <v>3</v>
      </c>
      <c r="DH185" s="23">
        <v>3</v>
      </c>
      <c r="DI185" s="23">
        <v>5</v>
      </c>
      <c r="DJ185" s="23">
        <v>5</v>
      </c>
      <c r="DK185" s="23">
        <v>5</v>
      </c>
      <c r="DL185" s="23">
        <v>5</v>
      </c>
      <c r="DM185" s="23">
        <v>0</v>
      </c>
      <c r="DN185" s="23">
        <v>0</v>
      </c>
      <c r="DO185" s="23">
        <v>0</v>
      </c>
      <c r="DP185" s="23">
        <v>1</v>
      </c>
      <c r="DQ185" s="23">
        <v>0</v>
      </c>
      <c r="DR185" s="23">
        <v>0</v>
      </c>
      <c r="DS185" s="23">
        <v>1</v>
      </c>
      <c r="DT185" s="23">
        <v>0</v>
      </c>
      <c r="DU185" s="23">
        <v>0</v>
      </c>
      <c r="DV185" s="23">
        <v>1</v>
      </c>
      <c r="DY185" s="14"/>
    </row>
    <row r="186" spans="1:129" s="11" customFormat="1" x14ac:dyDescent="0.25">
      <c r="A186" s="16" t="s">
        <v>448</v>
      </c>
      <c r="B186" s="14" t="s">
        <v>449</v>
      </c>
      <c r="C186" s="14">
        <v>163</v>
      </c>
      <c r="D186" s="24">
        <f t="shared" si="246"/>
        <v>8.5889570552147243E-2</v>
      </c>
      <c r="E186" s="24">
        <f t="shared" si="247"/>
        <v>5.5214723926380369E-2</v>
      </c>
      <c r="F186" s="24">
        <f t="shared" si="248"/>
        <v>9.815950920245399E-2</v>
      </c>
      <c r="G186" s="24">
        <f t="shared" si="249"/>
        <v>1.2269938650306749E-2</v>
      </c>
      <c r="H186" s="24">
        <f t="shared" si="250"/>
        <v>3.6809815950920248E-2</v>
      </c>
      <c r="I186" s="24">
        <f t="shared" si="251"/>
        <v>1.2269938650306749E-2</v>
      </c>
      <c r="J186" s="24">
        <f t="shared" si="252"/>
        <v>5.5214723926380369E-2</v>
      </c>
      <c r="K186" s="24">
        <f t="shared" si="253"/>
        <v>8.5889570552147243E-2</v>
      </c>
      <c r="L186" s="24">
        <f t="shared" si="254"/>
        <v>6.7484662576687116E-2</v>
      </c>
      <c r="M186" s="24">
        <f t="shared" si="255"/>
        <v>4.9079754601226995E-2</v>
      </c>
      <c r="N186" s="24">
        <f t="shared" si="256"/>
        <v>6.1349693251533742E-2</v>
      </c>
      <c r="O186" s="24">
        <f t="shared" si="257"/>
        <v>7.9754601226993863E-2</v>
      </c>
      <c r="P186" s="24">
        <f t="shared" si="258"/>
        <v>0.11042944785276074</v>
      </c>
      <c r="Q186" s="24">
        <f t="shared" si="259"/>
        <v>6.1349693251533742E-2</v>
      </c>
      <c r="R186" s="24">
        <f t="shared" si="260"/>
        <v>7.3619631901840496E-2</v>
      </c>
      <c r="S186" s="24">
        <f t="shared" si="261"/>
        <v>5.5214723926380369E-2</v>
      </c>
      <c r="T186" s="24">
        <f t="shared" si="262"/>
        <v>0.25153374233128833</v>
      </c>
      <c r="U186" s="24">
        <f t="shared" si="262"/>
        <v>0.55828220858895705</v>
      </c>
      <c r="V186" s="24">
        <f t="shared" si="262"/>
        <v>0.19018404907975461</v>
      </c>
      <c r="W186" s="23">
        <f t="shared" si="263"/>
        <v>41</v>
      </c>
      <c r="X186" s="23">
        <f t="shared" si="264"/>
        <v>91</v>
      </c>
      <c r="Y186" s="23">
        <f t="shared" si="265"/>
        <v>31</v>
      </c>
      <c r="Z186" s="14">
        <v>1</v>
      </c>
      <c r="AA186" s="14">
        <v>2</v>
      </c>
      <c r="AB186" s="14">
        <v>7</v>
      </c>
      <c r="AC186" s="14">
        <v>4</v>
      </c>
      <c r="AD186" s="14">
        <v>0</v>
      </c>
      <c r="AE186" s="14">
        <v>0</v>
      </c>
      <c r="AF186" s="14">
        <v>4</v>
      </c>
      <c r="AG186" s="14">
        <v>0</v>
      </c>
      <c r="AH186" s="14">
        <v>2</v>
      </c>
      <c r="AI186" s="14">
        <v>3</v>
      </c>
      <c r="AJ186" s="14">
        <v>3</v>
      </c>
      <c r="AK186" s="14">
        <v>3</v>
      </c>
      <c r="AL186" s="14">
        <v>3</v>
      </c>
      <c r="AM186" s="14">
        <v>3</v>
      </c>
      <c r="AN186" s="14">
        <v>4</v>
      </c>
      <c r="AO186" s="14">
        <v>2</v>
      </c>
      <c r="AP186" s="14">
        <v>0</v>
      </c>
      <c r="AQ186" s="14">
        <v>0</v>
      </c>
      <c r="AR186" s="14">
        <v>0</v>
      </c>
      <c r="AS186" s="14">
        <v>0</v>
      </c>
      <c r="AT186" s="14">
        <v>0</v>
      </c>
      <c r="AU186" s="14">
        <v>0</v>
      </c>
      <c r="AV186" s="14">
        <v>2</v>
      </c>
      <c r="AW186" s="14">
        <v>3</v>
      </c>
      <c r="AX186" s="14">
        <v>1</v>
      </c>
      <c r="AY186" s="14">
        <v>0</v>
      </c>
      <c r="AZ186" s="14">
        <v>0</v>
      </c>
      <c r="BA186" s="14">
        <v>0</v>
      </c>
      <c r="BB186" s="14">
        <v>1</v>
      </c>
      <c r="BC186" s="14">
        <v>1</v>
      </c>
      <c r="BD186" s="14">
        <v>2</v>
      </c>
      <c r="BE186" s="14">
        <v>0</v>
      </c>
      <c r="BF186" s="14">
        <v>0</v>
      </c>
      <c r="BG186" s="14">
        <v>5</v>
      </c>
      <c r="BH186" s="14">
        <v>2</v>
      </c>
      <c r="BI186" s="14">
        <v>3</v>
      </c>
      <c r="BJ186" s="14">
        <v>6</v>
      </c>
      <c r="BK186" s="14">
        <v>0</v>
      </c>
      <c r="BL186" s="14">
        <v>3</v>
      </c>
      <c r="BM186" s="14">
        <v>2</v>
      </c>
      <c r="BN186" s="14">
        <v>1</v>
      </c>
      <c r="BO186" s="14">
        <v>3</v>
      </c>
      <c r="BP186" s="14">
        <v>2</v>
      </c>
      <c r="BQ186" s="14">
        <v>2</v>
      </c>
      <c r="BR186" s="14">
        <v>3</v>
      </c>
      <c r="BS186" s="14">
        <v>1</v>
      </c>
      <c r="BT186" s="14">
        <v>2</v>
      </c>
      <c r="BU186" s="14">
        <v>2</v>
      </c>
      <c r="BV186" s="14">
        <v>1</v>
      </c>
      <c r="BW186" s="14">
        <v>2</v>
      </c>
      <c r="BX186" s="14">
        <v>2</v>
      </c>
      <c r="BY186" s="14">
        <v>3</v>
      </c>
      <c r="BZ186" s="14">
        <v>0</v>
      </c>
      <c r="CA186" s="14">
        <v>1</v>
      </c>
      <c r="CB186" s="14">
        <v>4</v>
      </c>
      <c r="CC186" s="14">
        <v>3</v>
      </c>
      <c r="CD186" s="14">
        <v>4</v>
      </c>
      <c r="CE186" s="14">
        <v>1</v>
      </c>
      <c r="CF186" s="14">
        <v>4</v>
      </c>
      <c r="CG186" s="14">
        <v>1</v>
      </c>
      <c r="CH186" s="14">
        <v>4</v>
      </c>
      <c r="CI186" s="14">
        <v>2</v>
      </c>
      <c r="CJ186" s="14">
        <v>0</v>
      </c>
      <c r="CK186" s="14">
        <v>6</v>
      </c>
      <c r="CL186" s="14">
        <v>6</v>
      </c>
      <c r="CM186" s="14">
        <v>1</v>
      </c>
      <c r="CN186" s="14">
        <v>4</v>
      </c>
      <c r="CO186" s="14">
        <v>0</v>
      </c>
      <c r="CP186" s="14">
        <v>4</v>
      </c>
      <c r="CQ186" s="14">
        <v>1</v>
      </c>
      <c r="CR186" s="14">
        <v>1</v>
      </c>
      <c r="CS186" s="14">
        <v>5</v>
      </c>
      <c r="CT186" s="14">
        <v>2</v>
      </c>
      <c r="CU186" s="14">
        <v>4</v>
      </c>
      <c r="CV186" s="14">
        <v>0</v>
      </c>
      <c r="CW186" s="14">
        <v>2</v>
      </c>
      <c r="CX186" s="14">
        <v>0</v>
      </c>
      <c r="CY186" s="14">
        <v>0</v>
      </c>
      <c r="CZ186" s="14">
        <v>2</v>
      </c>
      <c r="DA186" s="14">
        <v>2</v>
      </c>
      <c r="DB186" s="14">
        <v>1</v>
      </c>
      <c r="DC186" s="14">
        <v>2</v>
      </c>
      <c r="DD186" s="14">
        <v>0</v>
      </c>
      <c r="DE186" s="14">
        <v>0</v>
      </c>
      <c r="DF186" s="14">
        <v>0</v>
      </c>
      <c r="DG186" s="14">
        <v>0</v>
      </c>
      <c r="DH186" s="14">
        <v>0</v>
      </c>
      <c r="DI186" s="14">
        <v>0</v>
      </c>
      <c r="DJ186" s="14">
        <v>0</v>
      </c>
      <c r="DK186" s="14">
        <v>0</v>
      </c>
      <c r="DL186" s="14">
        <v>0</v>
      </c>
      <c r="DM186" s="14">
        <v>0</v>
      </c>
      <c r="DN186" s="14">
        <v>0</v>
      </c>
      <c r="DO186" s="14">
        <v>0</v>
      </c>
      <c r="DP186" s="14">
        <v>0</v>
      </c>
      <c r="DQ186" s="14">
        <v>0</v>
      </c>
      <c r="DR186" s="14">
        <v>0</v>
      </c>
      <c r="DS186" s="14">
        <v>0</v>
      </c>
      <c r="DT186" s="14">
        <v>0</v>
      </c>
      <c r="DU186" s="14">
        <v>0</v>
      </c>
      <c r="DV186" s="14">
        <v>0</v>
      </c>
      <c r="DY186" s="14"/>
    </row>
    <row r="187" spans="1:129" s="11" customFormat="1" x14ac:dyDescent="0.25">
      <c r="A187" s="16" t="s">
        <v>450</v>
      </c>
      <c r="B187" s="14" t="s">
        <v>451</v>
      </c>
      <c r="C187" s="14">
        <v>751</v>
      </c>
      <c r="D187" s="24">
        <f t="shared" si="246"/>
        <v>2.6631158455392809E-2</v>
      </c>
      <c r="E187" s="24">
        <f t="shared" si="247"/>
        <v>3.5952063914780293E-2</v>
      </c>
      <c r="F187" s="24">
        <f t="shared" si="248"/>
        <v>6.3914780292942744E-2</v>
      </c>
      <c r="G187" s="24">
        <f t="shared" si="249"/>
        <v>5.1930758988015982E-2</v>
      </c>
      <c r="H187" s="24">
        <f t="shared" si="250"/>
        <v>4.6604527296937419E-2</v>
      </c>
      <c r="I187" s="24">
        <f t="shared" si="251"/>
        <v>2.6631158455392809E-2</v>
      </c>
      <c r="J187" s="24">
        <f t="shared" si="252"/>
        <v>3.462050599201065E-2</v>
      </c>
      <c r="K187" s="24">
        <f t="shared" si="253"/>
        <v>4.7936085219707054E-2</v>
      </c>
      <c r="L187" s="24">
        <f t="shared" si="254"/>
        <v>9.5872170439414109E-2</v>
      </c>
      <c r="M187" s="24">
        <f t="shared" si="255"/>
        <v>8.6551264980026632E-2</v>
      </c>
      <c r="N187" s="24">
        <f t="shared" si="256"/>
        <v>9.0545938748335553E-2</v>
      </c>
      <c r="O187" s="24">
        <f t="shared" si="257"/>
        <v>9.986684420772303E-2</v>
      </c>
      <c r="P187" s="24">
        <f t="shared" si="258"/>
        <v>7.5898801597869506E-2</v>
      </c>
      <c r="Q187" s="24">
        <f t="shared" si="259"/>
        <v>9.0545938748335553E-2</v>
      </c>
      <c r="R187" s="24">
        <f t="shared" si="260"/>
        <v>5.9920106524633823E-2</v>
      </c>
      <c r="S187" s="24">
        <f t="shared" si="261"/>
        <v>6.6577896138482029E-2</v>
      </c>
      <c r="T187" s="24">
        <f t="shared" si="262"/>
        <v>0.14513981358189082</v>
      </c>
      <c r="U187" s="24">
        <f t="shared" si="262"/>
        <v>0.63781624500665779</v>
      </c>
      <c r="V187" s="24">
        <f t="shared" si="262"/>
        <v>0.21704394141145139</v>
      </c>
      <c r="W187" s="23">
        <f t="shared" si="263"/>
        <v>109</v>
      </c>
      <c r="X187" s="23">
        <f t="shared" si="264"/>
        <v>479</v>
      </c>
      <c r="Y187" s="23">
        <f t="shared" si="265"/>
        <v>163</v>
      </c>
      <c r="Z187" s="14">
        <v>2</v>
      </c>
      <c r="AA187" s="14">
        <v>5</v>
      </c>
      <c r="AB187" s="14">
        <v>3</v>
      </c>
      <c r="AC187" s="14">
        <v>4</v>
      </c>
      <c r="AD187" s="14">
        <v>6</v>
      </c>
      <c r="AE187" s="14">
        <v>5</v>
      </c>
      <c r="AF187" s="14">
        <v>5</v>
      </c>
      <c r="AG187" s="14">
        <v>7</v>
      </c>
      <c r="AH187" s="14">
        <v>5</v>
      </c>
      <c r="AI187" s="14">
        <v>5</v>
      </c>
      <c r="AJ187" s="14">
        <v>8</v>
      </c>
      <c r="AK187" s="14">
        <v>4</v>
      </c>
      <c r="AL187" s="14">
        <v>12</v>
      </c>
      <c r="AM187" s="14">
        <v>11</v>
      </c>
      <c r="AN187" s="14">
        <v>13</v>
      </c>
      <c r="AO187" s="14">
        <v>7</v>
      </c>
      <c r="AP187" s="14">
        <v>7</v>
      </c>
      <c r="AQ187" s="14">
        <v>11</v>
      </c>
      <c r="AR187" s="14">
        <v>8</v>
      </c>
      <c r="AS187" s="14">
        <v>6</v>
      </c>
      <c r="AT187" s="14">
        <v>6</v>
      </c>
      <c r="AU187" s="14">
        <v>6</v>
      </c>
      <c r="AV187" s="14">
        <v>11</v>
      </c>
      <c r="AW187" s="14">
        <v>8</v>
      </c>
      <c r="AX187" s="14">
        <v>4</v>
      </c>
      <c r="AY187" s="14">
        <v>6</v>
      </c>
      <c r="AZ187" s="14">
        <v>4</v>
      </c>
      <c r="BA187" s="14">
        <v>4</v>
      </c>
      <c r="BB187" s="14">
        <v>4</v>
      </c>
      <c r="BC187" s="14">
        <v>2</v>
      </c>
      <c r="BD187" s="14">
        <v>6</v>
      </c>
      <c r="BE187" s="14">
        <v>4</v>
      </c>
      <c r="BF187" s="14">
        <v>8</v>
      </c>
      <c r="BG187" s="14">
        <v>3</v>
      </c>
      <c r="BH187" s="14">
        <v>5</v>
      </c>
      <c r="BI187" s="14">
        <v>4</v>
      </c>
      <c r="BJ187" s="14">
        <v>5</v>
      </c>
      <c r="BK187" s="14">
        <v>11</v>
      </c>
      <c r="BL187" s="14">
        <v>8</v>
      </c>
      <c r="BM187" s="14">
        <v>8</v>
      </c>
      <c r="BN187" s="14">
        <v>18</v>
      </c>
      <c r="BO187" s="14">
        <v>12</v>
      </c>
      <c r="BP187" s="14">
        <v>14</v>
      </c>
      <c r="BQ187" s="14">
        <v>15</v>
      </c>
      <c r="BR187" s="14">
        <v>13</v>
      </c>
      <c r="BS187" s="14">
        <v>9</v>
      </c>
      <c r="BT187" s="14">
        <v>17</v>
      </c>
      <c r="BU187" s="14">
        <v>17</v>
      </c>
      <c r="BV187" s="14">
        <v>13</v>
      </c>
      <c r="BW187" s="14">
        <v>9</v>
      </c>
      <c r="BX187" s="14">
        <v>13</v>
      </c>
      <c r="BY187" s="14">
        <v>14</v>
      </c>
      <c r="BZ187" s="14">
        <v>12</v>
      </c>
      <c r="CA187" s="14">
        <v>14</v>
      </c>
      <c r="CB187" s="14">
        <v>15</v>
      </c>
      <c r="CC187" s="14">
        <v>13</v>
      </c>
      <c r="CD187" s="14">
        <v>17</v>
      </c>
      <c r="CE187" s="14">
        <v>20</v>
      </c>
      <c r="CF187" s="14">
        <v>16</v>
      </c>
      <c r="CG187" s="14">
        <v>9</v>
      </c>
      <c r="CH187" s="14">
        <v>5</v>
      </c>
      <c r="CI187" s="14">
        <v>12</v>
      </c>
      <c r="CJ187" s="14">
        <v>13</v>
      </c>
      <c r="CK187" s="14">
        <v>10</v>
      </c>
      <c r="CL187" s="14">
        <v>17</v>
      </c>
      <c r="CM187" s="14">
        <v>18</v>
      </c>
      <c r="CN187" s="14">
        <v>16</v>
      </c>
      <c r="CO187" s="14">
        <v>14</v>
      </c>
      <c r="CP187" s="14">
        <v>11</v>
      </c>
      <c r="CQ187" s="14">
        <v>9</v>
      </c>
      <c r="CR187" s="14">
        <v>13</v>
      </c>
      <c r="CS187" s="14">
        <v>8</v>
      </c>
      <c r="CT187" s="14">
        <v>16</v>
      </c>
      <c r="CU187" s="14">
        <v>6</v>
      </c>
      <c r="CV187" s="14">
        <v>2</v>
      </c>
      <c r="CW187" s="14">
        <v>6</v>
      </c>
      <c r="CX187" s="14">
        <v>2</v>
      </c>
      <c r="CY187" s="14">
        <v>8</v>
      </c>
      <c r="CZ187" s="14">
        <v>4</v>
      </c>
      <c r="DA187" s="14">
        <v>1</v>
      </c>
      <c r="DB187" s="14">
        <v>3</v>
      </c>
      <c r="DC187" s="14">
        <v>5</v>
      </c>
      <c r="DD187" s="14">
        <v>3</v>
      </c>
      <c r="DE187" s="14">
        <v>6</v>
      </c>
      <c r="DF187" s="14">
        <v>2</v>
      </c>
      <c r="DG187" s="14">
        <v>4</v>
      </c>
      <c r="DH187" s="14">
        <v>1</v>
      </c>
      <c r="DI187" s="14">
        <v>1</v>
      </c>
      <c r="DJ187" s="14">
        <v>1</v>
      </c>
      <c r="DK187" s="14">
        <v>0</v>
      </c>
      <c r="DL187" s="14">
        <v>1</v>
      </c>
      <c r="DM187" s="14">
        <v>1</v>
      </c>
      <c r="DN187" s="14">
        <v>0</v>
      </c>
      <c r="DO187" s="14">
        <v>1</v>
      </c>
      <c r="DP187" s="14">
        <v>0</v>
      </c>
      <c r="DQ187" s="14">
        <v>0</v>
      </c>
      <c r="DR187" s="14">
        <v>0</v>
      </c>
      <c r="DS187" s="14">
        <v>0</v>
      </c>
      <c r="DT187" s="14">
        <v>0</v>
      </c>
      <c r="DU187" s="14">
        <v>0</v>
      </c>
      <c r="DV187" s="14">
        <v>0</v>
      </c>
      <c r="DY187" s="14"/>
    </row>
    <row r="188" spans="1:129" s="11" customFormat="1" x14ac:dyDescent="0.25">
      <c r="A188" s="16" t="s">
        <v>452</v>
      </c>
      <c r="B188" s="14" t="s">
        <v>453</v>
      </c>
      <c r="C188" s="23">
        <v>143</v>
      </c>
      <c r="D188" s="24">
        <f t="shared" si="246"/>
        <v>2.097902097902098E-2</v>
      </c>
      <c r="E188" s="24">
        <f t="shared" si="247"/>
        <v>1.3986013986013986E-2</v>
      </c>
      <c r="F188" s="24">
        <f t="shared" si="248"/>
        <v>4.195804195804196E-2</v>
      </c>
      <c r="G188" s="24">
        <f t="shared" si="249"/>
        <v>5.5944055944055944E-2</v>
      </c>
      <c r="H188" s="24">
        <f t="shared" si="250"/>
        <v>4.8951048951048952E-2</v>
      </c>
      <c r="I188" s="24">
        <f t="shared" si="251"/>
        <v>3.4965034965034968E-2</v>
      </c>
      <c r="J188" s="24">
        <f t="shared" si="252"/>
        <v>2.7972027972027972E-2</v>
      </c>
      <c r="K188" s="24">
        <f t="shared" si="253"/>
        <v>2.097902097902098E-2</v>
      </c>
      <c r="L188" s="24">
        <f t="shared" si="254"/>
        <v>6.2937062937062943E-2</v>
      </c>
      <c r="M188" s="24">
        <f t="shared" si="255"/>
        <v>7.6923076923076927E-2</v>
      </c>
      <c r="N188" s="24">
        <f t="shared" si="256"/>
        <v>8.3916083916083919E-2</v>
      </c>
      <c r="O188" s="24">
        <f t="shared" si="257"/>
        <v>0.1048951048951049</v>
      </c>
      <c r="P188" s="24">
        <f t="shared" si="258"/>
        <v>9.0909090909090912E-2</v>
      </c>
      <c r="Q188" s="24">
        <f t="shared" si="259"/>
        <v>0.11888111888111888</v>
      </c>
      <c r="R188" s="24">
        <f t="shared" si="260"/>
        <v>4.8951048951048952E-2</v>
      </c>
      <c r="S188" s="24">
        <f t="shared" si="261"/>
        <v>0.14685314685314685</v>
      </c>
      <c r="T188" s="24">
        <f t="shared" si="262"/>
        <v>0.1048951048951049</v>
      </c>
      <c r="U188" s="24">
        <f t="shared" si="262"/>
        <v>0.58041958041958042</v>
      </c>
      <c r="V188" s="24">
        <f t="shared" si="262"/>
        <v>0.31468531468531469</v>
      </c>
      <c r="W188" s="23">
        <f t="shared" si="263"/>
        <v>15</v>
      </c>
      <c r="X188" s="23">
        <f t="shared" si="264"/>
        <v>83</v>
      </c>
      <c r="Y188" s="23">
        <f t="shared" si="265"/>
        <v>45</v>
      </c>
      <c r="Z188" s="23">
        <v>1</v>
      </c>
      <c r="AA188" s="23">
        <v>1</v>
      </c>
      <c r="AB188" s="23">
        <v>0</v>
      </c>
      <c r="AC188" s="23">
        <v>0</v>
      </c>
      <c r="AD188" s="23">
        <v>1</v>
      </c>
      <c r="AE188" s="23">
        <v>0</v>
      </c>
      <c r="AF188" s="23">
        <v>0</v>
      </c>
      <c r="AG188" s="23">
        <v>1</v>
      </c>
      <c r="AH188" s="23">
        <v>0</v>
      </c>
      <c r="AI188" s="23">
        <v>1</v>
      </c>
      <c r="AJ188" s="23">
        <v>1</v>
      </c>
      <c r="AK188" s="23">
        <v>0</v>
      </c>
      <c r="AL188" s="23">
        <v>2</v>
      </c>
      <c r="AM188" s="23">
        <v>2</v>
      </c>
      <c r="AN188" s="23">
        <v>1</v>
      </c>
      <c r="AO188" s="23">
        <v>4</v>
      </c>
      <c r="AP188" s="23">
        <v>0</v>
      </c>
      <c r="AQ188" s="23">
        <v>0</v>
      </c>
      <c r="AR188" s="23">
        <v>1</v>
      </c>
      <c r="AS188" s="23">
        <v>3</v>
      </c>
      <c r="AT188" s="23">
        <v>3</v>
      </c>
      <c r="AU188" s="23">
        <v>0</v>
      </c>
      <c r="AV188" s="23">
        <v>0</v>
      </c>
      <c r="AW188" s="23">
        <v>3</v>
      </c>
      <c r="AX188" s="23">
        <v>1</v>
      </c>
      <c r="AY188" s="23">
        <v>1</v>
      </c>
      <c r="AZ188" s="23">
        <v>3</v>
      </c>
      <c r="BA188" s="23">
        <v>1</v>
      </c>
      <c r="BB188" s="23">
        <v>0</v>
      </c>
      <c r="BC188" s="23">
        <v>0</v>
      </c>
      <c r="BD188" s="23">
        <v>0</v>
      </c>
      <c r="BE188" s="23">
        <v>1</v>
      </c>
      <c r="BF188" s="23">
        <v>1</v>
      </c>
      <c r="BG188" s="23">
        <v>2</v>
      </c>
      <c r="BH188" s="23">
        <v>0</v>
      </c>
      <c r="BI188" s="23">
        <v>0</v>
      </c>
      <c r="BJ188" s="23">
        <v>1</v>
      </c>
      <c r="BK188" s="23">
        <v>0</v>
      </c>
      <c r="BL188" s="23">
        <v>2</v>
      </c>
      <c r="BM188" s="23">
        <v>0</v>
      </c>
      <c r="BN188" s="23">
        <v>0</v>
      </c>
      <c r="BO188" s="23">
        <v>1</v>
      </c>
      <c r="BP188" s="23">
        <v>3</v>
      </c>
      <c r="BQ188" s="23">
        <v>4</v>
      </c>
      <c r="BR188" s="23">
        <v>1</v>
      </c>
      <c r="BS188" s="23">
        <v>3</v>
      </c>
      <c r="BT188" s="23">
        <v>1</v>
      </c>
      <c r="BU188" s="23">
        <v>2</v>
      </c>
      <c r="BV188" s="23">
        <v>2</v>
      </c>
      <c r="BW188" s="23">
        <v>3</v>
      </c>
      <c r="BX188" s="23">
        <v>1</v>
      </c>
      <c r="BY188" s="23">
        <v>3</v>
      </c>
      <c r="BZ188" s="23">
        <v>2</v>
      </c>
      <c r="CA188" s="23">
        <v>3</v>
      </c>
      <c r="CB188" s="23">
        <v>3</v>
      </c>
      <c r="CC188" s="23">
        <v>2</v>
      </c>
      <c r="CD188" s="23">
        <v>2</v>
      </c>
      <c r="CE188" s="23">
        <v>2</v>
      </c>
      <c r="CF188" s="23">
        <v>1</v>
      </c>
      <c r="CG188" s="23">
        <v>8</v>
      </c>
      <c r="CH188" s="23">
        <v>3</v>
      </c>
      <c r="CI188" s="23">
        <v>3</v>
      </c>
      <c r="CJ188" s="23">
        <v>3</v>
      </c>
      <c r="CK188" s="23">
        <v>2</v>
      </c>
      <c r="CL188" s="23">
        <v>2</v>
      </c>
      <c r="CM188" s="23">
        <v>8</v>
      </c>
      <c r="CN188" s="23">
        <v>4</v>
      </c>
      <c r="CO188" s="23">
        <v>4</v>
      </c>
      <c r="CP188" s="23">
        <v>1</v>
      </c>
      <c r="CQ188" s="23">
        <v>0</v>
      </c>
      <c r="CR188" s="23">
        <v>1</v>
      </c>
      <c r="CS188" s="23">
        <v>2</v>
      </c>
      <c r="CT188" s="23">
        <v>0</v>
      </c>
      <c r="CU188" s="23">
        <v>3</v>
      </c>
      <c r="CV188" s="23">
        <v>1</v>
      </c>
      <c r="CW188" s="23">
        <v>1</v>
      </c>
      <c r="CX188" s="23">
        <v>2</v>
      </c>
      <c r="CY188" s="23">
        <v>3</v>
      </c>
      <c r="CZ188" s="23">
        <v>2</v>
      </c>
      <c r="DA188" s="23">
        <v>5</v>
      </c>
      <c r="DB188" s="23">
        <v>1</v>
      </c>
      <c r="DC188" s="23">
        <v>2</v>
      </c>
      <c r="DD188" s="23">
        <v>1</v>
      </c>
      <c r="DE188" s="23">
        <v>0</v>
      </c>
      <c r="DF188" s="23">
        <v>0</v>
      </c>
      <c r="DG188" s="23">
        <v>1</v>
      </c>
      <c r="DH188" s="23">
        <v>0</v>
      </c>
      <c r="DI188" s="23">
        <v>0</v>
      </c>
      <c r="DJ188" s="23">
        <v>1</v>
      </c>
      <c r="DK188" s="23">
        <v>0</v>
      </c>
      <c r="DL188" s="23">
        <v>0</v>
      </c>
      <c r="DM188" s="23">
        <v>0</v>
      </c>
      <c r="DN188" s="23">
        <v>1</v>
      </c>
      <c r="DO188" s="23">
        <v>0</v>
      </c>
      <c r="DP188" s="23">
        <v>0</v>
      </c>
      <c r="DQ188" s="23">
        <v>0</v>
      </c>
      <c r="DR188" s="23">
        <v>0</v>
      </c>
      <c r="DS188" s="23">
        <v>1</v>
      </c>
      <c r="DT188" s="23">
        <v>0</v>
      </c>
      <c r="DU188" s="23">
        <v>0</v>
      </c>
      <c r="DV188" s="23">
        <v>0</v>
      </c>
      <c r="DY188" s="14"/>
    </row>
    <row r="189" spans="1:129" s="11" customFormat="1" x14ac:dyDescent="0.25">
      <c r="A189" s="16" t="s">
        <v>454</v>
      </c>
      <c r="B189" s="14" t="s">
        <v>455</v>
      </c>
      <c r="C189" s="23">
        <v>496</v>
      </c>
      <c r="D189" s="24">
        <f t="shared" si="246"/>
        <v>6.6532258064516125E-2</v>
      </c>
      <c r="E189" s="24">
        <f t="shared" si="247"/>
        <v>4.2338709677419352E-2</v>
      </c>
      <c r="F189" s="24">
        <f t="shared" si="248"/>
        <v>3.8306451612903226E-2</v>
      </c>
      <c r="G189" s="24">
        <f t="shared" si="249"/>
        <v>4.6370967741935484E-2</v>
      </c>
      <c r="H189" s="24">
        <f t="shared" si="250"/>
        <v>4.0322580645161289E-2</v>
      </c>
      <c r="I189" s="24">
        <f t="shared" si="251"/>
        <v>5.040322580645161E-2</v>
      </c>
      <c r="J189" s="24">
        <f t="shared" si="252"/>
        <v>5.6451612903225805E-2</v>
      </c>
      <c r="K189" s="24">
        <f t="shared" si="253"/>
        <v>6.4516129032258063E-2</v>
      </c>
      <c r="L189" s="24">
        <f t="shared" si="254"/>
        <v>6.4516129032258063E-2</v>
      </c>
      <c r="M189" s="24">
        <f t="shared" si="255"/>
        <v>7.459677419354839E-2</v>
      </c>
      <c r="N189" s="24">
        <f t="shared" si="256"/>
        <v>6.8548387096774188E-2</v>
      </c>
      <c r="O189" s="24">
        <f t="shared" si="257"/>
        <v>7.2580645161290328E-2</v>
      </c>
      <c r="P189" s="24">
        <f t="shared" si="258"/>
        <v>6.8548387096774188E-2</v>
      </c>
      <c r="Q189" s="24">
        <f t="shared" si="259"/>
        <v>6.8548387096774188E-2</v>
      </c>
      <c r="R189" s="24">
        <f t="shared" si="260"/>
        <v>4.6370967741935484E-2</v>
      </c>
      <c r="S189" s="24">
        <f t="shared" si="261"/>
        <v>0.13104838709677419</v>
      </c>
      <c r="T189" s="24">
        <f t="shared" si="262"/>
        <v>0.16733870967741934</v>
      </c>
      <c r="U189" s="24">
        <f t="shared" si="262"/>
        <v>0.58669354838709675</v>
      </c>
      <c r="V189" s="24">
        <f t="shared" si="262"/>
        <v>0.24596774193548387</v>
      </c>
      <c r="W189" s="23">
        <f t="shared" si="263"/>
        <v>83</v>
      </c>
      <c r="X189" s="23">
        <f t="shared" si="264"/>
        <v>291</v>
      </c>
      <c r="Y189" s="23">
        <f t="shared" si="265"/>
        <v>122</v>
      </c>
      <c r="Z189" s="23">
        <v>6</v>
      </c>
      <c r="AA189" s="23">
        <v>10</v>
      </c>
      <c r="AB189" s="23">
        <v>7</v>
      </c>
      <c r="AC189" s="23">
        <v>6</v>
      </c>
      <c r="AD189" s="23">
        <v>4</v>
      </c>
      <c r="AE189" s="23">
        <v>5</v>
      </c>
      <c r="AF189" s="23">
        <v>6</v>
      </c>
      <c r="AG189" s="23">
        <v>3</v>
      </c>
      <c r="AH189" s="23">
        <v>4</v>
      </c>
      <c r="AI189" s="23">
        <v>3</v>
      </c>
      <c r="AJ189" s="23">
        <v>1</v>
      </c>
      <c r="AK189" s="23">
        <v>5</v>
      </c>
      <c r="AL189" s="23">
        <v>5</v>
      </c>
      <c r="AM189" s="23">
        <v>2</v>
      </c>
      <c r="AN189" s="23">
        <v>6</v>
      </c>
      <c r="AO189" s="23">
        <v>6</v>
      </c>
      <c r="AP189" s="23">
        <v>4</v>
      </c>
      <c r="AQ189" s="23">
        <v>5</v>
      </c>
      <c r="AR189" s="23">
        <v>5</v>
      </c>
      <c r="AS189" s="23">
        <v>3</v>
      </c>
      <c r="AT189" s="23">
        <v>7</v>
      </c>
      <c r="AU189" s="23">
        <v>1</v>
      </c>
      <c r="AV189" s="23">
        <v>8</v>
      </c>
      <c r="AW189" s="23">
        <v>2</v>
      </c>
      <c r="AX189" s="23">
        <v>2</v>
      </c>
      <c r="AY189" s="23">
        <v>4</v>
      </c>
      <c r="AZ189" s="23">
        <v>5</v>
      </c>
      <c r="BA189" s="23">
        <v>5</v>
      </c>
      <c r="BB189" s="23">
        <v>6</v>
      </c>
      <c r="BC189" s="23">
        <v>5</v>
      </c>
      <c r="BD189" s="23">
        <v>4</v>
      </c>
      <c r="BE189" s="23">
        <v>4</v>
      </c>
      <c r="BF189" s="23">
        <v>8</v>
      </c>
      <c r="BG189" s="23">
        <v>5</v>
      </c>
      <c r="BH189" s="23">
        <v>7</v>
      </c>
      <c r="BI189" s="23">
        <v>5</v>
      </c>
      <c r="BJ189" s="23">
        <v>4</v>
      </c>
      <c r="BK189" s="23">
        <v>10</v>
      </c>
      <c r="BL189" s="23">
        <v>6</v>
      </c>
      <c r="BM189" s="23">
        <v>7</v>
      </c>
      <c r="BN189" s="23">
        <v>6</v>
      </c>
      <c r="BO189" s="23">
        <v>5</v>
      </c>
      <c r="BP189" s="23">
        <v>9</v>
      </c>
      <c r="BQ189" s="23">
        <v>4</v>
      </c>
      <c r="BR189" s="23">
        <v>8</v>
      </c>
      <c r="BS189" s="23">
        <v>6</v>
      </c>
      <c r="BT189" s="23">
        <v>7</v>
      </c>
      <c r="BU189" s="23">
        <v>9</v>
      </c>
      <c r="BV189" s="23">
        <v>1</v>
      </c>
      <c r="BW189" s="23">
        <v>14</v>
      </c>
      <c r="BX189" s="23">
        <v>5</v>
      </c>
      <c r="BY189" s="23">
        <v>7</v>
      </c>
      <c r="BZ189" s="23">
        <v>6</v>
      </c>
      <c r="CA189" s="23">
        <v>6</v>
      </c>
      <c r="CB189" s="23">
        <v>10</v>
      </c>
      <c r="CC189" s="23">
        <v>5</v>
      </c>
      <c r="CD189" s="23">
        <v>7</v>
      </c>
      <c r="CE189" s="23">
        <v>9</v>
      </c>
      <c r="CF189" s="23">
        <v>7</v>
      </c>
      <c r="CG189" s="23">
        <v>8</v>
      </c>
      <c r="CH189" s="23">
        <v>8</v>
      </c>
      <c r="CI189" s="23">
        <v>9</v>
      </c>
      <c r="CJ189" s="23">
        <v>8</v>
      </c>
      <c r="CK189" s="23">
        <v>5</v>
      </c>
      <c r="CL189" s="23">
        <v>4</v>
      </c>
      <c r="CM189" s="23">
        <v>3</v>
      </c>
      <c r="CN189" s="23">
        <v>8</v>
      </c>
      <c r="CO189" s="23">
        <v>5</v>
      </c>
      <c r="CP189" s="23">
        <v>6</v>
      </c>
      <c r="CQ189" s="23">
        <v>12</v>
      </c>
      <c r="CR189" s="23">
        <v>4</v>
      </c>
      <c r="CS189" s="23">
        <v>7</v>
      </c>
      <c r="CT189" s="23">
        <v>4</v>
      </c>
      <c r="CU189" s="23">
        <v>5</v>
      </c>
      <c r="CV189" s="23">
        <v>3</v>
      </c>
      <c r="CW189" s="23">
        <v>4</v>
      </c>
      <c r="CX189" s="23">
        <v>6</v>
      </c>
      <c r="CY189" s="23">
        <v>7</v>
      </c>
      <c r="CZ189" s="23">
        <v>6</v>
      </c>
      <c r="DA189" s="23">
        <v>5</v>
      </c>
      <c r="DB189" s="23">
        <v>5</v>
      </c>
      <c r="DC189" s="23">
        <v>6</v>
      </c>
      <c r="DD189" s="23">
        <v>6</v>
      </c>
      <c r="DE189" s="23">
        <v>2</v>
      </c>
      <c r="DF189" s="23">
        <v>6</v>
      </c>
      <c r="DG189" s="23">
        <v>3</v>
      </c>
      <c r="DH189" s="23">
        <v>2</v>
      </c>
      <c r="DI189" s="23">
        <v>1</v>
      </c>
      <c r="DJ189" s="23">
        <v>1</v>
      </c>
      <c r="DK189" s="23">
        <v>1</v>
      </c>
      <c r="DL189" s="23">
        <v>2</v>
      </c>
      <c r="DM189" s="23">
        <v>0</v>
      </c>
      <c r="DN189" s="23">
        <v>0</v>
      </c>
      <c r="DO189" s="23">
        <v>0</v>
      </c>
      <c r="DP189" s="23">
        <v>2</v>
      </c>
      <c r="DQ189" s="23">
        <v>0</v>
      </c>
      <c r="DR189" s="23">
        <v>0</v>
      </c>
      <c r="DS189" s="23">
        <v>0</v>
      </c>
      <c r="DT189" s="23">
        <v>0</v>
      </c>
      <c r="DU189" s="23">
        <v>0</v>
      </c>
      <c r="DV189" s="23">
        <v>0</v>
      </c>
      <c r="DY189" s="14"/>
    </row>
    <row r="190" spans="1:129" s="11" customFormat="1" x14ac:dyDescent="0.25">
      <c r="A190" s="16" t="s">
        <v>456</v>
      </c>
      <c r="B190" s="14" t="s">
        <v>457</v>
      </c>
      <c r="C190" s="23">
        <v>401</v>
      </c>
      <c r="D190" s="24">
        <f t="shared" si="246"/>
        <v>3.4912718204488775E-2</v>
      </c>
      <c r="E190" s="24">
        <f t="shared" si="247"/>
        <v>4.2394014962593519E-2</v>
      </c>
      <c r="F190" s="24">
        <f t="shared" si="248"/>
        <v>6.2344139650872821E-2</v>
      </c>
      <c r="G190" s="24">
        <f t="shared" si="249"/>
        <v>5.9850374064837904E-2</v>
      </c>
      <c r="H190" s="24">
        <f t="shared" si="250"/>
        <v>4.488778054862843E-2</v>
      </c>
      <c r="I190" s="24">
        <f t="shared" si="251"/>
        <v>1.9950124688279301E-2</v>
      </c>
      <c r="J190" s="24">
        <f t="shared" si="252"/>
        <v>2.7431421446384038E-2</v>
      </c>
      <c r="K190" s="24">
        <f t="shared" si="253"/>
        <v>5.9850374064837904E-2</v>
      </c>
      <c r="L190" s="24">
        <f t="shared" si="254"/>
        <v>6.2344139650872821E-2</v>
      </c>
      <c r="M190" s="24">
        <f t="shared" si="255"/>
        <v>8.4788029925187039E-2</v>
      </c>
      <c r="N190" s="24">
        <f t="shared" si="256"/>
        <v>9.4763092269326679E-2</v>
      </c>
      <c r="O190" s="24">
        <f t="shared" si="257"/>
        <v>0.10224438902743142</v>
      </c>
      <c r="P190" s="24">
        <f t="shared" si="258"/>
        <v>0.11221945137157108</v>
      </c>
      <c r="Q190" s="24">
        <f t="shared" si="259"/>
        <v>8.2294264339152115E-2</v>
      </c>
      <c r="R190" s="24">
        <f t="shared" si="260"/>
        <v>3.9900249376558602E-2</v>
      </c>
      <c r="S190" s="24">
        <f t="shared" si="261"/>
        <v>6.9825436408977551E-2</v>
      </c>
      <c r="T190" s="24">
        <f t="shared" si="262"/>
        <v>0.16209476309226933</v>
      </c>
      <c r="U190" s="24">
        <f t="shared" si="262"/>
        <v>0.64588528678304236</v>
      </c>
      <c r="V190" s="24">
        <f t="shared" si="262"/>
        <v>0.19201995012468828</v>
      </c>
      <c r="W190" s="23">
        <f t="shared" si="263"/>
        <v>65</v>
      </c>
      <c r="X190" s="23">
        <f t="shared" si="264"/>
        <v>259</v>
      </c>
      <c r="Y190" s="23">
        <f t="shared" si="265"/>
        <v>77</v>
      </c>
      <c r="Z190" s="23">
        <v>4</v>
      </c>
      <c r="AA190" s="23">
        <v>1</v>
      </c>
      <c r="AB190" s="23">
        <v>1</v>
      </c>
      <c r="AC190" s="23">
        <v>4</v>
      </c>
      <c r="AD190" s="23">
        <v>4</v>
      </c>
      <c r="AE190" s="23">
        <v>3</v>
      </c>
      <c r="AF190" s="23">
        <v>1</v>
      </c>
      <c r="AG190" s="23">
        <v>5</v>
      </c>
      <c r="AH190" s="23">
        <v>4</v>
      </c>
      <c r="AI190" s="23">
        <v>4</v>
      </c>
      <c r="AJ190" s="23">
        <v>4</v>
      </c>
      <c r="AK190" s="23">
        <v>9</v>
      </c>
      <c r="AL190" s="23">
        <v>3</v>
      </c>
      <c r="AM190" s="23">
        <v>5</v>
      </c>
      <c r="AN190" s="23">
        <v>4</v>
      </c>
      <c r="AO190" s="23">
        <v>7</v>
      </c>
      <c r="AP190" s="23">
        <v>2</v>
      </c>
      <c r="AQ190" s="23">
        <v>4</v>
      </c>
      <c r="AR190" s="23">
        <v>6</v>
      </c>
      <c r="AS190" s="23">
        <v>5</v>
      </c>
      <c r="AT190" s="23">
        <v>5</v>
      </c>
      <c r="AU190" s="23">
        <v>5</v>
      </c>
      <c r="AV190" s="23">
        <v>2</v>
      </c>
      <c r="AW190" s="23">
        <v>4</v>
      </c>
      <c r="AX190" s="23">
        <v>2</v>
      </c>
      <c r="AY190" s="23">
        <v>3</v>
      </c>
      <c r="AZ190" s="23">
        <v>2</v>
      </c>
      <c r="BA190" s="23">
        <v>1</v>
      </c>
      <c r="BB190" s="23">
        <v>2</v>
      </c>
      <c r="BC190" s="23">
        <v>0</v>
      </c>
      <c r="BD190" s="23">
        <v>2</v>
      </c>
      <c r="BE190" s="23">
        <v>1</v>
      </c>
      <c r="BF190" s="23">
        <v>5</v>
      </c>
      <c r="BG190" s="23">
        <v>0</v>
      </c>
      <c r="BH190" s="23">
        <v>3</v>
      </c>
      <c r="BI190" s="23">
        <v>4</v>
      </c>
      <c r="BJ190" s="23">
        <v>4</v>
      </c>
      <c r="BK190" s="23">
        <v>2</v>
      </c>
      <c r="BL190" s="23">
        <v>8</v>
      </c>
      <c r="BM190" s="23">
        <v>6</v>
      </c>
      <c r="BN190" s="23">
        <v>6</v>
      </c>
      <c r="BO190" s="23">
        <v>3</v>
      </c>
      <c r="BP190" s="23">
        <v>5</v>
      </c>
      <c r="BQ190" s="23">
        <v>6</v>
      </c>
      <c r="BR190" s="23">
        <v>5</v>
      </c>
      <c r="BS190" s="23">
        <v>6</v>
      </c>
      <c r="BT190" s="23">
        <v>9</v>
      </c>
      <c r="BU190" s="23">
        <v>7</v>
      </c>
      <c r="BV190" s="23">
        <v>5</v>
      </c>
      <c r="BW190" s="23">
        <v>7</v>
      </c>
      <c r="BX190" s="23">
        <v>7</v>
      </c>
      <c r="BY190" s="23">
        <v>10</v>
      </c>
      <c r="BZ190" s="23">
        <v>6</v>
      </c>
      <c r="CA190" s="23">
        <v>8</v>
      </c>
      <c r="CB190" s="23">
        <v>7</v>
      </c>
      <c r="CC190" s="23">
        <v>6</v>
      </c>
      <c r="CD190" s="23">
        <v>11</v>
      </c>
      <c r="CE190" s="23">
        <v>10</v>
      </c>
      <c r="CF190" s="23">
        <v>8</v>
      </c>
      <c r="CG190" s="23">
        <v>6</v>
      </c>
      <c r="CH190" s="23">
        <v>7</v>
      </c>
      <c r="CI190" s="23">
        <v>15</v>
      </c>
      <c r="CJ190" s="23">
        <v>9</v>
      </c>
      <c r="CK190" s="23">
        <v>7</v>
      </c>
      <c r="CL190" s="23">
        <v>7</v>
      </c>
      <c r="CM190" s="23">
        <v>5</v>
      </c>
      <c r="CN190" s="23">
        <v>13</v>
      </c>
      <c r="CO190" s="23">
        <v>5</v>
      </c>
      <c r="CP190" s="23">
        <v>5</v>
      </c>
      <c r="CQ190" s="23">
        <v>5</v>
      </c>
      <c r="CR190" s="23">
        <v>3</v>
      </c>
      <c r="CS190" s="23">
        <v>4</v>
      </c>
      <c r="CT190" s="23">
        <v>5</v>
      </c>
      <c r="CU190" s="23">
        <v>1</v>
      </c>
      <c r="CV190" s="23">
        <v>3</v>
      </c>
      <c r="CW190" s="23">
        <v>2</v>
      </c>
      <c r="CX190" s="23">
        <v>4</v>
      </c>
      <c r="CY190" s="23">
        <v>2</v>
      </c>
      <c r="CZ190" s="23">
        <v>4</v>
      </c>
      <c r="DA190" s="23">
        <v>2</v>
      </c>
      <c r="DB190" s="23">
        <v>0</v>
      </c>
      <c r="DC190" s="23">
        <v>4</v>
      </c>
      <c r="DD190" s="23">
        <v>3</v>
      </c>
      <c r="DE190" s="23">
        <v>3</v>
      </c>
      <c r="DF190" s="23">
        <v>2</v>
      </c>
      <c r="DG190" s="23">
        <v>0</v>
      </c>
      <c r="DH190" s="23">
        <v>0</v>
      </c>
      <c r="DI190" s="23">
        <v>1</v>
      </c>
      <c r="DJ190" s="23">
        <v>0</v>
      </c>
      <c r="DK190" s="23">
        <v>1</v>
      </c>
      <c r="DL190" s="23">
        <v>0</v>
      </c>
      <c r="DM190" s="23">
        <v>0</v>
      </c>
      <c r="DN190" s="23">
        <v>0</v>
      </c>
      <c r="DO190" s="23">
        <v>0</v>
      </c>
      <c r="DP190" s="23">
        <v>0</v>
      </c>
      <c r="DQ190" s="23">
        <v>0</v>
      </c>
      <c r="DR190" s="23">
        <v>0</v>
      </c>
      <c r="DS190" s="23">
        <v>0</v>
      </c>
      <c r="DT190" s="23">
        <v>0</v>
      </c>
      <c r="DU190" s="23">
        <v>0</v>
      </c>
      <c r="DV190" s="23">
        <v>0</v>
      </c>
      <c r="DY190" s="14"/>
    </row>
    <row r="191" spans="1:129" s="11" customFormat="1" x14ac:dyDescent="0.25">
      <c r="A191" s="16" t="s">
        <v>458</v>
      </c>
      <c r="B191" s="14" t="s">
        <v>459</v>
      </c>
      <c r="C191" s="23">
        <v>1050</v>
      </c>
      <c r="D191" s="24">
        <f t="shared" si="246"/>
        <v>3.9047619047619046E-2</v>
      </c>
      <c r="E191" s="24">
        <f t="shared" si="247"/>
        <v>4.476190476190476E-2</v>
      </c>
      <c r="F191" s="24">
        <f t="shared" si="248"/>
        <v>5.1428571428571428E-2</v>
      </c>
      <c r="G191" s="24">
        <f t="shared" si="249"/>
        <v>4.9523809523809526E-2</v>
      </c>
      <c r="H191" s="24">
        <f t="shared" si="250"/>
        <v>3.4285714285714287E-2</v>
      </c>
      <c r="I191" s="24">
        <f t="shared" si="251"/>
        <v>2.6666666666666668E-2</v>
      </c>
      <c r="J191" s="24">
        <f t="shared" si="252"/>
        <v>3.1428571428571431E-2</v>
      </c>
      <c r="K191" s="24">
        <f t="shared" si="253"/>
        <v>4.476190476190476E-2</v>
      </c>
      <c r="L191" s="24">
        <f t="shared" si="254"/>
        <v>4.8571428571428571E-2</v>
      </c>
      <c r="M191" s="24">
        <f t="shared" si="255"/>
        <v>6.2857142857142861E-2</v>
      </c>
      <c r="N191" s="24">
        <f t="shared" si="256"/>
        <v>6.1904761904761907E-2</v>
      </c>
      <c r="O191" s="24">
        <f t="shared" si="257"/>
        <v>0.08</v>
      </c>
      <c r="P191" s="24">
        <f t="shared" si="258"/>
        <v>0.10571428571428572</v>
      </c>
      <c r="Q191" s="24">
        <f t="shared" si="259"/>
        <v>8.7619047619047624E-2</v>
      </c>
      <c r="R191" s="24">
        <f t="shared" si="260"/>
        <v>6.8571428571428575E-2</v>
      </c>
      <c r="S191" s="24">
        <f t="shared" si="261"/>
        <v>0.16285714285714287</v>
      </c>
      <c r="T191" s="24">
        <f t="shared" si="262"/>
        <v>0.16285714285714287</v>
      </c>
      <c r="U191" s="24">
        <f t="shared" si="262"/>
        <v>0.51809523809523805</v>
      </c>
      <c r="V191" s="24">
        <f t="shared" si="262"/>
        <v>0.31904761904761902</v>
      </c>
      <c r="W191" s="23">
        <f t="shared" si="263"/>
        <v>171</v>
      </c>
      <c r="X191" s="23">
        <f t="shared" si="264"/>
        <v>544</v>
      </c>
      <c r="Y191" s="23">
        <f t="shared" si="265"/>
        <v>335</v>
      </c>
      <c r="Z191" s="23">
        <v>13</v>
      </c>
      <c r="AA191" s="23">
        <v>1</v>
      </c>
      <c r="AB191" s="23">
        <v>8</v>
      </c>
      <c r="AC191" s="23">
        <v>9</v>
      </c>
      <c r="AD191" s="23">
        <v>10</v>
      </c>
      <c r="AE191" s="23">
        <v>11</v>
      </c>
      <c r="AF191" s="23">
        <v>9</v>
      </c>
      <c r="AG191" s="23">
        <v>9</v>
      </c>
      <c r="AH191" s="23">
        <v>10</v>
      </c>
      <c r="AI191" s="23">
        <v>8</v>
      </c>
      <c r="AJ191" s="23">
        <v>12</v>
      </c>
      <c r="AK191" s="23">
        <v>9</v>
      </c>
      <c r="AL191" s="23">
        <v>12</v>
      </c>
      <c r="AM191" s="23">
        <v>12</v>
      </c>
      <c r="AN191" s="23">
        <v>9</v>
      </c>
      <c r="AO191" s="23">
        <v>15</v>
      </c>
      <c r="AP191" s="23">
        <v>14</v>
      </c>
      <c r="AQ191" s="23">
        <v>10</v>
      </c>
      <c r="AR191" s="23">
        <v>6</v>
      </c>
      <c r="AS191" s="23">
        <v>7</v>
      </c>
      <c r="AT191" s="23">
        <v>4</v>
      </c>
      <c r="AU191" s="23">
        <v>8</v>
      </c>
      <c r="AV191" s="23">
        <v>11</v>
      </c>
      <c r="AW191" s="23">
        <v>6</v>
      </c>
      <c r="AX191" s="23">
        <v>7</v>
      </c>
      <c r="AY191" s="23">
        <v>9</v>
      </c>
      <c r="AZ191" s="23">
        <v>2</v>
      </c>
      <c r="BA191" s="23">
        <v>4</v>
      </c>
      <c r="BB191" s="23">
        <v>6</v>
      </c>
      <c r="BC191" s="23">
        <v>7</v>
      </c>
      <c r="BD191" s="23">
        <v>6</v>
      </c>
      <c r="BE191" s="23">
        <v>5</v>
      </c>
      <c r="BF191" s="23">
        <v>4</v>
      </c>
      <c r="BG191" s="23">
        <v>7</v>
      </c>
      <c r="BH191" s="23">
        <v>11</v>
      </c>
      <c r="BI191" s="23">
        <v>7</v>
      </c>
      <c r="BJ191" s="23">
        <v>5</v>
      </c>
      <c r="BK191" s="23">
        <v>9</v>
      </c>
      <c r="BL191" s="23">
        <v>14</v>
      </c>
      <c r="BM191" s="23">
        <v>12</v>
      </c>
      <c r="BN191" s="23">
        <v>10</v>
      </c>
      <c r="BO191" s="23">
        <v>12</v>
      </c>
      <c r="BP191" s="23">
        <v>9</v>
      </c>
      <c r="BQ191" s="23">
        <v>9</v>
      </c>
      <c r="BR191" s="23">
        <v>11</v>
      </c>
      <c r="BS191" s="23">
        <v>12</v>
      </c>
      <c r="BT191" s="23">
        <v>15</v>
      </c>
      <c r="BU191" s="23">
        <v>15</v>
      </c>
      <c r="BV191" s="23">
        <v>11</v>
      </c>
      <c r="BW191" s="23">
        <v>13</v>
      </c>
      <c r="BX191" s="23">
        <v>14</v>
      </c>
      <c r="BY191" s="23">
        <v>11</v>
      </c>
      <c r="BZ191" s="23">
        <v>15</v>
      </c>
      <c r="CA191" s="23">
        <v>8</v>
      </c>
      <c r="CB191" s="23">
        <v>17</v>
      </c>
      <c r="CC191" s="23">
        <v>12</v>
      </c>
      <c r="CD191" s="23">
        <v>21</v>
      </c>
      <c r="CE191" s="23">
        <v>20</v>
      </c>
      <c r="CF191" s="23">
        <v>12</v>
      </c>
      <c r="CG191" s="23">
        <v>19</v>
      </c>
      <c r="CH191" s="23">
        <v>19</v>
      </c>
      <c r="CI191" s="23">
        <v>22</v>
      </c>
      <c r="CJ191" s="23">
        <v>22</v>
      </c>
      <c r="CK191" s="23">
        <v>22</v>
      </c>
      <c r="CL191" s="23">
        <v>26</v>
      </c>
      <c r="CM191" s="23">
        <v>20</v>
      </c>
      <c r="CN191" s="23">
        <v>15</v>
      </c>
      <c r="CO191" s="23">
        <v>19</v>
      </c>
      <c r="CP191" s="23">
        <v>21</v>
      </c>
      <c r="CQ191" s="23">
        <v>17</v>
      </c>
      <c r="CR191" s="23">
        <v>11</v>
      </c>
      <c r="CS191" s="23">
        <v>12</v>
      </c>
      <c r="CT191" s="23">
        <v>16</v>
      </c>
      <c r="CU191" s="23">
        <v>17</v>
      </c>
      <c r="CV191" s="23">
        <v>16</v>
      </c>
      <c r="CW191" s="23">
        <v>14</v>
      </c>
      <c r="CX191" s="23">
        <v>16</v>
      </c>
      <c r="CY191" s="23">
        <v>19</v>
      </c>
      <c r="CZ191" s="23">
        <v>17</v>
      </c>
      <c r="DA191" s="23">
        <v>11</v>
      </c>
      <c r="DB191" s="23">
        <v>6</v>
      </c>
      <c r="DC191" s="23">
        <v>7</v>
      </c>
      <c r="DD191" s="23">
        <v>12</v>
      </c>
      <c r="DE191" s="23">
        <v>11</v>
      </c>
      <c r="DF191" s="23">
        <v>7</v>
      </c>
      <c r="DG191" s="23">
        <v>7</v>
      </c>
      <c r="DH191" s="23">
        <v>7</v>
      </c>
      <c r="DI191" s="23">
        <v>11</v>
      </c>
      <c r="DJ191" s="23">
        <v>4</v>
      </c>
      <c r="DK191" s="23">
        <v>6</v>
      </c>
      <c r="DL191" s="23">
        <v>5</v>
      </c>
      <c r="DM191" s="23">
        <v>3</v>
      </c>
      <c r="DN191" s="23">
        <v>1</v>
      </c>
      <c r="DO191" s="23">
        <v>2</v>
      </c>
      <c r="DP191" s="23">
        <v>1</v>
      </c>
      <c r="DQ191" s="23">
        <v>2</v>
      </c>
      <c r="DR191" s="23">
        <v>1</v>
      </c>
      <c r="DS191" s="23">
        <v>1</v>
      </c>
      <c r="DT191" s="23">
        <v>0</v>
      </c>
      <c r="DU191" s="23">
        <v>0</v>
      </c>
      <c r="DV191" s="23">
        <v>0</v>
      </c>
      <c r="DY191" s="14"/>
    </row>
    <row r="192" spans="1:129" s="11" customFormat="1" x14ac:dyDescent="0.25">
      <c r="A192" s="16" t="s">
        <v>460</v>
      </c>
      <c r="B192" s="14" t="s">
        <v>461</v>
      </c>
      <c r="C192" s="23">
        <v>1980</v>
      </c>
      <c r="D192" s="24">
        <f t="shared" si="246"/>
        <v>3.9393939393939391E-2</v>
      </c>
      <c r="E192" s="24">
        <f t="shared" si="247"/>
        <v>4.3939393939393938E-2</v>
      </c>
      <c r="F192" s="24">
        <f t="shared" si="248"/>
        <v>5.4040404040404041E-2</v>
      </c>
      <c r="G192" s="24">
        <f t="shared" si="249"/>
        <v>5.808080808080808E-2</v>
      </c>
      <c r="H192" s="24">
        <f t="shared" si="250"/>
        <v>3.8383838383838381E-2</v>
      </c>
      <c r="I192" s="24">
        <f t="shared" si="251"/>
        <v>3.5858585858585861E-2</v>
      </c>
      <c r="J192" s="24">
        <f t="shared" si="252"/>
        <v>3.686868686868687E-2</v>
      </c>
      <c r="K192" s="24">
        <f t="shared" si="253"/>
        <v>5.6565656565656569E-2</v>
      </c>
      <c r="L192" s="24">
        <f t="shared" si="254"/>
        <v>7.2727272727272724E-2</v>
      </c>
      <c r="M192" s="24">
        <f t="shared" si="255"/>
        <v>8.5353535353535348E-2</v>
      </c>
      <c r="N192" s="24">
        <f t="shared" si="256"/>
        <v>7.0707070707070704E-2</v>
      </c>
      <c r="O192" s="24">
        <f t="shared" si="257"/>
        <v>8.0808080808080815E-2</v>
      </c>
      <c r="P192" s="24">
        <f t="shared" si="258"/>
        <v>8.9393939393939401E-2</v>
      </c>
      <c r="Q192" s="24">
        <f t="shared" si="259"/>
        <v>8.0303030303030307E-2</v>
      </c>
      <c r="R192" s="24">
        <f t="shared" si="260"/>
        <v>5.909090909090909E-2</v>
      </c>
      <c r="S192" s="24">
        <f t="shared" si="261"/>
        <v>9.8484848484848481E-2</v>
      </c>
      <c r="T192" s="24">
        <f t="shared" si="262"/>
        <v>0.16666666666666666</v>
      </c>
      <c r="U192" s="24">
        <f t="shared" si="262"/>
        <v>0.59545454545454546</v>
      </c>
      <c r="V192" s="24">
        <f t="shared" si="262"/>
        <v>0.23787878787878788</v>
      </c>
      <c r="W192" s="23">
        <f t="shared" si="263"/>
        <v>330</v>
      </c>
      <c r="X192" s="23">
        <f t="shared" si="264"/>
        <v>1179</v>
      </c>
      <c r="Y192" s="23">
        <f t="shared" si="265"/>
        <v>471</v>
      </c>
      <c r="Z192" s="23">
        <v>17</v>
      </c>
      <c r="AA192" s="23">
        <v>16</v>
      </c>
      <c r="AB192" s="23">
        <v>14</v>
      </c>
      <c r="AC192" s="23">
        <v>14</v>
      </c>
      <c r="AD192" s="23">
        <v>17</v>
      </c>
      <c r="AE192" s="23">
        <v>23</v>
      </c>
      <c r="AF192" s="23">
        <v>15</v>
      </c>
      <c r="AG192" s="23">
        <v>15</v>
      </c>
      <c r="AH192" s="23">
        <v>20</v>
      </c>
      <c r="AI192" s="23">
        <v>14</v>
      </c>
      <c r="AJ192" s="23">
        <v>25</v>
      </c>
      <c r="AK192" s="23">
        <v>16</v>
      </c>
      <c r="AL192" s="23">
        <v>32</v>
      </c>
      <c r="AM192" s="23">
        <v>15</v>
      </c>
      <c r="AN192" s="23">
        <v>19</v>
      </c>
      <c r="AO192" s="23">
        <v>20</v>
      </c>
      <c r="AP192" s="23">
        <v>38</v>
      </c>
      <c r="AQ192" s="23">
        <v>18</v>
      </c>
      <c r="AR192" s="23">
        <v>25</v>
      </c>
      <c r="AS192" s="23">
        <v>14</v>
      </c>
      <c r="AT192" s="23">
        <v>18</v>
      </c>
      <c r="AU192" s="23">
        <v>13</v>
      </c>
      <c r="AV192" s="23">
        <v>12</v>
      </c>
      <c r="AW192" s="23">
        <v>19</v>
      </c>
      <c r="AX192" s="23">
        <v>14</v>
      </c>
      <c r="AY192" s="23">
        <v>17</v>
      </c>
      <c r="AZ192" s="23">
        <v>16</v>
      </c>
      <c r="BA192" s="23">
        <v>11</v>
      </c>
      <c r="BB192" s="23">
        <v>18</v>
      </c>
      <c r="BC192" s="23">
        <v>9</v>
      </c>
      <c r="BD192" s="23">
        <v>11</v>
      </c>
      <c r="BE192" s="23">
        <v>14</v>
      </c>
      <c r="BF192" s="23">
        <v>13</v>
      </c>
      <c r="BG192" s="23">
        <v>15</v>
      </c>
      <c r="BH192" s="23">
        <v>20</v>
      </c>
      <c r="BI192" s="23">
        <v>13</v>
      </c>
      <c r="BJ192" s="23">
        <v>24</v>
      </c>
      <c r="BK192" s="23">
        <v>23</v>
      </c>
      <c r="BL192" s="23">
        <v>22</v>
      </c>
      <c r="BM192" s="23">
        <v>30</v>
      </c>
      <c r="BN192" s="23">
        <v>23</v>
      </c>
      <c r="BO192" s="23">
        <v>34</v>
      </c>
      <c r="BP192" s="23">
        <v>34</v>
      </c>
      <c r="BQ192" s="23">
        <v>33</v>
      </c>
      <c r="BR192" s="23">
        <v>20</v>
      </c>
      <c r="BS192" s="23">
        <v>31</v>
      </c>
      <c r="BT192" s="23">
        <v>36</v>
      </c>
      <c r="BU192" s="23">
        <v>36</v>
      </c>
      <c r="BV192" s="23">
        <v>33</v>
      </c>
      <c r="BW192" s="23">
        <v>33</v>
      </c>
      <c r="BX192" s="23">
        <v>28</v>
      </c>
      <c r="BY192" s="23">
        <v>23</v>
      </c>
      <c r="BZ192" s="23">
        <v>36</v>
      </c>
      <c r="CA192" s="23">
        <v>27</v>
      </c>
      <c r="CB192" s="23">
        <v>26</v>
      </c>
      <c r="CC192" s="23">
        <v>37</v>
      </c>
      <c r="CD192" s="23">
        <v>29</v>
      </c>
      <c r="CE192" s="23">
        <v>34</v>
      </c>
      <c r="CF192" s="23">
        <v>28</v>
      </c>
      <c r="CG192" s="23">
        <v>32</v>
      </c>
      <c r="CH192" s="23">
        <v>33</v>
      </c>
      <c r="CI192" s="23">
        <v>26</v>
      </c>
      <c r="CJ192" s="23">
        <v>37</v>
      </c>
      <c r="CK192" s="23">
        <v>43</v>
      </c>
      <c r="CL192" s="23">
        <v>38</v>
      </c>
      <c r="CM192" s="23">
        <v>32</v>
      </c>
      <c r="CN192" s="23">
        <v>37</v>
      </c>
      <c r="CO192" s="23">
        <v>30</v>
      </c>
      <c r="CP192" s="23">
        <v>31</v>
      </c>
      <c r="CQ192" s="23">
        <v>29</v>
      </c>
      <c r="CR192" s="23">
        <v>20</v>
      </c>
      <c r="CS192" s="23">
        <v>20</v>
      </c>
      <c r="CT192" s="23">
        <v>34</v>
      </c>
      <c r="CU192" s="23">
        <v>18</v>
      </c>
      <c r="CV192" s="23">
        <v>25</v>
      </c>
      <c r="CW192" s="23">
        <v>18</v>
      </c>
      <c r="CX192" s="23">
        <v>17</v>
      </c>
      <c r="CY192" s="23">
        <v>16</v>
      </c>
      <c r="CZ192" s="23">
        <v>17</v>
      </c>
      <c r="DA192" s="23">
        <v>19</v>
      </c>
      <c r="DB192" s="23">
        <v>18</v>
      </c>
      <c r="DC192" s="23">
        <v>10</v>
      </c>
      <c r="DD192" s="23">
        <v>12</v>
      </c>
      <c r="DE192" s="23">
        <v>9</v>
      </c>
      <c r="DF192" s="23">
        <v>10</v>
      </c>
      <c r="DG192" s="23">
        <v>9</v>
      </c>
      <c r="DH192" s="23">
        <v>4</v>
      </c>
      <c r="DI192" s="23">
        <v>9</v>
      </c>
      <c r="DJ192" s="23">
        <v>2</v>
      </c>
      <c r="DK192" s="23">
        <v>8</v>
      </c>
      <c r="DL192" s="23">
        <v>4</v>
      </c>
      <c r="DM192" s="23">
        <v>2</v>
      </c>
      <c r="DN192" s="23">
        <v>1</v>
      </c>
      <c r="DO192" s="23">
        <v>1</v>
      </c>
      <c r="DP192" s="23">
        <v>3</v>
      </c>
      <c r="DQ192" s="23">
        <v>2</v>
      </c>
      <c r="DR192" s="23">
        <v>0</v>
      </c>
      <c r="DS192" s="23">
        <v>2</v>
      </c>
      <c r="DT192" s="23">
        <v>1</v>
      </c>
      <c r="DU192" s="23">
        <v>0</v>
      </c>
      <c r="DV192" s="23">
        <v>1</v>
      </c>
      <c r="DY192" s="14"/>
    </row>
    <row r="193" spans="1:129" s="11" customFormat="1" x14ac:dyDescent="0.25">
      <c r="A193" s="16" t="s">
        <v>462</v>
      </c>
      <c r="B193" s="14" t="s">
        <v>463</v>
      </c>
      <c r="C193" s="23">
        <v>1540</v>
      </c>
      <c r="D193" s="24">
        <f t="shared" si="246"/>
        <v>2.922077922077922E-2</v>
      </c>
      <c r="E193" s="24">
        <f t="shared" si="247"/>
        <v>2.7922077922077921E-2</v>
      </c>
      <c r="F193" s="24">
        <f t="shared" si="248"/>
        <v>3.3766233766233764E-2</v>
      </c>
      <c r="G193" s="24">
        <f t="shared" si="249"/>
        <v>2.922077922077922E-2</v>
      </c>
      <c r="H193" s="24">
        <f t="shared" si="250"/>
        <v>0.16168831168831169</v>
      </c>
      <c r="I193" s="24">
        <f t="shared" si="251"/>
        <v>0.14805194805194805</v>
      </c>
      <c r="J193" s="24">
        <f t="shared" si="252"/>
        <v>0.10844155844155844</v>
      </c>
      <c r="K193" s="24">
        <f t="shared" si="253"/>
        <v>9.6103896103896108E-2</v>
      </c>
      <c r="L193" s="24">
        <f t="shared" si="254"/>
        <v>9.1558441558441561E-2</v>
      </c>
      <c r="M193" s="24">
        <f t="shared" si="255"/>
        <v>8.1168831168831168E-2</v>
      </c>
      <c r="N193" s="24">
        <f t="shared" si="256"/>
        <v>4.2207792207792208E-2</v>
      </c>
      <c r="O193" s="24">
        <f t="shared" si="257"/>
        <v>4.2857142857142858E-2</v>
      </c>
      <c r="P193" s="24">
        <f t="shared" si="258"/>
        <v>3.961038961038961E-2</v>
      </c>
      <c r="Q193" s="24">
        <f t="shared" si="259"/>
        <v>1.7532467532467531E-2</v>
      </c>
      <c r="R193" s="24">
        <f t="shared" si="260"/>
        <v>1.3636363636363636E-2</v>
      </c>
      <c r="S193" s="24">
        <f t="shared" si="261"/>
        <v>3.7012987012987011E-2</v>
      </c>
      <c r="T193" s="24">
        <f t="shared" si="262"/>
        <v>0.10324675324675325</v>
      </c>
      <c r="U193" s="24">
        <f t="shared" si="262"/>
        <v>0.82857142857142863</v>
      </c>
      <c r="V193" s="24">
        <f t="shared" si="262"/>
        <v>6.8181818181818177E-2</v>
      </c>
      <c r="W193" s="23">
        <f t="shared" si="263"/>
        <v>159</v>
      </c>
      <c r="X193" s="23">
        <f t="shared" si="264"/>
        <v>1276</v>
      </c>
      <c r="Y193" s="23">
        <f t="shared" si="265"/>
        <v>105</v>
      </c>
      <c r="Z193" s="23">
        <v>8</v>
      </c>
      <c r="AA193" s="23">
        <v>10</v>
      </c>
      <c r="AB193" s="23">
        <v>6</v>
      </c>
      <c r="AC193" s="23">
        <v>12</v>
      </c>
      <c r="AD193" s="23">
        <v>9</v>
      </c>
      <c r="AE193" s="23">
        <v>9</v>
      </c>
      <c r="AF193" s="23">
        <v>12</v>
      </c>
      <c r="AG193" s="23">
        <v>3</v>
      </c>
      <c r="AH193" s="23">
        <v>13</v>
      </c>
      <c r="AI193" s="23">
        <v>6</v>
      </c>
      <c r="AJ193" s="23">
        <v>14</v>
      </c>
      <c r="AK193" s="23">
        <v>12</v>
      </c>
      <c r="AL193" s="23">
        <v>12</v>
      </c>
      <c r="AM193" s="23">
        <v>5</v>
      </c>
      <c r="AN193" s="23">
        <v>9</v>
      </c>
      <c r="AO193" s="23">
        <v>11</v>
      </c>
      <c r="AP193" s="23">
        <v>8</v>
      </c>
      <c r="AQ193" s="23">
        <v>10</v>
      </c>
      <c r="AR193" s="23">
        <v>8</v>
      </c>
      <c r="AS193" s="23">
        <v>8</v>
      </c>
      <c r="AT193" s="23">
        <v>11</v>
      </c>
      <c r="AU193" s="23">
        <v>52</v>
      </c>
      <c r="AV193" s="23">
        <v>64</v>
      </c>
      <c r="AW193" s="23">
        <v>62</v>
      </c>
      <c r="AX193" s="23">
        <v>60</v>
      </c>
      <c r="AY193" s="23">
        <v>71</v>
      </c>
      <c r="AZ193" s="23">
        <v>54</v>
      </c>
      <c r="BA193" s="23">
        <v>25</v>
      </c>
      <c r="BB193" s="23">
        <v>39</v>
      </c>
      <c r="BC193" s="23">
        <v>39</v>
      </c>
      <c r="BD193" s="23">
        <v>44</v>
      </c>
      <c r="BE193" s="23">
        <v>35</v>
      </c>
      <c r="BF193" s="23">
        <v>28</v>
      </c>
      <c r="BG193" s="23">
        <v>34</v>
      </c>
      <c r="BH193" s="23">
        <v>26</v>
      </c>
      <c r="BI193" s="23">
        <v>28</v>
      </c>
      <c r="BJ193" s="23">
        <v>22</v>
      </c>
      <c r="BK193" s="23">
        <v>39</v>
      </c>
      <c r="BL193" s="23">
        <v>28</v>
      </c>
      <c r="BM193" s="23">
        <v>31</v>
      </c>
      <c r="BN193" s="23">
        <v>29</v>
      </c>
      <c r="BO193" s="23">
        <v>32</v>
      </c>
      <c r="BP193" s="23">
        <v>30</v>
      </c>
      <c r="BQ193" s="23">
        <v>22</v>
      </c>
      <c r="BR193" s="23">
        <v>28</v>
      </c>
      <c r="BS193" s="23">
        <v>34</v>
      </c>
      <c r="BT193" s="23">
        <v>26</v>
      </c>
      <c r="BU193" s="23">
        <v>24</v>
      </c>
      <c r="BV193" s="23">
        <v>25</v>
      </c>
      <c r="BW193" s="23">
        <v>16</v>
      </c>
      <c r="BX193" s="23">
        <v>8</v>
      </c>
      <c r="BY193" s="23">
        <v>15</v>
      </c>
      <c r="BZ193" s="23">
        <v>16</v>
      </c>
      <c r="CA193" s="23">
        <v>13</v>
      </c>
      <c r="CB193" s="23">
        <v>13</v>
      </c>
      <c r="CC193" s="23">
        <v>15</v>
      </c>
      <c r="CD193" s="23">
        <v>9</v>
      </c>
      <c r="CE193" s="23">
        <v>15</v>
      </c>
      <c r="CF193" s="23">
        <v>15</v>
      </c>
      <c r="CG193" s="23">
        <v>12</v>
      </c>
      <c r="CH193" s="23">
        <v>9</v>
      </c>
      <c r="CI193" s="23">
        <v>13</v>
      </c>
      <c r="CJ193" s="23">
        <v>14</v>
      </c>
      <c r="CK193" s="23">
        <v>13</v>
      </c>
      <c r="CL193" s="23">
        <v>12</v>
      </c>
      <c r="CM193" s="23">
        <v>9</v>
      </c>
      <c r="CN193" s="23">
        <v>4</v>
      </c>
      <c r="CO193" s="23">
        <v>3</v>
      </c>
      <c r="CP193" s="23">
        <v>10</v>
      </c>
      <c r="CQ193" s="23">
        <v>1</v>
      </c>
      <c r="CR193" s="23">
        <v>1</v>
      </c>
      <c r="CS193" s="23">
        <v>7</v>
      </c>
      <c r="CT193" s="23">
        <v>5</v>
      </c>
      <c r="CU193" s="23">
        <v>3</v>
      </c>
      <c r="CV193" s="23">
        <v>5</v>
      </c>
      <c r="CW193" s="23">
        <v>5</v>
      </c>
      <c r="CX193" s="23">
        <v>3</v>
      </c>
      <c r="CY193" s="23">
        <v>3</v>
      </c>
      <c r="CZ193" s="23">
        <v>3</v>
      </c>
      <c r="DA193" s="23">
        <v>4</v>
      </c>
      <c r="DB193" s="23">
        <v>2</v>
      </c>
      <c r="DC193" s="23">
        <v>0</v>
      </c>
      <c r="DD193" s="23">
        <v>5</v>
      </c>
      <c r="DE193" s="23">
        <v>2</v>
      </c>
      <c r="DF193" s="23">
        <v>1</v>
      </c>
      <c r="DG193" s="23">
        <v>1</v>
      </c>
      <c r="DH193" s="23">
        <v>3</v>
      </c>
      <c r="DI193" s="23">
        <v>3</v>
      </c>
      <c r="DJ193" s="23">
        <v>5</v>
      </c>
      <c r="DK193" s="23">
        <v>2</v>
      </c>
      <c r="DL193" s="23">
        <v>2</v>
      </c>
      <c r="DM193" s="23">
        <v>2</v>
      </c>
      <c r="DN193" s="23">
        <v>2</v>
      </c>
      <c r="DO193" s="23">
        <v>2</v>
      </c>
      <c r="DP193" s="23">
        <v>2</v>
      </c>
      <c r="DQ193" s="23">
        <v>3</v>
      </c>
      <c r="DR193" s="23">
        <v>1</v>
      </c>
      <c r="DS193" s="23">
        <v>1</v>
      </c>
      <c r="DT193" s="23">
        <v>0</v>
      </c>
      <c r="DU193" s="23">
        <v>0</v>
      </c>
      <c r="DV193" s="23">
        <v>0</v>
      </c>
      <c r="DY193" s="14"/>
    </row>
    <row r="194" spans="1:129" s="11" customFormat="1" x14ac:dyDescent="0.25">
      <c r="A194" s="16" t="s">
        <v>464</v>
      </c>
      <c r="B194" s="14" t="s">
        <v>465</v>
      </c>
      <c r="C194" s="23">
        <v>207</v>
      </c>
      <c r="D194" s="24">
        <f t="shared" si="246"/>
        <v>2.4154589371980676E-2</v>
      </c>
      <c r="E194" s="24">
        <f t="shared" si="247"/>
        <v>9.1787439613526575E-2</v>
      </c>
      <c r="F194" s="24">
        <f t="shared" si="248"/>
        <v>5.3140096618357488E-2</v>
      </c>
      <c r="G194" s="24">
        <f t="shared" si="249"/>
        <v>5.7971014492753624E-2</v>
      </c>
      <c r="H194" s="24">
        <f t="shared" si="250"/>
        <v>3.864734299516908E-2</v>
      </c>
      <c r="I194" s="24">
        <f t="shared" si="251"/>
        <v>3.3816425120772944E-2</v>
      </c>
      <c r="J194" s="24">
        <f t="shared" si="252"/>
        <v>2.4154589371980676E-2</v>
      </c>
      <c r="K194" s="24">
        <f t="shared" si="253"/>
        <v>5.7971014492753624E-2</v>
      </c>
      <c r="L194" s="24">
        <f t="shared" si="254"/>
        <v>6.7632850241545889E-2</v>
      </c>
      <c r="M194" s="24">
        <f t="shared" si="255"/>
        <v>0.1111111111111111</v>
      </c>
      <c r="N194" s="24">
        <f t="shared" si="256"/>
        <v>0.1111111111111111</v>
      </c>
      <c r="O194" s="24">
        <f t="shared" si="257"/>
        <v>6.7632850241545889E-2</v>
      </c>
      <c r="P194" s="24">
        <f t="shared" si="258"/>
        <v>0.1111111111111111</v>
      </c>
      <c r="Q194" s="24">
        <f t="shared" si="259"/>
        <v>4.8309178743961352E-2</v>
      </c>
      <c r="R194" s="24">
        <f t="shared" si="260"/>
        <v>4.8309178743961352E-2</v>
      </c>
      <c r="S194" s="24">
        <f t="shared" si="261"/>
        <v>5.3140096618357488E-2</v>
      </c>
      <c r="T194" s="24">
        <f t="shared" si="262"/>
        <v>0.19323671497584541</v>
      </c>
      <c r="U194" s="24">
        <f t="shared" si="262"/>
        <v>0.65700483091787443</v>
      </c>
      <c r="V194" s="24">
        <f t="shared" si="262"/>
        <v>0.14975845410628019</v>
      </c>
      <c r="W194" s="23">
        <f t="shared" si="263"/>
        <v>40</v>
      </c>
      <c r="X194" s="23">
        <f t="shared" si="264"/>
        <v>136</v>
      </c>
      <c r="Y194" s="23">
        <f t="shared" si="265"/>
        <v>31</v>
      </c>
      <c r="Z194" s="23">
        <v>0</v>
      </c>
      <c r="AA194" s="23">
        <v>1</v>
      </c>
      <c r="AB194" s="23">
        <v>0</v>
      </c>
      <c r="AC194" s="23">
        <v>2</v>
      </c>
      <c r="AD194" s="23">
        <v>2</v>
      </c>
      <c r="AE194" s="23">
        <v>2</v>
      </c>
      <c r="AF194" s="23">
        <v>6</v>
      </c>
      <c r="AG194" s="23">
        <v>2</v>
      </c>
      <c r="AH194" s="23">
        <v>8</v>
      </c>
      <c r="AI194" s="23">
        <v>1</v>
      </c>
      <c r="AJ194" s="23">
        <v>3</v>
      </c>
      <c r="AK194" s="23">
        <v>0</v>
      </c>
      <c r="AL194" s="23">
        <v>2</v>
      </c>
      <c r="AM194" s="23">
        <v>2</v>
      </c>
      <c r="AN194" s="23">
        <v>4</v>
      </c>
      <c r="AO194" s="23">
        <v>3</v>
      </c>
      <c r="AP194" s="23">
        <v>2</v>
      </c>
      <c r="AQ194" s="23">
        <v>3</v>
      </c>
      <c r="AR194" s="23">
        <v>2</v>
      </c>
      <c r="AS194" s="23">
        <v>2</v>
      </c>
      <c r="AT194" s="23">
        <v>0</v>
      </c>
      <c r="AU194" s="23">
        <v>4</v>
      </c>
      <c r="AV194" s="23">
        <v>3</v>
      </c>
      <c r="AW194" s="23">
        <v>0</v>
      </c>
      <c r="AX194" s="23">
        <v>1</v>
      </c>
      <c r="AY194" s="23">
        <v>3</v>
      </c>
      <c r="AZ194" s="23">
        <v>0</v>
      </c>
      <c r="BA194" s="23">
        <v>2</v>
      </c>
      <c r="BB194" s="23">
        <v>0</v>
      </c>
      <c r="BC194" s="23">
        <v>2</v>
      </c>
      <c r="BD194" s="23">
        <v>3</v>
      </c>
      <c r="BE194" s="23">
        <v>1</v>
      </c>
      <c r="BF194" s="23">
        <v>0</v>
      </c>
      <c r="BG194" s="23">
        <v>1</v>
      </c>
      <c r="BH194" s="23">
        <v>0</v>
      </c>
      <c r="BI194" s="23">
        <v>4</v>
      </c>
      <c r="BJ194" s="23">
        <v>4</v>
      </c>
      <c r="BK194" s="23">
        <v>1</v>
      </c>
      <c r="BL194" s="23">
        <v>1</v>
      </c>
      <c r="BM194" s="23">
        <v>2</v>
      </c>
      <c r="BN194" s="23">
        <v>3</v>
      </c>
      <c r="BO194" s="23">
        <v>5</v>
      </c>
      <c r="BP194" s="23">
        <v>4</v>
      </c>
      <c r="BQ194" s="23">
        <v>1</v>
      </c>
      <c r="BR194" s="23">
        <v>1</v>
      </c>
      <c r="BS194" s="23">
        <v>2</v>
      </c>
      <c r="BT194" s="23">
        <v>7</v>
      </c>
      <c r="BU194" s="23">
        <v>3</v>
      </c>
      <c r="BV194" s="23">
        <v>7</v>
      </c>
      <c r="BW194" s="23">
        <v>4</v>
      </c>
      <c r="BX194" s="23">
        <v>8</v>
      </c>
      <c r="BY194" s="23">
        <v>3</v>
      </c>
      <c r="BZ194" s="23">
        <v>7</v>
      </c>
      <c r="CA194" s="23">
        <v>3</v>
      </c>
      <c r="CB194" s="23">
        <v>2</v>
      </c>
      <c r="CC194" s="23">
        <v>4</v>
      </c>
      <c r="CD194" s="23">
        <v>1</v>
      </c>
      <c r="CE194" s="23">
        <v>4</v>
      </c>
      <c r="CF194" s="23">
        <v>2</v>
      </c>
      <c r="CG194" s="23">
        <v>3</v>
      </c>
      <c r="CH194" s="23">
        <v>1</v>
      </c>
      <c r="CI194" s="23">
        <v>9</v>
      </c>
      <c r="CJ194" s="23">
        <v>5</v>
      </c>
      <c r="CK194" s="23">
        <v>3</v>
      </c>
      <c r="CL194" s="23">
        <v>5</v>
      </c>
      <c r="CM194" s="23">
        <v>3</v>
      </c>
      <c r="CN194" s="23">
        <v>2</v>
      </c>
      <c r="CO194" s="23">
        <v>1</v>
      </c>
      <c r="CP194" s="23">
        <v>3</v>
      </c>
      <c r="CQ194" s="23">
        <v>1</v>
      </c>
      <c r="CR194" s="23">
        <v>5</v>
      </c>
      <c r="CS194" s="23">
        <v>2</v>
      </c>
      <c r="CT194" s="23">
        <v>1</v>
      </c>
      <c r="CU194" s="23">
        <v>2</v>
      </c>
      <c r="CV194" s="23">
        <v>0</v>
      </c>
      <c r="CW194" s="23">
        <v>0</v>
      </c>
      <c r="CX194" s="23">
        <v>1</v>
      </c>
      <c r="CY194" s="23">
        <v>1</v>
      </c>
      <c r="CZ194" s="23">
        <v>0</v>
      </c>
      <c r="DA194" s="23">
        <v>3</v>
      </c>
      <c r="DB194" s="23">
        <v>1</v>
      </c>
      <c r="DC194" s="23">
        <v>1</v>
      </c>
      <c r="DD194" s="23">
        <v>2</v>
      </c>
      <c r="DE194" s="23">
        <v>0</v>
      </c>
      <c r="DF194" s="23">
        <v>0</v>
      </c>
      <c r="DG194" s="23">
        <v>1</v>
      </c>
      <c r="DH194" s="23">
        <v>0</v>
      </c>
      <c r="DI194" s="23">
        <v>0</v>
      </c>
      <c r="DJ194" s="23">
        <v>0</v>
      </c>
      <c r="DK194" s="23">
        <v>1</v>
      </c>
      <c r="DL194" s="23">
        <v>0</v>
      </c>
      <c r="DM194" s="23">
        <v>0</v>
      </c>
      <c r="DN194" s="23">
        <v>0</v>
      </c>
      <c r="DO194" s="23">
        <v>0</v>
      </c>
      <c r="DP194" s="23">
        <v>0</v>
      </c>
      <c r="DQ194" s="23">
        <v>0</v>
      </c>
      <c r="DR194" s="23">
        <v>0</v>
      </c>
      <c r="DS194" s="23">
        <v>0</v>
      </c>
      <c r="DT194" s="23">
        <v>0</v>
      </c>
      <c r="DU194" s="23">
        <v>0</v>
      </c>
      <c r="DV194" s="23">
        <v>0</v>
      </c>
      <c r="DY194" s="14"/>
    </row>
    <row r="195" spans="1:129" s="11" customFormat="1" x14ac:dyDescent="0.25">
      <c r="A195" s="16" t="s">
        <v>466</v>
      </c>
      <c r="B195" s="14" t="s">
        <v>467</v>
      </c>
      <c r="C195" s="23">
        <v>250</v>
      </c>
      <c r="D195" s="24">
        <f t="shared" si="246"/>
        <v>2.8000000000000001E-2</v>
      </c>
      <c r="E195" s="24">
        <f t="shared" si="247"/>
        <v>3.5999999999999997E-2</v>
      </c>
      <c r="F195" s="24">
        <f t="shared" si="248"/>
        <v>6.8000000000000005E-2</v>
      </c>
      <c r="G195" s="24">
        <f t="shared" si="249"/>
        <v>4.3999999999999997E-2</v>
      </c>
      <c r="H195" s="24">
        <f t="shared" si="250"/>
        <v>5.6000000000000001E-2</v>
      </c>
      <c r="I195" s="24">
        <f t="shared" si="251"/>
        <v>5.6000000000000001E-2</v>
      </c>
      <c r="J195" s="24">
        <f t="shared" si="252"/>
        <v>6.4000000000000001E-2</v>
      </c>
      <c r="K195" s="24">
        <f t="shared" si="253"/>
        <v>5.6000000000000001E-2</v>
      </c>
      <c r="L195" s="24">
        <f t="shared" si="254"/>
        <v>4.3999999999999997E-2</v>
      </c>
      <c r="M195" s="24">
        <f t="shared" si="255"/>
        <v>9.6000000000000002E-2</v>
      </c>
      <c r="N195" s="24">
        <f t="shared" si="256"/>
        <v>5.1999999999999998E-2</v>
      </c>
      <c r="O195" s="24">
        <f t="shared" si="257"/>
        <v>0.06</v>
      </c>
      <c r="P195" s="24">
        <f t="shared" si="258"/>
        <v>0.13200000000000001</v>
      </c>
      <c r="Q195" s="24">
        <f t="shared" si="259"/>
        <v>6.8000000000000005E-2</v>
      </c>
      <c r="R195" s="24">
        <f t="shared" si="260"/>
        <v>0.02</v>
      </c>
      <c r="S195" s="24">
        <f t="shared" si="261"/>
        <v>0.12</v>
      </c>
      <c r="T195" s="24">
        <f t="shared" si="262"/>
        <v>0.156</v>
      </c>
      <c r="U195" s="24">
        <f t="shared" si="262"/>
        <v>0.63600000000000001</v>
      </c>
      <c r="V195" s="24">
        <f t="shared" si="262"/>
        <v>0.20799999999999999</v>
      </c>
      <c r="W195" s="23">
        <f t="shared" si="263"/>
        <v>39</v>
      </c>
      <c r="X195" s="23">
        <f t="shared" si="264"/>
        <v>159</v>
      </c>
      <c r="Y195" s="23">
        <f t="shared" si="265"/>
        <v>52</v>
      </c>
      <c r="Z195" s="23">
        <v>0</v>
      </c>
      <c r="AA195" s="23">
        <v>3</v>
      </c>
      <c r="AB195" s="23">
        <v>1</v>
      </c>
      <c r="AC195" s="23">
        <v>2</v>
      </c>
      <c r="AD195" s="23">
        <v>1</v>
      </c>
      <c r="AE195" s="23">
        <v>2</v>
      </c>
      <c r="AF195" s="23">
        <v>2</v>
      </c>
      <c r="AG195" s="23">
        <v>3</v>
      </c>
      <c r="AH195" s="23">
        <v>0</v>
      </c>
      <c r="AI195" s="23">
        <v>2</v>
      </c>
      <c r="AJ195" s="23">
        <v>2</v>
      </c>
      <c r="AK195" s="23">
        <v>4</v>
      </c>
      <c r="AL195" s="23">
        <v>4</v>
      </c>
      <c r="AM195" s="23">
        <v>1</v>
      </c>
      <c r="AN195" s="23">
        <v>6</v>
      </c>
      <c r="AO195" s="23">
        <v>2</v>
      </c>
      <c r="AP195" s="23">
        <v>4</v>
      </c>
      <c r="AQ195" s="23">
        <v>2</v>
      </c>
      <c r="AR195" s="23">
        <v>1</v>
      </c>
      <c r="AS195" s="23">
        <v>2</v>
      </c>
      <c r="AT195" s="23">
        <v>3</v>
      </c>
      <c r="AU195" s="23">
        <v>1</v>
      </c>
      <c r="AV195" s="23">
        <v>2</v>
      </c>
      <c r="AW195" s="23">
        <v>3</v>
      </c>
      <c r="AX195" s="23">
        <v>5</v>
      </c>
      <c r="AY195" s="23">
        <v>5</v>
      </c>
      <c r="AZ195" s="23">
        <v>0</v>
      </c>
      <c r="BA195" s="23">
        <v>2</v>
      </c>
      <c r="BB195" s="23">
        <v>5</v>
      </c>
      <c r="BC195" s="23">
        <v>2</v>
      </c>
      <c r="BD195" s="23">
        <v>4</v>
      </c>
      <c r="BE195" s="23">
        <v>3</v>
      </c>
      <c r="BF195" s="23">
        <v>3</v>
      </c>
      <c r="BG195" s="23">
        <v>3</v>
      </c>
      <c r="BH195" s="23">
        <v>3</v>
      </c>
      <c r="BI195" s="23">
        <v>2</v>
      </c>
      <c r="BJ195" s="23">
        <v>3</v>
      </c>
      <c r="BK195" s="23">
        <v>2</v>
      </c>
      <c r="BL195" s="23">
        <v>3</v>
      </c>
      <c r="BM195" s="23">
        <v>4</v>
      </c>
      <c r="BN195" s="23">
        <v>1</v>
      </c>
      <c r="BO195" s="23">
        <v>1</v>
      </c>
      <c r="BP195" s="23">
        <v>3</v>
      </c>
      <c r="BQ195" s="23">
        <v>2</v>
      </c>
      <c r="BR195" s="23">
        <v>4</v>
      </c>
      <c r="BS195" s="23">
        <v>7</v>
      </c>
      <c r="BT195" s="23">
        <v>3</v>
      </c>
      <c r="BU195" s="23">
        <v>6</v>
      </c>
      <c r="BV195" s="23">
        <v>3</v>
      </c>
      <c r="BW195" s="23">
        <v>5</v>
      </c>
      <c r="BX195" s="23">
        <v>1</v>
      </c>
      <c r="BY195" s="23">
        <v>2</v>
      </c>
      <c r="BZ195" s="23">
        <v>4</v>
      </c>
      <c r="CA195" s="23">
        <v>4</v>
      </c>
      <c r="CB195" s="23">
        <v>2</v>
      </c>
      <c r="CC195" s="23">
        <v>1</v>
      </c>
      <c r="CD195" s="23">
        <v>1</v>
      </c>
      <c r="CE195" s="23">
        <v>6</v>
      </c>
      <c r="CF195" s="23">
        <v>6</v>
      </c>
      <c r="CG195" s="23">
        <v>1</v>
      </c>
      <c r="CH195" s="23">
        <v>7</v>
      </c>
      <c r="CI195" s="23">
        <v>5</v>
      </c>
      <c r="CJ195" s="23">
        <v>5</v>
      </c>
      <c r="CK195" s="23">
        <v>9</v>
      </c>
      <c r="CL195" s="23">
        <v>7</v>
      </c>
      <c r="CM195" s="23">
        <v>5</v>
      </c>
      <c r="CN195" s="23">
        <v>2</v>
      </c>
      <c r="CO195" s="23">
        <v>4</v>
      </c>
      <c r="CP195" s="23">
        <v>1</v>
      </c>
      <c r="CQ195" s="23">
        <v>5</v>
      </c>
      <c r="CR195" s="23">
        <v>1</v>
      </c>
      <c r="CS195" s="23">
        <v>1</v>
      </c>
      <c r="CT195" s="23">
        <v>0</v>
      </c>
      <c r="CU195" s="23">
        <v>0</v>
      </c>
      <c r="CV195" s="23">
        <v>3</v>
      </c>
      <c r="CW195" s="23">
        <v>2</v>
      </c>
      <c r="CX195" s="23">
        <v>1</v>
      </c>
      <c r="CY195" s="23">
        <v>2</v>
      </c>
      <c r="CZ195" s="23">
        <v>1</v>
      </c>
      <c r="DA195" s="23">
        <v>2</v>
      </c>
      <c r="DB195" s="23">
        <v>7</v>
      </c>
      <c r="DC195" s="23">
        <v>2</v>
      </c>
      <c r="DD195" s="23">
        <v>1</v>
      </c>
      <c r="DE195" s="23">
        <v>4</v>
      </c>
      <c r="DF195" s="23">
        <v>2</v>
      </c>
      <c r="DG195" s="23">
        <v>1</v>
      </c>
      <c r="DH195" s="23">
        <v>0</v>
      </c>
      <c r="DI195" s="23">
        <v>0</v>
      </c>
      <c r="DJ195" s="23">
        <v>1</v>
      </c>
      <c r="DK195" s="23">
        <v>4</v>
      </c>
      <c r="DL195" s="23">
        <v>0</v>
      </c>
      <c r="DM195" s="23">
        <v>0</v>
      </c>
      <c r="DN195" s="23">
        <v>0</v>
      </c>
      <c r="DO195" s="23">
        <v>0</v>
      </c>
      <c r="DP195" s="23">
        <v>0</v>
      </c>
      <c r="DQ195" s="23">
        <v>0</v>
      </c>
      <c r="DR195" s="23">
        <v>0</v>
      </c>
      <c r="DS195" s="23">
        <v>0</v>
      </c>
      <c r="DT195" s="23">
        <v>0</v>
      </c>
      <c r="DU195" s="23">
        <v>0</v>
      </c>
      <c r="DV195" s="23">
        <v>0</v>
      </c>
      <c r="DY195" s="14"/>
    </row>
    <row r="196" spans="1:129" s="11" customFormat="1" x14ac:dyDescent="0.25">
      <c r="A196" s="16" t="s">
        <v>468</v>
      </c>
      <c r="B196" s="14" t="s">
        <v>469</v>
      </c>
      <c r="C196" s="23">
        <v>244</v>
      </c>
      <c r="D196" s="24">
        <f t="shared" si="246"/>
        <v>3.6885245901639344E-2</v>
      </c>
      <c r="E196" s="24">
        <f t="shared" si="247"/>
        <v>3.2786885245901641E-2</v>
      </c>
      <c r="F196" s="24">
        <f t="shared" si="248"/>
        <v>3.6885245901639344E-2</v>
      </c>
      <c r="G196" s="24">
        <f t="shared" si="249"/>
        <v>6.5573770491803282E-2</v>
      </c>
      <c r="H196" s="24">
        <f t="shared" si="250"/>
        <v>5.3278688524590161E-2</v>
      </c>
      <c r="I196" s="24">
        <f t="shared" si="251"/>
        <v>3.6885245901639344E-2</v>
      </c>
      <c r="J196" s="24">
        <f t="shared" si="252"/>
        <v>3.2786885245901641E-2</v>
      </c>
      <c r="K196" s="24">
        <f t="shared" si="253"/>
        <v>2.4590163934426229E-2</v>
      </c>
      <c r="L196" s="24">
        <f t="shared" si="254"/>
        <v>6.1475409836065573E-2</v>
      </c>
      <c r="M196" s="24">
        <f t="shared" si="255"/>
        <v>6.9672131147540978E-2</v>
      </c>
      <c r="N196" s="24">
        <f t="shared" si="256"/>
        <v>8.6065573770491802E-2</v>
      </c>
      <c r="O196" s="24">
        <f t="shared" si="257"/>
        <v>7.7868852459016397E-2</v>
      </c>
      <c r="P196" s="24">
        <f t="shared" si="258"/>
        <v>9.0163934426229511E-2</v>
      </c>
      <c r="Q196" s="24">
        <f t="shared" si="259"/>
        <v>8.6065573770491802E-2</v>
      </c>
      <c r="R196" s="24">
        <f t="shared" si="260"/>
        <v>6.9672131147540978E-2</v>
      </c>
      <c r="S196" s="24">
        <f t="shared" si="261"/>
        <v>0.13934426229508196</v>
      </c>
      <c r="T196" s="24">
        <f t="shared" si="262"/>
        <v>0.15573770491803279</v>
      </c>
      <c r="U196" s="24">
        <f t="shared" si="262"/>
        <v>0.54918032786885251</v>
      </c>
      <c r="V196" s="24">
        <f t="shared" si="262"/>
        <v>0.29508196721311475</v>
      </c>
      <c r="W196" s="23">
        <f t="shared" si="263"/>
        <v>38</v>
      </c>
      <c r="X196" s="23">
        <f t="shared" si="264"/>
        <v>134</v>
      </c>
      <c r="Y196" s="23">
        <f t="shared" si="265"/>
        <v>72</v>
      </c>
      <c r="Z196" s="23">
        <v>2</v>
      </c>
      <c r="AA196" s="23">
        <v>2</v>
      </c>
      <c r="AB196" s="23">
        <v>3</v>
      </c>
      <c r="AC196" s="23">
        <v>1</v>
      </c>
      <c r="AD196" s="23">
        <v>1</v>
      </c>
      <c r="AE196" s="23">
        <v>2</v>
      </c>
      <c r="AF196" s="23">
        <v>2</v>
      </c>
      <c r="AG196" s="23">
        <v>1</v>
      </c>
      <c r="AH196" s="23">
        <v>1</v>
      </c>
      <c r="AI196" s="23">
        <v>2</v>
      </c>
      <c r="AJ196" s="23">
        <v>1</v>
      </c>
      <c r="AK196" s="23">
        <v>1</v>
      </c>
      <c r="AL196" s="23">
        <v>3</v>
      </c>
      <c r="AM196" s="23">
        <v>0</v>
      </c>
      <c r="AN196" s="23">
        <v>4</v>
      </c>
      <c r="AO196" s="23">
        <v>4</v>
      </c>
      <c r="AP196" s="23">
        <v>8</v>
      </c>
      <c r="AQ196" s="23">
        <v>2</v>
      </c>
      <c r="AR196" s="23">
        <v>2</v>
      </c>
      <c r="AS196" s="23">
        <v>0</v>
      </c>
      <c r="AT196" s="23">
        <v>0</v>
      </c>
      <c r="AU196" s="23">
        <v>4</v>
      </c>
      <c r="AV196" s="23">
        <v>1</v>
      </c>
      <c r="AW196" s="23">
        <v>5</v>
      </c>
      <c r="AX196" s="23">
        <v>3</v>
      </c>
      <c r="AY196" s="23">
        <v>1</v>
      </c>
      <c r="AZ196" s="23">
        <v>2</v>
      </c>
      <c r="BA196" s="23">
        <v>1</v>
      </c>
      <c r="BB196" s="23">
        <v>4</v>
      </c>
      <c r="BC196" s="23">
        <v>1</v>
      </c>
      <c r="BD196" s="23">
        <v>1</v>
      </c>
      <c r="BE196" s="23">
        <v>1</v>
      </c>
      <c r="BF196" s="23">
        <v>5</v>
      </c>
      <c r="BG196" s="23">
        <v>0</v>
      </c>
      <c r="BH196" s="23">
        <v>1</v>
      </c>
      <c r="BI196" s="23">
        <v>1</v>
      </c>
      <c r="BJ196" s="23">
        <v>1</v>
      </c>
      <c r="BK196" s="23">
        <v>1</v>
      </c>
      <c r="BL196" s="23">
        <v>1</v>
      </c>
      <c r="BM196" s="23">
        <v>2</v>
      </c>
      <c r="BN196" s="23">
        <v>4</v>
      </c>
      <c r="BO196" s="23">
        <v>1</v>
      </c>
      <c r="BP196" s="23">
        <v>2</v>
      </c>
      <c r="BQ196" s="23">
        <v>5</v>
      </c>
      <c r="BR196" s="23">
        <v>3</v>
      </c>
      <c r="BS196" s="23">
        <v>3</v>
      </c>
      <c r="BT196" s="23">
        <v>3</v>
      </c>
      <c r="BU196" s="23">
        <v>5</v>
      </c>
      <c r="BV196" s="23">
        <v>4</v>
      </c>
      <c r="BW196" s="23">
        <v>2</v>
      </c>
      <c r="BX196" s="23">
        <v>7</v>
      </c>
      <c r="BY196" s="23">
        <v>4</v>
      </c>
      <c r="BZ196" s="23">
        <v>4</v>
      </c>
      <c r="CA196" s="23">
        <v>2</v>
      </c>
      <c r="CB196" s="23">
        <v>4</v>
      </c>
      <c r="CC196" s="23">
        <v>1</v>
      </c>
      <c r="CD196" s="23">
        <v>7</v>
      </c>
      <c r="CE196" s="23">
        <v>2</v>
      </c>
      <c r="CF196" s="23">
        <v>3</v>
      </c>
      <c r="CG196" s="23">
        <v>6</v>
      </c>
      <c r="CH196" s="23">
        <v>3</v>
      </c>
      <c r="CI196" s="23">
        <v>3</v>
      </c>
      <c r="CJ196" s="23">
        <v>7</v>
      </c>
      <c r="CK196" s="23">
        <v>6</v>
      </c>
      <c r="CL196" s="23">
        <v>3</v>
      </c>
      <c r="CM196" s="23">
        <v>4</v>
      </c>
      <c r="CN196" s="23">
        <v>6</v>
      </c>
      <c r="CO196" s="23">
        <v>3</v>
      </c>
      <c r="CP196" s="23">
        <v>5</v>
      </c>
      <c r="CQ196" s="23">
        <v>3</v>
      </c>
      <c r="CR196" s="23">
        <v>6</v>
      </c>
      <c r="CS196" s="23">
        <v>1</v>
      </c>
      <c r="CT196" s="23">
        <v>0</v>
      </c>
      <c r="CU196" s="23">
        <v>6</v>
      </c>
      <c r="CV196" s="23">
        <v>4</v>
      </c>
      <c r="CW196" s="23">
        <v>6</v>
      </c>
      <c r="CX196" s="23">
        <v>1</v>
      </c>
      <c r="CY196" s="23">
        <v>2</v>
      </c>
      <c r="CZ196" s="23">
        <v>3</v>
      </c>
      <c r="DA196" s="23">
        <v>2</v>
      </c>
      <c r="DB196" s="23">
        <v>1</v>
      </c>
      <c r="DC196" s="23">
        <v>2</v>
      </c>
      <c r="DD196" s="23">
        <v>5</v>
      </c>
      <c r="DE196" s="23">
        <v>1</v>
      </c>
      <c r="DF196" s="23">
        <v>1</v>
      </c>
      <c r="DG196" s="23">
        <v>2</v>
      </c>
      <c r="DH196" s="23">
        <v>1</v>
      </c>
      <c r="DI196" s="23">
        <v>1</v>
      </c>
      <c r="DJ196" s="23">
        <v>3</v>
      </c>
      <c r="DK196" s="23">
        <v>0</v>
      </c>
      <c r="DL196" s="23">
        <v>1</v>
      </c>
      <c r="DM196" s="23">
        <v>1</v>
      </c>
      <c r="DN196" s="23">
        <v>0</v>
      </c>
      <c r="DO196" s="23">
        <v>0</v>
      </c>
      <c r="DP196" s="23">
        <v>1</v>
      </c>
      <c r="DQ196" s="23">
        <v>0</v>
      </c>
      <c r="DR196" s="23">
        <v>0</v>
      </c>
      <c r="DS196" s="23">
        <v>0</v>
      </c>
      <c r="DT196" s="23">
        <v>0</v>
      </c>
      <c r="DU196" s="23">
        <v>0</v>
      </c>
      <c r="DV196" s="23">
        <v>0</v>
      </c>
      <c r="DY196" s="14"/>
    </row>
    <row r="197" spans="1:129" s="11" customFormat="1" x14ac:dyDescent="0.25">
      <c r="A197" s="16" t="s">
        <v>470</v>
      </c>
      <c r="B197" s="14" t="s">
        <v>471</v>
      </c>
      <c r="C197" s="14">
        <v>487</v>
      </c>
      <c r="D197" s="24">
        <f t="shared" si="246"/>
        <v>3.2854209445585217E-2</v>
      </c>
      <c r="E197" s="24">
        <f t="shared" si="247"/>
        <v>5.7494866529774126E-2</v>
      </c>
      <c r="F197" s="24">
        <f t="shared" si="248"/>
        <v>4.3121149897330596E-2</v>
      </c>
      <c r="G197" s="24">
        <f t="shared" si="249"/>
        <v>4.5174537987679675E-2</v>
      </c>
      <c r="H197" s="24">
        <f t="shared" si="250"/>
        <v>3.4907597535934289E-2</v>
      </c>
      <c r="I197" s="24">
        <f t="shared" si="251"/>
        <v>3.0800821355236138E-2</v>
      </c>
      <c r="J197" s="24">
        <f t="shared" si="252"/>
        <v>5.1334702258726897E-2</v>
      </c>
      <c r="K197" s="24">
        <f t="shared" si="253"/>
        <v>5.5441478439425054E-2</v>
      </c>
      <c r="L197" s="24">
        <f t="shared" si="254"/>
        <v>6.5708418891170434E-2</v>
      </c>
      <c r="M197" s="24">
        <f t="shared" si="255"/>
        <v>9.2402464065708415E-2</v>
      </c>
      <c r="N197" s="24">
        <f t="shared" si="256"/>
        <v>7.1868583162217656E-2</v>
      </c>
      <c r="O197" s="24">
        <f t="shared" si="257"/>
        <v>8.4188911704312114E-2</v>
      </c>
      <c r="P197" s="24">
        <f t="shared" si="258"/>
        <v>0.11293634496919917</v>
      </c>
      <c r="Q197" s="24">
        <f t="shared" si="259"/>
        <v>8.2135523613963035E-2</v>
      </c>
      <c r="R197" s="24">
        <f t="shared" si="260"/>
        <v>5.7494866529774126E-2</v>
      </c>
      <c r="S197" s="24">
        <f t="shared" si="261"/>
        <v>8.2135523613963035E-2</v>
      </c>
      <c r="T197" s="24">
        <f t="shared" si="262"/>
        <v>0.14784394250513347</v>
      </c>
      <c r="U197" s="24">
        <f t="shared" si="262"/>
        <v>0.63039014373716629</v>
      </c>
      <c r="V197" s="24">
        <f t="shared" si="262"/>
        <v>0.22176591375770022</v>
      </c>
      <c r="W197" s="23">
        <f t="shared" si="263"/>
        <v>72</v>
      </c>
      <c r="X197" s="23">
        <f t="shared" si="264"/>
        <v>307</v>
      </c>
      <c r="Y197" s="23">
        <f t="shared" si="265"/>
        <v>108</v>
      </c>
      <c r="Z197" s="14">
        <v>3</v>
      </c>
      <c r="AA197" s="14">
        <v>5</v>
      </c>
      <c r="AB197" s="14">
        <v>4</v>
      </c>
      <c r="AC197" s="14">
        <v>2</v>
      </c>
      <c r="AD197" s="14">
        <v>2</v>
      </c>
      <c r="AE197" s="14">
        <v>9</v>
      </c>
      <c r="AF197" s="14">
        <v>5</v>
      </c>
      <c r="AG197" s="14">
        <v>5</v>
      </c>
      <c r="AH197" s="14">
        <v>4</v>
      </c>
      <c r="AI197" s="14">
        <v>5</v>
      </c>
      <c r="AJ197" s="14">
        <v>3</v>
      </c>
      <c r="AK197" s="14">
        <v>5</v>
      </c>
      <c r="AL197" s="14">
        <v>4</v>
      </c>
      <c r="AM197" s="14">
        <v>4</v>
      </c>
      <c r="AN197" s="14">
        <v>5</v>
      </c>
      <c r="AO197" s="14">
        <v>3</v>
      </c>
      <c r="AP197" s="14">
        <v>4</v>
      </c>
      <c r="AQ197" s="14">
        <v>5</v>
      </c>
      <c r="AR197" s="14">
        <v>6</v>
      </c>
      <c r="AS197" s="14">
        <v>4</v>
      </c>
      <c r="AT197" s="14">
        <v>2</v>
      </c>
      <c r="AU197" s="14">
        <v>4</v>
      </c>
      <c r="AV197" s="14">
        <v>5</v>
      </c>
      <c r="AW197" s="14">
        <v>4</v>
      </c>
      <c r="AX197" s="14">
        <v>2</v>
      </c>
      <c r="AY197" s="14">
        <v>2</v>
      </c>
      <c r="AZ197" s="14">
        <v>2</v>
      </c>
      <c r="BA197" s="14">
        <v>4</v>
      </c>
      <c r="BB197" s="14">
        <v>1</v>
      </c>
      <c r="BC197" s="14">
        <v>6</v>
      </c>
      <c r="BD197" s="14">
        <v>3</v>
      </c>
      <c r="BE197" s="14">
        <v>3</v>
      </c>
      <c r="BF197" s="14">
        <v>8</v>
      </c>
      <c r="BG197" s="14">
        <v>8</v>
      </c>
      <c r="BH197" s="14">
        <v>3</v>
      </c>
      <c r="BI197" s="14">
        <v>5</v>
      </c>
      <c r="BJ197" s="14">
        <v>5</v>
      </c>
      <c r="BK197" s="14">
        <v>8</v>
      </c>
      <c r="BL197" s="14">
        <v>3</v>
      </c>
      <c r="BM197" s="14">
        <v>6</v>
      </c>
      <c r="BN197" s="14">
        <v>9</v>
      </c>
      <c r="BO197" s="14">
        <v>6</v>
      </c>
      <c r="BP197" s="14">
        <v>5</v>
      </c>
      <c r="BQ197" s="14">
        <v>5</v>
      </c>
      <c r="BR197" s="14">
        <v>7</v>
      </c>
      <c r="BS197" s="14">
        <v>9</v>
      </c>
      <c r="BT197" s="14">
        <v>7</v>
      </c>
      <c r="BU197" s="14">
        <v>5</v>
      </c>
      <c r="BV197" s="14">
        <v>14</v>
      </c>
      <c r="BW197" s="14">
        <v>10</v>
      </c>
      <c r="BX197" s="14">
        <v>6</v>
      </c>
      <c r="BY197" s="14">
        <v>9</v>
      </c>
      <c r="BZ197" s="14">
        <v>9</v>
      </c>
      <c r="CA197" s="14">
        <v>4</v>
      </c>
      <c r="CB197" s="14">
        <v>7</v>
      </c>
      <c r="CC197" s="14">
        <v>7</v>
      </c>
      <c r="CD197" s="14">
        <v>11</v>
      </c>
      <c r="CE197" s="14">
        <v>10</v>
      </c>
      <c r="CF197" s="14">
        <v>6</v>
      </c>
      <c r="CG197" s="14">
        <v>7</v>
      </c>
      <c r="CH197" s="14">
        <v>10</v>
      </c>
      <c r="CI197" s="14">
        <v>7</v>
      </c>
      <c r="CJ197" s="14">
        <v>15</v>
      </c>
      <c r="CK197" s="14">
        <v>11</v>
      </c>
      <c r="CL197" s="14">
        <v>12</v>
      </c>
      <c r="CM197" s="14">
        <v>10</v>
      </c>
      <c r="CN197" s="14">
        <v>12</v>
      </c>
      <c r="CO197" s="14">
        <v>5</v>
      </c>
      <c r="CP197" s="14">
        <v>8</v>
      </c>
      <c r="CQ197" s="14">
        <v>5</v>
      </c>
      <c r="CR197" s="14">
        <v>4</v>
      </c>
      <c r="CS197" s="14">
        <v>9</v>
      </c>
      <c r="CT197" s="14">
        <v>5</v>
      </c>
      <c r="CU197" s="14">
        <v>6</v>
      </c>
      <c r="CV197" s="14">
        <v>4</v>
      </c>
      <c r="CW197" s="14">
        <v>5</v>
      </c>
      <c r="CX197" s="14">
        <v>5</v>
      </c>
      <c r="CY197" s="14">
        <v>3</v>
      </c>
      <c r="CZ197" s="14">
        <v>5</v>
      </c>
      <c r="DA197" s="14">
        <v>4</v>
      </c>
      <c r="DB197" s="14">
        <v>2</v>
      </c>
      <c r="DC197" s="14">
        <v>3</v>
      </c>
      <c r="DD197" s="14">
        <v>1</v>
      </c>
      <c r="DE197" s="14">
        <v>1</v>
      </c>
      <c r="DF197" s="14">
        <v>3</v>
      </c>
      <c r="DG197" s="14">
        <v>0</v>
      </c>
      <c r="DH197" s="14">
        <v>0</v>
      </c>
      <c r="DI197" s="14">
        <v>2</v>
      </c>
      <c r="DJ197" s="14">
        <v>0</v>
      </c>
      <c r="DK197" s="14">
        <v>1</v>
      </c>
      <c r="DL197" s="14">
        <v>3</v>
      </c>
      <c r="DM197" s="14">
        <v>1</v>
      </c>
      <c r="DN197" s="14">
        <v>0</v>
      </c>
      <c r="DO197" s="14">
        <v>0</v>
      </c>
      <c r="DP197" s="14">
        <v>1</v>
      </c>
      <c r="DQ197" s="14">
        <v>0</v>
      </c>
      <c r="DR197" s="14">
        <v>0</v>
      </c>
      <c r="DS197" s="14">
        <v>0</v>
      </c>
      <c r="DT197" s="14">
        <v>0</v>
      </c>
      <c r="DU197" s="14">
        <v>0</v>
      </c>
      <c r="DV197" s="14">
        <v>0</v>
      </c>
      <c r="DY197" s="14"/>
    </row>
    <row r="198" spans="1:129" s="11" customFormat="1" x14ac:dyDescent="0.25">
      <c r="A198" s="16" t="s">
        <v>472</v>
      </c>
      <c r="B198" s="14" t="s">
        <v>473</v>
      </c>
      <c r="C198" s="23">
        <v>989</v>
      </c>
      <c r="D198" s="24">
        <f t="shared" si="246"/>
        <v>3.6400404448938321E-2</v>
      </c>
      <c r="E198" s="24">
        <f t="shared" si="247"/>
        <v>5.2578361981799798E-2</v>
      </c>
      <c r="F198" s="24">
        <f t="shared" si="248"/>
        <v>6.0667340748230533E-2</v>
      </c>
      <c r="G198" s="24">
        <f t="shared" si="249"/>
        <v>6.167846309403438E-2</v>
      </c>
      <c r="H198" s="24">
        <f t="shared" si="250"/>
        <v>5.1567239635995958E-2</v>
      </c>
      <c r="I198" s="24">
        <f t="shared" si="251"/>
        <v>3.4378159757330634E-2</v>
      </c>
      <c r="J198" s="24">
        <f t="shared" si="252"/>
        <v>3.8422649140546009E-2</v>
      </c>
      <c r="K198" s="24">
        <f t="shared" si="253"/>
        <v>4.9544994944388271E-2</v>
      </c>
      <c r="L198" s="24">
        <f t="shared" si="254"/>
        <v>8.5945399393326599E-2</v>
      </c>
      <c r="M198" s="24">
        <f t="shared" si="255"/>
        <v>7.4823053589484323E-2</v>
      </c>
      <c r="N198" s="24">
        <f t="shared" si="256"/>
        <v>8.1900910010111225E-2</v>
      </c>
      <c r="O198" s="24">
        <f t="shared" si="257"/>
        <v>9.3023255813953487E-2</v>
      </c>
      <c r="P198" s="24">
        <f t="shared" si="258"/>
        <v>8.8978766430738113E-2</v>
      </c>
      <c r="Q198" s="24">
        <f t="shared" si="259"/>
        <v>7.381193124368049E-2</v>
      </c>
      <c r="R198" s="24">
        <f t="shared" si="260"/>
        <v>5.1567239635995958E-2</v>
      </c>
      <c r="S198" s="24">
        <f t="shared" si="261"/>
        <v>6.4711830131445908E-2</v>
      </c>
      <c r="T198" s="24">
        <f t="shared" si="262"/>
        <v>0.17391304347826086</v>
      </c>
      <c r="U198" s="24">
        <f t="shared" si="262"/>
        <v>0.63599595551061683</v>
      </c>
      <c r="V198" s="24">
        <f t="shared" si="262"/>
        <v>0.19009100101112233</v>
      </c>
      <c r="W198" s="23">
        <f t="shared" si="263"/>
        <v>172</v>
      </c>
      <c r="X198" s="23">
        <f t="shared" si="264"/>
        <v>629</v>
      </c>
      <c r="Y198" s="23">
        <f t="shared" si="265"/>
        <v>188</v>
      </c>
      <c r="Z198" s="23">
        <v>3</v>
      </c>
      <c r="AA198" s="23">
        <v>12</v>
      </c>
      <c r="AB198" s="23">
        <v>4</v>
      </c>
      <c r="AC198" s="23">
        <v>11</v>
      </c>
      <c r="AD198" s="23">
        <v>6</v>
      </c>
      <c r="AE198" s="23">
        <v>16</v>
      </c>
      <c r="AF198" s="23">
        <v>5</v>
      </c>
      <c r="AG198" s="23">
        <v>6</v>
      </c>
      <c r="AH198" s="23">
        <v>11</v>
      </c>
      <c r="AI198" s="23">
        <v>14</v>
      </c>
      <c r="AJ198" s="23">
        <v>9</v>
      </c>
      <c r="AK198" s="23">
        <v>12</v>
      </c>
      <c r="AL198" s="23">
        <v>16</v>
      </c>
      <c r="AM198" s="23">
        <v>13</v>
      </c>
      <c r="AN198" s="23">
        <v>10</v>
      </c>
      <c r="AO198" s="23">
        <v>12</v>
      </c>
      <c r="AP198" s="23">
        <v>12</v>
      </c>
      <c r="AQ198" s="23">
        <v>13</v>
      </c>
      <c r="AR198" s="23">
        <v>15</v>
      </c>
      <c r="AS198" s="23">
        <v>9</v>
      </c>
      <c r="AT198" s="23">
        <v>7</v>
      </c>
      <c r="AU198" s="23">
        <v>9</v>
      </c>
      <c r="AV198" s="23">
        <v>12</v>
      </c>
      <c r="AW198" s="23">
        <v>10</v>
      </c>
      <c r="AX198" s="23">
        <v>13</v>
      </c>
      <c r="AY198" s="23">
        <v>10</v>
      </c>
      <c r="AZ198" s="23">
        <v>5</v>
      </c>
      <c r="BA198" s="23">
        <v>8</v>
      </c>
      <c r="BB198" s="23">
        <v>6</v>
      </c>
      <c r="BC198" s="23">
        <v>5</v>
      </c>
      <c r="BD198" s="23">
        <v>7</v>
      </c>
      <c r="BE198" s="23">
        <v>10</v>
      </c>
      <c r="BF198" s="23">
        <v>4</v>
      </c>
      <c r="BG198" s="23">
        <v>8</v>
      </c>
      <c r="BH198" s="23">
        <v>9</v>
      </c>
      <c r="BI198" s="23">
        <v>4</v>
      </c>
      <c r="BJ198" s="23">
        <v>9</v>
      </c>
      <c r="BK198" s="23">
        <v>14</v>
      </c>
      <c r="BL198" s="23">
        <v>9</v>
      </c>
      <c r="BM198" s="23">
        <v>13</v>
      </c>
      <c r="BN198" s="23">
        <v>11</v>
      </c>
      <c r="BO198" s="23">
        <v>17</v>
      </c>
      <c r="BP198" s="23">
        <v>20</v>
      </c>
      <c r="BQ198" s="23">
        <v>21</v>
      </c>
      <c r="BR198" s="23">
        <v>16</v>
      </c>
      <c r="BS198" s="23">
        <v>18</v>
      </c>
      <c r="BT198" s="23">
        <v>16</v>
      </c>
      <c r="BU198" s="23">
        <v>18</v>
      </c>
      <c r="BV198" s="23">
        <v>11</v>
      </c>
      <c r="BW198" s="23">
        <v>11</v>
      </c>
      <c r="BX198" s="23">
        <v>15</v>
      </c>
      <c r="BY198" s="23">
        <v>20</v>
      </c>
      <c r="BZ198" s="23">
        <v>15</v>
      </c>
      <c r="CA198" s="23">
        <v>12</v>
      </c>
      <c r="CB198" s="23">
        <v>19</v>
      </c>
      <c r="CC198" s="23">
        <v>21</v>
      </c>
      <c r="CD198" s="23">
        <v>17</v>
      </c>
      <c r="CE198" s="23">
        <v>26</v>
      </c>
      <c r="CF198" s="23">
        <v>19</v>
      </c>
      <c r="CG198" s="23">
        <v>9</v>
      </c>
      <c r="CH198" s="23">
        <v>16</v>
      </c>
      <c r="CI198" s="23">
        <v>19</v>
      </c>
      <c r="CJ198" s="23">
        <v>18</v>
      </c>
      <c r="CK198" s="23">
        <v>18</v>
      </c>
      <c r="CL198" s="23">
        <v>17</v>
      </c>
      <c r="CM198" s="23">
        <v>19</v>
      </c>
      <c r="CN198" s="23">
        <v>19</v>
      </c>
      <c r="CO198" s="23">
        <v>10</v>
      </c>
      <c r="CP198" s="23">
        <v>14</v>
      </c>
      <c r="CQ198" s="23">
        <v>11</v>
      </c>
      <c r="CR198" s="23">
        <v>14</v>
      </c>
      <c r="CS198" s="23">
        <v>8</v>
      </c>
      <c r="CT198" s="23">
        <v>10</v>
      </c>
      <c r="CU198" s="23">
        <v>8</v>
      </c>
      <c r="CV198" s="23">
        <v>11</v>
      </c>
      <c r="CW198" s="23">
        <v>7</v>
      </c>
      <c r="CX198" s="23">
        <v>7</v>
      </c>
      <c r="CY198" s="23">
        <v>5</v>
      </c>
      <c r="CZ198" s="23">
        <v>5</v>
      </c>
      <c r="DA198" s="23">
        <v>3</v>
      </c>
      <c r="DB198" s="23">
        <v>4</v>
      </c>
      <c r="DC198" s="23">
        <v>7</v>
      </c>
      <c r="DD198" s="23">
        <v>1</v>
      </c>
      <c r="DE198" s="23">
        <v>7</v>
      </c>
      <c r="DF198" s="23">
        <v>1</v>
      </c>
      <c r="DG198" s="23">
        <v>3</v>
      </c>
      <c r="DH198" s="23">
        <v>2</v>
      </c>
      <c r="DI198" s="23">
        <v>3</v>
      </c>
      <c r="DJ198" s="23">
        <v>0</v>
      </c>
      <c r="DK198" s="23">
        <v>1</v>
      </c>
      <c r="DL198" s="23">
        <v>1</v>
      </c>
      <c r="DM198" s="23">
        <v>2</v>
      </c>
      <c r="DN198" s="23">
        <v>1</v>
      </c>
      <c r="DO198" s="23">
        <v>1</v>
      </c>
      <c r="DP198" s="23">
        <v>1</v>
      </c>
      <c r="DQ198" s="23">
        <v>2</v>
      </c>
      <c r="DR198" s="23">
        <v>0</v>
      </c>
      <c r="DS198" s="23">
        <v>0</v>
      </c>
      <c r="DT198" s="23">
        <v>0</v>
      </c>
      <c r="DU198" s="23">
        <v>0</v>
      </c>
      <c r="DV198" s="23">
        <v>0</v>
      </c>
      <c r="DY198" s="14"/>
    </row>
    <row r="199" spans="1:129" s="11" customFormat="1" x14ac:dyDescent="0.25">
      <c r="A199" s="16" t="s">
        <v>474</v>
      </c>
      <c r="B199" s="14" t="s">
        <v>475</v>
      </c>
      <c r="C199" s="14">
        <v>469</v>
      </c>
      <c r="D199" s="24">
        <f t="shared" si="246"/>
        <v>5.3304904051172705E-2</v>
      </c>
      <c r="E199" s="24">
        <f t="shared" si="247"/>
        <v>5.3304904051172705E-2</v>
      </c>
      <c r="F199" s="24">
        <f t="shared" si="248"/>
        <v>6.8230277185501065E-2</v>
      </c>
      <c r="G199" s="24">
        <f t="shared" si="249"/>
        <v>4.6908315565031986E-2</v>
      </c>
      <c r="H199" s="24">
        <f t="shared" si="250"/>
        <v>4.6908315565031986E-2</v>
      </c>
      <c r="I199" s="24">
        <f t="shared" si="251"/>
        <v>3.8379530916844352E-2</v>
      </c>
      <c r="J199" s="24">
        <f t="shared" si="252"/>
        <v>4.4776119402985072E-2</v>
      </c>
      <c r="K199" s="24">
        <f t="shared" si="253"/>
        <v>5.9701492537313432E-2</v>
      </c>
      <c r="L199" s="24">
        <f t="shared" si="254"/>
        <v>7.4626865671641784E-2</v>
      </c>
      <c r="M199" s="24">
        <f t="shared" si="255"/>
        <v>7.0362473347547971E-2</v>
      </c>
      <c r="N199" s="24">
        <f t="shared" si="256"/>
        <v>8.7420042643923238E-2</v>
      </c>
      <c r="O199" s="24">
        <f t="shared" si="257"/>
        <v>7.2494669509594878E-2</v>
      </c>
      <c r="P199" s="24">
        <f t="shared" si="258"/>
        <v>7.6759061833688705E-2</v>
      </c>
      <c r="Q199" s="24">
        <f t="shared" si="259"/>
        <v>5.9701492537313432E-2</v>
      </c>
      <c r="R199" s="24">
        <f t="shared" si="260"/>
        <v>4.2643923240938165E-2</v>
      </c>
      <c r="S199" s="24">
        <f t="shared" si="261"/>
        <v>0.1044776119402985</v>
      </c>
      <c r="T199" s="24">
        <f t="shared" si="262"/>
        <v>0.19829424307036247</v>
      </c>
      <c r="U199" s="24">
        <f t="shared" si="262"/>
        <v>0.59488272921108742</v>
      </c>
      <c r="V199" s="24">
        <f t="shared" si="262"/>
        <v>0.2068230277185501</v>
      </c>
      <c r="W199" s="23">
        <f t="shared" si="263"/>
        <v>93</v>
      </c>
      <c r="X199" s="23">
        <f t="shared" si="264"/>
        <v>279</v>
      </c>
      <c r="Y199" s="23">
        <f t="shared" si="265"/>
        <v>97</v>
      </c>
      <c r="Z199" s="14">
        <v>5</v>
      </c>
      <c r="AA199" s="14">
        <v>5</v>
      </c>
      <c r="AB199" s="14">
        <v>6</v>
      </c>
      <c r="AC199" s="14">
        <v>6</v>
      </c>
      <c r="AD199" s="14">
        <v>3</v>
      </c>
      <c r="AE199" s="14">
        <v>5</v>
      </c>
      <c r="AF199" s="14">
        <v>5</v>
      </c>
      <c r="AG199" s="14">
        <v>7</v>
      </c>
      <c r="AH199" s="14">
        <v>2</v>
      </c>
      <c r="AI199" s="14">
        <v>6</v>
      </c>
      <c r="AJ199" s="14">
        <v>6</v>
      </c>
      <c r="AK199" s="14">
        <v>5</v>
      </c>
      <c r="AL199" s="14">
        <v>6</v>
      </c>
      <c r="AM199" s="14">
        <v>5</v>
      </c>
      <c r="AN199" s="14">
        <v>10</v>
      </c>
      <c r="AO199" s="14">
        <v>4</v>
      </c>
      <c r="AP199" s="14">
        <v>7</v>
      </c>
      <c r="AQ199" s="14">
        <v>6</v>
      </c>
      <c r="AR199" s="14">
        <v>5</v>
      </c>
      <c r="AS199" s="14">
        <v>0</v>
      </c>
      <c r="AT199" s="14">
        <v>5</v>
      </c>
      <c r="AU199" s="14">
        <v>1</v>
      </c>
      <c r="AV199" s="14">
        <v>7</v>
      </c>
      <c r="AW199" s="14">
        <v>5</v>
      </c>
      <c r="AX199" s="14">
        <v>4</v>
      </c>
      <c r="AY199" s="14">
        <v>5</v>
      </c>
      <c r="AZ199" s="14">
        <v>5</v>
      </c>
      <c r="BA199" s="14">
        <v>1</v>
      </c>
      <c r="BB199" s="14">
        <v>4</v>
      </c>
      <c r="BC199" s="14">
        <v>3</v>
      </c>
      <c r="BD199" s="14">
        <v>4</v>
      </c>
      <c r="BE199" s="14">
        <v>6</v>
      </c>
      <c r="BF199" s="14">
        <v>3</v>
      </c>
      <c r="BG199" s="14">
        <v>2</v>
      </c>
      <c r="BH199" s="14">
        <v>6</v>
      </c>
      <c r="BI199" s="14">
        <v>3</v>
      </c>
      <c r="BJ199" s="14">
        <v>7</v>
      </c>
      <c r="BK199" s="14">
        <v>6</v>
      </c>
      <c r="BL199" s="14">
        <v>7</v>
      </c>
      <c r="BM199" s="14">
        <v>5</v>
      </c>
      <c r="BN199" s="14">
        <v>9</v>
      </c>
      <c r="BO199" s="14">
        <v>5</v>
      </c>
      <c r="BP199" s="14">
        <v>5</v>
      </c>
      <c r="BQ199" s="14">
        <v>6</v>
      </c>
      <c r="BR199" s="14">
        <v>10</v>
      </c>
      <c r="BS199" s="14">
        <v>7</v>
      </c>
      <c r="BT199" s="14">
        <v>7</v>
      </c>
      <c r="BU199" s="14">
        <v>5</v>
      </c>
      <c r="BV199" s="14">
        <v>6</v>
      </c>
      <c r="BW199" s="14">
        <v>8</v>
      </c>
      <c r="BX199" s="14">
        <v>8</v>
      </c>
      <c r="BY199" s="14">
        <v>7</v>
      </c>
      <c r="BZ199" s="14">
        <v>13</v>
      </c>
      <c r="CA199" s="14">
        <v>7</v>
      </c>
      <c r="CB199" s="14">
        <v>6</v>
      </c>
      <c r="CC199" s="14">
        <v>2</v>
      </c>
      <c r="CD199" s="14">
        <v>9</v>
      </c>
      <c r="CE199" s="14">
        <v>11</v>
      </c>
      <c r="CF199" s="14">
        <v>7</v>
      </c>
      <c r="CG199" s="14">
        <v>5</v>
      </c>
      <c r="CH199" s="14">
        <v>10</v>
      </c>
      <c r="CI199" s="14">
        <v>7</v>
      </c>
      <c r="CJ199" s="14">
        <v>6</v>
      </c>
      <c r="CK199" s="14">
        <v>6</v>
      </c>
      <c r="CL199" s="14">
        <v>7</v>
      </c>
      <c r="CM199" s="14">
        <v>5</v>
      </c>
      <c r="CN199" s="14">
        <v>9</v>
      </c>
      <c r="CO199" s="14">
        <v>5</v>
      </c>
      <c r="CP199" s="14">
        <v>5</v>
      </c>
      <c r="CQ199" s="14">
        <v>4</v>
      </c>
      <c r="CR199" s="14">
        <v>4</v>
      </c>
      <c r="CS199" s="14">
        <v>4</v>
      </c>
      <c r="CT199" s="14">
        <v>3</v>
      </c>
      <c r="CU199" s="14">
        <v>5</v>
      </c>
      <c r="CV199" s="14">
        <v>4</v>
      </c>
      <c r="CW199" s="14">
        <v>5</v>
      </c>
      <c r="CX199" s="14">
        <v>7</v>
      </c>
      <c r="CY199" s="14">
        <v>1</v>
      </c>
      <c r="CZ199" s="14">
        <v>2</v>
      </c>
      <c r="DA199" s="14">
        <v>2</v>
      </c>
      <c r="DB199" s="14">
        <v>1</v>
      </c>
      <c r="DC199" s="14">
        <v>3</v>
      </c>
      <c r="DD199" s="14">
        <v>5</v>
      </c>
      <c r="DE199" s="14">
        <v>6</v>
      </c>
      <c r="DF199" s="14">
        <v>4</v>
      </c>
      <c r="DG199" s="14">
        <v>2</v>
      </c>
      <c r="DH199" s="14">
        <v>2</v>
      </c>
      <c r="DI199" s="14">
        <v>3</v>
      </c>
      <c r="DJ199" s="14">
        <v>0</v>
      </c>
      <c r="DK199" s="14">
        <v>2</v>
      </c>
      <c r="DL199" s="14">
        <v>2</v>
      </c>
      <c r="DM199" s="14">
        <v>0</v>
      </c>
      <c r="DN199" s="14">
        <v>1</v>
      </c>
      <c r="DO199" s="14">
        <v>0</v>
      </c>
      <c r="DP199" s="14">
        <v>0</v>
      </c>
      <c r="DQ199" s="14">
        <v>0</v>
      </c>
      <c r="DR199" s="14">
        <v>0</v>
      </c>
      <c r="DS199" s="14">
        <v>0</v>
      </c>
      <c r="DT199" s="14">
        <v>1</v>
      </c>
      <c r="DU199" s="14">
        <v>0</v>
      </c>
      <c r="DV199" s="14">
        <v>0</v>
      </c>
      <c r="DY199" s="14"/>
    </row>
    <row r="200" spans="1:129" s="11" customFormat="1" x14ac:dyDescent="0.25">
      <c r="A200" s="16" t="s">
        <v>476</v>
      </c>
      <c r="B200" s="14" t="s">
        <v>477</v>
      </c>
      <c r="C200" s="23">
        <v>607</v>
      </c>
      <c r="D200" s="24">
        <f t="shared" si="246"/>
        <v>5.7660626029654036E-2</v>
      </c>
      <c r="E200" s="24">
        <f t="shared" si="247"/>
        <v>6.589785831960461E-2</v>
      </c>
      <c r="F200" s="24">
        <f t="shared" si="248"/>
        <v>6.4250411861614495E-2</v>
      </c>
      <c r="G200" s="24">
        <f t="shared" si="249"/>
        <v>4.9423393739703461E-2</v>
      </c>
      <c r="H200" s="24">
        <f t="shared" si="250"/>
        <v>3.6243822075782535E-2</v>
      </c>
      <c r="I200" s="24">
        <f t="shared" si="251"/>
        <v>4.118616144975288E-2</v>
      </c>
      <c r="J200" s="24">
        <f t="shared" si="252"/>
        <v>5.2718286655683691E-2</v>
      </c>
      <c r="K200" s="24">
        <f t="shared" si="253"/>
        <v>8.7314662273476118E-2</v>
      </c>
      <c r="L200" s="24">
        <f t="shared" si="254"/>
        <v>7.7429983525535415E-2</v>
      </c>
      <c r="M200" s="24">
        <f t="shared" si="255"/>
        <v>6.589785831960461E-2</v>
      </c>
      <c r="N200" s="24">
        <f t="shared" si="256"/>
        <v>7.7429983525535415E-2</v>
      </c>
      <c r="O200" s="24">
        <f t="shared" si="257"/>
        <v>4.7775947281713346E-2</v>
      </c>
      <c r="P200" s="24">
        <f t="shared" si="258"/>
        <v>8.2372322899505759E-2</v>
      </c>
      <c r="Q200" s="24">
        <f t="shared" si="259"/>
        <v>6.4250411861614495E-2</v>
      </c>
      <c r="R200" s="24">
        <f t="shared" si="260"/>
        <v>4.6128500823723231E-2</v>
      </c>
      <c r="S200" s="24">
        <f t="shared" si="261"/>
        <v>8.4019769357495888E-2</v>
      </c>
      <c r="T200" s="24">
        <f t="shared" si="262"/>
        <v>0.21746293245469522</v>
      </c>
      <c r="U200" s="24">
        <f t="shared" si="262"/>
        <v>0.58813838550247122</v>
      </c>
      <c r="V200" s="24">
        <f t="shared" si="262"/>
        <v>0.19439868204283361</v>
      </c>
      <c r="W200" s="23">
        <f t="shared" si="263"/>
        <v>132</v>
      </c>
      <c r="X200" s="23">
        <f t="shared" si="264"/>
        <v>357</v>
      </c>
      <c r="Y200" s="23">
        <f t="shared" si="265"/>
        <v>118</v>
      </c>
      <c r="Z200" s="23">
        <v>6</v>
      </c>
      <c r="AA200" s="23">
        <v>8</v>
      </c>
      <c r="AB200" s="23">
        <v>8</v>
      </c>
      <c r="AC200" s="23">
        <v>5</v>
      </c>
      <c r="AD200" s="23">
        <v>8</v>
      </c>
      <c r="AE200" s="23">
        <v>4</v>
      </c>
      <c r="AF200" s="23">
        <v>7</v>
      </c>
      <c r="AG200" s="23">
        <v>14</v>
      </c>
      <c r="AH200" s="23">
        <v>10</v>
      </c>
      <c r="AI200" s="23">
        <v>5</v>
      </c>
      <c r="AJ200" s="23">
        <v>7</v>
      </c>
      <c r="AK200" s="23">
        <v>6</v>
      </c>
      <c r="AL200" s="23">
        <v>8</v>
      </c>
      <c r="AM200" s="23">
        <v>12</v>
      </c>
      <c r="AN200" s="23">
        <v>6</v>
      </c>
      <c r="AO200" s="23">
        <v>12</v>
      </c>
      <c r="AP200" s="23">
        <v>6</v>
      </c>
      <c r="AQ200" s="23">
        <v>4</v>
      </c>
      <c r="AR200" s="23">
        <v>5</v>
      </c>
      <c r="AS200" s="23">
        <v>3</v>
      </c>
      <c r="AT200" s="23">
        <v>4</v>
      </c>
      <c r="AU200" s="23">
        <v>4</v>
      </c>
      <c r="AV200" s="23">
        <v>4</v>
      </c>
      <c r="AW200" s="23">
        <v>5</v>
      </c>
      <c r="AX200" s="23">
        <v>5</v>
      </c>
      <c r="AY200" s="23">
        <v>5</v>
      </c>
      <c r="AZ200" s="23">
        <v>4</v>
      </c>
      <c r="BA200" s="23">
        <v>5</v>
      </c>
      <c r="BB200" s="23">
        <v>4</v>
      </c>
      <c r="BC200" s="23">
        <v>7</v>
      </c>
      <c r="BD200" s="23">
        <v>6</v>
      </c>
      <c r="BE200" s="23">
        <v>6</v>
      </c>
      <c r="BF200" s="23">
        <v>6</v>
      </c>
      <c r="BG200" s="23">
        <v>7</v>
      </c>
      <c r="BH200" s="23">
        <v>7</v>
      </c>
      <c r="BI200" s="23">
        <v>9</v>
      </c>
      <c r="BJ200" s="23">
        <v>9</v>
      </c>
      <c r="BK200" s="23">
        <v>10</v>
      </c>
      <c r="BL200" s="23">
        <v>15</v>
      </c>
      <c r="BM200" s="23">
        <v>10</v>
      </c>
      <c r="BN200" s="23">
        <v>12</v>
      </c>
      <c r="BO200" s="23">
        <v>9</v>
      </c>
      <c r="BP200" s="23">
        <v>6</v>
      </c>
      <c r="BQ200" s="23">
        <v>11</v>
      </c>
      <c r="BR200" s="23">
        <v>9</v>
      </c>
      <c r="BS200" s="23">
        <v>9</v>
      </c>
      <c r="BT200" s="23">
        <v>6</v>
      </c>
      <c r="BU200" s="23">
        <v>9</v>
      </c>
      <c r="BV200" s="23">
        <v>6</v>
      </c>
      <c r="BW200" s="23">
        <v>10</v>
      </c>
      <c r="BX200" s="23">
        <v>8</v>
      </c>
      <c r="BY200" s="23">
        <v>7</v>
      </c>
      <c r="BZ200" s="23">
        <v>12</v>
      </c>
      <c r="CA200" s="23">
        <v>10</v>
      </c>
      <c r="CB200" s="23">
        <v>10</v>
      </c>
      <c r="CC200" s="23">
        <v>5</v>
      </c>
      <c r="CD200" s="23">
        <v>4</v>
      </c>
      <c r="CE200" s="23">
        <v>7</v>
      </c>
      <c r="CF200" s="23">
        <v>7</v>
      </c>
      <c r="CG200" s="23">
        <v>6</v>
      </c>
      <c r="CH200" s="23">
        <v>12</v>
      </c>
      <c r="CI200" s="23">
        <v>10</v>
      </c>
      <c r="CJ200" s="23">
        <v>8</v>
      </c>
      <c r="CK200" s="23">
        <v>4</v>
      </c>
      <c r="CL200" s="23">
        <v>16</v>
      </c>
      <c r="CM200" s="23">
        <v>14</v>
      </c>
      <c r="CN200" s="23">
        <v>6</v>
      </c>
      <c r="CO200" s="23">
        <v>7</v>
      </c>
      <c r="CP200" s="23">
        <v>6</v>
      </c>
      <c r="CQ200" s="23">
        <v>6</v>
      </c>
      <c r="CR200" s="23">
        <v>7</v>
      </c>
      <c r="CS200" s="23">
        <v>4</v>
      </c>
      <c r="CT200" s="23">
        <v>7</v>
      </c>
      <c r="CU200" s="23">
        <v>4</v>
      </c>
      <c r="CV200" s="23">
        <v>6</v>
      </c>
      <c r="CW200" s="23">
        <v>3</v>
      </c>
      <c r="CX200" s="23">
        <v>3</v>
      </c>
      <c r="CY200" s="23">
        <v>5</v>
      </c>
      <c r="CZ200" s="23">
        <v>4</v>
      </c>
      <c r="DA200" s="23">
        <v>3</v>
      </c>
      <c r="DB200" s="23">
        <v>5</v>
      </c>
      <c r="DC200" s="23">
        <v>0</v>
      </c>
      <c r="DD200" s="23">
        <v>5</v>
      </c>
      <c r="DE200" s="23">
        <v>4</v>
      </c>
      <c r="DF200" s="23">
        <v>5</v>
      </c>
      <c r="DG200" s="23">
        <v>4</v>
      </c>
      <c r="DH200" s="23">
        <v>6</v>
      </c>
      <c r="DI200" s="23">
        <v>2</v>
      </c>
      <c r="DJ200" s="23">
        <v>1</v>
      </c>
      <c r="DK200" s="23">
        <v>0</v>
      </c>
      <c r="DL200" s="23">
        <v>0</v>
      </c>
      <c r="DM200" s="23">
        <v>0</v>
      </c>
      <c r="DN200" s="23">
        <v>0</v>
      </c>
      <c r="DO200" s="23">
        <v>0</v>
      </c>
      <c r="DP200" s="23">
        <v>1</v>
      </c>
      <c r="DQ200" s="23">
        <v>0</v>
      </c>
      <c r="DR200" s="23">
        <v>0</v>
      </c>
      <c r="DS200" s="23">
        <v>0</v>
      </c>
      <c r="DT200" s="23">
        <v>0</v>
      </c>
      <c r="DU200" s="23">
        <v>0</v>
      </c>
      <c r="DV200" s="23">
        <v>0</v>
      </c>
      <c r="DY200" s="14"/>
    </row>
    <row r="201" spans="1:129" s="11" customFormat="1" x14ac:dyDescent="0.25">
      <c r="A201" s="16" t="s">
        <v>478</v>
      </c>
      <c r="B201" s="14" t="s">
        <v>479</v>
      </c>
      <c r="C201" s="23">
        <v>169</v>
      </c>
      <c r="D201" s="24">
        <f t="shared" si="246"/>
        <v>2.3668639053254437E-2</v>
      </c>
      <c r="E201" s="24">
        <f t="shared" si="247"/>
        <v>4.7337278106508875E-2</v>
      </c>
      <c r="F201" s="24">
        <f t="shared" si="248"/>
        <v>5.3254437869822487E-2</v>
      </c>
      <c r="G201" s="24">
        <f t="shared" si="249"/>
        <v>2.3668639053254437E-2</v>
      </c>
      <c r="H201" s="24">
        <f t="shared" si="250"/>
        <v>4.7337278106508875E-2</v>
      </c>
      <c r="I201" s="24">
        <f t="shared" si="251"/>
        <v>2.3668639053254437E-2</v>
      </c>
      <c r="J201" s="24">
        <f t="shared" si="252"/>
        <v>1.7751479289940829E-2</v>
      </c>
      <c r="K201" s="24">
        <f t="shared" si="253"/>
        <v>1.7751479289940829E-2</v>
      </c>
      <c r="L201" s="24">
        <f t="shared" si="254"/>
        <v>5.3254437869822487E-2</v>
      </c>
      <c r="M201" s="24">
        <f t="shared" si="255"/>
        <v>7.1005917159763315E-2</v>
      </c>
      <c r="N201" s="24">
        <f t="shared" si="256"/>
        <v>5.3254437869822487E-2</v>
      </c>
      <c r="O201" s="24">
        <f t="shared" si="257"/>
        <v>0.11834319526627218</v>
      </c>
      <c r="P201" s="24">
        <f t="shared" si="258"/>
        <v>8.8757396449704137E-2</v>
      </c>
      <c r="Q201" s="24">
        <f t="shared" si="259"/>
        <v>0.10650887573964497</v>
      </c>
      <c r="R201" s="24">
        <f t="shared" si="260"/>
        <v>9.4674556213017749E-2</v>
      </c>
      <c r="S201" s="24">
        <f t="shared" si="261"/>
        <v>0.15976331360946747</v>
      </c>
      <c r="T201" s="24">
        <f t="shared" si="262"/>
        <v>0.13609467455621302</v>
      </c>
      <c r="U201" s="24">
        <f t="shared" si="262"/>
        <v>0.50295857988165682</v>
      </c>
      <c r="V201" s="24">
        <f t="shared" si="262"/>
        <v>0.36094674556213019</v>
      </c>
      <c r="W201" s="23">
        <f t="shared" si="263"/>
        <v>23</v>
      </c>
      <c r="X201" s="23">
        <f t="shared" si="264"/>
        <v>85</v>
      </c>
      <c r="Y201" s="23">
        <f t="shared" si="265"/>
        <v>61</v>
      </c>
      <c r="Z201" s="23">
        <v>2</v>
      </c>
      <c r="AA201" s="23">
        <v>0</v>
      </c>
      <c r="AB201" s="23">
        <v>1</v>
      </c>
      <c r="AC201" s="23">
        <v>1</v>
      </c>
      <c r="AD201" s="23">
        <v>0</v>
      </c>
      <c r="AE201" s="23">
        <v>3</v>
      </c>
      <c r="AF201" s="23">
        <v>0</v>
      </c>
      <c r="AG201" s="23">
        <v>1</v>
      </c>
      <c r="AH201" s="23">
        <v>3</v>
      </c>
      <c r="AI201" s="23">
        <v>1</v>
      </c>
      <c r="AJ201" s="23">
        <v>1</v>
      </c>
      <c r="AK201" s="23">
        <v>6</v>
      </c>
      <c r="AL201" s="23">
        <v>1</v>
      </c>
      <c r="AM201" s="23">
        <v>1</v>
      </c>
      <c r="AN201" s="23">
        <v>0</v>
      </c>
      <c r="AO201" s="23">
        <v>1</v>
      </c>
      <c r="AP201" s="23">
        <v>1</v>
      </c>
      <c r="AQ201" s="23">
        <v>1</v>
      </c>
      <c r="AR201" s="23">
        <v>1</v>
      </c>
      <c r="AS201" s="23">
        <v>0</v>
      </c>
      <c r="AT201" s="23">
        <v>2</v>
      </c>
      <c r="AU201" s="23">
        <v>2</v>
      </c>
      <c r="AV201" s="23">
        <v>0</v>
      </c>
      <c r="AW201" s="23">
        <v>2</v>
      </c>
      <c r="AX201" s="23">
        <v>2</v>
      </c>
      <c r="AY201" s="23">
        <v>3</v>
      </c>
      <c r="AZ201" s="23">
        <v>1</v>
      </c>
      <c r="BA201" s="23">
        <v>0</v>
      </c>
      <c r="BB201" s="23">
        <v>0</v>
      </c>
      <c r="BC201" s="23">
        <v>0</v>
      </c>
      <c r="BD201" s="23">
        <v>0</v>
      </c>
      <c r="BE201" s="23">
        <v>0</v>
      </c>
      <c r="BF201" s="23">
        <v>0</v>
      </c>
      <c r="BG201" s="23">
        <v>1</v>
      </c>
      <c r="BH201" s="23">
        <v>2</v>
      </c>
      <c r="BI201" s="23">
        <v>0</v>
      </c>
      <c r="BJ201" s="23">
        <v>2</v>
      </c>
      <c r="BK201" s="23">
        <v>0</v>
      </c>
      <c r="BL201" s="23">
        <v>1</v>
      </c>
      <c r="BM201" s="23">
        <v>0</v>
      </c>
      <c r="BN201" s="23">
        <v>0</v>
      </c>
      <c r="BO201" s="23">
        <v>1</v>
      </c>
      <c r="BP201" s="23">
        <v>3</v>
      </c>
      <c r="BQ201" s="23">
        <v>3</v>
      </c>
      <c r="BR201" s="23">
        <v>2</v>
      </c>
      <c r="BS201" s="23">
        <v>1</v>
      </c>
      <c r="BT201" s="23">
        <v>2</v>
      </c>
      <c r="BU201" s="23">
        <v>3</v>
      </c>
      <c r="BV201" s="23">
        <v>1</v>
      </c>
      <c r="BW201" s="23">
        <v>5</v>
      </c>
      <c r="BX201" s="23">
        <v>3</v>
      </c>
      <c r="BY201" s="23">
        <v>0</v>
      </c>
      <c r="BZ201" s="23">
        <v>4</v>
      </c>
      <c r="CA201" s="23">
        <v>1</v>
      </c>
      <c r="CB201" s="23">
        <v>1</v>
      </c>
      <c r="CC201" s="23">
        <v>5</v>
      </c>
      <c r="CD201" s="23">
        <v>5</v>
      </c>
      <c r="CE201" s="23">
        <v>4</v>
      </c>
      <c r="CF201" s="23">
        <v>2</v>
      </c>
      <c r="CG201" s="23">
        <v>4</v>
      </c>
      <c r="CH201" s="23">
        <v>1</v>
      </c>
      <c r="CI201" s="23">
        <v>3</v>
      </c>
      <c r="CJ201" s="23">
        <v>5</v>
      </c>
      <c r="CK201" s="23">
        <v>3</v>
      </c>
      <c r="CL201" s="23">
        <v>3</v>
      </c>
      <c r="CM201" s="23">
        <v>2</v>
      </c>
      <c r="CN201" s="23">
        <v>3</v>
      </c>
      <c r="CO201" s="23">
        <v>3</v>
      </c>
      <c r="CP201" s="23">
        <v>3</v>
      </c>
      <c r="CQ201" s="23">
        <v>7</v>
      </c>
      <c r="CR201" s="23">
        <v>3</v>
      </c>
      <c r="CS201" s="23">
        <v>3</v>
      </c>
      <c r="CT201" s="23">
        <v>4</v>
      </c>
      <c r="CU201" s="23">
        <v>1</v>
      </c>
      <c r="CV201" s="23">
        <v>5</v>
      </c>
      <c r="CW201" s="23">
        <v>4</v>
      </c>
      <c r="CX201" s="23">
        <v>2</v>
      </c>
      <c r="CY201" s="23">
        <v>3</v>
      </c>
      <c r="CZ201" s="23">
        <v>2</v>
      </c>
      <c r="DA201" s="23">
        <v>0</v>
      </c>
      <c r="DB201" s="23">
        <v>3</v>
      </c>
      <c r="DC201" s="23">
        <v>4</v>
      </c>
      <c r="DD201" s="23">
        <v>0</v>
      </c>
      <c r="DE201" s="23">
        <v>1</v>
      </c>
      <c r="DF201" s="23">
        <v>0</v>
      </c>
      <c r="DG201" s="23">
        <v>1</v>
      </c>
      <c r="DH201" s="23">
        <v>2</v>
      </c>
      <c r="DI201" s="23">
        <v>2</v>
      </c>
      <c r="DJ201" s="23">
        <v>1</v>
      </c>
      <c r="DK201" s="23">
        <v>2</v>
      </c>
      <c r="DL201" s="23">
        <v>0</v>
      </c>
      <c r="DM201" s="23">
        <v>0</v>
      </c>
      <c r="DN201" s="23">
        <v>0</v>
      </c>
      <c r="DO201" s="23">
        <v>0</v>
      </c>
      <c r="DP201" s="23">
        <v>0</v>
      </c>
      <c r="DQ201" s="23">
        <v>0</v>
      </c>
      <c r="DR201" s="23">
        <v>0</v>
      </c>
      <c r="DS201" s="23">
        <v>0</v>
      </c>
      <c r="DT201" s="23">
        <v>0</v>
      </c>
      <c r="DU201" s="23">
        <v>0</v>
      </c>
      <c r="DV201" s="23">
        <v>0</v>
      </c>
      <c r="DY201" s="14"/>
    </row>
    <row r="202" spans="1:129" s="11" customFormat="1" x14ac:dyDescent="0.25">
      <c r="A202" s="16" t="s">
        <v>480</v>
      </c>
      <c r="B202" s="14" t="s">
        <v>481</v>
      </c>
      <c r="C202" s="23">
        <v>889</v>
      </c>
      <c r="D202" s="24">
        <f t="shared" si="246"/>
        <v>4.8368953880764905E-2</v>
      </c>
      <c r="E202" s="24">
        <f t="shared" si="247"/>
        <v>4.3869516310461196E-2</v>
      </c>
      <c r="F202" s="24">
        <f t="shared" si="248"/>
        <v>5.2868391451068614E-2</v>
      </c>
      <c r="G202" s="24">
        <f t="shared" si="249"/>
        <v>4.1619797525309338E-2</v>
      </c>
      <c r="H202" s="24">
        <f t="shared" si="250"/>
        <v>3.59955005624297E-2</v>
      </c>
      <c r="I202" s="24">
        <f t="shared" si="251"/>
        <v>2.4746906636670417E-2</v>
      </c>
      <c r="J202" s="24">
        <f t="shared" si="252"/>
        <v>3.8245219347581551E-2</v>
      </c>
      <c r="K202" s="24">
        <f t="shared" si="253"/>
        <v>4.6119235095613047E-2</v>
      </c>
      <c r="L202" s="24">
        <f t="shared" si="254"/>
        <v>6.6366704161979748E-2</v>
      </c>
      <c r="M202" s="24">
        <f t="shared" si="255"/>
        <v>8.5489313835770533E-2</v>
      </c>
      <c r="N202" s="24">
        <f t="shared" si="256"/>
        <v>8.4364454443194598E-2</v>
      </c>
      <c r="O202" s="24">
        <f t="shared" si="257"/>
        <v>7.9865016872890895E-2</v>
      </c>
      <c r="P202" s="24">
        <f t="shared" si="258"/>
        <v>0.12485939257592801</v>
      </c>
      <c r="Q202" s="24">
        <f t="shared" si="259"/>
        <v>7.7615298087739037E-2</v>
      </c>
      <c r="R202" s="24">
        <f t="shared" si="260"/>
        <v>4.0494938132733409E-2</v>
      </c>
      <c r="S202" s="24">
        <f t="shared" si="261"/>
        <v>0.10911136107986502</v>
      </c>
      <c r="T202" s="24">
        <f t="shared" si="262"/>
        <v>0.16535433070866143</v>
      </c>
      <c r="U202" s="24">
        <f t="shared" si="262"/>
        <v>0.60742407199100112</v>
      </c>
      <c r="V202" s="24">
        <f t="shared" si="262"/>
        <v>0.22722159730033745</v>
      </c>
      <c r="W202" s="23">
        <f t="shared" si="263"/>
        <v>147</v>
      </c>
      <c r="X202" s="23">
        <f t="shared" si="264"/>
        <v>540</v>
      </c>
      <c r="Y202" s="23">
        <f t="shared" si="265"/>
        <v>202</v>
      </c>
      <c r="Z202" s="23">
        <v>7</v>
      </c>
      <c r="AA202" s="23">
        <v>8</v>
      </c>
      <c r="AB202" s="23">
        <v>10</v>
      </c>
      <c r="AC202" s="23">
        <v>11</v>
      </c>
      <c r="AD202" s="23">
        <v>7</v>
      </c>
      <c r="AE202" s="23">
        <v>3</v>
      </c>
      <c r="AF202" s="23">
        <v>3</v>
      </c>
      <c r="AG202" s="23">
        <v>10</v>
      </c>
      <c r="AH202" s="23">
        <v>12</v>
      </c>
      <c r="AI202" s="23">
        <v>11</v>
      </c>
      <c r="AJ202" s="23">
        <v>5</v>
      </c>
      <c r="AK202" s="23">
        <v>10</v>
      </c>
      <c r="AL202" s="23">
        <v>10</v>
      </c>
      <c r="AM202" s="23">
        <v>9</v>
      </c>
      <c r="AN202" s="23">
        <v>13</v>
      </c>
      <c r="AO202" s="23">
        <v>12</v>
      </c>
      <c r="AP202" s="23">
        <v>6</v>
      </c>
      <c r="AQ202" s="23">
        <v>9</v>
      </c>
      <c r="AR202" s="23">
        <v>5</v>
      </c>
      <c r="AS202" s="23">
        <v>5</v>
      </c>
      <c r="AT202" s="23">
        <v>9</v>
      </c>
      <c r="AU202" s="23">
        <v>2</v>
      </c>
      <c r="AV202" s="23">
        <v>11</v>
      </c>
      <c r="AW202" s="23">
        <v>7</v>
      </c>
      <c r="AX202" s="23">
        <v>3</v>
      </c>
      <c r="AY202" s="23">
        <v>4</v>
      </c>
      <c r="AZ202" s="23">
        <v>6</v>
      </c>
      <c r="BA202" s="23">
        <v>5</v>
      </c>
      <c r="BB202" s="23">
        <v>5</v>
      </c>
      <c r="BC202" s="23">
        <v>2</v>
      </c>
      <c r="BD202" s="23">
        <v>7</v>
      </c>
      <c r="BE202" s="23">
        <v>7</v>
      </c>
      <c r="BF202" s="23">
        <v>4</v>
      </c>
      <c r="BG202" s="23">
        <v>9</v>
      </c>
      <c r="BH202" s="23">
        <v>7</v>
      </c>
      <c r="BI202" s="23">
        <v>13</v>
      </c>
      <c r="BJ202" s="23">
        <v>6</v>
      </c>
      <c r="BK202" s="23">
        <v>4</v>
      </c>
      <c r="BL202" s="23">
        <v>8</v>
      </c>
      <c r="BM202" s="23">
        <v>10</v>
      </c>
      <c r="BN202" s="23">
        <v>10</v>
      </c>
      <c r="BO202" s="23">
        <v>16</v>
      </c>
      <c r="BP202" s="23">
        <v>8</v>
      </c>
      <c r="BQ202" s="23">
        <v>14</v>
      </c>
      <c r="BR202" s="23">
        <v>11</v>
      </c>
      <c r="BS202" s="23">
        <v>12</v>
      </c>
      <c r="BT202" s="23">
        <v>16</v>
      </c>
      <c r="BU202" s="23">
        <v>12</v>
      </c>
      <c r="BV202" s="23">
        <v>15</v>
      </c>
      <c r="BW202" s="23">
        <v>21</v>
      </c>
      <c r="BX202" s="23">
        <v>18</v>
      </c>
      <c r="BY202" s="23">
        <v>15</v>
      </c>
      <c r="BZ202" s="23">
        <v>11</v>
      </c>
      <c r="CA202" s="23">
        <v>13</v>
      </c>
      <c r="CB202" s="23">
        <v>18</v>
      </c>
      <c r="CC202" s="23">
        <v>13</v>
      </c>
      <c r="CD202" s="23">
        <v>17</v>
      </c>
      <c r="CE202" s="23">
        <v>10</v>
      </c>
      <c r="CF202" s="23">
        <v>14</v>
      </c>
      <c r="CG202" s="23">
        <v>17</v>
      </c>
      <c r="CH202" s="23">
        <v>21</v>
      </c>
      <c r="CI202" s="23">
        <v>19</v>
      </c>
      <c r="CJ202" s="23">
        <v>24</v>
      </c>
      <c r="CK202" s="23">
        <v>28</v>
      </c>
      <c r="CL202" s="23">
        <v>19</v>
      </c>
      <c r="CM202" s="23">
        <v>16</v>
      </c>
      <c r="CN202" s="23">
        <v>12</v>
      </c>
      <c r="CO202" s="23">
        <v>11</v>
      </c>
      <c r="CP202" s="23">
        <v>19</v>
      </c>
      <c r="CQ202" s="23">
        <v>11</v>
      </c>
      <c r="CR202" s="23">
        <v>7</v>
      </c>
      <c r="CS202" s="23">
        <v>9</v>
      </c>
      <c r="CT202" s="23">
        <v>6</v>
      </c>
      <c r="CU202" s="23">
        <v>10</v>
      </c>
      <c r="CV202" s="23">
        <v>4</v>
      </c>
      <c r="CW202" s="23">
        <v>7</v>
      </c>
      <c r="CX202" s="23">
        <v>9</v>
      </c>
      <c r="CY202" s="23">
        <v>7</v>
      </c>
      <c r="CZ202" s="23">
        <v>7</v>
      </c>
      <c r="DA202" s="23">
        <v>4</v>
      </c>
      <c r="DB202" s="23">
        <v>10</v>
      </c>
      <c r="DC202" s="23">
        <v>8</v>
      </c>
      <c r="DD202" s="23">
        <v>4</v>
      </c>
      <c r="DE202" s="23">
        <v>12</v>
      </c>
      <c r="DF202" s="23">
        <v>7</v>
      </c>
      <c r="DG202" s="23">
        <v>5</v>
      </c>
      <c r="DH202" s="23">
        <v>4</v>
      </c>
      <c r="DI202" s="23">
        <v>3</v>
      </c>
      <c r="DJ202" s="23">
        <v>2</v>
      </c>
      <c r="DK202" s="23">
        <v>2</v>
      </c>
      <c r="DL202" s="23">
        <v>4</v>
      </c>
      <c r="DM202" s="23">
        <v>1</v>
      </c>
      <c r="DN202" s="23">
        <v>0</v>
      </c>
      <c r="DO202" s="23">
        <v>1</v>
      </c>
      <c r="DP202" s="23">
        <v>0</v>
      </c>
      <c r="DQ202" s="23">
        <v>0</v>
      </c>
      <c r="DR202" s="23">
        <v>0</v>
      </c>
      <c r="DS202" s="23">
        <v>0</v>
      </c>
      <c r="DT202" s="23">
        <v>0</v>
      </c>
      <c r="DU202" s="23">
        <v>0</v>
      </c>
      <c r="DV202" s="23">
        <v>0</v>
      </c>
      <c r="DY202" s="14"/>
    </row>
    <row r="203" spans="1:129" s="11" customFormat="1" x14ac:dyDescent="0.25">
      <c r="A203" s="16" t="s">
        <v>482</v>
      </c>
      <c r="B203" s="14" t="s">
        <v>483</v>
      </c>
      <c r="C203" s="23">
        <v>267</v>
      </c>
      <c r="D203" s="24">
        <f t="shared" si="246"/>
        <v>5.9925093632958802E-2</v>
      </c>
      <c r="E203" s="24">
        <f t="shared" si="247"/>
        <v>7.4906367041198504E-2</v>
      </c>
      <c r="F203" s="24">
        <f t="shared" si="248"/>
        <v>6.741573033707865E-2</v>
      </c>
      <c r="G203" s="24">
        <f t="shared" si="249"/>
        <v>5.6179775280898875E-2</v>
      </c>
      <c r="H203" s="24">
        <f t="shared" si="250"/>
        <v>4.8689138576779027E-2</v>
      </c>
      <c r="I203" s="24">
        <f t="shared" si="251"/>
        <v>4.1198501872659173E-2</v>
      </c>
      <c r="J203" s="24">
        <f t="shared" si="252"/>
        <v>3.7453183520599252E-2</v>
      </c>
      <c r="K203" s="24">
        <f t="shared" si="253"/>
        <v>4.1198501872659173E-2</v>
      </c>
      <c r="L203" s="24">
        <f t="shared" si="254"/>
        <v>0.10112359550561797</v>
      </c>
      <c r="M203" s="24">
        <f t="shared" si="255"/>
        <v>8.98876404494382E-2</v>
      </c>
      <c r="N203" s="24">
        <f t="shared" si="256"/>
        <v>7.8651685393258425E-2</v>
      </c>
      <c r="O203" s="24">
        <f t="shared" si="257"/>
        <v>7.116104868913857E-2</v>
      </c>
      <c r="P203" s="24">
        <f t="shared" si="258"/>
        <v>8.6142322097378279E-2</v>
      </c>
      <c r="Q203" s="24">
        <f t="shared" si="259"/>
        <v>4.49438202247191E-2</v>
      </c>
      <c r="R203" s="24">
        <f t="shared" si="260"/>
        <v>1.8726591760299626E-2</v>
      </c>
      <c r="S203" s="24">
        <f t="shared" si="261"/>
        <v>8.2397003745318345E-2</v>
      </c>
      <c r="T203" s="24">
        <f t="shared" si="262"/>
        <v>0.2247191011235955</v>
      </c>
      <c r="U203" s="24">
        <f t="shared" si="262"/>
        <v>0.6292134831460674</v>
      </c>
      <c r="V203" s="24">
        <f t="shared" si="262"/>
        <v>0.14606741573033707</v>
      </c>
      <c r="W203" s="23">
        <f t="shared" si="263"/>
        <v>60</v>
      </c>
      <c r="X203" s="23">
        <f t="shared" si="264"/>
        <v>168</v>
      </c>
      <c r="Y203" s="23">
        <f t="shared" si="265"/>
        <v>39</v>
      </c>
      <c r="Z203" s="23">
        <v>3</v>
      </c>
      <c r="AA203" s="23">
        <v>3</v>
      </c>
      <c r="AB203" s="23">
        <v>2</v>
      </c>
      <c r="AC203" s="23">
        <v>4</v>
      </c>
      <c r="AD203" s="23">
        <v>4</v>
      </c>
      <c r="AE203" s="23">
        <v>4</v>
      </c>
      <c r="AF203" s="23">
        <v>5</v>
      </c>
      <c r="AG203" s="23">
        <v>3</v>
      </c>
      <c r="AH203" s="23">
        <v>5</v>
      </c>
      <c r="AI203" s="23">
        <v>3</v>
      </c>
      <c r="AJ203" s="23">
        <v>1</v>
      </c>
      <c r="AK203" s="23">
        <v>7</v>
      </c>
      <c r="AL203" s="23">
        <v>2</v>
      </c>
      <c r="AM203" s="23">
        <v>4</v>
      </c>
      <c r="AN203" s="23">
        <v>4</v>
      </c>
      <c r="AO203" s="23">
        <v>4</v>
      </c>
      <c r="AP203" s="23">
        <v>2</v>
      </c>
      <c r="AQ203" s="23">
        <v>4</v>
      </c>
      <c r="AR203" s="23">
        <v>0</v>
      </c>
      <c r="AS203" s="23">
        <v>5</v>
      </c>
      <c r="AT203" s="23">
        <v>1</v>
      </c>
      <c r="AU203" s="23">
        <v>3</v>
      </c>
      <c r="AV203" s="23">
        <v>3</v>
      </c>
      <c r="AW203" s="23">
        <v>3</v>
      </c>
      <c r="AX203" s="23">
        <v>3</v>
      </c>
      <c r="AY203" s="23">
        <v>3</v>
      </c>
      <c r="AZ203" s="23">
        <v>0</v>
      </c>
      <c r="BA203" s="23">
        <v>2</v>
      </c>
      <c r="BB203" s="23">
        <v>4</v>
      </c>
      <c r="BC203" s="23">
        <v>2</v>
      </c>
      <c r="BD203" s="23">
        <v>0</v>
      </c>
      <c r="BE203" s="23">
        <v>0</v>
      </c>
      <c r="BF203" s="23">
        <v>5</v>
      </c>
      <c r="BG203" s="23">
        <v>2</v>
      </c>
      <c r="BH203" s="23">
        <v>3</v>
      </c>
      <c r="BI203" s="23">
        <v>0</v>
      </c>
      <c r="BJ203" s="23">
        <v>2</v>
      </c>
      <c r="BK203" s="23">
        <v>2</v>
      </c>
      <c r="BL203" s="23">
        <v>3</v>
      </c>
      <c r="BM203" s="23">
        <v>4</v>
      </c>
      <c r="BN203" s="23">
        <v>5</v>
      </c>
      <c r="BO203" s="23">
        <v>6</v>
      </c>
      <c r="BP203" s="23">
        <v>4</v>
      </c>
      <c r="BQ203" s="23">
        <v>9</v>
      </c>
      <c r="BR203" s="23">
        <v>3</v>
      </c>
      <c r="BS203" s="23">
        <v>8</v>
      </c>
      <c r="BT203" s="23">
        <v>4</v>
      </c>
      <c r="BU203" s="23">
        <v>2</v>
      </c>
      <c r="BV203" s="23">
        <v>8</v>
      </c>
      <c r="BW203" s="23">
        <v>2</v>
      </c>
      <c r="BX203" s="23">
        <v>9</v>
      </c>
      <c r="BY203" s="23">
        <v>3</v>
      </c>
      <c r="BZ203" s="23">
        <v>6</v>
      </c>
      <c r="CA203" s="23">
        <v>1</v>
      </c>
      <c r="CB203" s="23">
        <v>2</v>
      </c>
      <c r="CC203" s="23">
        <v>6</v>
      </c>
      <c r="CD203" s="23">
        <v>1</v>
      </c>
      <c r="CE203" s="23">
        <v>3</v>
      </c>
      <c r="CF203" s="23">
        <v>6</v>
      </c>
      <c r="CG203" s="23">
        <v>3</v>
      </c>
      <c r="CH203" s="23">
        <v>4</v>
      </c>
      <c r="CI203" s="23">
        <v>3</v>
      </c>
      <c r="CJ203" s="23">
        <v>5</v>
      </c>
      <c r="CK203" s="23">
        <v>5</v>
      </c>
      <c r="CL203" s="23">
        <v>6</v>
      </c>
      <c r="CM203" s="23">
        <v>0</v>
      </c>
      <c r="CN203" s="23">
        <v>3</v>
      </c>
      <c r="CO203" s="23">
        <v>6</v>
      </c>
      <c r="CP203" s="23">
        <v>1</v>
      </c>
      <c r="CQ203" s="23">
        <v>2</v>
      </c>
      <c r="CR203" s="23">
        <v>1</v>
      </c>
      <c r="CS203" s="23">
        <v>1</v>
      </c>
      <c r="CT203" s="23">
        <v>1</v>
      </c>
      <c r="CU203" s="23">
        <v>0</v>
      </c>
      <c r="CV203" s="23">
        <v>2</v>
      </c>
      <c r="CW203" s="23">
        <v>0</v>
      </c>
      <c r="CX203" s="23">
        <v>1</v>
      </c>
      <c r="CY203" s="23">
        <v>3</v>
      </c>
      <c r="CZ203" s="23">
        <v>2</v>
      </c>
      <c r="DA203" s="23">
        <v>2</v>
      </c>
      <c r="DB203" s="23">
        <v>2</v>
      </c>
      <c r="DC203" s="23">
        <v>1</v>
      </c>
      <c r="DD203" s="23">
        <v>0</v>
      </c>
      <c r="DE203" s="23">
        <v>3</v>
      </c>
      <c r="DF203" s="23">
        <v>1</v>
      </c>
      <c r="DG203" s="23">
        <v>0</v>
      </c>
      <c r="DH203" s="23">
        <v>0</v>
      </c>
      <c r="DI203" s="23">
        <v>0</v>
      </c>
      <c r="DJ203" s="23">
        <v>1</v>
      </c>
      <c r="DK203" s="23">
        <v>1</v>
      </c>
      <c r="DL203" s="23">
        <v>2</v>
      </c>
      <c r="DM203" s="23">
        <v>0</v>
      </c>
      <c r="DN203" s="23">
        <v>2</v>
      </c>
      <c r="DO203" s="23">
        <v>1</v>
      </c>
      <c r="DP203" s="23">
        <v>0</v>
      </c>
      <c r="DQ203" s="23">
        <v>0</v>
      </c>
      <c r="DR203" s="23">
        <v>0</v>
      </c>
      <c r="DS203" s="23">
        <v>0</v>
      </c>
      <c r="DT203" s="23">
        <v>0</v>
      </c>
      <c r="DU203" s="23">
        <v>0</v>
      </c>
      <c r="DV203" s="23">
        <v>0</v>
      </c>
      <c r="DY203" s="14"/>
    </row>
    <row r="204" spans="1:129" s="11" customFormat="1" x14ac:dyDescent="0.25">
      <c r="A204" s="16" t="s">
        <v>484</v>
      </c>
      <c r="B204" s="14" t="s">
        <v>485</v>
      </c>
      <c r="C204" s="23">
        <v>2142</v>
      </c>
      <c r="D204" s="24">
        <f t="shared" si="246"/>
        <v>4.80859010270775E-2</v>
      </c>
      <c r="E204" s="24">
        <f t="shared" si="247"/>
        <v>3.9215686274509803E-2</v>
      </c>
      <c r="F204" s="24">
        <f t="shared" si="248"/>
        <v>4.80859010270775E-2</v>
      </c>
      <c r="G204" s="24">
        <f t="shared" si="249"/>
        <v>5.7889822595704951E-2</v>
      </c>
      <c r="H204" s="24">
        <f t="shared" si="250"/>
        <v>3.968253968253968E-2</v>
      </c>
      <c r="I204" s="24">
        <f t="shared" si="251"/>
        <v>5.0887021475256769E-2</v>
      </c>
      <c r="J204" s="24">
        <f t="shared" si="252"/>
        <v>4.9953314659197015E-2</v>
      </c>
      <c r="K204" s="24">
        <f t="shared" si="253"/>
        <v>5.6489262371615313E-2</v>
      </c>
      <c r="L204" s="24">
        <f t="shared" si="254"/>
        <v>6.5826330532212887E-2</v>
      </c>
      <c r="M204" s="24">
        <f t="shared" si="255"/>
        <v>7.0494864612511671E-2</v>
      </c>
      <c r="N204" s="24">
        <f t="shared" si="256"/>
        <v>5.2754435107376284E-2</v>
      </c>
      <c r="O204" s="24">
        <f t="shared" si="257"/>
        <v>6.7693744164332395E-2</v>
      </c>
      <c r="P204" s="24">
        <f t="shared" si="258"/>
        <v>8.5434173669467789E-2</v>
      </c>
      <c r="Q204" s="24">
        <f t="shared" si="259"/>
        <v>7.9365079365079361E-2</v>
      </c>
      <c r="R204" s="24">
        <f t="shared" si="260"/>
        <v>6.4892623716153133E-2</v>
      </c>
      <c r="S204" s="24">
        <f t="shared" si="261"/>
        <v>0.12324929971988796</v>
      </c>
      <c r="T204" s="24">
        <f t="shared" si="262"/>
        <v>0.16013071895424835</v>
      </c>
      <c r="U204" s="24">
        <f t="shared" si="262"/>
        <v>0.57236227824463115</v>
      </c>
      <c r="V204" s="24">
        <f t="shared" si="262"/>
        <v>0.26750700280112044</v>
      </c>
      <c r="W204" s="23">
        <f t="shared" si="263"/>
        <v>343</v>
      </c>
      <c r="X204" s="23">
        <f t="shared" si="264"/>
        <v>1226</v>
      </c>
      <c r="Y204" s="23">
        <f t="shared" si="265"/>
        <v>573</v>
      </c>
      <c r="Z204" s="23">
        <v>23</v>
      </c>
      <c r="AA204" s="23">
        <v>23</v>
      </c>
      <c r="AB204" s="23">
        <v>19</v>
      </c>
      <c r="AC204" s="23">
        <v>22</v>
      </c>
      <c r="AD204" s="23">
        <v>16</v>
      </c>
      <c r="AE204" s="23">
        <v>19</v>
      </c>
      <c r="AF204" s="23">
        <v>18</v>
      </c>
      <c r="AG204" s="23">
        <v>17</v>
      </c>
      <c r="AH204" s="23">
        <v>10</v>
      </c>
      <c r="AI204" s="23">
        <v>20</v>
      </c>
      <c r="AJ204" s="23">
        <v>21</v>
      </c>
      <c r="AK204" s="23">
        <v>21</v>
      </c>
      <c r="AL204" s="23">
        <v>23</v>
      </c>
      <c r="AM204" s="23">
        <v>23</v>
      </c>
      <c r="AN204" s="23">
        <v>15</v>
      </c>
      <c r="AO204" s="23">
        <v>34</v>
      </c>
      <c r="AP204" s="23">
        <v>19</v>
      </c>
      <c r="AQ204" s="23">
        <v>29</v>
      </c>
      <c r="AR204" s="23">
        <v>23</v>
      </c>
      <c r="AS204" s="23">
        <v>19</v>
      </c>
      <c r="AT204" s="23">
        <v>11</v>
      </c>
      <c r="AU204" s="23">
        <v>15</v>
      </c>
      <c r="AV204" s="23">
        <v>18</v>
      </c>
      <c r="AW204" s="23">
        <v>19</v>
      </c>
      <c r="AX204" s="23">
        <v>22</v>
      </c>
      <c r="AY204" s="23">
        <v>26</v>
      </c>
      <c r="AZ204" s="23">
        <v>20</v>
      </c>
      <c r="BA204" s="23">
        <v>19</v>
      </c>
      <c r="BB204" s="23">
        <v>21</v>
      </c>
      <c r="BC204" s="23">
        <v>23</v>
      </c>
      <c r="BD204" s="23">
        <v>33</v>
      </c>
      <c r="BE204" s="23">
        <v>15</v>
      </c>
      <c r="BF204" s="23">
        <v>21</v>
      </c>
      <c r="BG204" s="23">
        <v>19</v>
      </c>
      <c r="BH204" s="23">
        <v>19</v>
      </c>
      <c r="BI204" s="23">
        <v>24</v>
      </c>
      <c r="BJ204" s="23">
        <v>19</v>
      </c>
      <c r="BK204" s="23">
        <v>27</v>
      </c>
      <c r="BL204" s="23">
        <v>21</v>
      </c>
      <c r="BM204" s="23">
        <v>30</v>
      </c>
      <c r="BN204" s="23">
        <v>28</v>
      </c>
      <c r="BO204" s="23">
        <v>25</v>
      </c>
      <c r="BP204" s="23">
        <v>29</v>
      </c>
      <c r="BQ204" s="23">
        <v>30</v>
      </c>
      <c r="BR204" s="23">
        <v>29</v>
      </c>
      <c r="BS204" s="23">
        <v>28</v>
      </c>
      <c r="BT204" s="23">
        <v>34</v>
      </c>
      <c r="BU204" s="23">
        <v>33</v>
      </c>
      <c r="BV204" s="23">
        <v>26</v>
      </c>
      <c r="BW204" s="23">
        <v>30</v>
      </c>
      <c r="BX204" s="23">
        <v>25</v>
      </c>
      <c r="BY204" s="23">
        <v>13</v>
      </c>
      <c r="BZ204" s="23">
        <v>18</v>
      </c>
      <c r="CA204" s="23">
        <v>28</v>
      </c>
      <c r="CB204" s="23">
        <v>29</v>
      </c>
      <c r="CC204" s="23">
        <v>24</v>
      </c>
      <c r="CD204" s="23">
        <v>20</v>
      </c>
      <c r="CE204" s="23">
        <v>34</v>
      </c>
      <c r="CF204" s="23">
        <v>33</v>
      </c>
      <c r="CG204" s="23">
        <v>34</v>
      </c>
      <c r="CH204" s="23">
        <v>20</v>
      </c>
      <c r="CI204" s="23">
        <v>27</v>
      </c>
      <c r="CJ204" s="23">
        <v>39</v>
      </c>
      <c r="CK204" s="23">
        <v>54</v>
      </c>
      <c r="CL204" s="23">
        <v>43</v>
      </c>
      <c r="CM204" s="23">
        <v>34</v>
      </c>
      <c r="CN204" s="23">
        <v>43</v>
      </c>
      <c r="CO204" s="23">
        <v>36</v>
      </c>
      <c r="CP204" s="23">
        <v>28</v>
      </c>
      <c r="CQ204" s="23">
        <v>29</v>
      </c>
      <c r="CR204" s="23">
        <v>39</v>
      </c>
      <c r="CS204" s="23">
        <v>30</v>
      </c>
      <c r="CT204" s="23">
        <v>26</v>
      </c>
      <c r="CU204" s="23">
        <v>18</v>
      </c>
      <c r="CV204" s="23">
        <v>26</v>
      </c>
      <c r="CW204" s="23">
        <v>30</v>
      </c>
      <c r="CX204" s="23">
        <v>15</v>
      </c>
      <c r="CY204" s="23">
        <v>20</v>
      </c>
      <c r="CZ204" s="23">
        <v>23</v>
      </c>
      <c r="DA204" s="23">
        <v>13</v>
      </c>
      <c r="DB204" s="23">
        <v>23</v>
      </c>
      <c r="DC204" s="23">
        <v>20</v>
      </c>
      <c r="DD204" s="23">
        <v>20</v>
      </c>
      <c r="DE204" s="23">
        <v>17</v>
      </c>
      <c r="DF204" s="23">
        <v>13</v>
      </c>
      <c r="DG204" s="23">
        <v>12</v>
      </c>
      <c r="DH204" s="23">
        <v>7</v>
      </c>
      <c r="DI204" s="23">
        <v>8</v>
      </c>
      <c r="DJ204" s="23">
        <v>7</v>
      </c>
      <c r="DK204" s="23">
        <v>5</v>
      </c>
      <c r="DL204" s="23">
        <v>9</v>
      </c>
      <c r="DM204" s="23">
        <v>8</v>
      </c>
      <c r="DN204" s="23">
        <v>6</v>
      </c>
      <c r="DO204" s="23">
        <v>2</v>
      </c>
      <c r="DP204" s="23">
        <v>3</v>
      </c>
      <c r="DQ204" s="23">
        <v>1</v>
      </c>
      <c r="DR204" s="23">
        <v>0</v>
      </c>
      <c r="DS204" s="23">
        <v>0</v>
      </c>
      <c r="DT204" s="23">
        <v>0</v>
      </c>
      <c r="DU204" s="23">
        <v>1</v>
      </c>
      <c r="DV204" s="23">
        <v>1</v>
      </c>
      <c r="DY204" s="14"/>
    </row>
    <row r="205" spans="1:129" s="11" customFormat="1" x14ac:dyDescent="0.25">
      <c r="A205" s="16" t="s">
        <v>486</v>
      </c>
      <c r="B205" s="14" t="s">
        <v>487</v>
      </c>
      <c r="C205" s="23">
        <v>338</v>
      </c>
      <c r="D205" s="24">
        <f t="shared" si="246"/>
        <v>5.9171597633136092E-2</v>
      </c>
      <c r="E205" s="24">
        <f t="shared" si="247"/>
        <v>4.4378698224852069E-2</v>
      </c>
      <c r="F205" s="24">
        <f t="shared" si="248"/>
        <v>3.8461538461538464E-2</v>
      </c>
      <c r="G205" s="24">
        <f t="shared" si="249"/>
        <v>4.4378698224852069E-2</v>
      </c>
      <c r="H205" s="24">
        <f t="shared" si="250"/>
        <v>2.6627218934911243E-2</v>
      </c>
      <c r="I205" s="24">
        <f t="shared" si="251"/>
        <v>2.6627218934911243E-2</v>
      </c>
      <c r="J205" s="24">
        <f t="shared" si="252"/>
        <v>4.7337278106508875E-2</v>
      </c>
      <c r="K205" s="24">
        <f t="shared" si="253"/>
        <v>5.3254437869822487E-2</v>
      </c>
      <c r="L205" s="24">
        <f t="shared" si="254"/>
        <v>6.5088757396449703E-2</v>
      </c>
      <c r="M205" s="24">
        <f t="shared" si="255"/>
        <v>6.5088757396449703E-2</v>
      </c>
      <c r="N205" s="24">
        <f t="shared" si="256"/>
        <v>7.6923076923076927E-2</v>
      </c>
      <c r="O205" s="24">
        <f t="shared" si="257"/>
        <v>7.3964497041420121E-2</v>
      </c>
      <c r="P205" s="24">
        <f t="shared" si="258"/>
        <v>8.8757396449704137E-2</v>
      </c>
      <c r="Q205" s="24">
        <f t="shared" si="259"/>
        <v>8.2840236686390539E-2</v>
      </c>
      <c r="R205" s="24">
        <f t="shared" si="260"/>
        <v>7.6923076923076927E-2</v>
      </c>
      <c r="S205" s="24">
        <f t="shared" si="261"/>
        <v>0.13017751479289941</v>
      </c>
      <c r="T205" s="24">
        <f t="shared" si="262"/>
        <v>0.15680473372781065</v>
      </c>
      <c r="U205" s="24">
        <f t="shared" si="262"/>
        <v>0.55325443786982254</v>
      </c>
      <c r="V205" s="24">
        <f t="shared" si="262"/>
        <v>0.28994082840236685</v>
      </c>
      <c r="W205" s="23">
        <f t="shared" si="263"/>
        <v>53</v>
      </c>
      <c r="X205" s="23">
        <f t="shared" si="264"/>
        <v>187</v>
      </c>
      <c r="Y205" s="23">
        <f t="shared" si="265"/>
        <v>98</v>
      </c>
      <c r="Z205" s="23">
        <v>5</v>
      </c>
      <c r="AA205" s="23">
        <v>3</v>
      </c>
      <c r="AB205" s="23">
        <v>3</v>
      </c>
      <c r="AC205" s="23">
        <v>1</v>
      </c>
      <c r="AD205" s="23">
        <v>8</v>
      </c>
      <c r="AE205" s="23">
        <v>3</v>
      </c>
      <c r="AF205" s="23">
        <v>6</v>
      </c>
      <c r="AG205" s="23">
        <v>1</v>
      </c>
      <c r="AH205" s="23">
        <v>3</v>
      </c>
      <c r="AI205" s="23">
        <v>2</v>
      </c>
      <c r="AJ205" s="23">
        <v>0</v>
      </c>
      <c r="AK205" s="23">
        <v>5</v>
      </c>
      <c r="AL205" s="23">
        <v>4</v>
      </c>
      <c r="AM205" s="23">
        <v>3</v>
      </c>
      <c r="AN205" s="23">
        <v>1</v>
      </c>
      <c r="AO205" s="23">
        <v>5</v>
      </c>
      <c r="AP205" s="23">
        <v>0</v>
      </c>
      <c r="AQ205" s="23">
        <v>6</v>
      </c>
      <c r="AR205" s="23">
        <v>3</v>
      </c>
      <c r="AS205" s="23">
        <v>1</v>
      </c>
      <c r="AT205" s="23">
        <v>1</v>
      </c>
      <c r="AU205" s="23">
        <v>2</v>
      </c>
      <c r="AV205" s="23">
        <v>3</v>
      </c>
      <c r="AW205" s="23">
        <v>1</v>
      </c>
      <c r="AX205" s="23">
        <v>2</v>
      </c>
      <c r="AY205" s="23">
        <v>3</v>
      </c>
      <c r="AZ205" s="23">
        <v>3</v>
      </c>
      <c r="BA205" s="23">
        <v>2</v>
      </c>
      <c r="BB205" s="23">
        <v>0</v>
      </c>
      <c r="BC205" s="23">
        <v>1</v>
      </c>
      <c r="BD205" s="23">
        <v>1</v>
      </c>
      <c r="BE205" s="23">
        <v>7</v>
      </c>
      <c r="BF205" s="23">
        <v>2</v>
      </c>
      <c r="BG205" s="23">
        <v>3</v>
      </c>
      <c r="BH205" s="23">
        <v>3</v>
      </c>
      <c r="BI205" s="23">
        <v>0</v>
      </c>
      <c r="BJ205" s="23">
        <v>2</v>
      </c>
      <c r="BK205" s="23">
        <v>3</v>
      </c>
      <c r="BL205" s="23">
        <v>5</v>
      </c>
      <c r="BM205" s="23">
        <v>8</v>
      </c>
      <c r="BN205" s="23">
        <v>3</v>
      </c>
      <c r="BO205" s="23">
        <v>6</v>
      </c>
      <c r="BP205" s="23">
        <v>2</v>
      </c>
      <c r="BQ205" s="23">
        <v>6</v>
      </c>
      <c r="BR205" s="23">
        <v>5</v>
      </c>
      <c r="BS205" s="23">
        <v>3</v>
      </c>
      <c r="BT205" s="23">
        <v>7</v>
      </c>
      <c r="BU205" s="23">
        <v>1</v>
      </c>
      <c r="BV205" s="23">
        <v>8</v>
      </c>
      <c r="BW205" s="23">
        <v>3</v>
      </c>
      <c r="BX205" s="23">
        <v>7</v>
      </c>
      <c r="BY205" s="23">
        <v>8</v>
      </c>
      <c r="BZ205" s="23">
        <v>3</v>
      </c>
      <c r="CA205" s="23">
        <v>3</v>
      </c>
      <c r="CB205" s="23">
        <v>5</v>
      </c>
      <c r="CC205" s="23">
        <v>6</v>
      </c>
      <c r="CD205" s="23">
        <v>5</v>
      </c>
      <c r="CE205" s="23">
        <v>7</v>
      </c>
      <c r="CF205" s="23">
        <v>4</v>
      </c>
      <c r="CG205" s="23">
        <v>3</v>
      </c>
      <c r="CH205" s="23">
        <v>7</v>
      </c>
      <c r="CI205" s="23">
        <v>2</v>
      </c>
      <c r="CJ205" s="23">
        <v>7</v>
      </c>
      <c r="CK205" s="23">
        <v>6</v>
      </c>
      <c r="CL205" s="23">
        <v>8</v>
      </c>
      <c r="CM205" s="23">
        <v>7</v>
      </c>
      <c r="CN205" s="23">
        <v>6</v>
      </c>
      <c r="CO205" s="23">
        <v>7</v>
      </c>
      <c r="CP205" s="23">
        <v>7</v>
      </c>
      <c r="CQ205" s="23">
        <v>1</v>
      </c>
      <c r="CR205" s="23">
        <v>7</v>
      </c>
      <c r="CS205" s="23">
        <v>4</v>
      </c>
      <c r="CT205" s="23">
        <v>2</v>
      </c>
      <c r="CU205" s="23">
        <v>7</v>
      </c>
      <c r="CV205" s="23">
        <v>6</v>
      </c>
      <c r="CW205" s="23">
        <v>6</v>
      </c>
      <c r="CX205" s="23">
        <v>3</v>
      </c>
      <c r="CY205" s="23">
        <v>5</v>
      </c>
      <c r="CZ205" s="23">
        <v>7</v>
      </c>
      <c r="DA205" s="23">
        <v>1</v>
      </c>
      <c r="DB205" s="23">
        <v>2</v>
      </c>
      <c r="DC205" s="23">
        <v>1</v>
      </c>
      <c r="DD205" s="23">
        <v>0</v>
      </c>
      <c r="DE205" s="23">
        <v>4</v>
      </c>
      <c r="DF205" s="23">
        <v>3</v>
      </c>
      <c r="DG205" s="23">
        <v>0</v>
      </c>
      <c r="DH205" s="23">
        <v>2</v>
      </c>
      <c r="DI205" s="23">
        <v>2</v>
      </c>
      <c r="DJ205" s="23">
        <v>0</v>
      </c>
      <c r="DK205" s="23">
        <v>2</v>
      </c>
      <c r="DL205" s="23">
        <v>2</v>
      </c>
      <c r="DM205" s="23">
        <v>2</v>
      </c>
      <c r="DN205" s="23">
        <v>0</v>
      </c>
      <c r="DO205" s="23">
        <v>0</v>
      </c>
      <c r="DP205" s="23">
        <v>0</v>
      </c>
      <c r="DQ205" s="23">
        <v>0</v>
      </c>
      <c r="DR205" s="23">
        <v>0</v>
      </c>
      <c r="DS205" s="23">
        <v>1</v>
      </c>
      <c r="DT205" s="23">
        <v>1</v>
      </c>
      <c r="DU205" s="23">
        <v>0</v>
      </c>
      <c r="DV205" s="23">
        <v>0</v>
      </c>
      <c r="DY205" s="14"/>
    </row>
    <row r="206" spans="1:129" s="11" customFormat="1" x14ac:dyDescent="0.25">
      <c r="A206" s="16" t="s">
        <v>488</v>
      </c>
      <c r="B206" s="14" t="s">
        <v>489</v>
      </c>
      <c r="C206" s="23">
        <v>283</v>
      </c>
      <c r="D206" s="24">
        <f t="shared" si="246"/>
        <v>4.2402826855123678E-2</v>
      </c>
      <c r="E206" s="24">
        <f t="shared" si="247"/>
        <v>3.5335689045936397E-2</v>
      </c>
      <c r="F206" s="24">
        <f t="shared" si="248"/>
        <v>3.1802120141342753E-2</v>
      </c>
      <c r="G206" s="24">
        <f t="shared" si="249"/>
        <v>3.8869257950530034E-2</v>
      </c>
      <c r="H206" s="24">
        <f t="shared" si="250"/>
        <v>3.8869257950530034E-2</v>
      </c>
      <c r="I206" s="24">
        <f t="shared" si="251"/>
        <v>4.2402826855123678E-2</v>
      </c>
      <c r="J206" s="24">
        <f t="shared" si="252"/>
        <v>1.7667844522968199E-2</v>
      </c>
      <c r="K206" s="24">
        <f t="shared" si="253"/>
        <v>4.9469964664310952E-2</v>
      </c>
      <c r="L206" s="24">
        <f t="shared" si="254"/>
        <v>4.5936395759717315E-2</v>
      </c>
      <c r="M206" s="24">
        <f t="shared" si="255"/>
        <v>4.2402826855123678E-2</v>
      </c>
      <c r="N206" s="24">
        <f t="shared" si="256"/>
        <v>7.0671378091872794E-2</v>
      </c>
      <c r="O206" s="24">
        <f t="shared" si="257"/>
        <v>9.8939929328621903E-2</v>
      </c>
      <c r="P206" s="24">
        <f t="shared" si="258"/>
        <v>0.1872791519434629</v>
      </c>
      <c r="Q206" s="24">
        <f t="shared" si="259"/>
        <v>0.11307420494699646</v>
      </c>
      <c r="R206" s="24">
        <f t="shared" si="260"/>
        <v>8.1272084805653705E-2</v>
      </c>
      <c r="S206" s="24">
        <f t="shared" si="261"/>
        <v>6.3604240282685506E-2</v>
      </c>
      <c r="T206" s="24">
        <f t="shared" si="262"/>
        <v>0.13427561837455831</v>
      </c>
      <c r="U206" s="24">
        <f t="shared" si="262"/>
        <v>0.607773851590106</v>
      </c>
      <c r="V206" s="24">
        <f t="shared" si="262"/>
        <v>0.25795053003533569</v>
      </c>
      <c r="W206" s="23">
        <f t="shared" si="263"/>
        <v>38</v>
      </c>
      <c r="X206" s="23">
        <f t="shared" si="264"/>
        <v>172</v>
      </c>
      <c r="Y206" s="23">
        <f t="shared" si="265"/>
        <v>73</v>
      </c>
      <c r="Z206" s="23">
        <v>1</v>
      </c>
      <c r="AA206" s="23">
        <v>1</v>
      </c>
      <c r="AB206" s="23">
        <v>3</v>
      </c>
      <c r="AC206" s="23">
        <v>6</v>
      </c>
      <c r="AD206" s="23">
        <v>1</v>
      </c>
      <c r="AE206" s="23">
        <v>4</v>
      </c>
      <c r="AF206" s="23">
        <v>2</v>
      </c>
      <c r="AG206" s="23">
        <v>2</v>
      </c>
      <c r="AH206" s="23">
        <v>1</v>
      </c>
      <c r="AI206" s="23">
        <v>1</v>
      </c>
      <c r="AJ206" s="23">
        <v>3</v>
      </c>
      <c r="AK206" s="23">
        <v>1</v>
      </c>
      <c r="AL206" s="23">
        <v>0</v>
      </c>
      <c r="AM206" s="23">
        <v>2</v>
      </c>
      <c r="AN206" s="23">
        <v>3</v>
      </c>
      <c r="AO206" s="23">
        <v>6</v>
      </c>
      <c r="AP206" s="23">
        <v>1</v>
      </c>
      <c r="AQ206" s="23">
        <v>3</v>
      </c>
      <c r="AR206" s="23">
        <v>0</v>
      </c>
      <c r="AS206" s="23">
        <v>1</v>
      </c>
      <c r="AT206" s="23">
        <v>1</v>
      </c>
      <c r="AU206" s="23">
        <v>2</v>
      </c>
      <c r="AV206" s="23">
        <v>3</v>
      </c>
      <c r="AW206" s="23">
        <v>0</v>
      </c>
      <c r="AX206" s="23">
        <v>5</v>
      </c>
      <c r="AY206" s="23">
        <v>5</v>
      </c>
      <c r="AZ206" s="23">
        <v>1</v>
      </c>
      <c r="BA206" s="23">
        <v>3</v>
      </c>
      <c r="BB206" s="23">
        <v>2</v>
      </c>
      <c r="BC206" s="23">
        <v>1</v>
      </c>
      <c r="BD206" s="23">
        <v>0</v>
      </c>
      <c r="BE206" s="23">
        <v>1</v>
      </c>
      <c r="BF206" s="23">
        <v>1</v>
      </c>
      <c r="BG206" s="23">
        <v>1</v>
      </c>
      <c r="BH206" s="23">
        <v>2</v>
      </c>
      <c r="BI206" s="23">
        <v>1</v>
      </c>
      <c r="BJ206" s="23">
        <v>3</v>
      </c>
      <c r="BK206" s="23">
        <v>5</v>
      </c>
      <c r="BL206" s="23">
        <v>3</v>
      </c>
      <c r="BM206" s="23">
        <v>2</v>
      </c>
      <c r="BN206" s="23">
        <v>3</v>
      </c>
      <c r="BO206" s="23">
        <v>4</v>
      </c>
      <c r="BP206" s="23">
        <v>1</v>
      </c>
      <c r="BQ206" s="23">
        <v>2</v>
      </c>
      <c r="BR206" s="23">
        <v>3</v>
      </c>
      <c r="BS206" s="23">
        <v>2</v>
      </c>
      <c r="BT206" s="23">
        <v>4</v>
      </c>
      <c r="BU206" s="23">
        <v>2</v>
      </c>
      <c r="BV206" s="23">
        <v>2</v>
      </c>
      <c r="BW206" s="23">
        <v>2</v>
      </c>
      <c r="BX206" s="23">
        <v>1</v>
      </c>
      <c r="BY206" s="23">
        <v>8</v>
      </c>
      <c r="BZ206" s="23">
        <v>3</v>
      </c>
      <c r="CA206" s="23">
        <v>3</v>
      </c>
      <c r="CB206" s="23">
        <v>5</v>
      </c>
      <c r="CC206" s="23">
        <v>8</v>
      </c>
      <c r="CD206" s="23">
        <v>5</v>
      </c>
      <c r="CE206" s="23">
        <v>6</v>
      </c>
      <c r="CF206" s="23">
        <v>5</v>
      </c>
      <c r="CG206" s="23">
        <v>4</v>
      </c>
      <c r="CH206" s="23">
        <v>11</v>
      </c>
      <c r="CI206" s="23">
        <v>6</v>
      </c>
      <c r="CJ206" s="23">
        <v>11</v>
      </c>
      <c r="CK206" s="23">
        <v>14</v>
      </c>
      <c r="CL206" s="23">
        <v>11</v>
      </c>
      <c r="CM206" s="23">
        <v>7</v>
      </c>
      <c r="CN206" s="23">
        <v>5</v>
      </c>
      <c r="CO206" s="23">
        <v>8</v>
      </c>
      <c r="CP206" s="23">
        <v>5</v>
      </c>
      <c r="CQ206" s="23">
        <v>7</v>
      </c>
      <c r="CR206" s="23">
        <v>7</v>
      </c>
      <c r="CS206" s="23">
        <v>6</v>
      </c>
      <c r="CT206" s="23">
        <v>1</v>
      </c>
      <c r="CU206" s="23">
        <v>3</v>
      </c>
      <c r="CV206" s="23">
        <v>6</v>
      </c>
      <c r="CW206" s="23">
        <v>1</v>
      </c>
      <c r="CX206" s="23">
        <v>2</v>
      </c>
      <c r="CY206" s="23">
        <v>2</v>
      </c>
      <c r="CZ206" s="23">
        <v>6</v>
      </c>
      <c r="DA206" s="23">
        <v>1</v>
      </c>
      <c r="DB206" s="23">
        <v>1</v>
      </c>
      <c r="DC206" s="23">
        <v>2</v>
      </c>
      <c r="DD206" s="23">
        <v>0</v>
      </c>
      <c r="DE206" s="23">
        <v>0</v>
      </c>
      <c r="DF206" s="23">
        <v>0</v>
      </c>
      <c r="DG206" s="23">
        <v>1</v>
      </c>
      <c r="DH206" s="23">
        <v>1</v>
      </c>
      <c r="DI206" s="23">
        <v>0</v>
      </c>
      <c r="DJ206" s="23">
        <v>0</v>
      </c>
      <c r="DK206" s="23">
        <v>1</v>
      </c>
      <c r="DL206" s="23">
        <v>0</v>
      </c>
      <c r="DM206" s="23">
        <v>0</v>
      </c>
      <c r="DN206" s="23">
        <v>0</v>
      </c>
      <c r="DO206" s="23">
        <v>0</v>
      </c>
      <c r="DP206" s="23">
        <v>0</v>
      </c>
      <c r="DQ206" s="23">
        <v>0</v>
      </c>
      <c r="DR206" s="23">
        <v>0</v>
      </c>
      <c r="DS206" s="23">
        <v>0</v>
      </c>
      <c r="DT206" s="23">
        <v>0</v>
      </c>
      <c r="DU206" s="23">
        <v>0</v>
      </c>
      <c r="DV206" s="23">
        <v>0</v>
      </c>
      <c r="DY206" s="14"/>
    </row>
    <row r="207" spans="1:129" s="11" customFormat="1" x14ac:dyDescent="0.25">
      <c r="A207" s="16" t="s">
        <v>490</v>
      </c>
      <c r="B207" s="14" t="s">
        <v>491</v>
      </c>
      <c r="C207" s="23">
        <v>4750</v>
      </c>
      <c r="D207" s="24">
        <f t="shared" si="246"/>
        <v>3.3894736842105262E-2</v>
      </c>
      <c r="E207" s="24">
        <f t="shared" si="247"/>
        <v>3.4526315789473683E-2</v>
      </c>
      <c r="F207" s="24">
        <f t="shared" si="248"/>
        <v>4.0631578947368421E-2</v>
      </c>
      <c r="G207" s="24">
        <f t="shared" si="249"/>
        <v>4.1473684210526315E-2</v>
      </c>
      <c r="H207" s="24">
        <f t="shared" si="250"/>
        <v>3.4526315789473683E-2</v>
      </c>
      <c r="I207" s="24">
        <f t="shared" si="251"/>
        <v>2.6947368421052633E-2</v>
      </c>
      <c r="J207" s="24">
        <f t="shared" si="252"/>
        <v>3.136842105263158E-2</v>
      </c>
      <c r="K207" s="24">
        <f t="shared" si="253"/>
        <v>3.8947368421052633E-2</v>
      </c>
      <c r="L207" s="24">
        <f t="shared" si="254"/>
        <v>5.6000000000000001E-2</v>
      </c>
      <c r="M207" s="24">
        <f t="shared" si="255"/>
        <v>6.1684210526315793E-2</v>
      </c>
      <c r="N207" s="24">
        <f t="shared" si="256"/>
        <v>5.4947368421052634E-2</v>
      </c>
      <c r="O207" s="24">
        <f t="shared" si="257"/>
        <v>6.3368421052631574E-2</v>
      </c>
      <c r="P207" s="24">
        <f t="shared" si="258"/>
        <v>0.10631578947368421</v>
      </c>
      <c r="Q207" s="24">
        <f t="shared" si="259"/>
        <v>9.8526315789473684E-2</v>
      </c>
      <c r="R207" s="24">
        <f t="shared" si="260"/>
        <v>8.5052631578947366E-2</v>
      </c>
      <c r="S207" s="24">
        <f t="shared" si="261"/>
        <v>0.19178947368421054</v>
      </c>
      <c r="T207" s="24">
        <f t="shared" si="262"/>
        <v>0.12610526315789475</v>
      </c>
      <c r="U207" s="24">
        <f t="shared" si="262"/>
        <v>0.49852631578947371</v>
      </c>
      <c r="V207" s="24">
        <f t="shared" si="262"/>
        <v>0.37536842105263157</v>
      </c>
      <c r="W207" s="23">
        <f t="shared" si="263"/>
        <v>599</v>
      </c>
      <c r="X207" s="23">
        <f t="shared" si="264"/>
        <v>2368</v>
      </c>
      <c r="Y207" s="23">
        <f t="shared" si="265"/>
        <v>1783</v>
      </c>
      <c r="Z207" s="23">
        <v>43</v>
      </c>
      <c r="AA207" s="23">
        <v>23</v>
      </c>
      <c r="AB207" s="23">
        <v>38</v>
      </c>
      <c r="AC207" s="23">
        <v>29</v>
      </c>
      <c r="AD207" s="23">
        <v>28</v>
      </c>
      <c r="AE207" s="23">
        <v>41</v>
      </c>
      <c r="AF207" s="23">
        <v>21</v>
      </c>
      <c r="AG207" s="23">
        <v>39</v>
      </c>
      <c r="AH207" s="23">
        <v>36</v>
      </c>
      <c r="AI207" s="23">
        <v>27</v>
      </c>
      <c r="AJ207" s="23">
        <v>31</v>
      </c>
      <c r="AK207" s="23">
        <v>34</v>
      </c>
      <c r="AL207" s="23">
        <v>39</v>
      </c>
      <c r="AM207" s="23">
        <v>53</v>
      </c>
      <c r="AN207" s="23">
        <v>36</v>
      </c>
      <c r="AO207" s="23">
        <v>40</v>
      </c>
      <c r="AP207" s="23">
        <v>41</v>
      </c>
      <c r="AQ207" s="23">
        <v>53</v>
      </c>
      <c r="AR207" s="23">
        <v>38</v>
      </c>
      <c r="AS207" s="23">
        <v>25</v>
      </c>
      <c r="AT207" s="23">
        <v>32</v>
      </c>
      <c r="AU207" s="23">
        <v>32</v>
      </c>
      <c r="AV207" s="23">
        <v>32</v>
      </c>
      <c r="AW207" s="23">
        <v>35</v>
      </c>
      <c r="AX207" s="23">
        <v>33</v>
      </c>
      <c r="AY207" s="23">
        <v>31</v>
      </c>
      <c r="AZ207" s="23">
        <v>26</v>
      </c>
      <c r="BA207" s="23">
        <v>26</v>
      </c>
      <c r="BB207" s="23">
        <v>20</v>
      </c>
      <c r="BC207" s="23">
        <v>25</v>
      </c>
      <c r="BD207" s="23">
        <v>29</v>
      </c>
      <c r="BE207" s="23">
        <v>36</v>
      </c>
      <c r="BF207" s="23">
        <v>29</v>
      </c>
      <c r="BG207" s="23">
        <v>23</v>
      </c>
      <c r="BH207" s="23">
        <v>32</v>
      </c>
      <c r="BI207" s="23">
        <v>35</v>
      </c>
      <c r="BJ207" s="23">
        <v>43</v>
      </c>
      <c r="BK207" s="23">
        <v>37</v>
      </c>
      <c r="BL207" s="23">
        <v>29</v>
      </c>
      <c r="BM207" s="23">
        <v>41</v>
      </c>
      <c r="BN207" s="23">
        <v>43</v>
      </c>
      <c r="BO207" s="23">
        <v>44</v>
      </c>
      <c r="BP207" s="23">
        <v>57</v>
      </c>
      <c r="BQ207" s="23">
        <v>63</v>
      </c>
      <c r="BR207" s="23">
        <v>59</v>
      </c>
      <c r="BS207" s="23">
        <v>53</v>
      </c>
      <c r="BT207" s="23">
        <v>45</v>
      </c>
      <c r="BU207" s="23">
        <v>77</v>
      </c>
      <c r="BV207" s="23">
        <v>61</v>
      </c>
      <c r="BW207" s="23">
        <v>57</v>
      </c>
      <c r="BX207" s="23">
        <v>52</v>
      </c>
      <c r="BY207" s="23">
        <v>53</v>
      </c>
      <c r="BZ207" s="23">
        <v>56</v>
      </c>
      <c r="CA207" s="23">
        <v>52</v>
      </c>
      <c r="CB207" s="23">
        <v>48</v>
      </c>
      <c r="CC207" s="23">
        <v>57</v>
      </c>
      <c r="CD207" s="23">
        <v>63</v>
      </c>
      <c r="CE207" s="23">
        <v>62</v>
      </c>
      <c r="CF207" s="23">
        <v>60</v>
      </c>
      <c r="CG207" s="23">
        <v>59</v>
      </c>
      <c r="CH207" s="23">
        <v>72</v>
      </c>
      <c r="CI207" s="23">
        <v>84</v>
      </c>
      <c r="CJ207" s="23">
        <v>110</v>
      </c>
      <c r="CK207" s="23">
        <v>117</v>
      </c>
      <c r="CL207" s="23">
        <v>122</v>
      </c>
      <c r="CM207" s="23">
        <v>103</v>
      </c>
      <c r="CN207" s="23">
        <v>107</v>
      </c>
      <c r="CO207" s="23">
        <v>95</v>
      </c>
      <c r="CP207" s="23">
        <v>91</v>
      </c>
      <c r="CQ207" s="23">
        <v>72</v>
      </c>
      <c r="CR207" s="23">
        <v>85</v>
      </c>
      <c r="CS207" s="23">
        <v>80</v>
      </c>
      <c r="CT207" s="23">
        <v>92</v>
      </c>
      <c r="CU207" s="23">
        <v>80</v>
      </c>
      <c r="CV207" s="23">
        <v>67</v>
      </c>
      <c r="CW207" s="23">
        <v>74</v>
      </c>
      <c r="CX207" s="23">
        <v>66</v>
      </c>
      <c r="CY207" s="23">
        <v>65</v>
      </c>
      <c r="CZ207" s="23">
        <v>76</v>
      </c>
      <c r="DA207" s="23">
        <v>72</v>
      </c>
      <c r="DB207" s="23">
        <v>60</v>
      </c>
      <c r="DC207" s="23">
        <v>55</v>
      </c>
      <c r="DD207" s="23">
        <v>41</v>
      </c>
      <c r="DE207" s="23">
        <v>49</v>
      </c>
      <c r="DF207" s="23">
        <v>47</v>
      </c>
      <c r="DG207" s="23">
        <v>37</v>
      </c>
      <c r="DH207" s="23">
        <v>40</v>
      </c>
      <c r="DI207" s="23">
        <v>59</v>
      </c>
      <c r="DJ207" s="23">
        <v>37</v>
      </c>
      <c r="DK207" s="23">
        <v>37</v>
      </c>
      <c r="DL207" s="23">
        <v>28</v>
      </c>
      <c r="DM207" s="23">
        <v>22</v>
      </c>
      <c r="DN207" s="23">
        <v>14</v>
      </c>
      <c r="DO207" s="23">
        <v>8</v>
      </c>
      <c r="DP207" s="23">
        <v>4</v>
      </c>
      <c r="DQ207" s="23">
        <v>8</v>
      </c>
      <c r="DR207" s="23">
        <v>4</v>
      </c>
      <c r="DS207" s="23">
        <v>2</v>
      </c>
      <c r="DT207" s="23">
        <v>2</v>
      </c>
      <c r="DU207" s="23">
        <v>2</v>
      </c>
      <c r="DV207" s="23">
        <v>2</v>
      </c>
      <c r="DY207" s="14"/>
    </row>
    <row r="208" spans="1:129" s="11" customFormat="1" x14ac:dyDescent="0.25">
      <c r="A208" s="16" t="s">
        <v>492</v>
      </c>
      <c r="B208" s="14" t="s">
        <v>493</v>
      </c>
      <c r="C208" s="14">
        <v>179</v>
      </c>
      <c r="D208" s="24">
        <f t="shared" si="246"/>
        <v>6.1452513966480445E-2</v>
      </c>
      <c r="E208" s="24">
        <f t="shared" si="247"/>
        <v>8.9385474860335198E-2</v>
      </c>
      <c r="F208" s="24">
        <f t="shared" si="248"/>
        <v>0.15642458100558659</v>
      </c>
      <c r="G208" s="24">
        <f t="shared" si="249"/>
        <v>4.4692737430167599E-2</v>
      </c>
      <c r="H208" s="24">
        <f t="shared" si="250"/>
        <v>1.6759776536312849E-2</v>
      </c>
      <c r="I208" s="24">
        <f t="shared" si="251"/>
        <v>2.7932960893854747E-2</v>
      </c>
      <c r="J208" s="24">
        <f t="shared" si="252"/>
        <v>7.2625698324022353E-2</v>
      </c>
      <c r="K208" s="24">
        <f t="shared" si="253"/>
        <v>7.8212290502793297E-2</v>
      </c>
      <c r="L208" s="24">
        <f t="shared" si="254"/>
        <v>0.12849162011173185</v>
      </c>
      <c r="M208" s="24">
        <f t="shared" si="255"/>
        <v>6.1452513966480445E-2</v>
      </c>
      <c r="N208" s="24">
        <f t="shared" si="256"/>
        <v>6.1452513966480445E-2</v>
      </c>
      <c r="O208" s="24">
        <f t="shared" si="257"/>
        <v>6.1452513966480445E-2</v>
      </c>
      <c r="P208" s="24">
        <f t="shared" si="258"/>
        <v>7.2625698324022353E-2</v>
      </c>
      <c r="Q208" s="24">
        <f t="shared" si="259"/>
        <v>2.23463687150838E-2</v>
      </c>
      <c r="R208" s="24">
        <f t="shared" si="260"/>
        <v>1.6759776536312849E-2</v>
      </c>
      <c r="S208" s="24">
        <f t="shared" si="261"/>
        <v>2.7932960893854747E-2</v>
      </c>
      <c r="T208" s="24">
        <f t="shared" si="262"/>
        <v>0.32402234636871508</v>
      </c>
      <c r="U208" s="24">
        <f t="shared" si="262"/>
        <v>0.60893854748603349</v>
      </c>
      <c r="V208" s="24">
        <f t="shared" si="262"/>
        <v>6.7039106145251395E-2</v>
      </c>
      <c r="W208" s="23">
        <f t="shared" si="263"/>
        <v>58</v>
      </c>
      <c r="X208" s="23">
        <f t="shared" si="264"/>
        <v>109</v>
      </c>
      <c r="Y208" s="23">
        <f t="shared" si="265"/>
        <v>12</v>
      </c>
      <c r="Z208" s="14">
        <v>2</v>
      </c>
      <c r="AA208" s="14">
        <v>4</v>
      </c>
      <c r="AB208" s="14">
        <v>1</v>
      </c>
      <c r="AC208" s="14">
        <v>2</v>
      </c>
      <c r="AD208" s="14">
        <v>2</v>
      </c>
      <c r="AE208" s="14">
        <v>4</v>
      </c>
      <c r="AF208" s="14">
        <v>2</v>
      </c>
      <c r="AG208" s="14">
        <v>4</v>
      </c>
      <c r="AH208" s="14">
        <v>3</v>
      </c>
      <c r="AI208" s="14">
        <v>3</v>
      </c>
      <c r="AJ208" s="14">
        <v>5</v>
      </c>
      <c r="AK208" s="14">
        <v>4</v>
      </c>
      <c r="AL208" s="14">
        <v>7</v>
      </c>
      <c r="AM208" s="14">
        <v>4</v>
      </c>
      <c r="AN208" s="14">
        <v>8</v>
      </c>
      <c r="AO208" s="14">
        <v>2</v>
      </c>
      <c r="AP208" s="14">
        <v>1</v>
      </c>
      <c r="AQ208" s="14">
        <v>3</v>
      </c>
      <c r="AR208" s="14">
        <v>2</v>
      </c>
      <c r="AS208" s="14">
        <v>0</v>
      </c>
      <c r="AT208" s="14">
        <v>2</v>
      </c>
      <c r="AU208" s="14">
        <v>0</v>
      </c>
      <c r="AV208" s="14">
        <v>0</v>
      </c>
      <c r="AW208" s="14">
        <v>1</v>
      </c>
      <c r="AX208" s="14">
        <v>0</v>
      </c>
      <c r="AY208" s="14">
        <v>0</v>
      </c>
      <c r="AZ208" s="14">
        <v>2</v>
      </c>
      <c r="BA208" s="14">
        <v>1</v>
      </c>
      <c r="BB208" s="14">
        <v>1</v>
      </c>
      <c r="BC208" s="14">
        <v>1</v>
      </c>
      <c r="BD208" s="14">
        <v>0</v>
      </c>
      <c r="BE208" s="14">
        <v>2</v>
      </c>
      <c r="BF208" s="14">
        <v>4</v>
      </c>
      <c r="BG208" s="14">
        <v>3</v>
      </c>
      <c r="BH208" s="14">
        <v>4</v>
      </c>
      <c r="BI208" s="14">
        <v>3</v>
      </c>
      <c r="BJ208" s="14">
        <v>3</v>
      </c>
      <c r="BK208" s="14">
        <v>0</v>
      </c>
      <c r="BL208" s="14">
        <v>7</v>
      </c>
      <c r="BM208" s="14">
        <v>1</v>
      </c>
      <c r="BN208" s="14">
        <v>5</v>
      </c>
      <c r="BO208" s="14">
        <v>6</v>
      </c>
      <c r="BP208" s="14">
        <v>4</v>
      </c>
      <c r="BQ208" s="14">
        <v>2</v>
      </c>
      <c r="BR208" s="14">
        <v>6</v>
      </c>
      <c r="BS208" s="14">
        <v>5</v>
      </c>
      <c r="BT208" s="14">
        <v>2</v>
      </c>
      <c r="BU208" s="14">
        <v>2</v>
      </c>
      <c r="BV208" s="14">
        <v>0</v>
      </c>
      <c r="BW208" s="14">
        <v>2</v>
      </c>
      <c r="BX208" s="14">
        <v>1</v>
      </c>
      <c r="BY208" s="14">
        <v>3</v>
      </c>
      <c r="BZ208" s="14">
        <v>1</v>
      </c>
      <c r="CA208" s="14">
        <v>3</v>
      </c>
      <c r="CB208" s="14">
        <v>3</v>
      </c>
      <c r="CC208" s="14">
        <v>3</v>
      </c>
      <c r="CD208" s="14">
        <v>1</v>
      </c>
      <c r="CE208" s="14">
        <v>3</v>
      </c>
      <c r="CF208" s="14">
        <v>2</v>
      </c>
      <c r="CG208" s="14">
        <v>2</v>
      </c>
      <c r="CH208" s="14">
        <v>4</v>
      </c>
      <c r="CI208" s="14">
        <v>2</v>
      </c>
      <c r="CJ208" s="14">
        <v>2</v>
      </c>
      <c r="CK208" s="14">
        <v>1</v>
      </c>
      <c r="CL208" s="14">
        <v>4</v>
      </c>
      <c r="CM208" s="14">
        <v>2</v>
      </c>
      <c r="CN208" s="14">
        <v>0</v>
      </c>
      <c r="CO208" s="14">
        <v>1</v>
      </c>
      <c r="CP208" s="14">
        <v>1</v>
      </c>
      <c r="CQ208" s="14">
        <v>0</v>
      </c>
      <c r="CR208" s="14">
        <v>1</v>
      </c>
      <c r="CS208" s="14">
        <v>0</v>
      </c>
      <c r="CT208" s="14">
        <v>0</v>
      </c>
      <c r="CU208" s="14">
        <v>2</v>
      </c>
      <c r="CV208" s="14">
        <v>0</v>
      </c>
      <c r="CW208" s="14">
        <v>0</v>
      </c>
      <c r="CX208" s="14">
        <v>0</v>
      </c>
      <c r="CY208" s="14">
        <v>0</v>
      </c>
      <c r="CZ208" s="14">
        <v>0</v>
      </c>
      <c r="DA208" s="14">
        <v>0</v>
      </c>
      <c r="DB208" s="14">
        <v>2</v>
      </c>
      <c r="DC208" s="14">
        <v>0</v>
      </c>
      <c r="DD208" s="14">
        <v>0</v>
      </c>
      <c r="DE208" s="14">
        <v>0</v>
      </c>
      <c r="DF208" s="14">
        <v>0</v>
      </c>
      <c r="DG208" s="14">
        <v>1</v>
      </c>
      <c r="DH208" s="14">
        <v>0</v>
      </c>
      <c r="DI208" s="14">
        <v>0</v>
      </c>
      <c r="DJ208" s="14">
        <v>1</v>
      </c>
      <c r="DK208" s="14">
        <v>0</v>
      </c>
      <c r="DL208" s="14">
        <v>1</v>
      </c>
      <c r="DM208" s="14">
        <v>0</v>
      </c>
      <c r="DN208" s="14">
        <v>0</v>
      </c>
      <c r="DO208" s="14">
        <v>0</v>
      </c>
      <c r="DP208" s="14">
        <v>0</v>
      </c>
      <c r="DQ208" s="14">
        <v>0</v>
      </c>
      <c r="DR208" s="14">
        <v>0</v>
      </c>
      <c r="DS208" s="14">
        <v>0</v>
      </c>
      <c r="DT208" s="14">
        <v>0</v>
      </c>
      <c r="DU208" s="14">
        <v>0</v>
      </c>
      <c r="DV208" s="14">
        <v>0</v>
      </c>
      <c r="DY208" s="14"/>
    </row>
    <row r="209" spans="1:129" s="11" customFormat="1" x14ac:dyDescent="0.25">
      <c r="A209" s="16" t="s">
        <v>494</v>
      </c>
      <c r="B209" s="14" t="s">
        <v>495</v>
      </c>
      <c r="C209" s="14">
        <v>240</v>
      </c>
      <c r="D209" s="24">
        <f t="shared" si="246"/>
        <v>0.05</v>
      </c>
      <c r="E209" s="24">
        <f t="shared" si="247"/>
        <v>7.0833333333333331E-2</v>
      </c>
      <c r="F209" s="24">
        <f t="shared" si="248"/>
        <v>5.4166666666666669E-2</v>
      </c>
      <c r="G209" s="24">
        <f t="shared" si="249"/>
        <v>0.05</v>
      </c>
      <c r="H209" s="24">
        <f t="shared" si="250"/>
        <v>2.9166666666666667E-2</v>
      </c>
      <c r="I209" s="24">
        <f t="shared" si="251"/>
        <v>2.5000000000000001E-2</v>
      </c>
      <c r="J209" s="24">
        <f t="shared" si="252"/>
        <v>2.0833333333333332E-2</v>
      </c>
      <c r="K209" s="24">
        <f t="shared" si="253"/>
        <v>1.6666666666666666E-2</v>
      </c>
      <c r="L209" s="24">
        <f t="shared" si="254"/>
        <v>0.12083333333333333</v>
      </c>
      <c r="M209" s="24">
        <f t="shared" si="255"/>
        <v>7.4999999999999997E-2</v>
      </c>
      <c r="N209" s="24">
        <f t="shared" si="256"/>
        <v>0.11666666666666667</v>
      </c>
      <c r="O209" s="24">
        <f t="shared" si="257"/>
        <v>8.7499999999999994E-2</v>
      </c>
      <c r="P209" s="24">
        <f t="shared" si="258"/>
        <v>0.10833333333333334</v>
      </c>
      <c r="Q209" s="24">
        <f t="shared" si="259"/>
        <v>6.25E-2</v>
      </c>
      <c r="R209" s="24">
        <f t="shared" si="260"/>
        <v>4.583333333333333E-2</v>
      </c>
      <c r="S209" s="24">
        <f t="shared" si="261"/>
        <v>6.6666666666666666E-2</v>
      </c>
      <c r="T209" s="24">
        <f t="shared" si="262"/>
        <v>0.2</v>
      </c>
      <c r="U209" s="24">
        <f t="shared" si="262"/>
        <v>0.625</v>
      </c>
      <c r="V209" s="24">
        <f t="shared" si="262"/>
        <v>0.17499999999999999</v>
      </c>
      <c r="W209" s="23">
        <f t="shared" si="263"/>
        <v>48</v>
      </c>
      <c r="X209" s="23">
        <f t="shared" si="264"/>
        <v>150</v>
      </c>
      <c r="Y209" s="23">
        <f t="shared" si="265"/>
        <v>42</v>
      </c>
      <c r="Z209" s="14">
        <v>5</v>
      </c>
      <c r="AA209" s="14">
        <v>0</v>
      </c>
      <c r="AB209" s="14">
        <v>2</v>
      </c>
      <c r="AC209" s="14">
        <v>2</v>
      </c>
      <c r="AD209" s="14">
        <v>3</v>
      </c>
      <c r="AE209" s="14">
        <v>3</v>
      </c>
      <c r="AF209" s="14">
        <v>5</v>
      </c>
      <c r="AG209" s="14">
        <v>4</v>
      </c>
      <c r="AH209" s="14">
        <v>2</v>
      </c>
      <c r="AI209" s="14">
        <v>3</v>
      </c>
      <c r="AJ209" s="14">
        <v>2</v>
      </c>
      <c r="AK209" s="14">
        <v>1</v>
      </c>
      <c r="AL209" s="14">
        <v>4</v>
      </c>
      <c r="AM209" s="14">
        <v>4</v>
      </c>
      <c r="AN209" s="14">
        <v>2</v>
      </c>
      <c r="AO209" s="14">
        <v>3</v>
      </c>
      <c r="AP209" s="14">
        <v>3</v>
      </c>
      <c r="AQ209" s="14">
        <v>3</v>
      </c>
      <c r="AR209" s="14">
        <v>2</v>
      </c>
      <c r="AS209" s="14">
        <v>1</v>
      </c>
      <c r="AT209" s="14">
        <v>2</v>
      </c>
      <c r="AU209" s="14">
        <v>1</v>
      </c>
      <c r="AV209" s="14">
        <v>2</v>
      </c>
      <c r="AW209" s="14">
        <v>2</v>
      </c>
      <c r="AX209" s="14">
        <v>0</v>
      </c>
      <c r="AY209" s="14">
        <v>0</v>
      </c>
      <c r="AZ209" s="14">
        <v>1</v>
      </c>
      <c r="BA209" s="14">
        <v>2</v>
      </c>
      <c r="BB209" s="14">
        <v>1</v>
      </c>
      <c r="BC209" s="14">
        <v>2</v>
      </c>
      <c r="BD209" s="14">
        <v>2</v>
      </c>
      <c r="BE209" s="14">
        <v>1</v>
      </c>
      <c r="BF209" s="14">
        <v>2</v>
      </c>
      <c r="BG209" s="14">
        <v>0</v>
      </c>
      <c r="BH209" s="14">
        <v>0</v>
      </c>
      <c r="BI209" s="14">
        <v>0</v>
      </c>
      <c r="BJ209" s="14">
        <v>0</v>
      </c>
      <c r="BK209" s="14">
        <v>1</v>
      </c>
      <c r="BL209" s="14">
        <v>2</v>
      </c>
      <c r="BM209" s="14">
        <v>1</v>
      </c>
      <c r="BN209" s="14">
        <v>5</v>
      </c>
      <c r="BO209" s="14">
        <v>4</v>
      </c>
      <c r="BP209" s="14">
        <v>3</v>
      </c>
      <c r="BQ209" s="14">
        <v>6</v>
      </c>
      <c r="BR209" s="14">
        <v>11</v>
      </c>
      <c r="BS209" s="14">
        <v>3</v>
      </c>
      <c r="BT209" s="14">
        <v>7</v>
      </c>
      <c r="BU209" s="14">
        <v>5</v>
      </c>
      <c r="BV209" s="14">
        <v>2</v>
      </c>
      <c r="BW209" s="14">
        <v>1</v>
      </c>
      <c r="BX209" s="14">
        <v>3</v>
      </c>
      <c r="BY209" s="14">
        <v>3</v>
      </c>
      <c r="BZ209" s="14">
        <v>12</v>
      </c>
      <c r="CA209" s="14">
        <v>4</v>
      </c>
      <c r="CB209" s="14">
        <v>6</v>
      </c>
      <c r="CC209" s="14">
        <v>4</v>
      </c>
      <c r="CD209" s="14">
        <v>7</v>
      </c>
      <c r="CE209" s="14">
        <v>6</v>
      </c>
      <c r="CF209" s="14">
        <v>0</v>
      </c>
      <c r="CG209" s="14">
        <v>4</v>
      </c>
      <c r="CH209" s="14">
        <v>5</v>
      </c>
      <c r="CI209" s="14">
        <v>6</v>
      </c>
      <c r="CJ209" s="14">
        <v>6</v>
      </c>
      <c r="CK209" s="14">
        <v>6</v>
      </c>
      <c r="CL209" s="14">
        <v>3</v>
      </c>
      <c r="CM209" s="14">
        <v>0</v>
      </c>
      <c r="CN209" s="14">
        <v>6</v>
      </c>
      <c r="CO209" s="14">
        <v>6</v>
      </c>
      <c r="CP209" s="14">
        <v>2</v>
      </c>
      <c r="CQ209" s="14">
        <v>1</v>
      </c>
      <c r="CR209" s="14">
        <v>3</v>
      </c>
      <c r="CS209" s="14">
        <v>0</v>
      </c>
      <c r="CT209" s="14">
        <v>1</v>
      </c>
      <c r="CU209" s="14">
        <v>4</v>
      </c>
      <c r="CV209" s="14">
        <v>3</v>
      </c>
      <c r="CW209" s="14">
        <v>1</v>
      </c>
      <c r="CX209" s="14">
        <v>2</v>
      </c>
      <c r="CY209" s="14">
        <v>1</v>
      </c>
      <c r="CZ209" s="14">
        <v>1</v>
      </c>
      <c r="DA209" s="14">
        <v>1</v>
      </c>
      <c r="DB209" s="14">
        <v>0</v>
      </c>
      <c r="DC209" s="14">
        <v>1</v>
      </c>
      <c r="DD209" s="14">
        <v>2</v>
      </c>
      <c r="DE209" s="14">
        <v>0</v>
      </c>
      <c r="DF209" s="14">
        <v>1</v>
      </c>
      <c r="DG209" s="14">
        <v>1</v>
      </c>
      <c r="DH209" s="14">
        <v>1</v>
      </c>
      <c r="DI209" s="14">
        <v>2</v>
      </c>
      <c r="DJ209" s="14">
        <v>0</v>
      </c>
      <c r="DK209" s="14">
        <v>0</v>
      </c>
      <c r="DL209" s="14">
        <v>1</v>
      </c>
      <c r="DM209" s="14">
        <v>0</v>
      </c>
      <c r="DN209" s="14">
        <v>1</v>
      </c>
      <c r="DO209" s="14">
        <v>0</v>
      </c>
      <c r="DP209" s="14">
        <v>0</v>
      </c>
      <c r="DQ209" s="14">
        <v>0</v>
      </c>
      <c r="DR209" s="14">
        <v>0</v>
      </c>
      <c r="DS209" s="14">
        <v>0</v>
      </c>
      <c r="DT209" s="14">
        <v>0</v>
      </c>
      <c r="DU209" s="14">
        <v>0</v>
      </c>
      <c r="DV209" s="14">
        <v>0</v>
      </c>
      <c r="DY209" s="14"/>
    </row>
    <row r="210" spans="1:129" s="11" customFormat="1" x14ac:dyDescent="0.25">
      <c r="A210" s="16" t="s">
        <v>496</v>
      </c>
      <c r="B210" s="14" t="s">
        <v>497</v>
      </c>
      <c r="C210" s="23">
        <v>346</v>
      </c>
      <c r="D210" s="24">
        <f t="shared" si="246"/>
        <v>7.8034682080924858E-2</v>
      </c>
      <c r="E210" s="24">
        <f t="shared" si="247"/>
        <v>8.9595375722543349E-2</v>
      </c>
      <c r="F210" s="24">
        <f t="shared" si="248"/>
        <v>4.3352601156069363E-2</v>
      </c>
      <c r="G210" s="24">
        <f t="shared" si="249"/>
        <v>4.046242774566474E-2</v>
      </c>
      <c r="H210" s="24">
        <f t="shared" si="250"/>
        <v>9.2485549132947972E-2</v>
      </c>
      <c r="I210" s="24">
        <f t="shared" si="251"/>
        <v>8.9595375722543349E-2</v>
      </c>
      <c r="J210" s="24">
        <f t="shared" si="252"/>
        <v>6.9364161849710976E-2</v>
      </c>
      <c r="K210" s="24">
        <f t="shared" si="253"/>
        <v>5.4913294797687862E-2</v>
      </c>
      <c r="L210" s="24">
        <f t="shared" si="254"/>
        <v>6.6473988439306353E-2</v>
      </c>
      <c r="M210" s="24">
        <f t="shared" si="255"/>
        <v>4.9132947976878616E-2</v>
      </c>
      <c r="N210" s="24">
        <f t="shared" si="256"/>
        <v>6.0693641618497107E-2</v>
      </c>
      <c r="O210" s="24">
        <f t="shared" si="257"/>
        <v>8.0924855491329481E-2</v>
      </c>
      <c r="P210" s="24">
        <f t="shared" si="258"/>
        <v>9.2485549132947972E-2</v>
      </c>
      <c r="Q210" s="24">
        <f t="shared" si="259"/>
        <v>3.1791907514450865E-2</v>
      </c>
      <c r="R210" s="24">
        <f t="shared" si="260"/>
        <v>2.8901734104046242E-2</v>
      </c>
      <c r="S210" s="24">
        <f t="shared" si="261"/>
        <v>3.1791907514450865E-2</v>
      </c>
      <c r="T210" s="24">
        <f t="shared" si="262"/>
        <v>0.21965317919075145</v>
      </c>
      <c r="U210" s="24">
        <f t="shared" si="262"/>
        <v>0.68786127167630062</v>
      </c>
      <c r="V210" s="24">
        <f t="shared" si="262"/>
        <v>9.2485549132947972E-2</v>
      </c>
      <c r="W210" s="23">
        <f t="shared" si="263"/>
        <v>76</v>
      </c>
      <c r="X210" s="23">
        <f t="shared" si="264"/>
        <v>238</v>
      </c>
      <c r="Y210" s="23">
        <f t="shared" si="265"/>
        <v>32</v>
      </c>
      <c r="Z210" s="23">
        <v>10</v>
      </c>
      <c r="AA210" s="23">
        <v>5</v>
      </c>
      <c r="AB210" s="23">
        <v>5</v>
      </c>
      <c r="AC210" s="23">
        <v>4</v>
      </c>
      <c r="AD210" s="23">
        <v>3</v>
      </c>
      <c r="AE210" s="23">
        <v>7</v>
      </c>
      <c r="AF210" s="23">
        <v>3</v>
      </c>
      <c r="AG210" s="23">
        <v>8</v>
      </c>
      <c r="AH210" s="23">
        <v>8</v>
      </c>
      <c r="AI210" s="23">
        <v>5</v>
      </c>
      <c r="AJ210" s="23">
        <v>4</v>
      </c>
      <c r="AK210" s="23">
        <v>3</v>
      </c>
      <c r="AL210" s="23">
        <v>5</v>
      </c>
      <c r="AM210" s="23">
        <v>0</v>
      </c>
      <c r="AN210" s="23">
        <v>3</v>
      </c>
      <c r="AO210" s="23">
        <v>2</v>
      </c>
      <c r="AP210" s="23">
        <v>1</v>
      </c>
      <c r="AQ210" s="23">
        <v>6</v>
      </c>
      <c r="AR210" s="23">
        <v>2</v>
      </c>
      <c r="AS210" s="23">
        <v>3</v>
      </c>
      <c r="AT210" s="23">
        <v>5</v>
      </c>
      <c r="AU210" s="23">
        <v>7</v>
      </c>
      <c r="AV210" s="23">
        <v>5</v>
      </c>
      <c r="AW210" s="23">
        <v>6</v>
      </c>
      <c r="AX210" s="23">
        <v>9</v>
      </c>
      <c r="AY210" s="23">
        <v>5</v>
      </c>
      <c r="AZ210" s="23">
        <v>6</v>
      </c>
      <c r="BA210" s="23">
        <v>10</v>
      </c>
      <c r="BB210" s="23">
        <v>7</v>
      </c>
      <c r="BC210" s="23">
        <v>3</v>
      </c>
      <c r="BD210" s="23">
        <v>7</v>
      </c>
      <c r="BE210" s="23">
        <v>5</v>
      </c>
      <c r="BF210" s="23">
        <v>6</v>
      </c>
      <c r="BG210" s="23">
        <v>1</v>
      </c>
      <c r="BH210" s="23">
        <v>5</v>
      </c>
      <c r="BI210" s="23">
        <v>2</v>
      </c>
      <c r="BJ210" s="23">
        <v>1</v>
      </c>
      <c r="BK210" s="23">
        <v>5</v>
      </c>
      <c r="BL210" s="23">
        <v>7</v>
      </c>
      <c r="BM210" s="23">
        <v>4</v>
      </c>
      <c r="BN210" s="23">
        <v>2</v>
      </c>
      <c r="BO210" s="23">
        <v>3</v>
      </c>
      <c r="BP210" s="23">
        <v>7</v>
      </c>
      <c r="BQ210" s="23">
        <v>7</v>
      </c>
      <c r="BR210" s="23">
        <v>4</v>
      </c>
      <c r="BS210" s="23">
        <v>3</v>
      </c>
      <c r="BT210" s="23">
        <v>2</v>
      </c>
      <c r="BU210" s="23">
        <v>3</v>
      </c>
      <c r="BV210" s="23">
        <v>4</v>
      </c>
      <c r="BW210" s="23">
        <v>5</v>
      </c>
      <c r="BX210" s="23">
        <v>6</v>
      </c>
      <c r="BY210" s="23">
        <v>3</v>
      </c>
      <c r="BZ210" s="23">
        <v>4</v>
      </c>
      <c r="CA210" s="23">
        <v>3</v>
      </c>
      <c r="CB210" s="23">
        <v>5</v>
      </c>
      <c r="CC210" s="23">
        <v>7</v>
      </c>
      <c r="CD210" s="23">
        <v>3</v>
      </c>
      <c r="CE210" s="23">
        <v>4</v>
      </c>
      <c r="CF210" s="23">
        <v>9</v>
      </c>
      <c r="CG210" s="23">
        <v>5</v>
      </c>
      <c r="CH210" s="23">
        <v>5</v>
      </c>
      <c r="CI210" s="23">
        <v>7</v>
      </c>
      <c r="CJ210" s="23">
        <v>8</v>
      </c>
      <c r="CK210" s="23">
        <v>8</v>
      </c>
      <c r="CL210" s="23">
        <v>4</v>
      </c>
      <c r="CM210" s="23">
        <v>1</v>
      </c>
      <c r="CN210" s="23">
        <v>3</v>
      </c>
      <c r="CO210" s="23">
        <v>3</v>
      </c>
      <c r="CP210" s="23">
        <v>1</v>
      </c>
      <c r="CQ210" s="23">
        <v>3</v>
      </c>
      <c r="CR210" s="23">
        <v>3</v>
      </c>
      <c r="CS210" s="23">
        <v>2</v>
      </c>
      <c r="CT210" s="23">
        <v>2</v>
      </c>
      <c r="CU210" s="23">
        <v>1</v>
      </c>
      <c r="CV210" s="23">
        <v>2</v>
      </c>
      <c r="CW210" s="23">
        <v>1</v>
      </c>
      <c r="CX210" s="23">
        <v>1</v>
      </c>
      <c r="CY210" s="23">
        <v>0</v>
      </c>
      <c r="CZ210" s="23">
        <v>2</v>
      </c>
      <c r="DA210" s="23">
        <v>0</v>
      </c>
      <c r="DB210" s="23">
        <v>1</v>
      </c>
      <c r="DC210" s="23">
        <v>1</v>
      </c>
      <c r="DD210" s="23">
        <v>0</v>
      </c>
      <c r="DE210" s="23">
        <v>0</v>
      </c>
      <c r="DF210" s="23">
        <v>0</v>
      </c>
      <c r="DG210" s="23">
        <v>0</v>
      </c>
      <c r="DH210" s="23">
        <v>4</v>
      </c>
      <c r="DI210" s="23">
        <v>0</v>
      </c>
      <c r="DJ210" s="23">
        <v>1</v>
      </c>
      <c r="DK210" s="23">
        <v>0</v>
      </c>
      <c r="DL210" s="23">
        <v>0</v>
      </c>
      <c r="DM210" s="23">
        <v>0</v>
      </c>
      <c r="DN210" s="23">
        <v>0</v>
      </c>
      <c r="DO210" s="23">
        <v>0</v>
      </c>
      <c r="DP210" s="23">
        <v>0</v>
      </c>
      <c r="DQ210" s="23">
        <v>0</v>
      </c>
      <c r="DR210" s="23">
        <v>0</v>
      </c>
      <c r="DS210" s="23">
        <v>0</v>
      </c>
      <c r="DT210" s="23">
        <v>0</v>
      </c>
      <c r="DU210" s="23">
        <v>0</v>
      </c>
      <c r="DV210" s="23">
        <v>0</v>
      </c>
      <c r="DY210" s="14"/>
    </row>
    <row r="211" spans="1:129" s="11" customFormat="1" x14ac:dyDescent="0.25">
      <c r="A211" s="16" t="s">
        <v>498</v>
      </c>
      <c r="B211" s="14" t="s">
        <v>499</v>
      </c>
      <c r="C211" s="23">
        <v>10957</v>
      </c>
      <c r="D211" s="24">
        <f t="shared" si="246"/>
        <v>3.5776216117550427E-2</v>
      </c>
      <c r="E211" s="24">
        <f t="shared" si="247"/>
        <v>4.1799762708770651E-2</v>
      </c>
      <c r="F211" s="24">
        <f t="shared" si="248"/>
        <v>4.4355206717167105E-2</v>
      </c>
      <c r="G211" s="24">
        <f t="shared" si="249"/>
        <v>5.6128502327279367E-2</v>
      </c>
      <c r="H211" s="24">
        <f t="shared" si="250"/>
        <v>4.7275714155334492E-2</v>
      </c>
      <c r="I211" s="24">
        <f t="shared" si="251"/>
        <v>4.2712421283197959E-2</v>
      </c>
      <c r="J211" s="24">
        <f t="shared" si="252"/>
        <v>4.0613306562015151E-2</v>
      </c>
      <c r="K211" s="24">
        <f t="shared" si="253"/>
        <v>4.9557360591402755E-2</v>
      </c>
      <c r="L211" s="24">
        <f t="shared" si="254"/>
        <v>7.0548507803230812E-2</v>
      </c>
      <c r="M211" s="24">
        <f t="shared" si="255"/>
        <v>7.3469015241398192E-2</v>
      </c>
      <c r="N211" s="24">
        <f t="shared" si="256"/>
        <v>7.2282559094642693E-2</v>
      </c>
      <c r="O211" s="24">
        <f t="shared" si="257"/>
        <v>6.4798758784338772E-2</v>
      </c>
      <c r="P211" s="24">
        <f t="shared" si="258"/>
        <v>8.022268869216026E-2</v>
      </c>
      <c r="Q211" s="24">
        <f t="shared" si="259"/>
        <v>6.9270785799032578E-2</v>
      </c>
      <c r="R211" s="24">
        <f t="shared" si="260"/>
        <v>6.6532810075750667E-2</v>
      </c>
      <c r="S211" s="24">
        <f t="shared" si="261"/>
        <v>0.14465638404672812</v>
      </c>
      <c r="T211" s="24">
        <f t="shared" si="262"/>
        <v>0.14474764990417086</v>
      </c>
      <c r="U211" s="24">
        <f t="shared" si="262"/>
        <v>0.57479237017431783</v>
      </c>
      <c r="V211" s="24">
        <f t="shared" si="262"/>
        <v>0.28045997992151134</v>
      </c>
      <c r="W211" s="23">
        <f t="shared" si="263"/>
        <v>1586</v>
      </c>
      <c r="X211" s="23">
        <f t="shared" si="264"/>
        <v>6298</v>
      </c>
      <c r="Y211" s="23">
        <f t="shared" si="265"/>
        <v>3073</v>
      </c>
      <c r="Z211" s="23">
        <v>89</v>
      </c>
      <c r="AA211" s="23">
        <v>80</v>
      </c>
      <c r="AB211" s="23">
        <v>78</v>
      </c>
      <c r="AC211" s="23">
        <v>86</v>
      </c>
      <c r="AD211" s="23">
        <v>59</v>
      </c>
      <c r="AE211" s="23">
        <v>79</v>
      </c>
      <c r="AF211" s="23">
        <v>98</v>
      </c>
      <c r="AG211" s="23">
        <v>87</v>
      </c>
      <c r="AH211" s="23">
        <v>97</v>
      </c>
      <c r="AI211" s="23">
        <v>97</v>
      </c>
      <c r="AJ211" s="23">
        <v>90</v>
      </c>
      <c r="AK211" s="23">
        <v>95</v>
      </c>
      <c r="AL211" s="23">
        <v>90</v>
      </c>
      <c r="AM211" s="23">
        <v>117</v>
      </c>
      <c r="AN211" s="23">
        <v>94</v>
      </c>
      <c r="AO211" s="23">
        <v>121</v>
      </c>
      <c r="AP211" s="23">
        <v>129</v>
      </c>
      <c r="AQ211" s="23">
        <v>134</v>
      </c>
      <c r="AR211" s="23">
        <v>114</v>
      </c>
      <c r="AS211" s="23">
        <v>117</v>
      </c>
      <c r="AT211" s="23">
        <v>90</v>
      </c>
      <c r="AU211" s="23">
        <v>109</v>
      </c>
      <c r="AV211" s="23">
        <v>116</v>
      </c>
      <c r="AW211" s="23">
        <v>112</v>
      </c>
      <c r="AX211" s="23">
        <v>91</v>
      </c>
      <c r="AY211" s="23">
        <v>103</v>
      </c>
      <c r="AZ211" s="23">
        <v>86</v>
      </c>
      <c r="BA211" s="23">
        <v>91</v>
      </c>
      <c r="BB211" s="23">
        <v>91</v>
      </c>
      <c r="BC211" s="23">
        <v>97</v>
      </c>
      <c r="BD211" s="23">
        <v>90</v>
      </c>
      <c r="BE211" s="23">
        <v>91</v>
      </c>
      <c r="BF211" s="23">
        <v>85</v>
      </c>
      <c r="BG211" s="23">
        <v>95</v>
      </c>
      <c r="BH211" s="23">
        <v>84</v>
      </c>
      <c r="BI211" s="23">
        <v>95</v>
      </c>
      <c r="BJ211" s="23">
        <v>108</v>
      </c>
      <c r="BK211" s="23">
        <v>91</v>
      </c>
      <c r="BL211" s="23">
        <v>128</v>
      </c>
      <c r="BM211" s="23">
        <v>121</v>
      </c>
      <c r="BN211" s="23">
        <v>137</v>
      </c>
      <c r="BO211" s="23">
        <v>139</v>
      </c>
      <c r="BP211" s="23">
        <v>162</v>
      </c>
      <c r="BQ211" s="23">
        <v>172</v>
      </c>
      <c r="BR211" s="23">
        <v>163</v>
      </c>
      <c r="BS211" s="23">
        <v>155</v>
      </c>
      <c r="BT211" s="23">
        <v>168</v>
      </c>
      <c r="BU211" s="23">
        <v>170</v>
      </c>
      <c r="BV211" s="23">
        <v>168</v>
      </c>
      <c r="BW211" s="23">
        <v>144</v>
      </c>
      <c r="BX211" s="23">
        <v>165</v>
      </c>
      <c r="BY211" s="23">
        <v>160</v>
      </c>
      <c r="BZ211" s="23">
        <v>170</v>
      </c>
      <c r="CA211" s="23">
        <v>153</v>
      </c>
      <c r="CB211" s="23">
        <v>144</v>
      </c>
      <c r="CC211" s="23">
        <v>151</v>
      </c>
      <c r="CD211" s="23">
        <v>134</v>
      </c>
      <c r="CE211" s="23">
        <v>133</v>
      </c>
      <c r="CF211" s="23">
        <v>147</v>
      </c>
      <c r="CG211" s="23">
        <v>145</v>
      </c>
      <c r="CH211" s="23">
        <v>137</v>
      </c>
      <c r="CI211" s="23">
        <v>157</v>
      </c>
      <c r="CJ211" s="23">
        <v>168</v>
      </c>
      <c r="CK211" s="23">
        <v>187</v>
      </c>
      <c r="CL211" s="23">
        <v>230</v>
      </c>
      <c r="CM211" s="23">
        <v>144</v>
      </c>
      <c r="CN211" s="23">
        <v>149</v>
      </c>
      <c r="CO211" s="23">
        <v>155</v>
      </c>
      <c r="CP211" s="23">
        <v>156</v>
      </c>
      <c r="CQ211" s="23">
        <v>155</v>
      </c>
      <c r="CR211" s="23">
        <v>146</v>
      </c>
      <c r="CS211" s="23">
        <v>151</v>
      </c>
      <c r="CT211" s="23">
        <v>158</v>
      </c>
      <c r="CU211" s="23">
        <v>143</v>
      </c>
      <c r="CV211" s="23">
        <v>131</v>
      </c>
      <c r="CW211" s="23">
        <v>131</v>
      </c>
      <c r="CX211" s="23">
        <v>143</v>
      </c>
      <c r="CY211" s="23">
        <v>139</v>
      </c>
      <c r="CZ211" s="23">
        <v>138</v>
      </c>
      <c r="DA211" s="23">
        <v>135</v>
      </c>
      <c r="DB211" s="23">
        <v>122</v>
      </c>
      <c r="DC211" s="23">
        <v>115</v>
      </c>
      <c r="DD211" s="23">
        <v>90</v>
      </c>
      <c r="DE211" s="23">
        <v>88</v>
      </c>
      <c r="DF211" s="23">
        <v>68</v>
      </c>
      <c r="DG211" s="23">
        <v>84</v>
      </c>
      <c r="DH211" s="23">
        <v>65</v>
      </c>
      <c r="DI211" s="23">
        <v>55</v>
      </c>
      <c r="DJ211" s="23">
        <v>48</v>
      </c>
      <c r="DK211" s="23">
        <v>43</v>
      </c>
      <c r="DL211" s="23">
        <v>36</v>
      </c>
      <c r="DM211" s="23">
        <v>23</v>
      </c>
      <c r="DN211" s="23">
        <v>11</v>
      </c>
      <c r="DO211" s="23">
        <v>9</v>
      </c>
      <c r="DP211" s="23">
        <v>10</v>
      </c>
      <c r="DQ211" s="23">
        <v>8</v>
      </c>
      <c r="DR211" s="23">
        <v>7</v>
      </c>
      <c r="DS211" s="23">
        <v>5</v>
      </c>
      <c r="DT211" s="23">
        <v>8</v>
      </c>
      <c r="DU211" s="23">
        <v>2</v>
      </c>
      <c r="DV211" s="23">
        <v>2</v>
      </c>
      <c r="DY211" s="14"/>
    </row>
    <row r="212" spans="1:129" s="11" customFormat="1" x14ac:dyDescent="0.25">
      <c r="A212" s="16" t="s">
        <v>500</v>
      </c>
      <c r="B212" s="14" t="s">
        <v>501</v>
      </c>
      <c r="C212" s="14" t="s">
        <v>1572</v>
      </c>
      <c r="D212" s="14" t="s">
        <v>1572</v>
      </c>
      <c r="E212" s="14" t="s">
        <v>1572</v>
      </c>
      <c r="F212" s="14" t="s">
        <v>1572</v>
      </c>
      <c r="G212" s="14" t="s">
        <v>1572</v>
      </c>
      <c r="H212" s="14" t="s">
        <v>1572</v>
      </c>
      <c r="I212" s="14" t="s">
        <v>1572</v>
      </c>
      <c r="J212" s="14" t="s">
        <v>1572</v>
      </c>
      <c r="K212" s="14" t="s">
        <v>1572</v>
      </c>
      <c r="L212" s="14" t="s">
        <v>1572</v>
      </c>
      <c r="M212" s="14" t="s">
        <v>1572</v>
      </c>
      <c r="N212" s="14" t="s">
        <v>1572</v>
      </c>
      <c r="O212" s="14" t="s">
        <v>1572</v>
      </c>
      <c r="P212" s="14" t="s">
        <v>1572</v>
      </c>
      <c r="Q212" s="14" t="s">
        <v>1572</v>
      </c>
      <c r="R212" s="14" t="s">
        <v>1572</v>
      </c>
      <c r="S212" s="14" t="s">
        <v>1572</v>
      </c>
      <c r="T212" s="14" t="s">
        <v>1572</v>
      </c>
      <c r="U212" s="14" t="s">
        <v>1572</v>
      </c>
      <c r="V212" s="14" t="s">
        <v>1572</v>
      </c>
      <c r="W212" s="14" t="s">
        <v>1572</v>
      </c>
      <c r="X212" s="14" t="s">
        <v>1572</v>
      </c>
      <c r="Y212" s="14" t="s">
        <v>1572</v>
      </c>
      <c r="Z212" s="14" t="s">
        <v>1572</v>
      </c>
      <c r="AA212" s="14" t="s">
        <v>1572</v>
      </c>
      <c r="AB212" s="14" t="s">
        <v>1572</v>
      </c>
      <c r="AC212" s="14" t="s">
        <v>1572</v>
      </c>
      <c r="AD212" s="14" t="s">
        <v>1572</v>
      </c>
      <c r="AE212" s="14" t="s">
        <v>1572</v>
      </c>
      <c r="AF212" s="14" t="s">
        <v>1572</v>
      </c>
      <c r="AG212" s="14" t="s">
        <v>1572</v>
      </c>
      <c r="AH212" s="14" t="s">
        <v>1572</v>
      </c>
      <c r="AI212" s="14" t="s">
        <v>1572</v>
      </c>
      <c r="AJ212" s="14" t="s">
        <v>1572</v>
      </c>
      <c r="AK212" s="14" t="s">
        <v>1572</v>
      </c>
      <c r="AL212" s="14" t="s">
        <v>1572</v>
      </c>
      <c r="AM212" s="14" t="s">
        <v>1572</v>
      </c>
      <c r="AN212" s="14" t="s">
        <v>1572</v>
      </c>
      <c r="AO212" s="14" t="s">
        <v>1572</v>
      </c>
      <c r="AP212" s="14" t="s">
        <v>1572</v>
      </c>
      <c r="AQ212" s="14" t="s">
        <v>1572</v>
      </c>
      <c r="AR212" s="14" t="s">
        <v>1572</v>
      </c>
      <c r="AS212" s="14" t="s">
        <v>1572</v>
      </c>
      <c r="AT212" s="14" t="s">
        <v>1572</v>
      </c>
      <c r="AU212" s="14" t="s">
        <v>1572</v>
      </c>
      <c r="AV212" s="14" t="s">
        <v>1572</v>
      </c>
      <c r="AW212" s="14" t="s">
        <v>1572</v>
      </c>
      <c r="AX212" s="14" t="s">
        <v>1572</v>
      </c>
      <c r="AY212" s="14" t="s">
        <v>1572</v>
      </c>
      <c r="AZ212" s="14" t="s">
        <v>1572</v>
      </c>
      <c r="BA212" s="14" t="s">
        <v>1572</v>
      </c>
      <c r="BB212" s="14" t="s">
        <v>1572</v>
      </c>
      <c r="BC212" s="14" t="s">
        <v>1572</v>
      </c>
      <c r="BD212" s="14" t="s">
        <v>1572</v>
      </c>
      <c r="BE212" s="14" t="s">
        <v>1572</v>
      </c>
      <c r="BF212" s="14" t="s">
        <v>1572</v>
      </c>
      <c r="BG212" s="14" t="s">
        <v>1572</v>
      </c>
      <c r="BH212" s="14" t="s">
        <v>1572</v>
      </c>
      <c r="BI212" s="14" t="s">
        <v>1572</v>
      </c>
      <c r="BJ212" s="14" t="s">
        <v>1572</v>
      </c>
      <c r="BK212" s="14" t="s">
        <v>1572</v>
      </c>
      <c r="BL212" s="14" t="s">
        <v>1572</v>
      </c>
      <c r="BM212" s="14" t="s">
        <v>1572</v>
      </c>
      <c r="BN212" s="14" t="s">
        <v>1572</v>
      </c>
      <c r="BO212" s="14" t="s">
        <v>1572</v>
      </c>
      <c r="BP212" s="14" t="s">
        <v>1572</v>
      </c>
      <c r="BQ212" s="14" t="s">
        <v>1572</v>
      </c>
      <c r="BR212" s="14" t="s">
        <v>1572</v>
      </c>
      <c r="BS212" s="14" t="s">
        <v>1572</v>
      </c>
      <c r="BT212" s="14" t="s">
        <v>1572</v>
      </c>
      <c r="BU212" s="14" t="s">
        <v>1572</v>
      </c>
      <c r="BV212" s="14" t="s">
        <v>1572</v>
      </c>
      <c r="BW212" s="14" t="s">
        <v>1572</v>
      </c>
      <c r="BX212" s="14" t="s">
        <v>1572</v>
      </c>
      <c r="BY212" s="14" t="s">
        <v>1572</v>
      </c>
      <c r="BZ212" s="14" t="s">
        <v>1572</v>
      </c>
      <c r="CA212" s="14" t="s">
        <v>1572</v>
      </c>
      <c r="CB212" s="14" t="s">
        <v>1572</v>
      </c>
      <c r="CC212" s="14" t="s">
        <v>1572</v>
      </c>
      <c r="CD212" s="14" t="s">
        <v>1572</v>
      </c>
      <c r="CE212" s="14" t="s">
        <v>1572</v>
      </c>
      <c r="CF212" s="14" t="s">
        <v>1572</v>
      </c>
      <c r="CG212" s="14" t="s">
        <v>1572</v>
      </c>
      <c r="CH212" s="14" t="s">
        <v>1572</v>
      </c>
      <c r="CI212" s="14" t="s">
        <v>1572</v>
      </c>
      <c r="CJ212" s="14" t="s">
        <v>1572</v>
      </c>
      <c r="CK212" s="14" t="s">
        <v>1572</v>
      </c>
      <c r="CL212" s="14" t="s">
        <v>1572</v>
      </c>
      <c r="CM212" s="14" t="s">
        <v>1572</v>
      </c>
      <c r="CN212" s="14" t="s">
        <v>1572</v>
      </c>
      <c r="CO212" s="14" t="s">
        <v>1572</v>
      </c>
      <c r="CP212" s="14" t="s">
        <v>1572</v>
      </c>
      <c r="CQ212" s="14" t="s">
        <v>1572</v>
      </c>
      <c r="CR212" s="14" t="s">
        <v>1572</v>
      </c>
      <c r="CS212" s="14" t="s">
        <v>1572</v>
      </c>
      <c r="CT212" s="14" t="s">
        <v>1572</v>
      </c>
      <c r="CU212" s="14" t="s">
        <v>1572</v>
      </c>
      <c r="CV212" s="14" t="s">
        <v>1572</v>
      </c>
      <c r="CW212" s="14" t="s">
        <v>1572</v>
      </c>
      <c r="CX212" s="14" t="s">
        <v>1572</v>
      </c>
      <c r="CY212" s="14" t="s">
        <v>1572</v>
      </c>
      <c r="CZ212" s="14" t="s">
        <v>1572</v>
      </c>
      <c r="DA212" s="14" t="s">
        <v>1572</v>
      </c>
      <c r="DB212" s="14" t="s">
        <v>1572</v>
      </c>
      <c r="DC212" s="14" t="s">
        <v>1572</v>
      </c>
      <c r="DD212" s="14" t="s">
        <v>1572</v>
      </c>
      <c r="DE212" s="14" t="s">
        <v>1572</v>
      </c>
      <c r="DF212" s="14" t="s">
        <v>1572</v>
      </c>
      <c r="DG212" s="14" t="s">
        <v>1572</v>
      </c>
      <c r="DH212" s="14" t="s">
        <v>1572</v>
      </c>
      <c r="DI212" s="14" t="s">
        <v>1572</v>
      </c>
      <c r="DJ212" s="14" t="s">
        <v>1572</v>
      </c>
      <c r="DK212" s="14" t="s">
        <v>1572</v>
      </c>
      <c r="DL212" s="14" t="s">
        <v>1572</v>
      </c>
      <c r="DM212" s="14" t="s">
        <v>1572</v>
      </c>
      <c r="DN212" s="14" t="s">
        <v>1572</v>
      </c>
      <c r="DO212" s="14" t="s">
        <v>1572</v>
      </c>
      <c r="DP212" s="14" t="s">
        <v>1572</v>
      </c>
      <c r="DQ212" s="14" t="s">
        <v>1572</v>
      </c>
      <c r="DR212" s="14" t="s">
        <v>1572</v>
      </c>
      <c r="DS212" s="14" t="s">
        <v>1572</v>
      </c>
      <c r="DT212" s="14" t="s">
        <v>1572</v>
      </c>
      <c r="DU212" s="14" t="s">
        <v>1572</v>
      </c>
      <c r="DV212" s="14" t="s">
        <v>1572</v>
      </c>
      <c r="DY212" s="14"/>
    </row>
    <row r="213" spans="1:129" s="11" customFormat="1" x14ac:dyDescent="0.25">
      <c r="A213" s="16" t="s">
        <v>502</v>
      </c>
      <c r="B213" s="14" t="s">
        <v>503</v>
      </c>
      <c r="C213" s="23">
        <v>332</v>
      </c>
      <c r="D213" s="24">
        <f t="shared" ref="D213:D243" si="266">SUM(Z213:AD213)/C213</f>
        <v>3.614457831325301E-2</v>
      </c>
      <c r="E213" s="24">
        <f t="shared" ref="E213:E243" si="267">SUM(AE213:AI213)/C213</f>
        <v>4.8192771084337352E-2</v>
      </c>
      <c r="F213" s="24">
        <f t="shared" ref="F213:F243" si="268">SUM(AJ213:AN213)/C213</f>
        <v>6.0240963855421686E-2</v>
      </c>
      <c r="G213" s="24">
        <f t="shared" ref="G213:G243" si="269">SUM(AO213:AS213)/C213</f>
        <v>5.1204819277108432E-2</v>
      </c>
      <c r="H213" s="24">
        <f t="shared" ref="H213:H243" si="270">SUM(AT213:AX213)/C213</f>
        <v>3.313253012048193E-2</v>
      </c>
      <c r="I213" s="24">
        <f t="shared" ref="I213:I243" si="271">SUM(AY213:BC213)/C213</f>
        <v>1.5060240963855422E-2</v>
      </c>
      <c r="J213" s="24">
        <f t="shared" ref="J213:J243" si="272">SUM(BD213:BH213)/C213</f>
        <v>2.1084337349397589E-2</v>
      </c>
      <c r="K213" s="24">
        <f t="shared" ref="K213:K243" si="273">SUM(BI213:BM213)/C213</f>
        <v>6.0240963855421686E-2</v>
      </c>
      <c r="L213" s="24">
        <f t="shared" ref="L213:L243" si="274">SUM(BN213:BR213)/C213</f>
        <v>5.7228915662650599E-2</v>
      </c>
      <c r="M213" s="24">
        <f t="shared" ref="M213:M243" si="275">SUM(BS213:BW213)/C213</f>
        <v>9.9397590361445784E-2</v>
      </c>
      <c r="N213" s="24">
        <f t="shared" ref="N213:N243" si="276">SUM(BX213:CB213)/C213</f>
        <v>7.2289156626506021E-2</v>
      </c>
      <c r="O213" s="24">
        <f t="shared" ref="O213:O243" si="277">SUM(CC213:CG213)/C213</f>
        <v>9.337349397590361E-2</v>
      </c>
      <c r="P213" s="24">
        <f t="shared" ref="P213:P243" si="278">SUM(CH213:CL213)/C213</f>
        <v>0.10542168674698796</v>
      </c>
      <c r="Q213" s="24">
        <f t="shared" ref="Q213:Q243" si="279">SUM(CM213:CQ213)/C213</f>
        <v>7.2289156626506021E-2</v>
      </c>
      <c r="R213" s="24">
        <f t="shared" ref="R213:R243" si="280">SUM(CR213:CV213)/C213</f>
        <v>5.1204819277108432E-2</v>
      </c>
      <c r="S213" s="24">
        <f t="shared" ref="S213:S243" si="281">SUM(CW213:DV213)/C213</f>
        <v>0.12349397590361445</v>
      </c>
      <c r="T213" s="24">
        <f t="shared" ref="T213:V243" si="282">W213/$C213</f>
        <v>0.1716867469879518</v>
      </c>
      <c r="U213" s="24">
        <f t="shared" si="282"/>
        <v>0.58132530120481929</v>
      </c>
      <c r="V213" s="24">
        <f t="shared" si="282"/>
        <v>0.24698795180722891</v>
      </c>
      <c r="W213" s="23">
        <f t="shared" ref="W213:W243" si="283">SUM(Z213:AP213)</f>
        <v>57</v>
      </c>
      <c r="X213" s="23">
        <f t="shared" ref="X213:X243" si="284">SUM(AQ213:CL213)</f>
        <v>193</v>
      </c>
      <c r="Y213" s="23">
        <f t="shared" ref="Y213:Y243" si="285">SUM(CM213:DV213)</f>
        <v>82</v>
      </c>
      <c r="Z213" s="23">
        <v>2</v>
      </c>
      <c r="AA213" s="23">
        <v>2</v>
      </c>
      <c r="AB213" s="23">
        <v>3</v>
      </c>
      <c r="AC213" s="23">
        <v>3</v>
      </c>
      <c r="AD213" s="23">
        <v>2</v>
      </c>
      <c r="AE213" s="23">
        <v>3</v>
      </c>
      <c r="AF213" s="23">
        <v>4</v>
      </c>
      <c r="AG213" s="23">
        <v>3</v>
      </c>
      <c r="AH213" s="23">
        <v>4</v>
      </c>
      <c r="AI213" s="23">
        <v>2</v>
      </c>
      <c r="AJ213" s="23">
        <v>5</v>
      </c>
      <c r="AK213" s="23">
        <v>3</v>
      </c>
      <c r="AL213" s="23">
        <v>4</v>
      </c>
      <c r="AM213" s="23">
        <v>5</v>
      </c>
      <c r="AN213" s="23">
        <v>3</v>
      </c>
      <c r="AO213" s="23">
        <v>1</v>
      </c>
      <c r="AP213" s="23">
        <v>8</v>
      </c>
      <c r="AQ213" s="23">
        <v>3</v>
      </c>
      <c r="AR213" s="23">
        <v>3</v>
      </c>
      <c r="AS213" s="23">
        <v>2</v>
      </c>
      <c r="AT213" s="23">
        <v>2</v>
      </c>
      <c r="AU213" s="23">
        <v>2</v>
      </c>
      <c r="AV213" s="23">
        <v>2</v>
      </c>
      <c r="AW213" s="23">
        <v>2</v>
      </c>
      <c r="AX213" s="23">
        <v>3</v>
      </c>
      <c r="AY213" s="23">
        <v>1</v>
      </c>
      <c r="AZ213" s="23">
        <v>0</v>
      </c>
      <c r="BA213" s="23">
        <v>1</v>
      </c>
      <c r="BB213" s="23">
        <v>1</v>
      </c>
      <c r="BC213" s="23">
        <v>2</v>
      </c>
      <c r="BD213" s="23">
        <v>2</v>
      </c>
      <c r="BE213" s="23">
        <v>0</v>
      </c>
      <c r="BF213" s="23">
        <v>1</v>
      </c>
      <c r="BG213" s="23">
        <v>3</v>
      </c>
      <c r="BH213" s="23">
        <v>1</v>
      </c>
      <c r="BI213" s="23">
        <v>1</v>
      </c>
      <c r="BJ213" s="23">
        <v>5</v>
      </c>
      <c r="BK213" s="23">
        <v>7</v>
      </c>
      <c r="BL213" s="23">
        <v>2</v>
      </c>
      <c r="BM213" s="23">
        <v>5</v>
      </c>
      <c r="BN213" s="23">
        <v>4</v>
      </c>
      <c r="BO213" s="23">
        <v>3</v>
      </c>
      <c r="BP213" s="23">
        <v>0</v>
      </c>
      <c r="BQ213" s="23">
        <v>6</v>
      </c>
      <c r="BR213" s="23">
        <v>6</v>
      </c>
      <c r="BS213" s="23">
        <v>4</v>
      </c>
      <c r="BT213" s="23">
        <v>7</v>
      </c>
      <c r="BU213" s="23">
        <v>7</v>
      </c>
      <c r="BV213" s="23">
        <v>8</v>
      </c>
      <c r="BW213" s="23">
        <v>7</v>
      </c>
      <c r="BX213" s="23">
        <v>3</v>
      </c>
      <c r="BY213" s="23">
        <v>4</v>
      </c>
      <c r="BZ213" s="23">
        <v>1</v>
      </c>
      <c r="CA213" s="23">
        <v>8</v>
      </c>
      <c r="CB213" s="23">
        <v>8</v>
      </c>
      <c r="CC213" s="23">
        <v>4</v>
      </c>
      <c r="CD213" s="23">
        <v>4</v>
      </c>
      <c r="CE213" s="23">
        <v>6</v>
      </c>
      <c r="CF213" s="23">
        <v>13</v>
      </c>
      <c r="CG213" s="23">
        <v>4</v>
      </c>
      <c r="CH213" s="23">
        <v>6</v>
      </c>
      <c r="CI213" s="23">
        <v>6</v>
      </c>
      <c r="CJ213" s="23">
        <v>5</v>
      </c>
      <c r="CK213" s="23">
        <v>9</v>
      </c>
      <c r="CL213" s="23">
        <v>9</v>
      </c>
      <c r="CM213" s="23">
        <v>8</v>
      </c>
      <c r="CN213" s="23">
        <v>4</v>
      </c>
      <c r="CO213" s="23">
        <v>4</v>
      </c>
      <c r="CP213" s="23">
        <v>6</v>
      </c>
      <c r="CQ213" s="23">
        <v>2</v>
      </c>
      <c r="CR213" s="23">
        <v>3</v>
      </c>
      <c r="CS213" s="23">
        <v>4</v>
      </c>
      <c r="CT213" s="23">
        <v>2</v>
      </c>
      <c r="CU213" s="23">
        <v>4</v>
      </c>
      <c r="CV213" s="23">
        <v>4</v>
      </c>
      <c r="CW213" s="23">
        <v>5</v>
      </c>
      <c r="CX213" s="23">
        <v>5</v>
      </c>
      <c r="CY213" s="23">
        <v>2</v>
      </c>
      <c r="CZ213" s="23">
        <v>3</v>
      </c>
      <c r="DA213" s="23">
        <v>2</v>
      </c>
      <c r="DB213" s="23">
        <v>2</v>
      </c>
      <c r="DC213" s="23">
        <v>5</v>
      </c>
      <c r="DD213" s="23">
        <v>2</v>
      </c>
      <c r="DE213" s="23">
        <v>4</v>
      </c>
      <c r="DF213" s="23">
        <v>2</v>
      </c>
      <c r="DG213" s="23">
        <v>0</v>
      </c>
      <c r="DH213" s="23">
        <v>1</v>
      </c>
      <c r="DI213" s="23">
        <v>2</v>
      </c>
      <c r="DJ213" s="23">
        <v>1</v>
      </c>
      <c r="DK213" s="23">
        <v>1</v>
      </c>
      <c r="DL213" s="23">
        <v>2</v>
      </c>
      <c r="DM213" s="23">
        <v>1</v>
      </c>
      <c r="DN213" s="23">
        <v>0</v>
      </c>
      <c r="DO213" s="23">
        <v>0</v>
      </c>
      <c r="DP213" s="23">
        <v>1</v>
      </c>
      <c r="DQ213" s="23">
        <v>0</v>
      </c>
      <c r="DR213" s="23">
        <v>0</v>
      </c>
      <c r="DS213" s="23">
        <v>0</v>
      </c>
      <c r="DT213" s="23">
        <v>0</v>
      </c>
      <c r="DU213" s="23">
        <v>0</v>
      </c>
      <c r="DV213" s="23">
        <v>0</v>
      </c>
      <c r="DY213" s="14"/>
    </row>
    <row r="214" spans="1:129" s="11" customFormat="1" x14ac:dyDescent="0.25">
      <c r="A214" s="16" t="s">
        <v>504</v>
      </c>
      <c r="B214" s="14" t="s">
        <v>505</v>
      </c>
      <c r="C214" s="14">
        <v>1292</v>
      </c>
      <c r="D214" s="24">
        <f t="shared" si="266"/>
        <v>5.2631578947368418E-2</v>
      </c>
      <c r="E214" s="24">
        <f t="shared" si="267"/>
        <v>5.2631578947368418E-2</v>
      </c>
      <c r="F214" s="24">
        <f t="shared" si="268"/>
        <v>5.3405572755417956E-2</v>
      </c>
      <c r="G214" s="24">
        <f t="shared" si="269"/>
        <v>6.037151702786378E-2</v>
      </c>
      <c r="H214" s="24">
        <f t="shared" si="270"/>
        <v>3.8699690402476783E-2</v>
      </c>
      <c r="I214" s="24">
        <f t="shared" si="271"/>
        <v>4.4117647058823532E-2</v>
      </c>
      <c r="J214" s="24">
        <f t="shared" si="272"/>
        <v>4.3343653250773995E-2</v>
      </c>
      <c r="K214" s="24">
        <f t="shared" si="273"/>
        <v>4.8761609907120744E-2</v>
      </c>
      <c r="L214" s="24">
        <f t="shared" si="274"/>
        <v>7.1207430340557279E-2</v>
      </c>
      <c r="M214" s="24">
        <f t="shared" si="275"/>
        <v>7.5851393188854491E-2</v>
      </c>
      <c r="N214" s="24">
        <f t="shared" si="276"/>
        <v>8.2817337461300308E-2</v>
      </c>
      <c r="O214" s="24">
        <f t="shared" si="277"/>
        <v>8.5139318885448914E-2</v>
      </c>
      <c r="P214" s="24">
        <f t="shared" si="278"/>
        <v>8.6687306501547989E-2</v>
      </c>
      <c r="Q214" s="24">
        <f t="shared" si="279"/>
        <v>7.275541795665634E-2</v>
      </c>
      <c r="R214" s="24">
        <f t="shared" si="280"/>
        <v>3.7151702786377708E-2</v>
      </c>
      <c r="S214" s="24">
        <f t="shared" si="281"/>
        <v>9.4427244582043338E-2</v>
      </c>
      <c r="T214" s="24">
        <f t="shared" si="282"/>
        <v>0.1826625386996904</v>
      </c>
      <c r="U214" s="24">
        <f t="shared" si="282"/>
        <v>0.61300309597523217</v>
      </c>
      <c r="V214" s="24">
        <f t="shared" si="282"/>
        <v>0.2043343653250774</v>
      </c>
      <c r="W214" s="23">
        <f t="shared" si="283"/>
        <v>236</v>
      </c>
      <c r="X214" s="23">
        <f t="shared" si="284"/>
        <v>792</v>
      </c>
      <c r="Y214" s="23">
        <f t="shared" si="285"/>
        <v>264</v>
      </c>
      <c r="Z214" s="14">
        <v>13</v>
      </c>
      <c r="AA214" s="14">
        <v>13</v>
      </c>
      <c r="AB214" s="14">
        <v>8</v>
      </c>
      <c r="AC214" s="14">
        <v>13</v>
      </c>
      <c r="AD214" s="14">
        <v>21</v>
      </c>
      <c r="AE214" s="14">
        <v>18</v>
      </c>
      <c r="AF214" s="14">
        <v>11</v>
      </c>
      <c r="AG214" s="14">
        <v>13</v>
      </c>
      <c r="AH214" s="14">
        <v>17</v>
      </c>
      <c r="AI214" s="14">
        <v>9</v>
      </c>
      <c r="AJ214" s="14">
        <v>17</v>
      </c>
      <c r="AK214" s="14">
        <v>17</v>
      </c>
      <c r="AL214" s="14">
        <v>12</v>
      </c>
      <c r="AM214" s="14">
        <v>9</v>
      </c>
      <c r="AN214" s="14">
        <v>14</v>
      </c>
      <c r="AO214" s="14">
        <v>14</v>
      </c>
      <c r="AP214" s="14">
        <v>17</v>
      </c>
      <c r="AQ214" s="14">
        <v>22</v>
      </c>
      <c r="AR214" s="14">
        <v>16</v>
      </c>
      <c r="AS214" s="14">
        <v>9</v>
      </c>
      <c r="AT214" s="14">
        <v>12</v>
      </c>
      <c r="AU214" s="14">
        <v>5</v>
      </c>
      <c r="AV214" s="14">
        <v>13</v>
      </c>
      <c r="AW214" s="14">
        <v>13</v>
      </c>
      <c r="AX214" s="14">
        <v>7</v>
      </c>
      <c r="AY214" s="14">
        <v>13</v>
      </c>
      <c r="AZ214" s="14">
        <v>9</v>
      </c>
      <c r="BA214" s="14">
        <v>13</v>
      </c>
      <c r="BB214" s="14">
        <v>10</v>
      </c>
      <c r="BC214" s="14">
        <v>12</v>
      </c>
      <c r="BD214" s="14">
        <v>8</v>
      </c>
      <c r="BE214" s="14">
        <v>12</v>
      </c>
      <c r="BF214" s="14">
        <v>11</v>
      </c>
      <c r="BG214" s="14">
        <v>12</v>
      </c>
      <c r="BH214" s="14">
        <v>13</v>
      </c>
      <c r="BI214" s="14">
        <v>6</v>
      </c>
      <c r="BJ214" s="14">
        <v>12</v>
      </c>
      <c r="BK214" s="14">
        <v>16</v>
      </c>
      <c r="BL214" s="14">
        <v>16</v>
      </c>
      <c r="BM214" s="14">
        <v>13</v>
      </c>
      <c r="BN214" s="14">
        <v>21</v>
      </c>
      <c r="BO214" s="14">
        <v>13</v>
      </c>
      <c r="BP214" s="14">
        <v>14</v>
      </c>
      <c r="BQ214" s="14">
        <v>21</v>
      </c>
      <c r="BR214" s="14">
        <v>23</v>
      </c>
      <c r="BS214" s="14">
        <v>24</v>
      </c>
      <c r="BT214" s="14">
        <v>25</v>
      </c>
      <c r="BU214" s="14">
        <v>13</v>
      </c>
      <c r="BV214" s="14">
        <v>15</v>
      </c>
      <c r="BW214" s="14">
        <v>21</v>
      </c>
      <c r="BX214" s="14">
        <v>29</v>
      </c>
      <c r="BY214" s="14">
        <v>24</v>
      </c>
      <c r="BZ214" s="14">
        <v>25</v>
      </c>
      <c r="CA214" s="14">
        <v>11</v>
      </c>
      <c r="CB214" s="14">
        <v>18</v>
      </c>
      <c r="CC214" s="14">
        <v>26</v>
      </c>
      <c r="CD214" s="14">
        <v>14</v>
      </c>
      <c r="CE214" s="14">
        <v>16</v>
      </c>
      <c r="CF214" s="14">
        <v>24</v>
      </c>
      <c r="CG214" s="14">
        <v>30</v>
      </c>
      <c r="CH214" s="14">
        <v>20</v>
      </c>
      <c r="CI214" s="14">
        <v>20</v>
      </c>
      <c r="CJ214" s="14">
        <v>25</v>
      </c>
      <c r="CK214" s="14">
        <v>22</v>
      </c>
      <c r="CL214" s="14">
        <v>25</v>
      </c>
      <c r="CM214" s="14">
        <v>17</v>
      </c>
      <c r="CN214" s="14">
        <v>22</v>
      </c>
      <c r="CO214" s="14">
        <v>15</v>
      </c>
      <c r="CP214" s="14">
        <v>21</v>
      </c>
      <c r="CQ214" s="14">
        <v>19</v>
      </c>
      <c r="CR214" s="14">
        <v>13</v>
      </c>
      <c r="CS214" s="14">
        <v>8</v>
      </c>
      <c r="CT214" s="14">
        <v>12</v>
      </c>
      <c r="CU214" s="14">
        <v>8</v>
      </c>
      <c r="CV214" s="14">
        <v>7</v>
      </c>
      <c r="CW214" s="14">
        <v>12</v>
      </c>
      <c r="CX214" s="14">
        <v>6</v>
      </c>
      <c r="CY214" s="14">
        <v>12</v>
      </c>
      <c r="CZ214" s="14">
        <v>7</v>
      </c>
      <c r="DA214" s="14">
        <v>11</v>
      </c>
      <c r="DB214" s="14">
        <v>9</v>
      </c>
      <c r="DC214" s="14">
        <v>12</v>
      </c>
      <c r="DD214" s="14">
        <v>9</v>
      </c>
      <c r="DE214" s="14">
        <v>9</v>
      </c>
      <c r="DF214" s="14">
        <v>6</v>
      </c>
      <c r="DG214" s="14">
        <v>8</v>
      </c>
      <c r="DH214" s="14">
        <v>3</v>
      </c>
      <c r="DI214" s="14">
        <v>6</v>
      </c>
      <c r="DJ214" s="14">
        <v>4</v>
      </c>
      <c r="DK214" s="14">
        <v>3</v>
      </c>
      <c r="DL214" s="14">
        <v>1</v>
      </c>
      <c r="DM214" s="14">
        <v>3</v>
      </c>
      <c r="DN214" s="14">
        <v>1</v>
      </c>
      <c r="DO214" s="14">
        <v>0</v>
      </c>
      <c r="DP214" s="14">
        <v>0</v>
      </c>
      <c r="DQ214" s="14">
        <v>0</v>
      </c>
      <c r="DR214" s="14">
        <v>0</v>
      </c>
      <c r="DS214" s="14">
        <v>0</v>
      </c>
      <c r="DT214" s="14">
        <v>0</v>
      </c>
      <c r="DU214" s="14">
        <v>0</v>
      </c>
      <c r="DV214" s="14">
        <v>0</v>
      </c>
      <c r="DY214" s="14"/>
    </row>
    <row r="215" spans="1:129" s="11" customFormat="1" x14ac:dyDescent="0.25">
      <c r="A215" s="16" t="s">
        <v>506</v>
      </c>
      <c r="B215" s="14" t="s">
        <v>507</v>
      </c>
      <c r="C215" s="23">
        <v>177</v>
      </c>
      <c r="D215" s="24">
        <f t="shared" si="266"/>
        <v>7.909604519774012E-2</v>
      </c>
      <c r="E215" s="24">
        <f t="shared" si="267"/>
        <v>3.954802259887006E-2</v>
      </c>
      <c r="F215" s="24">
        <f t="shared" si="268"/>
        <v>5.0847457627118647E-2</v>
      </c>
      <c r="G215" s="24">
        <f t="shared" si="269"/>
        <v>5.6497175141242938E-2</v>
      </c>
      <c r="H215" s="24">
        <f t="shared" si="270"/>
        <v>1.6949152542372881E-2</v>
      </c>
      <c r="I215" s="24">
        <f t="shared" si="271"/>
        <v>3.954802259887006E-2</v>
      </c>
      <c r="J215" s="24">
        <f t="shared" si="272"/>
        <v>4.519774011299435E-2</v>
      </c>
      <c r="K215" s="24">
        <f t="shared" si="273"/>
        <v>4.519774011299435E-2</v>
      </c>
      <c r="L215" s="24">
        <f t="shared" si="274"/>
        <v>6.7796610169491525E-2</v>
      </c>
      <c r="M215" s="24">
        <f t="shared" si="275"/>
        <v>3.954802259887006E-2</v>
      </c>
      <c r="N215" s="24">
        <f t="shared" si="276"/>
        <v>7.909604519774012E-2</v>
      </c>
      <c r="O215" s="24">
        <f t="shared" si="277"/>
        <v>8.4745762711864403E-2</v>
      </c>
      <c r="P215" s="24">
        <f t="shared" si="278"/>
        <v>9.6045197740112997E-2</v>
      </c>
      <c r="Q215" s="24">
        <f t="shared" si="279"/>
        <v>0.12994350282485875</v>
      </c>
      <c r="R215" s="24">
        <f t="shared" si="280"/>
        <v>5.0847457627118647E-2</v>
      </c>
      <c r="S215" s="24">
        <f t="shared" si="281"/>
        <v>7.909604519774012E-2</v>
      </c>
      <c r="T215" s="24">
        <f t="shared" si="282"/>
        <v>0.19774011299435029</v>
      </c>
      <c r="U215" s="24">
        <f t="shared" si="282"/>
        <v>0.5423728813559322</v>
      </c>
      <c r="V215" s="24">
        <f t="shared" si="282"/>
        <v>0.25988700564971751</v>
      </c>
      <c r="W215" s="23">
        <f t="shared" si="283"/>
        <v>35</v>
      </c>
      <c r="X215" s="23">
        <f t="shared" si="284"/>
        <v>96</v>
      </c>
      <c r="Y215" s="23">
        <f t="shared" si="285"/>
        <v>46</v>
      </c>
      <c r="Z215" s="23">
        <v>4</v>
      </c>
      <c r="AA215" s="23">
        <v>2</v>
      </c>
      <c r="AB215" s="23">
        <v>4</v>
      </c>
      <c r="AC215" s="23">
        <v>0</v>
      </c>
      <c r="AD215" s="23">
        <v>4</v>
      </c>
      <c r="AE215" s="23">
        <v>1</v>
      </c>
      <c r="AF215" s="23">
        <v>1</v>
      </c>
      <c r="AG215" s="23">
        <v>1</v>
      </c>
      <c r="AH215" s="23">
        <v>2</v>
      </c>
      <c r="AI215" s="23">
        <v>2</v>
      </c>
      <c r="AJ215" s="23">
        <v>3</v>
      </c>
      <c r="AK215" s="23">
        <v>2</v>
      </c>
      <c r="AL215" s="23">
        <v>0</v>
      </c>
      <c r="AM215" s="23">
        <v>2</v>
      </c>
      <c r="AN215" s="23">
        <v>2</v>
      </c>
      <c r="AO215" s="23">
        <v>2</v>
      </c>
      <c r="AP215" s="23">
        <v>3</v>
      </c>
      <c r="AQ215" s="23">
        <v>2</v>
      </c>
      <c r="AR215" s="23">
        <v>1</v>
      </c>
      <c r="AS215" s="23">
        <v>2</v>
      </c>
      <c r="AT215" s="23">
        <v>1</v>
      </c>
      <c r="AU215" s="23">
        <v>1</v>
      </c>
      <c r="AV215" s="23">
        <v>1</v>
      </c>
      <c r="AW215" s="23">
        <v>0</v>
      </c>
      <c r="AX215" s="23">
        <v>0</v>
      </c>
      <c r="AY215" s="23">
        <v>3</v>
      </c>
      <c r="AZ215" s="23">
        <v>1</v>
      </c>
      <c r="BA215" s="23">
        <v>0</v>
      </c>
      <c r="BB215" s="23">
        <v>1</v>
      </c>
      <c r="BC215" s="23">
        <v>2</v>
      </c>
      <c r="BD215" s="23">
        <v>0</v>
      </c>
      <c r="BE215" s="23">
        <v>2</v>
      </c>
      <c r="BF215" s="23">
        <v>4</v>
      </c>
      <c r="BG215" s="23">
        <v>2</v>
      </c>
      <c r="BH215" s="23">
        <v>0</v>
      </c>
      <c r="BI215" s="23">
        <v>1</v>
      </c>
      <c r="BJ215" s="23">
        <v>0</v>
      </c>
      <c r="BK215" s="23">
        <v>3</v>
      </c>
      <c r="BL215" s="23">
        <v>1</v>
      </c>
      <c r="BM215" s="23">
        <v>3</v>
      </c>
      <c r="BN215" s="23">
        <v>2</v>
      </c>
      <c r="BO215" s="23">
        <v>1</v>
      </c>
      <c r="BP215" s="23">
        <v>2</v>
      </c>
      <c r="BQ215" s="23">
        <v>6</v>
      </c>
      <c r="BR215" s="23">
        <v>1</v>
      </c>
      <c r="BS215" s="23">
        <v>1</v>
      </c>
      <c r="BT215" s="23">
        <v>2</v>
      </c>
      <c r="BU215" s="23">
        <v>2</v>
      </c>
      <c r="BV215" s="23">
        <v>0</v>
      </c>
      <c r="BW215" s="23">
        <v>2</v>
      </c>
      <c r="BX215" s="23">
        <v>2</v>
      </c>
      <c r="BY215" s="23">
        <v>3</v>
      </c>
      <c r="BZ215" s="23">
        <v>2</v>
      </c>
      <c r="CA215" s="23">
        <v>3</v>
      </c>
      <c r="CB215" s="23">
        <v>4</v>
      </c>
      <c r="CC215" s="23">
        <v>3</v>
      </c>
      <c r="CD215" s="23">
        <v>2</v>
      </c>
      <c r="CE215" s="23">
        <v>7</v>
      </c>
      <c r="CF215" s="23">
        <v>0</v>
      </c>
      <c r="CG215" s="23">
        <v>3</v>
      </c>
      <c r="CH215" s="23">
        <v>1</v>
      </c>
      <c r="CI215" s="23">
        <v>4</v>
      </c>
      <c r="CJ215" s="23">
        <v>1</v>
      </c>
      <c r="CK215" s="23">
        <v>4</v>
      </c>
      <c r="CL215" s="23">
        <v>7</v>
      </c>
      <c r="CM215" s="23">
        <v>4</v>
      </c>
      <c r="CN215" s="23">
        <v>3</v>
      </c>
      <c r="CO215" s="23">
        <v>9</v>
      </c>
      <c r="CP215" s="23">
        <v>2</v>
      </c>
      <c r="CQ215" s="23">
        <v>5</v>
      </c>
      <c r="CR215" s="23">
        <v>0</v>
      </c>
      <c r="CS215" s="23">
        <v>2</v>
      </c>
      <c r="CT215" s="23">
        <v>2</v>
      </c>
      <c r="CU215" s="23">
        <v>1</v>
      </c>
      <c r="CV215" s="23">
        <v>4</v>
      </c>
      <c r="CW215" s="23">
        <v>0</v>
      </c>
      <c r="CX215" s="23">
        <v>0</v>
      </c>
      <c r="CY215" s="23">
        <v>1</v>
      </c>
      <c r="CZ215" s="23">
        <v>1</v>
      </c>
      <c r="DA215" s="23">
        <v>3</v>
      </c>
      <c r="DB215" s="23">
        <v>0</v>
      </c>
      <c r="DC215" s="23">
        <v>0</v>
      </c>
      <c r="DD215" s="23">
        <v>3</v>
      </c>
      <c r="DE215" s="23">
        <v>1</v>
      </c>
      <c r="DF215" s="23">
        <v>0</v>
      </c>
      <c r="DG215" s="23">
        <v>1</v>
      </c>
      <c r="DH215" s="23">
        <v>1</v>
      </c>
      <c r="DI215" s="23">
        <v>0</v>
      </c>
      <c r="DJ215" s="23">
        <v>1</v>
      </c>
      <c r="DK215" s="23">
        <v>0</v>
      </c>
      <c r="DL215" s="23">
        <v>2</v>
      </c>
      <c r="DM215" s="23">
        <v>0</v>
      </c>
      <c r="DN215" s="23">
        <v>0</v>
      </c>
      <c r="DO215" s="23">
        <v>0</v>
      </c>
      <c r="DP215" s="23">
        <v>0</v>
      </c>
      <c r="DQ215" s="23">
        <v>0</v>
      </c>
      <c r="DR215" s="23">
        <v>0</v>
      </c>
      <c r="DS215" s="23">
        <v>0</v>
      </c>
      <c r="DT215" s="23">
        <v>0</v>
      </c>
      <c r="DU215" s="23">
        <v>0</v>
      </c>
      <c r="DV215" s="23">
        <v>0</v>
      </c>
      <c r="DY215" s="14"/>
    </row>
    <row r="216" spans="1:129" s="11" customFormat="1" x14ac:dyDescent="0.25">
      <c r="A216" s="16" t="s">
        <v>508</v>
      </c>
      <c r="B216" s="14" t="s">
        <v>509</v>
      </c>
      <c r="C216" s="23">
        <v>505</v>
      </c>
      <c r="D216" s="24">
        <f t="shared" si="266"/>
        <v>2.1782178217821781E-2</v>
      </c>
      <c r="E216" s="24">
        <f t="shared" si="267"/>
        <v>3.3663366336633666E-2</v>
      </c>
      <c r="F216" s="24">
        <f t="shared" si="268"/>
        <v>4.9504950495049507E-2</v>
      </c>
      <c r="G216" s="24">
        <f t="shared" si="269"/>
        <v>4.1584158415841586E-2</v>
      </c>
      <c r="H216" s="24">
        <f t="shared" si="270"/>
        <v>5.7425742574257428E-2</v>
      </c>
      <c r="I216" s="24">
        <f t="shared" si="271"/>
        <v>5.1485148514851482E-2</v>
      </c>
      <c r="J216" s="24">
        <f t="shared" si="272"/>
        <v>4.5544554455445543E-2</v>
      </c>
      <c r="K216" s="24">
        <f t="shared" si="273"/>
        <v>4.9504950495049507E-2</v>
      </c>
      <c r="L216" s="24">
        <f t="shared" si="274"/>
        <v>7.5247524752475245E-2</v>
      </c>
      <c r="M216" s="24">
        <f t="shared" si="275"/>
        <v>7.1287128712871281E-2</v>
      </c>
      <c r="N216" s="24">
        <f t="shared" si="276"/>
        <v>9.3069306930693069E-2</v>
      </c>
      <c r="O216" s="24">
        <f t="shared" si="277"/>
        <v>7.5247524752475245E-2</v>
      </c>
      <c r="P216" s="24">
        <f t="shared" si="278"/>
        <v>6.9306930693069313E-2</v>
      </c>
      <c r="Q216" s="24">
        <f t="shared" si="279"/>
        <v>5.9405940594059403E-2</v>
      </c>
      <c r="R216" s="24">
        <f t="shared" si="280"/>
        <v>5.5445544554455446E-2</v>
      </c>
      <c r="S216" s="24">
        <f t="shared" si="281"/>
        <v>0.15049504950495049</v>
      </c>
      <c r="T216" s="24">
        <f t="shared" si="282"/>
        <v>0.12079207920792079</v>
      </c>
      <c r="U216" s="24">
        <f t="shared" si="282"/>
        <v>0.61386138613861385</v>
      </c>
      <c r="V216" s="24">
        <f t="shared" si="282"/>
        <v>0.26534653465346536</v>
      </c>
      <c r="W216" s="23">
        <f t="shared" si="283"/>
        <v>61</v>
      </c>
      <c r="X216" s="23">
        <f t="shared" si="284"/>
        <v>310</v>
      </c>
      <c r="Y216" s="23">
        <f t="shared" si="285"/>
        <v>134</v>
      </c>
      <c r="Z216" s="23">
        <v>0</v>
      </c>
      <c r="AA216" s="23">
        <v>3</v>
      </c>
      <c r="AB216" s="23">
        <v>3</v>
      </c>
      <c r="AC216" s="23">
        <v>3</v>
      </c>
      <c r="AD216" s="23">
        <v>2</v>
      </c>
      <c r="AE216" s="23">
        <v>8</v>
      </c>
      <c r="AF216" s="23">
        <v>2</v>
      </c>
      <c r="AG216" s="23">
        <v>1</v>
      </c>
      <c r="AH216" s="23">
        <v>4</v>
      </c>
      <c r="AI216" s="23">
        <v>2</v>
      </c>
      <c r="AJ216" s="23">
        <v>6</v>
      </c>
      <c r="AK216" s="23">
        <v>2</v>
      </c>
      <c r="AL216" s="23">
        <v>8</v>
      </c>
      <c r="AM216" s="23">
        <v>1</v>
      </c>
      <c r="AN216" s="23">
        <v>8</v>
      </c>
      <c r="AO216" s="23">
        <v>5</v>
      </c>
      <c r="AP216" s="23">
        <v>3</v>
      </c>
      <c r="AQ216" s="23">
        <v>4</v>
      </c>
      <c r="AR216" s="23">
        <v>5</v>
      </c>
      <c r="AS216" s="23">
        <v>4</v>
      </c>
      <c r="AT216" s="23">
        <v>4</v>
      </c>
      <c r="AU216" s="23">
        <v>5</v>
      </c>
      <c r="AV216" s="23">
        <v>10</v>
      </c>
      <c r="AW216" s="23">
        <v>5</v>
      </c>
      <c r="AX216" s="23">
        <v>5</v>
      </c>
      <c r="AY216" s="23">
        <v>6</v>
      </c>
      <c r="AZ216" s="23">
        <v>3</v>
      </c>
      <c r="BA216" s="23">
        <v>3</v>
      </c>
      <c r="BB216" s="23">
        <v>9</v>
      </c>
      <c r="BC216" s="23">
        <v>5</v>
      </c>
      <c r="BD216" s="23">
        <v>6</v>
      </c>
      <c r="BE216" s="23">
        <v>8</v>
      </c>
      <c r="BF216" s="23">
        <v>6</v>
      </c>
      <c r="BG216" s="23">
        <v>2</v>
      </c>
      <c r="BH216" s="23">
        <v>1</v>
      </c>
      <c r="BI216" s="23">
        <v>6</v>
      </c>
      <c r="BJ216" s="23">
        <v>7</v>
      </c>
      <c r="BK216" s="23">
        <v>5</v>
      </c>
      <c r="BL216" s="23">
        <v>2</v>
      </c>
      <c r="BM216" s="23">
        <v>5</v>
      </c>
      <c r="BN216" s="23">
        <v>8</v>
      </c>
      <c r="BO216" s="23">
        <v>9</v>
      </c>
      <c r="BP216" s="23">
        <v>7</v>
      </c>
      <c r="BQ216" s="23">
        <v>9</v>
      </c>
      <c r="BR216" s="23">
        <v>5</v>
      </c>
      <c r="BS216" s="23">
        <v>2</v>
      </c>
      <c r="BT216" s="23">
        <v>11</v>
      </c>
      <c r="BU216" s="23">
        <v>9</v>
      </c>
      <c r="BV216" s="23">
        <v>4</v>
      </c>
      <c r="BW216" s="23">
        <v>10</v>
      </c>
      <c r="BX216" s="23">
        <v>8</v>
      </c>
      <c r="BY216" s="23">
        <v>10</v>
      </c>
      <c r="BZ216" s="23">
        <v>15</v>
      </c>
      <c r="CA216" s="23">
        <v>6</v>
      </c>
      <c r="CB216" s="23">
        <v>8</v>
      </c>
      <c r="CC216" s="23">
        <v>9</v>
      </c>
      <c r="CD216" s="23">
        <v>7</v>
      </c>
      <c r="CE216" s="23">
        <v>7</v>
      </c>
      <c r="CF216" s="23">
        <v>7</v>
      </c>
      <c r="CG216" s="23">
        <v>8</v>
      </c>
      <c r="CH216" s="23">
        <v>7</v>
      </c>
      <c r="CI216" s="23">
        <v>8</v>
      </c>
      <c r="CJ216" s="23">
        <v>6</v>
      </c>
      <c r="CK216" s="23">
        <v>8</v>
      </c>
      <c r="CL216" s="23">
        <v>6</v>
      </c>
      <c r="CM216" s="23">
        <v>7</v>
      </c>
      <c r="CN216" s="23">
        <v>7</v>
      </c>
      <c r="CO216" s="23">
        <v>5</v>
      </c>
      <c r="CP216" s="23">
        <v>7</v>
      </c>
      <c r="CQ216" s="23">
        <v>4</v>
      </c>
      <c r="CR216" s="23">
        <v>5</v>
      </c>
      <c r="CS216" s="23">
        <v>5</v>
      </c>
      <c r="CT216" s="23">
        <v>6</v>
      </c>
      <c r="CU216" s="23">
        <v>6</v>
      </c>
      <c r="CV216" s="23">
        <v>6</v>
      </c>
      <c r="CW216" s="23">
        <v>6</v>
      </c>
      <c r="CX216" s="23">
        <v>8</v>
      </c>
      <c r="CY216" s="23">
        <v>9</v>
      </c>
      <c r="CZ216" s="23">
        <v>6</v>
      </c>
      <c r="DA216" s="23">
        <v>10</v>
      </c>
      <c r="DB216" s="23">
        <v>6</v>
      </c>
      <c r="DC216" s="23">
        <v>7</v>
      </c>
      <c r="DD216" s="23">
        <v>4</v>
      </c>
      <c r="DE216" s="23">
        <v>2</v>
      </c>
      <c r="DF216" s="23">
        <v>4</v>
      </c>
      <c r="DG216" s="23">
        <v>4</v>
      </c>
      <c r="DH216" s="23">
        <v>3</v>
      </c>
      <c r="DI216" s="23">
        <v>1</v>
      </c>
      <c r="DJ216" s="23">
        <v>2</v>
      </c>
      <c r="DK216" s="23">
        <v>3</v>
      </c>
      <c r="DL216" s="23">
        <v>1</v>
      </c>
      <c r="DM216" s="23">
        <v>0</v>
      </c>
      <c r="DN216" s="23">
        <v>0</v>
      </c>
      <c r="DO216" s="23">
        <v>0</v>
      </c>
      <c r="DP216" s="23">
        <v>0</v>
      </c>
      <c r="DQ216" s="23">
        <v>0</v>
      </c>
      <c r="DR216" s="23">
        <v>0</v>
      </c>
      <c r="DS216" s="23">
        <v>0</v>
      </c>
      <c r="DT216" s="23">
        <v>0</v>
      </c>
      <c r="DU216" s="23">
        <v>0</v>
      </c>
      <c r="DV216" s="23">
        <v>0</v>
      </c>
      <c r="DY216" s="14"/>
    </row>
    <row r="217" spans="1:129" s="11" customFormat="1" x14ac:dyDescent="0.25">
      <c r="A217" s="16" t="s">
        <v>510</v>
      </c>
      <c r="B217" s="14" t="s">
        <v>511</v>
      </c>
      <c r="C217" s="23">
        <v>3275</v>
      </c>
      <c r="D217" s="24">
        <f t="shared" si="266"/>
        <v>3.5114503816793895E-2</v>
      </c>
      <c r="E217" s="24">
        <f t="shared" si="267"/>
        <v>4.3358778625954199E-2</v>
      </c>
      <c r="F217" s="24">
        <f t="shared" si="268"/>
        <v>5.1297709923664121E-2</v>
      </c>
      <c r="G217" s="24">
        <f t="shared" si="269"/>
        <v>4.7022900763358778E-2</v>
      </c>
      <c r="H217" s="24">
        <f t="shared" si="270"/>
        <v>4.2137404580152672E-2</v>
      </c>
      <c r="I217" s="24">
        <f t="shared" si="271"/>
        <v>2.9923664122137403E-2</v>
      </c>
      <c r="J217" s="24">
        <f t="shared" si="272"/>
        <v>3.4503816793893131E-2</v>
      </c>
      <c r="K217" s="24">
        <f t="shared" si="273"/>
        <v>5.2213740458015266E-2</v>
      </c>
      <c r="L217" s="24">
        <f t="shared" si="274"/>
        <v>6.6259541984732828E-2</v>
      </c>
      <c r="M217" s="24">
        <f t="shared" si="275"/>
        <v>5.9847328244274807E-2</v>
      </c>
      <c r="N217" s="24">
        <f t="shared" si="276"/>
        <v>6.9923664122137408E-2</v>
      </c>
      <c r="O217" s="24">
        <f t="shared" si="277"/>
        <v>8.0305343511450383E-2</v>
      </c>
      <c r="P217" s="24">
        <f t="shared" si="278"/>
        <v>0.10106870229007633</v>
      </c>
      <c r="Q217" s="24">
        <f t="shared" si="279"/>
        <v>8.4580152671755726E-2</v>
      </c>
      <c r="R217" s="24">
        <f t="shared" si="280"/>
        <v>6.3206106870229012E-2</v>
      </c>
      <c r="S217" s="24">
        <f t="shared" si="281"/>
        <v>0.13923664122137405</v>
      </c>
      <c r="T217" s="24">
        <f t="shared" si="282"/>
        <v>0.1499236641221374</v>
      </c>
      <c r="U217" s="24">
        <f t="shared" si="282"/>
        <v>0.56305343511450379</v>
      </c>
      <c r="V217" s="24">
        <f t="shared" si="282"/>
        <v>0.28702290076335879</v>
      </c>
      <c r="W217" s="23">
        <f t="shared" si="283"/>
        <v>491</v>
      </c>
      <c r="X217" s="23">
        <f t="shared" si="284"/>
        <v>1844</v>
      </c>
      <c r="Y217" s="23">
        <f t="shared" si="285"/>
        <v>940</v>
      </c>
      <c r="Z217" s="23">
        <v>24</v>
      </c>
      <c r="AA217" s="23">
        <v>19</v>
      </c>
      <c r="AB217" s="23">
        <v>21</v>
      </c>
      <c r="AC217" s="23">
        <v>26</v>
      </c>
      <c r="AD217" s="23">
        <v>25</v>
      </c>
      <c r="AE217" s="23">
        <v>31</v>
      </c>
      <c r="AF217" s="23">
        <v>25</v>
      </c>
      <c r="AG217" s="23">
        <v>18</v>
      </c>
      <c r="AH217" s="23">
        <v>32</v>
      </c>
      <c r="AI217" s="23">
        <v>36</v>
      </c>
      <c r="AJ217" s="23">
        <v>25</v>
      </c>
      <c r="AK217" s="23">
        <v>36</v>
      </c>
      <c r="AL217" s="23">
        <v>39</v>
      </c>
      <c r="AM217" s="23">
        <v>35</v>
      </c>
      <c r="AN217" s="23">
        <v>33</v>
      </c>
      <c r="AO217" s="23">
        <v>35</v>
      </c>
      <c r="AP217" s="23">
        <v>31</v>
      </c>
      <c r="AQ217" s="23">
        <v>38</v>
      </c>
      <c r="AR217" s="23">
        <v>26</v>
      </c>
      <c r="AS217" s="23">
        <v>24</v>
      </c>
      <c r="AT217" s="23">
        <v>28</v>
      </c>
      <c r="AU217" s="23">
        <v>30</v>
      </c>
      <c r="AV217" s="23">
        <v>28</v>
      </c>
      <c r="AW217" s="23">
        <v>27</v>
      </c>
      <c r="AX217" s="23">
        <v>25</v>
      </c>
      <c r="AY217" s="23">
        <v>27</v>
      </c>
      <c r="AZ217" s="23">
        <v>20</v>
      </c>
      <c r="BA217" s="23">
        <v>12</v>
      </c>
      <c r="BB217" s="23">
        <v>20</v>
      </c>
      <c r="BC217" s="23">
        <v>19</v>
      </c>
      <c r="BD217" s="23">
        <v>24</v>
      </c>
      <c r="BE217" s="23">
        <v>27</v>
      </c>
      <c r="BF217" s="23">
        <v>27</v>
      </c>
      <c r="BG217" s="23">
        <v>18</v>
      </c>
      <c r="BH217" s="23">
        <v>17</v>
      </c>
      <c r="BI217" s="23">
        <v>30</v>
      </c>
      <c r="BJ217" s="23">
        <v>27</v>
      </c>
      <c r="BK217" s="23">
        <v>34</v>
      </c>
      <c r="BL217" s="23">
        <v>42</v>
      </c>
      <c r="BM217" s="23">
        <v>38</v>
      </c>
      <c r="BN217" s="23">
        <v>43</v>
      </c>
      <c r="BO217" s="23">
        <v>40</v>
      </c>
      <c r="BP217" s="23">
        <v>38</v>
      </c>
      <c r="BQ217" s="23">
        <v>43</v>
      </c>
      <c r="BR217" s="23">
        <v>53</v>
      </c>
      <c r="BS217" s="23">
        <v>38</v>
      </c>
      <c r="BT217" s="23">
        <v>34</v>
      </c>
      <c r="BU217" s="23">
        <v>44</v>
      </c>
      <c r="BV217" s="23">
        <v>52</v>
      </c>
      <c r="BW217" s="23">
        <v>28</v>
      </c>
      <c r="BX217" s="23">
        <v>48</v>
      </c>
      <c r="BY217" s="23">
        <v>53</v>
      </c>
      <c r="BZ217" s="23">
        <v>37</v>
      </c>
      <c r="CA217" s="23">
        <v>43</v>
      </c>
      <c r="CB217" s="23">
        <v>48</v>
      </c>
      <c r="CC217" s="23">
        <v>43</v>
      </c>
      <c r="CD217" s="23">
        <v>62</v>
      </c>
      <c r="CE217" s="23">
        <v>48</v>
      </c>
      <c r="CF217" s="23">
        <v>59</v>
      </c>
      <c r="CG217" s="23">
        <v>51</v>
      </c>
      <c r="CH217" s="23">
        <v>70</v>
      </c>
      <c r="CI217" s="23">
        <v>46</v>
      </c>
      <c r="CJ217" s="23">
        <v>63</v>
      </c>
      <c r="CK217" s="23">
        <v>55</v>
      </c>
      <c r="CL217" s="23">
        <v>97</v>
      </c>
      <c r="CM217" s="23">
        <v>45</v>
      </c>
      <c r="CN217" s="23">
        <v>70</v>
      </c>
      <c r="CO217" s="23">
        <v>59</v>
      </c>
      <c r="CP217" s="23">
        <v>60</v>
      </c>
      <c r="CQ217" s="23">
        <v>43</v>
      </c>
      <c r="CR217" s="23">
        <v>47</v>
      </c>
      <c r="CS217" s="23">
        <v>32</v>
      </c>
      <c r="CT217" s="23">
        <v>51</v>
      </c>
      <c r="CU217" s="23">
        <v>42</v>
      </c>
      <c r="CV217" s="23">
        <v>35</v>
      </c>
      <c r="CW217" s="23">
        <v>38</v>
      </c>
      <c r="CX217" s="23">
        <v>35</v>
      </c>
      <c r="CY217" s="23">
        <v>31</v>
      </c>
      <c r="CZ217" s="23">
        <v>32</v>
      </c>
      <c r="DA217" s="23">
        <v>42</v>
      </c>
      <c r="DB217" s="23">
        <v>37</v>
      </c>
      <c r="DC217" s="23">
        <v>32</v>
      </c>
      <c r="DD217" s="23">
        <v>21</v>
      </c>
      <c r="DE217" s="23">
        <v>23</v>
      </c>
      <c r="DF217" s="23">
        <v>21</v>
      </c>
      <c r="DG217" s="23">
        <v>22</v>
      </c>
      <c r="DH217" s="23">
        <v>13</v>
      </c>
      <c r="DI217" s="23">
        <v>20</v>
      </c>
      <c r="DJ217" s="23">
        <v>15</v>
      </c>
      <c r="DK217" s="23">
        <v>15</v>
      </c>
      <c r="DL217" s="23">
        <v>14</v>
      </c>
      <c r="DM217" s="23">
        <v>11</v>
      </c>
      <c r="DN217" s="23">
        <v>9</v>
      </c>
      <c r="DO217" s="23">
        <v>4</v>
      </c>
      <c r="DP217" s="23">
        <v>5</v>
      </c>
      <c r="DQ217" s="23">
        <v>1</v>
      </c>
      <c r="DR217" s="23">
        <v>5</v>
      </c>
      <c r="DS217" s="23">
        <v>3</v>
      </c>
      <c r="DT217" s="23">
        <v>4</v>
      </c>
      <c r="DU217" s="23">
        <v>1</v>
      </c>
      <c r="DV217" s="23">
        <v>2</v>
      </c>
      <c r="DY217" s="14"/>
    </row>
    <row r="218" spans="1:129" s="11" customFormat="1" x14ac:dyDescent="0.25">
      <c r="A218" s="16" t="s">
        <v>512</v>
      </c>
      <c r="B218" s="14" t="s">
        <v>513</v>
      </c>
      <c r="C218" s="14">
        <v>5691</v>
      </c>
      <c r="D218" s="24">
        <f t="shared" si="266"/>
        <v>5.4120541205412057E-2</v>
      </c>
      <c r="E218" s="24">
        <f t="shared" si="267"/>
        <v>5.0430504305043047E-2</v>
      </c>
      <c r="F218" s="24">
        <f t="shared" si="268"/>
        <v>5.868915832015463E-2</v>
      </c>
      <c r="G218" s="24">
        <f t="shared" si="269"/>
        <v>5.4823405376910911E-2</v>
      </c>
      <c r="H218" s="24">
        <f t="shared" si="270"/>
        <v>3.5494640660692321E-2</v>
      </c>
      <c r="I218" s="24">
        <f t="shared" si="271"/>
        <v>4.9024775962045332E-2</v>
      </c>
      <c r="J218" s="24">
        <f t="shared" si="272"/>
        <v>5.7283429977156915E-2</v>
      </c>
      <c r="K218" s="24">
        <f t="shared" si="273"/>
        <v>5.9743454577402919E-2</v>
      </c>
      <c r="L218" s="24">
        <f t="shared" si="274"/>
        <v>6.958355297838692E-2</v>
      </c>
      <c r="M218" s="24">
        <f t="shared" si="275"/>
        <v>7.1340713407134076E-2</v>
      </c>
      <c r="N218" s="24">
        <f t="shared" si="276"/>
        <v>6.2379195220523632E-2</v>
      </c>
      <c r="O218" s="24">
        <f t="shared" si="277"/>
        <v>6.7123528378140923E-2</v>
      </c>
      <c r="P218" s="24">
        <f t="shared" si="278"/>
        <v>7.9423651379370935E-2</v>
      </c>
      <c r="Q218" s="24">
        <f t="shared" si="279"/>
        <v>6.8529256721138646E-2</v>
      </c>
      <c r="R218" s="24">
        <f t="shared" si="280"/>
        <v>5.2187664733790197E-2</v>
      </c>
      <c r="S218" s="24">
        <f t="shared" si="281"/>
        <v>0.10982252679669653</v>
      </c>
      <c r="T218" s="24">
        <f t="shared" si="282"/>
        <v>0.18678615357582148</v>
      </c>
      <c r="U218" s="24">
        <f t="shared" si="282"/>
        <v>0.58267439817255318</v>
      </c>
      <c r="V218" s="24">
        <f t="shared" si="282"/>
        <v>0.23053944825162537</v>
      </c>
      <c r="W218" s="23">
        <f t="shared" si="283"/>
        <v>1063</v>
      </c>
      <c r="X218" s="23">
        <f t="shared" si="284"/>
        <v>3316</v>
      </c>
      <c r="Y218" s="23">
        <f t="shared" si="285"/>
        <v>1312</v>
      </c>
      <c r="Z218" s="14">
        <v>59</v>
      </c>
      <c r="AA218" s="14">
        <v>69</v>
      </c>
      <c r="AB218" s="14">
        <v>65</v>
      </c>
      <c r="AC218" s="14">
        <v>39</v>
      </c>
      <c r="AD218" s="14">
        <v>76</v>
      </c>
      <c r="AE218" s="14">
        <v>67</v>
      </c>
      <c r="AF218" s="14">
        <v>55</v>
      </c>
      <c r="AG218" s="14">
        <v>57</v>
      </c>
      <c r="AH218" s="14">
        <v>54</v>
      </c>
      <c r="AI218" s="14">
        <v>54</v>
      </c>
      <c r="AJ218" s="14">
        <v>72</v>
      </c>
      <c r="AK218" s="14">
        <v>68</v>
      </c>
      <c r="AL218" s="14">
        <v>58</v>
      </c>
      <c r="AM218" s="14">
        <v>76</v>
      </c>
      <c r="AN218" s="14">
        <v>60</v>
      </c>
      <c r="AO218" s="14">
        <v>65</v>
      </c>
      <c r="AP218" s="14">
        <v>69</v>
      </c>
      <c r="AQ218" s="14">
        <v>70</v>
      </c>
      <c r="AR218" s="14">
        <v>71</v>
      </c>
      <c r="AS218" s="14">
        <v>37</v>
      </c>
      <c r="AT218" s="14">
        <v>27</v>
      </c>
      <c r="AU218" s="14">
        <v>37</v>
      </c>
      <c r="AV218" s="14">
        <v>47</v>
      </c>
      <c r="AW218" s="14">
        <v>58</v>
      </c>
      <c r="AX218" s="14">
        <v>33</v>
      </c>
      <c r="AY218" s="14">
        <v>59</v>
      </c>
      <c r="AZ218" s="14">
        <v>43</v>
      </c>
      <c r="BA218" s="14">
        <v>60</v>
      </c>
      <c r="BB218" s="14">
        <v>65</v>
      </c>
      <c r="BC218" s="14">
        <v>52</v>
      </c>
      <c r="BD218" s="14">
        <v>67</v>
      </c>
      <c r="BE218" s="14">
        <v>71</v>
      </c>
      <c r="BF218" s="14">
        <v>52</v>
      </c>
      <c r="BG218" s="14">
        <v>55</v>
      </c>
      <c r="BH218" s="14">
        <v>81</v>
      </c>
      <c r="BI218" s="14">
        <v>63</v>
      </c>
      <c r="BJ218" s="14">
        <v>61</v>
      </c>
      <c r="BK218" s="14">
        <v>69</v>
      </c>
      <c r="BL218" s="14">
        <v>73</v>
      </c>
      <c r="BM218" s="14">
        <v>74</v>
      </c>
      <c r="BN218" s="14">
        <v>78</v>
      </c>
      <c r="BO218" s="14">
        <v>85</v>
      </c>
      <c r="BP218" s="14">
        <v>85</v>
      </c>
      <c r="BQ218" s="14">
        <v>77</v>
      </c>
      <c r="BR218" s="14">
        <v>71</v>
      </c>
      <c r="BS218" s="14">
        <v>97</v>
      </c>
      <c r="BT218" s="14">
        <v>82</v>
      </c>
      <c r="BU218" s="14">
        <v>84</v>
      </c>
      <c r="BV218" s="14">
        <v>71</v>
      </c>
      <c r="BW218" s="14">
        <v>72</v>
      </c>
      <c r="BX218" s="14">
        <v>82</v>
      </c>
      <c r="BY218" s="14">
        <v>69</v>
      </c>
      <c r="BZ218" s="14">
        <v>66</v>
      </c>
      <c r="CA218" s="14">
        <v>75</v>
      </c>
      <c r="CB218" s="14">
        <v>63</v>
      </c>
      <c r="CC218" s="14">
        <v>65</v>
      </c>
      <c r="CD218" s="14">
        <v>76</v>
      </c>
      <c r="CE218" s="14">
        <v>70</v>
      </c>
      <c r="CF218" s="14">
        <v>81</v>
      </c>
      <c r="CG218" s="14">
        <v>90</v>
      </c>
      <c r="CH218" s="14">
        <v>75</v>
      </c>
      <c r="CI218" s="14">
        <v>92</v>
      </c>
      <c r="CJ218" s="14">
        <v>90</v>
      </c>
      <c r="CK218" s="14">
        <v>94</v>
      </c>
      <c r="CL218" s="14">
        <v>101</v>
      </c>
      <c r="CM218" s="14">
        <v>72</v>
      </c>
      <c r="CN218" s="14">
        <v>90</v>
      </c>
      <c r="CO218" s="14">
        <v>88</v>
      </c>
      <c r="CP218" s="14">
        <v>72</v>
      </c>
      <c r="CQ218" s="14">
        <v>68</v>
      </c>
      <c r="CR218" s="14">
        <v>56</v>
      </c>
      <c r="CS218" s="14">
        <v>61</v>
      </c>
      <c r="CT218" s="14">
        <v>60</v>
      </c>
      <c r="CU218" s="14">
        <v>68</v>
      </c>
      <c r="CV218" s="14">
        <v>52</v>
      </c>
      <c r="CW218" s="14">
        <v>47</v>
      </c>
      <c r="CX218" s="14">
        <v>48</v>
      </c>
      <c r="CY218" s="14">
        <v>42</v>
      </c>
      <c r="CZ218" s="14">
        <v>52</v>
      </c>
      <c r="DA218" s="14">
        <v>51</v>
      </c>
      <c r="DB218" s="14">
        <v>44</v>
      </c>
      <c r="DC218" s="14">
        <v>41</v>
      </c>
      <c r="DD218" s="14">
        <v>34</v>
      </c>
      <c r="DE218" s="14">
        <v>37</v>
      </c>
      <c r="DF218" s="14">
        <v>31</v>
      </c>
      <c r="DG218" s="14">
        <v>27</v>
      </c>
      <c r="DH218" s="14">
        <v>34</v>
      </c>
      <c r="DI218" s="14">
        <v>34</v>
      </c>
      <c r="DJ218" s="14">
        <v>20</v>
      </c>
      <c r="DK218" s="14">
        <v>12</v>
      </c>
      <c r="DL218" s="14">
        <v>18</v>
      </c>
      <c r="DM218" s="14">
        <v>15</v>
      </c>
      <c r="DN218" s="14">
        <v>15</v>
      </c>
      <c r="DO218" s="14">
        <v>2</v>
      </c>
      <c r="DP218" s="14">
        <v>3</v>
      </c>
      <c r="DQ218" s="14">
        <v>8</v>
      </c>
      <c r="DR218" s="14">
        <v>3</v>
      </c>
      <c r="DS218" s="14">
        <v>1</v>
      </c>
      <c r="DT218" s="14">
        <v>3</v>
      </c>
      <c r="DU218" s="14">
        <v>0</v>
      </c>
      <c r="DV218" s="14">
        <v>3</v>
      </c>
      <c r="DY218" s="14"/>
    </row>
    <row r="219" spans="1:129" s="11" customFormat="1" x14ac:dyDescent="0.25">
      <c r="A219" s="16" t="s">
        <v>514</v>
      </c>
      <c r="B219" s="14" t="s">
        <v>515</v>
      </c>
      <c r="C219" s="23">
        <v>1260</v>
      </c>
      <c r="D219" s="24">
        <f t="shared" si="266"/>
        <v>7.3809523809523811E-2</v>
      </c>
      <c r="E219" s="24">
        <f t="shared" si="267"/>
        <v>6.5079365079365084E-2</v>
      </c>
      <c r="F219" s="24">
        <f t="shared" si="268"/>
        <v>6.7460317460317457E-2</v>
      </c>
      <c r="G219" s="24">
        <f t="shared" si="269"/>
        <v>5.4761904761904762E-2</v>
      </c>
      <c r="H219" s="24">
        <f t="shared" si="270"/>
        <v>4.9206349206349205E-2</v>
      </c>
      <c r="I219" s="24">
        <f t="shared" si="271"/>
        <v>3.8095238095238099E-2</v>
      </c>
      <c r="J219" s="24">
        <f t="shared" si="272"/>
        <v>5.3968253968253971E-2</v>
      </c>
      <c r="K219" s="24">
        <f t="shared" si="273"/>
        <v>6.6666666666666666E-2</v>
      </c>
      <c r="L219" s="24">
        <f t="shared" si="274"/>
        <v>8.8095238095238101E-2</v>
      </c>
      <c r="M219" s="24">
        <f t="shared" si="275"/>
        <v>7.3809523809523811E-2</v>
      </c>
      <c r="N219" s="24">
        <f t="shared" si="276"/>
        <v>6.9841269841269843E-2</v>
      </c>
      <c r="O219" s="24">
        <f t="shared" si="277"/>
        <v>7.6190476190476197E-2</v>
      </c>
      <c r="P219" s="24">
        <f t="shared" si="278"/>
        <v>6.9047619047619052E-2</v>
      </c>
      <c r="Q219" s="24">
        <f t="shared" si="279"/>
        <v>6.1111111111111109E-2</v>
      </c>
      <c r="R219" s="24">
        <f t="shared" si="280"/>
        <v>4.5238095238095237E-2</v>
      </c>
      <c r="S219" s="24">
        <f t="shared" si="281"/>
        <v>4.7619047619047616E-2</v>
      </c>
      <c r="T219" s="24">
        <f t="shared" si="282"/>
        <v>0.23174603174603176</v>
      </c>
      <c r="U219" s="24">
        <f t="shared" si="282"/>
        <v>0.61428571428571432</v>
      </c>
      <c r="V219" s="24">
        <f t="shared" si="282"/>
        <v>0.15396825396825398</v>
      </c>
      <c r="W219" s="23">
        <f t="shared" si="283"/>
        <v>292</v>
      </c>
      <c r="X219" s="23">
        <f t="shared" si="284"/>
        <v>774</v>
      </c>
      <c r="Y219" s="23">
        <f t="shared" si="285"/>
        <v>194</v>
      </c>
      <c r="Z219" s="23">
        <v>24</v>
      </c>
      <c r="AA219" s="23">
        <v>18</v>
      </c>
      <c r="AB219" s="23">
        <v>12</v>
      </c>
      <c r="AC219" s="23">
        <v>20</v>
      </c>
      <c r="AD219" s="23">
        <v>19</v>
      </c>
      <c r="AE219" s="23">
        <v>21</v>
      </c>
      <c r="AF219" s="23">
        <v>16</v>
      </c>
      <c r="AG219" s="23">
        <v>11</v>
      </c>
      <c r="AH219" s="23">
        <v>20</v>
      </c>
      <c r="AI219" s="23">
        <v>14</v>
      </c>
      <c r="AJ219" s="23">
        <v>24</v>
      </c>
      <c r="AK219" s="23">
        <v>17</v>
      </c>
      <c r="AL219" s="23">
        <v>16</v>
      </c>
      <c r="AM219" s="23">
        <v>13</v>
      </c>
      <c r="AN219" s="23">
        <v>15</v>
      </c>
      <c r="AO219" s="23">
        <v>21</v>
      </c>
      <c r="AP219" s="23">
        <v>11</v>
      </c>
      <c r="AQ219" s="23">
        <v>6</v>
      </c>
      <c r="AR219" s="23">
        <v>16</v>
      </c>
      <c r="AS219" s="23">
        <v>15</v>
      </c>
      <c r="AT219" s="23">
        <v>14</v>
      </c>
      <c r="AU219" s="23">
        <v>13</v>
      </c>
      <c r="AV219" s="23">
        <v>14</v>
      </c>
      <c r="AW219" s="23">
        <v>11</v>
      </c>
      <c r="AX219" s="23">
        <v>10</v>
      </c>
      <c r="AY219" s="23">
        <v>10</v>
      </c>
      <c r="AZ219" s="23">
        <v>6</v>
      </c>
      <c r="BA219" s="23">
        <v>10</v>
      </c>
      <c r="BB219" s="23">
        <v>9</v>
      </c>
      <c r="BC219" s="23">
        <v>13</v>
      </c>
      <c r="BD219" s="23">
        <v>18</v>
      </c>
      <c r="BE219" s="23">
        <v>16</v>
      </c>
      <c r="BF219" s="23">
        <v>13</v>
      </c>
      <c r="BG219" s="23">
        <v>12</v>
      </c>
      <c r="BH219" s="23">
        <v>9</v>
      </c>
      <c r="BI219" s="23">
        <v>18</v>
      </c>
      <c r="BJ219" s="23">
        <v>18</v>
      </c>
      <c r="BK219" s="23">
        <v>18</v>
      </c>
      <c r="BL219" s="23">
        <v>11</v>
      </c>
      <c r="BM219" s="23">
        <v>19</v>
      </c>
      <c r="BN219" s="23">
        <v>20</v>
      </c>
      <c r="BO219" s="23">
        <v>28</v>
      </c>
      <c r="BP219" s="23">
        <v>30</v>
      </c>
      <c r="BQ219" s="23">
        <v>16</v>
      </c>
      <c r="BR219" s="23">
        <v>17</v>
      </c>
      <c r="BS219" s="23">
        <v>20</v>
      </c>
      <c r="BT219" s="23">
        <v>18</v>
      </c>
      <c r="BU219" s="23">
        <v>21</v>
      </c>
      <c r="BV219" s="23">
        <v>14</v>
      </c>
      <c r="BW219" s="23">
        <v>20</v>
      </c>
      <c r="BX219" s="23">
        <v>17</v>
      </c>
      <c r="BY219" s="23">
        <v>18</v>
      </c>
      <c r="BZ219" s="23">
        <v>23</v>
      </c>
      <c r="CA219" s="23">
        <v>17</v>
      </c>
      <c r="CB219" s="23">
        <v>13</v>
      </c>
      <c r="CC219" s="23">
        <v>9</v>
      </c>
      <c r="CD219" s="23">
        <v>24</v>
      </c>
      <c r="CE219" s="23">
        <v>16</v>
      </c>
      <c r="CF219" s="23">
        <v>16</v>
      </c>
      <c r="CG219" s="23">
        <v>31</v>
      </c>
      <c r="CH219" s="23">
        <v>15</v>
      </c>
      <c r="CI219" s="23">
        <v>17</v>
      </c>
      <c r="CJ219" s="23">
        <v>17</v>
      </c>
      <c r="CK219" s="23">
        <v>19</v>
      </c>
      <c r="CL219" s="23">
        <v>19</v>
      </c>
      <c r="CM219" s="23">
        <v>15</v>
      </c>
      <c r="CN219" s="23">
        <v>10</v>
      </c>
      <c r="CO219" s="23">
        <v>13</v>
      </c>
      <c r="CP219" s="23">
        <v>21</v>
      </c>
      <c r="CQ219" s="23">
        <v>18</v>
      </c>
      <c r="CR219" s="23">
        <v>15</v>
      </c>
      <c r="CS219" s="23">
        <v>8</v>
      </c>
      <c r="CT219" s="23">
        <v>12</v>
      </c>
      <c r="CU219" s="23">
        <v>10</v>
      </c>
      <c r="CV219" s="23">
        <v>12</v>
      </c>
      <c r="CW219" s="23">
        <v>7</v>
      </c>
      <c r="CX219" s="23">
        <v>8</v>
      </c>
      <c r="CY219" s="23">
        <v>4</v>
      </c>
      <c r="CZ219" s="23">
        <v>7</v>
      </c>
      <c r="DA219" s="23">
        <v>6</v>
      </c>
      <c r="DB219" s="23">
        <v>5</v>
      </c>
      <c r="DC219" s="23">
        <v>5</v>
      </c>
      <c r="DD219" s="23">
        <v>2</v>
      </c>
      <c r="DE219" s="23">
        <v>1</v>
      </c>
      <c r="DF219" s="23">
        <v>1</v>
      </c>
      <c r="DG219" s="23">
        <v>3</v>
      </c>
      <c r="DH219" s="23">
        <v>1</v>
      </c>
      <c r="DI219" s="23">
        <v>1</v>
      </c>
      <c r="DJ219" s="23">
        <v>0</v>
      </c>
      <c r="DK219" s="23">
        <v>4</v>
      </c>
      <c r="DL219" s="23">
        <v>1</v>
      </c>
      <c r="DM219" s="23">
        <v>1</v>
      </c>
      <c r="DN219" s="23">
        <v>0</v>
      </c>
      <c r="DO219" s="23">
        <v>0</v>
      </c>
      <c r="DP219" s="23">
        <v>0</v>
      </c>
      <c r="DQ219" s="23">
        <v>1</v>
      </c>
      <c r="DR219" s="23">
        <v>0</v>
      </c>
      <c r="DS219" s="23">
        <v>1</v>
      </c>
      <c r="DT219" s="23">
        <v>1</v>
      </c>
      <c r="DU219" s="23">
        <v>0</v>
      </c>
      <c r="DV219" s="23">
        <v>0</v>
      </c>
      <c r="DY219" s="14"/>
    </row>
    <row r="220" spans="1:129" s="11" customFormat="1" x14ac:dyDescent="0.25">
      <c r="A220" s="16" t="s">
        <v>516</v>
      </c>
      <c r="B220" s="14" t="s">
        <v>517</v>
      </c>
      <c r="C220" s="23">
        <v>222</v>
      </c>
      <c r="D220" s="24">
        <f t="shared" si="266"/>
        <v>4.0540540540540543E-2</v>
      </c>
      <c r="E220" s="24">
        <f t="shared" si="267"/>
        <v>4.5045045045045043E-2</v>
      </c>
      <c r="F220" s="24">
        <f t="shared" si="268"/>
        <v>6.7567567567567571E-2</v>
      </c>
      <c r="G220" s="24">
        <f t="shared" si="269"/>
        <v>5.8558558558558557E-2</v>
      </c>
      <c r="H220" s="24">
        <f t="shared" si="270"/>
        <v>8.1081081081081086E-2</v>
      </c>
      <c r="I220" s="24">
        <f t="shared" si="271"/>
        <v>3.6036036036036036E-2</v>
      </c>
      <c r="J220" s="24">
        <f t="shared" si="272"/>
        <v>1.3513513513513514E-2</v>
      </c>
      <c r="K220" s="24">
        <f t="shared" si="273"/>
        <v>3.6036036036036036E-2</v>
      </c>
      <c r="L220" s="24">
        <f t="shared" si="274"/>
        <v>6.3063063063063057E-2</v>
      </c>
      <c r="M220" s="24">
        <f t="shared" si="275"/>
        <v>6.3063063063063057E-2</v>
      </c>
      <c r="N220" s="24">
        <f t="shared" si="276"/>
        <v>8.5585585585585586E-2</v>
      </c>
      <c r="O220" s="24">
        <f t="shared" si="277"/>
        <v>7.2072072072072071E-2</v>
      </c>
      <c r="P220" s="24">
        <f t="shared" si="278"/>
        <v>0.11711711711711711</v>
      </c>
      <c r="Q220" s="24">
        <f t="shared" si="279"/>
        <v>0.12612612612612611</v>
      </c>
      <c r="R220" s="24">
        <f t="shared" si="280"/>
        <v>4.0540540540540543E-2</v>
      </c>
      <c r="S220" s="24">
        <f t="shared" si="281"/>
        <v>5.4054054054054057E-2</v>
      </c>
      <c r="T220" s="24">
        <f t="shared" si="282"/>
        <v>0.17117117117117117</v>
      </c>
      <c r="U220" s="24">
        <f t="shared" si="282"/>
        <v>0.60810810810810811</v>
      </c>
      <c r="V220" s="24">
        <f t="shared" si="282"/>
        <v>0.22072072072072071</v>
      </c>
      <c r="W220" s="23">
        <f t="shared" si="283"/>
        <v>38</v>
      </c>
      <c r="X220" s="23">
        <f t="shared" si="284"/>
        <v>135</v>
      </c>
      <c r="Y220" s="23">
        <f t="shared" si="285"/>
        <v>49</v>
      </c>
      <c r="Z220" s="23">
        <v>0</v>
      </c>
      <c r="AA220" s="23">
        <v>1</v>
      </c>
      <c r="AB220" s="23">
        <v>3</v>
      </c>
      <c r="AC220" s="23">
        <v>2</v>
      </c>
      <c r="AD220" s="23">
        <v>3</v>
      </c>
      <c r="AE220" s="23">
        <v>3</v>
      </c>
      <c r="AF220" s="23">
        <v>1</v>
      </c>
      <c r="AG220" s="23">
        <v>3</v>
      </c>
      <c r="AH220" s="23">
        <v>1</v>
      </c>
      <c r="AI220" s="23">
        <v>2</v>
      </c>
      <c r="AJ220" s="23">
        <v>4</v>
      </c>
      <c r="AK220" s="23">
        <v>1</v>
      </c>
      <c r="AL220" s="23">
        <v>4</v>
      </c>
      <c r="AM220" s="23">
        <v>1</v>
      </c>
      <c r="AN220" s="23">
        <v>5</v>
      </c>
      <c r="AO220" s="23">
        <v>2</v>
      </c>
      <c r="AP220" s="23">
        <v>2</v>
      </c>
      <c r="AQ220" s="23">
        <v>2</v>
      </c>
      <c r="AR220" s="23">
        <v>5</v>
      </c>
      <c r="AS220" s="23">
        <v>2</v>
      </c>
      <c r="AT220" s="23">
        <v>3</v>
      </c>
      <c r="AU220" s="23">
        <v>2</v>
      </c>
      <c r="AV220" s="23">
        <v>5</v>
      </c>
      <c r="AW220" s="23">
        <v>2</v>
      </c>
      <c r="AX220" s="23">
        <v>6</v>
      </c>
      <c r="AY220" s="23">
        <v>2</v>
      </c>
      <c r="AZ220" s="23">
        <v>2</v>
      </c>
      <c r="BA220" s="23">
        <v>2</v>
      </c>
      <c r="BB220" s="23">
        <v>2</v>
      </c>
      <c r="BC220" s="23">
        <v>0</v>
      </c>
      <c r="BD220" s="23">
        <v>2</v>
      </c>
      <c r="BE220" s="23">
        <v>0</v>
      </c>
      <c r="BF220" s="23">
        <v>0</v>
      </c>
      <c r="BG220" s="23">
        <v>0</v>
      </c>
      <c r="BH220" s="23">
        <v>1</v>
      </c>
      <c r="BI220" s="23">
        <v>1</v>
      </c>
      <c r="BJ220" s="23">
        <v>0</v>
      </c>
      <c r="BK220" s="23">
        <v>2</v>
      </c>
      <c r="BL220" s="23">
        <v>2</v>
      </c>
      <c r="BM220" s="23">
        <v>3</v>
      </c>
      <c r="BN220" s="23">
        <v>2</v>
      </c>
      <c r="BO220" s="23">
        <v>5</v>
      </c>
      <c r="BP220" s="23">
        <v>3</v>
      </c>
      <c r="BQ220" s="23">
        <v>0</v>
      </c>
      <c r="BR220" s="23">
        <v>4</v>
      </c>
      <c r="BS220" s="23">
        <v>1</v>
      </c>
      <c r="BT220" s="23">
        <v>5</v>
      </c>
      <c r="BU220" s="23">
        <v>3</v>
      </c>
      <c r="BV220" s="23">
        <v>3</v>
      </c>
      <c r="BW220" s="23">
        <v>2</v>
      </c>
      <c r="BX220" s="23">
        <v>7</v>
      </c>
      <c r="BY220" s="23">
        <v>2</v>
      </c>
      <c r="BZ220" s="23">
        <v>3</v>
      </c>
      <c r="CA220" s="23">
        <v>4</v>
      </c>
      <c r="CB220" s="23">
        <v>3</v>
      </c>
      <c r="CC220" s="23">
        <v>5</v>
      </c>
      <c r="CD220" s="23">
        <v>4</v>
      </c>
      <c r="CE220" s="23">
        <v>4</v>
      </c>
      <c r="CF220" s="23">
        <v>0</v>
      </c>
      <c r="CG220" s="23">
        <v>3</v>
      </c>
      <c r="CH220" s="23">
        <v>4</v>
      </c>
      <c r="CI220" s="23">
        <v>5</v>
      </c>
      <c r="CJ220" s="23">
        <v>8</v>
      </c>
      <c r="CK220" s="23">
        <v>3</v>
      </c>
      <c r="CL220" s="23">
        <v>6</v>
      </c>
      <c r="CM220" s="23">
        <v>4</v>
      </c>
      <c r="CN220" s="23">
        <v>5</v>
      </c>
      <c r="CO220" s="23">
        <v>7</v>
      </c>
      <c r="CP220" s="23">
        <v>8</v>
      </c>
      <c r="CQ220" s="23">
        <v>4</v>
      </c>
      <c r="CR220" s="23">
        <v>2</v>
      </c>
      <c r="CS220" s="23">
        <v>3</v>
      </c>
      <c r="CT220" s="23">
        <v>1</v>
      </c>
      <c r="CU220" s="23">
        <v>3</v>
      </c>
      <c r="CV220" s="23">
        <v>0</v>
      </c>
      <c r="CW220" s="23">
        <v>1</v>
      </c>
      <c r="CX220" s="23">
        <v>1</v>
      </c>
      <c r="CY220" s="23">
        <v>1</v>
      </c>
      <c r="CZ220" s="23">
        <v>0</v>
      </c>
      <c r="DA220" s="23">
        <v>2</v>
      </c>
      <c r="DB220" s="23">
        <v>1</v>
      </c>
      <c r="DC220" s="23">
        <v>1</v>
      </c>
      <c r="DD220" s="23">
        <v>0</v>
      </c>
      <c r="DE220" s="23">
        <v>1</v>
      </c>
      <c r="DF220" s="23">
        <v>3</v>
      </c>
      <c r="DG220" s="23">
        <v>1</v>
      </c>
      <c r="DH220" s="23">
        <v>0</v>
      </c>
      <c r="DI220" s="23">
        <v>0</v>
      </c>
      <c r="DJ220" s="23">
        <v>0</v>
      </c>
      <c r="DK220" s="23">
        <v>0</v>
      </c>
      <c r="DL220" s="23">
        <v>0</v>
      </c>
      <c r="DM220" s="23">
        <v>0</v>
      </c>
      <c r="DN220" s="23">
        <v>0</v>
      </c>
      <c r="DO220" s="23">
        <v>0</v>
      </c>
      <c r="DP220" s="23">
        <v>0</v>
      </c>
      <c r="DQ220" s="23">
        <v>0</v>
      </c>
      <c r="DR220" s="23">
        <v>0</v>
      </c>
      <c r="DS220" s="23">
        <v>0</v>
      </c>
      <c r="DT220" s="23">
        <v>0</v>
      </c>
      <c r="DU220" s="23">
        <v>0</v>
      </c>
      <c r="DV220" s="23">
        <v>0</v>
      </c>
      <c r="DY220" s="14"/>
    </row>
    <row r="221" spans="1:129" s="11" customFormat="1" x14ac:dyDescent="0.25">
      <c r="A221" s="16" t="s">
        <v>518</v>
      </c>
      <c r="B221" s="14" t="s">
        <v>519</v>
      </c>
      <c r="C221" s="14">
        <v>222</v>
      </c>
      <c r="D221" s="24">
        <f t="shared" si="266"/>
        <v>4.5045045045045043E-2</v>
      </c>
      <c r="E221" s="24">
        <f t="shared" si="267"/>
        <v>6.7567567567567571E-2</v>
      </c>
      <c r="F221" s="24">
        <f t="shared" si="268"/>
        <v>7.2072072072072071E-2</v>
      </c>
      <c r="G221" s="24">
        <f t="shared" si="269"/>
        <v>4.0540540540540543E-2</v>
      </c>
      <c r="H221" s="24">
        <f t="shared" si="270"/>
        <v>2.2522522522522521E-2</v>
      </c>
      <c r="I221" s="24">
        <f t="shared" si="271"/>
        <v>4.0540540540540543E-2</v>
      </c>
      <c r="J221" s="24">
        <f t="shared" si="272"/>
        <v>2.2522522522522521E-2</v>
      </c>
      <c r="K221" s="24">
        <f t="shared" si="273"/>
        <v>7.2072072072072071E-2</v>
      </c>
      <c r="L221" s="24">
        <f t="shared" si="274"/>
        <v>7.2072072072072071E-2</v>
      </c>
      <c r="M221" s="24">
        <f t="shared" si="275"/>
        <v>0.12612612612612611</v>
      </c>
      <c r="N221" s="24">
        <f t="shared" si="276"/>
        <v>0.11261261261261261</v>
      </c>
      <c r="O221" s="24">
        <f t="shared" si="277"/>
        <v>6.7567567567567571E-2</v>
      </c>
      <c r="P221" s="24">
        <f t="shared" si="278"/>
        <v>7.2072072072072071E-2</v>
      </c>
      <c r="Q221" s="24">
        <f t="shared" si="279"/>
        <v>4.5045045045045043E-2</v>
      </c>
      <c r="R221" s="24">
        <f t="shared" si="280"/>
        <v>4.5045045045045043E-2</v>
      </c>
      <c r="S221" s="24">
        <f t="shared" si="281"/>
        <v>7.6576576576576572E-2</v>
      </c>
      <c r="T221" s="24">
        <f t="shared" si="282"/>
        <v>0.21621621621621623</v>
      </c>
      <c r="U221" s="24">
        <f t="shared" si="282"/>
        <v>0.61711711711711714</v>
      </c>
      <c r="V221" s="24">
        <f t="shared" si="282"/>
        <v>0.16666666666666666</v>
      </c>
      <c r="W221" s="23">
        <f t="shared" si="283"/>
        <v>48</v>
      </c>
      <c r="X221" s="23">
        <f t="shared" si="284"/>
        <v>137</v>
      </c>
      <c r="Y221" s="23">
        <f t="shared" si="285"/>
        <v>37</v>
      </c>
      <c r="Z221" s="14">
        <v>0</v>
      </c>
      <c r="AA221" s="14">
        <v>3</v>
      </c>
      <c r="AB221" s="14">
        <v>3</v>
      </c>
      <c r="AC221" s="14">
        <v>2</v>
      </c>
      <c r="AD221" s="14">
        <v>2</v>
      </c>
      <c r="AE221" s="14">
        <v>2</v>
      </c>
      <c r="AF221" s="14">
        <v>2</v>
      </c>
      <c r="AG221" s="14">
        <v>5</v>
      </c>
      <c r="AH221" s="14">
        <v>3</v>
      </c>
      <c r="AI221" s="14">
        <v>3</v>
      </c>
      <c r="AJ221" s="14">
        <v>1</v>
      </c>
      <c r="AK221" s="14">
        <v>1</v>
      </c>
      <c r="AL221" s="14">
        <v>7</v>
      </c>
      <c r="AM221" s="14">
        <v>1</v>
      </c>
      <c r="AN221" s="14">
        <v>6</v>
      </c>
      <c r="AO221" s="14">
        <v>3</v>
      </c>
      <c r="AP221" s="14">
        <v>4</v>
      </c>
      <c r="AQ221" s="14">
        <v>0</v>
      </c>
      <c r="AR221" s="14">
        <v>1</v>
      </c>
      <c r="AS221" s="14">
        <v>1</v>
      </c>
      <c r="AT221" s="14">
        <v>0</v>
      </c>
      <c r="AU221" s="14">
        <v>0</v>
      </c>
      <c r="AV221" s="14">
        <v>1</v>
      </c>
      <c r="AW221" s="14">
        <v>0</v>
      </c>
      <c r="AX221" s="14">
        <v>4</v>
      </c>
      <c r="AY221" s="14">
        <v>3</v>
      </c>
      <c r="AZ221" s="14">
        <v>3</v>
      </c>
      <c r="BA221" s="14">
        <v>2</v>
      </c>
      <c r="BB221" s="14">
        <v>0</v>
      </c>
      <c r="BC221" s="14">
        <v>1</v>
      </c>
      <c r="BD221" s="14">
        <v>1</v>
      </c>
      <c r="BE221" s="14">
        <v>0</v>
      </c>
      <c r="BF221" s="14">
        <v>1</v>
      </c>
      <c r="BG221" s="14">
        <v>1</v>
      </c>
      <c r="BH221" s="14">
        <v>2</v>
      </c>
      <c r="BI221" s="14">
        <v>3</v>
      </c>
      <c r="BJ221" s="14">
        <v>2</v>
      </c>
      <c r="BK221" s="14">
        <v>7</v>
      </c>
      <c r="BL221" s="14">
        <v>1</v>
      </c>
      <c r="BM221" s="14">
        <v>3</v>
      </c>
      <c r="BN221" s="14">
        <v>3</v>
      </c>
      <c r="BO221" s="14">
        <v>0</v>
      </c>
      <c r="BP221" s="14">
        <v>1</v>
      </c>
      <c r="BQ221" s="14">
        <v>5</v>
      </c>
      <c r="BR221" s="14">
        <v>7</v>
      </c>
      <c r="BS221" s="14">
        <v>6</v>
      </c>
      <c r="BT221" s="14">
        <v>4</v>
      </c>
      <c r="BU221" s="14">
        <v>9</v>
      </c>
      <c r="BV221" s="14">
        <v>6</v>
      </c>
      <c r="BW221" s="14">
        <v>3</v>
      </c>
      <c r="BX221" s="14">
        <v>6</v>
      </c>
      <c r="BY221" s="14">
        <v>6</v>
      </c>
      <c r="BZ221" s="14">
        <v>3</v>
      </c>
      <c r="CA221" s="14">
        <v>5</v>
      </c>
      <c r="CB221" s="14">
        <v>5</v>
      </c>
      <c r="CC221" s="14">
        <v>4</v>
      </c>
      <c r="CD221" s="14">
        <v>2</v>
      </c>
      <c r="CE221" s="14">
        <v>5</v>
      </c>
      <c r="CF221" s="14">
        <v>2</v>
      </c>
      <c r="CG221" s="14">
        <v>2</v>
      </c>
      <c r="CH221" s="14">
        <v>7</v>
      </c>
      <c r="CI221" s="14">
        <v>4</v>
      </c>
      <c r="CJ221" s="14">
        <v>1</v>
      </c>
      <c r="CK221" s="14">
        <v>1</v>
      </c>
      <c r="CL221" s="14">
        <v>3</v>
      </c>
      <c r="CM221" s="14">
        <v>1</v>
      </c>
      <c r="CN221" s="14">
        <v>1</v>
      </c>
      <c r="CO221" s="14">
        <v>6</v>
      </c>
      <c r="CP221" s="14">
        <v>2</v>
      </c>
      <c r="CQ221" s="14">
        <v>0</v>
      </c>
      <c r="CR221" s="14">
        <v>1</v>
      </c>
      <c r="CS221" s="14">
        <v>3</v>
      </c>
      <c r="CT221" s="14">
        <v>0</v>
      </c>
      <c r="CU221" s="14">
        <v>4</v>
      </c>
      <c r="CV221" s="14">
        <v>2</v>
      </c>
      <c r="CW221" s="14">
        <v>3</v>
      </c>
      <c r="CX221" s="14">
        <v>1</v>
      </c>
      <c r="CY221" s="14">
        <v>3</v>
      </c>
      <c r="CZ221" s="14">
        <v>1</v>
      </c>
      <c r="DA221" s="14">
        <v>2</v>
      </c>
      <c r="DB221" s="14">
        <v>3</v>
      </c>
      <c r="DC221" s="14">
        <v>0</v>
      </c>
      <c r="DD221" s="14">
        <v>0</v>
      </c>
      <c r="DE221" s="14">
        <v>1</v>
      </c>
      <c r="DF221" s="14">
        <v>0</v>
      </c>
      <c r="DG221" s="14">
        <v>0</v>
      </c>
      <c r="DH221" s="14">
        <v>0</v>
      </c>
      <c r="DI221" s="14">
        <v>1</v>
      </c>
      <c r="DJ221" s="14">
        <v>0</v>
      </c>
      <c r="DK221" s="14">
        <v>0</v>
      </c>
      <c r="DL221" s="14">
        <v>0</v>
      </c>
      <c r="DM221" s="14">
        <v>0</v>
      </c>
      <c r="DN221" s="14">
        <v>0</v>
      </c>
      <c r="DO221" s="14">
        <v>1</v>
      </c>
      <c r="DP221" s="14">
        <v>1</v>
      </c>
      <c r="DQ221" s="14">
        <v>0</v>
      </c>
      <c r="DR221" s="14">
        <v>0</v>
      </c>
      <c r="DS221" s="14">
        <v>0</v>
      </c>
      <c r="DT221" s="14">
        <v>0</v>
      </c>
      <c r="DU221" s="14">
        <v>0</v>
      </c>
      <c r="DV221" s="14">
        <v>0</v>
      </c>
      <c r="DY221" s="14"/>
    </row>
    <row r="222" spans="1:129" s="11" customFormat="1" x14ac:dyDescent="0.25">
      <c r="A222" s="16" t="s">
        <v>520</v>
      </c>
      <c r="B222" s="14" t="s">
        <v>521</v>
      </c>
      <c r="C222" s="14">
        <v>935</v>
      </c>
      <c r="D222" s="24">
        <f t="shared" si="266"/>
        <v>3.3155080213903745E-2</v>
      </c>
      <c r="E222" s="24">
        <f t="shared" si="267"/>
        <v>3.2085561497326207E-2</v>
      </c>
      <c r="F222" s="24">
        <f t="shared" si="268"/>
        <v>4.0641711229946524E-2</v>
      </c>
      <c r="G222" s="24">
        <f t="shared" si="269"/>
        <v>4.2780748663101602E-2</v>
      </c>
      <c r="H222" s="24">
        <f t="shared" si="270"/>
        <v>3.4224598930481284E-2</v>
      </c>
      <c r="I222" s="24">
        <f t="shared" si="271"/>
        <v>2.6737967914438502E-2</v>
      </c>
      <c r="J222" s="24">
        <f t="shared" si="272"/>
        <v>2.9946524064171122E-2</v>
      </c>
      <c r="K222" s="24">
        <f t="shared" si="273"/>
        <v>3.9572192513368985E-2</v>
      </c>
      <c r="L222" s="24">
        <f t="shared" si="274"/>
        <v>4.2780748663101602E-2</v>
      </c>
      <c r="M222" s="24">
        <f t="shared" si="275"/>
        <v>6.5240641711229952E-2</v>
      </c>
      <c r="N222" s="24">
        <f t="shared" si="276"/>
        <v>5.9893048128342244E-2</v>
      </c>
      <c r="O222" s="24">
        <f t="shared" si="277"/>
        <v>7.9144385026737971E-2</v>
      </c>
      <c r="P222" s="24">
        <f t="shared" si="278"/>
        <v>0.12192513368983957</v>
      </c>
      <c r="Q222" s="24">
        <f t="shared" si="279"/>
        <v>0.1304812834224599</v>
      </c>
      <c r="R222" s="24">
        <f t="shared" si="280"/>
        <v>7.1657754010695185E-2</v>
      </c>
      <c r="S222" s="24">
        <f t="shared" si="281"/>
        <v>0.1497326203208556</v>
      </c>
      <c r="T222" s="24">
        <f t="shared" si="282"/>
        <v>0.12192513368983957</v>
      </c>
      <c r="U222" s="24">
        <f t="shared" si="282"/>
        <v>0.52620320855614977</v>
      </c>
      <c r="V222" s="24">
        <f t="shared" si="282"/>
        <v>0.35187165775401069</v>
      </c>
      <c r="W222" s="23">
        <f t="shared" si="283"/>
        <v>114</v>
      </c>
      <c r="X222" s="23">
        <f t="shared" si="284"/>
        <v>492</v>
      </c>
      <c r="Y222" s="23">
        <f t="shared" si="285"/>
        <v>329</v>
      </c>
      <c r="Z222" s="14">
        <v>3</v>
      </c>
      <c r="AA222" s="14">
        <v>9</v>
      </c>
      <c r="AB222" s="14">
        <v>5</v>
      </c>
      <c r="AC222" s="14">
        <v>6</v>
      </c>
      <c r="AD222" s="14">
        <v>8</v>
      </c>
      <c r="AE222" s="14">
        <v>4</v>
      </c>
      <c r="AF222" s="14">
        <v>3</v>
      </c>
      <c r="AG222" s="14">
        <v>7</v>
      </c>
      <c r="AH222" s="14">
        <v>6</v>
      </c>
      <c r="AI222" s="14">
        <v>10</v>
      </c>
      <c r="AJ222" s="14">
        <v>8</v>
      </c>
      <c r="AK222" s="14">
        <v>9</v>
      </c>
      <c r="AL222" s="14">
        <v>7</v>
      </c>
      <c r="AM222" s="14">
        <v>6</v>
      </c>
      <c r="AN222" s="14">
        <v>8</v>
      </c>
      <c r="AO222" s="14">
        <v>7</v>
      </c>
      <c r="AP222" s="14">
        <v>8</v>
      </c>
      <c r="AQ222" s="14">
        <v>6</v>
      </c>
      <c r="AR222" s="14">
        <v>11</v>
      </c>
      <c r="AS222" s="14">
        <v>8</v>
      </c>
      <c r="AT222" s="14">
        <v>5</v>
      </c>
      <c r="AU222" s="14">
        <v>8</v>
      </c>
      <c r="AV222" s="14">
        <v>8</v>
      </c>
      <c r="AW222" s="14">
        <v>8</v>
      </c>
      <c r="AX222" s="14">
        <v>3</v>
      </c>
      <c r="AY222" s="14">
        <v>9</v>
      </c>
      <c r="AZ222" s="14">
        <v>2</v>
      </c>
      <c r="BA222" s="14">
        <v>6</v>
      </c>
      <c r="BB222" s="14">
        <v>3</v>
      </c>
      <c r="BC222" s="14">
        <v>5</v>
      </c>
      <c r="BD222" s="14">
        <v>5</v>
      </c>
      <c r="BE222" s="14">
        <v>6</v>
      </c>
      <c r="BF222" s="14">
        <v>6</v>
      </c>
      <c r="BG222" s="14">
        <v>4</v>
      </c>
      <c r="BH222" s="14">
        <v>7</v>
      </c>
      <c r="BI222" s="14">
        <v>6</v>
      </c>
      <c r="BJ222" s="14">
        <v>5</v>
      </c>
      <c r="BK222" s="14">
        <v>8</v>
      </c>
      <c r="BL222" s="14">
        <v>10</v>
      </c>
      <c r="BM222" s="14">
        <v>8</v>
      </c>
      <c r="BN222" s="14">
        <v>7</v>
      </c>
      <c r="BO222" s="14">
        <v>4</v>
      </c>
      <c r="BP222" s="14">
        <v>8</v>
      </c>
      <c r="BQ222" s="14">
        <v>12</v>
      </c>
      <c r="BR222" s="14">
        <v>9</v>
      </c>
      <c r="BS222" s="14">
        <v>12</v>
      </c>
      <c r="BT222" s="14">
        <v>19</v>
      </c>
      <c r="BU222" s="14">
        <v>9</v>
      </c>
      <c r="BV222" s="14">
        <v>11</v>
      </c>
      <c r="BW222" s="14">
        <v>10</v>
      </c>
      <c r="BX222" s="14">
        <v>13</v>
      </c>
      <c r="BY222" s="14">
        <v>8</v>
      </c>
      <c r="BZ222" s="14">
        <v>4</v>
      </c>
      <c r="CA222" s="14">
        <v>13</v>
      </c>
      <c r="CB222" s="14">
        <v>18</v>
      </c>
      <c r="CC222" s="14">
        <v>8</v>
      </c>
      <c r="CD222" s="14">
        <v>16</v>
      </c>
      <c r="CE222" s="14">
        <v>15</v>
      </c>
      <c r="CF222" s="14">
        <v>19</v>
      </c>
      <c r="CG222" s="14">
        <v>16</v>
      </c>
      <c r="CH222" s="14">
        <v>19</v>
      </c>
      <c r="CI222" s="14">
        <v>25</v>
      </c>
      <c r="CJ222" s="14">
        <v>20</v>
      </c>
      <c r="CK222" s="14">
        <v>29</v>
      </c>
      <c r="CL222" s="14">
        <v>21</v>
      </c>
      <c r="CM222" s="14">
        <v>29</v>
      </c>
      <c r="CN222" s="14">
        <v>19</v>
      </c>
      <c r="CO222" s="14">
        <v>28</v>
      </c>
      <c r="CP222" s="14">
        <v>24</v>
      </c>
      <c r="CQ222" s="14">
        <v>22</v>
      </c>
      <c r="CR222" s="14">
        <v>20</v>
      </c>
      <c r="CS222" s="14">
        <v>15</v>
      </c>
      <c r="CT222" s="14">
        <v>9</v>
      </c>
      <c r="CU222" s="14">
        <v>10</v>
      </c>
      <c r="CV222" s="14">
        <v>13</v>
      </c>
      <c r="CW222" s="14">
        <v>13</v>
      </c>
      <c r="CX222" s="14">
        <v>15</v>
      </c>
      <c r="CY222" s="14">
        <v>10</v>
      </c>
      <c r="CZ222" s="14">
        <v>9</v>
      </c>
      <c r="DA222" s="14">
        <v>4</v>
      </c>
      <c r="DB222" s="14">
        <v>14</v>
      </c>
      <c r="DC222" s="14">
        <v>9</v>
      </c>
      <c r="DD222" s="14">
        <v>6</v>
      </c>
      <c r="DE222" s="14">
        <v>12</v>
      </c>
      <c r="DF222" s="14">
        <v>6</v>
      </c>
      <c r="DG222" s="14">
        <v>8</v>
      </c>
      <c r="DH222" s="14">
        <v>2</v>
      </c>
      <c r="DI222" s="14">
        <v>6</v>
      </c>
      <c r="DJ222" s="14">
        <v>7</v>
      </c>
      <c r="DK222" s="14">
        <v>4</v>
      </c>
      <c r="DL222" s="14">
        <v>4</v>
      </c>
      <c r="DM222" s="14">
        <v>3</v>
      </c>
      <c r="DN222" s="14">
        <v>3</v>
      </c>
      <c r="DO222" s="14">
        <v>0</v>
      </c>
      <c r="DP222" s="14">
        <v>1</v>
      </c>
      <c r="DQ222" s="14">
        <v>0</v>
      </c>
      <c r="DR222" s="14">
        <v>1</v>
      </c>
      <c r="DS222" s="14">
        <v>0</v>
      </c>
      <c r="DT222" s="14">
        <v>0</v>
      </c>
      <c r="DU222" s="14">
        <v>0</v>
      </c>
      <c r="DV222" s="14">
        <v>3</v>
      </c>
      <c r="DY222" s="14"/>
    </row>
    <row r="223" spans="1:129" s="11" customFormat="1" x14ac:dyDescent="0.25">
      <c r="A223" s="16" t="s">
        <v>522</v>
      </c>
      <c r="B223" s="14" t="s">
        <v>523</v>
      </c>
      <c r="C223" s="14">
        <v>536</v>
      </c>
      <c r="D223" s="24">
        <f t="shared" si="266"/>
        <v>7.462686567164179E-3</v>
      </c>
      <c r="E223" s="24">
        <f t="shared" si="267"/>
        <v>1.1194029850746268E-2</v>
      </c>
      <c r="F223" s="24">
        <f t="shared" si="268"/>
        <v>3.3582089552238806E-2</v>
      </c>
      <c r="G223" s="24">
        <f t="shared" si="269"/>
        <v>2.4253731343283583E-2</v>
      </c>
      <c r="H223" s="24">
        <f t="shared" si="270"/>
        <v>1.8656716417910446E-2</v>
      </c>
      <c r="I223" s="24">
        <f t="shared" si="271"/>
        <v>7.462686567164179E-3</v>
      </c>
      <c r="J223" s="24">
        <f t="shared" si="272"/>
        <v>1.8656716417910447E-3</v>
      </c>
      <c r="K223" s="24">
        <f t="shared" si="273"/>
        <v>1.8656716417910446E-2</v>
      </c>
      <c r="L223" s="24">
        <f t="shared" si="274"/>
        <v>3.5447761194029849E-2</v>
      </c>
      <c r="M223" s="24">
        <f t="shared" si="275"/>
        <v>3.9179104477611942E-2</v>
      </c>
      <c r="N223" s="24">
        <f t="shared" si="276"/>
        <v>4.2910447761194029E-2</v>
      </c>
      <c r="O223" s="24">
        <f t="shared" si="277"/>
        <v>5.9701492537313432E-2</v>
      </c>
      <c r="P223" s="24">
        <f t="shared" si="278"/>
        <v>0.11940298507462686</v>
      </c>
      <c r="Q223" s="24">
        <f t="shared" si="279"/>
        <v>0.1417910447761194</v>
      </c>
      <c r="R223" s="24">
        <f t="shared" si="280"/>
        <v>9.5149253731343281E-2</v>
      </c>
      <c r="S223" s="24">
        <f t="shared" si="281"/>
        <v>0.34328358208955223</v>
      </c>
      <c r="T223" s="24">
        <f t="shared" si="282"/>
        <v>6.3432835820895525E-2</v>
      </c>
      <c r="U223" s="24">
        <f t="shared" si="282"/>
        <v>0.35634328358208955</v>
      </c>
      <c r="V223" s="24">
        <f t="shared" si="282"/>
        <v>0.58022388059701491</v>
      </c>
      <c r="W223" s="23">
        <f t="shared" si="283"/>
        <v>34</v>
      </c>
      <c r="X223" s="23">
        <f t="shared" si="284"/>
        <v>191</v>
      </c>
      <c r="Y223" s="23">
        <f t="shared" si="285"/>
        <v>311</v>
      </c>
      <c r="Z223" s="14">
        <v>2</v>
      </c>
      <c r="AA223" s="14">
        <v>0</v>
      </c>
      <c r="AB223" s="14">
        <v>0</v>
      </c>
      <c r="AC223" s="14">
        <v>2</v>
      </c>
      <c r="AD223" s="14">
        <v>0</v>
      </c>
      <c r="AE223" s="14">
        <v>2</v>
      </c>
      <c r="AF223" s="14">
        <v>1</v>
      </c>
      <c r="AG223" s="14">
        <v>0</v>
      </c>
      <c r="AH223" s="14">
        <v>1</v>
      </c>
      <c r="AI223" s="14">
        <v>2</v>
      </c>
      <c r="AJ223" s="14">
        <v>3</v>
      </c>
      <c r="AK223" s="14">
        <v>4</v>
      </c>
      <c r="AL223" s="14">
        <v>4</v>
      </c>
      <c r="AM223" s="14">
        <v>4</v>
      </c>
      <c r="AN223" s="14">
        <v>3</v>
      </c>
      <c r="AO223" s="14">
        <v>3</v>
      </c>
      <c r="AP223" s="14">
        <v>3</v>
      </c>
      <c r="AQ223" s="14">
        <v>4</v>
      </c>
      <c r="AR223" s="14">
        <v>2</v>
      </c>
      <c r="AS223" s="14">
        <v>1</v>
      </c>
      <c r="AT223" s="14">
        <v>2</v>
      </c>
      <c r="AU223" s="14">
        <v>2</v>
      </c>
      <c r="AV223" s="14">
        <v>2</v>
      </c>
      <c r="AW223" s="14">
        <v>3</v>
      </c>
      <c r="AX223" s="14">
        <v>1</v>
      </c>
      <c r="AY223" s="14">
        <v>1</v>
      </c>
      <c r="AZ223" s="14">
        <v>0</v>
      </c>
      <c r="BA223" s="14">
        <v>2</v>
      </c>
      <c r="BB223" s="14">
        <v>1</v>
      </c>
      <c r="BC223" s="14">
        <v>0</v>
      </c>
      <c r="BD223" s="14">
        <v>0</v>
      </c>
      <c r="BE223" s="14">
        <v>1</v>
      </c>
      <c r="BF223" s="14">
        <v>0</v>
      </c>
      <c r="BG223" s="14">
        <v>0</v>
      </c>
      <c r="BH223" s="14">
        <v>0</v>
      </c>
      <c r="BI223" s="14">
        <v>0</v>
      </c>
      <c r="BJ223" s="14">
        <v>3</v>
      </c>
      <c r="BK223" s="14">
        <v>5</v>
      </c>
      <c r="BL223" s="14">
        <v>0</v>
      </c>
      <c r="BM223" s="14">
        <v>2</v>
      </c>
      <c r="BN223" s="14">
        <v>4</v>
      </c>
      <c r="BO223" s="14">
        <v>3</v>
      </c>
      <c r="BP223" s="14">
        <v>3</v>
      </c>
      <c r="BQ223" s="14">
        <v>6</v>
      </c>
      <c r="BR223" s="14">
        <v>3</v>
      </c>
      <c r="BS223" s="14">
        <v>2</v>
      </c>
      <c r="BT223" s="14">
        <v>3</v>
      </c>
      <c r="BU223" s="14">
        <v>6</v>
      </c>
      <c r="BV223" s="14">
        <v>5</v>
      </c>
      <c r="BW223" s="14">
        <v>5</v>
      </c>
      <c r="BX223" s="14">
        <v>3</v>
      </c>
      <c r="BY223" s="14">
        <v>6</v>
      </c>
      <c r="BZ223" s="14">
        <v>9</v>
      </c>
      <c r="CA223" s="14">
        <v>4</v>
      </c>
      <c r="CB223" s="14">
        <v>1</v>
      </c>
      <c r="CC223" s="14">
        <v>7</v>
      </c>
      <c r="CD223" s="14">
        <v>7</v>
      </c>
      <c r="CE223" s="14">
        <v>6</v>
      </c>
      <c r="CF223" s="14">
        <v>7</v>
      </c>
      <c r="CG223" s="14">
        <v>5</v>
      </c>
      <c r="CH223" s="14">
        <v>8</v>
      </c>
      <c r="CI223" s="14">
        <v>9</v>
      </c>
      <c r="CJ223" s="14">
        <v>15</v>
      </c>
      <c r="CK223" s="14">
        <v>14</v>
      </c>
      <c r="CL223" s="14">
        <v>18</v>
      </c>
      <c r="CM223" s="14">
        <v>9</v>
      </c>
      <c r="CN223" s="14">
        <v>21</v>
      </c>
      <c r="CO223" s="14">
        <v>14</v>
      </c>
      <c r="CP223" s="14">
        <v>20</v>
      </c>
      <c r="CQ223" s="14">
        <v>12</v>
      </c>
      <c r="CR223" s="14">
        <v>13</v>
      </c>
      <c r="CS223" s="14">
        <v>12</v>
      </c>
      <c r="CT223" s="14">
        <v>11</v>
      </c>
      <c r="CU223" s="14">
        <v>5</v>
      </c>
      <c r="CV223" s="14">
        <v>10</v>
      </c>
      <c r="CW223" s="14">
        <v>9</v>
      </c>
      <c r="CX223" s="14">
        <v>7</v>
      </c>
      <c r="CY223" s="14">
        <v>12</v>
      </c>
      <c r="CZ223" s="14">
        <v>11</v>
      </c>
      <c r="DA223" s="14">
        <v>7</v>
      </c>
      <c r="DB223" s="14">
        <v>12</v>
      </c>
      <c r="DC223" s="14">
        <v>13</v>
      </c>
      <c r="DD223" s="14">
        <v>11</v>
      </c>
      <c r="DE223" s="14">
        <v>10</v>
      </c>
      <c r="DF223" s="14">
        <v>10</v>
      </c>
      <c r="DG223" s="14">
        <v>9</v>
      </c>
      <c r="DH223" s="14">
        <v>10</v>
      </c>
      <c r="DI223" s="14">
        <v>9</v>
      </c>
      <c r="DJ223" s="14">
        <v>13</v>
      </c>
      <c r="DK223" s="14">
        <v>9</v>
      </c>
      <c r="DL223" s="14">
        <v>3</v>
      </c>
      <c r="DM223" s="14">
        <v>5</v>
      </c>
      <c r="DN223" s="14">
        <v>6</v>
      </c>
      <c r="DO223" s="14">
        <v>7</v>
      </c>
      <c r="DP223" s="14">
        <v>0</v>
      </c>
      <c r="DQ223" s="14">
        <v>5</v>
      </c>
      <c r="DR223" s="14">
        <v>4</v>
      </c>
      <c r="DS223" s="14">
        <v>2</v>
      </c>
      <c r="DT223" s="14">
        <v>0</v>
      </c>
      <c r="DU223" s="14">
        <v>0</v>
      </c>
      <c r="DV223" s="14">
        <v>0</v>
      </c>
      <c r="DY223" s="14"/>
    </row>
    <row r="224" spans="1:129" s="11" customFormat="1" x14ac:dyDescent="0.25">
      <c r="A224" s="16" t="s">
        <v>524</v>
      </c>
      <c r="B224" s="14" t="s">
        <v>525</v>
      </c>
      <c r="C224" s="23">
        <v>243</v>
      </c>
      <c r="D224" s="24">
        <f t="shared" si="266"/>
        <v>6.584362139917696E-2</v>
      </c>
      <c r="E224" s="24">
        <f t="shared" si="267"/>
        <v>4.9382716049382713E-2</v>
      </c>
      <c r="F224" s="24">
        <f t="shared" si="268"/>
        <v>6.584362139917696E-2</v>
      </c>
      <c r="G224" s="24">
        <f t="shared" si="269"/>
        <v>6.1728395061728392E-2</v>
      </c>
      <c r="H224" s="24">
        <f t="shared" si="270"/>
        <v>2.0576131687242798E-2</v>
      </c>
      <c r="I224" s="24">
        <f t="shared" si="271"/>
        <v>3.7037037037037035E-2</v>
      </c>
      <c r="J224" s="24">
        <f t="shared" si="272"/>
        <v>4.1152263374485597E-2</v>
      </c>
      <c r="K224" s="24">
        <f t="shared" si="273"/>
        <v>6.9958847736625515E-2</v>
      </c>
      <c r="L224" s="24">
        <f t="shared" si="274"/>
        <v>6.9958847736625515E-2</v>
      </c>
      <c r="M224" s="24">
        <f t="shared" si="275"/>
        <v>0.13168724279835392</v>
      </c>
      <c r="N224" s="24">
        <f t="shared" si="276"/>
        <v>6.9958847736625515E-2</v>
      </c>
      <c r="O224" s="24">
        <f t="shared" si="277"/>
        <v>7.407407407407407E-2</v>
      </c>
      <c r="P224" s="24">
        <f t="shared" si="278"/>
        <v>8.6419753086419748E-2</v>
      </c>
      <c r="Q224" s="24">
        <f t="shared" si="279"/>
        <v>5.7613168724279837E-2</v>
      </c>
      <c r="R224" s="24">
        <f t="shared" si="280"/>
        <v>4.1152263374485597E-2</v>
      </c>
      <c r="S224" s="24">
        <f t="shared" si="281"/>
        <v>5.7613168724279837E-2</v>
      </c>
      <c r="T224" s="24">
        <f t="shared" si="282"/>
        <v>0.20576131687242799</v>
      </c>
      <c r="U224" s="24">
        <f t="shared" si="282"/>
        <v>0.63786008230452673</v>
      </c>
      <c r="V224" s="24">
        <f t="shared" si="282"/>
        <v>0.15637860082304528</v>
      </c>
      <c r="W224" s="23">
        <f t="shared" si="283"/>
        <v>50</v>
      </c>
      <c r="X224" s="23">
        <f t="shared" si="284"/>
        <v>155</v>
      </c>
      <c r="Y224" s="23">
        <f t="shared" si="285"/>
        <v>38</v>
      </c>
      <c r="Z224" s="23">
        <v>5</v>
      </c>
      <c r="AA224" s="23">
        <v>2</v>
      </c>
      <c r="AB224" s="23">
        <v>3</v>
      </c>
      <c r="AC224" s="23">
        <v>1</v>
      </c>
      <c r="AD224" s="23">
        <v>5</v>
      </c>
      <c r="AE224" s="23">
        <v>4</v>
      </c>
      <c r="AF224" s="23">
        <v>2</v>
      </c>
      <c r="AG224" s="23">
        <v>0</v>
      </c>
      <c r="AH224" s="23">
        <v>2</v>
      </c>
      <c r="AI224" s="23">
        <v>4</v>
      </c>
      <c r="AJ224" s="23">
        <v>1</v>
      </c>
      <c r="AK224" s="23">
        <v>4</v>
      </c>
      <c r="AL224" s="23">
        <v>2</v>
      </c>
      <c r="AM224" s="23">
        <v>3</v>
      </c>
      <c r="AN224" s="23">
        <v>6</v>
      </c>
      <c r="AO224" s="23">
        <v>2</v>
      </c>
      <c r="AP224" s="23">
        <v>4</v>
      </c>
      <c r="AQ224" s="23">
        <v>1</v>
      </c>
      <c r="AR224" s="23">
        <v>5</v>
      </c>
      <c r="AS224" s="23">
        <v>3</v>
      </c>
      <c r="AT224" s="23">
        <v>1</v>
      </c>
      <c r="AU224" s="23">
        <v>1</v>
      </c>
      <c r="AV224" s="23">
        <v>1</v>
      </c>
      <c r="AW224" s="23">
        <v>2</v>
      </c>
      <c r="AX224" s="23">
        <v>0</v>
      </c>
      <c r="AY224" s="23">
        <v>4</v>
      </c>
      <c r="AZ224" s="23">
        <v>1</v>
      </c>
      <c r="BA224" s="23">
        <v>1</v>
      </c>
      <c r="BB224" s="23">
        <v>2</v>
      </c>
      <c r="BC224" s="23">
        <v>1</v>
      </c>
      <c r="BD224" s="23">
        <v>1</v>
      </c>
      <c r="BE224" s="23">
        <v>5</v>
      </c>
      <c r="BF224" s="23">
        <v>1</v>
      </c>
      <c r="BG224" s="23">
        <v>0</v>
      </c>
      <c r="BH224" s="23">
        <v>3</v>
      </c>
      <c r="BI224" s="23">
        <v>1</v>
      </c>
      <c r="BJ224" s="23">
        <v>2</v>
      </c>
      <c r="BK224" s="23">
        <v>3</v>
      </c>
      <c r="BL224" s="23">
        <v>4</v>
      </c>
      <c r="BM224" s="23">
        <v>7</v>
      </c>
      <c r="BN224" s="23">
        <v>3</v>
      </c>
      <c r="BO224" s="23">
        <v>5</v>
      </c>
      <c r="BP224" s="23">
        <v>5</v>
      </c>
      <c r="BQ224" s="23">
        <v>3</v>
      </c>
      <c r="BR224" s="23">
        <v>1</v>
      </c>
      <c r="BS224" s="23">
        <v>8</v>
      </c>
      <c r="BT224" s="23">
        <v>4</v>
      </c>
      <c r="BU224" s="23">
        <v>7</v>
      </c>
      <c r="BV224" s="23">
        <v>7</v>
      </c>
      <c r="BW224" s="23">
        <v>6</v>
      </c>
      <c r="BX224" s="23">
        <v>2</v>
      </c>
      <c r="BY224" s="23">
        <v>2</v>
      </c>
      <c r="BZ224" s="23">
        <v>5</v>
      </c>
      <c r="CA224" s="23">
        <v>5</v>
      </c>
      <c r="CB224" s="23">
        <v>3</v>
      </c>
      <c r="CC224" s="23">
        <v>2</v>
      </c>
      <c r="CD224" s="23">
        <v>3</v>
      </c>
      <c r="CE224" s="23">
        <v>4</v>
      </c>
      <c r="CF224" s="23">
        <v>4</v>
      </c>
      <c r="CG224" s="23">
        <v>5</v>
      </c>
      <c r="CH224" s="23">
        <v>1</v>
      </c>
      <c r="CI224" s="23">
        <v>1</v>
      </c>
      <c r="CJ224" s="23">
        <v>4</v>
      </c>
      <c r="CK224" s="23">
        <v>7</v>
      </c>
      <c r="CL224" s="23">
        <v>8</v>
      </c>
      <c r="CM224" s="23">
        <v>3</v>
      </c>
      <c r="CN224" s="23">
        <v>1</v>
      </c>
      <c r="CO224" s="23">
        <v>4</v>
      </c>
      <c r="CP224" s="23">
        <v>2</v>
      </c>
      <c r="CQ224" s="23">
        <v>4</v>
      </c>
      <c r="CR224" s="23">
        <v>1</v>
      </c>
      <c r="CS224" s="23">
        <v>2</v>
      </c>
      <c r="CT224" s="23">
        <v>3</v>
      </c>
      <c r="CU224" s="23">
        <v>4</v>
      </c>
      <c r="CV224" s="23">
        <v>0</v>
      </c>
      <c r="CW224" s="23">
        <v>2</v>
      </c>
      <c r="CX224" s="23">
        <v>5</v>
      </c>
      <c r="CY224" s="23">
        <v>0</v>
      </c>
      <c r="CZ224" s="23">
        <v>1</v>
      </c>
      <c r="DA224" s="23">
        <v>2</v>
      </c>
      <c r="DB224" s="23">
        <v>1</v>
      </c>
      <c r="DC224" s="23">
        <v>0</v>
      </c>
      <c r="DD224" s="23">
        <v>1</v>
      </c>
      <c r="DE224" s="23">
        <v>1</v>
      </c>
      <c r="DF224" s="23">
        <v>0</v>
      </c>
      <c r="DG224" s="23">
        <v>0</v>
      </c>
      <c r="DH224" s="23">
        <v>0</v>
      </c>
      <c r="DI224" s="23">
        <v>1</v>
      </c>
      <c r="DJ224" s="23">
        <v>0</v>
      </c>
      <c r="DK224" s="23">
        <v>0</v>
      </c>
      <c r="DL224" s="23">
        <v>0</v>
      </c>
      <c r="DM224" s="23">
        <v>0</v>
      </c>
      <c r="DN224" s="23">
        <v>0</v>
      </c>
      <c r="DO224" s="23">
        <v>0</v>
      </c>
      <c r="DP224" s="23">
        <v>0</v>
      </c>
      <c r="DQ224" s="23">
        <v>0</v>
      </c>
      <c r="DR224" s="23">
        <v>0</v>
      </c>
      <c r="DS224" s="23">
        <v>0</v>
      </c>
      <c r="DT224" s="23">
        <v>0</v>
      </c>
      <c r="DU224" s="23">
        <v>0</v>
      </c>
      <c r="DV224" s="23">
        <v>0</v>
      </c>
      <c r="DY224" s="14"/>
    </row>
    <row r="225" spans="1:129" s="11" customFormat="1" x14ac:dyDescent="0.25">
      <c r="A225" s="16" t="s">
        <v>526</v>
      </c>
      <c r="B225" s="14" t="s">
        <v>527</v>
      </c>
      <c r="C225" s="23">
        <v>1341</v>
      </c>
      <c r="D225" s="24">
        <f t="shared" si="266"/>
        <v>5.145413870246085E-2</v>
      </c>
      <c r="E225" s="24">
        <f t="shared" si="267"/>
        <v>5.2945563012677103E-2</v>
      </c>
      <c r="F225" s="24">
        <f t="shared" si="268"/>
        <v>5.8165548098434001E-2</v>
      </c>
      <c r="G225" s="24">
        <f t="shared" si="269"/>
        <v>6.3385533184190906E-2</v>
      </c>
      <c r="H225" s="24">
        <f t="shared" si="270"/>
        <v>4.1014168530947054E-2</v>
      </c>
      <c r="I225" s="24">
        <f t="shared" si="271"/>
        <v>4.2505592841163314E-2</v>
      </c>
      <c r="J225" s="24">
        <f t="shared" si="272"/>
        <v>4.6979865771812082E-2</v>
      </c>
      <c r="K225" s="24">
        <f t="shared" si="273"/>
        <v>6.0402684563758392E-2</v>
      </c>
      <c r="L225" s="24">
        <f t="shared" si="274"/>
        <v>7.2334079045488442E-2</v>
      </c>
      <c r="M225" s="24">
        <f t="shared" si="275"/>
        <v>8.2774049217002238E-2</v>
      </c>
      <c r="N225" s="24">
        <f t="shared" si="276"/>
        <v>8.5756897837434745E-2</v>
      </c>
      <c r="O225" s="24">
        <f t="shared" si="277"/>
        <v>5.8911260253542132E-2</v>
      </c>
      <c r="P225" s="24">
        <f t="shared" si="278"/>
        <v>8.1282624906785977E-2</v>
      </c>
      <c r="Q225" s="24">
        <f t="shared" si="279"/>
        <v>4.9962714392244596E-2</v>
      </c>
      <c r="R225" s="24">
        <f t="shared" si="280"/>
        <v>6.0402684563758392E-2</v>
      </c>
      <c r="S225" s="24">
        <f t="shared" si="281"/>
        <v>9.1722595078299773E-2</v>
      </c>
      <c r="T225" s="24">
        <f t="shared" si="282"/>
        <v>0.19090231170768082</v>
      </c>
      <c r="U225" s="24">
        <f t="shared" si="282"/>
        <v>0.60700969425801643</v>
      </c>
      <c r="V225" s="24">
        <f t="shared" si="282"/>
        <v>0.20208799403430275</v>
      </c>
      <c r="W225" s="23">
        <f t="shared" si="283"/>
        <v>256</v>
      </c>
      <c r="X225" s="23">
        <f t="shared" si="284"/>
        <v>814</v>
      </c>
      <c r="Y225" s="23">
        <f t="shared" si="285"/>
        <v>271</v>
      </c>
      <c r="Z225" s="23">
        <v>14</v>
      </c>
      <c r="AA225" s="23">
        <v>13</v>
      </c>
      <c r="AB225" s="23">
        <v>7</v>
      </c>
      <c r="AC225" s="23">
        <v>20</v>
      </c>
      <c r="AD225" s="23">
        <v>15</v>
      </c>
      <c r="AE225" s="23">
        <v>12</v>
      </c>
      <c r="AF225" s="23">
        <v>20</v>
      </c>
      <c r="AG225" s="23">
        <v>15</v>
      </c>
      <c r="AH225" s="23">
        <v>14</v>
      </c>
      <c r="AI225" s="23">
        <v>10</v>
      </c>
      <c r="AJ225" s="23">
        <v>15</v>
      </c>
      <c r="AK225" s="23">
        <v>15</v>
      </c>
      <c r="AL225" s="23">
        <v>17</v>
      </c>
      <c r="AM225" s="23">
        <v>14</v>
      </c>
      <c r="AN225" s="23">
        <v>17</v>
      </c>
      <c r="AO225" s="23">
        <v>11</v>
      </c>
      <c r="AP225" s="23">
        <v>27</v>
      </c>
      <c r="AQ225" s="23">
        <v>23</v>
      </c>
      <c r="AR225" s="23">
        <v>17</v>
      </c>
      <c r="AS225" s="23">
        <v>7</v>
      </c>
      <c r="AT225" s="23">
        <v>14</v>
      </c>
      <c r="AU225" s="23">
        <v>12</v>
      </c>
      <c r="AV225" s="23">
        <v>14</v>
      </c>
      <c r="AW225" s="23">
        <v>10</v>
      </c>
      <c r="AX225" s="23">
        <v>5</v>
      </c>
      <c r="AY225" s="23">
        <v>15</v>
      </c>
      <c r="AZ225" s="23">
        <v>11</v>
      </c>
      <c r="BA225" s="23">
        <v>10</v>
      </c>
      <c r="BB225" s="23">
        <v>5</v>
      </c>
      <c r="BC225" s="23">
        <v>16</v>
      </c>
      <c r="BD225" s="23">
        <v>15</v>
      </c>
      <c r="BE225" s="23">
        <v>9</v>
      </c>
      <c r="BF225" s="23">
        <v>15</v>
      </c>
      <c r="BG225" s="23">
        <v>12</v>
      </c>
      <c r="BH225" s="23">
        <v>12</v>
      </c>
      <c r="BI225" s="23">
        <v>9</v>
      </c>
      <c r="BJ225" s="23">
        <v>11</v>
      </c>
      <c r="BK225" s="23">
        <v>20</v>
      </c>
      <c r="BL225" s="23">
        <v>22</v>
      </c>
      <c r="BM225" s="23">
        <v>19</v>
      </c>
      <c r="BN225" s="23">
        <v>23</v>
      </c>
      <c r="BO225" s="23">
        <v>22</v>
      </c>
      <c r="BP225" s="23">
        <v>20</v>
      </c>
      <c r="BQ225" s="23">
        <v>14</v>
      </c>
      <c r="BR225" s="23">
        <v>18</v>
      </c>
      <c r="BS225" s="23">
        <v>16</v>
      </c>
      <c r="BT225" s="23">
        <v>19</v>
      </c>
      <c r="BU225" s="23">
        <v>23</v>
      </c>
      <c r="BV225" s="23">
        <v>27</v>
      </c>
      <c r="BW225" s="23">
        <v>26</v>
      </c>
      <c r="BX225" s="23">
        <v>22</v>
      </c>
      <c r="BY225" s="23">
        <v>27</v>
      </c>
      <c r="BZ225" s="23">
        <v>22</v>
      </c>
      <c r="CA225" s="23">
        <v>26</v>
      </c>
      <c r="CB225" s="23">
        <v>18</v>
      </c>
      <c r="CC225" s="23">
        <v>17</v>
      </c>
      <c r="CD225" s="23">
        <v>19</v>
      </c>
      <c r="CE225" s="23">
        <v>15</v>
      </c>
      <c r="CF225" s="23">
        <v>14</v>
      </c>
      <c r="CG225" s="23">
        <v>14</v>
      </c>
      <c r="CH225" s="23">
        <v>22</v>
      </c>
      <c r="CI225" s="23">
        <v>19</v>
      </c>
      <c r="CJ225" s="23">
        <v>20</v>
      </c>
      <c r="CK225" s="23">
        <v>24</v>
      </c>
      <c r="CL225" s="23">
        <v>24</v>
      </c>
      <c r="CM225" s="23">
        <v>15</v>
      </c>
      <c r="CN225" s="23">
        <v>14</v>
      </c>
      <c r="CO225" s="23">
        <v>16</v>
      </c>
      <c r="CP225" s="23">
        <v>14</v>
      </c>
      <c r="CQ225" s="23">
        <v>8</v>
      </c>
      <c r="CR225" s="23">
        <v>19</v>
      </c>
      <c r="CS225" s="23">
        <v>16</v>
      </c>
      <c r="CT225" s="23">
        <v>12</v>
      </c>
      <c r="CU225" s="23">
        <v>20</v>
      </c>
      <c r="CV225" s="23">
        <v>14</v>
      </c>
      <c r="CW225" s="23">
        <v>13</v>
      </c>
      <c r="CX225" s="23">
        <v>7</v>
      </c>
      <c r="CY225" s="23">
        <v>7</v>
      </c>
      <c r="CZ225" s="23">
        <v>6</v>
      </c>
      <c r="DA225" s="23">
        <v>11</v>
      </c>
      <c r="DB225" s="23">
        <v>14</v>
      </c>
      <c r="DC225" s="23">
        <v>17</v>
      </c>
      <c r="DD225" s="23">
        <v>15</v>
      </c>
      <c r="DE225" s="23">
        <v>6</v>
      </c>
      <c r="DF225" s="23">
        <v>5</v>
      </c>
      <c r="DG225" s="23">
        <v>6</v>
      </c>
      <c r="DH225" s="23">
        <v>5</v>
      </c>
      <c r="DI225" s="23">
        <v>2</v>
      </c>
      <c r="DJ225" s="23">
        <v>1</v>
      </c>
      <c r="DK225" s="23">
        <v>0</v>
      </c>
      <c r="DL225" s="23">
        <v>2</v>
      </c>
      <c r="DM225" s="23">
        <v>1</v>
      </c>
      <c r="DN225" s="23">
        <v>1</v>
      </c>
      <c r="DO225" s="23">
        <v>0</v>
      </c>
      <c r="DP225" s="23">
        <v>2</v>
      </c>
      <c r="DQ225" s="23">
        <v>0</v>
      </c>
      <c r="DR225" s="23">
        <v>2</v>
      </c>
      <c r="DS225" s="23">
        <v>0</v>
      </c>
      <c r="DT225" s="23">
        <v>0</v>
      </c>
      <c r="DU225" s="23">
        <v>0</v>
      </c>
      <c r="DV225" s="23">
        <v>0</v>
      </c>
      <c r="DY225" s="14"/>
    </row>
    <row r="226" spans="1:129" s="11" customFormat="1" x14ac:dyDescent="0.25">
      <c r="A226" s="16" t="s">
        <v>528</v>
      </c>
      <c r="B226" s="14" t="s">
        <v>529</v>
      </c>
      <c r="C226" s="23">
        <v>400</v>
      </c>
      <c r="D226" s="24">
        <f t="shared" si="266"/>
        <v>0.04</v>
      </c>
      <c r="E226" s="24">
        <f t="shared" si="267"/>
        <v>4.7500000000000001E-2</v>
      </c>
      <c r="F226" s="24">
        <f t="shared" si="268"/>
        <v>0.05</v>
      </c>
      <c r="G226" s="24">
        <f t="shared" si="269"/>
        <v>4.2500000000000003E-2</v>
      </c>
      <c r="H226" s="24">
        <f t="shared" si="270"/>
        <v>3.7499999999999999E-2</v>
      </c>
      <c r="I226" s="24">
        <f t="shared" si="271"/>
        <v>3.7499999999999999E-2</v>
      </c>
      <c r="J226" s="24">
        <f t="shared" si="272"/>
        <v>0.04</v>
      </c>
      <c r="K226" s="24">
        <f t="shared" si="273"/>
        <v>3.2500000000000001E-2</v>
      </c>
      <c r="L226" s="24">
        <f t="shared" si="274"/>
        <v>8.5000000000000006E-2</v>
      </c>
      <c r="M226" s="24">
        <f t="shared" si="275"/>
        <v>8.5000000000000006E-2</v>
      </c>
      <c r="N226" s="24">
        <f t="shared" si="276"/>
        <v>4.2500000000000003E-2</v>
      </c>
      <c r="O226" s="24">
        <f t="shared" si="277"/>
        <v>7.0000000000000007E-2</v>
      </c>
      <c r="P226" s="24">
        <f t="shared" si="278"/>
        <v>0.105</v>
      </c>
      <c r="Q226" s="24">
        <f t="shared" si="279"/>
        <v>0.08</v>
      </c>
      <c r="R226" s="24">
        <f t="shared" si="280"/>
        <v>7.0000000000000007E-2</v>
      </c>
      <c r="S226" s="24">
        <f t="shared" si="281"/>
        <v>0.13500000000000001</v>
      </c>
      <c r="T226" s="24">
        <f t="shared" si="282"/>
        <v>0.155</v>
      </c>
      <c r="U226" s="24">
        <f t="shared" si="282"/>
        <v>0.56000000000000005</v>
      </c>
      <c r="V226" s="24">
        <f t="shared" si="282"/>
        <v>0.28499999999999998</v>
      </c>
      <c r="W226" s="23">
        <f t="shared" si="283"/>
        <v>62</v>
      </c>
      <c r="X226" s="23">
        <f t="shared" si="284"/>
        <v>224</v>
      </c>
      <c r="Y226" s="23">
        <f t="shared" si="285"/>
        <v>114</v>
      </c>
      <c r="Z226" s="23">
        <v>4</v>
      </c>
      <c r="AA226" s="23">
        <v>4</v>
      </c>
      <c r="AB226" s="23">
        <v>2</v>
      </c>
      <c r="AC226" s="23">
        <v>4</v>
      </c>
      <c r="AD226" s="23">
        <v>2</v>
      </c>
      <c r="AE226" s="23">
        <v>7</v>
      </c>
      <c r="AF226" s="23">
        <v>1</v>
      </c>
      <c r="AG226" s="23">
        <v>5</v>
      </c>
      <c r="AH226" s="23">
        <v>3</v>
      </c>
      <c r="AI226" s="23">
        <v>3</v>
      </c>
      <c r="AJ226" s="23">
        <v>8</v>
      </c>
      <c r="AK226" s="23">
        <v>2</v>
      </c>
      <c r="AL226" s="23">
        <v>4</v>
      </c>
      <c r="AM226" s="23">
        <v>4</v>
      </c>
      <c r="AN226" s="23">
        <v>2</v>
      </c>
      <c r="AO226" s="23">
        <v>4</v>
      </c>
      <c r="AP226" s="23">
        <v>3</v>
      </c>
      <c r="AQ226" s="23">
        <v>4</v>
      </c>
      <c r="AR226" s="23">
        <v>5</v>
      </c>
      <c r="AS226" s="23">
        <v>1</v>
      </c>
      <c r="AT226" s="23">
        <v>3</v>
      </c>
      <c r="AU226" s="23">
        <v>4</v>
      </c>
      <c r="AV226" s="23">
        <v>4</v>
      </c>
      <c r="AW226" s="23">
        <v>0</v>
      </c>
      <c r="AX226" s="23">
        <v>4</v>
      </c>
      <c r="AY226" s="23">
        <v>4</v>
      </c>
      <c r="AZ226" s="23">
        <v>2</v>
      </c>
      <c r="BA226" s="23">
        <v>1</v>
      </c>
      <c r="BB226" s="23">
        <v>2</v>
      </c>
      <c r="BC226" s="23">
        <v>6</v>
      </c>
      <c r="BD226" s="23">
        <v>6</v>
      </c>
      <c r="BE226" s="23">
        <v>3</v>
      </c>
      <c r="BF226" s="23">
        <v>3</v>
      </c>
      <c r="BG226" s="23">
        <v>1</v>
      </c>
      <c r="BH226" s="23">
        <v>3</v>
      </c>
      <c r="BI226" s="23">
        <v>6</v>
      </c>
      <c r="BJ226" s="23">
        <v>1</v>
      </c>
      <c r="BK226" s="23">
        <v>2</v>
      </c>
      <c r="BL226" s="23">
        <v>0</v>
      </c>
      <c r="BM226" s="23">
        <v>4</v>
      </c>
      <c r="BN226" s="23">
        <v>4</v>
      </c>
      <c r="BO226" s="23">
        <v>6</v>
      </c>
      <c r="BP226" s="23">
        <v>3</v>
      </c>
      <c r="BQ226" s="23">
        <v>12</v>
      </c>
      <c r="BR226" s="23">
        <v>9</v>
      </c>
      <c r="BS226" s="23">
        <v>4</v>
      </c>
      <c r="BT226" s="23">
        <v>6</v>
      </c>
      <c r="BU226" s="23">
        <v>7</v>
      </c>
      <c r="BV226" s="23">
        <v>6</v>
      </c>
      <c r="BW226" s="23">
        <v>11</v>
      </c>
      <c r="BX226" s="23">
        <v>4</v>
      </c>
      <c r="BY226" s="23">
        <v>6</v>
      </c>
      <c r="BZ226" s="23">
        <v>2</v>
      </c>
      <c r="CA226" s="23">
        <v>5</v>
      </c>
      <c r="CB226" s="23">
        <v>0</v>
      </c>
      <c r="CC226" s="23">
        <v>7</v>
      </c>
      <c r="CD226" s="23">
        <v>4</v>
      </c>
      <c r="CE226" s="23">
        <v>6</v>
      </c>
      <c r="CF226" s="23">
        <v>4</v>
      </c>
      <c r="CG226" s="23">
        <v>7</v>
      </c>
      <c r="CH226" s="23">
        <v>8</v>
      </c>
      <c r="CI226" s="23">
        <v>8</v>
      </c>
      <c r="CJ226" s="23">
        <v>10</v>
      </c>
      <c r="CK226" s="23">
        <v>7</v>
      </c>
      <c r="CL226" s="23">
        <v>9</v>
      </c>
      <c r="CM226" s="23">
        <v>8</v>
      </c>
      <c r="CN226" s="23">
        <v>7</v>
      </c>
      <c r="CO226" s="23">
        <v>7</v>
      </c>
      <c r="CP226" s="23">
        <v>6</v>
      </c>
      <c r="CQ226" s="23">
        <v>4</v>
      </c>
      <c r="CR226" s="23">
        <v>2</v>
      </c>
      <c r="CS226" s="23">
        <v>8</v>
      </c>
      <c r="CT226" s="23">
        <v>8</v>
      </c>
      <c r="CU226" s="23">
        <v>7</v>
      </c>
      <c r="CV226" s="23">
        <v>3</v>
      </c>
      <c r="CW226" s="23">
        <v>7</v>
      </c>
      <c r="CX226" s="23">
        <v>2</v>
      </c>
      <c r="CY226" s="23">
        <v>3</v>
      </c>
      <c r="CZ226" s="23">
        <v>4</v>
      </c>
      <c r="DA226" s="23">
        <v>5</v>
      </c>
      <c r="DB226" s="23">
        <v>7</v>
      </c>
      <c r="DC226" s="23">
        <v>4</v>
      </c>
      <c r="DD226" s="23">
        <v>3</v>
      </c>
      <c r="DE226" s="23">
        <v>4</v>
      </c>
      <c r="DF226" s="23">
        <v>4</v>
      </c>
      <c r="DG226" s="23">
        <v>1</v>
      </c>
      <c r="DH226" s="23">
        <v>2</v>
      </c>
      <c r="DI226" s="23">
        <v>4</v>
      </c>
      <c r="DJ226" s="23">
        <v>0</v>
      </c>
      <c r="DK226" s="23">
        <v>1</v>
      </c>
      <c r="DL226" s="23">
        <v>0</v>
      </c>
      <c r="DM226" s="23">
        <v>1</v>
      </c>
      <c r="DN226" s="23">
        <v>0</v>
      </c>
      <c r="DO226" s="23">
        <v>0</v>
      </c>
      <c r="DP226" s="23">
        <v>0</v>
      </c>
      <c r="DQ226" s="23">
        <v>0</v>
      </c>
      <c r="DR226" s="23">
        <v>0</v>
      </c>
      <c r="DS226" s="23">
        <v>0</v>
      </c>
      <c r="DT226" s="23">
        <v>1</v>
      </c>
      <c r="DU226" s="23">
        <v>1</v>
      </c>
      <c r="DV226" s="23">
        <v>0</v>
      </c>
      <c r="DY226" s="14"/>
    </row>
    <row r="227" spans="1:129" s="11" customFormat="1" x14ac:dyDescent="0.25">
      <c r="A227" s="16" t="s">
        <v>530</v>
      </c>
      <c r="B227" s="14" t="s">
        <v>531</v>
      </c>
      <c r="C227" s="14">
        <v>598</v>
      </c>
      <c r="D227" s="24">
        <f t="shared" si="266"/>
        <v>5.5183946488294312E-2</v>
      </c>
      <c r="E227" s="24">
        <f t="shared" si="267"/>
        <v>6.1872909698996656E-2</v>
      </c>
      <c r="F227" s="24">
        <f t="shared" si="268"/>
        <v>5.016722408026756E-2</v>
      </c>
      <c r="G227" s="24">
        <f t="shared" si="269"/>
        <v>4.3478260869565216E-2</v>
      </c>
      <c r="H227" s="24">
        <f t="shared" si="270"/>
        <v>4.51505016722408E-2</v>
      </c>
      <c r="I227" s="24">
        <f t="shared" si="271"/>
        <v>3.5117056856187288E-2</v>
      </c>
      <c r="J227" s="24">
        <f t="shared" si="272"/>
        <v>3.0100334448160536E-2</v>
      </c>
      <c r="K227" s="24">
        <f t="shared" si="273"/>
        <v>4.6822742474916385E-2</v>
      </c>
      <c r="L227" s="24">
        <f t="shared" si="274"/>
        <v>6.354515050167224E-2</v>
      </c>
      <c r="M227" s="24">
        <f t="shared" si="275"/>
        <v>8.6956521739130432E-2</v>
      </c>
      <c r="N227" s="24">
        <f t="shared" si="276"/>
        <v>8.0267558528428096E-2</v>
      </c>
      <c r="O227" s="24">
        <f t="shared" si="277"/>
        <v>8.0267558528428096E-2</v>
      </c>
      <c r="P227" s="24">
        <f t="shared" si="278"/>
        <v>0.10869565217391304</v>
      </c>
      <c r="Q227" s="24">
        <f t="shared" si="279"/>
        <v>6.0200668896321072E-2</v>
      </c>
      <c r="R227" s="24">
        <f t="shared" si="280"/>
        <v>4.1806020066889632E-2</v>
      </c>
      <c r="S227" s="24">
        <f t="shared" si="281"/>
        <v>0.11036789297658862</v>
      </c>
      <c r="T227" s="24">
        <f t="shared" si="282"/>
        <v>0.19063545150501673</v>
      </c>
      <c r="U227" s="24">
        <f t="shared" si="282"/>
        <v>0.59698996655518399</v>
      </c>
      <c r="V227" s="24">
        <f t="shared" si="282"/>
        <v>0.21237458193979933</v>
      </c>
      <c r="W227" s="23">
        <f t="shared" si="283"/>
        <v>114</v>
      </c>
      <c r="X227" s="23">
        <f t="shared" si="284"/>
        <v>357</v>
      </c>
      <c r="Y227" s="23">
        <f t="shared" si="285"/>
        <v>127</v>
      </c>
      <c r="Z227" s="14">
        <v>4</v>
      </c>
      <c r="AA227" s="14">
        <v>9</v>
      </c>
      <c r="AB227" s="14">
        <v>8</v>
      </c>
      <c r="AC227" s="14">
        <v>7</v>
      </c>
      <c r="AD227" s="14">
        <v>5</v>
      </c>
      <c r="AE227" s="14">
        <v>6</v>
      </c>
      <c r="AF227" s="14">
        <v>10</v>
      </c>
      <c r="AG227" s="14">
        <v>8</v>
      </c>
      <c r="AH227" s="14">
        <v>8</v>
      </c>
      <c r="AI227" s="14">
        <v>5</v>
      </c>
      <c r="AJ227" s="14">
        <v>6</v>
      </c>
      <c r="AK227" s="14">
        <v>4</v>
      </c>
      <c r="AL227" s="14">
        <v>6</v>
      </c>
      <c r="AM227" s="14">
        <v>6</v>
      </c>
      <c r="AN227" s="14">
        <v>8</v>
      </c>
      <c r="AO227" s="14">
        <v>10</v>
      </c>
      <c r="AP227" s="14">
        <v>4</v>
      </c>
      <c r="AQ227" s="14">
        <v>5</v>
      </c>
      <c r="AR227" s="14">
        <v>4</v>
      </c>
      <c r="AS227" s="14">
        <v>3</v>
      </c>
      <c r="AT227" s="14">
        <v>2</v>
      </c>
      <c r="AU227" s="14">
        <v>4</v>
      </c>
      <c r="AV227" s="14">
        <v>7</v>
      </c>
      <c r="AW227" s="14">
        <v>9</v>
      </c>
      <c r="AX227" s="14">
        <v>5</v>
      </c>
      <c r="AY227" s="14">
        <v>2</v>
      </c>
      <c r="AZ227" s="14">
        <v>5</v>
      </c>
      <c r="BA227" s="14">
        <v>4</v>
      </c>
      <c r="BB227" s="14">
        <v>2</v>
      </c>
      <c r="BC227" s="14">
        <v>8</v>
      </c>
      <c r="BD227" s="14">
        <v>2</v>
      </c>
      <c r="BE227" s="14">
        <v>6</v>
      </c>
      <c r="BF227" s="14">
        <v>6</v>
      </c>
      <c r="BG227" s="14">
        <v>3</v>
      </c>
      <c r="BH227" s="14">
        <v>1</v>
      </c>
      <c r="BI227" s="14">
        <v>5</v>
      </c>
      <c r="BJ227" s="14">
        <v>10</v>
      </c>
      <c r="BK227" s="14">
        <v>7</v>
      </c>
      <c r="BL227" s="14">
        <v>5</v>
      </c>
      <c r="BM227" s="14">
        <v>1</v>
      </c>
      <c r="BN227" s="14">
        <v>10</v>
      </c>
      <c r="BO227" s="14">
        <v>12</v>
      </c>
      <c r="BP227" s="14">
        <v>10</v>
      </c>
      <c r="BQ227" s="14">
        <v>2</v>
      </c>
      <c r="BR227" s="14">
        <v>4</v>
      </c>
      <c r="BS227" s="14">
        <v>6</v>
      </c>
      <c r="BT227" s="14">
        <v>12</v>
      </c>
      <c r="BU227" s="14">
        <v>10</v>
      </c>
      <c r="BV227" s="14">
        <v>13</v>
      </c>
      <c r="BW227" s="14">
        <v>11</v>
      </c>
      <c r="BX227" s="14">
        <v>8</v>
      </c>
      <c r="BY227" s="14">
        <v>12</v>
      </c>
      <c r="BZ227" s="14">
        <v>9</v>
      </c>
      <c r="CA227" s="14">
        <v>10</v>
      </c>
      <c r="CB227" s="14">
        <v>9</v>
      </c>
      <c r="CC227" s="14">
        <v>9</v>
      </c>
      <c r="CD227" s="14">
        <v>14</v>
      </c>
      <c r="CE227" s="14">
        <v>9</v>
      </c>
      <c r="CF227" s="14">
        <v>11</v>
      </c>
      <c r="CG227" s="14">
        <v>5</v>
      </c>
      <c r="CH227" s="14">
        <v>16</v>
      </c>
      <c r="CI227" s="14">
        <v>15</v>
      </c>
      <c r="CJ227" s="14">
        <v>4</v>
      </c>
      <c r="CK227" s="14">
        <v>10</v>
      </c>
      <c r="CL227" s="14">
        <v>20</v>
      </c>
      <c r="CM227" s="14">
        <v>5</v>
      </c>
      <c r="CN227" s="14">
        <v>7</v>
      </c>
      <c r="CO227" s="14">
        <v>9</v>
      </c>
      <c r="CP227" s="14">
        <v>9</v>
      </c>
      <c r="CQ227" s="14">
        <v>6</v>
      </c>
      <c r="CR227" s="14">
        <v>6</v>
      </c>
      <c r="CS227" s="14">
        <v>5</v>
      </c>
      <c r="CT227" s="14">
        <v>4</v>
      </c>
      <c r="CU227" s="14">
        <v>8</v>
      </c>
      <c r="CV227" s="14">
        <v>2</v>
      </c>
      <c r="CW227" s="14">
        <v>8</v>
      </c>
      <c r="CX227" s="14">
        <v>3</v>
      </c>
      <c r="CY227" s="14">
        <v>2</v>
      </c>
      <c r="CZ227" s="14">
        <v>3</v>
      </c>
      <c r="DA227" s="14">
        <v>4</v>
      </c>
      <c r="DB227" s="14">
        <v>6</v>
      </c>
      <c r="DC227" s="14">
        <v>5</v>
      </c>
      <c r="DD227" s="14">
        <v>5</v>
      </c>
      <c r="DE227" s="14">
        <v>1</v>
      </c>
      <c r="DF227" s="14">
        <v>3</v>
      </c>
      <c r="DG227" s="14">
        <v>4</v>
      </c>
      <c r="DH227" s="14">
        <v>2</v>
      </c>
      <c r="DI227" s="14">
        <v>2</v>
      </c>
      <c r="DJ227" s="14">
        <v>4</v>
      </c>
      <c r="DK227" s="14">
        <v>8</v>
      </c>
      <c r="DL227" s="14">
        <v>1</v>
      </c>
      <c r="DM227" s="14">
        <v>1</v>
      </c>
      <c r="DN227" s="14">
        <v>1</v>
      </c>
      <c r="DO227" s="14">
        <v>0</v>
      </c>
      <c r="DP227" s="14">
        <v>1</v>
      </c>
      <c r="DQ227" s="14">
        <v>2</v>
      </c>
      <c r="DR227" s="14">
        <v>0</v>
      </c>
      <c r="DS227" s="14">
        <v>0</v>
      </c>
      <c r="DT227" s="14">
        <v>0</v>
      </c>
      <c r="DU227" s="14">
        <v>0</v>
      </c>
      <c r="DV227" s="14">
        <v>0</v>
      </c>
      <c r="DY227" s="14"/>
    </row>
    <row r="228" spans="1:129" s="11" customFormat="1" x14ac:dyDescent="0.25">
      <c r="A228" s="16" t="s">
        <v>532</v>
      </c>
      <c r="B228" s="14" t="s">
        <v>533</v>
      </c>
      <c r="C228" s="14">
        <v>457</v>
      </c>
      <c r="D228" s="24">
        <f t="shared" si="266"/>
        <v>3.9387308533916851E-2</v>
      </c>
      <c r="E228" s="24">
        <f t="shared" si="267"/>
        <v>3.5010940919037198E-2</v>
      </c>
      <c r="F228" s="24">
        <f t="shared" si="268"/>
        <v>4.8140043763676151E-2</v>
      </c>
      <c r="G228" s="24">
        <f t="shared" si="269"/>
        <v>5.689277899343545E-2</v>
      </c>
      <c r="H228" s="24">
        <f t="shared" si="270"/>
        <v>3.7199124726477024E-2</v>
      </c>
      <c r="I228" s="24">
        <f t="shared" si="271"/>
        <v>3.0634573304157548E-2</v>
      </c>
      <c r="J228" s="24">
        <f t="shared" si="272"/>
        <v>3.0634573304157548E-2</v>
      </c>
      <c r="K228" s="24">
        <f t="shared" si="273"/>
        <v>2.1881838074398249E-2</v>
      </c>
      <c r="L228" s="24">
        <f t="shared" si="274"/>
        <v>5.4704595185995623E-2</v>
      </c>
      <c r="M228" s="24">
        <f t="shared" si="275"/>
        <v>6.1269146608315096E-2</v>
      </c>
      <c r="N228" s="24">
        <f t="shared" si="276"/>
        <v>0.10722100656455143</v>
      </c>
      <c r="O228" s="24">
        <f t="shared" si="277"/>
        <v>9.8468271334792121E-2</v>
      </c>
      <c r="P228" s="24">
        <f t="shared" si="278"/>
        <v>0.10065645514223195</v>
      </c>
      <c r="Q228" s="24">
        <f t="shared" si="279"/>
        <v>8.3150984682713341E-2</v>
      </c>
      <c r="R228" s="24">
        <f t="shared" si="280"/>
        <v>8.7527352297592995E-2</v>
      </c>
      <c r="S228" s="24">
        <f t="shared" si="281"/>
        <v>0.10722100656455143</v>
      </c>
      <c r="T228" s="24">
        <f t="shared" si="282"/>
        <v>0.15317286652078774</v>
      </c>
      <c r="U228" s="24">
        <f t="shared" si="282"/>
        <v>0.56892778993435444</v>
      </c>
      <c r="V228" s="24">
        <f t="shared" si="282"/>
        <v>0.27789934354485779</v>
      </c>
      <c r="W228" s="23">
        <f t="shared" si="283"/>
        <v>70</v>
      </c>
      <c r="X228" s="23">
        <f t="shared" si="284"/>
        <v>260</v>
      </c>
      <c r="Y228" s="23">
        <f t="shared" si="285"/>
        <v>127</v>
      </c>
      <c r="Z228" s="14">
        <v>3</v>
      </c>
      <c r="AA228" s="14">
        <v>3</v>
      </c>
      <c r="AB228" s="14">
        <v>4</v>
      </c>
      <c r="AC228" s="14">
        <v>6</v>
      </c>
      <c r="AD228" s="14">
        <v>2</v>
      </c>
      <c r="AE228" s="14">
        <v>4</v>
      </c>
      <c r="AF228" s="14">
        <v>1</v>
      </c>
      <c r="AG228" s="14">
        <v>4</v>
      </c>
      <c r="AH228" s="14">
        <v>3</v>
      </c>
      <c r="AI228" s="14">
        <v>4</v>
      </c>
      <c r="AJ228" s="14">
        <v>5</v>
      </c>
      <c r="AK228" s="14">
        <v>6</v>
      </c>
      <c r="AL228" s="14">
        <v>1</v>
      </c>
      <c r="AM228" s="14">
        <v>4</v>
      </c>
      <c r="AN228" s="14">
        <v>6</v>
      </c>
      <c r="AO228" s="14">
        <v>7</v>
      </c>
      <c r="AP228" s="14">
        <v>7</v>
      </c>
      <c r="AQ228" s="14">
        <v>3</v>
      </c>
      <c r="AR228" s="14">
        <v>6</v>
      </c>
      <c r="AS228" s="14">
        <v>3</v>
      </c>
      <c r="AT228" s="14">
        <v>1</v>
      </c>
      <c r="AU228" s="14">
        <v>3</v>
      </c>
      <c r="AV228" s="14">
        <v>5</v>
      </c>
      <c r="AW228" s="14">
        <v>6</v>
      </c>
      <c r="AX228" s="14">
        <v>2</v>
      </c>
      <c r="AY228" s="14">
        <v>1</v>
      </c>
      <c r="AZ228" s="14">
        <v>2</v>
      </c>
      <c r="BA228" s="14">
        <v>5</v>
      </c>
      <c r="BB228" s="14">
        <v>2</v>
      </c>
      <c r="BC228" s="14">
        <v>4</v>
      </c>
      <c r="BD228" s="14">
        <v>3</v>
      </c>
      <c r="BE228" s="14">
        <v>5</v>
      </c>
      <c r="BF228" s="14">
        <v>1</v>
      </c>
      <c r="BG228" s="14">
        <v>2</v>
      </c>
      <c r="BH228" s="14">
        <v>3</v>
      </c>
      <c r="BI228" s="14">
        <v>1</v>
      </c>
      <c r="BJ228" s="14">
        <v>3</v>
      </c>
      <c r="BK228" s="14">
        <v>0</v>
      </c>
      <c r="BL228" s="14">
        <v>4</v>
      </c>
      <c r="BM228" s="14">
        <v>2</v>
      </c>
      <c r="BN228" s="14">
        <v>4</v>
      </c>
      <c r="BO228" s="14">
        <v>2</v>
      </c>
      <c r="BP228" s="14">
        <v>7</v>
      </c>
      <c r="BQ228" s="14">
        <v>5</v>
      </c>
      <c r="BR228" s="14">
        <v>7</v>
      </c>
      <c r="BS228" s="14">
        <v>2</v>
      </c>
      <c r="BT228" s="14">
        <v>8</v>
      </c>
      <c r="BU228" s="14">
        <v>8</v>
      </c>
      <c r="BV228" s="14">
        <v>4</v>
      </c>
      <c r="BW228" s="14">
        <v>6</v>
      </c>
      <c r="BX228" s="14">
        <v>7</v>
      </c>
      <c r="BY228" s="14">
        <v>7</v>
      </c>
      <c r="BZ228" s="14">
        <v>16</v>
      </c>
      <c r="CA228" s="14">
        <v>10</v>
      </c>
      <c r="CB228" s="14">
        <v>9</v>
      </c>
      <c r="CC228" s="14">
        <v>14</v>
      </c>
      <c r="CD228" s="14">
        <v>9</v>
      </c>
      <c r="CE228" s="14">
        <v>10</v>
      </c>
      <c r="CF228" s="14">
        <v>6</v>
      </c>
      <c r="CG228" s="14">
        <v>6</v>
      </c>
      <c r="CH228" s="14">
        <v>9</v>
      </c>
      <c r="CI228" s="14">
        <v>6</v>
      </c>
      <c r="CJ228" s="14">
        <v>10</v>
      </c>
      <c r="CK228" s="14">
        <v>10</v>
      </c>
      <c r="CL228" s="14">
        <v>11</v>
      </c>
      <c r="CM228" s="14">
        <v>11</v>
      </c>
      <c r="CN228" s="14">
        <v>9</v>
      </c>
      <c r="CO228" s="14">
        <v>6</v>
      </c>
      <c r="CP228" s="14">
        <v>8</v>
      </c>
      <c r="CQ228" s="14">
        <v>4</v>
      </c>
      <c r="CR228" s="14">
        <v>6</v>
      </c>
      <c r="CS228" s="14">
        <v>7</v>
      </c>
      <c r="CT228" s="14">
        <v>9</v>
      </c>
      <c r="CU228" s="14">
        <v>11</v>
      </c>
      <c r="CV228" s="14">
        <v>7</v>
      </c>
      <c r="CW228" s="14">
        <v>2</v>
      </c>
      <c r="CX228" s="14">
        <v>5</v>
      </c>
      <c r="CY228" s="14">
        <v>6</v>
      </c>
      <c r="CZ228" s="14">
        <v>4</v>
      </c>
      <c r="DA228" s="14">
        <v>2</v>
      </c>
      <c r="DB228" s="14">
        <v>4</v>
      </c>
      <c r="DC228" s="14">
        <v>5</v>
      </c>
      <c r="DD228" s="14">
        <v>3</v>
      </c>
      <c r="DE228" s="14">
        <v>1</v>
      </c>
      <c r="DF228" s="14">
        <v>4</v>
      </c>
      <c r="DG228" s="14">
        <v>3</v>
      </c>
      <c r="DH228" s="14">
        <v>2</v>
      </c>
      <c r="DI228" s="14">
        <v>3</v>
      </c>
      <c r="DJ228" s="14">
        <v>2</v>
      </c>
      <c r="DK228" s="14">
        <v>1</v>
      </c>
      <c r="DL228" s="14">
        <v>1</v>
      </c>
      <c r="DM228" s="14">
        <v>0</v>
      </c>
      <c r="DN228" s="14">
        <v>0</v>
      </c>
      <c r="DO228" s="14">
        <v>0</v>
      </c>
      <c r="DP228" s="14">
        <v>0</v>
      </c>
      <c r="DQ228" s="14">
        <v>0</v>
      </c>
      <c r="DR228" s="14">
        <v>1</v>
      </c>
      <c r="DS228" s="14">
        <v>0</v>
      </c>
      <c r="DT228" s="14">
        <v>0</v>
      </c>
      <c r="DU228" s="14">
        <v>0</v>
      </c>
      <c r="DV228" s="14">
        <v>0</v>
      </c>
      <c r="DY228" s="14"/>
    </row>
    <row r="229" spans="1:129" s="11" customFormat="1" x14ac:dyDescent="0.25">
      <c r="A229" s="16" t="s">
        <v>534</v>
      </c>
      <c r="B229" s="14" t="s">
        <v>535</v>
      </c>
      <c r="C229" s="14">
        <v>2367</v>
      </c>
      <c r="D229" s="24">
        <f t="shared" si="266"/>
        <v>5.0697084917617236E-2</v>
      </c>
      <c r="E229" s="24">
        <f t="shared" si="267"/>
        <v>5.1542036332910858E-2</v>
      </c>
      <c r="F229" s="24">
        <f t="shared" si="268"/>
        <v>5.238698774820448E-2</v>
      </c>
      <c r="G229" s="24">
        <f t="shared" si="269"/>
        <v>4.267004647232784E-2</v>
      </c>
      <c r="H229" s="24">
        <f t="shared" si="270"/>
        <v>3.3798056611744821E-2</v>
      </c>
      <c r="I229" s="24">
        <f t="shared" si="271"/>
        <v>3.9290240811153357E-2</v>
      </c>
      <c r="J229" s="24">
        <f t="shared" si="272"/>
        <v>4.3514997887621462E-2</v>
      </c>
      <c r="K229" s="24">
        <f t="shared" si="273"/>
        <v>6.2103929024081114E-2</v>
      </c>
      <c r="L229" s="24">
        <f t="shared" si="274"/>
        <v>7.139839459231094E-2</v>
      </c>
      <c r="M229" s="24">
        <f t="shared" si="275"/>
        <v>6.3371356147021551E-2</v>
      </c>
      <c r="N229" s="24">
        <f t="shared" si="276"/>
        <v>6.5061258977608782E-2</v>
      </c>
      <c r="O229" s="24">
        <f t="shared" si="277"/>
        <v>6.8018588931136464E-2</v>
      </c>
      <c r="P229" s="24">
        <f t="shared" si="278"/>
        <v>8.1115335868187574E-2</v>
      </c>
      <c r="Q229" s="24">
        <f t="shared" si="279"/>
        <v>8.8719898605830169E-2</v>
      </c>
      <c r="R229" s="24">
        <f t="shared" si="280"/>
        <v>6.2526404731727922E-2</v>
      </c>
      <c r="S229" s="24">
        <f t="shared" si="281"/>
        <v>0.12378538234051542</v>
      </c>
      <c r="T229" s="24">
        <f t="shared" si="282"/>
        <v>0.17237008871989862</v>
      </c>
      <c r="U229" s="24">
        <f t="shared" si="282"/>
        <v>0.55259822560202787</v>
      </c>
      <c r="V229" s="24">
        <f t="shared" si="282"/>
        <v>0.27503168567807351</v>
      </c>
      <c r="W229" s="23">
        <f t="shared" si="283"/>
        <v>408</v>
      </c>
      <c r="X229" s="23">
        <f t="shared" si="284"/>
        <v>1308</v>
      </c>
      <c r="Y229" s="23">
        <f t="shared" si="285"/>
        <v>651</v>
      </c>
      <c r="Z229" s="14">
        <v>23</v>
      </c>
      <c r="AA229" s="14">
        <v>25</v>
      </c>
      <c r="AB229" s="14">
        <v>23</v>
      </c>
      <c r="AC229" s="14">
        <v>32</v>
      </c>
      <c r="AD229" s="14">
        <v>17</v>
      </c>
      <c r="AE229" s="14">
        <v>30</v>
      </c>
      <c r="AF229" s="14">
        <v>24</v>
      </c>
      <c r="AG229" s="14">
        <v>30</v>
      </c>
      <c r="AH229" s="14">
        <v>17</v>
      </c>
      <c r="AI229" s="14">
        <v>21</v>
      </c>
      <c r="AJ229" s="14">
        <v>25</v>
      </c>
      <c r="AK229" s="14">
        <v>27</v>
      </c>
      <c r="AL229" s="14">
        <v>25</v>
      </c>
      <c r="AM229" s="14">
        <v>24</v>
      </c>
      <c r="AN229" s="14">
        <v>23</v>
      </c>
      <c r="AO229" s="14">
        <v>19</v>
      </c>
      <c r="AP229" s="14">
        <v>23</v>
      </c>
      <c r="AQ229" s="14">
        <v>25</v>
      </c>
      <c r="AR229" s="14">
        <v>15</v>
      </c>
      <c r="AS229" s="14">
        <v>19</v>
      </c>
      <c r="AT229" s="14">
        <v>14</v>
      </c>
      <c r="AU229" s="14">
        <v>13</v>
      </c>
      <c r="AV229" s="14">
        <v>17</v>
      </c>
      <c r="AW229" s="14">
        <v>15</v>
      </c>
      <c r="AX229" s="14">
        <v>21</v>
      </c>
      <c r="AY229" s="14">
        <v>17</v>
      </c>
      <c r="AZ229" s="14">
        <v>15</v>
      </c>
      <c r="BA229" s="14">
        <v>18</v>
      </c>
      <c r="BB229" s="14">
        <v>25</v>
      </c>
      <c r="BC229" s="14">
        <v>18</v>
      </c>
      <c r="BD229" s="14">
        <v>13</v>
      </c>
      <c r="BE229" s="14">
        <v>26</v>
      </c>
      <c r="BF229" s="14">
        <v>26</v>
      </c>
      <c r="BG229" s="14">
        <v>18</v>
      </c>
      <c r="BH229" s="14">
        <v>20</v>
      </c>
      <c r="BI229" s="14">
        <v>24</v>
      </c>
      <c r="BJ229" s="14">
        <v>24</v>
      </c>
      <c r="BK229" s="14">
        <v>22</v>
      </c>
      <c r="BL229" s="14">
        <v>42</v>
      </c>
      <c r="BM229" s="14">
        <v>35</v>
      </c>
      <c r="BN229" s="14">
        <v>28</v>
      </c>
      <c r="BO229" s="14">
        <v>36</v>
      </c>
      <c r="BP229" s="14">
        <v>28</v>
      </c>
      <c r="BQ229" s="14">
        <v>43</v>
      </c>
      <c r="BR229" s="14">
        <v>34</v>
      </c>
      <c r="BS229" s="14">
        <v>21</v>
      </c>
      <c r="BT229" s="14">
        <v>36</v>
      </c>
      <c r="BU229" s="14">
        <v>38</v>
      </c>
      <c r="BV229" s="14">
        <v>18</v>
      </c>
      <c r="BW229" s="14">
        <v>37</v>
      </c>
      <c r="BX229" s="14">
        <v>29</v>
      </c>
      <c r="BY229" s="14">
        <v>28</v>
      </c>
      <c r="BZ229" s="14">
        <v>31</v>
      </c>
      <c r="CA229" s="14">
        <v>31</v>
      </c>
      <c r="CB229" s="14">
        <v>35</v>
      </c>
      <c r="CC229" s="14">
        <v>23</v>
      </c>
      <c r="CD229" s="14">
        <v>29</v>
      </c>
      <c r="CE229" s="14">
        <v>37</v>
      </c>
      <c r="CF229" s="14">
        <v>43</v>
      </c>
      <c r="CG229" s="14">
        <v>29</v>
      </c>
      <c r="CH229" s="14">
        <v>27</v>
      </c>
      <c r="CI229" s="14">
        <v>34</v>
      </c>
      <c r="CJ229" s="14">
        <v>34</v>
      </c>
      <c r="CK229" s="14">
        <v>50</v>
      </c>
      <c r="CL229" s="14">
        <v>47</v>
      </c>
      <c r="CM229" s="14">
        <v>41</v>
      </c>
      <c r="CN229" s="14">
        <v>48</v>
      </c>
      <c r="CO229" s="14">
        <v>47</v>
      </c>
      <c r="CP229" s="14">
        <v>32</v>
      </c>
      <c r="CQ229" s="14">
        <v>42</v>
      </c>
      <c r="CR229" s="14">
        <v>26</v>
      </c>
      <c r="CS229" s="14">
        <v>29</v>
      </c>
      <c r="CT229" s="14">
        <v>34</v>
      </c>
      <c r="CU229" s="14">
        <v>37</v>
      </c>
      <c r="CV229" s="14">
        <v>22</v>
      </c>
      <c r="CW229" s="14">
        <v>34</v>
      </c>
      <c r="CX229" s="14">
        <v>23</v>
      </c>
      <c r="CY229" s="14">
        <v>15</v>
      </c>
      <c r="CZ229" s="14">
        <v>23</v>
      </c>
      <c r="DA229" s="14">
        <v>22</v>
      </c>
      <c r="DB229" s="14">
        <v>18</v>
      </c>
      <c r="DC229" s="14">
        <v>16</v>
      </c>
      <c r="DD229" s="14">
        <v>13</v>
      </c>
      <c r="DE229" s="14">
        <v>22</v>
      </c>
      <c r="DF229" s="14">
        <v>13</v>
      </c>
      <c r="DG229" s="14">
        <v>9</v>
      </c>
      <c r="DH229" s="14">
        <v>14</v>
      </c>
      <c r="DI229" s="14">
        <v>16</v>
      </c>
      <c r="DJ229" s="14">
        <v>12</v>
      </c>
      <c r="DK229" s="14">
        <v>12</v>
      </c>
      <c r="DL229" s="14">
        <v>8</v>
      </c>
      <c r="DM229" s="14">
        <v>6</v>
      </c>
      <c r="DN229" s="14">
        <v>3</v>
      </c>
      <c r="DO229" s="14">
        <v>6</v>
      </c>
      <c r="DP229" s="14">
        <v>2</v>
      </c>
      <c r="DQ229" s="14">
        <v>2</v>
      </c>
      <c r="DR229" s="14">
        <v>2</v>
      </c>
      <c r="DS229" s="14">
        <v>1</v>
      </c>
      <c r="DT229" s="14">
        <v>0</v>
      </c>
      <c r="DU229" s="14">
        <v>0</v>
      </c>
      <c r="DV229" s="14">
        <v>1</v>
      </c>
      <c r="DY229" s="14"/>
    </row>
    <row r="230" spans="1:129" s="11" customFormat="1" x14ac:dyDescent="0.25">
      <c r="A230" s="16" t="s">
        <v>536</v>
      </c>
      <c r="B230" s="14" t="s">
        <v>537</v>
      </c>
      <c r="C230" s="23">
        <v>711</v>
      </c>
      <c r="D230" s="24">
        <f t="shared" si="266"/>
        <v>6.3291139240506333E-2</v>
      </c>
      <c r="E230" s="24">
        <f t="shared" si="267"/>
        <v>7.1729957805907171E-2</v>
      </c>
      <c r="F230" s="24">
        <f t="shared" si="268"/>
        <v>5.7665260196905765E-2</v>
      </c>
      <c r="G230" s="24">
        <f t="shared" si="269"/>
        <v>5.4852320675105488E-2</v>
      </c>
      <c r="H230" s="24">
        <f t="shared" si="270"/>
        <v>4.6413502109704644E-2</v>
      </c>
      <c r="I230" s="24">
        <f t="shared" si="271"/>
        <v>4.7819971870604779E-2</v>
      </c>
      <c r="J230" s="24">
        <f t="shared" si="272"/>
        <v>5.7665260196905765E-2</v>
      </c>
      <c r="K230" s="24">
        <f t="shared" si="273"/>
        <v>6.7510548523206745E-2</v>
      </c>
      <c r="L230" s="24">
        <f t="shared" si="274"/>
        <v>7.7355836849507739E-2</v>
      </c>
      <c r="M230" s="24">
        <f t="shared" si="275"/>
        <v>8.0168776371308023E-2</v>
      </c>
      <c r="N230" s="24">
        <f t="shared" si="276"/>
        <v>7.8762306610407881E-2</v>
      </c>
      <c r="O230" s="24">
        <f t="shared" si="277"/>
        <v>6.4697609001406475E-2</v>
      </c>
      <c r="P230" s="24">
        <f t="shared" si="278"/>
        <v>7.5949367088607597E-2</v>
      </c>
      <c r="Q230" s="24">
        <f t="shared" si="279"/>
        <v>5.2039381153305204E-2</v>
      </c>
      <c r="R230" s="24">
        <f t="shared" si="280"/>
        <v>4.0787623066104076E-2</v>
      </c>
      <c r="S230" s="24">
        <f t="shared" si="281"/>
        <v>6.3291139240506333E-2</v>
      </c>
      <c r="T230" s="24">
        <f t="shared" si="282"/>
        <v>0.21237693389592124</v>
      </c>
      <c r="U230" s="24">
        <f t="shared" si="282"/>
        <v>0.63150492264416314</v>
      </c>
      <c r="V230" s="24">
        <f t="shared" si="282"/>
        <v>0.15611814345991562</v>
      </c>
      <c r="W230" s="23">
        <f t="shared" si="283"/>
        <v>151</v>
      </c>
      <c r="X230" s="23">
        <f t="shared" si="284"/>
        <v>449</v>
      </c>
      <c r="Y230" s="23">
        <f t="shared" si="285"/>
        <v>111</v>
      </c>
      <c r="Z230" s="23">
        <v>7</v>
      </c>
      <c r="AA230" s="23">
        <v>8</v>
      </c>
      <c r="AB230" s="23">
        <v>11</v>
      </c>
      <c r="AC230" s="23">
        <v>12</v>
      </c>
      <c r="AD230" s="23">
        <v>7</v>
      </c>
      <c r="AE230" s="23">
        <v>7</v>
      </c>
      <c r="AF230" s="23">
        <v>7</v>
      </c>
      <c r="AG230" s="23">
        <v>12</v>
      </c>
      <c r="AH230" s="23">
        <v>10</v>
      </c>
      <c r="AI230" s="23">
        <v>15</v>
      </c>
      <c r="AJ230" s="23">
        <v>6</v>
      </c>
      <c r="AK230" s="23">
        <v>4</v>
      </c>
      <c r="AL230" s="23">
        <v>14</v>
      </c>
      <c r="AM230" s="23">
        <v>7</v>
      </c>
      <c r="AN230" s="23">
        <v>10</v>
      </c>
      <c r="AO230" s="23">
        <v>7</v>
      </c>
      <c r="AP230" s="23">
        <v>7</v>
      </c>
      <c r="AQ230" s="23">
        <v>15</v>
      </c>
      <c r="AR230" s="23">
        <v>4</v>
      </c>
      <c r="AS230" s="23">
        <v>6</v>
      </c>
      <c r="AT230" s="23">
        <v>9</v>
      </c>
      <c r="AU230" s="23">
        <v>0</v>
      </c>
      <c r="AV230" s="23">
        <v>8</v>
      </c>
      <c r="AW230" s="23">
        <v>10</v>
      </c>
      <c r="AX230" s="23">
        <v>6</v>
      </c>
      <c r="AY230" s="23">
        <v>6</v>
      </c>
      <c r="AZ230" s="23">
        <v>3</v>
      </c>
      <c r="BA230" s="23">
        <v>7</v>
      </c>
      <c r="BB230" s="23">
        <v>9</v>
      </c>
      <c r="BC230" s="23">
        <v>9</v>
      </c>
      <c r="BD230" s="23">
        <v>9</v>
      </c>
      <c r="BE230" s="23">
        <v>11</v>
      </c>
      <c r="BF230" s="23">
        <v>7</v>
      </c>
      <c r="BG230" s="23">
        <v>10</v>
      </c>
      <c r="BH230" s="23">
        <v>4</v>
      </c>
      <c r="BI230" s="23">
        <v>8</v>
      </c>
      <c r="BJ230" s="23">
        <v>4</v>
      </c>
      <c r="BK230" s="23">
        <v>12</v>
      </c>
      <c r="BL230" s="23">
        <v>12</v>
      </c>
      <c r="BM230" s="23">
        <v>12</v>
      </c>
      <c r="BN230" s="23">
        <v>10</v>
      </c>
      <c r="BO230" s="23">
        <v>6</v>
      </c>
      <c r="BP230" s="23">
        <v>22</v>
      </c>
      <c r="BQ230" s="23">
        <v>7</v>
      </c>
      <c r="BR230" s="23">
        <v>10</v>
      </c>
      <c r="BS230" s="23">
        <v>11</v>
      </c>
      <c r="BT230" s="23">
        <v>6</v>
      </c>
      <c r="BU230" s="23">
        <v>13</v>
      </c>
      <c r="BV230" s="23">
        <v>8</v>
      </c>
      <c r="BW230" s="23">
        <v>19</v>
      </c>
      <c r="BX230" s="23">
        <v>11</v>
      </c>
      <c r="BY230" s="23">
        <v>15</v>
      </c>
      <c r="BZ230" s="23">
        <v>9</v>
      </c>
      <c r="CA230" s="23">
        <v>9</v>
      </c>
      <c r="CB230" s="23">
        <v>12</v>
      </c>
      <c r="CC230" s="23">
        <v>11</v>
      </c>
      <c r="CD230" s="23">
        <v>12</v>
      </c>
      <c r="CE230" s="23">
        <v>8</v>
      </c>
      <c r="CF230" s="23">
        <v>7</v>
      </c>
      <c r="CG230" s="23">
        <v>8</v>
      </c>
      <c r="CH230" s="23">
        <v>13</v>
      </c>
      <c r="CI230" s="23">
        <v>13</v>
      </c>
      <c r="CJ230" s="23">
        <v>11</v>
      </c>
      <c r="CK230" s="23">
        <v>10</v>
      </c>
      <c r="CL230" s="23">
        <v>7</v>
      </c>
      <c r="CM230" s="23">
        <v>13</v>
      </c>
      <c r="CN230" s="23">
        <v>6</v>
      </c>
      <c r="CO230" s="23">
        <v>9</v>
      </c>
      <c r="CP230" s="23">
        <v>6</v>
      </c>
      <c r="CQ230" s="23">
        <v>3</v>
      </c>
      <c r="CR230" s="23">
        <v>4</v>
      </c>
      <c r="CS230" s="23">
        <v>5</v>
      </c>
      <c r="CT230" s="23">
        <v>2</v>
      </c>
      <c r="CU230" s="23">
        <v>9</v>
      </c>
      <c r="CV230" s="23">
        <v>9</v>
      </c>
      <c r="CW230" s="23">
        <v>6</v>
      </c>
      <c r="CX230" s="23">
        <v>11</v>
      </c>
      <c r="CY230" s="23">
        <v>0</v>
      </c>
      <c r="CZ230" s="23">
        <v>1</v>
      </c>
      <c r="DA230" s="23">
        <v>5</v>
      </c>
      <c r="DB230" s="23">
        <v>2</v>
      </c>
      <c r="DC230" s="23">
        <v>3</v>
      </c>
      <c r="DD230" s="23">
        <v>1</v>
      </c>
      <c r="DE230" s="23">
        <v>3</v>
      </c>
      <c r="DF230" s="23">
        <v>3</v>
      </c>
      <c r="DG230" s="23">
        <v>1</v>
      </c>
      <c r="DH230" s="23">
        <v>2</v>
      </c>
      <c r="DI230" s="23">
        <v>1</v>
      </c>
      <c r="DJ230" s="23">
        <v>2</v>
      </c>
      <c r="DK230" s="23">
        <v>2</v>
      </c>
      <c r="DL230" s="23">
        <v>0</v>
      </c>
      <c r="DM230" s="23">
        <v>1</v>
      </c>
      <c r="DN230" s="23">
        <v>0</v>
      </c>
      <c r="DO230" s="23">
        <v>0</v>
      </c>
      <c r="DP230" s="23">
        <v>0</v>
      </c>
      <c r="DQ230" s="23">
        <v>0</v>
      </c>
      <c r="DR230" s="23">
        <v>0</v>
      </c>
      <c r="DS230" s="23">
        <v>1</v>
      </c>
      <c r="DT230" s="23">
        <v>0</v>
      </c>
      <c r="DU230" s="23">
        <v>0</v>
      </c>
      <c r="DV230" s="23">
        <v>0</v>
      </c>
      <c r="DY230" s="14"/>
    </row>
    <row r="231" spans="1:129" s="11" customFormat="1" x14ac:dyDescent="0.25">
      <c r="A231" s="16" t="s">
        <v>538</v>
      </c>
      <c r="B231" s="14" t="s">
        <v>539</v>
      </c>
      <c r="C231" s="23">
        <v>603</v>
      </c>
      <c r="D231" s="24">
        <f t="shared" si="266"/>
        <v>4.3117744610281922E-2</v>
      </c>
      <c r="E231" s="24">
        <f t="shared" si="267"/>
        <v>5.4726368159203981E-2</v>
      </c>
      <c r="F231" s="24">
        <f t="shared" si="268"/>
        <v>5.9701492537313432E-2</v>
      </c>
      <c r="G231" s="24">
        <f t="shared" si="269"/>
        <v>4.809286898839138E-2</v>
      </c>
      <c r="H231" s="24">
        <f t="shared" si="270"/>
        <v>4.3117744610281922E-2</v>
      </c>
      <c r="I231" s="24">
        <f t="shared" si="271"/>
        <v>3.8142620232172471E-2</v>
      </c>
      <c r="J231" s="24">
        <f t="shared" si="272"/>
        <v>3.8142620232172471E-2</v>
      </c>
      <c r="K231" s="24">
        <f t="shared" si="273"/>
        <v>5.306799336650083E-2</v>
      </c>
      <c r="L231" s="24">
        <f t="shared" si="274"/>
        <v>7.9601990049751242E-2</v>
      </c>
      <c r="M231" s="24">
        <f t="shared" si="275"/>
        <v>8.2918739635157543E-2</v>
      </c>
      <c r="N231" s="24">
        <f t="shared" si="276"/>
        <v>9.7844112769485903E-2</v>
      </c>
      <c r="O231" s="24">
        <f t="shared" si="277"/>
        <v>8.7893864013267001E-2</v>
      </c>
      <c r="P231" s="24">
        <f t="shared" si="278"/>
        <v>7.9601990049751242E-2</v>
      </c>
      <c r="Q231" s="24">
        <f t="shared" si="279"/>
        <v>6.4676616915422883E-2</v>
      </c>
      <c r="R231" s="24">
        <f t="shared" si="280"/>
        <v>4.975124378109453E-2</v>
      </c>
      <c r="S231" s="24">
        <f t="shared" si="281"/>
        <v>7.9601990049751242E-2</v>
      </c>
      <c r="T231" s="24">
        <f t="shared" si="282"/>
        <v>0.17910447761194029</v>
      </c>
      <c r="U231" s="24">
        <f t="shared" si="282"/>
        <v>0.62686567164179108</v>
      </c>
      <c r="V231" s="24">
        <f t="shared" si="282"/>
        <v>0.19402985074626866</v>
      </c>
      <c r="W231" s="23">
        <f t="shared" si="283"/>
        <v>108</v>
      </c>
      <c r="X231" s="23">
        <f t="shared" si="284"/>
        <v>378</v>
      </c>
      <c r="Y231" s="23">
        <f t="shared" si="285"/>
        <v>117</v>
      </c>
      <c r="Z231" s="23">
        <v>4</v>
      </c>
      <c r="AA231" s="23">
        <v>3</v>
      </c>
      <c r="AB231" s="23">
        <v>6</v>
      </c>
      <c r="AC231" s="23">
        <v>7</v>
      </c>
      <c r="AD231" s="23">
        <v>6</v>
      </c>
      <c r="AE231" s="23">
        <v>6</v>
      </c>
      <c r="AF231" s="23">
        <v>5</v>
      </c>
      <c r="AG231" s="23">
        <v>7</v>
      </c>
      <c r="AH231" s="23">
        <v>7</v>
      </c>
      <c r="AI231" s="23">
        <v>8</v>
      </c>
      <c r="AJ231" s="23">
        <v>4</v>
      </c>
      <c r="AK231" s="23">
        <v>4</v>
      </c>
      <c r="AL231" s="23">
        <v>13</v>
      </c>
      <c r="AM231" s="23">
        <v>9</v>
      </c>
      <c r="AN231" s="23">
        <v>6</v>
      </c>
      <c r="AO231" s="23">
        <v>7</v>
      </c>
      <c r="AP231" s="23">
        <v>6</v>
      </c>
      <c r="AQ231" s="23">
        <v>7</v>
      </c>
      <c r="AR231" s="23">
        <v>4</v>
      </c>
      <c r="AS231" s="23">
        <v>5</v>
      </c>
      <c r="AT231" s="23">
        <v>2</v>
      </c>
      <c r="AU231" s="23">
        <v>5</v>
      </c>
      <c r="AV231" s="23">
        <v>9</v>
      </c>
      <c r="AW231" s="23">
        <v>3</v>
      </c>
      <c r="AX231" s="23">
        <v>7</v>
      </c>
      <c r="AY231" s="23">
        <v>4</v>
      </c>
      <c r="AZ231" s="23">
        <v>4</v>
      </c>
      <c r="BA231" s="23">
        <v>7</v>
      </c>
      <c r="BB231" s="23">
        <v>4</v>
      </c>
      <c r="BC231" s="23">
        <v>4</v>
      </c>
      <c r="BD231" s="23">
        <v>6</v>
      </c>
      <c r="BE231" s="23">
        <v>2</v>
      </c>
      <c r="BF231" s="23">
        <v>3</v>
      </c>
      <c r="BG231" s="23">
        <v>2</v>
      </c>
      <c r="BH231" s="23">
        <v>10</v>
      </c>
      <c r="BI231" s="23">
        <v>1</v>
      </c>
      <c r="BJ231" s="23">
        <v>11</v>
      </c>
      <c r="BK231" s="23">
        <v>4</v>
      </c>
      <c r="BL231" s="23">
        <v>6</v>
      </c>
      <c r="BM231" s="23">
        <v>10</v>
      </c>
      <c r="BN231" s="23">
        <v>13</v>
      </c>
      <c r="BO231" s="23">
        <v>8</v>
      </c>
      <c r="BP231" s="23">
        <v>13</v>
      </c>
      <c r="BQ231" s="23">
        <v>8</v>
      </c>
      <c r="BR231" s="23">
        <v>6</v>
      </c>
      <c r="BS231" s="23">
        <v>6</v>
      </c>
      <c r="BT231" s="23">
        <v>14</v>
      </c>
      <c r="BU231" s="23">
        <v>11</v>
      </c>
      <c r="BV231" s="23">
        <v>11</v>
      </c>
      <c r="BW231" s="23">
        <v>8</v>
      </c>
      <c r="BX231" s="23">
        <v>15</v>
      </c>
      <c r="BY231" s="23">
        <v>13</v>
      </c>
      <c r="BZ231" s="23">
        <v>5</v>
      </c>
      <c r="CA231" s="23">
        <v>11</v>
      </c>
      <c r="CB231" s="23">
        <v>15</v>
      </c>
      <c r="CC231" s="23">
        <v>15</v>
      </c>
      <c r="CD231" s="23">
        <v>5</v>
      </c>
      <c r="CE231" s="23">
        <v>13</v>
      </c>
      <c r="CF231" s="23">
        <v>11</v>
      </c>
      <c r="CG231" s="23">
        <v>9</v>
      </c>
      <c r="CH231" s="23">
        <v>11</v>
      </c>
      <c r="CI231" s="23">
        <v>9</v>
      </c>
      <c r="CJ231" s="23">
        <v>10</v>
      </c>
      <c r="CK231" s="23">
        <v>10</v>
      </c>
      <c r="CL231" s="23">
        <v>8</v>
      </c>
      <c r="CM231" s="23">
        <v>8</v>
      </c>
      <c r="CN231" s="23">
        <v>13</v>
      </c>
      <c r="CO231" s="23">
        <v>4</v>
      </c>
      <c r="CP231" s="23">
        <v>9</v>
      </c>
      <c r="CQ231" s="23">
        <v>5</v>
      </c>
      <c r="CR231" s="23">
        <v>5</v>
      </c>
      <c r="CS231" s="23">
        <v>9</v>
      </c>
      <c r="CT231" s="23">
        <v>3</v>
      </c>
      <c r="CU231" s="23">
        <v>6</v>
      </c>
      <c r="CV231" s="23">
        <v>7</v>
      </c>
      <c r="CW231" s="23">
        <v>2</v>
      </c>
      <c r="CX231" s="23">
        <v>7</v>
      </c>
      <c r="CY231" s="23">
        <v>7</v>
      </c>
      <c r="CZ231" s="23">
        <v>1</v>
      </c>
      <c r="DA231" s="23">
        <v>2</v>
      </c>
      <c r="DB231" s="23">
        <v>3</v>
      </c>
      <c r="DC231" s="23">
        <v>6</v>
      </c>
      <c r="DD231" s="23">
        <v>4</v>
      </c>
      <c r="DE231" s="23">
        <v>2</v>
      </c>
      <c r="DF231" s="23">
        <v>3</v>
      </c>
      <c r="DG231" s="23">
        <v>1</v>
      </c>
      <c r="DH231" s="23">
        <v>2</v>
      </c>
      <c r="DI231" s="23">
        <v>0</v>
      </c>
      <c r="DJ231" s="23">
        <v>5</v>
      </c>
      <c r="DK231" s="23">
        <v>1</v>
      </c>
      <c r="DL231" s="23">
        <v>1</v>
      </c>
      <c r="DM231" s="23">
        <v>1</v>
      </c>
      <c r="DN231" s="23">
        <v>0</v>
      </c>
      <c r="DO231" s="23">
        <v>0</v>
      </c>
      <c r="DP231" s="23">
        <v>0</v>
      </c>
      <c r="DQ231" s="23">
        <v>0</v>
      </c>
      <c r="DR231" s="23">
        <v>0</v>
      </c>
      <c r="DS231" s="23">
        <v>0</v>
      </c>
      <c r="DT231" s="23">
        <v>0</v>
      </c>
      <c r="DU231" s="23">
        <v>0</v>
      </c>
      <c r="DV231" s="23">
        <v>0</v>
      </c>
      <c r="DY231" s="14"/>
    </row>
    <row r="232" spans="1:129" s="11" customFormat="1" x14ac:dyDescent="0.25">
      <c r="A232" s="16" t="s">
        <v>540</v>
      </c>
      <c r="B232" s="14" t="s">
        <v>541</v>
      </c>
      <c r="C232" s="23">
        <v>1195</v>
      </c>
      <c r="D232" s="24">
        <f t="shared" si="266"/>
        <v>5.5230125523012555E-2</v>
      </c>
      <c r="E232" s="24">
        <f t="shared" si="267"/>
        <v>5.1882845188284517E-2</v>
      </c>
      <c r="F232" s="24">
        <f t="shared" si="268"/>
        <v>6.2761506276150625E-2</v>
      </c>
      <c r="G232" s="24">
        <f t="shared" si="269"/>
        <v>5.0209205020920501E-2</v>
      </c>
      <c r="H232" s="24">
        <f t="shared" si="270"/>
        <v>4.3514644351464432E-2</v>
      </c>
      <c r="I232" s="24">
        <f t="shared" si="271"/>
        <v>5.1882845188284517E-2</v>
      </c>
      <c r="J232" s="24">
        <f t="shared" si="272"/>
        <v>4.9372384937238493E-2</v>
      </c>
      <c r="K232" s="24">
        <f t="shared" si="273"/>
        <v>5.1046025104602509E-2</v>
      </c>
      <c r="L232" s="24">
        <f t="shared" si="274"/>
        <v>7.7824267782426779E-2</v>
      </c>
      <c r="M232" s="24">
        <f t="shared" si="275"/>
        <v>8.0334728033472802E-2</v>
      </c>
      <c r="N232" s="24">
        <f t="shared" si="276"/>
        <v>6.6108786610878656E-2</v>
      </c>
      <c r="O232" s="24">
        <f t="shared" si="277"/>
        <v>7.7824267782426779E-2</v>
      </c>
      <c r="P232" s="24">
        <f t="shared" si="278"/>
        <v>7.2803347280334732E-2</v>
      </c>
      <c r="Q232" s="24">
        <f t="shared" si="279"/>
        <v>6.9456066945606701E-2</v>
      </c>
      <c r="R232" s="24">
        <f t="shared" si="280"/>
        <v>6.0251046025104602E-2</v>
      </c>
      <c r="S232" s="24">
        <f t="shared" si="281"/>
        <v>7.9497907949790794E-2</v>
      </c>
      <c r="T232" s="24">
        <f t="shared" si="282"/>
        <v>0.19665271966527198</v>
      </c>
      <c r="U232" s="24">
        <f t="shared" si="282"/>
        <v>0.59414225941422594</v>
      </c>
      <c r="V232" s="24">
        <f t="shared" si="282"/>
        <v>0.20920502092050208</v>
      </c>
      <c r="W232" s="23">
        <f t="shared" si="283"/>
        <v>235</v>
      </c>
      <c r="X232" s="23">
        <f t="shared" si="284"/>
        <v>710</v>
      </c>
      <c r="Y232" s="23">
        <f t="shared" si="285"/>
        <v>250</v>
      </c>
      <c r="Z232" s="23">
        <v>15</v>
      </c>
      <c r="AA232" s="23">
        <v>16</v>
      </c>
      <c r="AB232" s="23">
        <v>11</v>
      </c>
      <c r="AC232" s="23">
        <v>11</v>
      </c>
      <c r="AD232" s="23">
        <v>13</v>
      </c>
      <c r="AE232" s="23">
        <v>15</v>
      </c>
      <c r="AF232" s="23">
        <v>10</v>
      </c>
      <c r="AG232" s="23">
        <v>10</v>
      </c>
      <c r="AH232" s="23">
        <v>5</v>
      </c>
      <c r="AI232" s="23">
        <v>22</v>
      </c>
      <c r="AJ232" s="23">
        <v>13</v>
      </c>
      <c r="AK232" s="23">
        <v>17</v>
      </c>
      <c r="AL232" s="23">
        <v>16</v>
      </c>
      <c r="AM232" s="23">
        <v>15</v>
      </c>
      <c r="AN232" s="23">
        <v>14</v>
      </c>
      <c r="AO232" s="23">
        <v>15</v>
      </c>
      <c r="AP232" s="23">
        <v>17</v>
      </c>
      <c r="AQ232" s="23">
        <v>14</v>
      </c>
      <c r="AR232" s="23">
        <v>9</v>
      </c>
      <c r="AS232" s="23">
        <v>5</v>
      </c>
      <c r="AT232" s="23">
        <v>4</v>
      </c>
      <c r="AU232" s="23">
        <v>10</v>
      </c>
      <c r="AV232" s="23">
        <v>12</v>
      </c>
      <c r="AW232" s="23">
        <v>12</v>
      </c>
      <c r="AX232" s="23">
        <v>14</v>
      </c>
      <c r="AY232" s="23">
        <v>13</v>
      </c>
      <c r="AZ232" s="23">
        <v>10</v>
      </c>
      <c r="BA232" s="23">
        <v>7</v>
      </c>
      <c r="BB232" s="23">
        <v>14</v>
      </c>
      <c r="BC232" s="23">
        <v>18</v>
      </c>
      <c r="BD232" s="23">
        <v>12</v>
      </c>
      <c r="BE232" s="23">
        <v>18</v>
      </c>
      <c r="BF232" s="23">
        <v>9</v>
      </c>
      <c r="BG232" s="23">
        <v>11</v>
      </c>
      <c r="BH232" s="23">
        <v>9</v>
      </c>
      <c r="BI232" s="23">
        <v>15</v>
      </c>
      <c r="BJ232" s="23">
        <v>11</v>
      </c>
      <c r="BK232" s="23">
        <v>12</v>
      </c>
      <c r="BL232" s="23">
        <v>7</v>
      </c>
      <c r="BM232" s="23">
        <v>16</v>
      </c>
      <c r="BN232" s="23">
        <v>14</v>
      </c>
      <c r="BO232" s="23">
        <v>26</v>
      </c>
      <c r="BP232" s="23">
        <v>17</v>
      </c>
      <c r="BQ232" s="23">
        <v>21</v>
      </c>
      <c r="BR232" s="23">
        <v>15</v>
      </c>
      <c r="BS232" s="23">
        <v>11</v>
      </c>
      <c r="BT232" s="23">
        <v>16</v>
      </c>
      <c r="BU232" s="23">
        <v>24</v>
      </c>
      <c r="BV232" s="23">
        <v>19</v>
      </c>
      <c r="BW232" s="23">
        <v>26</v>
      </c>
      <c r="BX232" s="23">
        <v>17</v>
      </c>
      <c r="BY232" s="23">
        <v>13</v>
      </c>
      <c r="BZ232" s="23">
        <v>21</v>
      </c>
      <c r="CA232" s="23">
        <v>14</v>
      </c>
      <c r="CB232" s="23">
        <v>14</v>
      </c>
      <c r="CC232" s="23">
        <v>15</v>
      </c>
      <c r="CD232" s="23">
        <v>18</v>
      </c>
      <c r="CE232" s="23">
        <v>18</v>
      </c>
      <c r="CF232" s="23">
        <v>22</v>
      </c>
      <c r="CG232" s="23">
        <v>20</v>
      </c>
      <c r="CH232" s="23">
        <v>13</v>
      </c>
      <c r="CI232" s="23">
        <v>20</v>
      </c>
      <c r="CJ232" s="23">
        <v>22</v>
      </c>
      <c r="CK232" s="23">
        <v>15</v>
      </c>
      <c r="CL232" s="23">
        <v>17</v>
      </c>
      <c r="CM232" s="23">
        <v>18</v>
      </c>
      <c r="CN232" s="23">
        <v>22</v>
      </c>
      <c r="CO232" s="23">
        <v>14</v>
      </c>
      <c r="CP232" s="23">
        <v>14</v>
      </c>
      <c r="CQ232" s="23">
        <v>15</v>
      </c>
      <c r="CR232" s="23">
        <v>12</v>
      </c>
      <c r="CS232" s="23">
        <v>17</v>
      </c>
      <c r="CT232" s="23">
        <v>19</v>
      </c>
      <c r="CU232" s="23">
        <v>13</v>
      </c>
      <c r="CV232" s="23">
        <v>11</v>
      </c>
      <c r="CW232" s="23">
        <v>7</v>
      </c>
      <c r="CX232" s="23">
        <v>6</v>
      </c>
      <c r="CY232" s="23">
        <v>5</v>
      </c>
      <c r="CZ232" s="23">
        <v>5</v>
      </c>
      <c r="DA232" s="23">
        <v>7</v>
      </c>
      <c r="DB232" s="23">
        <v>5</v>
      </c>
      <c r="DC232" s="23">
        <v>8</v>
      </c>
      <c r="DD232" s="23">
        <v>8</v>
      </c>
      <c r="DE232" s="23">
        <v>7</v>
      </c>
      <c r="DF232" s="23">
        <v>3</v>
      </c>
      <c r="DG232" s="23">
        <v>10</v>
      </c>
      <c r="DH232" s="23">
        <v>1</v>
      </c>
      <c r="DI232" s="23">
        <v>3</v>
      </c>
      <c r="DJ232" s="23">
        <v>3</v>
      </c>
      <c r="DK232" s="23">
        <v>5</v>
      </c>
      <c r="DL232" s="23">
        <v>2</v>
      </c>
      <c r="DM232" s="23">
        <v>4</v>
      </c>
      <c r="DN232" s="23">
        <v>1</v>
      </c>
      <c r="DO232" s="23">
        <v>1</v>
      </c>
      <c r="DP232" s="23">
        <v>1</v>
      </c>
      <c r="DQ232" s="23">
        <v>0</v>
      </c>
      <c r="DR232" s="23">
        <v>3</v>
      </c>
      <c r="DS232" s="23">
        <v>0</v>
      </c>
      <c r="DT232" s="23">
        <v>0</v>
      </c>
      <c r="DU232" s="23">
        <v>0</v>
      </c>
      <c r="DV232" s="23">
        <v>0</v>
      </c>
      <c r="DY232" s="14"/>
    </row>
    <row r="233" spans="1:129" s="11" customFormat="1" x14ac:dyDescent="0.25">
      <c r="A233" s="16" t="s">
        <v>542</v>
      </c>
      <c r="B233" s="14" t="s">
        <v>543</v>
      </c>
      <c r="C233" s="23">
        <v>241</v>
      </c>
      <c r="D233" s="24">
        <f t="shared" si="266"/>
        <v>4.1493775933609957E-2</v>
      </c>
      <c r="E233" s="24">
        <f t="shared" si="267"/>
        <v>5.8091286307053944E-2</v>
      </c>
      <c r="F233" s="24">
        <f t="shared" si="268"/>
        <v>5.3941908713692949E-2</v>
      </c>
      <c r="G233" s="24">
        <f t="shared" si="269"/>
        <v>5.3941908713692949E-2</v>
      </c>
      <c r="H233" s="24">
        <f t="shared" si="270"/>
        <v>1.2448132780082987E-2</v>
      </c>
      <c r="I233" s="24">
        <f t="shared" si="271"/>
        <v>4.1493775933609957E-2</v>
      </c>
      <c r="J233" s="24">
        <f t="shared" si="272"/>
        <v>2.9045643153526972E-2</v>
      </c>
      <c r="K233" s="24">
        <f t="shared" si="273"/>
        <v>2.4896265560165973E-2</v>
      </c>
      <c r="L233" s="24">
        <f t="shared" si="274"/>
        <v>6.6390041493775934E-2</v>
      </c>
      <c r="M233" s="24">
        <f t="shared" si="275"/>
        <v>7.4688796680497924E-2</v>
      </c>
      <c r="N233" s="24">
        <f t="shared" si="276"/>
        <v>9.9585062240663894E-2</v>
      </c>
      <c r="O233" s="24">
        <f t="shared" si="277"/>
        <v>7.4688796680497924E-2</v>
      </c>
      <c r="P233" s="24">
        <f t="shared" si="278"/>
        <v>0.11203319502074689</v>
      </c>
      <c r="Q233" s="24">
        <f t="shared" si="279"/>
        <v>8.7136929460580909E-2</v>
      </c>
      <c r="R233" s="24">
        <f t="shared" si="280"/>
        <v>9.5435684647302899E-2</v>
      </c>
      <c r="S233" s="24">
        <f t="shared" si="281"/>
        <v>7.4688796680497924E-2</v>
      </c>
      <c r="T233" s="24">
        <f t="shared" si="282"/>
        <v>0.17842323651452283</v>
      </c>
      <c r="U233" s="24">
        <f t="shared" si="282"/>
        <v>0.56431535269709543</v>
      </c>
      <c r="V233" s="24">
        <f t="shared" si="282"/>
        <v>0.25726141078838172</v>
      </c>
      <c r="W233" s="23">
        <f t="shared" si="283"/>
        <v>43</v>
      </c>
      <c r="X233" s="23">
        <f t="shared" si="284"/>
        <v>136</v>
      </c>
      <c r="Y233" s="23">
        <f t="shared" si="285"/>
        <v>62</v>
      </c>
      <c r="Z233" s="23">
        <v>2</v>
      </c>
      <c r="AA233" s="23">
        <v>4</v>
      </c>
      <c r="AB233" s="23">
        <v>1</v>
      </c>
      <c r="AC233" s="23">
        <v>2</v>
      </c>
      <c r="AD233" s="23">
        <v>1</v>
      </c>
      <c r="AE233" s="23">
        <v>2</v>
      </c>
      <c r="AF233" s="23">
        <v>2</v>
      </c>
      <c r="AG233" s="23">
        <v>3</v>
      </c>
      <c r="AH233" s="23">
        <v>5</v>
      </c>
      <c r="AI233" s="23">
        <v>2</v>
      </c>
      <c r="AJ233" s="23">
        <v>3</v>
      </c>
      <c r="AK233" s="23">
        <v>4</v>
      </c>
      <c r="AL233" s="23">
        <v>2</v>
      </c>
      <c r="AM233" s="23">
        <v>1</v>
      </c>
      <c r="AN233" s="23">
        <v>3</v>
      </c>
      <c r="AO233" s="23">
        <v>4</v>
      </c>
      <c r="AP233" s="23">
        <v>2</v>
      </c>
      <c r="AQ233" s="23">
        <v>3</v>
      </c>
      <c r="AR233" s="23">
        <v>2</v>
      </c>
      <c r="AS233" s="23">
        <v>2</v>
      </c>
      <c r="AT233" s="23">
        <v>1</v>
      </c>
      <c r="AU233" s="23">
        <v>0</v>
      </c>
      <c r="AV233" s="23">
        <v>0</v>
      </c>
      <c r="AW233" s="23">
        <v>2</v>
      </c>
      <c r="AX233" s="23">
        <v>0</v>
      </c>
      <c r="AY233" s="23">
        <v>3</v>
      </c>
      <c r="AZ233" s="23">
        <v>0</v>
      </c>
      <c r="BA233" s="23">
        <v>2</v>
      </c>
      <c r="BB233" s="23">
        <v>3</v>
      </c>
      <c r="BC233" s="23">
        <v>2</v>
      </c>
      <c r="BD233" s="23">
        <v>3</v>
      </c>
      <c r="BE233" s="23">
        <v>1</v>
      </c>
      <c r="BF233" s="23">
        <v>1</v>
      </c>
      <c r="BG233" s="23">
        <v>0</v>
      </c>
      <c r="BH233" s="23">
        <v>2</v>
      </c>
      <c r="BI233" s="23">
        <v>0</v>
      </c>
      <c r="BJ233" s="23">
        <v>2</v>
      </c>
      <c r="BK233" s="23">
        <v>1</v>
      </c>
      <c r="BL233" s="23">
        <v>2</v>
      </c>
      <c r="BM233" s="23">
        <v>1</v>
      </c>
      <c r="BN233" s="23">
        <v>4</v>
      </c>
      <c r="BO233" s="23">
        <v>3</v>
      </c>
      <c r="BP233" s="23">
        <v>1</v>
      </c>
      <c r="BQ233" s="23">
        <v>4</v>
      </c>
      <c r="BR233" s="23">
        <v>4</v>
      </c>
      <c r="BS233" s="23">
        <v>4</v>
      </c>
      <c r="BT233" s="23">
        <v>4</v>
      </c>
      <c r="BU233" s="23">
        <v>2</v>
      </c>
      <c r="BV233" s="23">
        <v>4</v>
      </c>
      <c r="BW233" s="23">
        <v>4</v>
      </c>
      <c r="BX233" s="23">
        <v>3</v>
      </c>
      <c r="BY233" s="23">
        <v>5</v>
      </c>
      <c r="BZ233" s="23">
        <v>4</v>
      </c>
      <c r="CA233" s="23">
        <v>6</v>
      </c>
      <c r="CB233" s="23">
        <v>6</v>
      </c>
      <c r="CC233" s="23">
        <v>4</v>
      </c>
      <c r="CD233" s="23">
        <v>2</v>
      </c>
      <c r="CE233" s="23">
        <v>4</v>
      </c>
      <c r="CF233" s="23">
        <v>4</v>
      </c>
      <c r="CG233" s="23">
        <v>4</v>
      </c>
      <c r="CH233" s="23">
        <v>1</v>
      </c>
      <c r="CI233" s="23">
        <v>5</v>
      </c>
      <c r="CJ233" s="23">
        <v>8</v>
      </c>
      <c r="CK233" s="23">
        <v>6</v>
      </c>
      <c r="CL233" s="23">
        <v>7</v>
      </c>
      <c r="CM233" s="23">
        <v>5</v>
      </c>
      <c r="CN233" s="23">
        <v>3</v>
      </c>
      <c r="CO233" s="23">
        <v>1</v>
      </c>
      <c r="CP233" s="23">
        <v>6</v>
      </c>
      <c r="CQ233" s="23">
        <v>6</v>
      </c>
      <c r="CR233" s="23">
        <v>5</v>
      </c>
      <c r="CS233" s="23">
        <v>6</v>
      </c>
      <c r="CT233" s="23">
        <v>4</v>
      </c>
      <c r="CU233" s="23">
        <v>2</v>
      </c>
      <c r="CV233" s="23">
        <v>6</v>
      </c>
      <c r="CW233" s="23">
        <v>3</v>
      </c>
      <c r="CX233" s="23">
        <v>3</v>
      </c>
      <c r="CY233" s="23">
        <v>3</v>
      </c>
      <c r="CZ233" s="23">
        <v>3</v>
      </c>
      <c r="DA233" s="23">
        <v>1</v>
      </c>
      <c r="DB233" s="23">
        <v>0</v>
      </c>
      <c r="DC233" s="23">
        <v>1</v>
      </c>
      <c r="DD233" s="23">
        <v>1</v>
      </c>
      <c r="DE233" s="23">
        <v>1</v>
      </c>
      <c r="DF233" s="23">
        <v>0</v>
      </c>
      <c r="DG233" s="23">
        <v>1</v>
      </c>
      <c r="DH233" s="23">
        <v>1</v>
      </c>
      <c r="DI233" s="23">
        <v>0</v>
      </c>
      <c r="DJ233" s="23">
        <v>0</v>
      </c>
      <c r="DK233" s="23">
        <v>0</v>
      </c>
      <c r="DL233" s="23">
        <v>0</v>
      </c>
      <c r="DM233" s="23">
        <v>0</v>
      </c>
      <c r="DN233" s="23">
        <v>0</v>
      </c>
      <c r="DO233" s="23">
        <v>0</v>
      </c>
      <c r="DP233" s="23">
        <v>0</v>
      </c>
      <c r="DQ233" s="23">
        <v>0</v>
      </c>
      <c r="DR233" s="23">
        <v>0</v>
      </c>
      <c r="DS233" s="23">
        <v>0</v>
      </c>
      <c r="DT233" s="23">
        <v>0</v>
      </c>
      <c r="DU233" s="23">
        <v>0</v>
      </c>
      <c r="DV233" s="23">
        <v>0</v>
      </c>
      <c r="DY233" s="14"/>
    </row>
    <row r="234" spans="1:129" s="11" customFormat="1" x14ac:dyDescent="0.25">
      <c r="A234" s="16" t="s">
        <v>544</v>
      </c>
      <c r="B234" s="14" t="s">
        <v>545</v>
      </c>
      <c r="C234" s="14">
        <v>220</v>
      </c>
      <c r="D234" s="24">
        <f t="shared" si="266"/>
        <v>8.1818181818181818E-2</v>
      </c>
      <c r="E234" s="24">
        <f t="shared" si="267"/>
        <v>3.1818181818181815E-2</v>
      </c>
      <c r="F234" s="24">
        <f t="shared" si="268"/>
        <v>2.2727272727272728E-2</v>
      </c>
      <c r="G234" s="24">
        <f t="shared" si="269"/>
        <v>2.7272727272727271E-2</v>
      </c>
      <c r="H234" s="24">
        <f t="shared" si="270"/>
        <v>4.5454545454545456E-2</v>
      </c>
      <c r="I234" s="24">
        <f t="shared" si="271"/>
        <v>4.5454545454545456E-2</v>
      </c>
      <c r="J234" s="24">
        <f t="shared" si="272"/>
        <v>7.7272727272727271E-2</v>
      </c>
      <c r="K234" s="24">
        <f t="shared" si="273"/>
        <v>8.6363636363636365E-2</v>
      </c>
      <c r="L234" s="24">
        <f t="shared" si="274"/>
        <v>9.5454545454545459E-2</v>
      </c>
      <c r="M234" s="24">
        <f t="shared" si="275"/>
        <v>0.05</v>
      </c>
      <c r="N234" s="24">
        <f t="shared" si="276"/>
        <v>3.6363636363636362E-2</v>
      </c>
      <c r="O234" s="24">
        <f t="shared" si="277"/>
        <v>5.909090909090909E-2</v>
      </c>
      <c r="P234" s="24">
        <f t="shared" si="278"/>
        <v>8.1818181818181818E-2</v>
      </c>
      <c r="Q234" s="24">
        <f t="shared" si="279"/>
        <v>8.1818181818181818E-2</v>
      </c>
      <c r="R234" s="24">
        <f t="shared" si="280"/>
        <v>4.5454545454545456E-2</v>
      </c>
      <c r="S234" s="24">
        <f t="shared" si="281"/>
        <v>0.13181818181818181</v>
      </c>
      <c r="T234" s="24">
        <f t="shared" si="282"/>
        <v>0.15</v>
      </c>
      <c r="U234" s="24">
        <f t="shared" si="282"/>
        <v>0.59090909090909094</v>
      </c>
      <c r="V234" s="24">
        <f t="shared" si="282"/>
        <v>0.25909090909090909</v>
      </c>
      <c r="W234" s="23">
        <f t="shared" si="283"/>
        <v>33</v>
      </c>
      <c r="X234" s="23">
        <f t="shared" si="284"/>
        <v>130</v>
      </c>
      <c r="Y234" s="23">
        <f t="shared" si="285"/>
        <v>57</v>
      </c>
      <c r="Z234" s="14">
        <v>4</v>
      </c>
      <c r="AA234" s="14">
        <v>5</v>
      </c>
      <c r="AB234" s="14">
        <v>4</v>
      </c>
      <c r="AC234" s="14">
        <v>2</v>
      </c>
      <c r="AD234" s="14">
        <v>3</v>
      </c>
      <c r="AE234" s="14">
        <v>1</v>
      </c>
      <c r="AF234" s="14">
        <v>2</v>
      </c>
      <c r="AG234" s="14">
        <v>3</v>
      </c>
      <c r="AH234" s="14">
        <v>0</v>
      </c>
      <c r="AI234" s="14">
        <v>1</v>
      </c>
      <c r="AJ234" s="14">
        <v>0</v>
      </c>
      <c r="AK234" s="14">
        <v>2</v>
      </c>
      <c r="AL234" s="14">
        <v>1</v>
      </c>
      <c r="AM234" s="14">
        <v>0</v>
      </c>
      <c r="AN234" s="14">
        <v>2</v>
      </c>
      <c r="AO234" s="14">
        <v>0</v>
      </c>
      <c r="AP234" s="14">
        <v>3</v>
      </c>
      <c r="AQ234" s="14">
        <v>2</v>
      </c>
      <c r="AR234" s="14">
        <v>1</v>
      </c>
      <c r="AS234" s="14">
        <v>0</v>
      </c>
      <c r="AT234" s="14">
        <v>4</v>
      </c>
      <c r="AU234" s="14">
        <v>1</v>
      </c>
      <c r="AV234" s="14">
        <v>0</v>
      </c>
      <c r="AW234" s="14">
        <v>4</v>
      </c>
      <c r="AX234" s="14">
        <v>1</v>
      </c>
      <c r="AY234" s="14">
        <v>0</v>
      </c>
      <c r="AZ234" s="14">
        <v>2</v>
      </c>
      <c r="BA234" s="14">
        <v>3</v>
      </c>
      <c r="BB234" s="14">
        <v>3</v>
      </c>
      <c r="BC234" s="14">
        <v>2</v>
      </c>
      <c r="BD234" s="14">
        <v>2</v>
      </c>
      <c r="BE234" s="14">
        <v>3</v>
      </c>
      <c r="BF234" s="14">
        <v>6</v>
      </c>
      <c r="BG234" s="14">
        <v>4</v>
      </c>
      <c r="BH234" s="14">
        <v>2</v>
      </c>
      <c r="BI234" s="14">
        <v>3</v>
      </c>
      <c r="BJ234" s="14">
        <v>3</v>
      </c>
      <c r="BK234" s="14">
        <v>1</v>
      </c>
      <c r="BL234" s="14">
        <v>7</v>
      </c>
      <c r="BM234" s="14">
        <v>5</v>
      </c>
      <c r="BN234" s="14">
        <v>5</v>
      </c>
      <c r="BO234" s="14">
        <v>5</v>
      </c>
      <c r="BP234" s="14">
        <v>4</v>
      </c>
      <c r="BQ234" s="14">
        <v>2</v>
      </c>
      <c r="BR234" s="14">
        <v>5</v>
      </c>
      <c r="BS234" s="14">
        <v>1</v>
      </c>
      <c r="BT234" s="14">
        <v>2</v>
      </c>
      <c r="BU234" s="14">
        <v>2</v>
      </c>
      <c r="BV234" s="14">
        <v>2</v>
      </c>
      <c r="BW234" s="14">
        <v>4</v>
      </c>
      <c r="BX234" s="14">
        <v>0</v>
      </c>
      <c r="BY234" s="14">
        <v>1</v>
      </c>
      <c r="BZ234" s="14">
        <v>4</v>
      </c>
      <c r="CA234" s="14">
        <v>2</v>
      </c>
      <c r="CB234" s="14">
        <v>1</v>
      </c>
      <c r="CC234" s="14">
        <v>2</v>
      </c>
      <c r="CD234" s="14">
        <v>2</v>
      </c>
      <c r="CE234" s="14">
        <v>1</v>
      </c>
      <c r="CF234" s="14">
        <v>5</v>
      </c>
      <c r="CG234" s="14">
        <v>3</v>
      </c>
      <c r="CH234" s="14">
        <v>2</v>
      </c>
      <c r="CI234" s="14">
        <v>5</v>
      </c>
      <c r="CJ234" s="14">
        <v>5</v>
      </c>
      <c r="CK234" s="14">
        <v>5</v>
      </c>
      <c r="CL234" s="14">
        <v>1</v>
      </c>
      <c r="CM234" s="14">
        <v>4</v>
      </c>
      <c r="CN234" s="14">
        <v>3</v>
      </c>
      <c r="CO234" s="14">
        <v>2</v>
      </c>
      <c r="CP234" s="14">
        <v>4</v>
      </c>
      <c r="CQ234" s="14">
        <v>5</v>
      </c>
      <c r="CR234" s="14">
        <v>3</v>
      </c>
      <c r="CS234" s="14">
        <v>1</v>
      </c>
      <c r="CT234" s="14">
        <v>3</v>
      </c>
      <c r="CU234" s="14">
        <v>2</v>
      </c>
      <c r="CV234" s="14">
        <v>1</v>
      </c>
      <c r="CW234" s="14">
        <v>4</v>
      </c>
      <c r="CX234" s="14">
        <v>0</v>
      </c>
      <c r="CY234" s="14">
        <v>3</v>
      </c>
      <c r="CZ234" s="14">
        <v>2</v>
      </c>
      <c r="DA234" s="14">
        <v>2</v>
      </c>
      <c r="DB234" s="14">
        <v>3</v>
      </c>
      <c r="DC234" s="14">
        <v>0</v>
      </c>
      <c r="DD234" s="14">
        <v>4</v>
      </c>
      <c r="DE234" s="14">
        <v>2</v>
      </c>
      <c r="DF234" s="14">
        <v>1</v>
      </c>
      <c r="DG234" s="14">
        <v>1</v>
      </c>
      <c r="DH234" s="14">
        <v>2</v>
      </c>
      <c r="DI234" s="14">
        <v>0</v>
      </c>
      <c r="DJ234" s="14">
        <v>0</v>
      </c>
      <c r="DK234" s="14">
        <v>1</v>
      </c>
      <c r="DL234" s="14">
        <v>2</v>
      </c>
      <c r="DM234" s="14">
        <v>0</v>
      </c>
      <c r="DN234" s="14">
        <v>0</v>
      </c>
      <c r="DO234" s="14">
        <v>0</v>
      </c>
      <c r="DP234" s="14">
        <v>0</v>
      </c>
      <c r="DQ234" s="14">
        <v>1</v>
      </c>
      <c r="DR234" s="14">
        <v>0</v>
      </c>
      <c r="DS234" s="14">
        <v>0</v>
      </c>
      <c r="DT234" s="14">
        <v>1</v>
      </c>
      <c r="DU234" s="14">
        <v>0</v>
      </c>
      <c r="DV234" s="14">
        <v>0</v>
      </c>
      <c r="DY234" s="14"/>
    </row>
    <row r="235" spans="1:129" s="11" customFormat="1" x14ac:dyDescent="0.25">
      <c r="A235" s="16" t="s">
        <v>546</v>
      </c>
      <c r="B235" s="14" t="s">
        <v>547</v>
      </c>
      <c r="C235" s="23">
        <v>494</v>
      </c>
      <c r="D235" s="24">
        <f t="shared" si="266"/>
        <v>5.2631578947368418E-2</v>
      </c>
      <c r="E235" s="24">
        <f t="shared" si="267"/>
        <v>6.4777327935222673E-2</v>
      </c>
      <c r="F235" s="24">
        <f t="shared" si="268"/>
        <v>6.6801619433198386E-2</v>
      </c>
      <c r="G235" s="24">
        <f t="shared" si="269"/>
        <v>3.0364372469635626E-2</v>
      </c>
      <c r="H235" s="24">
        <f t="shared" si="270"/>
        <v>3.4412955465587043E-2</v>
      </c>
      <c r="I235" s="24">
        <f t="shared" si="271"/>
        <v>3.4412955465587043E-2</v>
      </c>
      <c r="J235" s="24">
        <f t="shared" si="272"/>
        <v>3.0364372469635626E-2</v>
      </c>
      <c r="K235" s="24">
        <f t="shared" si="273"/>
        <v>5.4655870445344132E-2</v>
      </c>
      <c r="L235" s="24">
        <f t="shared" si="274"/>
        <v>7.28744939271255E-2</v>
      </c>
      <c r="M235" s="24">
        <f t="shared" si="275"/>
        <v>6.8825910931174086E-2</v>
      </c>
      <c r="N235" s="24">
        <f t="shared" si="276"/>
        <v>6.4777327935222673E-2</v>
      </c>
      <c r="O235" s="24">
        <f t="shared" si="277"/>
        <v>0.10728744939271255</v>
      </c>
      <c r="P235" s="24">
        <f t="shared" si="278"/>
        <v>0.12955465587044535</v>
      </c>
      <c r="Q235" s="24">
        <f t="shared" si="279"/>
        <v>7.6923076923076927E-2</v>
      </c>
      <c r="R235" s="24">
        <f t="shared" si="280"/>
        <v>4.8582995951417005E-2</v>
      </c>
      <c r="S235" s="24">
        <f t="shared" si="281"/>
        <v>6.2753036437246959E-2</v>
      </c>
      <c r="T235" s="24">
        <f t="shared" si="282"/>
        <v>0.19028340080971659</v>
      </c>
      <c r="U235" s="24">
        <f t="shared" si="282"/>
        <v>0.62145748987854255</v>
      </c>
      <c r="V235" s="24">
        <f t="shared" si="282"/>
        <v>0.18825910931174089</v>
      </c>
      <c r="W235" s="23">
        <f t="shared" si="283"/>
        <v>94</v>
      </c>
      <c r="X235" s="23">
        <f t="shared" si="284"/>
        <v>307</v>
      </c>
      <c r="Y235" s="23">
        <f t="shared" si="285"/>
        <v>93</v>
      </c>
      <c r="Z235" s="23">
        <v>6</v>
      </c>
      <c r="AA235" s="23">
        <v>3</v>
      </c>
      <c r="AB235" s="23">
        <v>2</v>
      </c>
      <c r="AC235" s="23">
        <v>5</v>
      </c>
      <c r="AD235" s="23">
        <v>10</v>
      </c>
      <c r="AE235" s="23">
        <v>5</v>
      </c>
      <c r="AF235" s="23">
        <v>7</v>
      </c>
      <c r="AG235" s="23">
        <v>8</v>
      </c>
      <c r="AH235" s="23">
        <v>9</v>
      </c>
      <c r="AI235" s="23">
        <v>3</v>
      </c>
      <c r="AJ235" s="23">
        <v>6</v>
      </c>
      <c r="AK235" s="23">
        <v>10</v>
      </c>
      <c r="AL235" s="23">
        <v>8</v>
      </c>
      <c r="AM235" s="23">
        <v>4</v>
      </c>
      <c r="AN235" s="23">
        <v>5</v>
      </c>
      <c r="AO235" s="23">
        <v>3</v>
      </c>
      <c r="AP235" s="23">
        <v>0</v>
      </c>
      <c r="AQ235" s="23">
        <v>7</v>
      </c>
      <c r="AR235" s="23">
        <v>2</v>
      </c>
      <c r="AS235" s="23">
        <v>3</v>
      </c>
      <c r="AT235" s="23">
        <v>4</v>
      </c>
      <c r="AU235" s="23">
        <v>2</v>
      </c>
      <c r="AV235" s="23">
        <v>6</v>
      </c>
      <c r="AW235" s="23">
        <v>0</v>
      </c>
      <c r="AX235" s="23">
        <v>5</v>
      </c>
      <c r="AY235" s="23">
        <v>2</v>
      </c>
      <c r="AZ235" s="23">
        <v>4</v>
      </c>
      <c r="BA235" s="23">
        <v>2</v>
      </c>
      <c r="BB235" s="23">
        <v>3</v>
      </c>
      <c r="BC235" s="23">
        <v>6</v>
      </c>
      <c r="BD235" s="23">
        <v>2</v>
      </c>
      <c r="BE235" s="23">
        <v>2</v>
      </c>
      <c r="BF235" s="23">
        <v>2</v>
      </c>
      <c r="BG235" s="23">
        <v>4</v>
      </c>
      <c r="BH235" s="23">
        <v>5</v>
      </c>
      <c r="BI235" s="23">
        <v>6</v>
      </c>
      <c r="BJ235" s="23">
        <v>5</v>
      </c>
      <c r="BK235" s="23">
        <v>7</v>
      </c>
      <c r="BL235" s="23">
        <v>4</v>
      </c>
      <c r="BM235" s="23">
        <v>5</v>
      </c>
      <c r="BN235" s="23">
        <v>4</v>
      </c>
      <c r="BO235" s="23">
        <v>3</v>
      </c>
      <c r="BP235" s="23">
        <v>10</v>
      </c>
      <c r="BQ235" s="23">
        <v>12</v>
      </c>
      <c r="BR235" s="23">
        <v>7</v>
      </c>
      <c r="BS235" s="23">
        <v>2</v>
      </c>
      <c r="BT235" s="23">
        <v>8</v>
      </c>
      <c r="BU235" s="23">
        <v>12</v>
      </c>
      <c r="BV235" s="23">
        <v>6</v>
      </c>
      <c r="BW235" s="23">
        <v>6</v>
      </c>
      <c r="BX235" s="23">
        <v>8</v>
      </c>
      <c r="BY235" s="23">
        <v>4</v>
      </c>
      <c r="BZ235" s="23">
        <v>8</v>
      </c>
      <c r="CA235" s="23">
        <v>7</v>
      </c>
      <c r="CB235" s="23">
        <v>5</v>
      </c>
      <c r="CC235" s="23">
        <v>11</v>
      </c>
      <c r="CD235" s="23">
        <v>7</v>
      </c>
      <c r="CE235" s="23">
        <v>9</v>
      </c>
      <c r="CF235" s="23">
        <v>12</v>
      </c>
      <c r="CG235" s="23">
        <v>14</v>
      </c>
      <c r="CH235" s="23">
        <v>11</v>
      </c>
      <c r="CI235" s="23">
        <v>11</v>
      </c>
      <c r="CJ235" s="23">
        <v>13</v>
      </c>
      <c r="CK235" s="23">
        <v>16</v>
      </c>
      <c r="CL235" s="23">
        <v>13</v>
      </c>
      <c r="CM235" s="23">
        <v>5</v>
      </c>
      <c r="CN235" s="23">
        <v>8</v>
      </c>
      <c r="CO235" s="23">
        <v>15</v>
      </c>
      <c r="CP235" s="23">
        <v>6</v>
      </c>
      <c r="CQ235" s="23">
        <v>4</v>
      </c>
      <c r="CR235" s="23">
        <v>5</v>
      </c>
      <c r="CS235" s="23">
        <v>7</v>
      </c>
      <c r="CT235" s="23">
        <v>5</v>
      </c>
      <c r="CU235" s="23">
        <v>3</v>
      </c>
      <c r="CV235" s="23">
        <v>4</v>
      </c>
      <c r="CW235" s="23">
        <v>2</v>
      </c>
      <c r="CX235" s="23">
        <v>2</v>
      </c>
      <c r="CY235" s="23">
        <v>2</v>
      </c>
      <c r="CZ235" s="23">
        <v>4</v>
      </c>
      <c r="DA235" s="23">
        <v>1</v>
      </c>
      <c r="DB235" s="23">
        <v>5</v>
      </c>
      <c r="DC235" s="23">
        <v>1</v>
      </c>
      <c r="DD235" s="23">
        <v>3</v>
      </c>
      <c r="DE235" s="23">
        <v>2</v>
      </c>
      <c r="DF235" s="23">
        <v>1</v>
      </c>
      <c r="DG235" s="23">
        <v>1</v>
      </c>
      <c r="DH235" s="23">
        <v>0</v>
      </c>
      <c r="DI235" s="23">
        <v>1</v>
      </c>
      <c r="DJ235" s="23">
        <v>2</v>
      </c>
      <c r="DK235" s="23">
        <v>0</v>
      </c>
      <c r="DL235" s="23">
        <v>0</v>
      </c>
      <c r="DM235" s="23">
        <v>2</v>
      </c>
      <c r="DN235" s="23">
        <v>0</v>
      </c>
      <c r="DO235" s="23">
        <v>0</v>
      </c>
      <c r="DP235" s="23">
        <v>1</v>
      </c>
      <c r="DQ235" s="23">
        <v>0</v>
      </c>
      <c r="DR235" s="23">
        <v>0</v>
      </c>
      <c r="DS235" s="23">
        <v>1</v>
      </c>
      <c r="DT235" s="23">
        <v>0</v>
      </c>
      <c r="DU235" s="23">
        <v>0</v>
      </c>
      <c r="DV235" s="23">
        <v>0</v>
      </c>
      <c r="DY235" s="14"/>
    </row>
    <row r="236" spans="1:129" s="11" customFormat="1" x14ac:dyDescent="0.25">
      <c r="A236" s="16" t="s">
        <v>548</v>
      </c>
      <c r="B236" s="14" t="s">
        <v>549</v>
      </c>
      <c r="C236" s="23">
        <v>239</v>
      </c>
      <c r="D236" s="24">
        <f t="shared" si="266"/>
        <v>8.368200836820083E-3</v>
      </c>
      <c r="E236" s="24">
        <f t="shared" si="267"/>
        <v>1.2552301255230125E-2</v>
      </c>
      <c r="F236" s="24">
        <f t="shared" si="268"/>
        <v>3.3472803347280332E-2</v>
      </c>
      <c r="G236" s="24">
        <f t="shared" si="269"/>
        <v>2.9288702928870293E-2</v>
      </c>
      <c r="H236" s="24">
        <f t="shared" si="270"/>
        <v>2.9288702928870293E-2</v>
      </c>
      <c r="I236" s="24">
        <f t="shared" si="271"/>
        <v>1.2552301255230125E-2</v>
      </c>
      <c r="J236" s="24">
        <f t="shared" si="272"/>
        <v>4.1841004184100415E-3</v>
      </c>
      <c r="K236" s="24">
        <f t="shared" si="273"/>
        <v>2.0920502092050208E-2</v>
      </c>
      <c r="L236" s="24">
        <f t="shared" si="274"/>
        <v>1.6736401673640166E-2</v>
      </c>
      <c r="M236" s="24">
        <f t="shared" si="275"/>
        <v>9.2050209205020925E-2</v>
      </c>
      <c r="N236" s="24">
        <f t="shared" si="276"/>
        <v>9.6234309623430964E-2</v>
      </c>
      <c r="O236" s="24">
        <f t="shared" si="277"/>
        <v>0.12552301255230125</v>
      </c>
      <c r="P236" s="24">
        <f t="shared" si="278"/>
        <v>0.13807531380753138</v>
      </c>
      <c r="Q236" s="24">
        <f t="shared" si="279"/>
        <v>0.12552301255230125</v>
      </c>
      <c r="R236" s="24">
        <f t="shared" si="280"/>
        <v>0.10460251046025104</v>
      </c>
      <c r="S236" s="24">
        <f t="shared" si="281"/>
        <v>0.15062761506276151</v>
      </c>
      <c r="T236" s="24">
        <f t="shared" si="282"/>
        <v>7.5313807531380755E-2</v>
      </c>
      <c r="U236" s="24">
        <f t="shared" si="282"/>
        <v>0.54393305439330542</v>
      </c>
      <c r="V236" s="24">
        <f t="shared" si="282"/>
        <v>0.3807531380753138</v>
      </c>
      <c r="W236" s="23">
        <f t="shared" si="283"/>
        <v>18</v>
      </c>
      <c r="X236" s="23">
        <f t="shared" si="284"/>
        <v>130</v>
      </c>
      <c r="Y236" s="23">
        <f t="shared" si="285"/>
        <v>91</v>
      </c>
      <c r="Z236" s="23">
        <v>0</v>
      </c>
      <c r="AA236" s="23">
        <v>1</v>
      </c>
      <c r="AB236" s="23">
        <v>0</v>
      </c>
      <c r="AC236" s="23">
        <v>0</v>
      </c>
      <c r="AD236" s="23">
        <v>1</v>
      </c>
      <c r="AE236" s="23">
        <v>0</v>
      </c>
      <c r="AF236" s="23">
        <v>1</v>
      </c>
      <c r="AG236" s="23">
        <v>1</v>
      </c>
      <c r="AH236" s="23">
        <v>0</v>
      </c>
      <c r="AI236" s="23">
        <v>1</v>
      </c>
      <c r="AJ236" s="23">
        <v>2</v>
      </c>
      <c r="AK236" s="23">
        <v>3</v>
      </c>
      <c r="AL236" s="23">
        <v>1</v>
      </c>
      <c r="AM236" s="23">
        <v>1</v>
      </c>
      <c r="AN236" s="23">
        <v>1</v>
      </c>
      <c r="AO236" s="23">
        <v>2</v>
      </c>
      <c r="AP236" s="23">
        <v>3</v>
      </c>
      <c r="AQ236" s="23">
        <v>1</v>
      </c>
      <c r="AR236" s="23">
        <v>0</v>
      </c>
      <c r="AS236" s="23">
        <v>1</v>
      </c>
      <c r="AT236" s="23">
        <v>3</v>
      </c>
      <c r="AU236" s="23">
        <v>1</v>
      </c>
      <c r="AV236" s="23">
        <v>1</v>
      </c>
      <c r="AW236" s="23">
        <v>1</v>
      </c>
      <c r="AX236" s="23">
        <v>1</v>
      </c>
      <c r="AY236" s="23">
        <v>1</v>
      </c>
      <c r="AZ236" s="23">
        <v>0</v>
      </c>
      <c r="BA236" s="23">
        <v>2</v>
      </c>
      <c r="BB236" s="23">
        <v>0</v>
      </c>
      <c r="BC236" s="23">
        <v>0</v>
      </c>
      <c r="BD236" s="23">
        <v>0</v>
      </c>
      <c r="BE236" s="23">
        <v>0</v>
      </c>
      <c r="BF236" s="23">
        <v>1</v>
      </c>
      <c r="BG236" s="23">
        <v>0</v>
      </c>
      <c r="BH236" s="23">
        <v>0</v>
      </c>
      <c r="BI236" s="23">
        <v>3</v>
      </c>
      <c r="BJ236" s="23">
        <v>1</v>
      </c>
      <c r="BK236" s="23">
        <v>1</v>
      </c>
      <c r="BL236" s="23">
        <v>0</v>
      </c>
      <c r="BM236" s="23">
        <v>0</v>
      </c>
      <c r="BN236" s="23">
        <v>0</v>
      </c>
      <c r="BO236" s="23">
        <v>0</v>
      </c>
      <c r="BP236" s="23">
        <v>2</v>
      </c>
      <c r="BQ236" s="23">
        <v>2</v>
      </c>
      <c r="BR236" s="23">
        <v>0</v>
      </c>
      <c r="BS236" s="23">
        <v>1</v>
      </c>
      <c r="BT236" s="23">
        <v>5</v>
      </c>
      <c r="BU236" s="23">
        <v>5</v>
      </c>
      <c r="BV236" s="23">
        <v>5</v>
      </c>
      <c r="BW236" s="23">
        <v>6</v>
      </c>
      <c r="BX236" s="23">
        <v>6</v>
      </c>
      <c r="BY236" s="23">
        <v>4</v>
      </c>
      <c r="BZ236" s="23">
        <v>3</v>
      </c>
      <c r="CA236" s="23">
        <v>5</v>
      </c>
      <c r="CB236" s="23">
        <v>5</v>
      </c>
      <c r="CC236" s="23">
        <v>3</v>
      </c>
      <c r="CD236" s="23">
        <v>7</v>
      </c>
      <c r="CE236" s="23">
        <v>5</v>
      </c>
      <c r="CF236" s="23">
        <v>7</v>
      </c>
      <c r="CG236" s="23">
        <v>8</v>
      </c>
      <c r="CH236" s="23">
        <v>7</v>
      </c>
      <c r="CI236" s="23">
        <v>7</v>
      </c>
      <c r="CJ236" s="23">
        <v>9</v>
      </c>
      <c r="CK236" s="23">
        <v>4</v>
      </c>
      <c r="CL236" s="23">
        <v>6</v>
      </c>
      <c r="CM236" s="23">
        <v>4</v>
      </c>
      <c r="CN236" s="23">
        <v>10</v>
      </c>
      <c r="CO236" s="23">
        <v>7</v>
      </c>
      <c r="CP236" s="23">
        <v>8</v>
      </c>
      <c r="CQ236" s="23">
        <v>1</v>
      </c>
      <c r="CR236" s="23">
        <v>4</v>
      </c>
      <c r="CS236" s="23">
        <v>4</v>
      </c>
      <c r="CT236" s="23">
        <v>7</v>
      </c>
      <c r="CU236" s="23">
        <v>5</v>
      </c>
      <c r="CV236" s="23">
        <v>5</v>
      </c>
      <c r="CW236" s="23">
        <v>2</v>
      </c>
      <c r="CX236" s="23">
        <v>5</v>
      </c>
      <c r="CY236" s="23">
        <v>3</v>
      </c>
      <c r="CZ236" s="23">
        <v>4</v>
      </c>
      <c r="DA236" s="23">
        <v>2</v>
      </c>
      <c r="DB236" s="23">
        <v>2</v>
      </c>
      <c r="DC236" s="23">
        <v>1</v>
      </c>
      <c r="DD236" s="23">
        <v>3</v>
      </c>
      <c r="DE236" s="23">
        <v>2</v>
      </c>
      <c r="DF236" s="23">
        <v>3</v>
      </c>
      <c r="DG236" s="23">
        <v>2</v>
      </c>
      <c r="DH236" s="23">
        <v>0</v>
      </c>
      <c r="DI236" s="23">
        <v>2</v>
      </c>
      <c r="DJ236" s="23">
        <v>3</v>
      </c>
      <c r="DK236" s="23">
        <v>1</v>
      </c>
      <c r="DL236" s="23">
        <v>1</v>
      </c>
      <c r="DM236" s="23">
        <v>0</v>
      </c>
      <c r="DN236" s="23">
        <v>0</v>
      </c>
      <c r="DO236" s="23">
        <v>0</v>
      </c>
      <c r="DP236" s="23">
        <v>0</v>
      </c>
      <c r="DQ236" s="23">
        <v>0</v>
      </c>
      <c r="DR236" s="23">
        <v>0</v>
      </c>
      <c r="DS236" s="23">
        <v>0</v>
      </c>
      <c r="DT236" s="23">
        <v>0</v>
      </c>
      <c r="DU236" s="23">
        <v>0</v>
      </c>
      <c r="DV236" s="23">
        <v>0</v>
      </c>
      <c r="DY236" s="14"/>
    </row>
    <row r="237" spans="1:129" s="11" customFormat="1" x14ac:dyDescent="0.25">
      <c r="A237" s="16" t="s">
        <v>550</v>
      </c>
      <c r="B237" s="14" t="s">
        <v>551</v>
      </c>
      <c r="C237" s="14">
        <v>3810</v>
      </c>
      <c r="D237" s="24">
        <f t="shared" si="266"/>
        <v>4.3044619422572178E-2</v>
      </c>
      <c r="E237" s="24">
        <f t="shared" si="267"/>
        <v>3.2545931758530183E-2</v>
      </c>
      <c r="F237" s="24">
        <f t="shared" si="268"/>
        <v>5.774278215223097E-2</v>
      </c>
      <c r="G237" s="24">
        <f t="shared" si="269"/>
        <v>8.7926509186351712E-2</v>
      </c>
      <c r="H237" s="24">
        <f t="shared" si="270"/>
        <v>3.1496062992125984E-2</v>
      </c>
      <c r="I237" s="24">
        <f t="shared" si="271"/>
        <v>3.3595800524934383E-2</v>
      </c>
      <c r="J237" s="24">
        <f t="shared" si="272"/>
        <v>2.9658792650918635E-2</v>
      </c>
      <c r="K237" s="24">
        <f t="shared" si="273"/>
        <v>3.3858267716535433E-2</v>
      </c>
      <c r="L237" s="24">
        <f t="shared" si="274"/>
        <v>4.3832020997375327E-2</v>
      </c>
      <c r="M237" s="24">
        <f t="shared" si="275"/>
        <v>4.5406824146981627E-2</v>
      </c>
      <c r="N237" s="24">
        <f t="shared" si="276"/>
        <v>4.8293963254593175E-2</v>
      </c>
      <c r="O237" s="24">
        <f t="shared" si="277"/>
        <v>5.5118110236220472E-2</v>
      </c>
      <c r="P237" s="24">
        <f t="shared" si="278"/>
        <v>7.7952755905511817E-2</v>
      </c>
      <c r="Q237" s="24">
        <f t="shared" si="279"/>
        <v>8.3727034120734914E-2</v>
      </c>
      <c r="R237" s="24">
        <f t="shared" si="280"/>
        <v>7.9527559055118116E-2</v>
      </c>
      <c r="S237" s="24">
        <f t="shared" si="281"/>
        <v>0.21627296587926509</v>
      </c>
      <c r="T237" s="24">
        <f t="shared" si="282"/>
        <v>0.17244094488188977</v>
      </c>
      <c r="U237" s="24">
        <f t="shared" si="282"/>
        <v>0.44803149606299214</v>
      </c>
      <c r="V237" s="24">
        <f t="shared" si="282"/>
        <v>0.37952755905511809</v>
      </c>
      <c r="W237" s="23">
        <f t="shared" si="283"/>
        <v>657</v>
      </c>
      <c r="X237" s="23">
        <f t="shared" si="284"/>
        <v>1707</v>
      </c>
      <c r="Y237" s="23">
        <f t="shared" si="285"/>
        <v>1446</v>
      </c>
      <c r="Z237" s="14">
        <v>42</v>
      </c>
      <c r="AA237" s="14">
        <v>34</v>
      </c>
      <c r="AB237" s="14">
        <v>31</v>
      </c>
      <c r="AC237" s="14">
        <v>24</v>
      </c>
      <c r="AD237" s="14">
        <v>33</v>
      </c>
      <c r="AE237" s="14">
        <v>28</v>
      </c>
      <c r="AF237" s="14">
        <v>26</v>
      </c>
      <c r="AG237" s="14">
        <v>17</v>
      </c>
      <c r="AH237" s="14">
        <v>32</v>
      </c>
      <c r="AI237" s="14">
        <v>21</v>
      </c>
      <c r="AJ237" s="14">
        <v>19</v>
      </c>
      <c r="AK237" s="14">
        <v>42</v>
      </c>
      <c r="AL237" s="14">
        <v>47</v>
      </c>
      <c r="AM237" s="14">
        <v>48</v>
      </c>
      <c r="AN237" s="14">
        <v>64</v>
      </c>
      <c r="AO237" s="14">
        <v>67</v>
      </c>
      <c r="AP237" s="14">
        <v>82</v>
      </c>
      <c r="AQ237" s="14">
        <v>80</v>
      </c>
      <c r="AR237" s="14">
        <v>76</v>
      </c>
      <c r="AS237" s="14">
        <v>30</v>
      </c>
      <c r="AT237" s="14">
        <v>23</v>
      </c>
      <c r="AU237" s="14">
        <v>23</v>
      </c>
      <c r="AV237" s="14">
        <v>30</v>
      </c>
      <c r="AW237" s="14">
        <v>24</v>
      </c>
      <c r="AX237" s="14">
        <v>20</v>
      </c>
      <c r="AY237" s="14">
        <v>22</v>
      </c>
      <c r="AZ237" s="14">
        <v>24</v>
      </c>
      <c r="BA237" s="14">
        <v>22</v>
      </c>
      <c r="BB237" s="14">
        <v>36</v>
      </c>
      <c r="BC237" s="14">
        <v>24</v>
      </c>
      <c r="BD237" s="14">
        <v>29</v>
      </c>
      <c r="BE237" s="14">
        <v>19</v>
      </c>
      <c r="BF237" s="14">
        <v>16</v>
      </c>
      <c r="BG237" s="14">
        <v>21</v>
      </c>
      <c r="BH237" s="14">
        <v>28</v>
      </c>
      <c r="BI237" s="14">
        <v>30</v>
      </c>
      <c r="BJ237" s="14">
        <v>24</v>
      </c>
      <c r="BK237" s="14">
        <v>25</v>
      </c>
      <c r="BL237" s="14">
        <v>30</v>
      </c>
      <c r="BM237" s="14">
        <v>20</v>
      </c>
      <c r="BN237" s="14">
        <v>35</v>
      </c>
      <c r="BO237" s="14">
        <v>30</v>
      </c>
      <c r="BP237" s="14">
        <v>37</v>
      </c>
      <c r="BQ237" s="14">
        <v>37</v>
      </c>
      <c r="BR237" s="14">
        <v>28</v>
      </c>
      <c r="BS237" s="14">
        <v>32</v>
      </c>
      <c r="BT237" s="14">
        <v>31</v>
      </c>
      <c r="BU237" s="14">
        <v>41</v>
      </c>
      <c r="BV237" s="14">
        <v>34</v>
      </c>
      <c r="BW237" s="14">
        <v>35</v>
      </c>
      <c r="BX237" s="14">
        <v>40</v>
      </c>
      <c r="BY237" s="14">
        <v>26</v>
      </c>
      <c r="BZ237" s="14">
        <v>34</v>
      </c>
      <c r="CA237" s="14">
        <v>37</v>
      </c>
      <c r="CB237" s="14">
        <v>47</v>
      </c>
      <c r="CC237" s="14">
        <v>48</v>
      </c>
      <c r="CD237" s="14">
        <v>37</v>
      </c>
      <c r="CE237" s="14">
        <v>43</v>
      </c>
      <c r="CF237" s="14">
        <v>36</v>
      </c>
      <c r="CG237" s="14">
        <v>46</v>
      </c>
      <c r="CH237" s="14">
        <v>49</v>
      </c>
      <c r="CI237" s="14">
        <v>47</v>
      </c>
      <c r="CJ237" s="14">
        <v>72</v>
      </c>
      <c r="CK237" s="14">
        <v>68</v>
      </c>
      <c r="CL237" s="14">
        <v>61</v>
      </c>
      <c r="CM237" s="14">
        <v>54</v>
      </c>
      <c r="CN237" s="14">
        <v>66</v>
      </c>
      <c r="CO237" s="14">
        <v>73</v>
      </c>
      <c r="CP237" s="14">
        <v>58</v>
      </c>
      <c r="CQ237" s="14">
        <v>68</v>
      </c>
      <c r="CR237" s="14">
        <v>52</v>
      </c>
      <c r="CS237" s="14">
        <v>59</v>
      </c>
      <c r="CT237" s="14">
        <v>72</v>
      </c>
      <c r="CU237" s="14">
        <v>63</v>
      </c>
      <c r="CV237" s="14">
        <v>57</v>
      </c>
      <c r="CW237" s="14">
        <v>53</v>
      </c>
      <c r="CX237" s="14">
        <v>72</v>
      </c>
      <c r="CY237" s="14">
        <v>64</v>
      </c>
      <c r="CZ237" s="14">
        <v>64</v>
      </c>
      <c r="DA237" s="14">
        <v>68</v>
      </c>
      <c r="DB237" s="14">
        <v>59</v>
      </c>
      <c r="DC237" s="14">
        <v>67</v>
      </c>
      <c r="DD237" s="14">
        <v>63</v>
      </c>
      <c r="DE237" s="14">
        <v>45</v>
      </c>
      <c r="DF237" s="14">
        <v>39</v>
      </c>
      <c r="DG237" s="14">
        <v>33</v>
      </c>
      <c r="DH237" s="14">
        <v>37</v>
      </c>
      <c r="DI237" s="14">
        <v>36</v>
      </c>
      <c r="DJ237" s="14">
        <v>28</v>
      </c>
      <c r="DK237" s="14">
        <v>22</v>
      </c>
      <c r="DL237" s="14">
        <v>20</v>
      </c>
      <c r="DM237" s="14">
        <v>21</v>
      </c>
      <c r="DN237" s="14">
        <v>7</v>
      </c>
      <c r="DO237" s="14">
        <v>7</v>
      </c>
      <c r="DP237" s="14">
        <v>4</v>
      </c>
      <c r="DQ237" s="14">
        <v>6</v>
      </c>
      <c r="DR237" s="14">
        <v>5</v>
      </c>
      <c r="DS237" s="14">
        <v>3</v>
      </c>
      <c r="DT237" s="14">
        <v>0</v>
      </c>
      <c r="DU237" s="14">
        <v>0</v>
      </c>
      <c r="DV237" s="14">
        <v>1</v>
      </c>
      <c r="DY237" s="14"/>
    </row>
    <row r="238" spans="1:129" s="11" customFormat="1" x14ac:dyDescent="0.25">
      <c r="A238" s="16" t="s">
        <v>552</v>
      </c>
      <c r="B238" s="14" t="s">
        <v>553</v>
      </c>
      <c r="C238" s="14">
        <v>155</v>
      </c>
      <c r="D238" s="24">
        <f t="shared" si="266"/>
        <v>4.5161290322580643E-2</v>
      </c>
      <c r="E238" s="24">
        <f t="shared" si="267"/>
        <v>6.4516129032258063E-2</v>
      </c>
      <c r="F238" s="24">
        <f t="shared" si="268"/>
        <v>9.0322580645161285E-2</v>
      </c>
      <c r="G238" s="24">
        <f t="shared" si="269"/>
        <v>5.8064516129032261E-2</v>
      </c>
      <c r="H238" s="24">
        <f t="shared" si="270"/>
        <v>3.870967741935484E-2</v>
      </c>
      <c r="I238" s="24">
        <f t="shared" si="271"/>
        <v>4.5161290322580643E-2</v>
      </c>
      <c r="J238" s="24">
        <f t="shared" si="272"/>
        <v>1.2903225806451613E-2</v>
      </c>
      <c r="K238" s="24">
        <f t="shared" si="273"/>
        <v>3.870967741935484E-2</v>
      </c>
      <c r="L238" s="24">
        <f t="shared" si="274"/>
        <v>6.4516129032258063E-2</v>
      </c>
      <c r="M238" s="24">
        <f t="shared" si="275"/>
        <v>0.13548387096774195</v>
      </c>
      <c r="N238" s="24">
        <f t="shared" si="276"/>
        <v>0.10967741935483871</v>
      </c>
      <c r="O238" s="24">
        <f t="shared" si="277"/>
        <v>3.870967741935484E-2</v>
      </c>
      <c r="P238" s="24">
        <f t="shared" si="278"/>
        <v>9.0322580645161285E-2</v>
      </c>
      <c r="Q238" s="24">
        <f t="shared" si="279"/>
        <v>5.1612903225806452E-2</v>
      </c>
      <c r="R238" s="24">
        <f t="shared" si="280"/>
        <v>4.5161290322580643E-2</v>
      </c>
      <c r="S238" s="24">
        <f t="shared" si="281"/>
        <v>7.0967741935483872E-2</v>
      </c>
      <c r="T238" s="24">
        <f t="shared" si="282"/>
        <v>0.22580645161290322</v>
      </c>
      <c r="U238" s="24">
        <f t="shared" si="282"/>
        <v>0.6064516129032258</v>
      </c>
      <c r="V238" s="24">
        <f t="shared" si="282"/>
        <v>0.16774193548387098</v>
      </c>
      <c r="W238" s="23">
        <f t="shared" si="283"/>
        <v>35</v>
      </c>
      <c r="X238" s="23">
        <f t="shared" si="284"/>
        <v>94</v>
      </c>
      <c r="Y238" s="23">
        <f t="shared" si="285"/>
        <v>26</v>
      </c>
      <c r="Z238" s="14">
        <v>0</v>
      </c>
      <c r="AA238" s="14">
        <v>1</v>
      </c>
      <c r="AB238" s="14">
        <v>1</v>
      </c>
      <c r="AC238" s="14">
        <v>3</v>
      </c>
      <c r="AD238" s="14">
        <v>2</v>
      </c>
      <c r="AE238" s="14">
        <v>1</v>
      </c>
      <c r="AF238" s="14">
        <v>2</v>
      </c>
      <c r="AG238" s="14">
        <v>2</v>
      </c>
      <c r="AH238" s="14">
        <v>3</v>
      </c>
      <c r="AI238" s="14">
        <v>2</v>
      </c>
      <c r="AJ238" s="14">
        <v>3</v>
      </c>
      <c r="AK238" s="14">
        <v>2</v>
      </c>
      <c r="AL238" s="14">
        <v>1</v>
      </c>
      <c r="AM238" s="14">
        <v>6</v>
      </c>
      <c r="AN238" s="14">
        <v>2</v>
      </c>
      <c r="AO238" s="14">
        <v>2</v>
      </c>
      <c r="AP238" s="14">
        <v>2</v>
      </c>
      <c r="AQ238" s="14">
        <v>2</v>
      </c>
      <c r="AR238" s="14">
        <v>2</v>
      </c>
      <c r="AS238" s="14">
        <v>1</v>
      </c>
      <c r="AT238" s="14">
        <v>1</v>
      </c>
      <c r="AU238" s="14">
        <v>0</v>
      </c>
      <c r="AV238" s="14">
        <v>3</v>
      </c>
      <c r="AW238" s="14">
        <v>1</v>
      </c>
      <c r="AX238" s="14">
        <v>1</v>
      </c>
      <c r="AY238" s="14">
        <v>0</v>
      </c>
      <c r="AZ238" s="14">
        <v>2</v>
      </c>
      <c r="BA238" s="14">
        <v>2</v>
      </c>
      <c r="BB238" s="14">
        <v>2</v>
      </c>
      <c r="BC238" s="14">
        <v>1</v>
      </c>
      <c r="BD238" s="14">
        <v>0</v>
      </c>
      <c r="BE238" s="14">
        <v>0</v>
      </c>
      <c r="BF238" s="14">
        <v>1</v>
      </c>
      <c r="BG238" s="14">
        <v>1</v>
      </c>
      <c r="BH238" s="14">
        <v>0</v>
      </c>
      <c r="BI238" s="14">
        <v>0</v>
      </c>
      <c r="BJ238" s="14">
        <v>2</v>
      </c>
      <c r="BK238" s="14">
        <v>3</v>
      </c>
      <c r="BL238" s="14">
        <v>1</v>
      </c>
      <c r="BM238" s="14">
        <v>0</v>
      </c>
      <c r="BN238" s="14">
        <v>2</v>
      </c>
      <c r="BO238" s="14">
        <v>3</v>
      </c>
      <c r="BP238" s="14">
        <v>1</v>
      </c>
      <c r="BQ238" s="14">
        <v>2</v>
      </c>
      <c r="BR238" s="14">
        <v>2</v>
      </c>
      <c r="BS238" s="14">
        <v>5</v>
      </c>
      <c r="BT238" s="14">
        <v>4</v>
      </c>
      <c r="BU238" s="14">
        <v>4</v>
      </c>
      <c r="BV238" s="14">
        <v>5</v>
      </c>
      <c r="BW238" s="14">
        <v>3</v>
      </c>
      <c r="BX238" s="14">
        <v>3</v>
      </c>
      <c r="BY238" s="14">
        <v>5</v>
      </c>
      <c r="BZ238" s="14">
        <v>4</v>
      </c>
      <c r="CA238" s="14">
        <v>3</v>
      </c>
      <c r="CB238" s="14">
        <v>2</v>
      </c>
      <c r="CC238" s="14">
        <v>1</v>
      </c>
      <c r="CD238" s="14">
        <v>1</v>
      </c>
      <c r="CE238" s="14">
        <v>2</v>
      </c>
      <c r="CF238" s="14">
        <v>0</v>
      </c>
      <c r="CG238" s="14">
        <v>2</v>
      </c>
      <c r="CH238" s="14">
        <v>3</v>
      </c>
      <c r="CI238" s="14">
        <v>3</v>
      </c>
      <c r="CJ238" s="14">
        <v>1</v>
      </c>
      <c r="CK238" s="14">
        <v>2</v>
      </c>
      <c r="CL238" s="14">
        <v>5</v>
      </c>
      <c r="CM238" s="14">
        <v>2</v>
      </c>
      <c r="CN238" s="14">
        <v>2</v>
      </c>
      <c r="CO238" s="14">
        <v>1</v>
      </c>
      <c r="CP238" s="14">
        <v>2</v>
      </c>
      <c r="CQ238" s="14">
        <v>1</v>
      </c>
      <c r="CR238" s="14">
        <v>1</v>
      </c>
      <c r="CS238" s="14">
        <v>0</v>
      </c>
      <c r="CT238" s="14">
        <v>1</v>
      </c>
      <c r="CU238" s="14">
        <v>3</v>
      </c>
      <c r="CV238" s="14">
        <v>2</v>
      </c>
      <c r="CW238" s="14">
        <v>0</v>
      </c>
      <c r="CX238" s="14">
        <v>0</v>
      </c>
      <c r="CY238" s="14">
        <v>2</v>
      </c>
      <c r="CZ238" s="14">
        <v>3</v>
      </c>
      <c r="DA238" s="14">
        <v>1</v>
      </c>
      <c r="DB238" s="14">
        <v>0</v>
      </c>
      <c r="DC238" s="14">
        <v>2</v>
      </c>
      <c r="DD238" s="14">
        <v>0</v>
      </c>
      <c r="DE238" s="14">
        <v>0</v>
      </c>
      <c r="DF238" s="14">
        <v>1</v>
      </c>
      <c r="DG238" s="14">
        <v>0</v>
      </c>
      <c r="DH238" s="14">
        <v>0</v>
      </c>
      <c r="DI238" s="14">
        <v>0</v>
      </c>
      <c r="DJ238" s="14">
        <v>0</v>
      </c>
      <c r="DK238" s="14">
        <v>1</v>
      </c>
      <c r="DL238" s="14">
        <v>1</v>
      </c>
      <c r="DM238" s="14">
        <v>0</v>
      </c>
      <c r="DN238" s="14">
        <v>0</v>
      </c>
      <c r="DO238" s="14">
        <v>0</v>
      </c>
      <c r="DP238" s="14">
        <v>0</v>
      </c>
      <c r="DQ238" s="14">
        <v>0</v>
      </c>
      <c r="DR238" s="14">
        <v>0</v>
      </c>
      <c r="DS238" s="14">
        <v>0</v>
      </c>
      <c r="DT238" s="14">
        <v>0</v>
      </c>
      <c r="DU238" s="14">
        <v>0</v>
      </c>
      <c r="DV238" s="14">
        <v>0</v>
      </c>
      <c r="DY238" s="14"/>
    </row>
    <row r="239" spans="1:129" s="11" customFormat="1" x14ac:dyDescent="0.25">
      <c r="A239" s="16" t="s">
        <v>554</v>
      </c>
      <c r="B239" s="14" t="s">
        <v>555</v>
      </c>
      <c r="C239" s="14">
        <v>312</v>
      </c>
      <c r="D239" s="24">
        <f t="shared" si="266"/>
        <v>6.4102564102564097E-2</v>
      </c>
      <c r="E239" s="24">
        <f t="shared" si="267"/>
        <v>2.564102564102564E-2</v>
      </c>
      <c r="F239" s="24">
        <f t="shared" si="268"/>
        <v>4.4871794871794872E-2</v>
      </c>
      <c r="G239" s="24">
        <f t="shared" si="269"/>
        <v>7.0512820512820512E-2</v>
      </c>
      <c r="H239" s="24">
        <f t="shared" si="270"/>
        <v>5.4487179487179488E-2</v>
      </c>
      <c r="I239" s="24">
        <f t="shared" si="271"/>
        <v>3.8461538461538464E-2</v>
      </c>
      <c r="J239" s="24">
        <f t="shared" si="272"/>
        <v>4.4871794871794872E-2</v>
      </c>
      <c r="K239" s="24">
        <f t="shared" si="273"/>
        <v>2.8846153846153848E-2</v>
      </c>
      <c r="L239" s="24">
        <f t="shared" si="274"/>
        <v>5.128205128205128E-2</v>
      </c>
      <c r="M239" s="24">
        <f t="shared" si="275"/>
        <v>8.3333333333333329E-2</v>
      </c>
      <c r="N239" s="24">
        <f t="shared" si="276"/>
        <v>0.11217948717948718</v>
      </c>
      <c r="O239" s="24">
        <f t="shared" si="277"/>
        <v>0.10576923076923077</v>
      </c>
      <c r="P239" s="24">
        <f t="shared" si="278"/>
        <v>9.6153846153846159E-2</v>
      </c>
      <c r="Q239" s="24">
        <f t="shared" si="279"/>
        <v>6.4102564102564097E-2</v>
      </c>
      <c r="R239" s="24">
        <f t="shared" si="280"/>
        <v>2.8846153846153848E-2</v>
      </c>
      <c r="S239" s="24">
        <f t="shared" si="281"/>
        <v>8.6538461538461536E-2</v>
      </c>
      <c r="T239" s="24">
        <f t="shared" si="282"/>
        <v>0.15705128205128205</v>
      </c>
      <c r="U239" s="24">
        <f t="shared" si="282"/>
        <v>0.66346153846153844</v>
      </c>
      <c r="V239" s="24">
        <f t="shared" si="282"/>
        <v>0.17948717948717949</v>
      </c>
      <c r="W239" s="23">
        <f t="shared" si="283"/>
        <v>49</v>
      </c>
      <c r="X239" s="23">
        <f t="shared" si="284"/>
        <v>207</v>
      </c>
      <c r="Y239" s="23">
        <f t="shared" si="285"/>
        <v>56</v>
      </c>
      <c r="Z239" s="14">
        <v>1</v>
      </c>
      <c r="AA239" s="14">
        <v>5</v>
      </c>
      <c r="AB239" s="14">
        <v>5</v>
      </c>
      <c r="AC239" s="14">
        <v>7</v>
      </c>
      <c r="AD239" s="14">
        <v>2</v>
      </c>
      <c r="AE239" s="14">
        <v>1</v>
      </c>
      <c r="AF239" s="14">
        <v>2</v>
      </c>
      <c r="AG239" s="14">
        <v>2</v>
      </c>
      <c r="AH239" s="14">
        <v>3</v>
      </c>
      <c r="AI239" s="14">
        <v>0</v>
      </c>
      <c r="AJ239" s="14">
        <v>3</v>
      </c>
      <c r="AK239" s="14">
        <v>4</v>
      </c>
      <c r="AL239" s="14">
        <v>1</v>
      </c>
      <c r="AM239" s="14">
        <v>3</v>
      </c>
      <c r="AN239" s="14">
        <v>3</v>
      </c>
      <c r="AO239" s="14">
        <v>5</v>
      </c>
      <c r="AP239" s="14">
        <v>2</v>
      </c>
      <c r="AQ239" s="14">
        <v>6</v>
      </c>
      <c r="AR239" s="14">
        <v>7</v>
      </c>
      <c r="AS239" s="14">
        <v>2</v>
      </c>
      <c r="AT239" s="14">
        <v>4</v>
      </c>
      <c r="AU239" s="14">
        <v>0</v>
      </c>
      <c r="AV239" s="14">
        <v>6</v>
      </c>
      <c r="AW239" s="14">
        <v>2</v>
      </c>
      <c r="AX239" s="14">
        <v>5</v>
      </c>
      <c r="AY239" s="14">
        <v>5</v>
      </c>
      <c r="AZ239" s="14">
        <v>1</v>
      </c>
      <c r="BA239" s="14">
        <v>1</v>
      </c>
      <c r="BB239" s="14">
        <v>3</v>
      </c>
      <c r="BC239" s="14">
        <v>2</v>
      </c>
      <c r="BD239" s="14">
        <v>7</v>
      </c>
      <c r="BE239" s="14">
        <v>1</v>
      </c>
      <c r="BF239" s="14">
        <v>1</v>
      </c>
      <c r="BG239" s="14">
        <v>4</v>
      </c>
      <c r="BH239" s="14">
        <v>1</v>
      </c>
      <c r="BI239" s="14">
        <v>2</v>
      </c>
      <c r="BJ239" s="14">
        <v>1</v>
      </c>
      <c r="BK239" s="14">
        <v>4</v>
      </c>
      <c r="BL239" s="14">
        <v>1</v>
      </c>
      <c r="BM239" s="14">
        <v>1</v>
      </c>
      <c r="BN239" s="14">
        <v>1</v>
      </c>
      <c r="BO239" s="14">
        <v>4</v>
      </c>
      <c r="BP239" s="14">
        <v>3</v>
      </c>
      <c r="BQ239" s="14">
        <v>3</v>
      </c>
      <c r="BR239" s="14">
        <v>5</v>
      </c>
      <c r="BS239" s="14">
        <v>3</v>
      </c>
      <c r="BT239" s="14">
        <v>7</v>
      </c>
      <c r="BU239" s="14">
        <v>3</v>
      </c>
      <c r="BV239" s="14">
        <v>6</v>
      </c>
      <c r="BW239" s="14">
        <v>7</v>
      </c>
      <c r="BX239" s="14">
        <v>10</v>
      </c>
      <c r="BY239" s="14">
        <v>3</v>
      </c>
      <c r="BZ239" s="14">
        <v>8</v>
      </c>
      <c r="CA239" s="14">
        <v>8</v>
      </c>
      <c r="CB239" s="14">
        <v>6</v>
      </c>
      <c r="CC239" s="14">
        <v>9</v>
      </c>
      <c r="CD239" s="14">
        <v>7</v>
      </c>
      <c r="CE239" s="14">
        <v>8</v>
      </c>
      <c r="CF239" s="14">
        <v>3</v>
      </c>
      <c r="CG239" s="14">
        <v>6</v>
      </c>
      <c r="CH239" s="14">
        <v>6</v>
      </c>
      <c r="CI239" s="14">
        <v>4</v>
      </c>
      <c r="CJ239" s="14">
        <v>6</v>
      </c>
      <c r="CK239" s="14">
        <v>6</v>
      </c>
      <c r="CL239" s="14">
        <v>8</v>
      </c>
      <c r="CM239" s="14">
        <v>6</v>
      </c>
      <c r="CN239" s="14">
        <v>2</v>
      </c>
      <c r="CO239" s="14">
        <v>4</v>
      </c>
      <c r="CP239" s="14">
        <v>4</v>
      </c>
      <c r="CQ239" s="14">
        <v>4</v>
      </c>
      <c r="CR239" s="14">
        <v>4</v>
      </c>
      <c r="CS239" s="14">
        <v>0</v>
      </c>
      <c r="CT239" s="14">
        <v>1</v>
      </c>
      <c r="CU239" s="14">
        <v>2</v>
      </c>
      <c r="CV239" s="14">
        <v>2</v>
      </c>
      <c r="CW239" s="14">
        <v>2</v>
      </c>
      <c r="CX239" s="14">
        <v>3</v>
      </c>
      <c r="CY239" s="14">
        <v>4</v>
      </c>
      <c r="CZ239" s="14">
        <v>1</v>
      </c>
      <c r="DA239" s="14">
        <v>3</v>
      </c>
      <c r="DB239" s="14">
        <v>1</v>
      </c>
      <c r="DC239" s="14">
        <v>3</v>
      </c>
      <c r="DD239" s="14">
        <v>2</v>
      </c>
      <c r="DE239" s="14">
        <v>1</v>
      </c>
      <c r="DF239" s="14">
        <v>2</v>
      </c>
      <c r="DG239" s="14">
        <v>0</v>
      </c>
      <c r="DH239" s="14">
        <v>3</v>
      </c>
      <c r="DI239" s="14">
        <v>0</v>
      </c>
      <c r="DJ239" s="14">
        <v>0</v>
      </c>
      <c r="DK239" s="14">
        <v>0</v>
      </c>
      <c r="DL239" s="14">
        <v>0</v>
      </c>
      <c r="DM239" s="14">
        <v>0</v>
      </c>
      <c r="DN239" s="14">
        <v>1</v>
      </c>
      <c r="DO239" s="14">
        <v>0</v>
      </c>
      <c r="DP239" s="14">
        <v>0</v>
      </c>
      <c r="DQ239" s="14">
        <v>0</v>
      </c>
      <c r="DR239" s="14">
        <v>0</v>
      </c>
      <c r="DS239" s="14">
        <v>0</v>
      </c>
      <c r="DT239" s="14">
        <v>1</v>
      </c>
      <c r="DU239" s="14">
        <v>0</v>
      </c>
      <c r="DV239" s="14">
        <v>0</v>
      </c>
      <c r="DY239" s="14"/>
    </row>
    <row r="240" spans="1:129" s="11" customFormat="1" x14ac:dyDescent="0.25">
      <c r="A240" s="16" t="s">
        <v>556</v>
      </c>
      <c r="B240" s="14" t="s">
        <v>557</v>
      </c>
      <c r="C240" s="23">
        <v>358</v>
      </c>
      <c r="D240" s="24">
        <f t="shared" si="266"/>
        <v>3.9106145251396648E-2</v>
      </c>
      <c r="E240" s="24">
        <f t="shared" si="267"/>
        <v>2.5139664804469275E-2</v>
      </c>
      <c r="F240" s="24">
        <f t="shared" si="268"/>
        <v>3.6312849162011177E-2</v>
      </c>
      <c r="G240" s="24">
        <f t="shared" si="269"/>
        <v>5.3072625698324022E-2</v>
      </c>
      <c r="H240" s="24">
        <f t="shared" si="270"/>
        <v>4.7486033519553071E-2</v>
      </c>
      <c r="I240" s="24">
        <f t="shared" si="271"/>
        <v>6.1452513966480445E-2</v>
      </c>
      <c r="J240" s="24">
        <f t="shared" si="272"/>
        <v>3.9106145251396648E-2</v>
      </c>
      <c r="K240" s="24">
        <f t="shared" si="273"/>
        <v>2.7932960893854747E-2</v>
      </c>
      <c r="L240" s="24">
        <f t="shared" si="274"/>
        <v>8.1005586592178769E-2</v>
      </c>
      <c r="M240" s="24">
        <f t="shared" si="275"/>
        <v>9.217877094972067E-2</v>
      </c>
      <c r="N240" s="24">
        <f t="shared" si="276"/>
        <v>9.7765363128491614E-2</v>
      </c>
      <c r="O240" s="24">
        <f t="shared" si="277"/>
        <v>7.8212290502793297E-2</v>
      </c>
      <c r="P240" s="24">
        <f t="shared" si="278"/>
        <v>9.4972067039106142E-2</v>
      </c>
      <c r="Q240" s="24">
        <f t="shared" si="279"/>
        <v>8.3798882681564241E-2</v>
      </c>
      <c r="R240" s="24">
        <f t="shared" si="280"/>
        <v>4.7486033519553071E-2</v>
      </c>
      <c r="S240" s="24">
        <f t="shared" si="281"/>
        <v>9.4972067039106142E-2</v>
      </c>
      <c r="T240" s="24">
        <f t="shared" si="282"/>
        <v>0.12011173184357542</v>
      </c>
      <c r="U240" s="24">
        <f t="shared" si="282"/>
        <v>0.65363128491620115</v>
      </c>
      <c r="V240" s="24">
        <f t="shared" si="282"/>
        <v>0.22625698324022347</v>
      </c>
      <c r="W240" s="23">
        <f t="shared" si="283"/>
        <v>43</v>
      </c>
      <c r="X240" s="23">
        <f t="shared" si="284"/>
        <v>234</v>
      </c>
      <c r="Y240" s="23">
        <f t="shared" si="285"/>
        <v>81</v>
      </c>
      <c r="Z240" s="23">
        <v>2</v>
      </c>
      <c r="AA240" s="23">
        <v>3</v>
      </c>
      <c r="AB240" s="23">
        <v>4</v>
      </c>
      <c r="AC240" s="23">
        <v>3</v>
      </c>
      <c r="AD240" s="23">
        <v>2</v>
      </c>
      <c r="AE240" s="23">
        <v>1</v>
      </c>
      <c r="AF240" s="23">
        <v>1</v>
      </c>
      <c r="AG240" s="23">
        <v>2</v>
      </c>
      <c r="AH240" s="23">
        <v>3</v>
      </c>
      <c r="AI240" s="23">
        <v>2</v>
      </c>
      <c r="AJ240" s="23">
        <v>1</v>
      </c>
      <c r="AK240" s="23">
        <v>2</v>
      </c>
      <c r="AL240" s="23">
        <v>0</v>
      </c>
      <c r="AM240" s="23">
        <v>4</v>
      </c>
      <c r="AN240" s="23">
        <v>6</v>
      </c>
      <c r="AO240" s="23">
        <v>1</v>
      </c>
      <c r="AP240" s="23">
        <v>6</v>
      </c>
      <c r="AQ240" s="23">
        <v>6</v>
      </c>
      <c r="AR240" s="23">
        <v>5</v>
      </c>
      <c r="AS240" s="23">
        <v>1</v>
      </c>
      <c r="AT240" s="23">
        <v>2</v>
      </c>
      <c r="AU240" s="23">
        <v>5</v>
      </c>
      <c r="AV240" s="23">
        <v>4</v>
      </c>
      <c r="AW240" s="23">
        <v>1</v>
      </c>
      <c r="AX240" s="23">
        <v>5</v>
      </c>
      <c r="AY240" s="23">
        <v>9</v>
      </c>
      <c r="AZ240" s="23">
        <v>3</v>
      </c>
      <c r="BA240" s="23">
        <v>3</v>
      </c>
      <c r="BB240" s="23">
        <v>2</v>
      </c>
      <c r="BC240" s="23">
        <v>5</v>
      </c>
      <c r="BD240" s="23">
        <v>2</v>
      </c>
      <c r="BE240" s="23">
        <v>8</v>
      </c>
      <c r="BF240" s="23">
        <v>2</v>
      </c>
      <c r="BG240" s="23">
        <v>2</v>
      </c>
      <c r="BH240" s="23">
        <v>0</v>
      </c>
      <c r="BI240" s="23">
        <v>3</v>
      </c>
      <c r="BJ240" s="23">
        <v>2</v>
      </c>
      <c r="BK240" s="23">
        <v>2</v>
      </c>
      <c r="BL240" s="23">
        <v>0</v>
      </c>
      <c r="BM240" s="23">
        <v>3</v>
      </c>
      <c r="BN240" s="23">
        <v>6</v>
      </c>
      <c r="BO240" s="23">
        <v>2</v>
      </c>
      <c r="BP240" s="23">
        <v>5</v>
      </c>
      <c r="BQ240" s="23">
        <v>7</v>
      </c>
      <c r="BR240" s="23">
        <v>9</v>
      </c>
      <c r="BS240" s="23">
        <v>3</v>
      </c>
      <c r="BT240" s="23">
        <v>7</v>
      </c>
      <c r="BU240" s="23">
        <v>9</v>
      </c>
      <c r="BV240" s="23">
        <v>7</v>
      </c>
      <c r="BW240" s="23">
        <v>7</v>
      </c>
      <c r="BX240" s="23">
        <v>5</v>
      </c>
      <c r="BY240" s="23">
        <v>11</v>
      </c>
      <c r="BZ240" s="23">
        <v>5</v>
      </c>
      <c r="CA240" s="23">
        <v>7</v>
      </c>
      <c r="CB240" s="23">
        <v>7</v>
      </c>
      <c r="CC240" s="23">
        <v>5</v>
      </c>
      <c r="CD240" s="23">
        <v>6</v>
      </c>
      <c r="CE240" s="23">
        <v>7</v>
      </c>
      <c r="CF240" s="23">
        <v>6</v>
      </c>
      <c r="CG240" s="23">
        <v>4</v>
      </c>
      <c r="CH240" s="23">
        <v>8</v>
      </c>
      <c r="CI240" s="23">
        <v>9</v>
      </c>
      <c r="CJ240" s="23">
        <v>4</v>
      </c>
      <c r="CK240" s="23">
        <v>7</v>
      </c>
      <c r="CL240" s="23">
        <v>6</v>
      </c>
      <c r="CM240" s="23">
        <v>6</v>
      </c>
      <c r="CN240" s="23">
        <v>6</v>
      </c>
      <c r="CO240" s="23">
        <v>7</v>
      </c>
      <c r="CP240" s="23">
        <v>8</v>
      </c>
      <c r="CQ240" s="23">
        <v>3</v>
      </c>
      <c r="CR240" s="23">
        <v>4</v>
      </c>
      <c r="CS240" s="23">
        <v>5</v>
      </c>
      <c r="CT240" s="23">
        <v>5</v>
      </c>
      <c r="CU240" s="23">
        <v>1</v>
      </c>
      <c r="CV240" s="23">
        <v>2</v>
      </c>
      <c r="CW240" s="23">
        <v>2</v>
      </c>
      <c r="CX240" s="23">
        <v>6</v>
      </c>
      <c r="CY240" s="23">
        <v>2</v>
      </c>
      <c r="CZ240" s="23">
        <v>3</v>
      </c>
      <c r="DA240" s="23">
        <v>4</v>
      </c>
      <c r="DB240" s="23">
        <v>1</v>
      </c>
      <c r="DC240" s="23">
        <v>1</v>
      </c>
      <c r="DD240" s="23">
        <v>0</v>
      </c>
      <c r="DE240" s="23">
        <v>2</v>
      </c>
      <c r="DF240" s="23">
        <v>0</v>
      </c>
      <c r="DG240" s="23">
        <v>2</v>
      </c>
      <c r="DH240" s="23">
        <v>1</v>
      </c>
      <c r="DI240" s="23">
        <v>1</v>
      </c>
      <c r="DJ240" s="23">
        <v>4</v>
      </c>
      <c r="DK240" s="23">
        <v>0</v>
      </c>
      <c r="DL240" s="23">
        <v>2</v>
      </c>
      <c r="DM240" s="23">
        <v>0</v>
      </c>
      <c r="DN240" s="23">
        <v>1</v>
      </c>
      <c r="DO240" s="23">
        <v>0</v>
      </c>
      <c r="DP240" s="23">
        <v>1</v>
      </c>
      <c r="DQ240" s="23">
        <v>1</v>
      </c>
      <c r="DR240" s="23">
        <v>0</v>
      </c>
      <c r="DS240" s="23">
        <v>0</v>
      </c>
      <c r="DT240" s="23">
        <v>0</v>
      </c>
      <c r="DU240" s="23">
        <v>0</v>
      </c>
      <c r="DV240" s="23">
        <v>0</v>
      </c>
      <c r="DY240" s="14"/>
    </row>
    <row r="241" spans="1:129" s="11" customFormat="1" x14ac:dyDescent="0.25">
      <c r="A241" s="16" t="s">
        <v>558</v>
      </c>
      <c r="B241" s="14" t="s">
        <v>559</v>
      </c>
      <c r="C241" s="23">
        <v>2988</v>
      </c>
      <c r="D241" s="24">
        <f t="shared" si="266"/>
        <v>4.2838018741633198E-2</v>
      </c>
      <c r="E241" s="24">
        <f t="shared" si="267"/>
        <v>5.2878179384203479E-2</v>
      </c>
      <c r="F241" s="24">
        <f t="shared" si="268"/>
        <v>6.224899598393574E-2</v>
      </c>
      <c r="G241" s="24">
        <f t="shared" si="269"/>
        <v>5.0535475234270412E-2</v>
      </c>
      <c r="H241" s="24">
        <f t="shared" si="270"/>
        <v>4.3507362784471218E-2</v>
      </c>
      <c r="I241" s="24">
        <f t="shared" si="271"/>
        <v>4.2503346720214191E-2</v>
      </c>
      <c r="J241" s="24">
        <f t="shared" si="272"/>
        <v>4.2503346720214191E-2</v>
      </c>
      <c r="K241" s="24">
        <f t="shared" si="273"/>
        <v>5.8902275769745646E-2</v>
      </c>
      <c r="L241" s="24">
        <f t="shared" si="274"/>
        <v>6.3922356091030794E-2</v>
      </c>
      <c r="M241" s="24">
        <f t="shared" si="275"/>
        <v>8.3668005354752342E-2</v>
      </c>
      <c r="N241" s="24">
        <f t="shared" si="276"/>
        <v>6.4257028112449793E-2</v>
      </c>
      <c r="O241" s="24">
        <f t="shared" si="277"/>
        <v>6.2918340026773767E-2</v>
      </c>
      <c r="P241" s="24">
        <f t="shared" si="278"/>
        <v>8.3333333333333329E-2</v>
      </c>
      <c r="Q241" s="24">
        <f t="shared" si="279"/>
        <v>6.8607764390896928E-2</v>
      </c>
      <c r="R241" s="24">
        <f t="shared" si="280"/>
        <v>5.0535475234270412E-2</v>
      </c>
      <c r="S241" s="24">
        <f t="shared" si="281"/>
        <v>0.12684069611780455</v>
      </c>
      <c r="T241" s="24">
        <f t="shared" si="282"/>
        <v>0.18038821954484605</v>
      </c>
      <c r="U241" s="24">
        <f t="shared" si="282"/>
        <v>0.57362784471218209</v>
      </c>
      <c r="V241" s="24">
        <f t="shared" si="282"/>
        <v>0.24598393574297189</v>
      </c>
      <c r="W241" s="23">
        <f t="shared" si="283"/>
        <v>539</v>
      </c>
      <c r="X241" s="23">
        <f t="shared" si="284"/>
        <v>1714</v>
      </c>
      <c r="Y241" s="23">
        <f t="shared" si="285"/>
        <v>735</v>
      </c>
      <c r="Z241" s="23">
        <v>23</v>
      </c>
      <c r="AA241" s="23">
        <v>20</v>
      </c>
      <c r="AB241" s="23">
        <v>27</v>
      </c>
      <c r="AC241" s="23">
        <v>34</v>
      </c>
      <c r="AD241" s="23">
        <v>24</v>
      </c>
      <c r="AE241" s="23">
        <v>27</v>
      </c>
      <c r="AF241" s="23">
        <v>29</v>
      </c>
      <c r="AG241" s="23">
        <v>34</v>
      </c>
      <c r="AH241" s="23">
        <v>38</v>
      </c>
      <c r="AI241" s="23">
        <v>30</v>
      </c>
      <c r="AJ241" s="23">
        <v>33</v>
      </c>
      <c r="AK241" s="23">
        <v>36</v>
      </c>
      <c r="AL241" s="23">
        <v>40</v>
      </c>
      <c r="AM241" s="23">
        <v>33</v>
      </c>
      <c r="AN241" s="23">
        <v>44</v>
      </c>
      <c r="AO241" s="23">
        <v>35</v>
      </c>
      <c r="AP241" s="23">
        <v>32</v>
      </c>
      <c r="AQ241" s="23">
        <v>39</v>
      </c>
      <c r="AR241" s="23">
        <v>29</v>
      </c>
      <c r="AS241" s="23">
        <v>16</v>
      </c>
      <c r="AT241" s="23">
        <v>25</v>
      </c>
      <c r="AU241" s="23">
        <v>16</v>
      </c>
      <c r="AV241" s="23">
        <v>27</v>
      </c>
      <c r="AW241" s="23">
        <v>37</v>
      </c>
      <c r="AX241" s="23">
        <v>25</v>
      </c>
      <c r="AY241" s="23">
        <v>14</v>
      </c>
      <c r="AZ241" s="23">
        <v>30</v>
      </c>
      <c r="BA241" s="23">
        <v>26</v>
      </c>
      <c r="BB241" s="23">
        <v>27</v>
      </c>
      <c r="BC241" s="23">
        <v>30</v>
      </c>
      <c r="BD241" s="23">
        <v>24</v>
      </c>
      <c r="BE241" s="23">
        <v>33</v>
      </c>
      <c r="BF241" s="23">
        <v>23</v>
      </c>
      <c r="BG241" s="23">
        <v>22</v>
      </c>
      <c r="BH241" s="23">
        <v>25</v>
      </c>
      <c r="BI241" s="23">
        <v>24</v>
      </c>
      <c r="BJ241" s="23">
        <v>28</v>
      </c>
      <c r="BK241" s="23">
        <v>27</v>
      </c>
      <c r="BL241" s="23">
        <v>48</v>
      </c>
      <c r="BM241" s="23">
        <v>49</v>
      </c>
      <c r="BN241" s="23">
        <v>37</v>
      </c>
      <c r="BO241" s="23">
        <v>31</v>
      </c>
      <c r="BP241" s="23">
        <v>37</v>
      </c>
      <c r="BQ241" s="23">
        <v>35</v>
      </c>
      <c r="BR241" s="23">
        <v>51</v>
      </c>
      <c r="BS241" s="23">
        <v>42</v>
      </c>
      <c r="BT241" s="23">
        <v>64</v>
      </c>
      <c r="BU241" s="23">
        <v>48</v>
      </c>
      <c r="BV241" s="23">
        <v>44</v>
      </c>
      <c r="BW241" s="23">
        <v>52</v>
      </c>
      <c r="BX241" s="23">
        <v>42</v>
      </c>
      <c r="BY241" s="23">
        <v>41</v>
      </c>
      <c r="BZ241" s="23">
        <v>33</v>
      </c>
      <c r="CA241" s="23">
        <v>43</v>
      </c>
      <c r="CB241" s="23">
        <v>33</v>
      </c>
      <c r="CC241" s="23">
        <v>43</v>
      </c>
      <c r="CD241" s="23">
        <v>36</v>
      </c>
      <c r="CE241" s="23">
        <v>43</v>
      </c>
      <c r="CF241" s="23">
        <v>39</v>
      </c>
      <c r="CG241" s="23">
        <v>27</v>
      </c>
      <c r="CH241" s="23">
        <v>50</v>
      </c>
      <c r="CI241" s="23">
        <v>30</v>
      </c>
      <c r="CJ241" s="23">
        <v>57</v>
      </c>
      <c r="CK241" s="23">
        <v>46</v>
      </c>
      <c r="CL241" s="23">
        <v>66</v>
      </c>
      <c r="CM241" s="23">
        <v>32</v>
      </c>
      <c r="CN241" s="23">
        <v>41</v>
      </c>
      <c r="CO241" s="23">
        <v>51</v>
      </c>
      <c r="CP241" s="23">
        <v>39</v>
      </c>
      <c r="CQ241" s="23">
        <v>42</v>
      </c>
      <c r="CR241" s="23">
        <v>34</v>
      </c>
      <c r="CS241" s="23">
        <v>29</v>
      </c>
      <c r="CT241" s="23">
        <v>38</v>
      </c>
      <c r="CU241" s="23">
        <v>25</v>
      </c>
      <c r="CV241" s="23">
        <v>25</v>
      </c>
      <c r="CW241" s="23">
        <v>31</v>
      </c>
      <c r="CX241" s="23">
        <v>28</v>
      </c>
      <c r="CY241" s="23">
        <v>34</v>
      </c>
      <c r="CZ241" s="23">
        <v>37</v>
      </c>
      <c r="DA241" s="23">
        <v>29</v>
      </c>
      <c r="DB241" s="23">
        <v>31</v>
      </c>
      <c r="DC241" s="23">
        <v>20</v>
      </c>
      <c r="DD241" s="23">
        <v>25</v>
      </c>
      <c r="DE241" s="23">
        <v>27</v>
      </c>
      <c r="DF241" s="23">
        <v>19</v>
      </c>
      <c r="DG241" s="23">
        <v>11</v>
      </c>
      <c r="DH241" s="23">
        <v>15</v>
      </c>
      <c r="DI241" s="23">
        <v>13</v>
      </c>
      <c r="DJ241" s="23">
        <v>9</v>
      </c>
      <c r="DK241" s="23">
        <v>16</v>
      </c>
      <c r="DL241" s="23">
        <v>6</v>
      </c>
      <c r="DM241" s="23">
        <v>7</v>
      </c>
      <c r="DN241" s="23">
        <v>6</v>
      </c>
      <c r="DO241" s="23">
        <v>7</v>
      </c>
      <c r="DP241" s="23">
        <v>6</v>
      </c>
      <c r="DQ241" s="23">
        <v>0</v>
      </c>
      <c r="DR241" s="23">
        <v>1</v>
      </c>
      <c r="DS241" s="23">
        <v>0</v>
      </c>
      <c r="DT241" s="23">
        <v>0</v>
      </c>
      <c r="DU241" s="23">
        <v>0</v>
      </c>
      <c r="DV241" s="23">
        <v>1</v>
      </c>
      <c r="DY241" s="14"/>
    </row>
    <row r="242" spans="1:129" s="11" customFormat="1" x14ac:dyDescent="0.25">
      <c r="A242" s="16" t="s">
        <v>560</v>
      </c>
      <c r="B242" s="14" t="s">
        <v>561</v>
      </c>
      <c r="C242" s="14">
        <v>1098</v>
      </c>
      <c r="D242" s="24">
        <f t="shared" si="266"/>
        <v>3.9162112932604735E-2</v>
      </c>
      <c r="E242" s="24">
        <f t="shared" si="267"/>
        <v>1.912568306010929E-2</v>
      </c>
      <c r="F242" s="24">
        <f t="shared" si="268"/>
        <v>4.4626593806921674E-2</v>
      </c>
      <c r="G242" s="24">
        <f t="shared" si="269"/>
        <v>4.1894353369763208E-2</v>
      </c>
      <c r="H242" s="24">
        <f t="shared" si="270"/>
        <v>2.3679417122040074E-2</v>
      </c>
      <c r="I242" s="24">
        <f t="shared" si="271"/>
        <v>2.5500910746812388E-2</v>
      </c>
      <c r="J242" s="24">
        <f t="shared" si="272"/>
        <v>2.9143897996357013E-2</v>
      </c>
      <c r="K242" s="24">
        <f t="shared" si="273"/>
        <v>4.1894353369763208E-2</v>
      </c>
      <c r="L242" s="24">
        <f t="shared" si="274"/>
        <v>5.1001821493624776E-2</v>
      </c>
      <c r="M242" s="24">
        <f t="shared" si="275"/>
        <v>4.8269581056466303E-2</v>
      </c>
      <c r="N242" s="24">
        <f t="shared" si="276"/>
        <v>6.3752276867030971E-2</v>
      </c>
      <c r="O242" s="24">
        <f t="shared" si="277"/>
        <v>8.5610200364298727E-2</v>
      </c>
      <c r="P242" s="24">
        <f t="shared" si="278"/>
        <v>0.11930783242258652</v>
      </c>
      <c r="Q242" s="24">
        <f t="shared" si="279"/>
        <v>0.10109289617486339</v>
      </c>
      <c r="R242" s="24">
        <f t="shared" si="280"/>
        <v>8.0145719489981782E-2</v>
      </c>
      <c r="S242" s="24">
        <f t="shared" si="281"/>
        <v>0.18579234972677597</v>
      </c>
      <c r="T242" s="24">
        <f t="shared" si="282"/>
        <v>0.11748633879781421</v>
      </c>
      <c r="U242" s="24">
        <f t="shared" si="282"/>
        <v>0.51548269581056472</v>
      </c>
      <c r="V242" s="24">
        <f t="shared" si="282"/>
        <v>0.36703096539162111</v>
      </c>
      <c r="W242" s="23">
        <f t="shared" si="283"/>
        <v>129</v>
      </c>
      <c r="X242" s="23">
        <f t="shared" si="284"/>
        <v>566</v>
      </c>
      <c r="Y242" s="23">
        <f t="shared" si="285"/>
        <v>403</v>
      </c>
      <c r="Z242" s="14">
        <v>5</v>
      </c>
      <c r="AA242" s="14">
        <v>11</v>
      </c>
      <c r="AB242" s="14">
        <v>8</v>
      </c>
      <c r="AC242" s="14">
        <v>10</v>
      </c>
      <c r="AD242" s="14">
        <v>9</v>
      </c>
      <c r="AE242" s="14">
        <v>5</v>
      </c>
      <c r="AF242" s="14">
        <v>4</v>
      </c>
      <c r="AG242" s="14">
        <v>1</v>
      </c>
      <c r="AH242" s="14">
        <v>9</v>
      </c>
      <c r="AI242" s="14">
        <v>2</v>
      </c>
      <c r="AJ242" s="14">
        <v>6</v>
      </c>
      <c r="AK242" s="14">
        <v>9</v>
      </c>
      <c r="AL242" s="14">
        <v>9</v>
      </c>
      <c r="AM242" s="14">
        <v>14</v>
      </c>
      <c r="AN242" s="14">
        <v>11</v>
      </c>
      <c r="AO242" s="14">
        <v>10</v>
      </c>
      <c r="AP242" s="14">
        <v>6</v>
      </c>
      <c r="AQ242" s="14">
        <v>13</v>
      </c>
      <c r="AR242" s="14">
        <v>10</v>
      </c>
      <c r="AS242" s="14">
        <v>7</v>
      </c>
      <c r="AT242" s="14">
        <v>2</v>
      </c>
      <c r="AU242" s="14">
        <v>7</v>
      </c>
      <c r="AV242" s="14">
        <v>6</v>
      </c>
      <c r="AW242" s="14">
        <v>3</v>
      </c>
      <c r="AX242" s="14">
        <v>8</v>
      </c>
      <c r="AY242" s="14">
        <v>6</v>
      </c>
      <c r="AZ242" s="14">
        <v>5</v>
      </c>
      <c r="BA242" s="14">
        <v>4</v>
      </c>
      <c r="BB242" s="14">
        <v>7</v>
      </c>
      <c r="BC242" s="14">
        <v>6</v>
      </c>
      <c r="BD242" s="14">
        <v>4</v>
      </c>
      <c r="BE242" s="14">
        <v>7</v>
      </c>
      <c r="BF242" s="14">
        <v>5</v>
      </c>
      <c r="BG242" s="14">
        <v>10</v>
      </c>
      <c r="BH242" s="14">
        <v>6</v>
      </c>
      <c r="BI242" s="14">
        <v>4</v>
      </c>
      <c r="BJ242" s="14">
        <v>9</v>
      </c>
      <c r="BK242" s="14">
        <v>10</v>
      </c>
      <c r="BL242" s="14">
        <v>11</v>
      </c>
      <c r="BM242" s="14">
        <v>12</v>
      </c>
      <c r="BN242" s="14">
        <v>14</v>
      </c>
      <c r="BO242" s="14">
        <v>12</v>
      </c>
      <c r="BP242" s="14">
        <v>10</v>
      </c>
      <c r="BQ242" s="14">
        <v>6</v>
      </c>
      <c r="BR242" s="14">
        <v>14</v>
      </c>
      <c r="BS242" s="14">
        <v>11</v>
      </c>
      <c r="BT242" s="14">
        <v>12</v>
      </c>
      <c r="BU242" s="14">
        <v>14</v>
      </c>
      <c r="BV242" s="14">
        <v>6</v>
      </c>
      <c r="BW242" s="14">
        <v>10</v>
      </c>
      <c r="BX242" s="14">
        <v>14</v>
      </c>
      <c r="BY242" s="14">
        <v>16</v>
      </c>
      <c r="BZ242" s="14">
        <v>8</v>
      </c>
      <c r="CA242" s="14">
        <v>11</v>
      </c>
      <c r="CB242" s="14">
        <v>21</v>
      </c>
      <c r="CC242" s="14">
        <v>20</v>
      </c>
      <c r="CD242" s="14">
        <v>16</v>
      </c>
      <c r="CE242" s="14">
        <v>19</v>
      </c>
      <c r="CF242" s="14">
        <v>15</v>
      </c>
      <c r="CG242" s="14">
        <v>24</v>
      </c>
      <c r="CH242" s="14">
        <v>18</v>
      </c>
      <c r="CI242" s="14">
        <v>21</v>
      </c>
      <c r="CJ242" s="14">
        <v>38</v>
      </c>
      <c r="CK242" s="14">
        <v>26</v>
      </c>
      <c r="CL242" s="14">
        <v>28</v>
      </c>
      <c r="CM242" s="14">
        <v>19</v>
      </c>
      <c r="CN242" s="14">
        <v>20</v>
      </c>
      <c r="CO242" s="14">
        <v>32</v>
      </c>
      <c r="CP242" s="14">
        <v>22</v>
      </c>
      <c r="CQ242" s="14">
        <v>18</v>
      </c>
      <c r="CR242" s="14">
        <v>20</v>
      </c>
      <c r="CS242" s="14">
        <v>18</v>
      </c>
      <c r="CT242" s="14">
        <v>14</v>
      </c>
      <c r="CU242" s="14">
        <v>19</v>
      </c>
      <c r="CV242" s="14">
        <v>17</v>
      </c>
      <c r="CW242" s="14">
        <v>24</v>
      </c>
      <c r="CX242" s="14">
        <v>22</v>
      </c>
      <c r="CY242" s="14">
        <v>24</v>
      </c>
      <c r="CZ242" s="14">
        <v>20</v>
      </c>
      <c r="DA242" s="14">
        <v>6</v>
      </c>
      <c r="DB242" s="14">
        <v>12</v>
      </c>
      <c r="DC242" s="14">
        <v>12</v>
      </c>
      <c r="DD242" s="14">
        <v>12</v>
      </c>
      <c r="DE242" s="14">
        <v>13</v>
      </c>
      <c r="DF242" s="14">
        <v>13</v>
      </c>
      <c r="DG242" s="14">
        <v>7</v>
      </c>
      <c r="DH242" s="14">
        <v>7</v>
      </c>
      <c r="DI242" s="14">
        <v>4</v>
      </c>
      <c r="DJ242" s="14">
        <v>5</v>
      </c>
      <c r="DK242" s="14">
        <v>10</v>
      </c>
      <c r="DL242" s="14">
        <v>4</v>
      </c>
      <c r="DM242" s="14">
        <v>2</v>
      </c>
      <c r="DN242" s="14">
        <v>3</v>
      </c>
      <c r="DO242" s="14">
        <v>3</v>
      </c>
      <c r="DP242" s="14">
        <v>1</v>
      </c>
      <c r="DQ242" s="14">
        <v>0</v>
      </c>
      <c r="DR242" s="14">
        <v>0</v>
      </c>
      <c r="DS242" s="14">
        <v>0</v>
      </c>
      <c r="DT242" s="14">
        <v>0</v>
      </c>
      <c r="DU242" s="14">
        <v>0</v>
      </c>
      <c r="DV242" s="14">
        <v>0</v>
      </c>
      <c r="DY242" s="14"/>
    </row>
    <row r="243" spans="1:129" s="11" customFormat="1" x14ac:dyDescent="0.25">
      <c r="A243" s="16" t="s">
        <v>562</v>
      </c>
      <c r="B243" s="14" t="s">
        <v>563</v>
      </c>
      <c r="C243" s="23">
        <v>127</v>
      </c>
      <c r="D243" s="24">
        <f t="shared" si="266"/>
        <v>1.5748031496062992E-2</v>
      </c>
      <c r="E243" s="24">
        <f t="shared" si="267"/>
        <v>7.874015748031496E-3</v>
      </c>
      <c r="F243" s="24">
        <f t="shared" si="268"/>
        <v>4.7244094488188976E-2</v>
      </c>
      <c r="G243" s="24">
        <f t="shared" si="269"/>
        <v>6.2992125984251968E-2</v>
      </c>
      <c r="H243" s="24">
        <f t="shared" si="270"/>
        <v>7.0866141732283464E-2</v>
      </c>
      <c r="I243" s="24">
        <f t="shared" si="271"/>
        <v>2.3622047244094488E-2</v>
      </c>
      <c r="J243" s="24">
        <f t="shared" si="272"/>
        <v>2.3622047244094488E-2</v>
      </c>
      <c r="K243" s="24">
        <f t="shared" si="273"/>
        <v>3.937007874015748E-2</v>
      </c>
      <c r="L243" s="24">
        <f t="shared" si="274"/>
        <v>3.937007874015748E-2</v>
      </c>
      <c r="M243" s="24">
        <f t="shared" si="275"/>
        <v>8.6614173228346455E-2</v>
      </c>
      <c r="N243" s="24">
        <f t="shared" si="276"/>
        <v>0.11811023622047244</v>
      </c>
      <c r="O243" s="24">
        <f t="shared" si="277"/>
        <v>8.6614173228346455E-2</v>
      </c>
      <c r="P243" s="24">
        <f t="shared" si="278"/>
        <v>0.14960629921259844</v>
      </c>
      <c r="Q243" s="24">
        <f t="shared" si="279"/>
        <v>8.6614173228346455E-2</v>
      </c>
      <c r="R243" s="24">
        <f t="shared" si="280"/>
        <v>3.1496062992125984E-2</v>
      </c>
      <c r="S243" s="24">
        <f t="shared" si="281"/>
        <v>0.11023622047244094</v>
      </c>
      <c r="T243" s="24">
        <f t="shared" si="282"/>
        <v>0.11023622047244094</v>
      </c>
      <c r="U243" s="24">
        <f t="shared" si="282"/>
        <v>0.66141732283464572</v>
      </c>
      <c r="V243" s="24">
        <f t="shared" si="282"/>
        <v>0.2283464566929134</v>
      </c>
      <c r="W243" s="23">
        <f t="shared" si="283"/>
        <v>14</v>
      </c>
      <c r="X243" s="23">
        <f t="shared" si="284"/>
        <v>84</v>
      </c>
      <c r="Y243" s="23">
        <f t="shared" si="285"/>
        <v>29</v>
      </c>
      <c r="Z243" s="23">
        <v>0</v>
      </c>
      <c r="AA243" s="23">
        <v>1</v>
      </c>
      <c r="AB243" s="23">
        <v>0</v>
      </c>
      <c r="AC243" s="23">
        <v>0</v>
      </c>
      <c r="AD243" s="23">
        <v>1</v>
      </c>
      <c r="AE243" s="23">
        <v>0</v>
      </c>
      <c r="AF243" s="23">
        <v>0</v>
      </c>
      <c r="AG243" s="23">
        <v>1</v>
      </c>
      <c r="AH243" s="23">
        <v>0</v>
      </c>
      <c r="AI243" s="23">
        <v>0</v>
      </c>
      <c r="AJ243" s="23">
        <v>0</v>
      </c>
      <c r="AK243" s="23">
        <v>2</v>
      </c>
      <c r="AL243" s="23">
        <v>2</v>
      </c>
      <c r="AM243" s="23">
        <v>0</v>
      </c>
      <c r="AN243" s="23">
        <v>2</v>
      </c>
      <c r="AO243" s="23">
        <v>3</v>
      </c>
      <c r="AP243" s="23">
        <v>2</v>
      </c>
      <c r="AQ243" s="23">
        <v>0</v>
      </c>
      <c r="AR243" s="23">
        <v>2</v>
      </c>
      <c r="AS243" s="23">
        <v>1</v>
      </c>
      <c r="AT243" s="23">
        <v>3</v>
      </c>
      <c r="AU243" s="23">
        <v>2</v>
      </c>
      <c r="AV243" s="23">
        <v>1</v>
      </c>
      <c r="AW243" s="23">
        <v>3</v>
      </c>
      <c r="AX243" s="23">
        <v>0</v>
      </c>
      <c r="AY243" s="23">
        <v>2</v>
      </c>
      <c r="AZ243" s="23">
        <v>0</v>
      </c>
      <c r="BA243" s="23">
        <v>0</v>
      </c>
      <c r="BB243" s="23">
        <v>1</v>
      </c>
      <c r="BC243" s="23">
        <v>0</v>
      </c>
      <c r="BD243" s="23">
        <v>1</v>
      </c>
      <c r="BE243" s="23">
        <v>1</v>
      </c>
      <c r="BF243" s="23">
        <v>0</v>
      </c>
      <c r="BG243" s="23">
        <v>0</v>
      </c>
      <c r="BH243" s="23">
        <v>1</v>
      </c>
      <c r="BI243" s="23">
        <v>0</v>
      </c>
      <c r="BJ243" s="23">
        <v>1</v>
      </c>
      <c r="BK243" s="23">
        <v>1</v>
      </c>
      <c r="BL243" s="23">
        <v>1</v>
      </c>
      <c r="BM243" s="23">
        <v>2</v>
      </c>
      <c r="BN243" s="23">
        <v>0</v>
      </c>
      <c r="BO243" s="23">
        <v>0</v>
      </c>
      <c r="BP243" s="23">
        <v>0</v>
      </c>
      <c r="BQ243" s="23">
        <v>5</v>
      </c>
      <c r="BR243" s="23">
        <v>0</v>
      </c>
      <c r="BS243" s="23">
        <v>1</v>
      </c>
      <c r="BT243" s="23">
        <v>3</v>
      </c>
      <c r="BU243" s="23">
        <v>1</v>
      </c>
      <c r="BV243" s="23">
        <v>5</v>
      </c>
      <c r="BW243" s="23">
        <v>1</v>
      </c>
      <c r="BX243" s="23">
        <v>5</v>
      </c>
      <c r="BY243" s="23">
        <v>3</v>
      </c>
      <c r="BZ243" s="23">
        <v>0</v>
      </c>
      <c r="CA243" s="23">
        <v>4</v>
      </c>
      <c r="CB243" s="23">
        <v>3</v>
      </c>
      <c r="CC243" s="23">
        <v>0</v>
      </c>
      <c r="CD243" s="23">
        <v>1</v>
      </c>
      <c r="CE243" s="23">
        <v>3</v>
      </c>
      <c r="CF243" s="23">
        <v>1</v>
      </c>
      <c r="CG243" s="23">
        <v>6</v>
      </c>
      <c r="CH243" s="23">
        <v>2</v>
      </c>
      <c r="CI243" s="23">
        <v>4</v>
      </c>
      <c r="CJ243" s="23">
        <v>4</v>
      </c>
      <c r="CK243" s="23">
        <v>6</v>
      </c>
      <c r="CL243" s="23">
        <v>3</v>
      </c>
      <c r="CM243" s="23">
        <v>2</v>
      </c>
      <c r="CN243" s="23">
        <v>2</v>
      </c>
      <c r="CO243" s="23">
        <v>2</v>
      </c>
      <c r="CP243" s="23">
        <v>4</v>
      </c>
      <c r="CQ243" s="23">
        <v>1</v>
      </c>
      <c r="CR243" s="23">
        <v>1</v>
      </c>
      <c r="CS243" s="23">
        <v>2</v>
      </c>
      <c r="CT243" s="23">
        <v>1</v>
      </c>
      <c r="CU243" s="23">
        <v>0</v>
      </c>
      <c r="CV243" s="23">
        <v>0</v>
      </c>
      <c r="CW243" s="23">
        <v>1</v>
      </c>
      <c r="CX243" s="23">
        <v>1</v>
      </c>
      <c r="CY243" s="23">
        <v>0</v>
      </c>
      <c r="CZ243" s="23">
        <v>2</v>
      </c>
      <c r="DA243" s="23">
        <v>2</v>
      </c>
      <c r="DB243" s="23">
        <v>3</v>
      </c>
      <c r="DC243" s="23">
        <v>0</v>
      </c>
      <c r="DD243" s="23">
        <v>2</v>
      </c>
      <c r="DE243" s="23">
        <v>0</v>
      </c>
      <c r="DF243" s="23">
        <v>1</v>
      </c>
      <c r="DG243" s="23">
        <v>0</v>
      </c>
      <c r="DH243" s="23">
        <v>0</v>
      </c>
      <c r="DI243" s="23">
        <v>0</v>
      </c>
      <c r="DJ243" s="23">
        <v>0</v>
      </c>
      <c r="DK243" s="23">
        <v>1</v>
      </c>
      <c r="DL243" s="23">
        <v>0</v>
      </c>
      <c r="DM243" s="23">
        <v>1</v>
      </c>
      <c r="DN243" s="23">
        <v>0</v>
      </c>
      <c r="DO243" s="23">
        <v>0</v>
      </c>
      <c r="DP243" s="23">
        <v>0</v>
      </c>
      <c r="DQ243" s="23">
        <v>0</v>
      </c>
      <c r="DR243" s="23">
        <v>0</v>
      </c>
      <c r="DS243" s="23">
        <v>0</v>
      </c>
      <c r="DT243" s="23">
        <v>0</v>
      </c>
      <c r="DU243" s="23">
        <v>0</v>
      </c>
      <c r="DV243" s="23">
        <v>0</v>
      </c>
      <c r="DY243" s="14"/>
    </row>
    <row r="244" spans="1:129" s="11" customFormat="1" x14ac:dyDescent="0.25">
      <c r="A244" s="16" t="s">
        <v>564</v>
      </c>
      <c r="B244" s="14" t="s">
        <v>565</v>
      </c>
      <c r="C244" s="14" t="s">
        <v>1572</v>
      </c>
      <c r="D244" s="14" t="s">
        <v>1572</v>
      </c>
      <c r="E244" s="14" t="s">
        <v>1572</v>
      </c>
      <c r="F244" s="14" t="s">
        <v>1572</v>
      </c>
      <c r="G244" s="14" t="s">
        <v>1572</v>
      </c>
      <c r="H244" s="14" t="s">
        <v>1572</v>
      </c>
      <c r="I244" s="14" t="s">
        <v>1572</v>
      </c>
      <c r="J244" s="14" t="s">
        <v>1572</v>
      </c>
      <c r="K244" s="14" t="s">
        <v>1572</v>
      </c>
      <c r="L244" s="14" t="s">
        <v>1572</v>
      </c>
      <c r="M244" s="14" t="s">
        <v>1572</v>
      </c>
      <c r="N244" s="14" t="s">
        <v>1572</v>
      </c>
      <c r="O244" s="14" t="s">
        <v>1572</v>
      </c>
      <c r="P244" s="14" t="s">
        <v>1572</v>
      </c>
      <c r="Q244" s="14" t="s">
        <v>1572</v>
      </c>
      <c r="R244" s="14" t="s">
        <v>1572</v>
      </c>
      <c r="S244" s="14" t="s">
        <v>1572</v>
      </c>
      <c r="T244" s="14" t="s">
        <v>1572</v>
      </c>
      <c r="U244" s="14" t="s">
        <v>1572</v>
      </c>
      <c r="V244" s="14" t="s">
        <v>1572</v>
      </c>
      <c r="W244" s="14" t="s">
        <v>1572</v>
      </c>
      <c r="X244" s="14" t="s">
        <v>1572</v>
      </c>
      <c r="Y244" s="14" t="s">
        <v>1572</v>
      </c>
      <c r="Z244" s="14" t="s">
        <v>1572</v>
      </c>
      <c r="AA244" s="14" t="s">
        <v>1572</v>
      </c>
      <c r="AB244" s="14" t="s">
        <v>1572</v>
      </c>
      <c r="AC244" s="14" t="s">
        <v>1572</v>
      </c>
      <c r="AD244" s="14" t="s">
        <v>1572</v>
      </c>
      <c r="AE244" s="14" t="s">
        <v>1572</v>
      </c>
      <c r="AF244" s="14" t="s">
        <v>1572</v>
      </c>
      <c r="AG244" s="14" t="s">
        <v>1572</v>
      </c>
      <c r="AH244" s="14" t="s">
        <v>1572</v>
      </c>
      <c r="AI244" s="14" t="s">
        <v>1572</v>
      </c>
      <c r="AJ244" s="14" t="s">
        <v>1572</v>
      </c>
      <c r="AK244" s="14" t="s">
        <v>1572</v>
      </c>
      <c r="AL244" s="14" t="s">
        <v>1572</v>
      </c>
      <c r="AM244" s="14" t="s">
        <v>1572</v>
      </c>
      <c r="AN244" s="14" t="s">
        <v>1572</v>
      </c>
      <c r="AO244" s="14" t="s">
        <v>1572</v>
      </c>
      <c r="AP244" s="14" t="s">
        <v>1572</v>
      </c>
      <c r="AQ244" s="14" t="s">
        <v>1572</v>
      </c>
      <c r="AR244" s="14" t="s">
        <v>1572</v>
      </c>
      <c r="AS244" s="14" t="s">
        <v>1572</v>
      </c>
      <c r="AT244" s="14" t="s">
        <v>1572</v>
      </c>
      <c r="AU244" s="14" t="s">
        <v>1572</v>
      </c>
      <c r="AV244" s="14" t="s">
        <v>1572</v>
      </c>
      <c r="AW244" s="14" t="s">
        <v>1572</v>
      </c>
      <c r="AX244" s="14" t="s">
        <v>1572</v>
      </c>
      <c r="AY244" s="14" t="s">
        <v>1572</v>
      </c>
      <c r="AZ244" s="14" t="s">
        <v>1572</v>
      </c>
      <c r="BA244" s="14" t="s">
        <v>1572</v>
      </c>
      <c r="BB244" s="14" t="s">
        <v>1572</v>
      </c>
      <c r="BC244" s="14" t="s">
        <v>1572</v>
      </c>
      <c r="BD244" s="14" t="s">
        <v>1572</v>
      </c>
      <c r="BE244" s="14" t="s">
        <v>1572</v>
      </c>
      <c r="BF244" s="14" t="s">
        <v>1572</v>
      </c>
      <c r="BG244" s="14" t="s">
        <v>1572</v>
      </c>
      <c r="BH244" s="14" t="s">
        <v>1572</v>
      </c>
      <c r="BI244" s="14" t="s">
        <v>1572</v>
      </c>
      <c r="BJ244" s="14" t="s">
        <v>1572</v>
      </c>
      <c r="BK244" s="14" t="s">
        <v>1572</v>
      </c>
      <c r="BL244" s="14" t="s">
        <v>1572</v>
      </c>
      <c r="BM244" s="14" t="s">
        <v>1572</v>
      </c>
      <c r="BN244" s="14" t="s">
        <v>1572</v>
      </c>
      <c r="BO244" s="14" t="s">
        <v>1572</v>
      </c>
      <c r="BP244" s="14" t="s">
        <v>1572</v>
      </c>
      <c r="BQ244" s="14" t="s">
        <v>1572</v>
      </c>
      <c r="BR244" s="14" t="s">
        <v>1572</v>
      </c>
      <c r="BS244" s="14" t="s">
        <v>1572</v>
      </c>
      <c r="BT244" s="14" t="s">
        <v>1572</v>
      </c>
      <c r="BU244" s="14" t="s">
        <v>1572</v>
      </c>
      <c r="BV244" s="14" t="s">
        <v>1572</v>
      </c>
      <c r="BW244" s="14" t="s">
        <v>1572</v>
      </c>
      <c r="BX244" s="14" t="s">
        <v>1572</v>
      </c>
      <c r="BY244" s="14" t="s">
        <v>1572</v>
      </c>
      <c r="BZ244" s="14" t="s">
        <v>1572</v>
      </c>
      <c r="CA244" s="14" t="s">
        <v>1572</v>
      </c>
      <c r="CB244" s="14" t="s">
        <v>1572</v>
      </c>
      <c r="CC244" s="14" t="s">
        <v>1572</v>
      </c>
      <c r="CD244" s="14" t="s">
        <v>1572</v>
      </c>
      <c r="CE244" s="14" t="s">
        <v>1572</v>
      </c>
      <c r="CF244" s="14" t="s">
        <v>1572</v>
      </c>
      <c r="CG244" s="14" t="s">
        <v>1572</v>
      </c>
      <c r="CH244" s="14" t="s">
        <v>1572</v>
      </c>
      <c r="CI244" s="14" t="s">
        <v>1572</v>
      </c>
      <c r="CJ244" s="14" t="s">
        <v>1572</v>
      </c>
      <c r="CK244" s="14" t="s">
        <v>1572</v>
      </c>
      <c r="CL244" s="14" t="s">
        <v>1572</v>
      </c>
      <c r="CM244" s="14" t="s">
        <v>1572</v>
      </c>
      <c r="CN244" s="14" t="s">
        <v>1572</v>
      </c>
      <c r="CO244" s="14" t="s">
        <v>1572</v>
      </c>
      <c r="CP244" s="14" t="s">
        <v>1572</v>
      </c>
      <c r="CQ244" s="14" t="s">
        <v>1572</v>
      </c>
      <c r="CR244" s="14" t="s">
        <v>1572</v>
      </c>
      <c r="CS244" s="14" t="s">
        <v>1572</v>
      </c>
      <c r="CT244" s="14" t="s">
        <v>1572</v>
      </c>
      <c r="CU244" s="14" t="s">
        <v>1572</v>
      </c>
      <c r="CV244" s="14" t="s">
        <v>1572</v>
      </c>
      <c r="CW244" s="14" t="s">
        <v>1572</v>
      </c>
      <c r="CX244" s="14" t="s">
        <v>1572</v>
      </c>
      <c r="CY244" s="14" t="s">
        <v>1572</v>
      </c>
      <c r="CZ244" s="14" t="s">
        <v>1572</v>
      </c>
      <c r="DA244" s="14" t="s">
        <v>1572</v>
      </c>
      <c r="DB244" s="14" t="s">
        <v>1572</v>
      </c>
      <c r="DC244" s="14" t="s">
        <v>1572</v>
      </c>
      <c r="DD244" s="14" t="s">
        <v>1572</v>
      </c>
      <c r="DE244" s="14" t="s">
        <v>1572</v>
      </c>
      <c r="DF244" s="14" t="s">
        <v>1572</v>
      </c>
      <c r="DG244" s="14" t="s">
        <v>1572</v>
      </c>
      <c r="DH244" s="14" t="s">
        <v>1572</v>
      </c>
      <c r="DI244" s="14" t="s">
        <v>1572</v>
      </c>
      <c r="DJ244" s="14" t="s">
        <v>1572</v>
      </c>
      <c r="DK244" s="14" t="s">
        <v>1572</v>
      </c>
      <c r="DL244" s="14" t="s">
        <v>1572</v>
      </c>
      <c r="DM244" s="14" t="s">
        <v>1572</v>
      </c>
      <c r="DN244" s="14" t="s">
        <v>1572</v>
      </c>
      <c r="DO244" s="14" t="s">
        <v>1572</v>
      </c>
      <c r="DP244" s="14" t="s">
        <v>1572</v>
      </c>
      <c r="DQ244" s="14" t="s">
        <v>1572</v>
      </c>
      <c r="DR244" s="14" t="s">
        <v>1572</v>
      </c>
      <c r="DS244" s="14" t="s">
        <v>1572</v>
      </c>
      <c r="DT244" s="14" t="s">
        <v>1572</v>
      </c>
      <c r="DU244" s="14" t="s">
        <v>1572</v>
      </c>
      <c r="DV244" s="14" t="s">
        <v>1572</v>
      </c>
      <c r="DY244" s="14"/>
    </row>
    <row r="245" spans="1:129" s="11" customFormat="1" x14ac:dyDescent="0.25">
      <c r="A245" s="16" t="s">
        <v>566</v>
      </c>
      <c r="B245" s="14" t="s">
        <v>567</v>
      </c>
      <c r="C245" s="23">
        <v>4163</v>
      </c>
      <c r="D245" s="24">
        <f>SUM(Z245:AD245)/C245</f>
        <v>5.8611578188806149E-2</v>
      </c>
      <c r="E245" s="24">
        <f>SUM(AE245:AI245)/C245</f>
        <v>6.7018976699495553E-2</v>
      </c>
      <c r="F245" s="24">
        <f>SUM(AJ245:AN245)/C245</f>
        <v>7.0141724717751625E-2</v>
      </c>
      <c r="G245" s="24">
        <f>SUM(AO245:AS245)/C245</f>
        <v>6.797982224357435E-2</v>
      </c>
      <c r="H245" s="24">
        <f>SUM(AT245:AX245)/C245</f>
        <v>4.2757626711506125E-2</v>
      </c>
      <c r="I245" s="24">
        <f>SUM(AY245:BC245)/C245</f>
        <v>4.6360797501801589E-2</v>
      </c>
      <c r="J245" s="24">
        <f>SUM(BD245:BH245)/C245</f>
        <v>6.0052846504924332E-2</v>
      </c>
      <c r="K245" s="24">
        <f>SUM(BI245:BM245)/C245</f>
        <v>7.3985106894066774E-2</v>
      </c>
      <c r="L245" s="24">
        <f>SUM(BN245:BR245)/C245</f>
        <v>9.4883497477780451E-2</v>
      </c>
      <c r="M245" s="24">
        <f>SUM(BS245:BW245)/C245</f>
        <v>8.9839058371366798E-2</v>
      </c>
      <c r="N245" s="24">
        <f>SUM(BX245:CB245)/C245</f>
        <v>6.797982224357435E-2</v>
      </c>
      <c r="O245" s="24">
        <f>SUM(CC245:CG245)/C245</f>
        <v>6.0052846504924332E-2</v>
      </c>
      <c r="P245" s="24">
        <f>SUM(CH245:CL245)/C245</f>
        <v>6.7739610857554644E-2</v>
      </c>
      <c r="Q245" s="24">
        <f>SUM(CM245:CQ245)/C245</f>
        <v>4.2997838097525824E-2</v>
      </c>
      <c r="R245" s="24">
        <f>SUM(CR245:CV245)/C245</f>
        <v>3.1227480182560653E-2</v>
      </c>
      <c r="S245" s="24">
        <f>SUM(CW245:DV245)/C245</f>
        <v>5.8371366802786449E-2</v>
      </c>
      <c r="T245" s="24">
        <f t="shared" ref="T245:V247" si="286">W245/$C245</f>
        <v>0.22603891424453518</v>
      </c>
      <c r="U245" s="24">
        <f t="shared" si="286"/>
        <v>0.64136440067259193</v>
      </c>
      <c r="V245" s="24">
        <f t="shared" si="286"/>
        <v>0.13259668508287292</v>
      </c>
      <c r="W245" s="23">
        <f>SUM(Z245:AP245)</f>
        <v>941</v>
      </c>
      <c r="X245" s="23">
        <f>SUM(AQ245:CL245)</f>
        <v>2670</v>
      </c>
      <c r="Y245" s="23">
        <f>SUM(CM245:DV245)</f>
        <v>552</v>
      </c>
      <c r="Z245" s="23">
        <v>42</v>
      </c>
      <c r="AA245" s="23">
        <v>56</v>
      </c>
      <c r="AB245" s="23">
        <v>40</v>
      </c>
      <c r="AC245" s="23">
        <v>50</v>
      </c>
      <c r="AD245" s="23">
        <v>56</v>
      </c>
      <c r="AE245" s="23">
        <v>51</v>
      </c>
      <c r="AF245" s="23">
        <v>54</v>
      </c>
      <c r="AG245" s="23">
        <v>56</v>
      </c>
      <c r="AH245" s="23">
        <v>51</v>
      </c>
      <c r="AI245" s="23">
        <v>67</v>
      </c>
      <c r="AJ245" s="23">
        <v>49</v>
      </c>
      <c r="AK245" s="23">
        <v>61</v>
      </c>
      <c r="AL245" s="23">
        <v>71</v>
      </c>
      <c r="AM245" s="23">
        <v>51</v>
      </c>
      <c r="AN245" s="23">
        <v>60</v>
      </c>
      <c r="AO245" s="23">
        <v>56</v>
      </c>
      <c r="AP245" s="23">
        <v>70</v>
      </c>
      <c r="AQ245" s="23">
        <v>54</v>
      </c>
      <c r="AR245" s="23">
        <v>47</v>
      </c>
      <c r="AS245" s="23">
        <v>56</v>
      </c>
      <c r="AT245" s="23">
        <v>26</v>
      </c>
      <c r="AU245" s="23">
        <v>41</v>
      </c>
      <c r="AV245" s="23">
        <v>47</v>
      </c>
      <c r="AW245" s="23">
        <v>28</v>
      </c>
      <c r="AX245" s="23">
        <v>36</v>
      </c>
      <c r="AY245" s="23">
        <v>31</v>
      </c>
      <c r="AZ245" s="23">
        <v>32</v>
      </c>
      <c r="BA245" s="23">
        <v>46</v>
      </c>
      <c r="BB245" s="23">
        <v>45</v>
      </c>
      <c r="BC245" s="23">
        <v>39</v>
      </c>
      <c r="BD245" s="23">
        <v>56</v>
      </c>
      <c r="BE245" s="23">
        <v>54</v>
      </c>
      <c r="BF245" s="23">
        <v>40</v>
      </c>
      <c r="BG245" s="23">
        <v>57</v>
      </c>
      <c r="BH245" s="23">
        <v>43</v>
      </c>
      <c r="BI245" s="23">
        <v>66</v>
      </c>
      <c r="BJ245" s="23">
        <v>52</v>
      </c>
      <c r="BK245" s="23">
        <v>54</v>
      </c>
      <c r="BL245" s="23">
        <v>65</v>
      </c>
      <c r="BM245" s="23">
        <v>71</v>
      </c>
      <c r="BN245" s="23">
        <v>83</v>
      </c>
      <c r="BO245" s="23">
        <v>88</v>
      </c>
      <c r="BP245" s="23">
        <v>82</v>
      </c>
      <c r="BQ245" s="23">
        <v>71</v>
      </c>
      <c r="BR245" s="23">
        <v>71</v>
      </c>
      <c r="BS245" s="23">
        <v>90</v>
      </c>
      <c r="BT245" s="23">
        <v>76</v>
      </c>
      <c r="BU245" s="23">
        <v>75</v>
      </c>
      <c r="BV245" s="23">
        <v>76</v>
      </c>
      <c r="BW245" s="23">
        <v>57</v>
      </c>
      <c r="BX245" s="23">
        <v>62</v>
      </c>
      <c r="BY245" s="23">
        <v>62</v>
      </c>
      <c r="BZ245" s="23">
        <v>50</v>
      </c>
      <c r="CA245" s="23">
        <v>54</v>
      </c>
      <c r="CB245" s="23">
        <v>55</v>
      </c>
      <c r="CC245" s="23">
        <v>50</v>
      </c>
      <c r="CD245" s="23">
        <v>53</v>
      </c>
      <c r="CE245" s="23">
        <v>43</v>
      </c>
      <c r="CF245" s="23">
        <v>61</v>
      </c>
      <c r="CG245" s="23">
        <v>43</v>
      </c>
      <c r="CH245" s="23">
        <v>59</v>
      </c>
      <c r="CI245" s="23">
        <v>51</v>
      </c>
      <c r="CJ245" s="23">
        <v>67</v>
      </c>
      <c r="CK245" s="23">
        <v>55</v>
      </c>
      <c r="CL245" s="23">
        <v>50</v>
      </c>
      <c r="CM245" s="23">
        <v>43</v>
      </c>
      <c r="CN245" s="23">
        <v>47</v>
      </c>
      <c r="CO245" s="23">
        <v>32</v>
      </c>
      <c r="CP245" s="23">
        <v>34</v>
      </c>
      <c r="CQ245" s="23">
        <v>23</v>
      </c>
      <c r="CR245" s="23">
        <v>26</v>
      </c>
      <c r="CS245" s="23">
        <v>25</v>
      </c>
      <c r="CT245" s="23">
        <v>20</v>
      </c>
      <c r="CU245" s="23">
        <v>41</v>
      </c>
      <c r="CV245" s="23">
        <v>18</v>
      </c>
      <c r="CW245" s="23">
        <v>20</v>
      </c>
      <c r="CX245" s="23">
        <v>21</v>
      </c>
      <c r="CY245" s="23">
        <v>20</v>
      </c>
      <c r="CZ245" s="23">
        <v>21</v>
      </c>
      <c r="DA245" s="23">
        <v>29</v>
      </c>
      <c r="DB245" s="23">
        <v>16</v>
      </c>
      <c r="DC245" s="23">
        <v>15</v>
      </c>
      <c r="DD245" s="23">
        <v>8</v>
      </c>
      <c r="DE245" s="23">
        <v>9</v>
      </c>
      <c r="DF245" s="23">
        <v>11</v>
      </c>
      <c r="DG245" s="23">
        <v>9</v>
      </c>
      <c r="DH245" s="23">
        <v>10</v>
      </c>
      <c r="DI245" s="23">
        <v>5</v>
      </c>
      <c r="DJ245" s="23">
        <v>6</v>
      </c>
      <c r="DK245" s="23">
        <v>9</v>
      </c>
      <c r="DL245" s="23">
        <v>8</v>
      </c>
      <c r="DM245" s="23">
        <v>10</v>
      </c>
      <c r="DN245" s="23">
        <v>1</v>
      </c>
      <c r="DO245" s="23">
        <v>3</v>
      </c>
      <c r="DP245" s="23">
        <v>1</v>
      </c>
      <c r="DQ245" s="23">
        <v>2</v>
      </c>
      <c r="DR245" s="23">
        <v>2</v>
      </c>
      <c r="DS245" s="23">
        <v>5</v>
      </c>
      <c r="DT245" s="23">
        <v>0</v>
      </c>
      <c r="DU245" s="23">
        <v>1</v>
      </c>
      <c r="DV245" s="23">
        <v>1</v>
      </c>
      <c r="DY245" s="14"/>
    </row>
    <row r="246" spans="1:129" s="11" customFormat="1" x14ac:dyDescent="0.25">
      <c r="A246" s="16" t="s">
        <v>568</v>
      </c>
      <c r="B246" s="14" t="s">
        <v>569</v>
      </c>
      <c r="C246" s="23">
        <v>1724</v>
      </c>
      <c r="D246" s="24">
        <f>SUM(Z246:AD246)/C246</f>
        <v>4.5823665893271463E-2</v>
      </c>
      <c r="E246" s="24">
        <f>SUM(AE246:AI246)/C246</f>
        <v>4.9303944315545245E-2</v>
      </c>
      <c r="F246" s="24">
        <f>SUM(AJ246:AN246)/C246</f>
        <v>5.0464037122969839E-2</v>
      </c>
      <c r="G246" s="24">
        <f>SUM(AO246:AS246)/C246</f>
        <v>5.2784222737819027E-2</v>
      </c>
      <c r="H246" s="24">
        <f>SUM(AT246:AX246)/C246</f>
        <v>3.0742459396751739E-2</v>
      </c>
      <c r="I246" s="24">
        <f>SUM(AY246:BC246)/C246</f>
        <v>3.306264501160093E-2</v>
      </c>
      <c r="J246" s="24">
        <f>SUM(BD246:BH246)/C246</f>
        <v>3.9443155452436193E-2</v>
      </c>
      <c r="K246" s="24">
        <f>SUM(BI246:BM246)/C246</f>
        <v>6.3805104408352672E-2</v>
      </c>
      <c r="L246" s="24">
        <f>SUM(BN246:BR246)/C246</f>
        <v>7.6566125290023199E-2</v>
      </c>
      <c r="M246" s="24">
        <f>SUM(BS246:BW246)/C246</f>
        <v>7.77262180974478E-2</v>
      </c>
      <c r="N246" s="24">
        <f>SUM(BX246:CB246)/C246</f>
        <v>7.4245939675174011E-2</v>
      </c>
      <c r="O246" s="24">
        <f>SUM(CC246:CG246)/C246</f>
        <v>7.3085846867749424E-2</v>
      </c>
      <c r="P246" s="24">
        <f>SUM(CH246:CL246)/C246</f>
        <v>9.4547563805104415E-2</v>
      </c>
      <c r="Q246" s="24">
        <f>SUM(CM246:CQ246)/C246</f>
        <v>7.366589327146171E-2</v>
      </c>
      <c r="R246" s="24">
        <f>SUM(CR246:CV246)/C246</f>
        <v>6.554524361948956E-2</v>
      </c>
      <c r="S246" s="24">
        <f>SUM(CW246:DV246)/C246</f>
        <v>9.9187935034802791E-2</v>
      </c>
      <c r="T246" s="24">
        <f t="shared" si="286"/>
        <v>0.16995359628770301</v>
      </c>
      <c r="U246" s="24">
        <f t="shared" si="286"/>
        <v>0.59164733178654294</v>
      </c>
      <c r="V246" s="24">
        <f t="shared" si="286"/>
        <v>0.23839907192575405</v>
      </c>
      <c r="W246" s="23">
        <f>SUM(Z246:AP246)</f>
        <v>293</v>
      </c>
      <c r="X246" s="23">
        <f>SUM(AQ246:CL246)</f>
        <v>1020</v>
      </c>
      <c r="Y246" s="23">
        <f>SUM(CM246:DV246)</f>
        <v>411</v>
      </c>
      <c r="Z246" s="23">
        <v>15</v>
      </c>
      <c r="AA246" s="23">
        <v>15</v>
      </c>
      <c r="AB246" s="23">
        <v>18</v>
      </c>
      <c r="AC246" s="23">
        <v>17</v>
      </c>
      <c r="AD246" s="23">
        <v>14</v>
      </c>
      <c r="AE246" s="23">
        <v>20</v>
      </c>
      <c r="AF246" s="23">
        <v>15</v>
      </c>
      <c r="AG246" s="23">
        <v>24</v>
      </c>
      <c r="AH246" s="23">
        <v>10</v>
      </c>
      <c r="AI246" s="23">
        <v>16</v>
      </c>
      <c r="AJ246" s="23">
        <v>8</v>
      </c>
      <c r="AK246" s="23">
        <v>18</v>
      </c>
      <c r="AL246" s="23">
        <v>22</v>
      </c>
      <c r="AM246" s="23">
        <v>21</v>
      </c>
      <c r="AN246" s="23">
        <v>18</v>
      </c>
      <c r="AO246" s="23">
        <v>15</v>
      </c>
      <c r="AP246" s="23">
        <v>27</v>
      </c>
      <c r="AQ246" s="23">
        <v>17</v>
      </c>
      <c r="AR246" s="23">
        <v>18</v>
      </c>
      <c r="AS246" s="23">
        <v>14</v>
      </c>
      <c r="AT246" s="23">
        <v>12</v>
      </c>
      <c r="AU246" s="23">
        <v>14</v>
      </c>
      <c r="AV246" s="23">
        <v>6</v>
      </c>
      <c r="AW246" s="23">
        <v>10</v>
      </c>
      <c r="AX246" s="23">
        <v>11</v>
      </c>
      <c r="AY246" s="23">
        <v>9</v>
      </c>
      <c r="AZ246" s="23">
        <v>12</v>
      </c>
      <c r="BA246" s="23">
        <v>16</v>
      </c>
      <c r="BB246" s="23">
        <v>11</v>
      </c>
      <c r="BC246" s="23">
        <v>9</v>
      </c>
      <c r="BD246" s="23">
        <v>16</v>
      </c>
      <c r="BE246" s="23">
        <v>17</v>
      </c>
      <c r="BF246" s="23">
        <v>7</v>
      </c>
      <c r="BG246" s="23">
        <v>17</v>
      </c>
      <c r="BH246" s="23">
        <v>11</v>
      </c>
      <c r="BI246" s="23">
        <v>19</v>
      </c>
      <c r="BJ246" s="23">
        <v>17</v>
      </c>
      <c r="BK246" s="23">
        <v>21</v>
      </c>
      <c r="BL246" s="23">
        <v>27</v>
      </c>
      <c r="BM246" s="23">
        <v>26</v>
      </c>
      <c r="BN246" s="23">
        <v>26</v>
      </c>
      <c r="BO246" s="23">
        <v>25</v>
      </c>
      <c r="BP246" s="23">
        <v>19</v>
      </c>
      <c r="BQ246" s="23">
        <v>29</v>
      </c>
      <c r="BR246" s="23">
        <v>33</v>
      </c>
      <c r="BS246" s="23">
        <v>29</v>
      </c>
      <c r="BT246" s="23">
        <v>35</v>
      </c>
      <c r="BU246" s="23">
        <v>26</v>
      </c>
      <c r="BV246" s="23">
        <v>22</v>
      </c>
      <c r="BW246" s="23">
        <v>22</v>
      </c>
      <c r="BX246" s="23">
        <v>31</v>
      </c>
      <c r="BY246" s="23">
        <v>29</v>
      </c>
      <c r="BZ246" s="23">
        <v>20</v>
      </c>
      <c r="CA246" s="23">
        <v>23</v>
      </c>
      <c r="CB246" s="23">
        <v>25</v>
      </c>
      <c r="CC246" s="23">
        <v>24</v>
      </c>
      <c r="CD246" s="23">
        <v>21</v>
      </c>
      <c r="CE246" s="23">
        <v>21</v>
      </c>
      <c r="CF246" s="23">
        <v>20</v>
      </c>
      <c r="CG246" s="23">
        <v>40</v>
      </c>
      <c r="CH246" s="23">
        <v>29</v>
      </c>
      <c r="CI246" s="23">
        <v>27</v>
      </c>
      <c r="CJ246" s="23">
        <v>30</v>
      </c>
      <c r="CK246" s="23">
        <v>33</v>
      </c>
      <c r="CL246" s="23">
        <v>44</v>
      </c>
      <c r="CM246" s="23">
        <v>25</v>
      </c>
      <c r="CN246" s="23">
        <v>26</v>
      </c>
      <c r="CO246" s="23">
        <v>34</v>
      </c>
      <c r="CP246" s="23">
        <v>26</v>
      </c>
      <c r="CQ246" s="23">
        <v>16</v>
      </c>
      <c r="CR246" s="23">
        <v>19</v>
      </c>
      <c r="CS246" s="23">
        <v>23</v>
      </c>
      <c r="CT246" s="23">
        <v>28</v>
      </c>
      <c r="CU246" s="23">
        <v>18</v>
      </c>
      <c r="CV246" s="23">
        <v>25</v>
      </c>
      <c r="CW246" s="23">
        <v>8</v>
      </c>
      <c r="CX246" s="23">
        <v>22</v>
      </c>
      <c r="CY246" s="23">
        <v>8</v>
      </c>
      <c r="CZ246" s="23">
        <v>17</v>
      </c>
      <c r="DA246" s="23">
        <v>16</v>
      </c>
      <c r="DB246" s="23">
        <v>21</v>
      </c>
      <c r="DC246" s="23">
        <v>7</v>
      </c>
      <c r="DD246" s="23">
        <v>6</v>
      </c>
      <c r="DE246" s="23">
        <v>9</v>
      </c>
      <c r="DF246" s="23">
        <v>12</v>
      </c>
      <c r="DG246" s="23">
        <v>7</v>
      </c>
      <c r="DH246" s="23">
        <v>8</v>
      </c>
      <c r="DI246" s="23">
        <v>3</v>
      </c>
      <c r="DJ246" s="23">
        <v>6</v>
      </c>
      <c r="DK246" s="23">
        <v>3</v>
      </c>
      <c r="DL246" s="23">
        <v>6</v>
      </c>
      <c r="DM246" s="23">
        <v>1</v>
      </c>
      <c r="DN246" s="23">
        <v>3</v>
      </c>
      <c r="DO246" s="23">
        <v>2</v>
      </c>
      <c r="DP246" s="23">
        <v>2</v>
      </c>
      <c r="DQ246" s="23">
        <v>2</v>
      </c>
      <c r="DR246" s="23">
        <v>1</v>
      </c>
      <c r="DS246" s="23">
        <v>0</v>
      </c>
      <c r="DT246" s="23">
        <v>1</v>
      </c>
      <c r="DU246" s="23">
        <v>0</v>
      </c>
      <c r="DV246" s="23">
        <v>0</v>
      </c>
      <c r="DY246" s="14"/>
    </row>
    <row r="247" spans="1:129" s="11" customFormat="1" x14ac:dyDescent="0.25">
      <c r="A247" s="16" t="s">
        <v>570</v>
      </c>
      <c r="B247" s="14" t="s">
        <v>571</v>
      </c>
      <c r="C247" s="23">
        <v>1184</v>
      </c>
      <c r="D247" s="24">
        <f>SUM(Z247:AD247)/C247</f>
        <v>5.7432432432432436E-2</v>
      </c>
      <c r="E247" s="24">
        <f>SUM(AE247:AI247)/C247</f>
        <v>3.6317567567567564E-2</v>
      </c>
      <c r="F247" s="24">
        <f>SUM(AJ247:AN247)/C247</f>
        <v>4.2229729729729729E-2</v>
      </c>
      <c r="G247" s="24">
        <f>SUM(AO247:AS247)/C247</f>
        <v>4.5608108108108107E-2</v>
      </c>
      <c r="H247" s="24">
        <f>SUM(AT247:AX247)/C247</f>
        <v>4.2229729729729729E-2</v>
      </c>
      <c r="I247" s="24">
        <f>SUM(AY247:BC247)/C247</f>
        <v>3.4628378378378379E-2</v>
      </c>
      <c r="J247" s="24">
        <f>SUM(BD247:BH247)/C247</f>
        <v>5.1520270270270271E-2</v>
      </c>
      <c r="K247" s="24">
        <f>SUM(BI247:BM247)/C247</f>
        <v>6.8412162162162157E-2</v>
      </c>
      <c r="L247" s="24">
        <f>SUM(BN247:BR247)/C247</f>
        <v>6.0810810810810814E-2</v>
      </c>
      <c r="M247" s="24">
        <f>SUM(BS247:BW247)/C247</f>
        <v>6.7567567567567571E-2</v>
      </c>
      <c r="N247" s="24">
        <f>SUM(BX247:CB247)/C247</f>
        <v>5.2364864864864864E-2</v>
      </c>
      <c r="O247" s="24">
        <f>SUM(CC247:CG247)/C247</f>
        <v>6.7567567567567571E-2</v>
      </c>
      <c r="P247" s="24">
        <f>SUM(CH247:CL247)/C247</f>
        <v>8.3614864864864871E-2</v>
      </c>
      <c r="Q247" s="24">
        <f>SUM(CM247:CQ247)/C247</f>
        <v>5.3209459459459457E-2</v>
      </c>
      <c r="R247" s="24">
        <f>SUM(CR247:CV247)/C247</f>
        <v>6.5033783783783786E-2</v>
      </c>
      <c r="S247" s="24">
        <f>SUM(CW247:DV247)/C247</f>
        <v>0.17145270270270271</v>
      </c>
      <c r="T247" s="24">
        <f t="shared" si="286"/>
        <v>0.15287162162162163</v>
      </c>
      <c r="U247" s="24">
        <f t="shared" si="286"/>
        <v>0.55743243243243246</v>
      </c>
      <c r="V247" s="24">
        <f t="shared" si="286"/>
        <v>0.28969594594594594</v>
      </c>
      <c r="W247" s="23">
        <f>SUM(Z247:AP247)</f>
        <v>181</v>
      </c>
      <c r="X247" s="23">
        <f>SUM(AQ247:CL247)</f>
        <v>660</v>
      </c>
      <c r="Y247" s="23">
        <f>SUM(CM247:DV247)</f>
        <v>343</v>
      </c>
      <c r="Z247" s="23">
        <v>11</v>
      </c>
      <c r="AA247" s="23">
        <v>15</v>
      </c>
      <c r="AB247" s="23">
        <v>13</v>
      </c>
      <c r="AC247" s="23">
        <v>15</v>
      </c>
      <c r="AD247" s="23">
        <v>14</v>
      </c>
      <c r="AE247" s="23">
        <v>6</v>
      </c>
      <c r="AF247" s="23">
        <v>5</v>
      </c>
      <c r="AG247" s="23">
        <v>15</v>
      </c>
      <c r="AH247" s="23">
        <v>7</v>
      </c>
      <c r="AI247" s="23">
        <v>10</v>
      </c>
      <c r="AJ247" s="23">
        <v>10</v>
      </c>
      <c r="AK247" s="23">
        <v>9</v>
      </c>
      <c r="AL247" s="23">
        <v>13</v>
      </c>
      <c r="AM247" s="23">
        <v>8</v>
      </c>
      <c r="AN247" s="23">
        <v>10</v>
      </c>
      <c r="AO247" s="23">
        <v>14</v>
      </c>
      <c r="AP247" s="23">
        <v>6</v>
      </c>
      <c r="AQ247" s="23">
        <v>13</v>
      </c>
      <c r="AR247" s="23">
        <v>16</v>
      </c>
      <c r="AS247" s="23">
        <v>5</v>
      </c>
      <c r="AT247" s="23">
        <v>9</v>
      </c>
      <c r="AU247" s="23">
        <v>7</v>
      </c>
      <c r="AV247" s="23">
        <v>13</v>
      </c>
      <c r="AW247" s="23">
        <v>10</v>
      </c>
      <c r="AX247" s="23">
        <v>11</v>
      </c>
      <c r="AY247" s="23">
        <v>6</v>
      </c>
      <c r="AZ247" s="23">
        <v>8</v>
      </c>
      <c r="BA247" s="23">
        <v>12</v>
      </c>
      <c r="BB247" s="23">
        <v>11</v>
      </c>
      <c r="BC247" s="23">
        <v>4</v>
      </c>
      <c r="BD247" s="23">
        <v>8</v>
      </c>
      <c r="BE247" s="23">
        <v>14</v>
      </c>
      <c r="BF247" s="23">
        <v>9</v>
      </c>
      <c r="BG247" s="23">
        <v>13</v>
      </c>
      <c r="BH247" s="23">
        <v>17</v>
      </c>
      <c r="BI247" s="23">
        <v>11</v>
      </c>
      <c r="BJ247" s="23">
        <v>17</v>
      </c>
      <c r="BK247" s="23">
        <v>17</v>
      </c>
      <c r="BL247" s="23">
        <v>18</v>
      </c>
      <c r="BM247" s="23">
        <v>18</v>
      </c>
      <c r="BN247" s="23">
        <v>13</v>
      </c>
      <c r="BO247" s="23">
        <v>13</v>
      </c>
      <c r="BP247" s="23">
        <v>19</v>
      </c>
      <c r="BQ247" s="23">
        <v>15</v>
      </c>
      <c r="BR247" s="23">
        <v>12</v>
      </c>
      <c r="BS247" s="23">
        <v>16</v>
      </c>
      <c r="BT247" s="23">
        <v>21</v>
      </c>
      <c r="BU247" s="23">
        <v>20</v>
      </c>
      <c r="BV247" s="23">
        <v>12</v>
      </c>
      <c r="BW247" s="23">
        <v>11</v>
      </c>
      <c r="BX247" s="23">
        <v>14</v>
      </c>
      <c r="BY247" s="23">
        <v>8</v>
      </c>
      <c r="BZ247" s="23">
        <v>14</v>
      </c>
      <c r="CA247" s="23">
        <v>10</v>
      </c>
      <c r="CB247" s="23">
        <v>16</v>
      </c>
      <c r="CC247" s="23">
        <v>17</v>
      </c>
      <c r="CD247" s="23">
        <v>13</v>
      </c>
      <c r="CE247" s="23">
        <v>18</v>
      </c>
      <c r="CF247" s="23">
        <v>8</v>
      </c>
      <c r="CG247" s="23">
        <v>24</v>
      </c>
      <c r="CH247" s="23">
        <v>13</v>
      </c>
      <c r="CI247" s="23">
        <v>18</v>
      </c>
      <c r="CJ247" s="23">
        <v>13</v>
      </c>
      <c r="CK247" s="23">
        <v>25</v>
      </c>
      <c r="CL247" s="23">
        <v>30</v>
      </c>
      <c r="CM247" s="23">
        <v>18</v>
      </c>
      <c r="CN247" s="23">
        <v>10</v>
      </c>
      <c r="CO247" s="23">
        <v>9</v>
      </c>
      <c r="CP247" s="23">
        <v>12</v>
      </c>
      <c r="CQ247" s="23">
        <v>14</v>
      </c>
      <c r="CR247" s="23">
        <v>13</v>
      </c>
      <c r="CS247" s="23">
        <v>12</v>
      </c>
      <c r="CT247" s="23">
        <v>23</v>
      </c>
      <c r="CU247" s="23">
        <v>13</v>
      </c>
      <c r="CV247" s="23">
        <v>16</v>
      </c>
      <c r="CW247" s="23">
        <v>9</v>
      </c>
      <c r="CX247" s="23">
        <v>13</v>
      </c>
      <c r="CY247" s="23">
        <v>10</v>
      </c>
      <c r="CZ247" s="23">
        <v>8</v>
      </c>
      <c r="DA247" s="23">
        <v>10</v>
      </c>
      <c r="DB247" s="23">
        <v>12</v>
      </c>
      <c r="DC247" s="23">
        <v>11</v>
      </c>
      <c r="DD247" s="23">
        <v>9</v>
      </c>
      <c r="DE247" s="23">
        <v>14</v>
      </c>
      <c r="DF247" s="23">
        <v>11</v>
      </c>
      <c r="DG247" s="23">
        <v>10</v>
      </c>
      <c r="DH247" s="23">
        <v>4</v>
      </c>
      <c r="DI247" s="23">
        <v>11</v>
      </c>
      <c r="DJ247" s="23">
        <v>11</v>
      </c>
      <c r="DK247" s="23">
        <v>6</v>
      </c>
      <c r="DL247" s="23">
        <v>12</v>
      </c>
      <c r="DM247" s="23">
        <v>12</v>
      </c>
      <c r="DN247" s="23">
        <v>5</v>
      </c>
      <c r="DO247" s="23">
        <v>4</v>
      </c>
      <c r="DP247" s="23">
        <v>3</v>
      </c>
      <c r="DQ247" s="23">
        <v>3</v>
      </c>
      <c r="DR247" s="23">
        <v>4</v>
      </c>
      <c r="DS247" s="23">
        <v>4</v>
      </c>
      <c r="DT247" s="23">
        <v>4</v>
      </c>
      <c r="DU247" s="23">
        <v>2</v>
      </c>
      <c r="DV247" s="23">
        <v>1</v>
      </c>
      <c r="DY247" s="14"/>
    </row>
    <row r="248" spans="1:129" s="11" customFormat="1" x14ac:dyDescent="0.25">
      <c r="A248" s="16" t="s">
        <v>572</v>
      </c>
      <c r="B248" s="14" t="s">
        <v>573</v>
      </c>
      <c r="C248" s="23" t="s">
        <v>1572</v>
      </c>
      <c r="D248" s="23" t="s">
        <v>1572</v>
      </c>
      <c r="E248" s="23" t="s">
        <v>1572</v>
      </c>
      <c r="F248" s="23" t="s">
        <v>1572</v>
      </c>
      <c r="G248" s="23" t="s">
        <v>1572</v>
      </c>
      <c r="H248" s="23" t="s">
        <v>1572</v>
      </c>
      <c r="I248" s="23" t="s">
        <v>1572</v>
      </c>
      <c r="J248" s="23" t="s">
        <v>1572</v>
      </c>
      <c r="K248" s="23" t="s">
        <v>1572</v>
      </c>
      <c r="L248" s="23" t="s">
        <v>1572</v>
      </c>
      <c r="M248" s="23" t="s">
        <v>1572</v>
      </c>
      <c r="N248" s="23" t="s">
        <v>1572</v>
      </c>
      <c r="O248" s="23" t="s">
        <v>1572</v>
      </c>
      <c r="P248" s="23" t="s">
        <v>1572</v>
      </c>
      <c r="Q248" s="23" t="s">
        <v>1572</v>
      </c>
      <c r="R248" s="23" t="s">
        <v>1572</v>
      </c>
      <c r="S248" s="23" t="s">
        <v>1572</v>
      </c>
      <c r="T248" s="23" t="s">
        <v>1572</v>
      </c>
      <c r="U248" s="23" t="s">
        <v>1572</v>
      </c>
      <c r="V248" s="23" t="s">
        <v>1572</v>
      </c>
      <c r="W248" s="23" t="s">
        <v>1572</v>
      </c>
      <c r="X248" s="23" t="s">
        <v>1572</v>
      </c>
      <c r="Y248" s="23" t="s">
        <v>1572</v>
      </c>
      <c r="Z248" s="23" t="s">
        <v>1572</v>
      </c>
      <c r="AA248" s="23" t="s">
        <v>1572</v>
      </c>
      <c r="AB248" s="23" t="s">
        <v>1572</v>
      </c>
      <c r="AC248" s="23" t="s">
        <v>1572</v>
      </c>
      <c r="AD248" s="23" t="s">
        <v>1572</v>
      </c>
      <c r="AE248" s="23" t="s">
        <v>1572</v>
      </c>
      <c r="AF248" s="23" t="s">
        <v>1572</v>
      </c>
      <c r="AG248" s="23" t="s">
        <v>1572</v>
      </c>
      <c r="AH248" s="23" t="s">
        <v>1572</v>
      </c>
      <c r="AI248" s="23" t="s">
        <v>1572</v>
      </c>
      <c r="AJ248" s="23" t="s">
        <v>1572</v>
      </c>
      <c r="AK248" s="23" t="s">
        <v>1572</v>
      </c>
      <c r="AL248" s="23" t="s">
        <v>1572</v>
      </c>
      <c r="AM248" s="23" t="s">
        <v>1572</v>
      </c>
      <c r="AN248" s="23" t="s">
        <v>1572</v>
      </c>
      <c r="AO248" s="23" t="s">
        <v>1572</v>
      </c>
      <c r="AP248" s="23" t="s">
        <v>1572</v>
      </c>
      <c r="AQ248" s="23" t="s">
        <v>1572</v>
      </c>
      <c r="AR248" s="23" t="s">
        <v>1572</v>
      </c>
      <c r="AS248" s="23" t="s">
        <v>1572</v>
      </c>
      <c r="AT248" s="23" t="s">
        <v>1572</v>
      </c>
      <c r="AU248" s="23" t="s">
        <v>1572</v>
      </c>
      <c r="AV248" s="23" t="s">
        <v>1572</v>
      </c>
      <c r="AW248" s="23" t="s">
        <v>1572</v>
      </c>
      <c r="AX248" s="23" t="s">
        <v>1572</v>
      </c>
      <c r="AY248" s="23" t="s">
        <v>1572</v>
      </c>
      <c r="AZ248" s="23" t="s">
        <v>1572</v>
      </c>
      <c r="BA248" s="23" t="s">
        <v>1572</v>
      </c>
      <c r="BB248" s="23" t="s">
        <v>1572</v>
      </c>
      <c r="BC248" s="23" t="s">
        <v>1572</v>
      </c>
      <c r="BD248" s="23" t="s">
        <v>1572</v>
      </c>
      <c r="BE248" s="23" t="s">
        <v>1572</v>
      </c>
      <c r="BF248" s="23" t="s">
        <v>1572</v>
      </c>
      <c r="BG248" s="23" t="s">
        <v>1572</v>
      </c>
      <c r="BH248" s="23" t="s">
        <v>1572</v>
      </c>
      <c r="BI248" s="23" t="s">
        <v>1572</v>
      </c>
      <c r="BJ248" s="23" t="s">
        <v>1572</v>
      </c>
      <c r="BK248" s="23" t="s">
        <v>1572</v>
      </c>
      <c r="BL248" s="23" t="s">
        <v>1572</v>
      </c>
      <c r="BM248" s="23" t="s">
        <v>1572</v>
      </c>
      <c r="BN248" s="23" t="s">
        <v>1572</v>
      </c>
      <c r="BO248" s="23" t="s">
        <v>1572</v>
      </c>
      <c r="BP248" s="23" t="s">
        <v>1572</v>
      </c>
      <c r="BQ248" s="23" t="s">
        <v>1572</v>
      </c>
      <c r="BR248" s="23" t="s">
        <v>1572</v>
      </c>
      <c r="BS248" s="23" t="s">
        <v>1572</v>
      </c>
      <c r="BT248" s="23" t="s">
        <v>1572</v>
      </c>
      <c r="BU248" s="23" t="s">
        <v>1572</v>
      </c>
      <c r="BV248" s="23" t="s">
        <v>1572</v>
      </c>
      <c r="BW248" s="23" t="s">
        <v>1572</v>
      </c>
      <c r="BX248" s="23" t="s">
        <v>1572</v>
      </c>
      <c r="BY248" s="23" t="s">
        <v>1572</v>
      </c>
      <c r="BZ248" s="23" t="s">
        <v>1572</v>
      </c>
      <c r="CA248" s="23" t="s">
        <v>1572</v>
      </c>
      <c r="CB248" s="23" t="s">
        <v>1572</v>
      </c>
      <c r="CC248" s="23" t="s">
        <v>1572</v>
      </c>
      <c r="CD248" s="23" t="s">
        <v>1572</v>
      </c>
      <c r="CE248" s="23" t="s">
        <v>1572</v>
      </c>
      <c r="CF248" s="23" t="s">
        <v>1572</v>
      </c>
      <c r="CG248" s="23" t="s">
        <v>1572</v>
      </c>
      <c r="CH248" s="23" t="s">
        <v>1572</v>
      </c>
      <c r="CI248" s="23" t="s">
        <v>1572</v>
      </c>
      <c r="CJ248" s="23" t="s">
        <v>1572</v>
      </c>
      <c r="CK248" s="23" t="s">
        <v>1572</v>
      </c>
      <c r="CL248" s="23" t="s">
        <v>1572</v>
      </c>
      <c r="CM248" s="23" t="s">
        <v>1572</v>
      </c>
      <c r="CN248" s="23" t="s">
        <v>1572</v>
      </c>
      <c r="CO248" s="23" t="s">
        <v>1572</v>
      </c>
      <c r="CP248" s="23" t="s">
        <v>1572</v>
      </c>
      <c r="CQ248" s="23" t="s">
        <v>1572</v>
      </c>
      <c r="CR248" s="23" t="s">
        <v>1572</v>
      </c>
      <c r="CS248" s="23" t="s">
        <v>1572</v>
      </c>
      <c r="CT248" s="23" t="s">
        <v>1572</v>
      </c>
      <c r="CU248" s="23" t="s">
        <v>1572</v>
      </c>
      <c r="CV248" s="23" t="s">
        <v>1572</v>
      </c>
      <c r="CW248" s="23" t="s">
        <v>1572</v>
      </c>
      <c r="CX248" s="23" t="s">
        <v>1572</v>
      </c>
      <c r="CY248" s="23" t="s">
        <v>1572</v>
      </c>
      <c r="CZ248" s="23" t="s">
        <v>1572</v>
      </c>
      <c r="DA248" s="23" t="s">
        <v>1572</v>
      </c>
      <c r="DB248" s="23" t="s">
        <v>1572</v>
      </c>
      <c r="DC248" s="23" t="s">
        <v>1572</v>
      </c>
      <c r="DD248" s="23" t="s">
        <v>1572</v>
      </c>
      <c r="DE248" s="23" t="s">
        <v>1572</v>
      </c>
      <c r="DF248" s="23" t="s">
        <v>1572</v>
      </c>
      <c r="DG248" s="23" t="s">
        <v>1572</v>
      </c>
      <c r="DH248" s="23" t="s">
        <v>1572</v>
      </c>
      <c r="DI248" s="23" t="s">
        <v>1572</v>
      </c>
      <c r="DJ248" s="23" t="s">
        <v>1572</v>
      </c>
      <c r="DK248" s="23" t="s">
        <v>1572</v>
      </c>
      <c r="DL248" s="23" t="s">
        <v>1572</v>
      </c>
      <c r="DM248" s="23" t="s">
        <v>1572</v>
      </c>
      <c r="DN248" s="23" t="s">
        <v>1572</v>
      </c>
      <c r="DO248" s="23" t="s">
        <v>1572</v>
      </c>
      <c r="DP248" s="23" t="s">
        <v>1572</v>
      </c>
      <c r="DQ248" s="23" t="s">
        <v>1572</v>
      </c>
      <c r="DR248" s="23" t="s">
        <v>1572</v>
      </c>
      <c r="DS248" s="23" t="s">
        <v>1572</v>
      </c>
      <c r="DT248" s="23" t="s">
        <v>1572</v>
      </c>
      <c r="DU248" s="23" t="s">
        <v>1572</v>
      </c>
      <c r="DV248" s="23" t="s">
        <v>1572</v>
      </c>
      <c r="DY248" s="14"/>
    </row>
    <row r="249" spans="1:129" s="11" customFormat="1" x14ac:dyDescent="0.25">
      <c r="A249" s="16" t="s">
        <v>574</v>
      </c>
      <c r="B249" s="14" t="s">
        <v>575</v>
      </c>
      <c r="C249" s="14">
        <v>1759</v>
      </c>
      <c r="D249" s="24">
        <f>SUM(Z249:AD249)/C249</f>
        <v>2.8993746446844798E-2</v>
      </c>
      <c r="E249" s="24">
        <f>SUM(AE249:AI249)/C249</f>
        <v>3.1267765776009093E-2</v>
      </c>
      <c r="F249" s="24">
        <f>SUM(AJ249:AN249)/C249</f>
        <v>3.8658328595793066E-2</v>
      </c>
      <c r="G249" s="24">
        <f>SUM(AO249:AS249)/C249</f>
        <v>3.5247299602046617E-2</v>
      </c>
      <c r="H249" s="24">
        <f>SUM(AT249:AX249)/C249</f>
        <v>3.4678794769755543E-2</v>
      </c>
      <c r="I249" s="24">
        <f>SUM(AY249:BC249)/C249</f>
        <v>2.8993746446844798E-2</v>
      </c>
      <c r="J249" s="24">
        <f>SUM(BD249:BH249)/C249</f>
        <v>2.4445707788516201E-2</v>
      </c>
      <c r="K249" s="24">
        <f>SUM(BI249:BM249)/C249</f>
        <v>3.5247299602046617E-2</v>
      </c>
      <c r="L249" s="24">
        <f>SUM(BN249:BR249)/C249</f>
        <v>4.7754405912450254E-2</v>
      </c>
      <c r="M249" s="24">
        <f>SUM(BS249:BW249)/C249</f>
        <v>5.7418988061398522E-2</v>
      </c>
      <c r="N249" s="24">
        <f>SUM(BX249:CB249)/C249</f>
        <v>6.5946560545764643E-2</v>
      </c>
      <c r="O249" s="24">
        <f>SUM(CC249:CG249)/C249</f>
        <v>6.8789084707220005E-2</v>
      </c>
      <c r="P249" s="24">
        <f>SUM(CH249:CL249)/C249</f>
        <v>9.7214326321773736E-2</v>
      </c>
      <c r="Q249" s="24">
        <f>SUM(CM249:CQ249)/C249</f>
        <v>9.6077316657191589E-2</v>
      </c>
      <c r="R249" s="24">
        <f>SUM(CR249:CV249)/C249</f>
        <v>8.9255258669698689E-2</v>
      </c>
      <c r="S249" s="24">
        <f>SUM(CW249:DV249)/C249</f>
        <v>0.22001137009664581</v>
      </c>
      <c r="T249" s="24">
        <f>W249/$C249</f>
        <v>0.11768050028425242</v>
      </c>
      <c r="U249" s="24">
        <f>X249/$C249</f>
        <v>0.4769755542922115</v>
      </c>
      <c r="V249" s="24">
        <f>Y249/$C249</f>
        <v>0.40534394542353608</v>
      </c>
      <c r="W249" s="23">
        <f>SUM(Z249:AP249)</f>
        <v>207</v>
      </c>
      <c r="X249" s="23">
        <f>SUM(AQ249:CL249)</f>
        <v>839</v>
      </c>
      <c r="Y249" s="23">
        <f>SUM(CM249:DV249)</f>
        <v>713</v>
      </c>
      <c r="Z249" s="14">
        <v>9</v>
      </c>
      <c r="AA249" s="14">
        <v>9</v>
      </c>
      <c r="AB249" s="14">
        <v>10</v>
      </c>
      <c r="AC249" s="14">
        <v>11</v>
      </c>
      <c r="AD249" s="14">
        <v>12</v>
      </c>
      <c r="AE249" s="14">
        <v>10</v>
      </c>
      <c r="AF249" s="14">
        <v>7</v>
      </c>
      <c r="AG249" s="14">
        <v>11</v>
      </c>
      <c r="AH249" s="14">
        <v>13</v>
      </c>
      <c r="AI249" s="14">
        <v>14</v>
      </c>
      <c r="AJ249" s="14">
        <v>13</v>
      </c>
      <c r="AK249" s="14">
        <v>13</v>
      </c>
      <c r="AL249" s="14">
        <v>15</v>
      </c>
      <c r="AM249" s="14">
        <v>12</v>
      </c>
      <c r="AN249" s="14">
        <v>15</v>
      </c>
      <c r="AO249" s="14">
        <v>17</v>
      </c>
      <c r="AP249" s="14">
        <v>16</v>
      </c>
      <c r="AQ249" s="14">
        <v>8</v>
      </c>
      <c r="AR249" s="14">
        <v>10</v>
      </c>
      <c r="AS249" s="14">
        <v>11</v>
      </c>
      <c r="AT249" s="14">
        <v>10</v>
      </c>
      <c r="AU249" s="14">
        <v>13</v>
      </c>
      <c r="AV249" s="14">
        <v>12</v>
      </c>
      <c r="AW249" s="14">
        <v>13</v>
      </c>
      <c r="AX249" s="14">
        <v>13</v>
      </c>
      <c r="AY249" s="14">
        <v>10</v>
      </c>
      <c r="AZ249" s="14">
        <v>7</v>
      </c>
      <c r="BA249" s="14">
        <v>8</v>
      </c>
      <c r="BB249" s="14">
        <v>16</v>
      </c>
      <c r="BC249" s="14">
        <v>10</v>
      </c>
      <c r="BD249" s="14">
        <v>11</v>
      </c>
      <c r="BE249" s="14">
        <v>5</v>
      </c>
      <c r="BF249" s="14">
        <v>9</v>
      </c>
      <c r="BG249" s="14">
        <v>9</v>
      </c>
      <c r="BH249" s="14">
        <v>9</v>
      </c>
      <c r="BI249" s="14">
        <v>13</v>
      </c>
      <c r="BJ249" s="14">
        <v>7</v>
      </c>
      <c r="BK249" s="14">
        <v>10</v>
      </c>
      <c r="BL249" s="14">
        <v>13</v>
      </c>
      <c r="BM249" s="14">
        <v>19</v>
      </c>
      <c r="BN249" s="14">
        <v>23</v>
      </c>
      <c r="BO249" s="14">
        <v>16</v>
      </c>
      <c r="BP249" s="14">
        <v>16</v>
      </c>
      <c r="BQ249" s="14">
        <v>17</v>
      </c>
      <c r="BR249" s="14">
        <v>12</v>
      </c>
      <c r="BS249" s="14">
        <v>27</v>
      </c>
      <c r="BT249" s="14">
        <v>16</v>
      </c>
      <c r="BU249" s="14">
        <v>19</v>
      </c>
      <c r="BV249" s="14">
        <v>18</v>
      </c>
      <c r="BW249" s="14">
        <v>21</v>
      </c>
      <c r="BX249" s="14">
        <v>17</v>
      </c>
      <c r="BY249" s="14">
        <v>25</v>
      </c>
      <c r="BZ249" s="14">
        <v>21</v>
      </c>
      <c r="CA249" s="14">
        <v>26</v>
      </c>
      <c r="CB249" s="14">
        <v>27</v>
      </c>
      <c r="CC249" s="14">
        <v>29</v>
      </c>
      <c r="CD249" s="14">
        <v>19</v>
      </c>
      <c r="CE249" s="14">
        <v>23</v>
      </c>
      <c r="CF249" s="14">
        <v>27</v>
      </c>
      <c r="CG249" s="14">
        <v>23</v>
      </c>
      <c r="CH249" s="14">
        <v>32</v>
      </c>
      <c r="CI249" s="14">
        <v>29</v>
      </c>
      <c r="CJ249" s="14">
        <v>30</v>
      </c>
      <c r="CK249" s="14">
        <v>38</v>
      </c>
      <c r="CL249" s="14">
        <v>42</v>
      </c>
      <c r="CM249" s="14">
        <v>35</v>
      </c>
      <c r="CN249" s="14">
        <v>37</v>
      </c>
      <c r="CO249" s="14">
        <v>39</v>
      </c>
      <c r="CP249" s="14">
        <v>27</v>
      </c>
      <c r="CQ249" s="14">
        <v>31</v>
      </c>
      <c r="CR249" s="14">
        <v>18</v>
      </c>
      <c r="CS249" s="14">
        <v>37</v>
      </c>
      <c r="CT249" s="14">
        <v>33</v>
      </c>
      <c r="CU249" s="14">
        <v>35</v>
      </c>
      <c r="CV249" s="14">
        <v>34</v>
      </c>
      <c r="CW249" s="14">
        <v>30</v>
      </c>
      <c r="CX249" s="14">
        <v>32</v>
      </c>
      <c r="CY249" s="14">
        <v>22</v>
      </c>
      <c r="CZ249" s="14">
        <v>26</v>
      </c>
      <c r="DA249" s="14">
        <v>36</v>
      </c>
      <c r="DB249" s="14">
        <v>32</v>
      </c>
      <c r="DC249" s="14">
        <v>36</v>
      </c>
      <c r="DD249" s="14">
        <v>28</v>
      </c>
      <c r="DE249" s="14">
        <v>24</v>
      </c>
      <c r="DF249" s="14">
        <v>23</v>
      </c>
      <c r="DG249" s="14">
        <v>19</v>
      </c>
      <c r="DH249" s="14">
        <v>13</v>
      </c>
      <c r="DI249" s="14">
        <v>16</v>
      </c>
      <c r="DJ249" s="14">
        <v>9</v>
      </c>
      <c r="DK249" s="14">
        <v>12</v>
      </c>
      <c r="DL249" s="14">
        <v>5</v>
      </c>
      <c r="DM249" s="14">
        <v>2</v>
      </c>
      <c r="DN249" s="14">
        <v>2</v>
      </c>
      <c r="DO249" s="14">
        <v>6</v>
      </c>
      <c r="DP249" s="14">
        <v>5</v>
      </c>
      <c r="DQ249" s="14">
        <v>4</v>
      </c>
      <c r="DR249" s="14">
        <v>1</v>
      </c>
      <c r="DS249" s="14">
        <v>0</v>
      </c>
      <c r="DT249" s="14">
        <v>2</v>
      </c>
      <c r="DU249" s="14">
        <v>1</v>
      </c>
      <c r="DV249" s="14">
        <v>1</v>
      </c>
      <c r="DY249" s="14"/>
    </row>
    <row r="250" spans="1:129" s="11" customFormat="1" x14ac:dyDescent="0.25">
      <c r="A250" s="16" t="s">
        <v>576</v>
      </c>
      <c r="B250" s="14" t="s">
        <v>577</v>
      </c>
      <c r="C250" s="14" t="s">
        <v>1572</v>
      </c>
      <c r="D250" s="14" t="s">
        <v>1572</v>
      </c>
      <c r="E250" s="14" t="s">
        <v>1572</v>
      </c>
      <c r="F250" s="14" t="s">
        <v>1572</v>
      </c>
      <c r="G250" s="14" t="s">
        <v>1572</v>
      </c>
      <c r="H250" s="14" t="s">
        <v>1572</v>
      </c>
      <c r="I250" s="14" t="s">
        <v>1572</v>
      </c>
      <c r="J250" s="14" t="s">
        <v>1572</v>
      </c>
      <c r="K250" s="14" t="s">
        <v>1572</v>
      </c>
      <c r="L250" s="14" t="s">
        <v>1572</v>
      </c>
      <c r="M250" s="14" t="s">
        <v>1572</v>
      </c>
      <c r="N250" s="14" t="s">
        <v>1572</v>
      </c>
      <c r="O250" s="14" t="s">
        <v>1572</v>
      </c>
      <c r="P250" s="14" t="s">
        <v>1572</v>
      </c>
      <c r="Q250" s="14" t="s">
        <v>1572</v>
      </c>
      <c r="R250" s="14" t="s">
        <v>1572</v>
      </c>
      <c r="S250" s="14" t="s">
        <v>1572</v>
      </c>
      <c r="T250" s="14" t="s">
        <v>1572</v>
      </c>
      <c r="U250" s="14" t="s">
        <v>1572</v>
      </c>
      <c r="V250" s="14" t="s">
        <v>1572</v>
      </c>
      <c r="W250" s="14" t="s">
        <v>1572</v>
      </c>
      <c r="X250" s="14" t="s">
        <v>1572</v>
      </c>
      <c r="Y250" s="14" t="s">
        <v>1572</v>
      </c>
      <c r="Z250" s="14" t="s">
        <v>1572</v>
      </c>
      <c r="AA250" s="14" t="s">
        <v>1572</v>
      </c>
      <c r="AB250" s="14" t="s">
        <v>1572</v>
      </c>
      <c r="AC250" s="14" t="s">
        <v>1572</v>
      </c>
      <c r="AD250" s="14" t="s">
        <v>1572</v>
      </c>
      <c r="AE250" s="14" t="s">
        <v>1572</v>
      </c>
      <c r="AF250" s="14" t="s">
        <v>1572</v>
      </c>
      <c r="AG250" s="14" t="s">
        <v>1572</v>
      </c>
      <c r="AH250" s="14" t="s">
        <v>1572</v>
      </c>
      <c r="AI250" s="14" t="s">
        <v>1572</v>
      </c>
      <c r="AJ250" s="14" t="s">
        <v>1572</v>
      </c>
      <c r="AK250" s="14" t="s">
        <v>1572</v>
      </c>
      <c r="AL250" s="14" t="s">
        <v>1572</v>
      </c>
      <c r="AM250" s="14" t="s">
        <v>1572</v>
      </c>
      <c r="AN250" s="14" t="s">
        <v>1572</v>
      </c>
      <c r="AO250" s="14" t="s">
        <v>1572</v>
      </c>
      <c r="AP250" s="14" t="s">
        <v>1572</v>
      </c>
      <c r="AQ250" s="14" t="s">
        <v>1572</v>
      </c>
      <c r="AR250" s="14" t="s">
        <v>1572</v>
      </c>
      <c r="AS250" s="14" t="s">
        <v>1572</v>
      </c>
      <c r="AT250" s="14" t="s">
        <v>1572</v>
      </c>
      <c r="AU250" s="14" t="s">
        <v>1572</v>
      </c>
      <c r="AV250" s="14" t="s">
        <v>1572</v>
      </c>
      <c r="AW250" s="14" t="s">
        <v>1572</v>
      </c>
      <c r="AX250" s="14" t="s">
        <v>1572</v>
      </c>
      <c r="AY250" s="14" t="s">
        <v>1572</v>
      </c>
      <c r="AZ250" s="14" t="s">
        <v>1572</v>
      </c>
      <c r="BA250" s="14" t="s">
        <v>1572</v>
      </c>
      <c r="BB250" s="14" t="s">
        <v>1572</v>
      </c>
      <c r="BC250" s="14" t="s">
        <v>1572</v>
      </c>
      <c r="BD250" s="14" t="s">
        <v>1572</v>
      </c>
      <c r="BE250" s="14" t="s">
        <v>1572</v>
      </c>
      <c r="BF250" s="14" t="s">
        <v>1572</v>
      </c>
      <c r="BG250" s="14" t="s">
        <v>1572</v>
      </c>
      <c r="BH250" s="14" t="s">
        <v>1572</v>
      </c>
      <c r="BI250" s="14" t="s">
        <v>1572</v>
      </c>
      <c r="BJ250" s="14" t="s">
        <v>1572</v>
      </c>
      <c r="BK250" s="14" t="s">
        <v>1572</v>
      </c>
      <c r="BL250" s="14" t="s">
        <v>1572</v>
      </c>
      <c r="BM250" s="14" t="s">
        <v>1572</v>
      </c>
      <c r="BN250" s="14" t="s">
        <v>1572</v>
      </c>
      <c r="BO250" s="14" t="s">
        <v>1572</v>
      </c>
      <c r="BP250" s="14" t="s">
        <v>1572</v>
      </c>
      <c r="BQ250" s="14" t="s">
        <v>1572</v>
      </c>
      <c r="BR250" s="14" t="s">
        <v>1572</v>
      </c>
      <c r="BS250" s="14" t="s">
        <v>1572</v>
      </c>
      <c r="BT250" s="14" t="s">
        <v>1572</v>
      </c>
      <c r="BU250" s="14" t="s">
        <v>1572</v>
      </c>
      <c r="BV250" s="14" t="s">
        <v>1572</v>
      </c>
      <c r="BW250" s="14" t="s">
        <v>1572</v>
      </c>
      <c r="BX250" s="14" t="s">
        <v>1572</v>
      </c>
      <c r="BY250" s="14" t="s">
        <v>1572</v>
      </c>
      <c r="BZ250" s="14" t="s">
        <v>1572</v>
      </c>
      <c r="CA250" s="14" t="s">
        <v>1572</v>
      </c>
      <c r="CB250" s="14" t="s">
        <v>1572</v>
      </c>
      <c r="CC250" s="14" t="s">
        <v>1572</v>
      </c>
      <c r="CD250" s="14" t="s">
        <v>1572</v>
      </c>
      <c r="CE250" s="14" t="s">
        <v>1572</v>
      </c>
      <c r="CF250" s="14" t="s">
        <v>1572</v>
      </c>
      <c r="CG250" s="14" t="s">
        <v>1572</v>
      </c>
      <c r="CH250" s="14" t="s">
        <v>1572</v>
      </c>
      <c r="CI250" s="14" t="s">
        <v>1572</v>
      </c>
      <c r="CJ250" s="14" t="s">
        <v>1572</v>
      </c>
      <c r="CK250" s="14" t="s">
        <v>1572</v>
      </c>
      <c r="CL250" s="14" t="s">
        <v>1572</v>
      </c>
      <c r="CM250" s="14" t="s">
        <v>1572</v>
      </c>
      <c r="CN250" s="14" t="s">
        <v>1572</v>
      </c>
      <c r="CO250" s="14" t="s">
        <v>1572</v>
      </c>
      <c r="CP250" s="14" t="s">
        <v>1572</v>
      </c>
      <c r="CQ250" s="14" t="s">
        <v>1572</v>
      </c>
      <c r="CR250" s="14" t="s">
        <v>1572</v>
      </c>
      <c r="CS250" s="14" t="s">
        <v>1572</v>
      </c>
      <c r="CT250" s="14" t="s">
        <v>1572</v>
      </c>
      <c r="CU250" s="14" t="s">
        <v>1572</v>
      </c>
      <c r="CV250" s="14" t="s">
        <v>1572</v>
      </c>
      <c r="CW250" s="14" t="s">
        <v>1572</v>
      </c>
      <c r="CX250" s="14" t="s">
        <v>1572</v>
      </c>
      <c r="CY250" s="14" t="s">
        <v>1572</v>
      </c>
      <c r="CZ250" s="14" t="s">
        <v>1572</v>
      </c>
      <c r="DA250" s="14" t="s">
        <v>1572</v>
      </c>
      <c r="DB250" s="14" t="s">
        <v>1572</v>
      </c>
      <c r="DC250" s="14" t="s">
        <v>1572</v>
      </c>
      <c r="DD250" s="14" t="s">
        <v>1572</v>
      </c>
      <c r="DE250" s="14" t="s">
        <v>1572</v>
      </c>
      <c r="DF250" s="14" t="s">
        <v>1572</v>
      </c>
      <c r="DG250" s="14" t="s">
        <v>1572</v>
      </c>
      <c r="DH250" s="14" t="s">
        <v>1572</v>
      </c>
      <c r="DI250" s="14" t="s">
        <v>1572</v>
      </c>
      <c r="DJ250" s="14" t="s">
        <v>1572</v>
      </c>
      <c r="DK250" s="14" t="s">
        <v>1572</v>
      </c>
      <c r="DL250" s="14" t="s">
        <v>1572</v>
      </c>
      <c r="DM250" s="14" t="s">
        <v>1572</v>
      </c>
      <c r="DN250" s="14" t="s">
        <v>1572</v>
      </c>
      <c r="DO250" s="14" t="s">
        <v>1572</v>
      </c>
      <c r="DP250" s="14" t="s">
        <v>1572</v>
      </c>
      <c r="DQ250" s="14" t="s">
        <v>1572</v>
      </c>
      <c r="DR250" s="14" t="s">
        <v>1572</v>
      </c>
      <c r="DS250" s="14" t="s">
        <v>1572</v>
      </c>
      <c r="DT250" s="14" t="s">
        <v>1572</v>
      </c>
      <c r="DU250" s="14" t="s">
        <v>1572</v>
      </c>
      <c r="DV250" s="14" t="s">
        <v>1572</v>
      </c>
      <c r="DY250" s="14"/>
    </row>
    <row r="251" spans="1:129" s="11" customFormat="1" x14ac:dyDescent="0.25">
      <c r="A251" s="16" t="s">
        <v>578</v>
      </c>
      <c r="B251" s="14" t="s">
        <v>579</v>
      </c>
      <c r="C251" s="23">
        <v>4229</v>
      </c>
      <c r="D251" s="24">
        <f>SUM(Z251:AD251)/C251</f>
        <v>2.9557815086308819E-2</v>
      </c>
      <c r="E251" s="24">
        <f>SUM(AE251:AI251)/C251</f>
        <v>3.0030740127689762E-2</v>
      </c>
      <c r="F251" s="24">
        <f>SUM(AJ251:AN251)/C251</f>
        <v>3.6178765665641995E-2</v>
      </c>
      <c r="G251" s="24">
        <f>SUM(AO251:AS251)/C251</f>
        <v>4.4927878931189408E-2</v>
      </c>
      <c r="H251" s="24">
        <f>SUM(AT251:AX251)/C251</f>
        <v>3.8779853393237175E-2</v>
      </c>
      <c r="I251" s="24">
        <f>SUM(AY251:BC251)/C251</f>
        <v>3.0267202648380231E-2</v>
      </c>
      <c r="J251" s="24">
        <f>SUM(BD251:BH251)/C251</f>
        <v>3.0030740127689762E-2</v>
      </c>
      <c r="K251" s="24">
        <f>SUM(BI251:BM251)/C251</f>
        <v>3.5942303144951525E-2</v>
      </c>
      <c r="L251" s="24">
        <f>SUM(BN251:BR251)/C251</f>
        <v>4.5164341451879877E-2</v>
      </c>
      <c r="M251" s="24">
        <f>SUM(BS251:BW251)/C251</f>
        <v>5.438637975880823E-2</v>
      </c>
      <c r="N251" s="24">
        <f>SUM(BX251:CB251)/C251</f>
        <v>5.5332229841570109E-2</v>
      </c>
      <c r="O251" s="24">
        <f>SUM(CC251:CG251)/C251</f>
        <v>6.1480255379522349E-2</v>
      </c>
      <c r="P251" s="24">
        <f>SUM(CH251:CL251)/C251</f>
        <v>0.1035705840624261</v>
      </c>
      <c r="Q251" s="24">
        <f>SUM(CM251:CQ251)/C251</f>
        <v>8.8436982738235984E-2</v>
      </c>
      <c r="R251" s="24">
        <f>SUM(CR251:CV251)/C251</f>
        <v>7.779616930716482E-2</v>
      </c>
      <c r="S251" s="24">
        <f>SUM(CW251:DV251)/C251</f>
        <v>0.23811775833530385</v>
      </c>
      <c r="T251" s="24">
        <f t="shared" ref="T251:V254" si="287">W251/$C251</f>
        <v>0.11444786001418775</v>
      </c>
      <c r="U251" s="24">
        <f t="shared" si="287"/>
        <v>0.48120122960510758</v>
      </c>
      <c r="V251" s="24">
        <f t="shared" si="287"/>
        <v>0.40435091038070464</v>
      </c>
      <c r="W251" s="23">
        <f>SUM(Z251:AP251)</f>
        <v>484</v>
      </c>
      <c r="X251" s="23">
        <f>SUM(AQ251:CL251)</f>
        <v>2035</v>
      </c>
      <c r="Y251" s="23">
        <f>SUM(CM251:DV251)</f>
        <v>1710</v>
      </c>
      <c r="Z251" s="23">
        <v>37</v>
      </c>
      <c r="AA251" s="23">
        <v>25</v>
      </c>
      <c r="AB251" s="23">
        <v>22</v>
      </c>
      <c r="AC251" s="23">
        <v>20</v>
      </c>
      <c r="AD251" s="23">
        <v>21</v>
      </c>
      <c r="AE251" s="23">
        <v>22</v>
      </c>
      <c r="AF251" s="23">
        <v>26</v>
      </c>
      <c r="AG251" s="23">
        <v>33</v>
      </c>
      <c r="AH251" s="23">
        <v>26</v>
      </c>
      <c r="AI251" s="23">
        <v>20</v>
      </c>
      <c r="AJ251" s="23">
        <v>31</v>
      </c>
      <c r="AK251" s="23">
        <v>24</v>
      </c>
      <c r="AL251" s="23">
        <v>29</v>
      </c>
      <c r="AM251" s="23">
        <v>32</v>
      </c>
      <c r="AN251" s="23">
        <v>37</v>
      </c>
      <c r="AO251" s="23">
        <v>35</v>
      </c>
      <c r="AP251" s="23">
        <v>44</v>
      </c>
      <c r="AQ251" s="23">
        <v>34</v>
      </c>
      <c r="AR251" s="23">
        <v>41</v>
      </c>
      <c r="AS251" s="23">
        <v>36</v>
      </c>
      <c r="AT251" s="23">
        <v>43</v>
      </c>
      <c r="AU251" s="23">
        <v>37</v>
      </c>
      <c r="AV251" s="23">
        <v>28</v>
      </c>
      <c r="AW251" s="23">
        <v>24</v>
      </c>
      <c r="AX251" s="23">
        <v>32</v>
      </c>
      <c r="AY251" s="23">
        <v>30</v>
      </c>
      <c r="AZ251" s="23">
        <v>25</v>
      </c>
      <c r="BA251" s="23">
        <v>19</v>
      </c>
      <c r="BB251" s="23">
        <v>31</v>
      </c>
      <c r="BC251" s="23">
        <v>23</v>
      </c>
      <c r="BD251" s="23">
        <v>25</v>
      </c>
      <c r="BE251" s="23">
        <v>19</v>
      </c>
      <c r="BF251" s="23">
        <v>34</v>
      </c>
      <c r="BG251" s="23">
        <v>22</v>
      </c>
      <c r="BH251" s="23">
        <v>27</v>
      </c>
      <c r="BI251" s="23">
        <v>27</v>
      </c>
      <c r="BJ251" s="23">
        <v>23</v>
      </c>
      <c r="BK251" s="23">
        <v>35</v>
      </c>
      <c r="BL251" s="23">
        <v>33</v>
      </c>
      <c r="BM251" s="23">
        <v>34</v>
      </c>
      <c r="BN251" s="23">
        <v>40</v>
      </c>
      <c r="BO251" s="23">
        <v>30</v>
      </c>
      <c r="BP251" s="23">
        <v>44</v>
      </c>
      <c r="BQ251" s="23">
        <v>40</v>
      </c>
      <c r="BR251" s="23">
        <v>37</v>
      </c>
      <c r="BS251" s="23">
        <v>37</v>
      </c>
      <c r="BT251" s="23">
        <v>46</v>
      </c>
      <c r="BU251" s="23">
        <v>48</v>
      </c>
      <c r="BV251" s="23">
        <v>40</v>
      </c>
      <c r="BW251" s="23">
        <v>59</v>
      </c>
      <c r="BX251" s="23">
        <v>49</v>
      </c>
      <c r="BY251" s="23">
        <v>54</v>
      </c>
      <c r="BZ251" s="23">
        <v>54</v>
      </c>
      <c r="CA251" s="23">
        <v>39</v>
      </c>
      <c r="CB251" s="23">
        <v>38</v>
      </c>
      <c r="CC251" s="23">
        <v>48</v>
      </c>
      <c r="CD251" s="23">
        <v>49</v>
      </c>
      <c r="CE251" s="23">
        <v>57</v>
      </c>
      <c r="CF251" s="23">
        <v>49</v>
      </c>
      <c r="CG251" s="23">
        <v>57</v>
      </c>
      <c r="CH251" s="23">
        <v>76</v>
      </c>
      <c r="CI251" s="23">
        <v>88</v>
      </c>
      <c r="CJ251" s="23">
        <v>80</v>
      </c>
      <c r="CK251" s="23">
        <v>91</v>
      </c>
      <c r="CL251" s="23">
        <v>103</v>
      </c>
      <c r="CM251" s="23">
        <v>81</v>
      </c>
      <c r="CN251" s="23">
        <v>89</v>
      </c>
      <c r="CO251" s="23">
        <v>72</v>
      </c>
      <c r="CP251" s="23">
        <v>71</v>
      </c>
      <c r="CQ251" s="23">
        <v>61</v>
      </c>
      <c r="CR251" s="23">
        <v>51</v>
      </c>
      <c r="CS251" s="23">
        <v>66</v>
      </c>
      <c r="CT251" s="23">
        <v>64</v>
      </c>
      <c r="CU251" s="23">
        <v>71</v>
      </c>
      <c r="CV251" s="23">
        <v>77</v>
      </c>
      <c r="CW251" s="23">
        <v>73</v>
      </c>
      <c r="CX251" s="23">
        <v>81</v>
      </c>
      <c r="CY251" s="23">
        <v>52</v>
      </c>
      <c r="CZ251" s="23">
        <v>74</v>
      </c>
      <c r="DA251" s="23">
        <v>68</v>
      </c>
      <c r="DB251" s="23">
        <v>74</v>
      </c>
      <c r="DC251" s="23">
        <v>73</v>
      </c>
      <c r="DD251" s="23">
        <v>54</v>
      </c>
      <c r="DE251" s="23">
        <v>54</v>
      </c>
      <c r="DF251" s="23">
        <v>67</v>
      </c>
      <c r="DG251" s="23">
        <v>55</v>
      </c>
      <c r="DH251" s="23">
        <v>48</v>
      </c>
      <c r="DI251" s="23">
        <v>45</v>
      </c>
      <c r="DJ251" s="23">
        <v>40</v>
      </c>
      <c r="DK251" s="23">
        <v>38</v>
      </c>
      <c r="DL251" s="23">
        <v>25</v>
      </c>
      <c r="DM251" s="23">
        <v>26</v>
      </c>
      <c r="DN251" s="23">
        <v>16</v>
      </c>
      <c r="DO251" s="23">
        <v>11</v>
      </c>
      <c r="DP251" s="23">
        <v>10</v>
      </c>
      <c r="DQ251" s="23">
        <v>7</v>
      </c>
      <c r="DR251" s="23">
        <v>5</v>
      </c>
      <c r="DS251" s="23">
        <v>2</v>
      </c>
      <c r="DT251" s="23">
        <v>2</v>
      </c>
      <c r="DU251" s="23">
        <v>4</v>
      </c>
      <c r="DV251" s="23">
        <v>3</v>
      </c>
      <c r="DY251" s="14"/>
    </row>
    <row r="252" spans="1:129" s="11" customFormat="1" x14ac:dyDescent="0.25">
      <c r="A252" s="16" t="s">
        <v>580</v>
      </c>
      <c r="B252" s="14" t="s">
        <v>581</v>
      </c>
      <c r="C252" s="23">
        <v>309</v>
      </c>
      <c r="D252" s="24">
        <f>SUM(Z252:AD252)/C252</f>
        <v>4.8543689320388349E-2</v>
      </c>
      <c r="E252" s="24">
        <f>SUM(AE252:AI252)/C252</f>
        <v>3.8834951456310676E-2</v>
      </c>
      <c r="F252" s="24">
        <f>SUM(AJ252:AN252)/C252</f>
        <v>3.8834951456310676E-2</v>
      </c>
      <c r="G252" s="24">
        <f>SUM(AO252:AS252)/C252</f>
        <v>4.2071197411003236E-2</v>
      </c>
      <c r="H252" s="24">
        <f>SUM(AT252:AX252)/C252</f>
        <v>2.9126213592233011E-2</v>
      </c>
      <c r="I252" s="24">
        <f>SUM(AY252:BC252)/C252</f>
        <v>3.2362459546925564E-2</v>
      </c>
      <c r="J252" s="24">
        <f>SUM(BD252:BH252)/C252</f>
        <v>3.2362459546925564E-2</v>
      </c>
      <c r="K252" s="24">
        <f>SUM(BI252:BM252)/C252</f>
        <v>5.8252427184466021E-2</v>
      </c>
      <c r="L252" s="24">
        <f>SUM(BN252:BR252)/C252</f>
        <v>5.8252427184466021E-2</v>
      </c>
      <c r="M252" s="24">
        <f>SUM(BS252:BW252)/C252</f>
        <v>0.10679611650485436</v>
      </c>
      <c r="N252" s="24">
        <f>SUM(BX252:CB252)/C252</f>
        <v>9.7087378640776698E-2</v>
      </c>
      <c r="O252" s="24">
        <f>SUM(CC252:CG252)/C252</f>
        <v>5.5016181229773461E-2</v>
      </c>
      <c r="P252" s="24">
        <f>SUM(CH252:CL252)/C252</f>
        <v>0.11326860841423948</v>
      </c>
      <c r="Q252" s="24">
        <f>SUM(CM252:CQ252)/C252</f>
        <v>9.7087378640776698E-2</v>
      </c>
      <c r="R252" s="24">
        <f>SUM(CR252:CV252)/C252</f>
        <v>6.1488673139158574E-2</v>
      </c>
      <c r="S252" s="24">
        <f>SUM(CW252:DV252)/C252</f>
        <v>9.0614886731391592E-2</v>
      </c>
      <c r="T252" s="24">
        <f t="shared" si="287"/>
        <v>0.13915857605177995</v>
      </c>
      <c r="U252" s="24">
        <f t="shared" si="287"/>
        <v>0.61165048543689315</v>
      </c>
      <c r="V252" s="24">
        <f t="shared" si="287"/>
        <v>0.24919093851132687</v>
      </c>
      <c r="W252" s="23">
        <f>SUM(Z252:AP252)</f>
        <v>43</v>
      </c>
      <c r="X252" s="23">
        <f>SUM(AQ252:CL252)</f>
        <v>189</v>
      </c>
      <c r="Y252" s="23">
        <f>SUM(CM252:DV252)</f>
        <v>77</v>
      </c>
      <c r="Z252" s="23">
        <v>2</v>
      </c>
      <c r="AA252" s="23">
        <v>2</v>
      </c>
      <c r="AB252" s="23">
        <v>1</v>
      </c>
      <c r="AC252" s="23">
        <v>6</v>
      </c>
      <c r="AD252" s="23">
        <v>4</v>
      </c>
      <c r="AE252" s="23">
        <v>1</v>
      </c>
      <c r="AF252" s="23">
        <v>5</v>
      </c>
      <c r="AG252" s="23">
        <v>1</v>
      </c>
      <c r="AH252" s="23">
        <v>4</v>
      </c>
      <c r="AI252" s="23">
        <v>1</v>
      </c>
      <c r="AJ252" s="23">
        <v>4</v>
      </c>
      <c r="AK252" s="23">
        <v>2</v>
      </c>
      <c r="AL252" s="23">
        <v>2</v>
      </c>
      <c r="AM252" s="23">
        <v>3</v>
      </c>
      <c r="AN252" s="23">
        <v>1</v>
      </c>
      <c r="AO252" s="23">
        <v>2</v>
      </c>
      <c r="AP252" s="23">
        <v>2</v>
      </c>
      <c r="AQ252" s="23">
        <v>3</v>
      </c>
      <c r="AR252" s="23">
        <v>3</v>
      </c>
      <c r="AS252" s="23">
        <v>3</v>
      </c>
      <c r="AT252" s="23">
        <v>3</v>
      </c>
      <c r="AU252" s="23">
        <v>0</v>
      </c>
      <c r="AV252" s="23">
        <v>1</v>
      </c>
      <c r="AW252" s="23">
        <v>5</v>
      </c>
      <c r="AX252" s="23">
        <v>0</v>
      </c>
      <c r="AY252" s="23">
        <v>4</v>
      </c>
      <c r="AZ252" s="23">
        <v>2</v>
      </c>
      <c r="BA252" s="23">
        <v>3</v>
      </c>
      <c r="BB252" s="23">
        <v>0</v>
      </c>
      <c r="BC252" s="23">
        <v>1</v>
      </c>
      <c r="BD252" s="23">
        <v>1</v>
      </c>
      <c r="BE252" s="23">
        <v>4</v>
      </c>
      <c r="BF252" s="23">
        <v>1</v>
      </c>
      <c r="BG252" s="23">
        <v>3</v>
      </c>
      <c r="BH252" s="23">
        <v>1</v>
      </c>
      <c r="BI252" s="23">
        <v>1</v>
      </c>
      <c r="BJ252" s="23">
        <v>6</v>
      </c>
      <c r="BK252" s="23">
        <v>4</v>
      </c>
      <c r="BL252" s="23">
        <v>6</v>
      </c>
      <c r="BM252" s="23">
        <v>1</v>
      </c>
      <c r="BN252" s="23">
        <v>5</v>
      </c>
      <c r="BO252" s="23">
        <v>5</v>
      </c>
      <c r="BP252" s="23">
        <v>4</v>
      </c>
      <c r="BQ252" s="23">
        <v>2</v>
      </c>
      <c r="BR252" s="23">
        <v>2</v>
      </c>
      <c r="BS252" s="23">
        <v>7</v>
      </c>
      <c r="BT252" s="23">
        <v>5</v>
      </c>
      <c r="BU252" s="23">
        <v>4</v>
      </c>
      <c r="BV252" s="23">
        <v>9</v>
      </c>
      <c r="BW252" s="23">
        <v>8</v>
      </c>
      <c r="BX252" s="23">
        <v>7</v>
      </c>
      <c r="BY252" s="23">
        <v>7</v>
      </c>
      <c r="BZ252" s="23">
        <v>3</v>
      </c>
      <c r="CA252" s="23">
        <v>8</v>
      </c>
      <c r="CB252" s="23">
        <v>5</v>
      </c>
      <c r="CC252" s="23">
        <v>2</v>
      </c>
      <c r="CD252" s="23">
        <v>6</v>
      </c>
      <c r="CE252" s="23">
        <v>2</v>
      </c>
      <c r="CF252" s="23">
        <v>5</v>
      </c>
      <c r="CG252" s="23">
        <v>2</v>
      </c>
      <c r="CH252" s="23">
        <v>6</v>
      </c>
      <c r="CI252" s="23">
        <v>3</v>
      </c>
      <c r="CJ252" s="23">
        <v>7</v>
      </c>
      <c r="CK252" s="23">
        <v>13</v>
      </c>
      <c r="CL252" s="23">
        <v>6</v>
      </c>
      <c r="CM252" s="23">
        <v>4</v>
      </c>
      <c r="CN252" s="23">
        <v>6</v>
      </c>
      <c r="CO252" s="23">
        <v>11</v>
      </c>
      <c r="CP252" s="23">
        <v>6</v>
      </c>
      <c r="CQ252" s="23">
        <v>3</v>
      </c>
      <c r="CR252" s="23">
        <v>5</v>
      </c>
      <c r="CS252" s="23">
        <v>4</v>
      </c>
      <c r="CT252" s="23">
        <v>4</v>
      </c>
      <c r="CU252" s="23">
        <v>5</v>
      </c>
      <c r="CV252" s="23">
        <v>1</v>
      </c>
      <c r="CW252" s="23">
        <v>3</v>
      </c>
      <c r="CX252" s="23">
        <v>2</v>
      </c>
      <c r="CY252" s="23">
        <v>3</v>
      </c>
      <c r="CZ252" s="23">
        <v>3</v>
      </c>
      <c r="DA252" s="23">
        <v>2</v>
      </c>
      <c r="DB252" s="23">
        <v>2</v>
      </c>
      <c r="DC252" s="23">
        <v>2</v>
      </c>
      <c r="DD252" s="23">
        <v>4</v>
      </c>
      <c r="DE252" s="23">
        <v>1</v>
      </c>
      <c r="DF252" s="23">
        <v>1</v>
      </c>
      <c r="DG252" s="23">
        <v>0</v>
      </c>
      <c r="DH252" s="23">
        <v>0</v>
      </c>
      <c r="DI252" s="23">
        <v>2</v>
      </c>
      <c r="DJ252" s="23">
        <v>0</v>
      </c>
      <c r="DK252" s="23">
        <v>0</v>
      </c>
      <c r="DL252" s="23">
        <v>2</v>
      </c>
      <c r="DM252" s="23">
        <v>0</v>
      </c>
      <c r="DN252" s="23">
        <v>0</v>
      </c>
      <c r="DO252" s="23">
        <v>0</v>
      </c>
      <c r="DP252" s="23">
        <v>1</v>
      </c>
      <c r="DQ252" s="23">
        <v>0</v>
      </c>
      <c r="DR252" s="23">
        <v>0</v>
      </c>
      <c r="DS252" s="23">
        <v>0</v>
      </c>
      <c r="DT252" s="23">
        <v>0</v>
      </c>
      <c r="DU252" s="23">
        <v>0</v>
      </c>
      <c r="DV252" s="23">
        <v>0</v>
      </c>
      <c r="DY252" s="14"/>
    </row>
    <row r="253" spans="1:129" s="11" customFormat="1" x14ac:dyDescent="0.25">
      <c r="A253" s="16" t="s">
        <v>582</v>
      </c>
      <c r="B253" s="14" t="s">
        <v>583</v>
      </c>
      <c r="C253" s="14">
        <v>374</v>
      </c>
      <c r="D253" s="24">
        <f>SUM(Z253:AD253)/C253</f>
        <v>5.3475935828877004E-2</v>
      </c>
      <c r="E253" s="24">
        <f>SUM(AE253:AI253)/C253</f>
        <v>4.2780748663101602E-2</v>
      </c>
      <c r="F253" s="24">
        <f>SUM(AJ253:AN253)/C253</f>
        <v>2.6737967914438502E-2</v>
      </c>
      <c r="G253" s="24">
        <f>SUM(AO253:AS253)/C253</f>
        <v>3.4759358288770054E-2</v>
      </c>
      <c r="H253" s="24">
        <f>SUM(AT253:AX253)/C253</f>
        <v>2.9411764705882353E-2</v>
      </c>
      <c r="I253" s="24">
        <f>SUM(AY253:BC253)/C253</f>
        <v>2.9411764705882353E-2</v>
      </c>
      <c r="J253" s="24">
        <f>SUM(BD253:BH253)/C253</f>
        <v>1.3368983957219251E-2</v>
      </c>
      <c r="K253" s="24">
        <f>SUM(BI253:BM253)/C253</f>
        <v>6.4171122994652413E-2</v>
      </c>
      <c r="L253" s="24">
        <f>SUM(BN253:BR253)/C253</f>
        <v>6.1497326203208559E-2</v>
      </c>
      <c r="M253" s="24">
        <f>SUM(BS253:BW253)/C253</f>
        <v>6.4171122994652413E-2</v>
      </c>
      <c r="N253" s="24">
        <f>SUM(BX253:CB253)/C253</f>
        <v>6.1497326203208559E-2</v>
      </c>
      <c r="O253" s="24">
        <f>SUM(CC253:CG253)/C253</f>
        <v>7.7540106951871662E-2</v>
      </c>
      <c r="P253" s="24">
        <f>SUM(CH253:CL253)/C253</f>
        <v>9.6256684491978606E-2</v>
      </c>
      <c r="Q253" s="24">
        <f>SUM(CM253:CQ253)/C253</f>
        <v>0.12032085561497326</v>
      </c>
      <c r="R253" s="24">
        <f>SUM(CR253:CV253)/C253</f>
        <v>5.6149732620320858E-2</v>
      </c>
      <c r="S253" s="24">
        <f>SUM(CW253:DV253)/C253</f>
        <v>0.16844919786096257</v>
      </c>
      <c r="T253" s="24">
        <f t="shared" si="287"/>
        <v>0.13368983957219252</v>
      </c>
      <c r="U253" s="24">
        <f t="shared" si="287"/>
        <v>0.52139037433155078</v>
      </c>
      <c r="V253" s="24">
        <f t="shared" si="287"/>
        <v>0.34491978609625668</v>
      </c>
      <c r="W253" s="23">
        <f>SUM(Z253:AP253)</f>
        <v>50</v>
      </c>
      <c r="X253" s="23">
        <f>SUM(AQ253:CL253)</f>
        <v>195</v>
      </c>
      <c r="Y253" s="23">
        <f>SUM(CM253:DV253)</f>
        <v>129</v>
      </c>
      <c r="Z253" s="14">
        <v>5</v>
      </c>
      <c r="AA253" s="14">
        <v>2</v>
      </c>
      <c r="AB253" s="14">
        <v>7</v>
      </c>
      <c r="AC253" s="14">
        <v>1</v>
      </c>
      <c r="AD253" s="14">
        <v>5</v>
      </c>
      <c r="AE253" s="14">
        <v>6</v>
      </c>
      <c r="AF253" s="14">
        <v>3</v>
      </c>
      <c r="AG253" s="14">
        <v>2</v>
      </c>
      <c r="AH253" s="14">
        <v>3</v>
      </c>
      <c r="AI253" s="14">
        <v>2</v>
      </c>
      <c r="AJ253" s="14">
        <v>2</v>
      </c>
      <c r="AK253" s="14">
        <v>2</v>
      </c>
      <c r="AL253" s="14">
        <v>0</v>
      </c>
      <c r="AM253" s="14">
        <v>4</v>
      </c>
      <c r="AN253" s="14">
        <v>2</v>
      </c>
      <c r="AO253" s="14">
        <v>4</v>
      </c>
      <c r="AP253" s="14">
        <v>0</v>
      </c>
      <c r="AQ253" s="14">
        <v>3</v>
      </c>
      <c r="AR253" s="14">
        <v>3</v>
      </c>
      <c r="AS253" s="14">
        <v>3</v>
      </c>
      <c r="AT253" s="14">
        <v>1</v>
      </c>
      <c r="AU253" s="14">
        <v>2</v>
      </c>
      <c r="AV253" s="14">
        <v>3</v>
      </c>
      <c r="AW253" s="14">
        <v>5</v>
      </c>
      <c r="AX253" s="14">
        <v>0</v>
      </c>
      <c r="AY253" s="14">
        <v>2</v>
      </c>
      <c r="AZ253" s="14">
        <v>4</v>
      </c>
      <c r="BA253" s="14">
        <v>3</v>
      </c>
      <c r="BB253" s="14">
        <v>1</v>
      </c>
      <c r="BC253" s="14">
        <v>1</v>
      </c>
      <c r="BD253" s="14">
        <v>3</v>
      </c>
      <c r="BE253" s="14">
        <v>2</v>
      </c>
      <c r="BF253" s="14">
        <v>0</v>
      </c>
      <c r="BG253" s="14">
        <v>0</v>
      </c>
      <c r="BH253" s="14">
        <v>0</v>
      </c>
      <c r="BI253" s="14">
        <v>5</v>
      </c>
      <c r="BJ253" s="14">
        <v>7</v>
      </c>
      <c r="BK253" s="14">
        <v>3</v>
      </c>
      <c r="BL253" s="14">
        <v>3</v>
      </c>
      <c r="BM253" s="14">
        <v>6</v>
      </c>
      <c r="BN253" s="14">
        <v>5</v>
      </c>
      <c r="BO253" s="14">
        <v>5</v>
      </c>
      <c r="BP253" s="14">
        <v>6</v>
      </c>
      <c r="BQ253" s="14">
        <v>4</v>
      </c>
      <c r="BR253" s="14">
        <v>3</v>
      </c>
      <c r="BS253" s="14">
        <v>10</v>
      </c>
      <c r="BT253" s="14">
        <v>4</v>
      </c>
      <c r="BU253" s="14">
        <v>3</v>
      </c>
      <c r="BV253" s="14">
        <v>4</v>
      </c>
      <c r="BW253" s="14">
        <v>3</v>
      </c>
      <c r="BX253" s="14">
        <v>5</v>
      </c>
      <c r="BY253" s="14">
        <v>5</v>
      </c>
      <c r="BZ253" s="14">
        <v>8</v>
      </c>
      <c r="CA253" s="14">
        <v>3</v>
      </c>
      <c r="CB253" s="14">
        <v>2</v>
      </c>
      <c r="CC253" s="14">
        <v>9</v>
      </c>
      <c r="CD253" s="14">
        <v>4</v>
      </c>
      <c r="CE253" s="14">
        <v>1</v>
      </c>
      <c r="CF253" s="14">
        <v>7</v>
      </c>
      <c r="CG253" s="14">
        <v>8</v>
      </c>
      <c r="CH253" s="14">
        <v>8</v>
      </c>
      <c r="CI253" s="14">
        <v>7</v>
      </c>
      <c r="CJ253" s="14">
        <v>10</v>
      </c>
      <c r="CK253" s="14">
        <v>2</v>
      </c>
      <c r="CL253" s="14">
        <v>9</v>
      </c>
      <c r="CM253" s="14">
        <v>10</v>
      </c>
      <c r="CN253" s="14">
        <v>11</v>
      </c>
      <c r="CO253" s="14">
        <v>11</v>
      </c>
      <c r="CP253" s="14">
        <v>5</v>
      </c>
      <c r="CQ253" s="14">
        <v>8</v>
      </c>
      <c r="CR253" s="14">
        <v>6</v>
      </c>
      <c r="CS253" s="14">
        <v>4</v>
      </c>
      <c r="CT253" s="14">
        <v>4</v>
      </c>
      <c r="CU253" s="14">
        <v>5</v>
      </c>
      <c r="CV253" s="14">
        <v>2</v>
      </c>
      <c r="CW253" s="14">
        <v>2</v>
      </c>
      <c r="CX253" s="14">
        <v>4</v>
      </c>
      <c r="CY253" s="14">
        <v>2</v>
      </c>
      <c r="CZ253" s="14">
        <v>2</v>
      </c>
      <c r="DA253" s="14">
        <v>6</v>
      </c>
      <c r="DB253" s="14">
        <v>1</v>
      </c>
      <c r="DC253" s="14">
        <v>2</v>
      </c>
      <c r="DD253" s="14">
        <v>7</v>
      </c>
      <c r="DE253" s="14">
        <v>1</v>
      </c>
      <c r="DF253" s="14">
        <v>5</v>
      </c>
      <c r="DG253" s="14">
        <v>1</v>
      </c>
      <c r="DH253" s="14">
        <v>5</v>
      </c>
      <c r="DI253" s="14">
        <v>3</v>
      </c>
      <c r="DJ253" s="14">
        <v>3</v>
      </c>
      <c r="DK253" s="14">
        <v>1</v>
      </c>
      <c r="DL253" s="14">
        <v>5</v>
      </c>
      <c r="DM253" s="14">
        <v>2</v>
      </c>
      <c r="DN253" s="14">
        <v>2</v>
      </c>
      <c r="DO253" s="14">
        <v>3</v>
      </c>
      <c r="DP253" s="14">
        <v>1</v>
      </c>
      <c r="DQ253" s="14">
        <v>1</v>
      </c>
      <c r="DR253" s="14">
        <v>0</v>
      </c>
      <c r="DS253" s="14">
        <v>2</v>
      </c>
      <c r="DT253" s="14">
        <v>1</v>
      </c>
      <c r="DU253" s="14">
        <v>1</v>
      </c>
      <c r="DV253" s="14">
        <v>0</v>
      </c>
      <c r="DY253" s="14"/>
    </row>
    <row r="254" spans="1:129" s="11" customFormat="1" x14ac:dyDescent="0.25">
      <c r="A254" s="16" t="s">
        <v>584</v>
      </c>
      <c r="B254" s="14" t="s">
        <v>585</v>
      </c>
      <c r="C254" s="23">
        <v>849</v>
      </c>
      <c r="D254" s="24">
        <f>SUM(Z254:AD254)/C254</f>
        <v>3.2979976442873968E-2</v>
      </c>
      <c r="E254" s="24">
        <f>SUM(AE254:AI254)/C254</f>
        <v>3.6513545347467612E-2</v>
      </c>
      <c r="F254" s="24">
        <f>SUM(AJ254:AN254)/C254</f>
        <v>5.1825677267373381E-2</v>
      </c>
      <c r="G254" s="24">
        <f>SUM(AO254:AS254)/C254</f>
        <v>3.4157832744405182E-2</v>
      </c>
      <c r="H254" s="24">
        <f>SUM(AT254:AX254)/C254</f>
        <v>2.591283863368669E-2</v>
      </c>
      <c r="I254" s="24">
        <f>SUM(AY254:BC254)/C254</f>
        <v>2.3557126030624265E-2</v>
      </c>
      <c r="J254" s="24">
        <f>SUM(BD254:BH254)/C254</f>
        <v>3.7691401648998819E-2</v>
      </c>
      <c r="K254" s="24">
        <f>SUM(BI254:BM254)/C254</f>
        <v>4.47585394581861E-2</v>
      </c>
      <c r="L254" s="24">
        <f>SUM(BN254:BR254)/C254</f>
        <v>5.0647820965842166E-2</v>
      </c>
      <c r="M254" s="24">
        <f>SUM(BS254:BW254)/C254</f>
        <v>7.656065959952886E-2</v>
      </c>
      <c r="N254" s="24">
        <f>SUM(BX254:CB254)/C254</f>
        <v>6.8315665488810365E-2</v>
      </c>
      <c r="O254" s="24">
        <f>SUM(CC254:CG254)/C254</f>
        <v>8.1272084805653705E-2</v>
      </c>
      <c r="P254" s="24">
        <f>SUM(CH254:CL254)/C254</f>
        <v>0.10836277974087162</v>
      </c>
      <c r="Q254" s="24">
        <f>SUM(CM254:CQ254)/C254</f>
        <v>0.10129564193168433</v>
      </c>
      <c r="R254" s="24">
        <f>SUM(CR254:CV254)/C254</f>
        <v>7.4204946996466431E-2</v>
      </c>
      <c r="S254" s="24">
        <f>SUM(CW254:DV254)/C254</f>
        <v>0.1519434628975265</v>
      </c>
      <c r="T254" s="24">
        <f t="shared" si="287"/>
        <v>0.14016489988221437</v>
      </c>
      <c r="U254" s="24">
        <f t="shared" si="287"/>
        <v>0.53239104829210837</v>
      </c>
      <c r="V254" s="24">
        <f t="shared" si="287"/>
        <v>0.32744405182567726</v>
      </c>
      <c r="W254" s="23">
        <f>SUM(Z254:AP254)</f>
        <v>119</v>
      </c>
      <c r="X254" s="23">
        <f>SUM(AQ254:CL254)</f>
        <v>452</v>
      </c>
      <c r="Y254" s="23">
        <f>SUM(CM254:DV254)</f>
        <v>278</v>
      </c>
      <c r="Z254" s="23">
        <v>5</v>
      </c>
      <c r="AA254" s="23">
        <v>9</v>
      </c>
      <c r="AB254" s="23">
        <v>5</v>
      </c>
      <c r="AC254" s="23">
        <v>2</v>
      </c>
      <c r="AD254" s="23">
        <v>7</v>
      </c>
      <c r="AE254" s="23">
        <v>5</v>
      </c>
      <c r="AF254" s="23">
        <v>6</v>
      </c>
      <c r="AG254" s="23">
        <v>6</v>
      </c>
      <c r="AH254" s="23">
        <v>7</v>
      </c>
      <c r="AI254" s="23">
        <v>7</v>
      </c>
      <c r="AJ254" s="23">
        <v>8</v>
      </c>
      <c r="AK254" s="23">
        <v>5</v>
      </c>
      <c r="AL254" s="23">
        <v>9</v>
      </c>
      <c r="AM254" s="23">
        <v>9</v>
      </c>
      <c r="AN254" s="23">
        <v>13</v>
      </c>
      <c r="AO254" s="23">
        <v>10</v>
      </c>
      <c r="AP254" s="23">
        <v>6</v>
      </c>
      <c r="AQ254" s="23">
        <v>2</v>
      </c>
      <c r="AR254" s="23">
        <v>9</v>
      </c>
      <c r="AS254" s="23">
        <v>2</v>
      </c>
      <c r="AT254" s="23">
        <v>4</v>
      </c>
      <c r="AU254" s="23">
        <v>6</v>
      </c>
      <c r="AV254" s="23">
        <v>3</v>
      </c>
      <c r="AW254" s="23">
        <v>8</v>
      </c>
      <c r="AX254" s="23">
        <v>1</v>
      </c>
      <c r="AY254" s="23">
        <v>4</v>
      </c>
      <c r="AZ254" s="23">
        <v>4</v>
      </c>
      <c r="BA254" s="23">
        <v>4</v>
      </c>
      <c r="BB254" s="23">
        <v>5</v>
      </c>
      <c r="BC254" s="23">
        <v>3</v>
      </c>
      <c r="BD254" s="23">
        <v>5</v>
      </c>
      <c r="BE254" s="23">
        <v>7</v>
      </c>
      <c r="BF254" s="23">
        <v>7</v>
      </c>
      <c r="BG254" s="23">
        <v>6</v>
      </c>
      <c r="BH254" s="23">
        <v>7</v>
      </c>
      <c r="BI254" s="23">
        <v>6</v>
      </c>
      <c r="BJ254" s="23">
        <v>7</v>
      </c>
      <c r="BK254" s="23">
        <v>7</v>
      </c>
      <c r="BL254" s="23">
        <v>9</v>
      </c>
      <c r="BM254" s="23">
        <v>9</v>
      </c>
      <c r="BN254" s="23">
        <v>9</v>
      </c>
      <c r="BO254" s="23">
        <v>12</v>
      </c>
      <c r="BP254" s="23">
        <v>6</v>
      </c>
      <c r="BQ254" s="23">
        <v>10</v>
      </c>
      <c r="BR254" s="23">
        <v>6</v>
      </c>
      <c r="BS254" s="23">
        <v>18</v>
      </c>
      <c r="BT254" s="23">
        <v>13</v>
      </c>
      <c r="BU254" s="23">
        <v>8</v>
      </c>
      <c r="BV254" s="23">
        <v>15</v>
      </c>
      <c r="BW254" s="23">
        <v>11</v>
      </c>
      <c r="BX254" s="23">
        <v>10</v>
      </c>
      <c r="BY254" s="23">
        <v>13</v>
      </c>
      <c r="BZ254" s="23">
        <v>10</v>
      </c>
      <c r="CA254" s="23">
        <v>15</v>
      </c>
      <c r="CB254" s="23">
        <v>10</v>
      </c>
      <c r="CC254" s="23">
        <v>15</v>
      </c>
      <c r="CD254" s="23">
        <v>10</v>
      </c>
      <c r="CE254" s="23">
        <v>13</v>
      </c>
      <c r="CF254" s="23">
        <v>16</v>
      </c>
      <c r="CG254" s="23">
        <v>15</v>
      </c>
      <c r="CH254" s="23">
        <v>18</v>
      </c>
      <c r="CI254" s="23">
        <v>15</v>
      </c>
      <c r="CJ254" s="23">
        <v>22</v>
      </c>
      <c r="CK254" s="23">
        <v>19</v>
      </c>
      <c r="CL254" s="23">
        <v>18</v>
      </c>
      <c r="CM254" s="23">
        <v>22</v>
      </c>
      <c r="CN254" s="23">
        <v>18</v>
      </c>
      <c r="CO254" s="23">
        <v>14</v>
      </c>
      <c r="CP254" s="23">
        <v>14</v>
      </c>
      <c r="CQ254" s="23">
        <v>18</v>
      </c>
      <c r="CR254" s="23">
        <v>10</v>
      </c>
      <c r="CS254" s="23">
        <v>10</v>
      </c>
      <c r="CT254" s="23">
        <v>10</v>
      </c>
      <c r="CU254" s="23">
        <v>18</v>
      </c>
      <c r="CV254" s="23">
        <v>15</v>
      </c>
      <c r="CW254" s="23">
        <v>6</v>
      </c>
      <c r="CX254" s="23">
        <v>10</v>
      </c>
      <c r="CY254" s="23">
        <v>10</v>
      </c>
      <c r="CZ254" s="23">
        <v>18</v>
      </c>
      <c r="DA254" s="23">
        <v>15</v>
      </c>
      <c r="DB254" s="23">
        <v>10</v>
      </c>
      <c r="DC254" s="23">
        <v>14</v>
      </c>
      <c r="DD254" s="23">
        <v>4</v>
      </c>
      <c r="DE254" s="23">
        <v>4</v>
      </c>
      <c r="DF254" s="23">
        <v>6</v>
      </c>
      <c r="DG254" s="23">
        <v>2</v>
      </c>
      <c r="DH254" s="23">
        <v>6</v>
      </c>
      <c r="DI254" s="23">
        <v>4</v>
      </c>
      <c r="DJ254" s="23">
        <v>5</v>
      </c>
      <c r="DK254" s="23">
        <v>1</v>
      </c>
      <c r="DL254" s="23">
        <v>3</v>
      </c>
      <c r="DM254" s="23">
        <v>2</v>
      </c>
      <c r="DN254" s="23">
        <v>0</v>
      </c>
      <c r="DO254" s="23">
        <v>1</v>
      </c>
      <c r="DP254" s="23">
        <v>1</v>
      </c>
      <c r="DQ254" s="23">
        <v>3</v>
      </c>
      <c r="DR254" s="23">
        <v>3</v>
      </c>
      <c r="DS254" s="23">
        <v>0</v>
      </c>
      <c r="DT254" s="23">
        <v>0</v>
      </c>
      <c r="DU254" s="23">
        <v>0</v>
      </c>
      <c r="DV254" s="23">
        <v>1</v>
      </c>
      <c r="DY254" s="14"/>
    </row>
    <row r="255" spans="1:129" s="11" customFormat="1" x14ac:dyDescent="0.25">
      <c r="A255" s="16" t="s">
        <v>586</v>
      </c>
      <c r="B255" s="14" t="s">
        <v>587</v>
      </c>
      <c r="C255" s="14" t="s">
        <v>1572</v>
      </c>
      <c r="D255" s="14" t="s">
        <v>1572</v>
      </c>
      <c r="E255" s="14" t="s">
        <v>1572</v>
      </c>
      <c r="F255" s="14" t="s">
        <v>1572</v>
      </c>
      <c r="G255" s="14" t="s">
        <v>1572</v>
      </c>
      <c r="H255" s="14" t="s">
        <v>1572</v>
      </c>
      <c r="I255" s="14" t="s">
        <v>1572</v>
      </c>
      <c r="J255" s="14" t="s">
        <v>1572</v>
      </c>
      <c r="K255" s="14" t="s">
        <v>1572</v>
      </c>
      <c r="L255" s="14" t="s">
        <v>1572</v>
      </c>
      <c r="M255" s="14" t="s">
        <v>1572</v>
      </c>
      <c r="N255" s="14" t="s">
        <v>1572</v>
      </c>
      <c r="O255" s="14" t="s">
        <v>1572</v>
      </c>
      <c r="P255" s="14" t="s">
        <v>1572</v>
      </c>
      <c r="Q255" s="14" t="s">
        <v>1572</v>
      </c>
      <c r="R255" s="14" t="s">
        <v>1572</v>
      </c>
      <c r="S255" s="14" t="s">
        <v>1572</v>
      </c>
      <c r="T255" s="14" t="s">
        <v>1572</v>
      </c>
      <c r="U255" s="14" t="s">
        <v>1572</v>
      </c>
      <c r="V255" s="14" t="s">
        <v>1572</v>
      </c>
      <c r="W255" s="14" t="s">
        <v>1572</v>
      </c>
      <c r="X255" s="14" t="s">
        <v>1572</v>
      </c>
      <c r="Y255" s="14" t="s">
        <v>1572</v>
      </c>
      <c r="Z255" s="14" t="s">
        <v>1572</v>
      </c>
      <c r="AA255" s="14" t="s">
        <v>1572</v>
      </c>
      <c r="AB255" s="14" t="s">
        <v>1572</v>
      </c>
      <c r="AC255" s="14" t="s">
        <v>1572</v>
      </c>
      <c r="AD255" s="14" t="s">
        <v>1572</v>
      </c>
      <c r="AE255" s="14" t="s">
        <v>1572</v>
      </c>
      <c r="AF255" s="14" t="s">
        <v>1572</v>
      </c>
      <c r="AG255" s="14" t="s">
        <v>1572</v>
      </c>
      <c r="AH255" s="14" t="s">
        <v>1572</v>
      </c>
      <c r="AI255" s="14" t="s">
        <v>1572</v>
      </c>
      <c r="AJ255" s="14" t="s">
        <v>1572</v>
      </c>
      <c r="AK255" s="14" t="s">
        <v>1572</v>
      </c>
      <c r="AL255" s="14" t="s">
        <v>1572</v>
      </c>
      <c r="AM255" s="14" t="s">
        <v>1572</v>
      </c>
      <c r="AN255" s="14" t="s">
        <v>1572</v>
      </c>
      <c r="AO255" s="14" t="s">
        <v>1572</v>
      </c>
      <c r="AP255" s="14" t="s">
        <v>1572</v>
      </c>
      <c r="AQ255" s="14" t="s">
        <v>1572</v>
      </c>
      <c r="AR255" s="14" t="s">
        <v>1572</v>
      </c>
      <c r="AS255" s="14" t="s">
        <v>1572</v>
      </c>
      <c r="AT255" s="14" t="s">
        <v>1572</v>
      </c>
      <c r="AU255" s="14" t="s">
        <v>1572</v>
      </c>
      <c r="AV255" s="14" t="s">
        <v>1572</v>
      </c>
      <c r="AW255" s="14" t="s">
        <v>1572</v>
      </c>
      <c r="AX255" s="14" t="s">
        <v>1572</v>
      </c>
      <c r="AY255" s="14" t="s">
        <v>1572</v>
      </c>
      <c r="AZ255" s="14" t="s">
        <v>1572</v>
      </c>
      <c r="BA255" s="14" t="s">
        <v>1572</v>
      </c>
      <c r="BB255" s="14" t="s">
        <v>1572</v>
      </c>
      <c r="BC255" s="14" t="s">
        <v>1572</v>
      </c>
      <c r="BD255" s="14" t="s">
        <v>1572</v>
      </c>
      <c r="BE255" s="14" t="s">
        <v>1572</v>
      </c>
      <c r="BF255" s="14" t="s">
        <v>1572</v>
      </c>
      <c r="BG255" s="14" t="s">
        <v>1572</v>
      </c>
      <c r="BH255" s="14" t="s">
        <v>1572</v>
      </c>
      <c r="BI255" s="14" t="s">
        <v>1572</v>
      </c>
      <c r="BJ255" s="14" t="s">
        <v>1572</v>
      </c>
      <c r="BK255" s="14" t="s">
        <v>1572</v>
      </c>
      <c r="BL255" s="14" t="s">
        <v>1572</v>
      </c>
      <c r="BM255" s="14" t="s">
        <v>1572</v>
      </c>
      <c r="BN255" s="14" t="s">
        <v>1572</v>
      </c>
      <c r="BO255" s="14" t="s">
        <v>1572</v>
      </c>
      <c r="BP255" s="14" t="s">
        <v>1572</v>
      </c>
      <c r="BQ255" s="14" t="s">
        <v>1572</v>
      </c>
      <c r="BR255" s="14" t="s">
        <v>1572</v>
      </c>
      <c r="BS255" s="14" t="s">
        <v>1572</v>
      </c>
      <c r="BT255" s="14" t="s">
        <v>1572</v>
      </c>
      <c r="BU255" s="14" t="s">
        <v>1572</v>
      </c>
      <c r="BV255" s="14" t="s">
        <v>1572</v>
      </c>
      <c r="BW255" s="14" t="s">
        <v>1572</v>
      </c>
      <c r="BX255" s="14" t="s">
        <v>1572</v>
      </c>
      <c r="BY255" s="14" t="s">
        <v>1572</v>
      </c>
      <c r="BZ255" s="14" t="s">
        <v>1572</v>
      </c>
      <c r="CA255" s="14" t="s">
        <v>1572</v>
      </c>
      <c r="CB255" s="14" t="s">
        <v>1572</v>
      </c>
      <c r="CC255" s="14" t="s">
        <v>1572</v>
      </c>
      <c r="CD255" s="14" t="s">
        <v>1572</v>
      </c>
      <c r="CE255" s="14" t="s">
        <v>1572</v>
      </c>
      <c r="CF255" s="14" t="s">
        <v>1572</v>
      </c>
      <c r="CG255" s="14" t="s">
        <v>1572</v>
      </c>
      <c r="CH255" s="14" t="s">
        <v>1572</v>
      </c>
      <c r="CI255" s="14" t="s">
        <v>1572</v>
      </c>
      <c r="CJ255" s="14" t="s">
        <v>1572</v>
      </c>
      <c r="CK255" s="14" t="s">
        <v>1572</v>
      </c>
      <c r="CL255" s="14" t="s">
        <v>1572</v>
      </c>
      <c r="CM255" s="14" t="s">
        <v>1572</v>
      </c>
      <c r="CN255" s="14" t="s">
        <v>1572</v>
      </c>
      <c r="CO255" s="14" t="s">
        <v>1572</v>
      </c>
      <c r="CP255" s="14" t="s">
        <v>1572</v>
      </c>
      <c r="CQ255" s="14" t="s">
        <v>1572</v>
      </c>
      <c r="CR255" s="14" t="s">
        <v>1572</v>
      </c>
      <c r="CS255" s="14" t="s">
        <v>1572</v>
      </c>
      <c r="CT255" s="14" t="s">
        <v>1572</v>
      </c>
      <c r="CU255" s="14" t="s">
        <v>1572</v>
      </c>
      <c r="CV255" s="14" t="s">
        <v>1572</v>
      </c>
      <c r="CW255" s="14" t="s">
        <v>1572</v>
      </c>
      <c r="CX255" s="14" t="s">
        <v>1572</v>
      </c>
      <c r="CY255" s="14" t="s">
        <v>1572</v>
      </c>
      <c r="CZ255" s="14" t="s">
        <v>1572</v>
      </c>
      <c r="DA255" s="14" t="s">
        <v>1572</v>
      </c>
      <c r="DB255" s="14" t="s">
        <v>1572</v>
      </c>
      <c r="DC255" s="14" t="s">
        <v>1572</v>
      </c>
      <c r="DD255" s="14" t="s">
        <v>1572</v>
      </c>
      <c r="DE255" s="14" t="s">
        <v>1572</v>
      </c>
      <c r="DF255" s="14" t="s">
        <v>1572</v>
      </c>
      <c r="DG255" s="14" t="s">
        <v>1572</v>
      </c>
      <c r="DH255" s="14" t="s">
        <v>1572</v>
      </c>
      <c r="DI255" s="14" t="s">
        <v>1572</v>
      </c>
      <c r="DJ255" s="14" t="s">
        <v>1572</v>
      </c>
      <c r="DK255" s="14" t="s">
        <v>1572</v>
      </c>
      <c r="DL255" s="14" t="s">
        <v>1572</v>
      </c>
      <c r="DM255" s="14" t="s">
        <v>1572</v>
      </c>
      <c r="DN255" s="14" t="s">
        <v>1572</v>
      </c>
      <c r="DO255" s="14" t="s">
        <v>1572</v>
      </c>
      <c r="DP255" s="14" t="s">
        <v>1572</v>
      </c>
      <c r="DQ255" s="14" t="s">
        <v>1572</v>
      </c>
      <c r="DR255" s="14" t="s">
        <v>1572</v>
      </c>
      <c r="DS255" s="14" t="s">
        <v>1572</v>
      </c>
      <c r="DT255" s="14" t="s">
        <v>1572</v>
      </c>
      <c r="DU255" s="14" t="s">
        <v>1572</v>
      </c>
      <c r="DV255" s="14" t="s">
        <v>1572</v>
      </c>
      <c r="DY255" s="14"/>
    </row>
    <row r="256" spans="1:129" s="11" customFormat="1" x14ac:dyDescent="0.25">
      <c r="A256" s="16" t="s">
        <v>588</v>
      </c>
      <c r="B256" s="14" t="s">
        <v>589</v>
      </c>
      <c r="C256" s="14">
        <v>125</v>
      </c>
      <c r="D256" s="24">
        <f>SUM(Z256:AD256)/C256</f>
        <v>2.4E-2</v>
      </c>
      <c r="E256" s="24">
        <f>SUM(AE256:AI256)/C256</f>
        <v>2.4E-2</v>
      </c>
      <c r="F256" s="24">
        <f>SUM(AJ256:AN256)/C256</f>
        <v>8.0000000000000002E-3</v>
      </c>
      <c r="G256" s="24">
        <f>SUM(AO256:AS256)/C256</f>
        <v>6.4000000000000001E-2</v>
      </c>
      <c r="H256" s="24">
        <f>SUM(AT256:AX256)/C256</f>
        <v>8.0000000000000002E-3</v>
      </c>
      <c r="I256" s="24">
        <f>SUM(AY256:BC256)/C256</f>
        <v>2.4E-2</v>
      </c>
      <c r="J256" s="24">
        <f>SUM(BD256:BH256)/C256</f>
        <v>4.8000000000000001E-2</v>
      </c>
      <c r="K256" s="24">
        <f>SUM(BI256:BM256)/C256</f>
        <v>4.8000000000000001E-2</v>
      </c>
      <c r="L256" s="24">
        <f>SUM(BN256:BR256)/C256</f>
        <v>4.8000000000000001E-2</v>
      </c>
      <c r="M256" s="24">
        <f>SUM(BS256:BW256)/C256</f>
        <v>9.6000000000000002E-2</v>
      </c>
      <c r="N256" s="24">
        <f>SUM(BX256:CB256)/C256</f>
        <v>7.1999999999999995E-2</v>
      </c>
      <c r="O256" s="24">
        <f>SUM(CC256:CG256)/C256</f>
        <v>0.112</v>
      </c>
      <c r="P256" s="24">
        <f>SUM(CH256:CL256)/C256</f>
        <v>0.128</v>
      </c>
      <c r="Q256" s="24">
        <f>SUM(CM256:CQ256)/C256</f>
        <v>7.1999999999999995E-2</v>
      </c>
      <c r="R256" s="24">
        <f>SUM(CR256:CV256)/C256</f>
        <v>7.1999999999999995E-2</v>
      </c>
      <c r="S256" s="24">
        <f>SUM(CW256:DV256)/C256</f>
        <v>0.152</v>
      </c>
      <c r="T256" s="24">
        <f t="shared" ref="T256:V257" si="288">W256/$C256</f>
        <v>0.08</v>
      </c>
      <c r="U256" s="24">
        <f t="shared" si="288"/>
        <v>0.624</v>
      </c>
      <c r="V256" s="24">
        <f t="shared" si="288"/>
        <v>0.29599999999999999</v>
      </c>
      <c r="W256" s="23">
        <f>SUM(Z256:AP256)</f>
        <v>10</v>
      </c>
      <c r="X256" s="23">
        <f>SUM(AQ256:CL256)</f>
        <v>78</v>
      </c>
      <c r="Y256" s="23">
        <f>SUM(CM256:DV256)</f>
        <v>37</v>
      </c>
      <c r="Z256" s="14">
        <v>2</v>
      </c>
      <c r="AA256" s="14">
        <v>1</v>
      </c>
      <c r="AB256" s="14">
        <v>0</v>
      </c>
      <c r="AC256" s="14">
        <v>0</v>
      </c>
      <c r="AD256" s="14">
        <v>0</v>
      </c>
      <c r="AE256" s="14">
        <v>1</v>
      </c>
      <c r="AF256" s="14">
        <v>0</v>
      </c>
      <c r="AG256" s="14">
        <v>1</v>
      </c>
      <c r="AH256" s="14">
        <v>1</v>
      </c>
      <c r="AI256" s="14">
        <v>0</v>
      </c>
      <c r="AJ256" s="14">
        <v>0</v>
      </c>
      <c r="AK256" s="14">
        <v>0</v>
      </c>
      <c r="AL256" s="14">
        <v>0</v>
      </c>
      <c r="AM256" s="14">
        <v>1</v>
      </c>
      <c r="AN256" s="14">
        <v>0</v>
      </c>
      <c r="AO256" s="14">
        <v>3</v>
      </c>
      <c r="AP256" s="14">
        <v>0</v>
      </c>
      <c r="AQ256" s="14">
        <v>2</v>
      </c>
      <c r="AR256" s="14">
        <v>3</v>
      </c>
      <c r="AS256" s="14">
        <v>0</v>
      </c>
      <c r="AT256" s="14">
        <v>0</v>
      </c>
      <c r="AU256" s="14">
        <v>0</v>
      </c>
      <c r="AV256" s="14">
        <v>1</v>
      </c>
      <c r="AW256" s="14">
        <v>0</v>
      </c>
      <c r="AX256" s="14">
        <v>0</v>
      </c>
      <c r="AY256" s="14">
        <v>1</v>
      </c>
      <c r="AZ256" s="14">
        <v>0</v>
      </c>
      <c r="BA256" s="14">
        <v>0</v>
      </c>
      <c r="BB256" s="14">
        <v>2</v>
      </c>
      <c r="BC256" s="14">
        <v>0</v>
      </c>
      <c r="BD256" s="14">
        <v>0</v>
      </c>
      <c r="BE256" s="14">
        <v>3</v>
      </c>
      <c r="BF256" s="14">
        <v>0</v>
      </c>
      <c r="BG256" s="14">
        <v>0</v>
      </c>
      <c r="BH256" s="14">
        <v>3</v>
      </c>
      <c r="BI256" s="14">
        <v>0</v>
      </c>
      <c r="BJ256" s="14">
        <v>0</v>
      </c>
      <c r="BK256" s="14">
        <v>5</v>
      </c>
      <c r="BL256" s="14">
        <v>0</v>
      </c>
      <c r="BM256" s="14">
        <v>1</v>
      </c>
      <c r="BN256" s="14">
        <v>4</v>
      </c>
      <c r="BO256" s="14">
        <v>0</v>
      </c>
      <c r="BP256" s="14">
        <v>0</v>
      </c>
      <c r="BQ256" s="14">
        <v>2</v>
      </c>
      <c r="BR256" s="14">
        <v>0</v>
      </c>
      <c r="BS256" s="14">
        <v>2</v>
      </c>
      <c r="BT256" s="14">
        <v>2</v>
      </c>
      <c r="BU256" s="14">
        <v>2</v>
      </c>
      <c r="BV256" s="14">
        <v>2</v>
      </c>
      <c r="BW256" s="14">
        <v>4</v>
      </c>
      <c r="BX256" s="14">
        <v>2</v>
      </c>
      <c r="BY256" s="14">
        <v>3</v>
      </c>
      <c r="BZ256" s="14">
        <v>2</v>
      </c>
      <c r="CA256" s="14">
        <v>1</v>
      </c>
      <c r="CB256" s="14">
        <v>1</v>
      </c>
      <c r="CC256" s="14">
        <v>3</v>
      </c>
      <c r="CD256" s="14">
        <v>5</v>
      </c>
      <c r="CE256" s="14">
        <v>3</v>
      </c>
      <c r="CF256" s="14">
        <v>0</v>
      </c>
      <c r="CG256" s="14">
        <v>3</v>
      </c>
      <c r="CH256" s="14">
        <v>3</v>
      </c>
      <c r="CI256" s="14">
        <v>4</v>
      </c>
      <c r="CJ256" s="14">
        <v>4</v>
      </c>
      <c r="CK256" s="14">
        <v>0</v>
      </c>
      <c r="CL256" s="14">
        <v>5</v>
      </c>
      <c r="CM256" s="14">
        <v>1</v>
      </c>
      <c r="CN256" s="14">
        <v>2</v>
      </c>
      <c r="CO256" s="14">
        <v>2</v>
      </c>
      <c r="CP256" s="14">
        <v>1</v>
      </c>
      <c r="CQ256" s="14">
        <v>3</v>
      </c>
      <c r="CR256" s="14">
        <v>2</v>
      </c>
      <c r="CS256" s="14">
        <v>1</v>
      </c>
      <c r="CT256" s="14">
        <v>2</v>
      </c>
      <c r="CU256" s="14">
        <v>2</v>
      </c>
      <c r="CV256" s="14">
        <v>2</v>
      </c>
      <c r="CW256" s="14">
        <v>0</v>
      </c>
      <c r="CX256" s="14">
        <v>2</v>
      </c>
      <c r="CY256" s="14">
        <v>2</v>
      </c>
      <c r="CZ256" s="14">
        <v>3</v>
      </c>
      <c r="DA256" s="14">
        <v>1</v>
      </c>
      <c r="DB256" s="14">
        <v>1</v>
      </c>
      <c r="DC256" s="14">
        <v>2</v>
      </c>
      <c r="DD256" s="14">
        <v>1</v>
      </c>
      <c r="DE256" s="14">
        <v>1</v>
      </c>
      <c r="DF256" s="14">
        <v>1</v>
      </c>
      <c r="DG256" s="14">
        <v>2</v>
      </c>
      <c r="DH256" s="14">
        <v>0</v>
      </c>
      <c r="DI256" s="14">
        <v>1</v>
      </c>
      <c r="DJ256" s="14">
        <v>0</v>
      </c>
      <c r="DK256" s="14">
        <v>0</v>
      </c>
      <c r="DL256" s="14">
        <v>1</v>
      </c>
      <c r="DM256" s="14">
        <v>0</v>
      </c>
      <c r="DN256" s="14">
        <v>0</v>
      </c>
      <c r="DO256" s="14">
        <v>0</v>
      </c>
      <c r="DP256" s="14">
        <v>0</v>
      </c>
      <c r="DQ256" s="14">
        <v>0</v>
      </c>
      <c r="DR256" s="14">
        <v>0</v>
      </c>
      <c r="DS256" s="14">
        <v>0</v>
      </c>
      <c r="DT256" s="14">
        <v>1</v>
      </c>
      <c r="DU256" s="14">
        <v>0</v>
      </c>
      <c r="DV256" s="14">
        <v>0</v>
      </c>
      <c r="DY256" s="14"/>
    </row>
    <row r="257" spans="1:129" s="11" customFormat="1" x14ac:dyDescent="0.25">
      <c r="A257" s="16" t="s">
        <v>590</v>
      </c>
      <c r="B257" s="14" t="s">
        <v>591</v>
      </c>
      <c r="C257" s="14">
        <v>177</v>
      </c>
      <c r="D257" s="24">
        <f>SUM(Z257:AD257)/C257</f>
        <v>1.6949152542372881E-2</v>
      </c>
      <c r="E257" s="24">
        <f>SUM(AE257:AI257)/C257</f>
        <v>5.6497175141242938E-2</v>
      </c>
      <c r="F257" s="24">
        <f>SUM(AJ257:AN257)/C257</f>
        <v>3.954802259887006E-2</v>
      </c>
      <c r="G257" s="24">
        <f>SUM(AO257:AS257)/C257</f>
        <v>2.8248587570621469E-2</v>
      </c>
      <c r="H257" s="24">
        <f>SUM(AT257:AX257)/C257</f>
        <v>4.519774011299435E-2</v>
      </c>
      <c r="I257" s="24">
        <f>SUM(AY257:BC257)/C257</f>
        <v>3.954802259887006E-2</v>
      </c>
      <c r="J257" s="24">
        <f>SUM(BD257:BH257)/C257</f>
        <v>3.3898305084745763E-2</v>
      </c>
      <c r="K257" s="24">
        <f>SUM(BI257:BM257)/C257</f>
        <v>5.6497175141242938E-2</v>
      </c>
      <c r="L257" s="24">
        <f>SUM(BN257:BR257)/C257</f>
        <v>7.3446327683615822E-2</v>
      </c>
      <c r="M257" s="24">
        <f>SUM(BS257:BW257)/C257</f>
        <v>5.6497175141242938E-2</v>
      </c>
      <c r="N257" s="24">
        <f>SUM(BX257:CB257)/C257</f>
        <v>7.909604519774012E-2</v>
      </c>
      <c r="O257" s="24">
        <f>SUM(CC257:CG257)/C257</f>
        <v>7.909604519774012E-2</v>
      </c>
      <c r="P257" s="24">
        <f>SUM(CH257:CL257)/C257</f>
        <v>0.12429378531073447</v>
      </c>
      <c r="Q257" s="24">
        <f>SUM(CM257:CQ257)/C257</f>
        <v>8.4745762711864403E-2</v>
      </c>
      <c r="R257" s="24">
        <f>SUM(CR257:CV257)/C257</f>
        <v>5.0847457627118647E-2</v>
      </c>
      <c r="S257" s="24">
        <f>SUM(CW257:DV257)/C257</f>
        <v>0.13559322033898305</v>
      </c>
      <c r="T257" s="24">
        <f t="shared" si="288"/>
        <v>0.12429378531073447</v>
      </c>
      <c r="U257" s="24">
        <f t="shared" si="288"/>
        <v>0.60451977401129942</v>
      </c>
      <c r="V257" s="24">
        <f t="shared" si="288"/>
        <v>0.2711864406779661</v>
      </c>
      <c r="W257" s="23">
        <f>SUM(Z257:AP257)</f>
        <v>22</v>
      </c>
      <c r="X257" s="23">
        <f>SUM(AQ257:CL257)</f>
        <v>107</v>
      </c>
      <c r="Y257" s="23">
        <f>SUM(CM257:DV257)</f>
        <v>48</v>
      </c>
      <c r="Z257" s="14">
        <v>0</v>
      </c>
      <c r="AA257" s="14">
        <v>2</v>
      </c>
      <c r="AB257" s="14">
        <v>0</v>
      </c>
      <c r="AC257" s="14">
        <v>1</v>
      </c>
      <c r="AD257" s="14">
        <v>0</v>
      </c>
      <c r="AE257" s="14">
        <v>1</v>
      </c>
      <c r="AF257" s="14">
        <v>3</v>
      </c>
      <c r="AG257" s="14">
        <v>3</v>
      </c>
      <c r="AH257" s="14">
        <v>1</v>
      </c>
      <c r="AI257" s="14">
        <v>2</v>
      </c>
      <c r="AJ257" s="14">
        <v>1</v>
      </c>
      <c r="AK257" s="14">
        <v>0</v>
      </c>
      <c r="AL257" s="14">
        <v>3</v>
      </c>
      <c r="AM257" s="14">
        <v>3</v>
      </c>
      <c r="AN257" s="14">
        <v>0</v>
      </c>
      <c r="AO257" s="14">
        <v>0</v>
      </c>
      <c r="AP257" s="14">
        <v>2</v>
      </c>
      <c r="AQ257" s="14">
        <v>1</v>
      </c>
      <c r="AR257" s="14">
        <v>1</v>
      </c>
      <c r="AS257" s="14">
        <v>1</v>
      </c>
      <c r="AT257" s="14">
        <v>2</v>
      </c>
      <c r="AU257" s="14">
        <v>1</v>
      </c>
      <c r="AV257" s="14">
        <v>3</v>
      </c>
      <c r="AW257" s="14">
        <v>1</v>
      </c>
      <c r="AX257" s="14">
        <v>1</v>
      </c>
      <c r="AY257" s="14">
        <v>0</v>
      </c>
      <c r="AZ257" s="14">
        <v>3</v>
      </c>
      <c r="BA257" s="14">
        <v>1</v>
      </c>
      <c r="BB257" s="14">
        <v>2</v>
      </c>
      <c r="BC257" s="14">
        <v>1</v>
      </c>
      <c r="BD257" s="14">
        <v>2</v>
      </c>
      <c r="BE257" s="14">
        <v>1</v>
      </c>
      <c r="BF257" s="14">
        <v>0</v>
      </c>
      <c r="BG257" s="14">
        <v>3</v>
      </c>
      <c r="BH257" s="14">
        <v>0</v>
      </c>
      <c r="BI257" s="14">
        <v>3</v>
      </c>
      <c r="BJ257" s="14">
        <v>3</v>
      </c>
      <c r="BK257" s="14">
        <v>2</v>
      </c>
      <c r="BL257" s="14">
        <v>1</v>
      </c>
      <c r="BM257" s="14">
        <v>1</v>
      </c>
      <c r="BN257" s="14">
        <v>2</v>
      </c>
      <c r="BO257" s="14">
        <v>4</v>
      </c>
      <c r="BP257" s="14">
        <v>3</v>
      </c>
      <c r="BQ257" s="14">
        <v>3</v>
      </c>
      <c r="BR257" s="14">
        <v>1</v>
      </c>
      <c r="BS257" s="14">
        <v>3</v>
      </c>
      <c r="BT257" s="14">
        <v>3</v>
      </c>
      <c r="BU257" s="14">
        <v>1</v>
      </c>
      <c r="BV257" s="14">
        <v>3</v>
      </c>
      <c r="BW257" s="14">
        <v>0</v>
      </c>
      <c r="BX257" s="14">
        <v>2</v>
      </c>
      <c r="BY257" s="14">
        <v>5</v>
      </c>
      <c r="BZ257" s="14">
        <v>4</v>
      </c>
      <c r="CA257" s="14">
        <v>1</v>
      </c>
      <c r="CB257" s="14">
        <v>2</v>
      </c>
      <c r="CC257" s="14">
        <v>0</v>
      </c>
      <c r="CD257" s="14">
        <v>0</v>
      </c>
      <c r="CE257" s="14">
        <v>3</v>
      </c>
      <c r="CF257" s="14">
        <v>2</v>
      </c>
      <c r="CG257" s="14">
        <v>9</v>
      </c>
      <c r="CH257" s="14">
        <v>3</v>
      </c>
      <c r="CI257" s="14">
        <v>4</v>
      </c>
      <c r="CJ257" s="14">
        <v>6</v>
      </c>
      <c r="CK257" s="14">
        <v>3</v>
      </c>
      <c r="CL257" s="14">
        <v>6</v>
      </c>
      <c r="CM257" s="14">
        <v>0</v>
      </c>
      <c r="CN257" s="14">
        <v>3</v>
      </c>
      <c r="CO257" s="14">
        <v>2</v>
      </c>
      <c r="CP257" s="14">
        <v>7</v>
      </c>
      <c r="CQ257" s="14">
        <v>3</v>
      </c>
      <c r="CR257" s="14">
        <v>1</v>
      </c>
      <c r="CS257" s="14">
        <v>3</v>
      </c>
      <c r="CT257" s="14">
        <v>3</v>
      </c>
      <c r="CU257" s="14">
        <v>2</v>
      </c>
      <c r="CV257" s="14">
        <v>0</v>
      </c>
      <c r="CW257" s="14">
        <v>0</v>
      </c>
      <c r="CX257" s="14">
        <v>2</v>
      </c>
      <c r="CY257" s="14">
        <v>2</v>
      </c>
      <c r="CZ257" s="14">
        <v>4</v>
      </c>
      <c r="DA257" s="14">
        <v>1</v>
      </c>
      <c r="DB257" s="14">
        <v>2</v>
      </c>
      <c r="DC257" s="14">
        <v>2</v>
      </c>
      <c r="DD257" s="14">
        <v>2</v>
      </c>
      <c r="DE257" s="14">
        <v>2</v>
      </c>
      <c r="DF257" s="14">
        <v>1</v>
      </c>
      <c r="DG257" s="14">
        <v>2</v>
      </c>
      <c r="DH257" s="14">
        <v>2</v>
      </c>
      <c r="DI257" s="14">
        <v>1</v>
      </c>
      <c r="DJ257" s="14">
        <v>1</v>
      </c>
      <c r="DK257" s="14">
        <v>0</v>
      </c>
      <c r="DL257" s="14">
        <v>0</v>
      </c>
      <c r="DM257" s="14">
        <v>0</v>
      </c>
      <c r="DN257" s="14">
        <v>0</v>
      </c>
      <c r="DO257" s="14">
        <v>0</v>
      </c>
      <c r="DP257" s="14">
        <v>0</v>
      </c>
      <c r="DQ257" s="14">
        <v>0</v>
      </c>
      <c r="DR257" s="14">
        <v>0</v>
      </c>
      <c r="DS257" s="14">
        <v>0</v>
      </c>
      <c r="DT257" s="14">
        <v>0</v>
      </c>
      <c r="DU257" s="14">
        <v>0</v>
      </c>
      <c r="DV257" s="14">
        <v>0</v>
      </c>
      <c r="DY257" s="14"/>
    </row>
    <row r="258" spans="1:129" s="11" customFormat="1" x14ac:dyDescent="0.25">
      <c r="A258" s="16" t="s">
        <v>592</v>
      </c>
      <c r="B258" s="14" t="s">
        <v>593</v>
      </c>
      <c r="C258" s="23" t="s">
        <v>1572</v>
      </c>
      <c r="D258" s="23" t="s">
        <v>1572</v>
      </c>
      <c r="E258" s="23" t="s">
        <v>1572</v>
      </c>
      <c r="F258" s="23" t="s">
        <v>1572</v>
      </c>
      <c r="G258" s="23" t="s">
        <v>1572</v>
      </c>
      <c r="H258" s="23" t="s">
        <v>1572</v>
      </c>
      <c r="I258" s="23" t="s">
        <v>1572</v>
      </c>
      <c r="J258" s="23" t="s">
        <v>1572</v>
      </c>
      <c r="K258" s="23" t="s">
        <v>1572</v>
      </c>
      <c r="L258" s="23" t="s">
        <v>1572</v>
      </c>
      <c r="M258" s="23" t="s">
        <v>1572</v>
      </c>
      <c r="N258" s="23" t="s">
        <v>1572</v>
      </c>
      <c r="O258" s="23" t="s">
        <v>1572</v>
      </c>
      <c r="P258" s="23" t="s">
        <v>1572</v>
      </c>
      <c r="Q258" s="23" t="s">
        <v>1572</v>
      </c>
      <c r="R258" s="23" t="s">
        <v>1572</v>
      </c>
      <c r="S258" s="23" t="s">
        <v>1572</v>
      </c>
      <c r="T258" s="23" t="s">
        <v>1572</v>
      </c>
      <c r="U258" s="23" t="s">
        <v>1572</v>
      </c>
      <c r="V258" s="23" t="s">
        <v>1572</v>
      </c>
      <c r="W258" s="23" t="s">
        <v>1572</v>
      </c>
      <c r="X258" s="23" t="s">
        <v>1572</v>
      </c>
      <c r="Y258" s="23" t="s">
        <v>1572</v>
      </c>
      <c r="Z258" s="23" t="s">
        <v>1572</v>
      </c>
      <c r="AA258" s="23" t="s">
        <v>1572</v>
      </c>
      <c r="AB258" s="23" t="s">
        <v>1572</v>
      </c>
      <c r="AC258" s="23" t="s">
        <v>1572</v>
      </c>
      <c r="AD258" s="23" t="s">
        <v>1572</v>
      </c>
      <c r="AE258" s="23" t="s">
        <v>1572</v>
      </c>
      <c r="AF258" s="23" t="s">
        <v>1572</v>
      </c>
      <c r="AG258" s="23" t="s">
        <v>1572</v>
      </c>
      <c r="AH258" s="23" t="s">
        <v>1572</v>
      </c>
      <c r="AI258" s="23" t="s">
        <v>1572</v>
      </c>
      <c r="AJ258" s="23" t="s">
        <v>1572</v>
      </c>
      <c r="AK258" s="23" t="s">
        <v>1572</v>
      </c>
      <c r="AL258" s="23" t="s">
        <v>1572</v>
      </c>
      <c r="AM258" s="23" t="s">
        <v>1572</v>
      </c>
      <c r="AN258" s="23" t="s">
        <v>1572</v>
      </c>
      <c r="AO258" s="23" t="s">
        <v>1572</v>
      </c>
      <c r="AP258" s="23" t="s">
        <v>1572</v>
      </c>
      <c r="AQ258" s="23" t="s">
        <v>1572</v>
      </c>
      <c r="AR258" s="23" t="s">
        <v>1572</v>
      </c>
      <c r="AS258" s="23" t="s">
        <v>1572</v>
      </c>
      <c r="AT258" s="23" t="s">
        <v>1572</v>
      </c>
      <c r="AU258" s="23" t="s">
        <v>1572</v>
      </c>
      <c r="AV258" s="23" t="s">
        <v>1572</v>
      </c>
      <c r="AW258" s="23" t="s">
        <v>1572</v>
      </c>
      <c r="AX258" s="23" t="s">
        <v>1572</v>
      </c>
      <c r="AY258" s="23" t="s">
        <v>1572</v>
      </c>
      <c r="AZ258" s="23" t="s">
        <v>1572</v>
      </c>
      <c r="BA258" s="23" t="s">
        <v>1572</v>
      </c>
      <c r="BB258" s="23" t="s">
        <v>1572</v>
      </c>
      <c r="BC258" s="23" t="s">
        <v>1572</v>
      </c>
      <c r="BD258" s="23" t="s">
        <v>1572</v>
      </c>
      <c r="BE258" s="23" t="s">
        <v>1572</v>
      </c>
      <c r="BF258" s="23" t="s">
        <v>1572</v>
      </c>
      <c r="BG258" s="23" t="s">
        <v>1572</v>
      </c>
      <c r="BH258" s="23" t="s">
        <v>1572</v>
      </c>
      <c r="BI258" s="23" t="s">
        <v>1572</v>
      </c>
      <c r="BJ258" s="23" t="s">
        <v>1572</v>
      </c>
      <c r="BK258" s="23" t="s">
        <v>1572</v>
      </c>
      <c r="BL258" s="23" t="s">
        <v>1572</v>
      </c>
      <c r="BM258" s="23" t="s">
        <v>1572</v>
      </c>
      <c r="BN258" s="23" t="s">
        <v>1572</v>
      </c>
      <c r="BO258" s="23" t="s">
        <v>1572</v>
      </c>
      <c r="BP258" s="23" t="s">
        <v>1572</v>
      </c>
      <c r="BQ258" s="23" t="s">
        <v>1572</v>
      </c>
      <c r="BR258" s="23" t="s">
        <v>1572</v>
      </c>
      <c r="BS258" s="23" t="s">
        <v>1572</v>
      </c>
      <c r="BT258" s="23" t="s">
        <v>1572</v>
      </c>
      <c r="BU258" s="23" t="s">
        <v>1572</v>
      </c>
      <c r="BV258" s="23" t="s">
        <v>1572</v>
      </c>
      <c r="BW258" s="23" t="s">
        <v>1572</v>
      </c>
      <c r="BX258" s="23" t="s">
        <v>1572</v>
      </c>
      <c r="BY258" s="23" t="s">
        <v>1572</v>
      </c>
      <c r="BZ258" s="23" t="s">
        <v>1572</v>
      </c>
      <c r="CA258" s="23" t="s">
        <v>1572</v>
      </c>
      <c r="CB258" s="23" t="s">
        <v>1572</v>
      </c>
      <c r="CC258" s="23" t="s">
        <v>1572</v>
      </c>
      <c r="CD258" s="23" t="s">
        <v>1572</v>
      </c>
      <c r="CE258" s="23" t="s">
        <v>1572</v>
      </c>
      <c r="CF258" s="23" t="s">
        <v>1572</v>
      </c>
      <c r="CG258" s="23" t="s">
        <v>1572</v>
      </c>
      <c r="CH258" s="23" t="s">
        <v>1572</v>
      </c>
      <c r="CI258" s="23" t="s">
        <v>1572</v>
      </c>
      <c r="CJ258" s="23" t="s">
        <v>1572</v>
      </c>
      <c r="CK258" s="23" t="s">
        <v>1572</v>
      </c>
      <c r="CL258" s="23" t="s">
        <v>1572</v>
      </c>
      <c r="CM258" s="23" t="s">
        <v>1572</v>
      </c>
      <c r="CN258" s="23" t="s">
        <v>1572</v>
      </c>
      <c r="CO258" s="23" t="s">
        <v>1572</v>
      </c>
      <c r="CP258" s="23" t="s">
        <v>1572</v>
      </c>
      <c r="CQ258" s="23" t="s">
        <v>1572</v>
      </c>
      <c r="CR258" s="23" t="s">
        <v>1572</v>
      </c>
      <c r="CS258" s="23" t="s">
        <v>1572</v>
      </c>
      <c r="CT258" s="23" t="s">
        <v>1572</v>
      </c>
      <c r="CU258" s="23" t="s">
        <v>1572</v>
      </c>
      <c r="CV258" s="23" t="s">
        <v>1572</v>
      </c>
      <c r="CW258" s="23" t="s">
        <v>1572</v>
      </c>
      <c r="CX258" s="23" t="s">
        <v>1572</v>
      </c>
      <c r="CY258" s="23" t="s">
        <v>1572</v>
      </c>
      <c r="CZ258" s="23" t="s">
        <v>1572</v>
      </c>
      <c r="DA258" s="23" t="s">
        <v>1572</v>
      </c>
      <c r="DB258" s="23" t="s">
        <v>1572</v>
      </c>
      <c r="DC258" s="23" t="s">
        <v>1572</v>
      </c>
      <c r="DD258" s="23" t="s">
        <v>1572</v>
      </c>
      <c r="DE258" s="23" t="s">
        <v>1572</v>
      </c>
      <c r="DF258" s="23" t="s">
        <v>1572</v>
      </c>
      <c r="DG258" s="23" t="s">
        <v>1572</v>
      </c>
      <c r="DH258" s="23" t="s">
        <v>1572</v>
      </c>
      <c r="DI258" s="23" t="s">
        <v>1572</v>
      </c>
      <c r="DJ258" s="23" t="s">
        <v>1572</v>
      </c>
      <c r="DK258" s="23" t="s">
        <v>1572</v>
      </c>
      <c r="DL258" s="23" t="s">
        <v>1572</v>
      </c>
      <c r="DM258" s="23" t="s">
        <v>1572</v>
      </c>
      <c r="DN258" s="23" t="s">
        <v>1572</v>
      </c>
      <c r="DO258" s="23" t="s">
        <v>1572</v>
      </c>
      <c r="DP258" s="23" t="s">
        <v>1572</v>
      </c>
      <c r="DQ258" s="23" t="s">
        <v>1572</v>
      </c>
      <c r="DR258" s="23" t="s">
        <v>1572</v>
      </c>
      <c r="DS258" s="23" t="s">
        <v>1572</v>
      </c>
      <c r="DT258" s="23" t="s">
        <v>1572</v>
      </c>
      <c r="DU258" s="23" t="s">
        <v>1572</v>
      </c>
      <c r="DV258" s="23" t="s">
        <v>1572</v>
      </c>
      <c r="DY258" s="14"/>
    </row>
    <row r="259" spans="1:129" s="11" customFormat="1" x14ac:dyDescent="0.25">
      <c r="A259" s="16" t="s">
        <v>594</v>
      </c>
      <c r="B259" s="14" t="s">
        <v>595</v>
      </c>
      <c r="C259" s="23">
        <v>941</v>
      </c>
      <c r="D259" s="24">
        <f>SUM(Z259:AD259)/C259</f>
        <v>4.4633368756641874E-2</v>
      </c>
      <c r="E259" s="24">
        <f>SUM(AE259:AI259)/C259</f>
        <v>4.9946865037194477E-2</v>
      </c>
      <c r="F259" s="24">
        <f>SUM(AJ259:AN259)/C259</f>
        <v>6.1636556854410204E-2</v>
      </c>
      <c r="G259" s="24">
        <f>SUM(AO259:AS259)/C259</f>
        <v>6.5887353878852278E-2</v>
      </c>
      <c r="H259" s="24">
        <f>SUM(AT259:AX259)/C259</f>
        <v>3.7194473963868227E-2</v>
      </c>
      <c r="I259" s="24">
        <f>SUM(AY259:BC259)/C259</f>
        <v>3.8257173219978749E-2</v>
      </c>
      <c r="J259" s="24">
        <f>SUM(BD259:BH259)/C259</f>
        <v>5.951115834218916E-2</v>
      </c>
      <c r="K259" s="24">
        <f>SUM(BI259:BM259)/C259</f>
        <v>4.6758767268862911E-2</v>
      </c>
      <c r="L259" s="24">
        <f>SUM(BN259:BR259)/C259</f>
        <v>8.6078639744952182E-2</v>
      </c>
      <c r="M259" s="24">
        <f>SUM(BS259:BW259)/C259</f>
        <v>8.2890541976620616E-2</v>
      </c>
      <c r="N259" s="24">
        <f>SUM(BX259:CB259)/C259</f>
        <v>7.5451647183846976E-2</v>
      </c>
      <c r="O259" s="24">
        <f>SUM(CC259:CG259)/C259</f>
        <v>8.0765143464399572E-2</v>
      </c>
      <c r="P259" s="24">
        <f>SUM(CH259:CL259)/C259</f>
        <v>9.1392136025504778E-2</v>
      </c>
      <c r="Q259" s="24">
        <f>SUM(CM259:CQ259)/C259</f>
        <v>5.7385759829968117E-2</v>
      </c>
      <c r="R259" s="24">
        <f>SUM(CR259:CV259)/C259</f>
        <v>4.9946865037194477E-2</v>
      </c>
      <c r="S259" s="24">
        <f>SUM(CW259:DV259)/C259</f>
        <v>7.226354941551541E-2</v>
      </c>
      <c r="T259" s="24">
        <f t="shared" ref="T259:V262" si="289">W259/$C259</f>
        <v>0.18916046758767269</v>
      </c>
      <c r="U259" s="24">
        <f t="shared" si="289"/>
        <v>0.63124335812964927</v>
      </c>
      <c r="V259" s="24">
        <f t="shared" si="289"/>
        <v>0.17959617428267799</v>
      </c>
      <c r="W259" s="23">
        <f>SUM(Z259:AP259)</f>
        <v>178</v>
      </c>
      <c r="X259" s="23">
        <f>SUM(AQ259:CL259)</f>
        <v>594</v>
      </c>
      <c r="Y259" s="23">
        <f>SUM(CM259:DV259)</f>
        <v>169</v>
      </c>
      <c r="Z259" s="23">
        <v>7</v>
      </c>
      <c r="AA259" s="23">
        <v>10</v>
      </c>
      <c r="AB259" s="23">
        <v>9</v>
      </c>
      <c r="AC259" s="23">
        <v>6</v>
      </c>
      <c r="AD259" s="23">
        <v>10</v>
      </c>
      <c r="AE259" s="23">
        <v>9</v>
      </c>
      <c r="AF259" s="23">
        <v>11</v>
      </c>
      <c r="AG259" s="23">
        <v>9</v>
      </c>
      <c r="AH259" s="23">
        <v>9</v>
      </c>
      <c r="AI259" s="23">
        <v>9</v>
      </c>
      <c r="AJ259" s="23">
        <v>10</v>
      </c>
      <c r="AK259" s="23">
        <v>14</v>
      </c>
      <c r="AL259" s="23">
        <v>16</v>
      </c>
      <c r="AM259" s="23">
        <v>9</v>
      </c>
      <c r="AN259" s="23">
        <v>9</v>
      </c>
      <c r="AO259" s="23">
        <v>18</v>
      </c>
      <c r="AP259" s="23">
        <v>13</v>
      </c>
      <c r="AQ259" s="23">
        <v>11</v>
      </c>
      <c r="AR259" s="23">
        <v>13</v>
      </c>
      <c r="AS259" s="23">
        <v>7</v>
      </c>
      <c r="AT259" s="23">
        <v>7</v>
      </c>
      <c r="AU259" s="23">
        <v>9</v>
      </c>
      <c r="AV259" s="23">
        <v>6</v>
      </c>
      <c r="AW259" s="23">
        <v>8</v>
      </c>
      <c r="AX259" s="23">
        <v>5</v>
      </c>
      <c r="AY259" s="23">
        <v>10</v>
      </c>
      <c r="AZ259" s="23">
        <v>2</v>
      </c>
      <c r="BA259" s="23">
        <v>3</v>
      </c>
      <c r="BB259" s="23">
        <v>9</v>
      </c>
      <c r="BC259" s="23">
        <v>12</v>
      </c>
      <c r="BD259" s="23">
        <v>13</v>
      </c>
      <c r="BE259" s="23">
        <v>12</v>
      </c>
      <c r="BF259" s="23">
        <v>9</v>
      </c>
      <c r="BG259" s="23">
        <v>12</v>
      </c>
      <c r="BH259" s="23">
        <v>10</v>
      </c>
      <c r="BI259" s="23">
        <v>7</v>
      </c>
      <c r="BJ259" s="23">
        <v>6</v>
      </c>
      <c r="BK259" s="23">
        <v>11</v>
      </c>
      <c r="BL259" s="23">
        <v>9</v>
      </c>
      <c r="BM259" s="23">
        <v>11</v>
      </c>
      <c r="BN259" s="23">
        <v>12</v>
      </c>
      <c r="BO259" s="23">
        <v>18</v>
      </c>
      <c r="BP259" s="23">
        <v>11</v>
      </c>
      <c r="BQ259" s="23">
        <v>19</v>
      </c>
      <c r="BR259" s="23">
        <v>21</v>
      </c>
      <c r="BS259" s="23">
        <v>18</v>
      </c>
      <c r="BT259" s="23">
        <v>13</v>
      </c>
      <c r="BU259" s="23">
        <v>17</v>
      </c>
      <c r="BV259" s="23">
        <v>17</v>
      </c>
      <c r="BW259" s="23">
        <v>13</v>
      </c>
      <c r="BX259" s="23">
        <v>15</v>
      </c>
      <c r="BY259" s="23">
        <v>11</v>
      </c>
      <c r="BZ259" s="23">
        <v>12</v>
      </c>
      <c r="CA259" s="23">
        <v>12</v>
      </c>
      <c r="CB259" s="23">
        <v>21</v>
      </c>
      <c r="CC259" s="23">
        <v>13</v>
      </c>
      <c r="CD259" s="23">
        <v>25</v>
      </c>
      <c r="CE259" s="23">
        <v>12</v>
      </c>
      <c r="CF259" s="23">
        <v>15</v>
      </c>
      <c r="CG259" s="23">
        <v>11</v>
      </c>
      <c r="CH259" s="23">
        <v>11</v>
      </c>
      <c r="CI259" s="23">
        <v>19</v>
      </c>
      <c r="CJ259" s="23">
        <v>20</v>
      </c>
      <c r="CK259" s="23">
        <v>13</v>
      </c>
      <c r="CL259" s="23">
        <v>23</v>
      </c>
      <c r="CM259" s="23">
        <v>11</v>
      </c>
      <c r="CN259" s="23">
        <v>15</v>
      </c>
      <c r="CO259" s="23">
        <v>10</v>
      </c>
      <c r="CP259" s="23">
        <v>13</v>
      </c>
      <c r="CQ259" s="23">
        <v>5</v>
      </c>
      <c r="CR259" s="23">
        <v>14</v>
      </c>
      <c r="CS259" s="23">
        <v>7</v>
      </c>
      <c r="CT259" s="23">
        <v>12</v>
      </c>
      <c r="CU259" s="23">
        <v>5</v>
      </c>
      <c r="CV259" s="23">
        <v>9</v>
      </c>
      <c r="CW259" s="23">
        <v>9</v>
      </c>
      <c r="CX259" s="23">
        <v>7</v>
      </c>
      <c r="CY259" s="23">
        <v>3</v>
      </c>
      <c r="CZ259" s="23">
        <v>3</v>
      </c>
      <c r="DA259" s="23">
        <v>2</v>
      </c>
      <c r="DB259" s="23">
        <v>2</v>
      </c>
      <c r="DC259" s="23">
        <v>5</v>
      </c>
      <c r="DD259" s="23">
        <v>6</v>
      </c>
      <c r="DE259" s="23">
        <v>4</v>
      </c>
      <c r="DF259" s="23">
        <v>6</v>
      </c>
      <c r="DG259" s="23">
        <v>1</v>
      </c>
      <c r="DH259" s="23">
        <v>2</v>
      </c>
      <c r="DI259" s="23">
        <v>4</v>
      </c>
      <c r="DJ259" s="23">
        <v>5</v>
      </c>
      <c r="DK259" s="23">
        <v>7</v>
      </c>
      <c r="DL259" s="23">
        <v>2</v>
      </c>
      <c r="DM259" s="23">
        <v>0</v>
      </c>
      <c r="DN259" s="23">
        <v>0</v>
      </c>
      <c r="DO259" s="23">
        <v>0</v>
      </c>
      <c r="DP259" s="23">
        <v>0</v>
      </c>
      <c r="DQ259" s="23">
        <v>0</v>
      </c>
      <c r="DR259" s="23">
        <v>0</v>
      </c>
      <c r="DS259" s="23">
        <v>0</v>
      </c>
      <c r="DT259" s="23">
        <v>0</v>
      </c>
      <c r="DU259" s="23">
        <v>0</v>
      </c>
      <c r="DV259" s="23">
        <v>0</v>
      </c>
      <c r="DY259" s="14"/>
    </row>
    <row r="260" spans="1:129" s="11" customFormat="1" x14ac:dyDescent="0.25">
      <c r="A260" s="16" t="s">
        <v>596</v>
      </c>
      <c r="B260" s="14" t="s">
        <v>597</v>
      </c>
      <c r="C260" s="14">
        <v>444</v>
      </c>
      <c r="D260" s="24">
        <f>SUM(Z260:AD260)/C260</f>
        <v>4.0540540540540543E-2</v>
      </c>
      <c r="E260" s="24">
        <f>SUM(AE260:AI260)/C260</f>
        <v>3.6036036036036036E-2</v>
      </c>
      <c r="F260" s="24">
        <f>SUM(AJ260:AN260)/C260</f>
        <v>3.1531531531531529E-2</v>
      </c>
      <c r="G260" s="24">
        <f>SUM(AO260:AS260)/C260</f>
        <v>2.9279279279279279E-2</v>
      </c>
      <c r="H260" s="24">
        <f>SUM(AT260:AX260)/C260</f>
        <v>4.954954954954955E-2</v>
      </c>
      <c r="I260" s="24">
        <f>SUM(AY260:BC260)/C260</f>
        <v>0.13063063063063063</v>
      </c>
      <c r="J260" s="24">
        <f>SUM(BD260:BH260)/C260</f>
        <v>7.4324324324324328E-2</v>
      </c>
      <c r="K260" s="24">
        <f>SUM(BI260:BM260)/C260</f>
        <v>7.6576576576576572E-2</v>
      </c>
      <c r="L260" s="24">
        <f>SUM(BN260:BR260)/C260</f>
        <v>7.6576576576576572E-2</v>
      </c>
      <c r="M260" s="24">
        <f>SUM(BS260:BW260)/C260</f>
        <v>0.10135135135135136</v>
      </c>
      <c r="N260" s="24">
        <f>SUM(BX260:CB260)/C260</f>
        <v>8.3333333333333329E-2</v>
      </c>
      <c r="O260" s="24">
        <f>SUM(CC260:CG260)/C260</f>
        <v>7.2072072072072071E-2</v>
      </c>
      <c r="P260" s="24">
        <f>SUM(CH260:CL260)/C260</f>
        <v>4.72972972972973E-2</v>
      </c>
      <c r="Q260" s="24">
        <f>SUM(CM260:CQ260)/C260</f>
        <v>4.72972972972973E-2</v>
      </c>
      <c r="R260" s="24">
        <f>SUM(CR260:CV260)/C260</f>
        <v>4.5045045045045043E-2</v>
      </c>
      <c r="S260" s="24">
        <f>SUM(CW260:DV260)/C260</f>
        <v>5.8558558558558557E-2</v>
      </c>
      <c r="T260" s="24">
        <f t="shared" si="289"/>
        <v>0.11711711711711711</v>
      </c>
      <c r="U260" s="24">
        <f t="shared" si="289"/>
        <v>0.73198198198198194</v>
      </c>
      <c r="V260" s="24">
        <f t="shared" si="289"/>
        <v>0.15090090090090091</v>
      </c>
      <c r="W260" s="23">
        <f>SUM(Z260:AP260)</f>
        <v>52</v>
      </c>
      <c r="X260" s="23">
        <f>SUM(AQ260:CL260)</f>
        <v>325</v>
      </c>
      <c r="Y260" s="23">
        <f>SUM(CM260:DV260)</f>
        <v>67</v>
      </c>
      <c r="Z260" s="14">
        <v>2</v>
      </c>
      <c r="AA260" s="14">
        <v>2</v>
      </c>
      <c r="AB260" s="14">
        <v>3</v>
      </c>
      <c r="AC260" s="14">
        <v>4</v>
      </c>
      <c r="AD260" s="14">
        <v>7</v>
      </c>
      <c r="AE260" s="14">
        <v>1</v>
      </c>
      <c r="AF260" s="14">
        <v>4</v>
      </c>
      <c r="AG260" s="14">
        <v>3</v>
      </c>
      <c r="AH260" s="14">
        <v>2</v>
      </c>
      <c r="AI260" s="14">
        <v>6</v>
      </c>
      <c r="AJ260" s="14">
        <v>1</v>
      </c>
      <c r="AK260" s="14">
        <v>1</v>
      </c>
      <c r="AL260" s="14">
        <v>3</v>
      </c>
      <c r="AM260" s="14">
        <v>5</v>
      </c>
      <c r="AN260" s="14">
        <v>4</v>
      </c>
      <c r="AO260" s="14">
        <v>3</v>
      </c>
      <c r="AP260" s="14">
        <v>1</v>
      </c>
      <c r="AQ260" s="14">
        <v>1</v>
      </c>
      <c r="AR260" s="14">
        <v>4</v>
      </c>
      <c r="AS260" s="14">
        <v>4</v>
      </c>
      <c r="AT260" s="14">
        <v>2</v>
      </c>
      <c r="AU260" s="14">
        <v>4</v>
      </c>
      <c r="AV260" s="14">
        <v>4</v>
      </c>
      <c r="AW260" s="14">
        <v>5</v>
      </c>
      <c r="AX260" s="14">
        <v>7</v>
      </c>
      <c r="AY260" s="14">
        <v>11</v>
      </c>
      <c r="AZ260" s="14">
        <v>12</v>
      </c>
      <c r="BA260" s="14">
        <v>8</v>
      </c>
      <c r="BB260" s="14">
        <v>11</v>
      </c>
      <c r="BC260" s="14">
        <v>16</v>
      </c>
      <c r="BD260" s="14">
        <v>5</v>
      </c>
      <c r="BE260" s="14">
        <v>7</v>
      </c>
      <c r="BF260" s="14">
        <v>4</v>
      </c>
      <c r="BG260" s="14">
        <v>6</v>
      </c>
      <c r="BH260" s="14">
        <v>11</v>
      </c>
      <c r="BI260" s="14">
        <v>8</v>
      </c>
      <c r="BJ260" s="14">
        <v>9</v>
      </c>
      <c r="BK260" s="14">
        <v>5</v>
      </c>
      <c r="BL260" s="14">
        <v>9</v>
      </c>
      <c r="BM260" s="14">
        <v>3</v>
      </c>
      <c r="BN260" s="14">
        <v>7</v>
      </c>
      <c r="BO260" s="14">
        <v>5</v>
      </c>
      <c r="BP260" s="14">
        <v>3</v>
      </c>
      <c r="BQ260" s="14">
        <v>8</v>
      </c>
      <c r="BR260" s="14">
        <v>11</v>
      </c>
      <c r="BS260" s="14">
        <v>10</v>
      </c>
      <c r="BT260" s="14">
        <v>5</v>
      </c>
      <c r="BU260" s="14">
        <v>12</v>
      </c>
      <c r="BV260" s="14">
        <v>10</v>
      </c>
      <c r="BW260" s="14">
        <v>8</v>
      </c>
      <c r="BX260" s="14">
        <v>7</v>
      </c>
      <c r="BY260" s="14">
        <v>8</v>
      </c>
      <c r="BZ260" s="14">
        <v>5</v>
      </c>
      <c r="CA260" s="14">
        <v>6</v>
      </c>
      <c r="CB260" s="14">
        <v>11</v>
      </c>
      <c r="CC260" s="14">
        <v>3</v>
      </c>
      <c r="CD260" s="14">
        <v>8</v>
      </c>
      <c r="CE260" s="14">
        <v>6</v>
      </c>
      <c r="CF260" s="14">
        <v>7</v>
      </c>
      <c r="CG260" s="14">
        <v>8</v>
      </c>
      <c r="CH260" s="14">
        <v>3</v>
      </c>
      <c r="CI260" s="14">
        <v>5</v>
      </c>
      <c r="CJ260" s="14">
        <v>3</v>
      </c>
      <c r="CK260" s="14">
        <v>3</v>
      </c>
      <c r="CL260" s="14">
        <v>7</v>
      </c>
      <c r="CM260" s="14">
        <v>4</v>
      </c>
      <c r="CN260" s="14">
        <v>8</v>
      </c>
      <c r="CO260" s="14">
        <v>3</v>
      </c>
      <c r="CP260" s="14">
        <v>4</v>
      </c>
      <c r="CQ260" s="14">
        <v>2</v>
      </c>
      <c r="CR260" s="14">
        <v>5</v>
      </c>
      <c r="CS260" s="14">
        <v>4</v>
      </c>
      <c r="CT260" s="14">
        <v>3</v>
      </c>
      <c r="CU260" s="14">
        <v>6</v>
      </c>
      <c r="CV260" s="14">
        <v>2</v>
      </c>
      <c r="CW260" s="14">
        <v>2</v>
      </c>
      <c r="CX260" s="14">
        <v>3</v>
      </c>
      <c r="CY260" s="14">
        <v>2</v>
      </c>
      <c r="CZ260" s="14">
        <v>4</v>
      </c>
      <c r="DA260" s="14">
        <v>1</v>
      </c>
      <c r="DB260" s="14">
        <v>1</v>
      </c>
      <c r="DC260" s="14">
        <v>1</v>
      </c>
      <c r="DD260" s="14">
        <v>1</v>
      </c>
      <c r="DE260" s="14">
        <v>2</v>
      </c>
      <c r="DF260" s="14">
        <v>2</v>
      </c>
      <c r="DG260" s="14">
        <v>1</v>
      </c>
      <c r="DH260" s="14">
        <v>1</v>
      </c>
      <c r="DI260" s="14">
        <v>1</v>
      </c>
      <c r="DJ260" s="14">
        <v>0</v>
      </c>
      <c r="DK260" s="14">
        <v>1</v>
      </c>
      <c r="DL260" s="14">
        <v>1</v>
      </c>
      <c r="DM260" s="14">
        <v>0</v>
      </c>
      <c r="DN260" s="14">
        <v>0</v>
      </c>
      <c r="DO260" s="14">
        <v>1</v>
      </c>
      <c r="DP260" s="14">
        <v>0</v>
      </c>
      <c r="DQ260" s="14">
        <v>1</v>
      </c>
      <c r="DR260" s="14">
        <v>0</v>
      </c>
      <c r="DS260" s="14">
        <v>0</v>
      </c>
      <c r="DT260" s="14">
        <v>0</v>
      </c>
      <c r="DU260" s="14">
        <v>0</v>
      </c>
      <c r="DV260" s="14">
        <v>0</v>
      </c>
      <c r="DY260" s="14"/>
    </row>
    <row r="261" spans="1:129" s="11" customFormat="1" x14ac:dyDescent="0.25">
      <c r="A261" s="16" t="s">
        <v>598</v>
      </c>
      <c r="B261" s="14" t="s">
        <v>599</v>
      </c>
      <c r="C261" s="14">
        <v>178</v>
      </c>
      <c r="D261" s="24">
        <f>SUM(Z261:AD261)/C261</f>
        <v>4.49438202247191E-2</v>
      </c>
      <c r="E261" s="24">
        <f>SUM(AE261:AI261)/C261</f>
        <v>3.9325842696629212E-2</v>
      </c>
      <c r="F261" s="24">
        <f>SUM(AJ261:AN261)/C261</f>
        <v>0.10674157303370786</v>
      </c>
      <c r="G261" s="24">
        <f>SUM(AO261:AS261)/C261</f>
        <v>4.49438202247191E-2</v>
      </c>
      <c r="H261" s="24">
        <f>SUM(AT261:AX261)/C261</f>
        <v>3.9325842696629212E-2</v>
      </c>
      <c r="I261" s="24">
        <f>SUM(AY261:BC261)/C261</f>
        <v>4.49438202247191E-2</v>
      </c>
      <c r="J261" s="24">
        <f>SUM(BD261:BH261)/C261</f>
        <v>3.9325842696629212E-2</v>
      </c>
      <c r="K261" s="24">
        <f>SUM(BI261:BM261)/C261</f>
        <v>7.3033707865168537E-2</v>
      </c>
      <c r="L261" s="24">
        <f>SUM(BN261:BR261)/C261</f>
        <v>7.3033707865168537E-2</v>
      </c>
      <c r="M261" s="24">
        <f>SUM(BS261:BW261)/C261</f>
        <v>8.4269662921348312E-2</v>
      </c>
      <c r="N261" s="24">
        <f>SUM(BX261:CB261)/C261</f>
        <v>6.741573033707865E-2</v>
      </c>
      <c r="O261" s="24">
        <f>SUM(CC261:CG261)/C261</f>
        <v>6.741573033707865E-2</v>
      </c>
      <c r="P261" s="24">
        <f>SUM(CH261:CL261)/C261</f>
        <v>8.4269662921348312E-2</v>
      </c>
      <c r="Q261" s="24">
        <f>SUM(CM261:CQ261)/C261</f>
        <v>6.1797752808988762E-2</v>
      </c>
      <c r="R261" s="24">
        <f>SUM(CR261:CV261)/C261</f>
        <v>5.6179775280898875E-2</v>
      </c>
      <c r="S261" s="24">
        <f>SUM(CW261:DV261)/C261</f>
        <v>7.3033707865168537E-2</v>
      </c>
      <c r="T261" s="24">
        <f t="shared" si="289"/>
        <v>0.20786516853932585</v>
      </c>
      <c r="U261" s="24">
        <f t="shared" si="289"/>
        <v>0.601123595505618</v>
      </c>
      <c r="V261" s="24">
        <f t="shared" si="289"/>
        <v>0.19101123595505617</v>
      </c>
      <c r="W261" s="23">
        <f>SUM(Z261:AP261)</f>
        <v>37</v>
      </c>
      <c r="X261" s="23">
        <f>SUM(AQ261:CL261)</f>
        <v>107</v>
      </c>
      <c r="Y261" s="23">
        <f>SUM(CM261:DV261)</f>
        <v>34</v>
      </c>
      <c r="Z261" s="14">
        <v>2</v>
      </c>
      <c r="AA261" s="14">
        <v>0</v>
      </c>
      <c r="AB261" s="14">
        <v>1</v>
      </c>
      <c r="AC261" s="14">
        <v>4</v>
      </c>
      <c r="AD261" s="14">
        <v>1</v>
      </c>
      <c r="AE261" s="14">
        <v>3</v>
      </c>
      <c r="AF261" s="14">
        <v>0</v>
      </c>
      <c r="AG261" s="14">
        <v>1</v>
      </c>
      <c r="AH261" s="14">
        <v>1</v>
      </c>
      <c r="AI261" s="14">
        <v>2</v>
      </c>
      <c r="AJ261" s="14">
        <v>1</v>
      </c>
      <c r="AK261" s="14">
        <v>3</v>
      </c>
      <c r="AL261" s="14">
        <v>3</v>
      </c>
      <c r="AM261" s="14">
        <v>8</v>
      </c>
      <c r="AN261" s="14">
        <v>4</v>
      </c>
      <c r="AO261" s="14">
        <v>1</v>
      </c>
      <c r="AP261" s="14">
        <v>2</v>
      </c>
      <c r="AQ261" s="14">
        <v>3</v>
      </c>
      <c r="AR261" s="14">
        <v>2</v>
      </c>
      <c r="AS261" s="14">
        <v>0</v>
      </c>
      <c r="AT261" s="14">
        <v>3</v>
      </c>
      <c r="AU261" s="14">
        <v>0</v>
      </c>
      <c r="AV261" s="14">
        <v>3</v>
      </c>
      <c r="AW261" s="14">
        <v>1</v>
      </c>
      <c r="AX261" s="14">
        <v>0</v>
      </c>
      <c r="AY261" s="14">
        <v>2</v>
      </c>
      <c r="AZ261" s="14">
        <v>1</v>
      </c>
      <c r="BA261" s="14">
        <v>1</v>
      </c>
      <c r="BB261" s="14">
        <v>3</v>
      </c>
      <c r="BC261" s="14">
        <v>1</v>
      </c>
      <c r="BD261" s="14">
        <v>1</v>
      </c>
      <c r="BE261" s="14">
        <v>0</v>
      </c>
      <c r="BF261" s="14">
        <v>1</v>
      </c>
      <c r="BG261" s="14">
        <v>0</v>
      </c>
      <c r="BH261" s="14">
        <v>5</v>
      </c>
      <c r="BI261" s="14">
        <v>2</v>
      </c>
      <c r="BJ261" s="14">
        <v>4</v>
      </c>
      <c r="BK261" s="14">
        <v>1</v>
      </c>
      <c r="BL261" s="14">
        <v>4</v>
      </c>
      <c r="BM261" s="14">
        <v>2</v>
      </c>
      <c r="BN261" s="14">
        <v>1</v>
      </c>
      <c r="BO261" s="14">
        <v>3</v>
      </c>
      <c r="BP261" s="14">
        <v>4</v>
      </c>
      <c r="BQ261" s="14">
        <v>1</v>
      </c>
      <c r="BR261" s="14">
        <v>4</v>
      </c>
      <c r="BS261" s="14">
        <v>3</v>
      </c>
      <c r="BT261" s="14">
        <v>3</v>
      </c>
      <c r="BU261" s="14">
        <v>2</v>
      </c>
      <c r="BV261" s="14">
        <v>3</v>
      </c>
      <c r="BW261" s="14">
        <v>4</v>
      </c>
      <c r="BX261" s="14">
        <v>4</v>
      </c>
      <c r="BY261" s="14">
        <v>3</v>
      </c>
      <c r="BZ261" s="14">
        <v>1</v>
      </c>
      <c r="CA261" s="14">
        <v>2</v>
      </c>
      <c r="CB261" s="14">
        <v>2</v>
      </c>
      <c r="CC261" s="14">
        <v>2</v>
      </c>
      <c r="CD261" s="14">
        <v>5</v>
      </c>
      <c r="CE261" s="14">
        <v>2</v>
      </c>
      <c r="CF261" s="14">
        <v>0</v>
      </c>
      <c r="CG261" s="14">
        <v>3</v>
      </c>
      <c r="CH261" s="14">
        <v>2</v>
      </c>
      <c r="CI261" s="14">
        <v>3</v>
      </c>
      <c r="CJ261" s="14">
        <v>4</v>
      </c>
      <c r="CK261" s="14">
        <v>3</v>
      </c>
      <c r="CL261" s="14">
        <v>3</v>
      </c>
      <c r="CM261" s="14">
        <v>1</v>
      </c>
      <c r="CN261" s="14">
        <v>5</v>
      </c>
      <c r="CO261" s="14">
        <v>4</v>
      </c>
      <c r="CP261" s="14">
        <v>0</v>
      </c>
      <c r="CQ261" s="14">
        <v>1</v>
      </c>
      <c r="CR261" s="14">
        <v>2</v>
      </c>
      <c r="CS261" s="14">
        <v>1</v>
      </c>
      <c r="CT261" s="14">
        <v>4</v>
      </c>
      <c r="CU261" s="14">
        <v>1</v>
      </c>
      <c r="CV261" s="14">
        <v>2</v>
      </c>
      <c r="CW261" s="14">
        <v>2</v>
      </c>
      <c r="CX261" s="14">
        <v>2</v>
      </c>
      <c r="CY261" s="14">
        <v>1</v>
      </c>
      <c r="CZ261" s="14">
        <v>0</v>
      </c>
      <c r="DA261" s="14">
        <v>0</v>
      </c>
      <c r="DB261" s="14">
        <v>0</v>
      </c>
      <c r="DC261" s="14">
        <v>3</v>
      </c>
      <c r="DD261" s="14">
        <v>3</v>
      </c>
      <c r="DE261" s="14">
        <v>0</v>
      </c>
      <c r="DF261" s="14">
        <v>0</v>
      </c>
      <c r="DG261" s="14">
        <v>1</v>
      </c>
      <c r="DH261" s="14">
        <v>0</v>
      </c>
      <c r="DI261" s="14">
        <v>1</v>
      </c>
      <c r="DJ261" s="14">
        <v>0</v>
      </c>
      <c r="DK261" s="14">
        <v>0</v>
      </c>
      <c r="DL261" s="14">
        <v>0</v>
      </c>
      <c r="DM261" s="14">
        <v>0</v>
      </c>
      <c r="DN261" s="14">
        <v>0</v>
      </c>
      <c r="DO261" s="14">
        <v>0</v>
      </c>
      <c r="DP261" s="14">
        <v>0</v>
      </c>
      <c r="DQ261" s="14">
        <v>0</v>
      </c>
      <c r="DR261" s="14">
        <v>0</v>
      </c>
      <c r="DS261" s="14">
        <v>0</v>
      </c>
      <c r="DT261" s="14">
        <v>0</v>
      </c>
      <c r="DU261" s="14">
        <v>0</v>
      </c>
      <c r="DV261" s="14">
        <v>0</v>
      </c>
      <c r="DY261" s="14"/>
    </row>
    <row r="262" spans="1:129" s="11" customFormat="1" x14ac:dyDescent="0.25">
      <c r="A262" s="16" t="s">
        <v>600</v>
      </c>
      <c r="B262" s="14" t="s">
        <v>601</v>
      </c>
      <c r="C262" s="14">
        <v>197</v>
      </c>
      <c r="D262" s="24">
        <f>SUM(Z262:AD262)/C262</f>
        <v>6.0913705583756347E-2</v>
      </c>
      <c r="E262" s="24">
        <f>SUM(AE262:AI262)/C262</f>
        <v>3.0456852791878174E-2</v>
      </c>
      <c r="F262" s="24">
        <f>SUM(AJ262:AN262)/C262</f>
        <v>1.5228426395939087E-2</v>
      </c>
      <c r="G262" s="24">
        <f>SUM(AO262:AS262)/C262</f>
        <v>2.5380710659898477E-2</v>
      </c>
      <c r="H262" s="24">
        <f>SUM(AT262:AX262)/C262</f>
        <v>3.553299492385787E-2</v>
      </c>
      <c r="I262" s="24">
        <f>SUM(AY262:BC262)/C262</f>
        <v>1.015228426395939E-2</v>
      </c>
      <c r="J262" s="24">
        <f>SUM(BD262:BH262)/C262</f>
        <v>1.015228426395939E-2</v>
      </c>
      <c r="K262" s="24">
        <f>SUM(BI262:BM262)/C262</f>
        <v>5.5837563451776651E-2</v>
      </c>
      <c r="L262" s="24">
        <f>SUM(BN262:BR262)/C262</f>
        <v>7.6142131979695438E-2</v>
      </c>
      <c r="M262" s="24">
        <f>SUM(BS262:BW262)/C262</f>
        <v>6.5989847715736044E-2</v>
      </c>
      <c r="N262" s="24">
        <f>SUM(BX262:CB262)/C262</f>
        <v>6.5989847715736044E-2</v>
      </c>
      <c r="O262" s="24">
        <f>SUM(CC262:CG262)/C262</f>
        <v>7.1065989847715741E-2</v>
      </c>
      <c r="P262" s="24">
        <f>SUM(CH262:CL262)/C262</f>
        <v>0.12690355329949238</v>
      </c>
      <c r="Q262" s="24">
        <f>SUM(CM262:CQ262)/C262</f>
        <v>0.12690355329949238</v>
      </c>
      <c r="R262" s="24">
        <f>SUM(CR262:CV262)/C262</f>
        <v>8.1218274111675121E-2</v>
      </c>
      <c r="S262" s="24">
        <f>SUM(CW262:DV262)/C262</f>
        <v>0.14213197969543148</v>
      </c>
      <c r="T262" s="24">
        <f t="shared" si="289"/>
        <v>0.116751269035533</v>
      </c>
      <c r="U262" s="24">
        <f t="shared" si="289"/>
        <v>0.53299492385786806</v>
      </c>
      <c r="V262" s="24">
        <f t="shared" si="289"/>
        <v>0.35025380710659898</v>
      </c>
      <c r="W262" s="23">
        <f>SUM(Z262:AP262)</f>
        <v>23</v>
      </c>
      <c r="X262" s="23">
        <f>SUM(AQ262:CL262)</f>
        <v>105</v>
      </c>
      <c r="Y262" s="23">
        <f>SUM(CM262:DV262)</f>
        <v>69</v>
      </c>
      <c r="Z262" s="14">
        <v>1</v>
      </c>
      <c r="AA262" s="14">
        <v>2</v>
      </c>
      <c r="AB262" s="14">
        <v>3</v>
      </c>
      <c r="AC262" s="14">
        <v>3</v>
      </c>
      <c r="AD262" s="14">
        <v>3</v>
      </c>
      <c r="AE262" s="14">
        <v>2</v>
      </c>
      <c r="AF262" s="14">
        <v>1</v>
      </c>
      <c r="AG262" s="14">
        <v>2</v>
      </c>
      <c r="AH262" s="14">
        <v>0</v>
      </c>
      <c r="AI262" s="14">
        <v>1</v>
      </c>
      <c r="AJ262" s="14">
        <v>1</v>
      </c>
      <c r="AK262" s="14">
        <v>1</v>
      </c>
      <c r="AL262" s="14">
        <v>0</v>
      </c>
      <c r="AM262" s="14">
        <v>1</v>
      </c>
      <c r="AN262" s="14">
        <v>0</v>
      </c>
      <c r="AO262" s="14">
        <v>1</v>
      </c>
      <c r="AP262" s="14">
        <v>1</v>
      </c>
      <c r="AQ262" s="14">
        <v>1</v>
      </c>
      <c r="AR262" s="14">
        <v>2</v>
      </c>
      <c r="AS262" s="14">
        <v>0</v>
      </c>
      <c r="AT262" s="14">
        <v>2</v>
      </c>
      <c r="AU262" s="14">
        <v>0</v>
      </c>
      <c r="AV262" s="14">
        <v>1</v>
      </c>
      <c r="AW262" s="14">
        <v>2</v>
      </c>
      <c r="AX262" s="14">
        <v>2</v>
      </c>
      <c r="AY262" s="14">
        <v>0</v>
      </c>
      <c r="AZ262" s="14">
        <v>0</v>
      </c>
      <c r="BA262" s="14">
        <v>2</v>
      </c>
      <c r="BB262" s="14">
        <v>0</v>
      </c>
      <c r="BC262" s="14">
        <v>0</v>
      </c>
      <c r="BD262" s="14">
        <v>0</v>
      </c>
      <c r="BE262" s="14">
        <v>0</v>
      </c>
      <c r="BF262" s="14">
        <v>1</v>
      </c>
      <c r="BG262" s="14">
        <v>0</v>
      </c>
      <c r="BH262" s="14">
        <v>1</v>
      </c>
      <c r="BI262" s="14">
        <v>1</v>
      </c>
      <c r="BJ262" s="14">
        <v>3</v>
      </c>
      <c r="BK262" s="14">
        <v>0</v>
      </c>
      <c r="BL262" s="14">
        <v>3</v>
      </c>
      <c r="BM262" s="14">
        <v>4</v>
      </c>
      <c r="BN262" s="14">
        <v>3</v>
      </c>
      <c r="BO262" s="14">
        <v>5</v>
      </c>
      <c r="BP262" s="14">
        <v>1</v>
      </c>
      <c r="BQ262" s="14">
        <v>2</v>
      </c>
      <c r="BR262" s="14">
        <v>4</v>
      </c>
      <c r="BS262" s="14">
        <v>2</v>
      </c>
      <c r="BT262" s="14">
        <v>4</v>
      </c>
      <c r="BU262" s="14">
        <v>4</v>
      </c>
      <c r="BV262" s="14">
        <v>2</v>
      </c>
      <c r="BW262" s="14">
        <v>1</v>
      </c>
      <c r="BX262" s="14">
        <v>1</v>
      </c>
      <c r="BY262" s="14">
        <v>2</v>
      </c>
      <c r="BZ262" s="14">
        <v>5</v>
      </c>
      <c r="CA262" s="14">
        <v>2</v>
      </c>
      <c r="CB262" s="14">
        <v>3</v>
      </c>
      <c r="CC262" s="14">
        <v>3</v>
      </c>
      <c r="CD262" s="14">
        <v>4</v>
      </c>
      <c r="CE262" s="14">
        <v>1</v>
      </c>
      <c r="CF262" s="14">
        <v>2</v>
      </c>
      <c r="CG262" s="14">
        <v>4</v>
      </c>
      <c r="CH262" s="14">
        <v>3</v>
      </c>
      <c r="CI262" s="14">
        <v>5</v>
      </c>
      <c r="CJ262" s="14">
        <v>5</v>
      </c>
      <c r="CK262" s="14">
        <v>7</v>
      </c>
      <c r="CL262" s="14">
        <v>5</v>
      </c>
      <c r="CM262" s="14">
        <v>5</v>
      </c>
      <c r="CN262" s="14">
        <v>2</v>
      </c>
      <c r="CO262" s="14">
        <v>11</v>
      </c>
      <c r="CP262" s="14">
        <v>4</v>
      </c>
      <c r="CQ262" s="14">
        <v>3</v>
      </c>
      <c r="CR262" s="14">
        <v>2</v>
      </c>
      <c r="CS262" s="14">
        <v>4</v>
      </c>
      <c r="CT262" s="14">
        <v>4</v>
      </c>
      <c r="CU262" s="14">
        <v>3</v>
      </c>
      <c r="CV262" s="14">
        <v>3</v>
      </c>
      <c r="CW262" s="14">
        <v>4</v>
      </c>
      <c r="CX262" s="14">
        <v>2</v>
      </c>
      <c r="CY262" s="14">
        <v>4</v>
      </c>
      <c r="CZ262" s="14">
        <v>1</v>
      </c>
      <c r="DA262" s="14">
        <v>1</v>
      </c>
      <c r="DB262" s="14">
        <v>5</v>
      </c>
      <c r="DC262" s="14">
        <v>2</v>
      </c>
      <c r="DD262" s="14">
        <v>2</v>
      </c>
      <c r="DE262" s="14">
        <v>1</v>
      </c>
      <c r="DF262" s="14">
        <v>2</v>
      </c>
      <c r="DG262" s="14">
        <v>2</v>
      </c>
      <c r="DH262" s="14">
        <v>0</v>
      </c>
      <c r="DI262" s="14">
        <v>0</v>
      </c>
      <c r="DJ262" s="14">
        <v>1</v>
      </c>
      <c r="DK262" s="14">
        <v>0</v>
      </c>
      <c r="DL262" s="14">
        <v>1</v>
      </c>
      <c r="DM262" s="14">
        <v>0</v>
      </c>
      <c r="DN262" s="14">
        <v>0</v>
      </c>
      <c r="DO262" s="14">
        <v>0</v>
      </c>
      <c r="DP262" s="14">
        <v>0</v>
      </c>
      <c r="DQ262" s="14">
        <v>0</v>
      </c>
      <c r="DR262" s="14">
        <v>0</v>
      </c>
      <c r="DS262" s="14">
        <v>0</v>
      </c>
      <c r="DT262" s="14">
        <v>0</v>
      </c>
      <c r="DU262" s="14">
        <v>0</v>
      </c>
      <c r="DV262" s="14">
        <v>0</v>
      </c>
      <c r="DY262" s="14"/>
    </row>
    <row r="263" spans="1:129" s="11" customFormat="1" x14ac:dyDescent="0.25">
      <c r="A263" s="16" t="s">
        <v>602</v>
      </c>
      <c r="B263" s="14" t="s">
        <v>603</v>
      </c>
      <c r="C263" s="23" t="s">
        <v>1572</v>
      </c>
      <c r="D263" s="23" t="s">
        <v>1572</v>
      </c>
      <c r="E263" s="23" t="s">
        <v>1572</v>
      </c>
      <c r="F263" s="23" t="s">
        <v>1572</v>
      </c>
      <c r="G263" s="23" t="s">
        <v>1572</v>
      </c>
      <c r="H263" s="23" t="s">
        <v>1572</v>
      </c>
      <c r="I263" s="23" t="s">
        <v>1572</v>
      </c>
      <c r="J263" s="23" t="s">
        <v>1572</v>
      </c>
      <c r="K263" s="23" t="s">
        <v>1572</v>
      </c>
      <c r="L263" s="23" t="s">
        <v>1572</v>
      </c>
      <c r="M263" s="23" t="s">
        <v>1572</v>
      </c>
      <c r="N263" s="23" t="s">
        <v>1572</v>
      </c>
      <c r="O263" s="23" t="s">
        <v>1572</v>
      </c>
      <c r="P263" s="23" t="s">
        <v>1572</v>
      </c>
      <c r="Q263" s="23" t="s">
        <v>1572</v>
      </c>
      <c r="R263" s="23" t="s">
        <v>1572</v>
      </c>
      <c r="S263" s="23" t="s">
        <v>1572</v>
      </c>
      <c r="T263" s="23" t="s">
        <v>1572</v>
      </c>
      <c r="U263" s="23" t="s">
        <v>1572</v>
      </c>
      <c r="V263" s="23" t="s">
        <v>1572</v>
      </c>
      <c r="W263" s="23" t="s">
        <v>1572</v>
      </c>
      <c r="X263" s="23" t="s">
        <v>1572</v>
      </c>
      <c r="Y263" s="23" t="s">
        <v>1572</v>
      </c>
      <c r="Z263" s="23" t="s">
        <v>1572</v>
      </c>
      <c r="AA263" s="23" t="s">
        <v>1572</v>
      </c>
      <c r="AB263" s="23" t="s">
        <v>1572</v>
      </c>
      <c r="AC263" s="23" t="s">
        <v>1572</v>
      </c>
      <c r="AD263" s="23" t="s">
        <v>1572</v>
      </c>
      <c r="AE263" s="23" t="s">
        <v>1572</v>
      </c>
      <c r="AF263" s="23" t="s">
        <v>1572</v>
      </c>
      <c r="AG263" s="23" t="s">
        <v>1572</v>
      </c>
      <c r="AH263" s="23" t="s">
        <v>1572</v>
      </c>
      <c r="AI263" s="23" t="s">
        <v>1572</v>
      </c>
      <c r="AJ263" s="23" t="s">
        <v>1572</v>
      </c>
      <c r="AK263" s="23" t="s">
        <v>1572</v>
      </c>
      <c r="AL263" s="23" t="s">
        <v>1572</v>
      </c>
      <c r="AM263" s="23" t="s">
        <v>1572</v>
      </c>
      <c r="AN263" s="23" t="s">
        <v>1572</v>
      </c>
      <c r="AO263" s="23" t="s">
        <v>1572</v>
      </c>
      <c r="AP263" s="23" t="s">
        <v>1572</v>
      </c>
      <c r="AQ263" s="23" t="s">
        <v>1572</v>
      </c>
      <c r="AR263" s="23" t="s">
        <v>1572</v>
      </c>
      <c r="AS263" s="23" t="s">
        <v>1572</v>
      </c>
      <c r="AT263" s="23" t="s">
        <v>1572</v>
      </c>
      <c r="AU263" s="23" t="s">
        <v>1572</v>
      </c>
      <c r="AV263" s="23" t="s">
        <v>1572</v>
      </c>
      <c r="AW263" s="23" t="s">
        <v>1572</v>
      </c>
      <c r="AX263" s="23" t="s">
        <v>1572</v>
      </c>
      <c r="AY263" s="23" t="s">
        <v>1572</v>
      </c>
      <c r="AZ263" s="23" t="s">
        <v>1572</v>
      </c>
      <c r="BA263" s="23" t="s">
        <v>1572</v>
      </c>
      <c r="BB263" s="23" t="s">
        <v>1572</v>
      </c>
      <c r="BC263" s="23" t="s">
        <v>1572</v>
      </c>
      <c r="BD263" s="23" t="s">
        <v>1572</v>
      </c>
      <c r="BE263" s="23" t="s">
        <v>1572</v>
      </c>
      <c r="BF263" s="23" t="s">
        <v>1572</v>
      </c>
      <c r="BG263" s="23" t="s">
        <v>1572</v>
      </c>
      <c r="BH263" s="23" t="s">
        <v>1572</v>
      </c>
      <c r="BI263" s="23" t="s">
        <v>1572</v>
      </c>
      <c r="BJ263" s="23" t="s">
        <v>1572</v>
      </c>
      <c r="BK263" s="23" t="s">
        <v>1572</v>
      </c>
      <c r="BL263" s="23" t="s">
        <v>1572</v>
      </c>
      <c r="BM263" s="23" t="s">
        <v>1572</v>
      </c>
      <c r="BN263" s="23" t="s">
        <v>1572</v>
      </c>
      <c r="BO263" s="23" t="s">
        <v>1572</v>
      </c>
      <c r="BP263" s="23" t="s">
        <v>1572</v>
      </c>
      <c r="BQ263" s="23" t="s">
        <v>1572</v>
      </c>
      <c r="BR263" s="23" t="s">
        <v>1572</v>
      </c>
      <c r="BS263" s="23" t="s">
        <v>1572</v>
      </c>
      <c r="BT263" s="23" t="s">
        <v>1572</v>
      </c>
      <c r="BU263" s="23" t="s">
        <v>1572</v>
      </c>
      <c r="BV263" s="23" t="s">
        <v>1572</v>
      </c>
      <c r="BW263" s="23" t="s">
        <v>1572</v>
      </c>
      <c r="BX263" s="23" t="s">
        <v>1572</v>
      </c>
      <c r="BY263" s="23" t="s">
        <v>1572</v>
      </c>
      <c r="BZ263" s="23" t="s">
        <v>1572</v>
      </c>
      <c r="CA263" s="23" t="s">
        <v>1572</v>
      </c>
      <c r="CB263" s="23" t="s">
        <v>1572</v>
      </c>
      <c r="CC263" s="23" t="s">
        <v>1572</v>
      </c>
      <c r="CD263" s="23" t="s">
        <v>1572</v>
      </c>
      <c r="CE263" s="23" t="s">
        <v>1572</v>
      </c>
      <c r="CF263" s="23" t="s">
        <v>1572</v>
      </c>
      <c r="CG263" s="23" t="s">
        <v>1572</v>
      </c>
      <c r="CH263" s="23" t="s">
        <v>1572</v>
      </c>
      <c r="CI263" s="23" t="s">
        <v>1572</v>
      </c>
      <c r="CJ263" s="23" t="s">
        <v>1572</v>
      </c>
      <c r="CK263" s="23" t="s">
        <v>1572</v>
      </c>
      <c r="CL263" s="23" t="s">
        <v>1572</v>
      </c>
      <c r="CM263" s="23" t="s">
        <v>1572</v>
      </c>
      <c r="CN263" s="23" t="s">
        <v>1572</v>
      </c>
      <c r="CO263" s="23" t="s">
        <v>1572</v>
      </c>
      <c r="CP263" s="23" t="s">
        <v>1572</v>
      </c>
      <c r="CQ263" s="23" t="s">
        <v>1572</v>
      </c>
      <c r="CR263" s="23" t="s">
        <v>1572</v>
      </c>
      <c r="CS263" s="23" t="s">
        <v>1572</v>
      </c>
      <c r="CT263" s="23" t="s">
        <v>1572</v>
      </c>
      <c r="CU263" s="23" t="s">
        <v>1572</v>
      </c>
      <c r="CV263" s="23" t="s">
        <v>1572</v>
      </c>
      <c r="CW263" s="23" t="s">
        <v>1572</v>
      </c>
      <c r="CX263" s="23" t="s">
        <v>1572</v>
      </c>
      <c r="CY263" s="23" t="s">
        <v>1572</v>
      </c>
      <c r="CZ263" s="23" t="s">
        <v>1572</v>
      </c>
      <c r="DA263" s="23" t="s">
        <v>1572</v>
      </c>
      <c r="DB263" s="23" t="s">
        <v>1572</v>
      </c>
      <c r="DC263" s="23" t="s">
        <v>1572</v>
      </c>
      <c r="DD263" s="23" t="s">
        <v>1572</v>
      </c>
      <c r="DE263" s="23" t="s">
        <v>1572</v>
      </c>
      <c r="DF263" s="23" t="s">
        <v>1572</v>
      </c>
      <c r="DG263" s="23" t="s">
        <v>1572</v>
      </c>
      <c r="DH263" s="23" t="s">
        <v>1572</v>
      </c>
      <c r="DI263" s="23" t="s">
        <v>1572</v>
      </c>
      <c r="DJ263" s="23" t="s">
        <v>1572</v>
      </c>
      <c r="DK263" s="23" t="s">
        <v>1572</v>
      </c>
      <c r="DL263" s="23" t="s">
        <v>1572</v>
      </c>
      <c r="DM263" s="23" t="s">
        <v>1572</v>
      </c>
      <c r="DN263" s="23" t="s">
        <v>1572</v>
      </c>
      <c r="DO263" s="23" t="s">
        <v>1572</v>
      </c>
      <c r="DP263" s="23" t="s">
        <v>1572</v>
      </c>
      <c r="DQ263" s="23" t="s">
        <v>1572</v>
      </c>
      <c r="DR263" s="23" t="s">
        <v>1572</v>
      </c>
      <c r="DS263" s="23" t="s">
        <v>1572</v>
      </c>
      <c r="DT263" s="23" t="s">
        <v>1572</v>
      </c>
      <c r="DU263" s="23" t="s">
        <v>1572</v>
      </c>
      <c r="DV263" s="23" t="s">
        <v>1572</v>
      </c>
      <c r="DY263" s="14"/>
    </row>
    <row r="264" spans="1:129" s="11" customFormat="1" x14ac:dyDescent="0.25">
      <c r="A264" s="16" t="s">
        <v>604</v>
      </c>
      <c r="B264" s="14" t="s">
        <v>605</v>
      </c>
      <c r="C264" s="14">
        <v>154</v>
      </c>
      <c r="D264" s="24">
        <f t="shared" ref="D264:D278" si="290">SUM(Z264:AD264)/C264</f>
        <v>4.5454545454545456E-2</v>
      </c>
      <c r="E264" s="24">
        <f t="shared" ref="E264:E278" si="291">SUM(AE264:AI264)/C264</f>
        <v>3.896103896103896E-2</v>
      </c>
      <c r="F264" s="24">
        <f t="shared" ref="F264:F278" si="292">SUM(AJ264:AN264)/C264</f>
        <v>5.1948051948051951E-2</v>
      </c>
      <c r="G264" s="24">
        <f t="shared" ref="G264:G278" si="293">SUM(AO264:AS264)/C264</f>
        <v>8.4415584415584416E-2</v>
      </c>
      <c r="H264" s="24">
        <f t="shared" ref="H264:H278" si="294">SUM(AT264:AX264)/C264</f>
        <v>5.844155844155844E-2</v>
      </c>
      <c r="I264" s="24">
        <f t="shared" ref="I264:I278" si="295">SUM(AY264:BC264)/C264</f>
        <v>5.1948051948051951E-2</v>
      </c>
      <c r="J264" s="24">
        <f t="shared" ref="J264:J278" si="296">SUM(BD264:BH264)/C264</f>
        <v>2.5974025974025976E-2</v>
      </c>
      <c r="K264" s="24">
        <f t="shared" ref="K264:K278" si="297">SUM(BI264:BM264)/C264</f>
        <v>6.4935064935064929E-2</v>
      </c>
      <c r="L264" s="24">
        <f t="shared" ref="L264:L278" si="298">SUM(BN264:BR264)/C264</f>
        <v>8.4415584415584416E-2</v>
      </c>
      <c r="M264" s="24">
        <f t="shared" ref="M264:M278" si="299">SUM(BS264:BW264)/C264</f>
        <v>8.4415584415584416E-2</v>
      </c>
      <c r="N264" s="24">
        <f t="shared" ref="N264:N278" si="300">SUM(BX264:CB264)/C264</f>
        <v>9.0909090909090912E-2</v>
      </c>
      <c r="O264" s="24">
        <f t="shared" ref="O264:O278" si="301">SUM(CC264:CG264)/C264</f>
        <v>9.0909090909090912E-2</v>
      </c>
      <c r="P264" s="24">
        <f t="shared" ref="P264:P278" si="302">SUM(CH264:CL264)/C264</f>
        <v>6.4935064935064929E-2</v>
      </c>
      <c r="Q264" s="24">
        <f t="shared" ref="Q264:Q278" si="303">SUM(CM264:CQ264)/C264</f>
        <v>7.792207792207792E-2</v>
      </c>
      <c r="R264" s="24">
        <f t="shared" ref="R264:R278" si="304">SUM(CR264:CV264)/C264</f>
        <v>3.2467532467532464E-2</v>
      </c>
      <c r="S264" s="24">
        <f t="shared" ref="S264:S278" si="305">SUM(CW264:DV264)/C264</f>
        <v>5.1948051948051951E-2</v>
      </c>
      <c r="T264" s="24">
        <f t="shared" ref="T264:V278" si="306">W264/$C264</f>
        <v>0.16233766233766234</v>
      </c>
      <c r="U264" s="24">
        <f t="shared" si="306"/>
        <v>0.67532467532467533</v>
      </c>
      <c r="V264" s="24">
        <f t="shared" si="306"/>
        <v>0.16233766233766234</v>
      </c>
      <c r="W264" s="23">
        <f t="shared" ref="W264:W278" si="307">SUM(Z264:AP264)</f>
        <v>25</v>
      </c>
      <c r="X264" s="23">
        <f t="shared" ref="X264:X278" si="308">SUM(AQ264:CL264)</f>
        <v>104</v>
      </c>
      <c r="Y264" s="23">
        <f t="shared" ref="Y264:Y278" si="309">SUM(CM264:DV264)</f>
        <v>25</v>
      </c>
      <c r="Z264" s="14">
        <v>2</v>
      </c>
      <c r="AA264" s="14">
        <v>1</v>
      </c>
      <c r="AB264" s="14">
        <v>2</v>
      </c>
      <c r="AC264" s="14">
        <v>1</v>
      </c>
      <c r="AD264" s="14">
        <v>1</v>
      </c>
      <c r="AE264" s="14">
        <v>1</v>
      </c>
      <c r="AF264" s="14">
        <v>2</v>
      </c>
      <c r="AG264" s="14">
        <v>1</v>
      </c>
      <c r="AH264" s="14">
        <v>0</v>
      </c>
      <c r="AI264" s="14">
        <v>2</v>
      </c>
      <c r="AJ264" s="14">
        <v>1</v>
      </c>
      <c r="AK264" s="14">
        <v>2</v>
      </c>
      <c r="AL264" s="14">
        <v>3</v>
      </c>
      <c r="AM264" s="14">
        <v>1</v>
      </c>
      <c r="AN264" s="14">
        <v>1</v>
      </c>
      <c r="AO264" s="14">
        <v>1</v>
      </c>
      <c r="AP264" s="14">
        <v>3</v>
      </c>
      <c r="AQ264" s="14">
        <v>4</v>
      </c>
      <c r="AR264" s="14">
        <v>4</v>
      </c>
      <c r="AS264" s="14">
        <v>1</v>
      </c>
      <c r="AT264" s="14">
        <v>1</v>
      </c>
      <c r="AU264" s="14">
        <v>2</v>
      </c>
      <c r="AV264" s="14">
        <v>0</v>
      </c>
      <c r="AW264" s="14">
        <v>2</v>
      </c>
      <c r="AX264" s="14">
        <v>4</v>
      </c>
      <c r="AY264" s="14">
        <v>1</v>
      </c>
      <c r="AZ264" s="14">
        <v>1</v>
      </c>
      <c r="BA264" s="14">
        <v>2</v>
      </c>
      <c r="BB264" s="14">
        <v>1</v>
      </c>
      <c r="BC264" s="14">
        <v>3</v>
      </c>
      <c r="BD264" s="14">
        <v>0</v>
      </c>
      <c r="BE264" s="14">
        <v>0</v>
      </c>
      <c r="BF264" s="14">
        <v>2</v>
      </c>
      <c r="BG264" s="14">
        <v>1</v>
      </c>
      <c r="BH264" s="14">
        <v>1</v>
      </c>
      <c r="BI264" s="14">
        <v>2</v>
      </c>
      <c r="BJ264" s="14">
        <v>0</v>
      </c>
      <c r="BK264" s="14">
        <v>3</v>
      </c>
      <c r="BL264" s="14">
        <v>1</v>
      </c>
      <c r="BM264" s="14">
        <v>4</v>
      </c>
      <c r="BN264" s="14">
        <v>7</v>
      </c>
      <c r="BO264" s="14">
        <v>3</v>
      </c>
      <c r="BP264" s="14">
        <v>2</v>
      </c>
      <c r="BQ264" s="14">
        <v>0</v>
      </c>
      <c r="BR264" s="14">
        <v>1</v>
      </c>
      <c r="BS264" s="14">
        <v>4</v>
      </c>
      <c r="BT264" s="14">
        <v>2</v>
      </c>
      <c r="BU264" s="14">
        <v>1</v>
      </c>
      <c r="BV264" s="14">
        <v>2</v>
      </c>
      <c r="BW264" s="14">
        <v>4</v>
      </c>
      <c r="BX264" s="14">
        <v>2</v>
      </c>
      <c r="BY264" s="14">
        <v>1</v>
      </c>
      <c r="BZ264" s="14">
        <v>3</v>
      </c>
      <c r="CA264" s="14">
        <v>5</v>
      </c>
      <c r="CB264" s="14">
        <v>3</v>
      </c>
      <c r="CC264" s="14">
        <v>3</v>
      </c>
      <c r="CD264" s="14">
        <v>1</v>
      </c>
      <c r="CE264" s="14">
        <v>3</v>
      </c>
      <c r="CF264" s="14">
        <v>5</v>
      </c>
      <c r="CG264" s="14">
        <v>2</v>
      </c>
      <c r="CH264" s="14">
        <v>2</v>
      </c>
      <c r="CI264" s="14">
        <v>1</v>
      </c>
      <c r="CJ264" s="14">
        <v>5</v>
      </c>
      <c r="CK264" s="14">
        <v>0</v>
      </c>
      <c r="CL264" s="14">
        <v>2</v>
      </c>
      <c r="CM264" s="14">
        <v>5</v>
      </c>
      <c r="CN264" s="14">
        <v>2</v>
      </c>
      <c r="CO264" s="14">
        <v>0</v>
      </c>
      <c r="CP264" s="14">
        <v>2</v>
      </c>
      <c r="CQ264" s="14">
        <v>3</v>
      </c>
      <c r="CR264" s="14">
        <v>1</v>
      </c>
      <c r="CS264" s="14">
        <v>1</v>
      </c>
      <c r="CT264" s="14">
        <v>1</v>
      </c>
      <c r="CU264" s="14">
        <v>2</v>
      </c>
      <c r="CV264" s="14">
        <v>0</v>
      </c>
      <c r="CW264" s="14">
        <v>1</v>
      </c>
      <c r="CX264" s="14">
        <v>0</v>
      </c>
      <c r="CY264" s="14">
        <v>0</v>
      </c>
      <c r="CZ264" s="14">
        <v>1</v>
      </c>
      <c r="DA264" s="14">
        <v>0</v>
      </c>
      <c r="DB264" s="14">
        <v>0</v>
      </c>
      <c r="DC264" s="14">
        <v>2</v>
      </c>
      <c r="DD264" s="14">
        <v>1</v>
      </c>
      <c r="DE264" s="14">
        <v>1</v>
      </c>
      <c r="DF264" s="14">
        <v>0</v>
      </c>
      <c r="DG264" s="14">
        <v>1</v>
      </c>
      <c r="DH264" s="14">
        <v>0</v>
      </c>
      <c r="DI264" s="14">
        <v>0</v>
      </c>
      <c r="DJ264" s="14">
        <v>0</v>
      </c>
      <c r="DK264" s="14">
        <v>1</v>
      </c>
      <c r="DL264" s="14">
        <v>0</v>
      </c>
      <c r="DM264" s="14">
        <v>0</v>
      </c>
      <c r="DN264" s="14">
        <v>0</v>
      </c>
      <c r="DO264" s="14">
        <v>0</v>
      </c>
      <c r="DP264" s="14">
        <v>0</v>
      </c>
      <c r="DQ264" s="14">
        <v>0</v>
      </c>
      <c r="DR264" s="14">
        <v>0</v>
      </c>
      <c r="DS264" s="14">
        <v>0</v>
      </c>
      <c r="DT264" s="14">
        <v>0</v>
      </c>
      <c r="DU264" s="14">
        <v>0</v>
      </c>
      <c r="DV264" s="14">
        <v>0</v>
      </c>
      <c r="DY264" s="14"/>
    </row>
    <row r="265" spans="1:129" s="11" customFormat="1" x14ac:dyDescent="0.25">
      <c r="A265" s="16" t="s">
        <v>1387</v>
      </c>
      <c r="B265" s="14" t="s">
        <v>1223</v>
      </c>
      <c r="C265" s="14">
        <v>39113</v>
      </c>
      <c r="D265" s="24">
        <f t="shared" ref="D265" si="310">SUM(Z265:AD265)/C265</f>
        <v>7.0641474701505891E-2</v>
      </c>
      <c r="E265" s="24">
        <f t="shared" ref="E265" si="311">SUM(AE265:AI265)/C265</f>
        <v>5.502007005343492E-2</v>
      </c>
      <c r="F265" s="24">
        <f t="shared" si="292"/>
        <v>5.5966047094316469E-2</v>
      </c>
      <c r="G265" s="24">
        <f t="shared" si="293"/>
        <v>6.3252627003809472E-2</v>
      </c>
      <c r="H265" s="24">
        <f t="shared" si="294"/>
        <v>7.6394037787947747E-2</v>
      </c>
      <c r="I265" s="24">
        <f t="shared" si="295"/>
        <v>8.6978753867000741E-2</v>
      </c>
      <c r="J265" s="24">
        <f t="shared" si="296"/>
        <v>6.7445606320149315E-2</v>
      </c>
      <c r="K265" s="24">
        <f t="shared" si="297"/>
        <v>6.5553652238386217E-2</v>
      </c>
      <c r="L265" s="24">
        <f t="shared" si="298"/>
        <v>6.9184158719607286E-2</v>
      </c>
      <c r="M265" s="24">
        <f t="shared" si="299"/>
        <v>6.7317771584895048E-2</v>
      </c>
      <c r="N265" s="24">
        <f t="shared" si="300"/>
        <v>5.9494285787334136E-2</v>
      </c>
      <c r="O265" s="24">
        <f t="shared" si="301"/>
        <v>5.3383785442180351E-2</v>
      </c>
      <c r="P265" s="24">
        <f t="shared" si="302"/>
        <v>5.3179249865773527E-2</v>
      </c>
      <c r="Q265" s="24">
        <f t="shared" si="303"/>
        <v>4.42819522920768E-2</v>
      </c>
      <c r="R265" s="24">
        <f t="shared" si="304"/>
        <v>3.7020939329634649E-2</v>
      </c>
      <c r="S265" s="24">
        <f t="shared" si="305"/>
        <v>7.5396926852964494E-2</v>
      </c>
      <c r="T265" s="24">
        <f t="shared" si="306"/>
        <v>0.20693886942960141</v>
      </c>
      <c r="U265" s="24">
        <f t="shared" si="306"/>
        <v>0.63687265103673973</v>
      </c>
      <c r="V265" s="24">
        <f t="shared" si="306"/>
        <v>0.15669981847467593</v>
      </c>
      <c r="W265" s="23">
        <f t="shared" si="307"/>
        <v>8094</v>
      </c>
      <c r="X265" s="23">
        <f t="shared" si="308"/>
        <v>24910</v>
      </c>
      <c r="Y265" s="23">
        <f t="shared" si="309"/>
        <v>6129</v>
      </c>
      <c r="Z265" s="14">
        <v>600</v>
      </c>
      <c r="AA265" s="14">
        <v>544</v>
      </c>
      <c r="AB265" s="14">
        <v>518</v>
      </c>
      <c r="AC265" s="14">
        <v>562</v>
      </c>
      <c r="AD265" s="14">
        <v>539</v>
      </c>
      <c r="AE265" s="14">
        <v>453</v>
      </c>
      <c r="AF265" s="14">
        <v>439</v>
      </c>
      <c r="AG265" s="14">
        <v>423</v>
      </c>
      <c r="AH265" s="14">
        <v>445</v>
      </c>
      <c r="AI265" s="14">
        <v>392</v>
      </c>
      <c r="AJ265" s="14">
        <v>418</v>
      </c>
      <c r="AK265" s="14">
        <v>438</v>
      </c>
      <c r="AL265" s="14">
        <v>445</v>
      </c>
      <c r="AM265" s="14">
        <v>453</v>
      </c>
      <c r="AN265" s="14">
        <v>435</v>
      </c>
      <c r="AO265" s="14">
        <v>488</v>
      </c>
      <c r="AP265" s="14">
        <v>502</v>
      </c>
      <c r="AQ265" s="14">
        <v>544</v>
      </c>
      <c r="AR265" s="14">
        <v>501</v>
      </c>
      <c r="AS265" s="14">
        <v>439</v>
      </c>
      <c r="AT265" s="14">
        <v>540</v>
      </c>
      <c r="AU265" s="14">
        <v>546</v>
      </c>
      <c r="AV265" s="14">
        <v>607</v>
      </c>
      <c r="AW265" s="14">
        <v>717</v>
      </c>
      <c r="AX265" s="14">
        <v>578</v>
      </c>
      <c r="AY265" s="14">
        <v>707</v>
      </c>
      <c r="AZ265" s="14">
        <v>726</v>
      </c>
      <c r="BA265" s="14">
        <v>701</v>
      </c>
      <c r="BB265" s="14">
        <v>641</v>
      </c>
      <c r="BC265" s="14">
        <v>627</v>
      </c>
      <c r="BD265" s="14">
        <v>568</v>
      </c>
      <c r="BE265" s="14">
        <v>580</v>
      </c>
      <c r="BF265" s="14">
        <v>477</v>
      </c>
      <c r="BG265" s="14">
        <v>509</v>
      </c>
      <c r="BH265" s="14">
        <v>504</v>
      </c>
      <c r="BI265" s="14">
        <v>517</v>
      </c>
      <c r="BJ265" s="14">
        <v>466</v>
      </c>
      <c r="BK265" s="14">
        <v>507</v>
      </c>
      <c r="BL265" s="14">
        <v>530</v>
      </c>
      <c r="BM265" s="14">
        <v>544</v>
      </c>
      <c r="BN265" s="14">
        <v>611</v>
      </c>
      <c r="BO265" s="14">
        <v>482</v>
      </c>
      <c r="BP265" s="14">
        <v>534</v>
      </c>
      <c r="BQ265" s="14">
        <v>571</v>
      </c>
      <c r="BR265" s="14">
        <v>508</v>
      </c>
      <c r="BS265" s="14">
        <v>521</v>
      </c>
      <c r="BT265" s="14">
        <v>552</v>
      </c>
      <c r="BU265" s="14">
        <v>569</v>
      </c>
      <c r="BV265" s="14">
        <v>478</v>
      </c>
      <c r="BW265" s="14">
        <v>513</v>
      </c>
      <c r="BX265" s="14">
        <v>493</v>
      </c>
      <c r="BY265" s="14">
        <v>491</v>
      </c>
      <c r="BZ265" s="14">
        <v>473</v>
      </c>
      <c r="CA265" s="14">
        <v>452</v>
      </c>
      <c r="CB265" s="14">
        <v>418</v>
      </c>
      <c r="CC265" s="14">
        <v>466</v>
      </c>
      <c r="CD265" s="14">
        <v>422</v>
      </c>
      <c r="CE265" s="14">
        <v>417</v>
      </c>
      <c r="CF265" s="14">
        <v>395</v>
      </c>
      <c r="CG265" s="14">
        <v>388</v>
      </c>
      <c r="CH265" s="14">
        <v>407</v>
      </c>
      <c r="CI265" s="14">
        <v>409</v>
      </c>
      <c r="CJ265" s="14">
        <v>365</v>
      </c>
      <c r="CK265" s="14">
        <v>461</v>
      </c>
      <c r="CL265" s="14">
        <v>438</v>
      </c>
      <c r="CM265" s="14">
        <v>356</v>
      </c>
      <c r="CN265" s="14">
        <v>375</v>
      </c>
      <c r="CO265" s="14">
        <v>367</v>
      </c>
      <c r="CP265" s="14">
        <v>321</v>
      </c>
      <c r="CQ265" s="14">
        <v>313</v>
      </c>
      <c r="CR265" s="14">
        <v>259</v>
      </c>
      <c r="CS265" s="14">
        <v>317</v>
      </c>
      <c r="CT265" s="14">
        <v>306</v>
      </c>
      <c r="CU265" s="14">
        <v>291</v>
      </c>
      <c r="CV265" s="14">
        <v>275</v>
      </c>
      <c r="CW265" s="14">
        <v>275</v>
      </c>
      <c r="CX265" s="14">
        <v>227</v>
      </c>
      <c r="CY265" s="14">
        <v>240</v>
      </c>
      <c r="CZ265" s="14">
        <v>200</v>
      </c>
      <c r="DA265" s="14">
        <v>235</v>
      </c>
      <c r="DB265" s="14">
        <v>225</v>
      </c>
      <c r="DC265" s="14">
        <v>196</v>
      </c>
      <c r="DD265" s="14">
        <v>186</v>
      </c>
      <c r="DE265" s="14">
        <v>151</v>
      </c>
      <c r="DF265" s="14">
        <v>153</v>
      </c>
      <c r="DG265" s="14">
        <v>122</v>
      </c>
      <c r="DH265" s="14">
        <v>138</v>
      </c>
      <c r="DI265" s="14">
        <v>112</v>
      </c>
      <c r="DJ265" s="14">
        <v>109</v>
      </c>
      <c r="DK265" s="14">
        <v>93</v>
      </c>
      <c r="DL265" s="14">
        <v>89</v>
      </c>
      <c r="DM265" s="14">
        <v>68</v>
      </c>
      <c r="DN265" s="14">
        <v>36</v>
      </c>
      <c r="DO265" s="14">
        <v>23</v>
      </c>
      <c r="DP265" s="14">
        <v>18</v>
      </c>
      <c r="DQ265" s="14">
        <v>13</v>
      </c>
      <c r="DR265" s="14">
        <v>12</v>
      </c>
      <c r="DS265" s="14">
        <v>6</v>
      </c>
      <c r="DT265" s="14">
        <v>6</v>
      </c>
      <c r="DU265" s="14">
        <v>5</v>
      </c>
      <c r="DV265" s="14">
        <v>11</v>
      </c>
      <c r="DY265" s="14"/>
    </row>
    <row r="266" spans="1:129" s="11" customFormat="1" x14ac:dyDescent="0.25">
      <c r="A266" s="16" t="s">
        <v>606</v>
      </c>
      <c r="B266" s="14" t="s">
        <v>607</v>
      </c>
      <c r="C266" s="14">
        <v>198</v>
      </c>
      <c r="D266" s="24">
        <f t="shared" si="290"/>
        <v>6.0606060606060608E-2</v>
      </c>
      <c r="E266" s="24">
        <f t="shared" si="291"/>
        <v>5.5555555555555552E-2</v>
      </c>
      <c r="F266" s="24">
        <f t="shared" si="292"/>
        <v>6.5656565656565663E-2</v>
      </c>
      <c r="G266" s="24">
        <f t="shared" si="293"/>
        <v>5.0505050505050504E-2</v>
      </c>
      <c r="H266" s="24">
        <f t="shared" si="294"/>
        <v>3.5353535353535352E-2</v>
      </c>
      <c r="I266" s="24">
        <f t="shared" si="295"/>
        <v>4.5454545454545456E-2</v>
      </c>
      <c r="J266" s="24">
        <f t="shared" si="296"/>
        <v>5.5555555555555552E-2</v>
      </c>
      <c r="K266" s="24">
        <f t="shared" si="297"/>
        <v>5.0505050505050504E-2</v>
      </c>
      <c r="L266" s="24">
        <f t="shared" si="298"/>
        <v>0.1111111111111111</v>
      </c>
      <c r="M266" s="24">
        <f t="shared" si="299"/>
        <v>6.5656565656565663E-2</v>
      </c>
      <c r="N266" s="24">
        <f t="shared" si="300"/>
        <v>8.5858585858585856E-2</v>
      </c>
      <c r="O266" s="24">
        <f t="shared" si="301"/>
        <v>7.575757575757576E-2</v>
      </c>
      <c r="P266" s="24">
        <f t="shared" si="302"/>
        <v>7.575757575757576E-2</v>
      </c>
      <c r="Q266" s="24">
        <f t="shared" si="303"/>
        <v>5.0505050505050504E-2</v>
      </c>
      <c r="R266" s="24">
        <f t="shared" si="304"/>
        <v>3.0303030303030304E-2</v>
      </c>
      <c r="S266" s="24">
        <f t="shared" si="305"/>
        <v>8.5858585858585856E-2</v>
      </c>
      <c r="T266" s="24">
        <f t="shared" si="306"/>
        <v>0.19696969696969696</v>
      </c>
      <c r="U266" s="24">
        <f t="shared" si="306"/>
        <v>0.63636363636363635</v>
      </c>
      <c r="V266" s="24">
        <f t="shared" si="306"/>
        <v>0.16666666666666666</v>
      </c>
      <c r="W266" s="23">
        <f t="shared" si="307"/>
        <v>39</v>
      </c>
      <c r="X266" s="23">
        <f t="shared" si="308"/>
        <v>126</v>
      </c>
      <c r="Y266" s="23">
        <f t="shared" si="309"/>
        <v>33</v>
      </c>
      <c r="Z266" s="14">
        <v>2</v>
      </c>
      <c r="AA266" s="14">
        <v>2</v>
      </c>
      <c r="AB266" s="14">
        <v>3</v>
      </c>
      <c r="AC266" s="14">
        <v>2</v>
      </c>
      <c r="AD266" s="14">
        <v>3</v>
      </c>
      <c r="AE266" s="14">
        <v>2</v>
      </c>
      <c r="AF266" s="14">
        <v>1</v>
      </c>
      <c r="AG266" s="14">
        <v>3</v>
      </c>
      <c r="AH266" s="14">
        <v>3</v>
      </c>
      <c r="AI266" s="14">
        <v>2</v>
      </c>
      <c r="AJ266" s="14">
        <v>3</v>
      </c>
      <c r="AK266" s="14">
        <v>3</v>
      </c>
      <c r="AL266" s="14">
        <v>2</v>
      </c>
      <c r="AM266" s="14">
        <v>3</v>
      </c>
      <c r="AN266" s="14">
        <v>2</v>
      </c>
      <c r="AO266" s="14">
        <v>2</v>
      </c>
      <c r="AP266" s="14">
        <v>1</v>
      </c>
      <c r="AQ266" s="14">
        <v>3</v>
      </c>
      <c r="AR266" s="14">
        <v>3</v>
      </c>
      <c r="AS266" s="14">
        <v>1</v>
      </c>
      <c r="AT266" s="14">
        <v>1</v>
      </c>
      <c r="AU266" s="14">
        <v>0</v>
      </c>
      <c r="AV266" s="14">
        <v>3</v>
      </c>
      <c r="AW266" s="14">
        <v>2</v>
      </c>
      <c r="AX266" s="14">
        <v>1</v>
      </c>
      <c r="AY266" s="14">
        <v>2</v>
      </c>
      <c r="AZ266" s="14">
        <v>1</v>
      </c>
      <c r="BA266" s="14">
        <v>2</v>
      </c>
      <c r="BB266" s="14">
        <v>1</v>
      </c>
      <c r="BC266" s="14">
        <v>3</v>
      </c>
      <c r="BD266" s="14">
        <v>2</v>
      </c>
      <c r="BE266" s="14">
        <v>1</v>
      </c>
      <c r="BF266" s="14">
        <v>1</v>
      </c>
      <c r="BG266" s="14">
        <v>5</v>
      </c>
      <c r="BH266" s="14">
        <v>2</v>
      </c>
      <c r="BI266" s="14">
        <v>3</v>
      </c>
      <c r="BJ266" s="14">
        <v>5</v>
      </c>
      <c r="BK266" s="14">
        <v>1</v>
      </c>
      <c r="BL266" s="14">
        <v>0</v>
      </c>
      <c r="BM266" s="14">
        <v>1</v>
      </c>
      <c r="BN266" s="14">
        <v>6</v>
      </c>
      <c r="BO266" s="14">
        <v>4</v>
      </c>
      <c r="BP266" s="14">
        <v>2</v>
      </c>
      <c r="BQ266" s="14">
        <v>6</v>
      </c>
      <c r="BR266" s="14">
        <v>4</v>
      </c>
      <c r="BS266" s="14">
        <v>2</v>
      </c>
      <c r="BT266" s="14">
        <v>2</v>
      </c>
      <c r="BU266" s="14">
        <v>3</v>
      </c>
      <c r="BV266" s="14">
        <v>4</v>
      </c>
      <c r="BW266" s="14">
        <v>2</v>
      </c>
      <c r="BX266" s="14">
        <v>4</v>
      </c>
      <c r="BY266" s="14">
        <v>4</v>
      </c>
      <c r="BZ266" s="14">
        <v>3</v>
      </c>
      <c r="CA266" s="14">
        <v>3</v>
      </c>
      <c r="CB266" s="14">
        <v>3</v>
      </c>
      <c r="CC266" s="14">
        <v>1</v>
      </c>
      <c r="CD266" s="14">
        <v>5</v>
      </c>
      <c r="CE266" s="14">
        <v>5</v>
      </c>
      <c r="CF266" s="14">
        <v>2</v>
      </c>
      <c r="CG266" s="14">
        <v>2</v>
      </c>
      <c r="CH266" s="14">
        <v>2</v>
      </c>
      <c r="CI266" s="14">
        <v>7</v>
      </c>
      <c r="CJ266" s="14">
        <v>2</v>
      </c>
      <c r="CK266" s="14">
        <v>2</v>
      </c>
      <c r="CL266" s="14">
        <v>2</v>
      </c>
      <c r="CM266" s="14">
        <v>2</v>
      </c>
      <c r="CN266" s="14">
        <v>2</v>
      </c>
      <c r="CO266" s="14">
        <v>2</v>
      </c>
      <c r="CP266" s="14">
        <v>2</v>
      </c>
      <c r="CQ266" s="14">
        <v>2</v>
      </c>
      <c r="CR266" s="14">
        <v>1</v>
      </c>
      <c r="CS266" s="14">
        <v>3</v>
      </c>
      <c r="CT266" s="14">
        <v>2</v>
      </c>
      <c r="CU266" s="14">
        <v>0</v>
      </c>
      <c r="CV266" s="14">
        <v>0</v>
      </c>
      <c r="CW266" s="14">
        <v>2</v>
      </c>
      <c r="CX266" s="14">
        <v>2</v>
      </c>
      <c r="CY266" s="14">
        <v>1</v>
      </c>
      <c r="CZ266" s="14">
        <v>3</v>
      </c>
      <c r="DA266" s="14">
        <v>1</v>
      </c>
      <c r="DB266" s="14">
        <v>1</v>
      </c>
      <c r="DC266" s="14">
        <v>1</v>
      </c>
      <c r="DD266" s="14">
        <v>0</v>
      </c>
      <c r="DE266" s="14">
        <v>1</v>
      </c>
      <c r="DF266" s="14">
        <v>1</v>
      </c>
      <c r="DG266" s="14">
        <v>2</v>
      </c>
      <c r="DH266" s="14">
        <v>0</v>
      </c>
      <c r="DI266" s="14">
        <v>0</v>
      </c>
      <c r="DJ266" s="14">
        <v>1</v>
      </c>
      <c r="DK266" s="14">
        <v>0</v>
      </c>
      <c r="DL266" s="14">
        <v>0</v>
      </c>
      <c r="DM266" s="14">
        <v>0</v>
      </c>
      <c r="DN266" s="14">
        <v>0</v>
      </c>
      <c r="DO266" s="14">
        <v>0</v>
      </c>
      <c r="DP266" s="14">
        <v>1</v>
      </c>
      <c r="DQ266" s="14">
        <v>0</v>
      </c>
      <c r="DR266" s="14">
        <v>0</v>
      </c>
      <c r="DS266" s="14">
        <v>0</v>
      </c>
      <c r="DT266" s="14">
        <v>0</v>
      </c>
      <c r="DU266" s="14">
        <v>0</v>
      </c>
      <c r="DV266" s="14">
        <v>0</v>
      </c>
      <c r="DY266" s="14"/>
    </row>
    <row r="267" spans="1:129" s="11" customFormat="1" x14ac:dyDescent="0.25">
      <c r="A267" s="16" t="s">
        <v>608</v>
      </c>
      <c r="B267" s="14" t="s">
        <v>609</v>
      </c>
      <c r="C267" s="14">
        <v>434</v>
      </c>
      <c r="D267" s="24">
        <f t="shared" si="290"/>
        <v>4.1474654377880185E-2</v>
      </c>
      <c r="E267" s="24">
        <f t="shared" si="291"/>
        <v>4.8387096774193547E-2</v>
      </c>
      <c r="F267" s="24">
        <f t="shared" si="292"/>
        <v>6.9124423963133647E-2</v>
      </c>
      <c r="G267" s="24">
        <f t="shared" si="293"/>
        <v>4.6082949308755762E-2</v>
      </c>
      <c r="H267" s="24">
        <f t="shared" si="294"/>
        <v>2.7649769585253458E-2</v>
      </c>
      <c r="I267" s="24">
        <f t="shared" si="295"/>
        <v>3.4562211981566823E-2</v>
      </c>
      <c r="J267" s="24">
        <f t="shared" si="296"/>
        <v>3.9170506912442393E-2</v>
      </c>
      <c r="K267" s="24">
        <f t="shared" si="297"/>
        <v>5.2995391705069124E-2</v>
      </c>
      <c r="L267" s="24">
        <f t="shared" si="298"/>
        <v>6.4516129032258063E-2</v>
      </c>
      <c r="M267" s="24">
        <f t="shared" si="299"/>
        <v>8.755760368663594E-2</v>
      </c>
      <c r="N267" s="24">
        <f t="shared" si="300"/>
        <v>7.3732718894009217E-2</v>
      </c>
      <c r="O267" s="24">
        <f t="shared" si="301"/>
        <v>9.6774193548387094E-2</v>
      </c>
      <c r="P267" s="24">
        <f t="shared" si="302"/>
        <v>8.9861751152073732E-2</v>
      </c>
      <c r="Q267" s="24">
        <f t="shared" si="303"/>
        <v>9.4470046082949302E-2</v>
      </c>
      <c r="R267" s="24">
        <f t="shared" si="304"/>
        <v>4.8387096774193547E-2</v>
      </c>
      <c r="S267" s="24">
        <f t="shared" si="305"/>
        <v>8.5253456221198162E-2</v>
      </c>
      <c r="T267" s="24">
        <f t="shared" si="306"/>
        <v>0.17972350230414746</v>
      </c>
      <c r="U267" s="24">
        <f t="shared" si="306"/>
        <v>0.59216589861751157</v>
      </c>
      <c r="V267" s="24">
        <f t="shared" si="306"/>
        <v>0.22811059907834103</v>
      </c>
      <c r="W267" s="23">
        <f t="shared" si="307"/>
        <v>78</v>
      </c>
      <c r="X267" s="23">
        <f t="shared" si="308"/>
        <v>257</v>
      </c>
      <c r="Y267" s="23">
        <f t="shared" si="309"/>
        <v>99</v>
      </c>
      <c r="Z267" s="14">
        <v>5</v>
      </c>
      <c r="AA267" s="14">
        <v>2</v>
      </c>
      <c r="AB267" s="14">
        <v>5</v>
      </c>
      <c r="AC267" s="14">
        <v>3</v>
      </c>
      <c r="AD267" s="14">
        <v>3</v>
      </c>
      <c r="AE267" s="14">
        <v>3</v>
      </c>
      <c r="AF267" s="14">
        <v>4</v>
      </c>
      <c r="AG267" s="14">
        <v>5</v>
      </c>
      <c r="AH267" s="14">
        <v>6</v>
      </c>
      <c r="AI267" s="14">
        <v>3</v>
      </c>
      <c r="AJ267" s="14">
        <v>3</v>
      </c>
      <c r="AK267" s="14">
        <v>4</v>
      </c>
      <c r="AL267" s="14">
        <v>7</v>
      </c>
      <c r="AM267" s="14">
        <v>11</v>
      </c>
      <c r="AN267" s="14">
        <v>5</v>
      </c>
      <c r="AO267" s="14">
        <v>5</v>
      </c>
      <c r="AP267" s="14">
        <v>4</v>
      </c>
      <c r="AQ267" s="14">
        <v>2</v>
      </c>
      <c r="AR267" s="14">
        <v>6</v>
      </c>
      <c r="AS267" s="14">
        <v>3</v>
      </c>
      <c r="AT267" s="14">
        <v>2</v>
      </c>
      <c r="AU267" s="14">
        <v>3</v>
      </c>
      <c r="AV267" s="14">
        <v>2</v>
      </c>
      <c r="AW267" s="14">
        <v>2</v>
      </c>
      <c r="AX267" s="14">
        <v>3</v>
      </c>
      <c r="AY267" s="14">
        <v>4</v>
      </c>
      <c r="AZ267" s="14">
        <v>3</v>
      </c>
      <c r="BA267" s="14">
        <v>2</v>
      </c>
      <c r="BB267" s="14">
        <v>4</v>
      </c>
      <c r="BC267" s="14">
        <v>2</v>
      </c>
      <c r="BD267" s="14">
        <v>5</v>
      </c>
      <c r="BE267" s="14">
        <v>4</v>
      </c>
      <c r="BF267" s="14">
        <v>2</v>
      </c>
      <c r="BG267" s="14">
        <v>4</v>
      </c>
      <c r="BH267" s="14">
        <v>2</v>
      </c>
      <c r="BI267" s="14">
        <v>2</v>
      </c>
      <c r="BJ267" s="14">
        <v>4</v>
      </c>
      <c r="BK267" s="14">
        <v>3</v>
      </c>
      <c r="BL267" s="14">
        <v>5</v>
      </c>
      <c r="BM267" s="14">
        <v>9</v>
      </c>
      <c r="BN267" s="14">
        <v>4</v>
      </c>
      <c r="BO267" s="14">
        <v>4</v>
      </c>
      <c r="BP267" s="14">
        <v>8</v>
      </c>
      <c r="BQ267" s="14">
        <v>5</v>
      </c>
      <c r="BR267" s="14">
        <v>7</v>
      </c>
      <c r="BS267" s="14">
        <v>8</v>
      </c>
      <c r="BT267" s="14">
        <v>4</v>
      </c>
      <c r="BU267" s="14">
        <v>7</v>
      </c>
      <c r="BV267" s="14">
        <v>9</v>
      </c>
      <c r="BW267" s="14">
        <v>10</v>
      </c>
      <c r="BX267" s="14">
        <v>6</v>
      </c>
      <c r="BY267" s="14">
        <v>9</v>
      </c>
      <c r="BZ267" s="14">
        <v>7</v>
      </c>
      <c r="CA267" s="14">
        <v>5</v>
      </c>
      <c r="CB267" s="14">
        <v>5</v>
      </c>
      <c r="CC267" s="14">
        <v>8</v>
      </c>
      <c r="CD267" s="14">
        <v>10</v>
      </c>
      <c r="CE267" s="14">
        <v>10</v>
      </c>
      <c r="CF267" s="14">
        <v>5</v>
      </c>
      <c r="CG267" s="14">
        <v>9</v>
      </c>
      <c r="CH267" s="14">
        <v>6</v>
      </c>
      <c r="CI267" s="14">
        <v>6</v>
      </c>
      <c r="CJ267" s="14">
        <v>11</v>
      </c>
      <c r="CK267" s="14">
        <v>6</v>
      </c>
      <c r="CL267" s="14">
        <v>10</v>
      </c>
      <c r="CM267" s="14">
        <v>10</v>
      </c>
      <c r="CN267" s="14">
        <v>10</v>
      </c>
      <c r="CO267" s="14">
        <v>6</v>
      </c>
      <c r="CP267" s="14">
        <v>6</v>
      </c>
      <c r="CQ267" s="14">
        <v>9</v>
      </c>
      <c r="CR267" s="14">
        <v>3</v>
      </c>
      <c r="CS267" s="14">
        <v>5</v>
      </c>
      <c r="CT267" s="14">
        <v>4</v>
      </c>
      <c r="CU267" s="14">
        <v>4</v>
      </c>
      <c r="CV267" s="14">
        <v>5</v>
      </c>
      <c r="CW267" s="14">
        <v>4</v>
      </c>
      <c r="CX267" s="14">
        <v>3</v>
      </c>
      <c r="CY267" s="14">
        <v>1</v>
      </c>
      <c r="CZ267" s="14">
        <v>2</v>
      </c>
      <c r="DA267" s="14">
        <v>0</v>
      </c>
      <c r="DB267" s="14">
        <v>3</v>
      </c>
      <c r="DC267" s="14">
        <v>3</v>
      </c>
      <c r="DD267" s="14">
        <v>5</v>
      </c>
      <c r="DE267" s="14">
        <v>1</v>
      </c>
      <c r="DF267" s="14">
        <v>1</v>
      </c>
      <c r="DG267" s="14">
        <v>3</v>
      </c>
      <c r="DH267" s="14">
        <v>3</v>
      </c>
      <c r="DI267" s="14">
        <v>3</v>
      </c>
      <c r="DJ267" s="14">
        <v>2</v>
      </c>
      <c r="DK267" s="14">
        <v>0</v>
      </c>
      <c r="DL267" s="14">
        <v>1</v>
      </c>
      <c r="DM267" s="14">
        <v>0</v>
      </c>
      <c r="DN267" s="14">
        <v>0</v>
      </c>
      <c r="DO267" s="14">
        <v>0</v>
      </c>
      <c r="DP267" s="14">
        <v>1</v>
      </c>
      <c r="DQ267" s="14">
        <v>0</v>
      </c>
      <c r="DR267" s="14">
        <v>0</v>
      </c>
      <c r="DS267" s="14">
        <v>0</v>
      </c>
      <c r="DT267" s="14">
        <v>0</v>
      </c>
      <c r="DU267" s="14">
        <v>0</v>
      </c>
      <c r="DV267" s="14">
        <v>1</v>
      </c>
      <c r="DY267" s="14"/>
    </row>
    <row r="268" spans="1:129" s="11" customFormat="1" x14ac:dyDescent="0.25">
      <c r="A268" s="16" t="s">
        <v>610</v>
      </c>
      <c r="B268" s="14" t="s">
        <v>611</v>
      </c>
      <c r="C268" s="14">
        <v>279</v>
      </c>
      <c r="D268" s="24">
        <f t="shared" si="290"/>
        <v>4.3010752688172046E-2</v>
      </c>
      <c r="E268" s="24">
        <f t="shared" si="291"/>
        <v>8.6021505376344093E-2</v>
      </c>
      <c r="F268" s="24">
        <f t="shared" si="292"/>
        <v>7.5268817204301078E-2</v>
      </c>
      <c r="G268" s="24">
        <f t="shared" si="293"/>
        <v>8.2437275985663083E-2</v>
      </c>
      <c r="H268" s="24">
        <f t="shared" si="294"/>
        <v>4.6594982078853049E-2</v>
      </c>
      <c r="I268" s="24">
        <f t="shared" si="295"/>
        <v>2.1505376344086023E-2</v>
      </c>
      <c r="J268" s="24">
        <f t="shared" si="296"/>
        <v>2.5089605734767026E-2</v>
      </c>
      <c r="K268" s="24">
        <f t="shared" si="297"/>
        <v>6.093189964157706E-2</v>
      </c>
      <c r="L268" s="24">
        <f t="shared" si="298"/>
        <v>0.10752688172043011</v>
      </c>
      <c r="M268" s="24">
        <f t="shared" si="299"/>
        <v>0.10752688172043011</v>
      </c>
      <c r="N268" s="24">
        <f t="shared" si="300"/>
        <v>5.7347670250896057E-2</v>
      </c>
      <c r="O268" s="24">
        <f t="shared" si="301"/>
        <v>6.8100358422939072E-2</v>
      </c>
      <c r="P268" s="24">
        <f t="shared" si="302"/>
        <v>0.10752688172043011</v>
      </c>
      <c r="Q268" s="24">
        <f t="shared" si="303"/>
        <v>4.3010752688172046E-2</v>
      </c>
      <c r="R268" s="24">
        <f t="shared" si="304"/>
        <v>4.6594982078853049E-2</v>
      </c>
      <c r="S268" s="24">
        <f t="shared" si="305"/>
        <v>2.1505376344086023E-2</v>
      </c>
      <c r="T268" s="24">
        <f t="shared" si="306"/>
        <v>0.23655913978494625</v>
      </c>
      <c r="U268" s="24">
        <f t="shared" si="306"/>
        <v>0.6523297491039427</v>
      </c>
      <c r="V268" s="24">
        <f t="shared" si="306"/>
        <v>0.1111111111111111</v>
      </c>
      <c r="W268" s="23">
        <f t="shared" si="307"/>
        <v>66</v>
      </c>
      <c r="X268" s="23">
        <f t="shared" si="308"/>
        <v>182</v>
      </c>
      <c r="Y268" s="23">
        <f t="shared" si="309"/>
        <v>31</v>
      </c>
      <c r="Z268" s="14">
        <v>1</v>
      </c>
      <c r="AA268" s="14">
        <v>0</v>
      </c>
      <c r="AB268" s="14">
        <v>0</v>
      </c>
      <c r="AC268" s="14">
        <v>6</v>
      </c>
      <c r="AD268" s="14">
        <v>5</v>
      </c>
      <c r="AE268" s="14">
        <v>3</v>
      </c>
      <c r="AF268" s="14">
        <v>5</v>
      </c>
      <c r="AG268" s="14">
        <v>7</v>
      </c>
      <c r="AH268" s="14">
        <v>4</v>
      </c>
      <c r="AI268" s="14">
        <v>5</v>
      </c>
      <c r="AJ268" s="14">
        <v>3</v>
      </c>
      <c r="AK268" s="14">
        <v>3</v>
      </c>
      <c r="AL268" s="14">
        <v>5</v>
      </c>
      <c r="AM268" s="14">
        <v>6</v>
      </c>
      <c r="AN268" s="14">
        <v>4</v>
      </c>
      <c r="AO268" s="14">
        <v>5</v>
      </c>
      <c r="AP268" s="14">
        <v>4</v>
      </c>
      <c r="AQ268" s="14">
        <v>6</v>
      </c>
      <c r="AR268" s="14">
        <v>6</v>
      </c>
      <c r="AS268" s="14">
        <v>2</v>
      </c>
      <c r="AT268" s="14">
        <v>4</v>
      </c>
      <c r="AU268" s="14">
        <v>2</v>
      </c>
      <c r="AV268" s="14">
        <v>3</v>
      </c>
      <c r="AW268" s="14">
        <v>2</v>
      </c>
      <c r="AX268" s="14">
        <v>2</v>
      </c>
      <c r="AY268" s="14">
        <v>1</v>
      </c>
      <c r="AZ268" s="14">
        <v>2</v>
      </c>
      <c r="BA268" s="14">
        <v>1</v>
      </c>
      <c r="BB268" s="14">
        <v>1</v>
      </c>
      <c r="BC268" s="14">
        <v>1</v>
      </c>
      <c r="BD268" s="14">
        <v>0</v>
      </c>
      <c r="BE268" s="14">
        <v>2</v>
      </c>
      <c r="BF268" s="14">
        <v>3</v>
      </c>
      <c r="BG268" s="14">
        <v>1</v>
      </c>
      <c r="BH268" s="14">
        <v>1</v>
      </c>
      <c r="BI268" s="14">
        <v>2</v>
      </c>
      <c r="BJ268" s="14">
        <v>3</v>
      </c>
      <c r="BK268" s="14">
        <v>4</v>
      </c>
      <c r="BL268" s="14">
        <v>4</v>
      </c>
      <c r="BM268" s="14">
        <v>4</v>
      </c>
      <c r="BN268" s="14">
        <v>3</v>
      </c>
      <c r="BO268" s="14">
        <v>6</v>
      </c>
      <c r="BP268" s="14">
        <v>7</v>
      </c>
      <c r="BQ268" s="14">
        <v>6</v>
      </c>
      <c r="BR268" s="14">
        <v>8</v>
      </c>
      <c r="BS268" s="14">
        <v>4</v>
      </c>
      <c r="BT268" s="14">
        <v>3</v>
      </c>
      <c r="BU268" s="14">
        <v>9</v>
      </c>
      <c r="BV268" s="14">
        <v>11</v>
      </c>
      <c r="BW268" s="14">
        <v>3</v>
      </c>
      <c r="BX268" s="14">
        <v>4</v>
      </c>
      <c r="BY268" s="14">
        <v>4</v>
      </c>
      <c r="BZ268" s="14">
        <v>1</v>
      </c>
      <c r="CA268" s="14">
        <v>3</v>
      </c>
      <c r="CB268" s="14">
        <v>4</v>
      </c>
      <c r="CC268" s="14">
        <v>2</v>
      </c>
      <c r="CD268" s="14">
        <v>4</v>
      </c>
      <c r="CE268" s="14">
        <v>6</v>
      </c>
      <c r="CF268" s="14">
        <v>5</v>
      </c>
      <c r="CG268" s="14">
        <v>2</v>
      </c>
      <c r="CH268" s="14">
        <v>7</v>
      </c>
      <c r="CI268" s="14">
        <v>7</v>
      </c>
      <c r="CJ268" s="14">
        <v>5</v>
      </c>
      <c r="CK268" s="14">
        <v>6</v>
      </c>
      <c r="CL268" s="14">
        <v>5</v>
      </c>
      <c r="CM268" s="14">
        <v>5</v>
      </c>
      <c r="CN268" s="14">
        <v>1</v>
      </c>
      <c r="CO268" s="14">
        <v>3</v>
      </c>
      <c r="CP268" s="14">
        <v>2</v>
      </c>
      <c r="CQ268" s="14">
        <v>1</v>
      </c>
      <c r="CR268" s="14">
        <v>3</v>
      </c>
      <c r="CS268" s="14">
        <v>3</v>
      </c>
      <c r="CT268" s="14">
        <v>2</v>
      </c>
      <c r="CU268" s="14">
        <v>4</v>
      </c>
      <c r="CV268" s="14">
        <v>1</v>
      </c>
      <c r="CW268" s="14">
        <v>1</v>
      </c>
      <c r="CX268" s="14">
        <v>1</v>
      </c>
      <c r="CY268" s="14">
        <v>2</v>
      </c>
      <c r="CZ268" s="14">
        <v>0</v>
      </c>
      <c r="DA268" s="14">
        <v>0</v>
      </c>
      <c r="DB268" s="14">
        <v>0</v>
      </c>
      <c r="DC268" s="14">
        <v>1</v>
      </c>
      <c r="DD268" s="14">
        <v>0</v>
      </c>
      <c r="DE268" s="14">
        <v>1</v>
      </c>
      <c r="DF268" s="14">
        <v>0</v>
      </c>
      <c r="DG268" s="14">
        <v>0</v>
      </c>
      <c r="DH268" s="14">
        <v>0</v>
      </c>
      <c r="DI268" s="14">
        <v>0</v>
      </c>
      <c r="DJ268" s="14">
        <v>0</v>
      </c>
      <c r="DK268" s="14">
        <v>0</v>
      </c>
      <c r="DL268" s="14">
        <v>0</v>
      </c>
      <c r="DM268" s="14">
        <v>0</v>
      </c>
      <c r="DN268" s="14">
        <v>0</v>
      </c>
      <c r="DO268" s="14">
        <v>0</v>
      </c>
      <c r="DP268" s="14">
        <v>0</v>
      </c>
      <c r="DQ268" s="14">
        <v>0</v>
      </c>
      <c r="DR268" s="14">
        <v>0</v>
      </c>
      <c r="DS268" s="14">
        <v>0</v>
      </c>
      <c r="DT268" s="14">
        <v>0</v>
      </c>
      <c r="DU268" s="14">
        <v>0</v>
      </c>
      <c r="DV268" s="14">
        <v>0</v>
      </c>
      <c r="DY268" s="14"/>
    </row>
    <row r="269" spans="1:129" s="11" customFormat="1" x14ac:dyDescent="0.25">
      <c r="A269" s="16" t="s">
        <v>612</v>
      </c>
      <c r="B269" s="14" t="s">
        <v>613</v>
      </c>
      <c r="C269" s="14">
        <v>364</v>
      </c>
      <c r="D269" s="24">
        <f t="shared" si="290"/>
        <v>2.7472527472527472E-2</v>
      </c>
      <c r="E269" s="24">
        <f t="shared" si="291"/>
        <v>3.8461538461538464E-2</v>
      </c>
      <c r="F269" s="24">
        <f t="shared" si="292"/>
        <v>6.5934065934065936E-2</v>
      </c>
      <c r="G269" s="24">
        <f t="shared" si="293"/>
        <v>3.5714285714285712E-2</v>
      </c>
      <c r="H269" s="24">
        <f t="shared" si="294"/>
        <v>2.197802197802198E-2</v>
      </c>
      <c r="I269" s="24">
        <f t="shared" si="295"/>
        <v>3.021978021978022E-2</v>
      </c>
      <c r="J269" s="24">
        <f t="shared" si="296"/>
        <v>4.1208791208791208E-2</v>
      </c>
      <c r="K269" s="24">
        <f t="shared" si="297"/>
        <v>4.3956043956043959E-2</v>
      </c>
      <c r="L269" s="24">
        <f t="shared" si="298"/>
        <v>5.21978021978022E-2</v>
      </c>
      <c r="M269" s="24">
        <f t="shared" si="299"/>
        <v>6.043956043956044E-2</v>
      </c>
      <c r="N269" s="24">
        <f t="shared" si="300"/>
        <v>7.6923076923076927E-2</v>
      </c>
      <c r="O269" s="24">
        <f t="shared" si="301"/>
        <v>8.7912087912087919E-2</v>
      </c>
      <c r="P269" s="24">
        <f t="shared" si="302"/>
        <v>0.12637362637362637</v>
      </c>
      <c r="Q269" s="24">
        <f t="shared" si="303"/>
        <v>9.6153846153846159E-2</v>
      </c>
      <c r="R269" s="24">
        <f t="shared" si="304"/>
        <v>7.4175824175824176E-2</v>
      </c>
      <c r="S269" s="24">
        <f t="shared" si="305"/>
        <v>0.12087912087912088</v>
      </c>
      <c r="T269" s="24">
        <f t="shared" si="306"/>
        <v>0.14560439560439561</v>
      </c>
      <c r="U269" s="24">
        <f t="shared" si="306"/>
        <v>0.56318681318681318</v>
      </c>
      <c r="V269" s="24">
        <f t="shared" si="306"/>
        <v>0.29120879120879123</v>
      </c>
      <c r="W269" s="23">
        <f t="shared" si="307"/>
        <v>53</v>
      </c>
      <c r="X269" s="23">
        <f t="shared" si="308"/>
        <v>205</v>
      </c>
      <c r="Y269" s="23">
        <f t="shared" si="309"/>
        <v>106</v>
      </c>
      <c r="Z269" s="14">
        <v>0</v>
      </c>
      <c r="AA269" s="14">
        <v>2</v>
      </c>
      <c r="AB269" s="14">
        <v>1</v>
      </c>
      <c r="AC269" s="14">
        <v>4</v>
      </c>
      <c r="AD269" s="14">
        <v>3</v>
      </c>
      <c r="AE269" s="14">
        <v>0</v>
      </c>
      <c r="AF269" s="14">
        <v>4</v>
      </c>
      <c r="AG269" s="14">
        <v>1</v>
      </c>
      <c r="AH269" s="14">
        <v>6</v>
      </c>
      <c r="AI269" s="14">
        <v>3</v>
      </c>
      <c r="AJ269" s="14">
        <v>3</v>
      </c>
      <c r="AK269" s="14">
        <v>6</v>
      </c>
      <c r="AL269" s="14">
        <v>3</v>
      </c>
      <c r="AM269" s="14">
        <v>5</v>
      </c>
      <c r="AN269" s="14">
        <v>7</v>
      </c>
      <c r="AO269" s="14">
        <v>2</v>
      </c>
      <c r="AP269" s="14">
        <v>3</v>
      </c>
      <c r="AQ269" s="14">
        <v>4</v>
      </c>
      <c r="AR269" s="14">
        <v>1</v>
      </c>
      <c r="AS269" s="14">
        <v>3</v>
      </c>
      <c r="AT269" s="14">
        <v>2</v>
      </c>
      <c r="AU269" s="14">
        <v>1</v>
      </c>
      <c r="AV269" s="14">
        <v>2</v>
      </c>
      <c r="AW269" s="14">
        <v>1</v>
      </c>
      <c r="AX269" s="14">
        <v>2</v>
      </c>
      <c r="AY269" s="14">
        <v>1</v>
      </c>
      <c r="AZ269" s="14">
        <v>1</v>
      </c>
      <c r="BA269" s="14">
        <v>3</v>
      </c>
      <c r="BB269" s="14">
        <v>2</v>
      </c>
      <c r="BC269" s="14">
        <v>4</v>
      </c>
      <c r="BD269" s="14">
        <v>4</v>
      </c>
      <c r="BE269" s="14">
        <v>1</v>
      </c>
      <c r="BF269" s="14">
        <v>4</v>
      </c>
      <c r="BG269" s="14">
        <v>6</v>
      </c>
      <c r="BH269" s="14">
        <v>0</v>
      </c>
      <c r="BI269" s="14">
        <v>1</v>
      </c>
      <c r="BJ269" s="14">
        <v>2</v>
      </c>
      <c r="BK269" s="14">
        <v>3</v>
      </c>
      <c r="BL269" s="14">
        <v>5</v>
      </c>
      <c r="BM269" s="14">
        <v>5</v>
      </c>
      <c r="BN269" s="14">
        <v>2</v>
      </c>
      <c r="BO269" s="14">
        <v>4</v>
      </c>
      <c r="BP269" s="14">
        <v>4</v>
      </c>
      <c r="BQ269" s="14">
        <v>5</v>
      </c>
      <c r="BR269" s="14">
        <v>4</v>
      </c>
      <c r="BS269" s="14">
        <v>5</v>
      </c>
      <c r="BT269" s="14">
        <v>4</v>
      </c>
      <c r="BU269" s="14">
        <v>4</v>
      </c>
      <c r="BV269" s="14">
        <v>5</v>
      </c>
      <c r="BW269" s="14">
        <v>4</v>
      </c>
      <c r="BX269" s="14">
        <v>9</v>
      </c>
      <c r="BY269" s="14">
        <v>6</v>
      </c>
      <c r="BZ269" s="14">
        <v>4</v>
      </c>
      <c r="CA269" s="14">
        <v>3</v>
      </c>
      <c r="CB269" s="14">
        <v>6</v>
      </c>
      <c r="CC269" s="14">
        <v>3</v>
      </c>
      <c r="CD269" s="14">
        <v>7</v>
      </c>
      <c r="CE269" s="14">
        <v>6</v>
      </c>
      <c r="CF269" s="14">
        <v>6</v>
      </c>
      <c r="CG269" s="14">
        <v>10</v>
      </c>
      <c r="CH269" s="14">
        <v>9</v>
      </c>
      <c r="CI269" s="14">
        <v>13</v>
      </c>
      <c r="CJ269" s="14">
        <v>5</v>
      </c>
      <c r="CK269" s="14">
        <v>8</v>
      </c>
      <c r="CL269" s="14">
        <v>11</v>
      </c>
      <c r="CM269" s="14">
        <v>4</v>
      </c>
      <c r="CN269" s="14">
        <v>7</v>
      </c>
      <c r="CO269" s="14">
        <v>6</v>
      </c>
      <c r="CP269" s="14">
        <v>10</v>
      </c>
      <c r="CQ269" s="14">
        <v>8</v>
      </c>
      <c r="CR269" s="14">
        <v>4</v>
      </c>
      <c r="CS269" s="14">
        <v>4</v>
      </c>
      <c r="CT269" s="14">
        <v>10</v>
      </c>
      <c r="CU269" s="14">
        <v>5</v>
      </c>
      <c r="CV269" s="14">
        <v>4</v>
      </c>
      <c r="CW269" s="14">
        <v>5</v>
      </c>
      <c r="CX269" s="14">
        <v>2</v>
      </c>
      <c r="CY269" s="14">
        <v>3</v>
      </c>
      <c r="CZ269" s="14">
        <v>6</v>
      </c>
      <c r="DA269" s="14">
        <v>4</v>
      </c>
      <c r="DB269" s="14">
        <v>5</v>
      </c>
      <c r="DC269" s="14">
        <v>6</v>
      </c>
      <c r="DD269" s="14">
        <v>1</v>
      </c>
      <c r="DE269" s="14">
        <v>2</v>
      </c>
      <c r="DF269" s="14">
        <v>1</v>
      </c>
      <c r="DG269" s="14">
        <v>3</v>
      </c>
      <c r="DH269" s="14">
        <v>3</v>
      </c>
      <c r="DI269" s="14">
        <v>0</v>
      </c>
      <c r="DJ269" s="14">
        <v>0</v>
      </c>
      <c r="DK269" s="14">
        <v>0</v>
      </c>
      <c r="DL269" s="14">
        <v>1</v>
      </c>
      <c r="DM269" s="14">
        <v>0</v>
      </c>
      <c r="DN269" s="14">
        <v>0</v>
      </c>
      <c r="DO269" s="14">
        <v>1</v>
      </c>
      <c r="DP269" s="14">
        <v>0</v>
      </c>
      <c r="DQ269" s="14">
        <v>0</v>
      </c>
      <c r="DR269" s="14">
        <v>1</v>
      </c>
      <c r="DS269" s="14">
        <v>0</v>
      </c>
      <c r="DT269" s="14">
        <v>0</v>
      </c>
      <c r="DU269" s="14">
        <v>0</v>
      </c>
      <c r="DV269" s="14">
        <v>0</v>
      </c>
      <c r="DY269" s="14"/>
    </row>
    <row r="270" spans="1:129" s="11" customFormat="1" x14ac:dyDescent="0.25">
      <c r="A270" s="16" t="s">
        <v>614</v>
      </c>
      <c r="B270" s="14" t="s">
        <v>615</v>
      </c>
      <c r="C270" s="14">
        <v>372</v>
      </c>
      <c r="D270" s="24">
        <f t="shared" si="290"/>
        <v>4.0322580645161289E-2</v>
      </c>
      <c r="E270" s="24">
        <f t="shared" si="291"/>
        <v>4.3010752688172046E-2</v>
      </c>
      <c r="F270" s="24">
        <f t="shared" si="292"/>
        <v>4.3010752688172046E-2</v>
      </c>
      <c r="G270" s="24">
        <f t="shared" si="293"/>
        <v>3.7634408602150539E-2</v>
      </c>
      <c r="H270" s="24">
        <f t="shared" si="294"/>
        <v>2.9569892473118281E-2</v>
      </c>
      <c r="I270" s="24">
        <f t="shared" si="295"/>
        <v>3.4946236559139782E-2</v>
      </c>
      <c r="J270" s="24">
        <f t="shared" si="296"/>
        <v>3.2258064516129031E-2</v>
      </c>
      <c r="K270" s="24">
        <f t="shared" si="297"/>
        <v>2.6881720430107527E-2</v>
      </c>
      <c r="L270" s="24">
        <f t="shared" si="298"/>
        <v>5.1075268817204304E-2</v>
      </c>
      <c r="M270" s="24">
        <f t="shared" si="299"/>
        <v>4.3010752688172046E-2</v>
      </c>
      <c r="N270" s="24">
        <f t="shared" si="300"/>
        <v>7.2580645161290328E-2</v>
      </c>
      <c r="O270" s="24">
        <f t="shared" si="301"/>
        <v>8.8709677419354843E-2</v>
      </c>
      <c r="P270" s="24">
        <f t="shared" si="302"/>
        <v>0.11021505376344086</v>
      </c>
      <c r="Q270" s="24">
        <f t="shared" si="303"/>
        <v>0.11559139784946236</v>
      </c>
      <c r="R270" s="24">
        <f t="shared" si="304"/>
        <v>5.3763440860215055E-2</v>
      </c>
      <c r="S270" s="24">
        <f t="shared" si="305"/>
        <v>0.17741935483870969</v>
      </c>
      <c r="T270" s="24">
        <f t="shared" si="306"/>
        <v>0.13709677419354838</v>
      </c>
      <c r="U270" s="24">
        <f t="shared" si="306"/>
        <v>0.5161290322580645</v>
      </c>
      <c r="V270" s="24">
        <f t="shared" si="306"/>
        <v>0.34677419354838712</v>
      </c>
      <c r="W270" s="23">
        <f t="shared" si="307"/>
        <v>51</v>
      </c>
      <c r="X270" s="23">
        <f t="shared" si="308"/>
        <v>192</v>
      </c>
      <c r="Y270" s="23">
        <f t="shared" si="309"/>
        <v>129</v>
      </c>
      <c r="Z270" s="14">
        <v>2</v>
      </c>
      <c r="AA270" s="14">
        <v>2</v>
      </c>
      <c r="AB270" s="14">
        <v>4</v>
      </c>
      <c r="AC270" s="14">
        <v>2</v>
      </c>
      <c r="AD270" s="14">
        <v>5</v>
      </c>
      <c r="AE270" s="14">
        <v>2</v>
      </c>
      <c r="AF270" s="14">
        <v>3</v>
      </c>
      <c r="AG270" s="14">
        <v>4</v>
      </c>
      <c r="AH270" s="14">
        <v>4</v>
      </c>
      <c r="AI270" s="14">
        <v>3</v>
      </c>
      <c r="AJ270" s="14">
        <v>2</v>
      </c>
      <c r="AK270" s="14">
        <v>5</v>
      </c>
      <c r="AL270" s="14">
        <v>2</v>
      </c>
      <c r="AM270" s="14">
        <v>2</v>
      </c>
      <c r="AN270" s="14">
        <v>5</v>
      </c>
      <c r="AO270" s="14">
        <v>2</v>
      </c>
      <c r="AP270" s="14">
        <v>2</v>
      </c>
      <c r="AQ270" s="14">
        <v>6</v>
      </c>
      <c r="AR270" s="14">
        <v>0</v>
      </c>
      <c r="AS270" s="14">
        <v>4</v>
      </c>
      <c r="AT270" s="14">
        <v>0</v>
      </c>
      <c r="AU270" s="14">
        <v>2</v>
      </c>
      <c r="AV270" s="14">
        <v>3</v>
      </c>
      <c r="AW270" s="14">
        <v>2</v>
      </c>
      <c r="AX270" s="14">
        <v>4</v>
      </c>
      <c r="AY270" s="14">
        <v>3</v>
      </c>
      <c r="AZ270" s="14">
        <v>1</v>
      </c>
      <c r="BA270" s="14">
        <v>4</v>
      </c>
      <c r="BB270" s="14">
        <v>3</v>
      </c>
      <c r="BC270" s="14">
        <v>2</v>
      </c>
      <c r="BD270" s="14">
        <v>5</v>
      </c>
      <c r="BE270" s="14">
        <v>3</v>
      </c>
      <c r="BF270" s="14">
        <v>2</v>
      </c>
      <c r="BG270" s="14">
        <v>2</v>
      </c>
      <c r="BH270" s="14">
        <v>0</v>
      </c>
      <c r="BI270" s="14">
        <v>1</v>
      </c>
      <c r="BJ270" s="14">
        <v>4</v>
      </c>
      <c r="BK270" s="14">
        <v>2</v>
      </c>
      <c r="BL270" s="14">
        <v>2</v>
      </c>
      <c r="BM270" s="14">
        <v>1</v>
      </c>
      <c r="BN270" s="14">
        <v>3</v>
      </c>
      <c r="BO270" s="14">
        <v>5</v>
      </c>
      <c r="BP270" s="14">
        <v>4</v>
      </c>
      <c r="BQ270" s="14">
        <v>3</v>
      </c>
      <c r="BR270" s="14">
        <v>4</v>
      </c>
      <c r="BS270" s="14">
        <v>5</v>
      </c>
      <c r="BT270" s="14">
        <v>3</v>
      </c>
      <c r="BU270" s="14">
        <v>2</v>
      </c>
      <c r="BV270" s="14">
        <v>3</v>
      </c>
      <c r="BW270" s="14">
        <v>3</v>
      </c>
      <c r="BX270" s="14">
        <v>3</v>
      </c>
      <c r="BY270" s="14">
        <v>5</v>
      </c>
      <c r="BZ270" s="14">
        <v>6</v>
      </c>
      <c r="CA270" s="14">
        <v>5</v>
      </c>
      <c r="CB270" s="14">
        <v>8</v>
      </c>
      <c r="CC270" s="14">
        <v>5</v>
      </c>
      <c r="CD270" s="14">
        <v>6</v>
      </c>
      <c r="CE270" s="14">
        <v>4</v>
      </c>
      <c r="CF270" s="14">
        <v>4</v>
      </c>
      <c r="CG270" s="14">
        <v>14</v>
      </c>
      <c r="CH270" s="14">
        <v>7</v>
      </c>
      <c r="CI270" s="14">
        <v>6</v>
      </c>
      <c r="CJ270" s="14">
        <v>10</v>
      </c>
      <c r="CK270" s="14">
        <v>10</v>
      </c>
      <c r="CL270" s="14">
        <v>8</v>
      </c>
      <c r="CM270" s="14">
        <v>12</v>
      </c>
      <c r="CN270" s="14">
        <v>9</v>
      </c>
      <c r="CO270" s="14">
        <v>11</v>
      </c>
      <c r="CP270" s="14">
        <v>8</v>
      </c>
      <c r="CQ270" s="14">
        <v>3</v>
      </c>
      <c r="CR270" s="14">
        <v>4</v>
      </c>
      <c r="CS270" s="14">
        <v>5</v>
      </c>
      <c r="CT270" s="14">
        <v>6</v>
      </c>
      <c r="CU270" s="14">
        <v>4</v>
      </c>
      <c r="CV270" s="14">
        <v>1</v>
      </c>
      <c r="CW270" s="14">
        <v>12</v>
      </c>
      <c r="CX270" s="14">
        <v>5</v>
      </c>
      <c r="CY270" s="14">
        <v>6</v>
      </c>
      <c r="CZ270" s="14">
        <v>6</v>
      </c>
      <c r="DA270" s="14">
        <v>7</v>
      </c>
      <c r="DB270" s="14">
        <v>4</v>
      </c>
      <c r="DC270" s="14">
        <v>2</v>
      </c>
      <c r="DD270" s="14">
        <v>3</v>
      </c>
      <c r="DE270" s="14">
        <v>4</v>
      </c>
      <c r="DF270" s="14">
        <v>3</v>
      </c>
      <c r="DG270" s="14">
        <v>0</v>
      </c>
      <c r="DH270" s="14">
        <v>2</v>
      </c>
      <c r="DI270" s="14">
        <v>2</v>
      </c>
      <c r="DJ270" s="14">
        <v>1</v>
      </c>
      <c r="DK270" s="14">
        <v>7</v>
      </c>
      <c r="DL270" s="14">
        <v>0</v>
      </c>
      <c r="DM270" s="14">
        <v>1</v>
      </c>
      <c r="DN270" s="14">
        <v>0</v>
      </c>
      <c r="DO270" s="14">
        <v>0</v>
      </c>
      <c r="DP270" s="14">
        <v>0</v>
      </c>
      <c r="DQ270" s="14">
        <v>0</v>
      </c>
      <c r="DR270" s="14">
        <v>1</v>
      </c>
      <c r="DS270" s="14">
        <v>0</v>
      </c>
      <c r="DT270" s="14">
        <v>0</v>
      </c>
      <c r="DU270" s="14">
        <v>0</v>
      </c>
      <c r="DV270" s="14">
        <v>0</v>
      </c>
      <c r="DY270" s="14"/>
    </row>
    <row r="271" spans="1:129" s="11" customFormat="1" x14ac:dyDescent="0.25">
      <c r="A271" s="16" t="s">
        <v>616</v>
      </c>
      <c r="B271" s="14" t="s">
        <v>617</v>
      </c>
      <c r="C271" s="14">
        <v>488</v>
      </c>
      <c r="D271" s="24">
        <f t="shared" si="290"/>
        <v>4.0983606557377046E-2</v>
      </c>
      <c r="E271" s="24">
        <f t="shared" si="291"/>
        <v>5.1229508196721313E-2</v>
      </c>
      <c r="F271" s="24">
        <f t="shared" si="292"/>
        <v>7.9918032786885251E-2</v>
      </c>
      <c r="G271" s="24">
        <f t="shared" si="293"/>
        <v>0.18647540983606559</v>
      </c>
      <c r="H271" s="24">
        <f t="shared" si="294"/>
        <v>3.4836065573770489E-2</v>
      </c>
      <c r="I271" s="24">
        <f t="shared" si="295"/>
        <v>3.4836065573770489E-2</v>
      </c>
      <c r="J271" s="24">
        <f t="shared" si="296"/>
        <v>4.3032786885245901E-2</v>
      </c>
      <c r="K271" s="24">
        <f t="shared" si="297"/>
        <v>4.7131147540983603E-2</v>
      </c>
      <c r="L271" s="24">
        <f t="shared" si="298"/>
        <v>9.4262295081967207E-2</v>
      </c>
      <c r="M271" s="24">
        <f t="shared" si="299"/>
        <v>7.5819672131147542E-2</v>
      </c>
      <c r="N271" s="24">
        <f t="shared" si="300"/>
        <v>6.3524590163934427E-2</v>
      </c>
      <c r="O271" s="24">
        <f t="shared" si="301"/>
        <v>5.1229508196721313E-2</v>
      </c>
      <c r="P271" s="24">
        <f t="shared" si="302"/>
        <v>5.737704918032787E-2</v>
      </c>
      <c r="Q271" s="24">
        <f t="shared" si="303"/>
        <v>6.9672131147540978E-2</v>
      </c>
      <c r="R271" s="24">
        <f t="shared" si="304"/>
        <v>2.663934426229508E-2</v>
      </c>
      <c r="S271" s="24">
        <f t="shared" si="305"/>
        <v>4.3032786885245901E-2</v>
      </c>
      <c r="T271" s="24">
        <f t="shared" si="306"/>
        <v>0.25819672131147542</v>
      </c>
      <c r="U271" s="24">
        <f t="shared" si="306"/>
        <v>0.60245901639344257</v>
      </c>
      <c r="V271" s="24">
        <f t="shared" si="306"/>
        <v>0.13934426229508196</v>
      </c>
      <c r="W271" s="23">
        <f t="shared" si="307"/>
        <v>126</v>
      </c>
      <c r="X271" s="23">
        <f t="shared" si="308"/>
        <v>294</v>
      </c>
      <c r="Y271" s="23">
        <f t="shared" si="309"/>
        <v>68</v>
      </c>
      <c r="Z271" s="14">
        <v>3</v>
      </c>
      <c r="AA271" s="14">
        <v>4</v>
      </c>
      <c r="AB271" s="14">
        <v>4</v>
      </c>
      <c r="AC271" s="14">
        <v>5</v>
      </c>
      <c r="AD271" s="14">
        <v>4</v>
      </c>
      <c r="AE271" s="14">
        <v>3</v>
      </c>
      <c r="AF271" s="14">
        <v>5</v>
      </c>
      <c r="AG271" s="14">
        <v>8</v>
      </c>
      <c r="AH271" s="14">
        <v>5</v>
      </c>
      <c r="AI271" s="14">
        <v>4</v>
      </c>
      <c r="AJ271" s="14">
        <v>9</v>
      </c>
      <c r="AK271" s="14">
        <v>5</v>
      </c>
      <c r="AL271" s="14">
        <v>11</v>
      </c>
      <c r="AM271" s="14">
        <v>4</v>
      </c>
      <c r="AN271" s="14">
        <v>10</v>
      </c>
      <c r="AO271" s="14">
        <v>17</v>
      </c>
      <c r="AP271" s="14">
        <v>25</v>
      </c>
      <c r="AQ271" s="14">
        <v>28</v>
      </c>
      <c r="AR271" s="14">
        <v>17</v>
      </c>
      <c r="AS271" s="14">
        <v>4</v>
      </c>
      <c r="AT271" s="14">
        <v>5</v>
      </c>
      <c r="AU271" s="14">
        <v>1</v>
      </c>
      <c r="AV271" s="14">
        <v>2</v>
      </c>
      <c r="AW271" s="14">
        <v>3</v>
      </c>
      <c r="AX271" s="14">
        <v>6</v>
      </c>
      <c r="AY271" s="14">
        <v>2</v>
      </c>
      <c r="AZ271" s="14">
        <v>4</v>
      </c>
      <c r="BA271" s="14">
        <v>7</v>
      </c>
      <c r="BB271" s="14">
        <v>2</v>
      </c>
      <c r="BC271" s="14">
        <v>2</v>
      </c>
      <c r="BD271" s="14">
        <v>5</v>
      </c>
      <c r="BE271" s="14">
        <v>4</v>
      </c>
      <c r="BF271" s="14">
        <v>4</v>
      </c>
      <c r="BG271" s="14">
        <v>4</v>
      </c>
      <c r="BH271" s="14">
        <v>4</v>
      </c>
      <c r="BI271" s="14">
        <v>3</v>
      </c>
      <c r="BJ271" s="14">
        <v>5</v>
      </c>
      <c r="BK271" s="14">
        <v>5</v>
      </c>
      <c r="BL271" s="14">
        <v>10</v>
      </c>
      <c r="BM271" s="14">
        <v>0</v>
      </c>
      <c r="BN271" s="14">
        <v>10</v>
      </c>
      <c r="BO271" s="14">
        <v>8</v>
      </c>
      <c r="BP271" s="14">
        <v>10</v>
      </c>
      <c r="BQ271" s="14">
        <v>9</v>
      </c>
      <c r="BR271" s="14">
        <v>9</v>
      </c>
      <c r="BS271" s="14">
        <v>8</v>
      </c>
      <c r="BT271" s="14">
        <v>12</v>
      </c>
      <c r="BU271" s="14">
        <v>2</v>
      </c>
      <c r="BV271" s="14">
        <v>7</v>
      </c>
      <c r="BW271" s="14">
        <v>8</v>
      </c>
      <c r="BX271" s="14">
        <v>10</v>
      </c>
      <c r="BY271" s="14">
        <v>4</v>
      </c>
      <c r="BZ271" s="14">
        <v>8</v>
      </c>
      <c r="CA271" s="14">
        <v>7</v>
      </c>
      <c r="CB271" s="14">
        <v>2</v>
      </c>
      <c r="CC271" s="14">
        <v>5</v>
      </c>
      <c r="CD271" s="14">
        <v>5</v>
      </c>
      <c r="CE271" s="14">
        <v>2</v>
      </c>
      <c r="CF271" s="14">
        <v>5</v>
      </c>
      <c r="CG271" s="14">
        <v>8</v>
      </c>
      <c r="CH271" s="14">
        <v>4</v>
      </c>
      <c r="CI271" s="14">
        <v>6</v>
      </c>
      <c r="CJ271" s="14">
        <v>5</v>
      </c>
      <c r="CK271" s="14">
        <v>4</v>
      </c>
      <c r="CL271" s="14">
        <v>9</v>
      </c>
      <c r="CM271" s="14">
        <v>7</v>
      </c>
      <c r="CN271" s="14">
        <v>8</v>
      </c>
      <c r="CO271" s="14">
        <v>9</v>
      </c>
      <c r="CP271" s="14">
        <v>3</v>
      </c>
      <c r="CQ271" s="14">
        <v>7</v>
      </c>
      <c r="CR271" s="14">
        <v>3</v>
      </c>
      <c r="CS271" s="14">
        <v>3</v>
      </c>
      <c r="CT271" s="14">
        <v>4</v>
      </c>
      <c r="CU271" s="14">
        <v>2</v>
      </c>
      <c r="CV271" s="14">
        <v>1</v>
      </c>
      <c r="CW271" s="14">
        <v>4</v>
      </c>
      <c r="CX271" s="14">
        <v>2</v>
      </c>
      <c r="CY271" s="14">
        <v>2</v>
      </c>
      <c r="CZ271" s="14">
        <v>2</v>
      </c>
      <c r="DA271" s="14">
        <v>2</v>
      </c>
      <c r="DB271" s="14">
        <v>2</v>
      </c>
      <c r="DC271" s="14">
        <v>0</v>
      </c>
      <c r="DD271" s="14">
        <v>1</v>
      </c>
      <c r="DE271" s="14">
        <v>1</v>
      </c>
      <c r="DF271" s="14">
        <v>1</v>
      </c>
      <c r="DG271" s="14">
        <v>1</v>
      </c>
      <c r="DH271" s="14">
        <v>0</v>
      </c>
      <c r="DI271" s="14">
        <v>1</v>
      </c>
      <c r="DJ271" s="14">
        <v>0</v>
      </c>
      <c r="DK271" s="14">
        <v>2</v>
      </c>
      <c r="DL271" s="14">
        <v>0</v>
      </c>
      <c r="DM271" s="14">
        <v>0</v>
      </c>
      <c r="DN271" s="14">
        <v>0</v>
      </c>
      <c r="DO271" s="14">
        <v>0</v>
      </c>
      <c r="DP271" s="14">
        <v>0</v>
      </c>
      <c r="DQ271" s="14">
        <v>0</v>
      </c>
      <c r="DR271" s="14">
        <v>0</v>
      </c>
      <c r="DS271" s="14">
        <v>0</v>
      </c>
      <c r="DT271" s="14">
        <v>0</v>
      </c>
      <c r="DU271" s="14">
        <v>0</v>
      </c>
      <c r="DV271" s="14">
        <v>0</v>
      </c>
      <c r="DY271" s="14"/>
    </row>
    <row r="272" spans="1:129" s="11" customFormat="1" x14ac:dyDescent="0.25">
      <c r="A272" s="16" t="s">
        <v>618</v>
      </c>
      <c r="B272" s="14" t="s">
        <v>619</v>
      </c>
      <c r="C272" s="14">
        <v>566</v>
      </c>
      <c r="D272" s="24">
        <f t="shared" si="290"/>
        <v>1.4134275618374558E-2</v>
      </c>
      <c r="E272" s="24">
        <f t="shared" si="291"/>
        <v>3.0035335689045935E-2</v>
      </c>
      <c r="F272" s="24">
        <f t="shared" si="292"/>
        <v>4.0636042402826852E-2</v>
      </c>
      <c r="G272" s="24">
        <f t="shared" si="293"/>
        <v>4.5936395759717315E-2</v>
      </c>
      <c r="H272" s="24">
        <f t="shared" si="294"/>
        <v>3.0035335689045935E-2</v>
      </c>
      <c r="I272" s="24">
        <f t="shared" si="295"/>
        <v>1.9434628975265017E-2</v>
      </c>
      <c r="J272" s="24">
        <f t="shared" si="296"/>
        <v>3.5335689045936397E-2</v>
      </c>
      <c r="K272" s="24">
        <f t="shared" si="297"/>
        <v>4.5936395759717315E-2</v>
      </c>
      <c r="L272" s="24">
        <f t="shared" si="298"/>
        <v>5.6537102473498232E-2</v>
      </c>
      <c r="M272" s="24">
        <f t="shared" si="299"/>
        <v>6.0070671378091869E-2</v>
      </c>
      <c r="N272" s="24">
        <f t="shared" si="300"/>
        <v>9.7173144876325085E-2</v>
      </c>
      <c r="O272" s="24">
        <f t="shared" si="301"/>
        <v>0.11130742049469965</v>
      </c>
      <c r="P272" s="24">
        <f t="shared" si="302"/>
        <v>0.12544169611307421</v>
      </c>
      <c r="Q272" s="24">
        <f t="shared" si="303"/>
        <v>0.10600706713780919</v>
      </c>
      <c r="R272" s="24">
        <f t="shared" si="304"/>
        <v>8.8339222614840993E-2</v>
      </c>
      <c r="S272" s="24">
        <f t="shared" si="305"/>
        <v>9.3639575971731448E-2</v>
      </c>
      <c r="T272" s="24">
        <f t="shared" si="306"/>
        <v>0.10954063604240283</v>
      </c>
      <c r="U272" s="24">
        <f t="shared" si="306"/>
        <v>0.6024734982332155</v>
      </c>
      <c r="V272" s="24">
        <f t="shared" si="306"/>
        <v>0.28798586572438162</v>
      </c>
      <c r="W272" s="23">
        <f t="shared" si="307"/>
        <v>62</v>
      </c>
      <c r="X272" s="23">
        <f t="shared" si="308"/>
        <v>341</v>
      </c>
      <c r="Y272" s="23">
        <f t="shared" si="309"/>
        <v>163</v>
      </c>
      <c r="Z272" s="14">
        <v>1</v>
      </c>
      <c r="AA272" s="14">
        <v>1</v>
      </c>
      <c r="AB272" s="14">
        <v>1</v>
      </c>
      <c r="AC272" s="14">
        <v>4</v>
      </c>
      <c r="AD272" s="14">
        <v>1</v>
      </c>
      <c r="AE272" s="14">
        <v>2</v>
      </c>
      <c r="AF272" s="14">
        <v>4</v>
      </c>
      <c r="AG272" s="14">
        <v>4</v>
      </c>
      <c r="AH272" s="14">
        <v>2</v>
      </c>
      <c r="AI272" s="14">
        <v>5</v>
      </c>
      <c r="AJ272" s="14">
        <v>6</v>
      </c>
      <c r="AK272" s="14">
        <v>3</v>
      </c>
      <c r="AL272" s="14">
        <v>7</v>
      </c>
      <c r="AM272" s="14">
        <v>3</v>
      </c>
      <c r="AN272" s="14">
        <v>4</v>
      </c>
      <c r="AO272" s="14">
        <v>8</v>
      </c>
      <c r="AP272" s="14">
        <v>6</v>
      </c>
      <c r="AQ272" s="14">
        <v>7</v>
      </c>
      <c r="AR272" s="14">
        <v>3</v>
      </c>
      <c r="AS272" s="14">
        <v>2</v>
      </c>
      <c r="AT272" s="14">
        <v>1</v>
      </c>
      <c r="AU272" s="14">
        <v>9</v>
      </c>
      <c r="AV272" s="14">
        <v>2</v>
      </c>
      <c r="AW272" s="14">
        <v>4</v>
      </c>
      <c r="AX272" s="14">
        <v>1</v>
      </c>
      <c r="AY272" s="14">
        <v>4</v>
      </c>
      <c r="AZ272" s="14">
        <v>0</v>
      </c>
      <c r="BA272" s="14">
        <v>3</v>
      </c>
      <c r="BB272" s="14">
        <v>2</v>
      </c>
      <c r="BC272" s="14">
        <v>2</v>
      </c>
      <c r="BD272" s="14">
        <v>3</v>
      </c>
      <c r="BE272" s="14">
        <v>3</v>
      </c>
      <c r="BF272" s="14">
        <v>2</v>
      </c>
      <c r="BG272" s="14">
        <v>5</v>
      </c>
      <c r="BH272" s="14">
        <v>7</v>
      </c>
      <c r="BI272" s="14">
        <v>5</v>
      </c>
      <c r="BJ272" s="14">
        <v>9</v>
      </c>
      <c r="BK272" s="14">
        <v>6</v>
      </c>
      <c r="BL272" s="14">
        <v>4</v>
      </c>
      <c r="BM272" s="14">
        <v>2</v>
      </c>
      <c r="BN272" s="14">
        <v>5</v>
      </c>
      <c r="BO272" s="14">
        <v>9</v>
      </c>
      <c r="BP272" s="14">
        <v>6</v>
      </c>
      <c r="BQ272" s="14">
        <v>5</v>
      </c>
      <c r="BR272" s="14">
        <v>7</v>
      </c>
      <c r="BS272" s="14">
        <v>6</v>
      </c>
      <c r="BT272" s="14">
        <v>8</v>
      </c>
      <c r="BU272" s="14">
        <v>11</v>
      </c>
      <c r="BV272" s="14">
        <v>3</v>
      </c>
      <c r="BW272" s="14">
        <v>6</v>
      </c>
      <c r="BX272" s="14">
        <v>8</v>
      </c>
      <c r="BY272" s="14">
        <v>11</v>
      </c>
      <c r="BZ272" s="14">
        <v>9</v>
      </c>
      <c r="CA272" s="14">
        <v>13</v>
      </c>
      <c r="CB272" s="14">
        <v>14</v>
      </c>
      <c r="CC272" s="14">
        <v>7</v>
      </c>
      <c r="CD272" s="14">
        <v>15</v>
      </c>
      <c r="CE272" s="14">
        <v>17</v>
      </c>
      <c r="CF272" s="14">
        <v>12</v>
      </c>
      <c r="CG272" s="14">
        <v>12</v>
      </c>
      <c r="CH272" s="14">
        <v>17</v>
      </c>
      <c r="CI272" s="14">
        <v>6</v>
      </c>
      <c r="CJ272" s="14">
        <v>13</v>
      </c>
      <c r="CK272" s="14">
        <v>14</v>
      </c>
      <c r="CL272" s="14">
        <v>21</v>
      </c>
      <c r="CM272" s="14">
        <v>16</v>
      </c>
      <c r="CN272" s="14">
        <v>15</v>
      </c>
      <c r="CO272" s="14">
        <v>10</v>
      </c>
      <c r="CP272" s="14">
        <v>8</v>
      </c>
      <c r="CQ272" s="14">
        <v>11</v>
      </c>
      <c r="CR272" s="14">
        <v>11</v>
      </c>
      <c r="CS272" s="14">
        <v>4</v>
      </c>
      <c r="CT272" s="14">
        <v>10</v>
      </c>
      <c r="CU272" s="14">
        <v>14</v>
      </c>
      <c r="CV272" s="14">
        <v>11</v>
      </c>
      <c r="CW272" s="14">
        <v>11</v>
      </c>
      <c r="CX272" s="14">
        <v>6</v>
      </c>
      <c r="CY272" s="14">
        <v>5</v>
      </c>
      <c r="CZ272" s="14">
        <v>4</v>
      </c>
      <c r="DA272" s="14">
        <v>2</v>
      </c>
      <c r="DB272" s="14">
        <v>5</v>
      </c>
      <c r="DC272" s="14">
        <v>5</v>
      </c>
      <c r="DD272" s="14">
        <v>0</v>
      </c>
      <c r="DE272" s="14">
        <v>3</v>
      </c>
      <c r="DF272" s="14">
        <v>1</v>
      </c>
      <c r="DG272" s="14">
        <v>3</v>
      </c>
      <c r="DH272" s="14">
        <v>1</v>
      </c>
      <c r="DI272" s="14">
        <v>3</v>
      </c>
      <c r="DJ272" s="14">
        <v>1</v>
      </c>
      <c r="DK272" s="14">
        <v>0</v>
      </c>
      <c r="DL272" s="14">
        <v>1</v>
      </c>
      <c r="DM272" s="14">
        <v>1</v>
      </c>
      <c r="DN272" s="14">
        <v>1</v>
      </c>
      <c r="DO272" s="14">
        <v>0</v>
      </c>
      <c r="DP272" s="14">
        <v>0</v>
      </c>
      <c r="DQ272" s="14">
        <v>0</v>
      </c>
      <c r="DR272" s="14">
        <v>0</v>
      </c>
      <c r="DS272" s="14">
        <v>0</v>
      </c>
      <c r="DT272" s="14">
        <v>0</v>
      </c>
      <c r="DU272" s="14">
        <v>0</v>
      </c>
      <c r="DV272" s="14">
        <v>0</v>
      </c>
      <c r="DY272" s="14"/>
    </row>
    <row r="273" spans="1:129" s="11" customFormat="1" x14ac:dyDescent="0.25">
      <c r="A273" s="16" t="s">
        <v>620</v>
      </c>
      <c r="B273" s="14" t="s">
        <v>621</v>
      </c>
      <c r="C273" s="14">
        <v>232</v>
      </c>
      <c r="D273" s="24">
        <f t="shared" si="290"/>
        <v>3.8793103448275863E-2</v>
      </c>
      <c r="E273" s="24">
        <f t="shared" si="291"/>
        <v>3.8793103448275863E-2</v>
      </c>
      <c r="F273" s="24">
        <f t="shared" si="292"/>
        <v>6.8965517241379309E-2</v>
      </c>
      <c r="G273" s="24">
        <f t="shared" si="293"/>
        <v>3.8793103448275863E-2</v>
      </c>
      <c r="H273" s="24">
        <f t="shared" si="294"/>
        <v>8.6206896551724137E-3</v>
      </c>
      <c r="I273" s="24">
        <f t="shared" si="295"/>
        <v>4.3103448275862072E-2</v>
      </c>
      <c r="J273" s="24">
        <f t="shared" si="296"/>
        <v>4.7413793103448273E-2</v>
      </c>
      <c r="K273" s="24">
        <f t="shared" si="297"/>
        <v>3.4482758620689655E-2</v>
      </c>
      <c r="L273" s="24">
        <f t="shared" si="298"/>
        <v>3.8793103448275863E-2</v>
      </c>
      <c r="M273" s="24">
        <f t="shared" si="299"/>
        <v>6.4655172413793108E-2</v>
      </c>
      <c r="N273" s="24">
        <f t="shared" si="300"/>
        <v>9.4827586206896547E-2</v>
      </c>
      <c r="O273" s="24">
        <f t="shared" si="301"/>
        <v>6.0344827586206899E-2</v>
      </c>
      <c r="P273" s="24">
        <f t="shared" si="302"/>
        <v>5.6034482758620691E-2</v>
      </c>
      <c r="Q273" s="24">
        <f t="shared" si="303"/>
        <v>7.3275862068965511E-2</v>
      </c>
      <c r="R273" s="24">
        <f t="shared" si="304"/>
        <v>7.3275862068965511E-2</v>
      </c>
      <c r="S273" s="24">
        <f t="shared" si="305"/>
        <v>0.21982758620689655</v>
      </c>
      <c r="T273" s="24">
        <f t="shared" si="306"/>
        <v>0.16379310344827586</v>
      </c>
      <c r="U273" s="24">
        <f t="shared" si="306"/>
        <v>0.46982758620689657</v>
      </c>
      <c r="V273" s="24">
        <f t="shared" si="306"/>
        <v>0.36637931034482757</v>
      </c>
      <c r="W273" s="23">
        <f t="shared" si="307"/>
        <v>38</v>
      </c>
      <c r="X273" s="23">
        <f t="shared" si="308"/>
        <v>109</v>
      </c>
      <c r="Y273" s="23">
        <f t="shared" si="309"/>
        <v>85</v>
      </c>
      <c r="Z273" s="14">
        <v>2</v>
      </c>
      <c r="AA273" s="14">
        <v>3</v>
      </c>
      <c r="AB273" s="14">
        <v>2</v>
      </c>
      <c r="AC273" s="14">
        <v>0</v>
      </c>
      <c r="AD273" s="14">
        <v>2</v>
      </c>
      <c r="AE273" s="14">
        <v>0</v>
      </c>
      <c r="AF273" s="14">
        <v>2</v>
      </c>
      <c r="AG273" s="14">
        <v>4</v>
      </c>
      <c r="AH273" s="14">
        <v>1</v>
      </c>
      <c r="AI273" s="14">
        <v>2</v>
      </c>
      <c r="AJ273" s="14">
        <v>1</v>
      </c>
      <c r="AK273" s="14">
        <v>3</v>
      </c>
      <c r="AL273" s="14">
        <v>2</v>
      </c>
      <c r="AM273" s="14">
        <v>3</v>
      </c>
      <c r="AN273" s="14">
        <v>7</v>
      </c>
      <c r="AO273" s="14">
        <v>4</v>
      </c>
      <c r="AP273" s="14">
        <v>0</v>
      </c>
      <c r="AQ273" s="14">
        <v>3</v>
      </c>
      <c r="AR273" s="14">
        <v>1</v>
      </c>
      <c r="AS273" s="14">
        <v>1</v>
      </c>
      <c r="AT273" s="14">
        <v>0</v>
      </c>
      <c r="AU273" s="14">
        <v>0</v>
      </c>
      <c r="AV273" s="14">
        <v>2</v>
      </c>
      <c r="AW273" s="14">
        <v>0</v>
      </c>
      <c r="AX273" s="14">
        <v>0</v>
      </c>
      <c r="AY273" s="14">
        <v>0</v>
      </c>
      <c r="AZ273" s="14">
        <v>3</v>
      </c>
      <c r="BA273" s="14">
        <v>2</v>
      </c>
      <c r="BB273" s="14">
        <v>3</v>
      </c>
      <c r="BC273" s="14">
        <v>2</v>
      </c>
      <c r="BD273" s="14">
        <v>2</v>
      </c>
      <c r="BE273" s="14">
        <v>4</v>
      </c>
      <c r="BF273" s="14">
        <v>1</v>
      </c>
      <c r="BG273" s="14">
        <v>2</v>
      </c>
      <c r="BH273" s="14">
        <v>2</v>
      </c>
      <c r="BI273" s="14">
        <v>1</v>
      </c>
      <c r="BJ273" s="14">
        <v>2</v>
      </c>
      <c r="BK273" s="14">
        <v>1</v>
      </c>
      <c r="BL273" s="14">
        <v>2</v>
      </c>
      <c r="BM273" s="14">
        <v>2</v>
      </c>
      <c r="BN273" s="14">
        <v>1</v>
      </c>
      <c r="BO273" s="14">
        <v>1</v>
      </c>
      <c r="BP273" s="14">
        <v>1</v>
      </c>
      <c r="BQ273" s="14">
        <v>2</v>
      </c>
      <c r="BR273" s="14">
        <v>4</v>
      </c>
      <c r="BS273" s="14">
        <v>3</v>
      </c>
      <c r="BT273" s="14">
        <v>3</v>
      </c>
      <c r="BU273" s="14">
        <v>5</v>
      </c>
      <c r="BV273" s="14">
        <v>1</v>
      </c>
      <c r="BW273" s="14">
        <v>3</v>
      </c>
      <c r="BX273" s="14">
        <v>5</v>
      </c>
      <c r="BY273" s="14">
        <v>2</v>
      </c>
      <c r="BZ273" s="14">
        <v>4</v>
      </c>
      <c r="CA273" s="14">
        <v>4</v>
      </c>
      <c r="CB273" s="14">
        <v>7</v>
      </c>
      <c r="CC273" s="14">
        <v>3</v>
      </c>
      <c r="CD273" s="14">
        <v>2</v>
      </c>
      <c r="CE273" s="14">
        <v>4</v>
      </c>
      <c r="CF273" s="14">
        <v>2</v>
      </c>
      <c r="CG273" s="14">
        <v>3</v>
      </c>
      <c r="CH273" s="14">
        <v>2</v>
      </c>
      <c r="CI273" s="14">
        <v>2</v>
      </c>
      <c r="CJ273" s="14">
        <v>4</v>
      </c>
      <c r="CK273" s="14">
        <v>4</v>
      </c>
      <c r="CL273" s="14">
        <v>1</v>
      </c>
      <c r="CM273" s="14">
        <v>4</v>
      </c>
      <c r="CN273" s="14">
        <v>3</v>
      </c>
      <c r="CO273" s="14">
        <v>4</v>
      </c>
      <c r="CP273" s="14">
        <v>1</v>
      </c>
      <c r="CQ273" s="14">
        <v>5</v>
      </c>
      <c r="CR273" s="14">
        <v>5</v>
      </c>
      <c r="CS273" s="14">
        <v>2</v>
      </c>
      <c r="CT273" s="14">
        <v>4</v>
      </c>
      <c r="CU273" s="14">
        <v>3</v>
      </c>
      <c r="CV273" s="14">
        <v>3</v>
      </c>
      <c r="CW273" s="14">
        <v>6</v>
      </c>
      <c r="CX273" s="14">
        <v>1</v>
      </c>
      <c r="CY273" s="14">
        <v>2</v>
      </c>
      <c r="CZ273" s="14">
        <v>1</v>
      </c>
      <c r="DA273" s="14">
        <v>4</v>
      </c>
      <c r="DB273" s="14">
        <v>6</v>
      </c>
      <c r="DC273" s="14">
        <v>5</v>
      </c>
      <c r="DD273" s="14">
        <v>2</v>
      </c>
      <c r="DE273" s="14">
        <v>1</v>
      </c>
      <c r="DF273" s="14">
        <v>1</v>
      </c>
      <c r="DG273" s="14">
        <v>3</v>
      </c>
      <c r="DH273" s="14">
        <v>3</v>
      </c>
      <c r="DI273" s="14">
        <v>2</v>
      </c>
      <c r="DJ273" s="14">
        <v>5</v>
      </c>
      <c r="DK273" s="14">
        <v>1</v>
      </c>
      <c r="DL273" s="14">
        <v>1</v>
      </c>
      <c r="DM273" s="14">
        <v>1</v>
      </c>
      <c r="DN273" s="14">
        <v>0</v>
      </c>
      <c r="DO273" s="14">
        <v>2</v>
      </c>
      <c r="DP273" s="14">
        <v>0</v>
      </c>
      <c r="DQ273" s="14">
        <v>2</v>
      </c>
      <c r="DR273" s="14">
        <v>0</v>
      </c>
      <c r="DS273" s="14">
        <v>1</v>
      </c>
      <c r="DT273" s="14">
        <v>0</v>
      </c>
      <c r="DU273" s="14">
        <v>1</v>
      </c>
      <c r="DV273" s="14">
        <v>0</v>
      </c>
      <c r="DY273" s="14"/>
    </row>
    <row r="274" spans="1:129" s="11" customFormat="1" x14ac:dyDescent="0.25">
      <c r="A274" s="16" t="s">
        <v>622</v>
      </c>
      <c r="B274" s="14" t="s">
        <v>623</v>
      </c>
      <c r="C274" s="23">
        <v>146</v>
      </c>
      <c r="D274" s="24">
        <f t="shared" si="290"/>
        <v>8.2191780821917804E-2</v>
      </c>
      <c r="E274" s="24">
        <f t="shared" si="291"/>
        <v>4.7945205479452052E-2</v>
      </c>
      <c r="F274" s="24">
        <f t="shared" si="292"/>
        <v>8.2191780821917804E-2</v>
      </c>
      <c r="G274" s="24">
        <f t="shared" si="293"/>
        <v>6.8493150684931503E-2</v>
      </c>
      <c r="H274" s="24">
        <f t="shared" si="294"/>
        <v>4.1095890410958902E-2</v>
      </c>
      <c r="I274" s="24">
        <f t="shared" si="295"/>
        <v>4.7945205479452052E-2</v>
      </c>
      <c r="J274" s="24">
        <f t="shared" si="296"/>
        <v>4.1095890410958902E-2</v>
      </c>
      <c r="K274" s="24">
        <f t="shared" si="297"/>
        <v>3.4246575342465752E-2</v>
      </c>
      <c r="L274" s="24">
        <f t="shared" si="298"/>
        <v>6.8493150684931503E-2</v>
      </c>
      <c r="M274" s="24">
        <f t="shared" si="299"/>
        <v>4.7945205479452052E-2</v>
      </c>
      <c r="N274" s="24">
        <f t="shared" si="300"/>
        <v>7.5342465753424653E-2</v>
      </c>
      <c r="O274" s="24">
        <f t="shared" si="301"/>
        <v>0.11643835616438356</v>
      </c>
      <c r="P274" s="24">
        <f t="shared" si="302"/>
        <v>8.2191780821917804E-2</v>
      </c>
      <c r="Q274" s="24">
        <f t="shared" si="303"/>
        <v>0.1095890410958904</v>
      </c>
      <c r="R274" s="24">
        <f t="shared" si="304"/>
        <v>2.7397260273972601E-2</v>
      </c>
      <c r="S274" s="24">
        <f t="shared" si="305"/>
        <v>2.7397260273972601E-2</v>
      </c>
      <c r="T274" s="24">
        <f t="shared" si="306"/>
        <v>0.23972602739726026</v>
      </c>
      <c r="U274" s="24">
        <f t="shared" si="306"/>
        <v>0.59589041095890416</v>
      </c>
      <c r="V274" s="24">
        <f t="shared" si="306"/>
        <v>0.16438356164383561</v>
      </c>
      <c r="W274" s="23">
        <f t="shared" si="307"/>
        <v>35</v>
      </c>
      <c r="X274" s="23">
        <f t="shared" si="308"/>
        <v>87</v>
      </c>
      <c r="Y274" s="23">
        <f t="shared" si="309"/>
        <v>24</v>
      </c>
      <c r="Z274" s="23">
        <v>3</v>
      </c>
      <c r="AA274" s="23">
        <v>3</v>
      </c>
      <c r="AB274" s="23">
        <v>3</v>
      </c>
      <c r="AC274" s="23">
        <v>1</v>
      </c>
      <c r="AD274" s="23">
        <v>2</v>
      </c>
      <c r="AE274" s="23">
        <v>1</v>
      </c>
      <c r="AF274" s="23">
        <v>1</v>
      </c>
      <c r="AG274" s="23">
        <v>0</v>
      </c>
      <c r="AH274" s="23">
        <v>2</v>
      </c>
      <c r="AI274" s="23">
        <v>3</v>
      </c>
      <c r="AJ274" s="23">
        <v>1</v>
      </c>
      <c r="AK274" s="23">
        <v>3</v>
      </c>
      <c r="AL274" s="23">
        <v>2</v>
      </c>
      <c r="AM274" s="23">
        <v>1</v>
      </c>
      <c r="AN274" s="23">
        <v>5</v>
      </c>
      <c r="AO274" s="23">
        <v>1</v>
      </c>
      <c r="AP274" s="23">
        <v>3</v>
      </c>
      <c r="AQ274" s="23">
        <v>1</v>
      </c>
      <c r="AR274" s="23">
        <v>3</v>
      </c>
      <c r="AS274" s="23">
        <v>2</v>
      </c>
      <c r="AT274" s="23">
        <v>2</v>
      </c>
      <c r="AU274" s="23">
        <v>3</v>
      </c>
      <c r="AV274" s="23">
        <v>0</v>
      </c>
      <c r="AW274" s="23">
        <v>0</v>
      </c>
      <c r="AX274" s="23">
        <v>1</v>
      </c>
      <c r="AY274" s="23">
        <v>2</v>
      </c>
      <c r="AZ274" s="23">
        <v>1</v>
      </c>
      <c r="BA274" s="23">
        <v>0</v>
      </c>
      <c r="BB274" s="23">
        <v>3</v>
      </c>
      <c r="BC274" s="23">
        <v>1</v>
      </c>
      <c r="BD274" s="23">
        <v>0</v>
      </c>
      <c r="BE274" s="23">
        <v>2</v>
      </c>
      <c r="BF274" s="23">
        <v>2</v>
      </c>
      <c r="BG274" s="23">
        <v>1</v>
      </c>
      <c r="BH274" s="23">
        <v>1</v>
      </c>
      <c r="BI274" s="23">
        <v>1</v>
      </c>
      <c r="BJ274" s="23">
        <v>1</v>
      </c>
      <c r="BK274" s="23">
        <v>2</v>
      </c>
      <c r="BL274" s="23">
        <v>1</v>
      </c>
      <c r="BM274" s="23">
        <v>0</v>
      </c>
      <c r="BN274" s="23">
        <v>3</v>
      </c>
      <c r="BO274" s="23">
        <v>3</v>
      </c>
      <c r="BP274" s="23">
        <v>1</v>
      </c>
      <c r="BQ274" s="23">
        <v>3</v>
      </c>
      <c r="BR274" s="23">
        <v>0</v>
      </c>
      <c r="BS274" s="23">
        <v>1</v>
      </c>
      <c r="BT274" s="23">
        <v>1</v>
      </c>
      <c r="BU274" s="23">
        <v>3</v>
      </c>
      <c r="BV274" s="23">
        <v>0</v>
      </c>
      <c r="BW274" s="23">
        <v>2</v>
      </c>
      <c r="BX274" s="23">
        <v>3</v>
      </c>
      <c r="BY274" s="23">
        <v>1</v>
      </c>
      <c r="BZ274" s="23">
        <v>4</v>
      </c>
      <c r="CA274" s="23">
        <v>1</v>
      </c>
      <c r="CB274" s="23">
        <v>2</v>
      </c>
      <c r="CC274" s="23">
        <v>1</v>
      </c>
      <c r="CD274" s="23">
        <v>6</v>
      </c>
      <c r="CE274" s="23">
        <v>4</v>
      </c>
      <c r="CF274" s="23">
        <v>2</v>
      </c>
      <c r="CG274" s="23">
        <v>4</v>
      </c>
      <c r="CH274" s="23">
        <v>0</v>
      </c>
      <c r="CI274" s="23">
        <v>2</v>
      </c>
      <c r="CJ274" s="23">
        <v>1</v>
      </c>
      <c r="CK274" s="23">
        <v>6</v>
      </c>
      <c r="CL274" s="23">
        <v>3</v>
      </c>
      <c r="CM274" s="23">
        <v>2</v>
      </c>
      <c r="CN274" s="23">
        <v>2</v>
      </c>
      <c r="CO274" s="23">
        <v>3</v>
      </c>
      <c r="CP274" s="23">
        <v>5</v>
      </c>
      <c r="CQ274" s="23">
        <v>4</v>
      </c>
      <c r="CR274" s="23">
        <v>1</v>
      </c>
      <c r="CS274" s="23">
        <v>1</v>
      </c>
      <c r="CT274" s="23">
        <v>0</v>
      </c>
      <c r="CU274" s="23">
        <v>1</v>
      </c>
      <c r="CV274" s="23">
        <v>1</v>
      </c>
      <c r="CW274" s="23">
        <v>0</v>
      </c>
      <c r="CX274" s="23">
        <v>0</v>
      </c>
      <c r="CY274" s="23">
        <v>1</v>
      </c>
      <c r="CZ274" s="23">
        <v>1</v>
      </c>
      <c r="DA274" s="23">
        <v>0</v>
      </c>
      <c r="DB274" s="23">
        <v>0</v>
      </c>
      <c r="DC274" s="23">
        <v>0</v>
      </c>
      <c r="DD274" s="23">
        <v>2</v>
      </c>
      <c r="DE274" s="23">
        <v>0</v>
      </c>
      <c r="DF274" s="23">
        <v>0</v>
      </c>
      <c r="DG274" s="23">
        <v>0</v>
      </c>
      <c r="DH274" s="23">
        <v>0</v>
      </c>
      <c r="DI274" s="23">
        <v>0</v>
      </c>
      <c r="DJ274" s="23">
        <v>0</v>
      </c>
      <c r="DK274" s="23">
        <v>0</v>
      </c>
      <c r="DL274" s="23">
        <v>0</v>
      </c>
      <c r="DM274" s="23">
        <v>0</v>
      </c>
      <c r="DN274" s="23">
        <v>0</v>
      </c>
      <c r="DO274" s="23">
        <v>0</v>
      </c>
      <c r="DP274" s="23">
        <v>0</v>
      </c>
      <c r="DQ274" s="23">
        <v>0</v>
      </c>
      <c r="DR274" s="23">
        <v>0</v>
      </c>
      <c r="DS274" s="23">
        <v>0</v>
      </c>
      <c r="DT274" s="23">
        <v>0</v>
      </c>
      <c r="DU274" s="23">
        <v>0</v>
      </c>
      <c r="DV274" s="23">
        <v>0</v>
      </c>
      <c r="DY274" s="14"/>
    </row>
    <row r="275" spans="1:129" s="11" customFormat="1" x14ac:dyDescent="0.25">
      <c r="A275" s="16" t="s">
        <v>624</v>
      </c>
      <c r="B275" s="14" t="s">
        <v>625</v>
      </c>
      <c r="C275" s="23">
        <v>592</v>
      </c>
      <c r="D275" s="24">
        <f t="shared" si="290"/>
        <v>4.2229729729729729E-2</v>
      </c>
      <c r="E275" s="24">
        <f t="shared" si="291"/>
        <v>3.2094594594594593E-2</v>
      </c>
      <c r="F275" s="24">
        <f t="shared" si="292"/>
        <v>6.5878378378378372E-2</v>
      </c>
      <c r="G275" s="24">
        <f t="shared" si="293"/>
        <v>6.0810810810810814E-2</v>
      </c>
      <c r="H275" s="24">
        <f t="shared" si="294"/>
        <v>3.3783783783783786E-2</v>
      </c>
      <c r="I275" s="24">
        <f t="shared" si="295"/>
        <v>2.5337837837837839E-2</v>
      </c>
      <c r="J275" s="24">
        <f t="shared" si="296"/>
        <v>3.0405405405405407E-2</v>
      </c>
      <c r="K275" s="24">
        <f t="shared" si="297"/>
        <v>5.0675675675675678E-2</v>
      </c>
      <c r="L275" s="24">
        <f t="shared" si="298"/>
        <v>8.2770270270270271E-2</v>
      </c>
      <c r="M275" s="24">
        <f t="shared" si="299"/>
        <v>7.77027027027027E-2</v>
      </c>
      <c r="N275" s="24">
        <f t="shared" si="300"/>
        <v>9.29054054054054E-2</v>
      </c>
      <c r="O275" s="24">
        <f t="shared" si="301"/>
        <v>6.4189189189189186E-2</v>
      </c>
      <c r="P275" s="24">
        <f t="shared" si="302"/>
        <v>9.7972972972972971E-2</v>
      </c>
      <c r="Q275" s="24">
        <f t="shared" si="303"/>
        <v>6.4189189189189186E-2</v>
      </c>
      <c r="R275" s="24">
        <f t="shared" si="304"/>
        <v>8.2770270270270271E-2</v>
      </c>
      <c r="S275" s="24">
        <f t="shared" si="305"/>
        <v>9.6283783783783786E-2</v>
      </c>
      <c r="T275" s="24">
        <f t="shared" si="306"/>
        <v>0.16216216216216217</v>
      </c>
      <c r="U275" s="24">
        <f t="shared" si="306"/>
        <v>0.59459459459459463</v>
      </c>
      <c r="V275" s="24">
        <f t="shared" si="306"/>
        <v>0.24324324324324326</v>
      </c>
      <c r="W275" s="23">
        <f t="shared" si="307"/>
        <v>96</v>
      </c>
      <c r="X275" s="23">
        <f t="shared" si="308"/>
        <v>352</v>
      </c>
      <c r="Y275" s="23">
        <f t="shared" si="309"/>
        <v>144</v>
      </c>
      <c r="Z275" s="23">
        <v>4</v>
      </c>
      <c r="AA275" s="23">
        <v>5</v>
      </c>
      <c r="AB275" s="23">
        <v>2</v>
      </c>
      <c r="AC275" s="23">
        <v>8</v>
      </c>
      <c r="AD275" s="23">
        <v>6</v>
      </c>
      <c r="AE275" s="23">
        <v>2</v>
      </c>
      <c r="AF275" s="23">
        <v>6</v>
      </c>
      <c r="AG275" s="23">
        <v>3</v>
      </c>
      <c r="AH275" s="23">
        <v>4</v>
      </c>
      <c r="AI275" s="23">
        <v>4</v>
      </c>
      <c r="AJ275" s="23">
        <v>8</v>
      </c>
      <c r="AK275" s="23">
        <v>8</v>
      </c>
      <c r="AL275" s="23">
        <v>5</v>
      </c>
      <c r="AM275" s="23">
        <v>9</v>
      </c>
      <c r="AN275" s="23">
        <v>9</v>
      </c>
      <c r="AO275" s="23">
        <v>7</v>
      </c>
      <c r="AP275" s="23">
        <v>6</v>
      </c>
      <c r="AQ275" s="23">
        <v>6</v>
      </c>
      <c r="AR275" s="23">
        <v>12</v>
      </c>
      <c r="AS275" s="23">
        <v>5</v>
      </c>
      <c r="AT275" s="23">
        <v>6</v>
      </c>
      <c r="AU275" s="23">
        <v>7</v>
      </c>
      <c r="AV275" s="23">
        <v>3</v>
      </c>
      <c r="AW275" s="23">
        <v>2</v>
      </c>
      <c r="AX275" s="23">
        <v>2</v>
      </c>
      <c r="AY275" s="23">
        <v>2</v>
      </c>
      <c r="AZ275" s="23">
        <v>7</v>
      </c>
      <c r="BA275" s="23">
        <v>4</v>
      </c>
      <c r="BB275" s="23">
        <v>2</v>
      </c>
      <c r="BC275" s="23">
        <v>0</v>
      </c>
      <c r="BD275" s="23">
        <v>4</v>
      </c>
      <c r="BE275" s="23">
        <v>3</v>
      </c>
      <c r="BF275" s="23">
        <v>6</v>
      </c>
      <c r="BG275" s="23">
        <v>3</v>
      </c>
      <c r="BH275" s="23">
        <v>2</v>
      </c>
      <c r="BI275" s="23">
        <v>7</v>
      </c>
      <c r="BJ275" s="23">
        <v>7</v>
      </c>
      <c r="BK275" s="23">
        <v>5</v>
      </c>
      <c r="BL275" s="23">
        <v>6</v>
      </c>
      <c r="BM275" s="23">
        <v>5</v>
      </c>
      <c r="BN275" s="23">
        <v>6</v>
      </c>
      <c r="BO275" s="23">
        <v>9</v>
      </c>
      <c r="BP275" s="23">
        <v>12</v>
      </c>
      <c r="BQ275" s="23">
        <v>8</v>
      </c>
      <c r="BR275" s="23">
        <v>14</v>
      </c>
      <c r="BS275" s="23">
        <v>9</v>
      </c>
      <c r="BT275" s="23">
        <v>6</v>
      </c>
      <c r="BU275" s="23">
        <v>10</v>
      </c>
      <c r="BV275" s="23">
        <v>12</v>
      </c>
      <c r="BW275" s="23">
        <v>9</v>
      </c>
      <c r="BX275" s="23">
        <v>8</v>
      </c>
      <c r="BY275" s="23">
        <v>16</v>
      </c>
      <c r="BZ275" s="23">
        <v>14</v>
      </c>
      <c r="CA275" s="23">
        <v>9</v>
      </c>
      <c r="CB275" s="23">
        <v>8</v>
      </c>
      <c r="CC275" s="23">
        <v>5</v>
      </c>
      <c r="CD275" s="23">
        <v>5</v>
      </c>
      <c r="CE275" s="23">
        <v>5</v>
      </c>
      <c r="CF275" s="23">
        <v>9</v>
      </c>
      <c r="CG275" s="23">
        <v>14</v>
      </c>
      <c r="CH275" s="23">
        <v>13</v>
      </c>
      <c r="CI275" s="23">
        <v>9</v>
      </c>
      <c r="CJ275" s="23">
        <v>10</v>
      </c>
      <c r="CK275" s="23">
        <v>14</v>
      </c>
      <c r="CL275" s="23">
        <v>12</v>
      </c>
      <c r="CM275" s="23">
        <v>11</v>
      </c>
      <c r="CN275" s="23">
        <v>8</v>
      </c>
      <c r="CO275" s="23">
        <v>4</v>
      </c>
      <c r="CP275" s="23">
        <v>12</v>
      </c>
      <c r="CQ275" s="23">
        <v>3</v>
      </c>
      <c r="CR275" s="23">
        <v>12</v>
      </c>
      <c r="CS275" s="23">
        <v>10</v>
      </c>
      <c r="CT275" s="23">
        <v>7</v>
      </c>
      <c r="CU275" s="23">
        <v>11</v>
      </c>
      <c r="CV275" s="23">
        <v>9</v>
      </c>
      <c r="CW275" s="23">
        <v>7</v>
      </c>
      <c r="CX275" s="23">
        <v>9</v>
      </c>
      <c r="CY275" s="23">
        <v>5</v>
      </c>
      <c r="CZ275" s="23">
        <v>4</v>
      </c>
      <c r="DA275" s="23">
        <v>2</v>
      </c>
      <c r="DB275" s="23">
        <v>3</v>
      </c>
      <c r="DC275" s="23">
        <v>6</v>
      </c>
      <c r="DD275" s="23">
        <v>2</v>
      </c>
      <c r="DE275" s="23">
        <v>2</v>
      </c>
      <c r="DF275" s="23">
        <v>4</v>
      </c>
      <c r="DG275" s="23">
        <v>2</v>
      </c>
      <c r="DH275" s="23">
        <v>3</v>
      </c>
      <c r="DI275" s="23">
        <v>4</v>
      </c>
      <c r="DJ275" s="23">
        <v>0</v>
      </c>
      <c r="DK275" s="23">
        <v>1</v>
      </c>
      <c r="DL275" s="23">
        <v>1</v>
      </c>
      <c r="DM275" s="23">
        <v>2</v>
      </c>
      <c r="DN275" s="23">
        <v>0</v>
      </c>
      <c r="DO275" s="23">
        <v>0</v>
      </c>
      <c r="DP275" s="23">
        <v>0</v>
      </c>
      <c r="DQ275" s="23">
        <v>0</v>
      </c>
      <c r="DR275" s="23">
        <v>0</v>
      </c>
      <c r="DS275" s="23">
        <v>0</v>
      </c>
      <c r="DT275" s="23">
        <v>0</v>
      </c>
      <c r="DU275" s="23">
        <v>0</v>
      </c>
      <c r="DV275" s="23">
        <v>0</v>
      </c>
      <c r="DY275" s="14"/>
    </row>
    <row r="276" spans="1:129" s="11" customFormat="1" x14ac:dyDescent="0.25">
      <c r="A276" s="16" t="s">
        <v>626</v>
      </c>
      <c r="B276" s="14" t="s">
        <v>627</v>
      </c>
      <c r="C276" s="23">
        <v>2643</v>
      </c>
      <c r="D276" s="24">
        <f t="shared" si="290"/>
        <v>4.842981460461597E-2</v>
      </c>
      <c r="E276" s="24">
        <f t="shared" si="291"/>
        <v>5.7132046916382899E-2</v>
      </c>
      <c r="F276" s="24">
        <f t="shared" si="292"/>
        <v>6.5077563374952699E-2</v>
      </c>
      <c r="G276" s="24">
        <f t="shared" si="293"/>
        <v>5.6753688989784334E-2</v>
      </c>
      <c r="H276" s="24">
        <f t="shared" si="294"/>
        <v>4.4267877412031781E-2</v>
      </c>
      <c r="I276" s="24">
        <f t="shared" si="295"/>
        <v>5.4861899356791526E-2</v>
      </c>
      <c r="J276" s="24">
        <f t="shared" si="296"/>
        <v>4.0484298146046156E-2</v>
      </c>
      <c r="K276" s="24">
        <f t="shared" si="297"/>
        <v>5.8267120696178586E-2</v>
      </c>
      <c r="L276" s="24">
        <f t="shared" si="298"/>
        <v>6.886114264093833E-2</v>
      </c>
      <c r="M276" s="24">
        <f t="shared" si="299"/>
        <v>8.1725312145289442E-2</v>
      </c>
      <c r="N276" s="24">
        <f t="shared" si="300"/>
        <v>7.7563374952705252E-2</v>
      </c>
      <c r="O276" s="24">
        <f t="shared" si="301"/>
        <v>6.5077563374952699E-2</v>
      </c>
      <c r="P276" s="24">
        <f t="shared" si="302"/>
        <v>8.1346954218690884E-2</v>
      </c>
      <c r="Q276" s="24">
        <f t="shared" si="303"/>
        <v>6.886114264093833E-2</v>
      </c>
      <c r="R276" s="24">
        <f t="shared" si="304"/>
        <v>4.6538024971623154E-2</v>
      </c>
      <c r="S276" s="24">
        <f t="shared" si="305"/>
        <v>8.4752175558077944E-2</v>
      </c>
      <c r="T276" s="24">
        <f t="shared" si="306"/>
        <v>0.19825955353764663</v>
      </c>
      <c r="U276" s="24">
        <f t="shared" si="306"/>
        <v>0.601589103291714</v>
      </c>
      <c r="V276" s="24">
        <f t="shared" si="306"/>
        <v>0.20015134317063943</v>
      </c>
      <c r="W276" s="23">
        <f t="shared" si="307"/>
        <v>524</v>
      </c>
      <c r="X276" s="23">
        <f t="shared" si="308"/>
        <v>1590</v>
      </c>
      <c r="Y276" s="23">
        <f t="shared" si="309"/>
        <v>529</v>
      </c>
      <c r="Z276" s="23">
        <v>28</v>
      </c>
      <c r="AA276" s="23">
        <v>30</v>
      </c>
      <c r="AB276" s="23">
        <v>20</v>
      </c>
      <c r="AC276" s="23">
        <v>24</v>
      </c>
      <c r="AD276" s="23">
        <v>26</v>
      </c>
      <c r="AE276" s="23">
        <v>32</v>
      </c>
      <c r="AF276" s="23">
        <v>30</v>
      </c>
      <c r="AG276" s="23">
        <v>28</v>
      </c>
      <c r="AH276" s="23">
        <v>32</v>
      </c>
      <c r="AI276" s="23">
        <v>29</v>
      </c>
      <c r="AJ276" s="23">
        <v>26</v>
      </c>
      <c r="AK276" s="23">
        <v>41</v>
      </c>
      <c r="AL276" s="23">
        <v>29</v>
      </c>
      <c r="AM276" s="23">
        <v>41</v>
      </c>
      <c r="AN276" s="23">
        <v>35</v>
      </c>
      <c r="AO276" s="23">
        <v>36</v>
      </c>
      <c r="AP276" s="23">
        <v>37</v>
      </c>
      <c r="AQ276" s="23">
        <v>26</v>
      </c>
      <c r="AR276" s="23">
        <v>25</v>
      </c>
      <c r="AS276" s="23">
        <v>26</v>
      </c>
      <c r="AT276" s="23">
        <v>24</v>
      </c>
      <c r="AU276" s="23">
        <v>18</v>
      </c>
      <c r="AV276" s="23">
        <v>20</v>
      </c>
      <c r="AW276" s="23">
        <v>26</v>
      </c>
      <c r="AX276" s="23">
        <v>29</v>
      </c>
      <c r="AY276" s="23">
        <v>23</v>
      </c>
      <c r="AZ276" s="23">
        <v>36</v>
      </c>
      <c r="BA276" s="23">
        <v>37</v>
      </c>
      <c r="BB276" s="23">
        <v>19</v>
      </c>
      <c r="BC276" s="23">
        <v>30</v>
      </c>
      <c r="BD276" s="23">
        <v>32</v>
      </c>
      <c r="BE276" s="23">
        <v>20</v>
      </c>
      <c r="BF276" s="23">
        <v>22</v>
      </c>
      <c r="BG276" s="23">
        <v>20</v>
      </c>
      <c r="BH276" s="23">
        <v>13</v>
      </c>
      <c r="BI276" s="23">
        <v>23</v>
      </c>
      <c r="BJ276" s="23">
        <v>24</v>
      </c>
      <c r="BK276" s="23">
        <v>31</v>
      </c>
      <c r="BL276" s="23">
        <v>39</v>
      </c>
      <c r="BM276" s="23">
        <v>37</v>
      </c>
      <c r="BN276" s="23">
        <v>32</v>
      </c>
      <c r="BO276" s="23">
        <v>39</v>
      </c>
      <c r="BP276" s="23">
        <v>31</v>
      </c>
      <c r="BQ276" s="23">
        <v>39</v>
      </c>
      <c r="BR276" s="23">
        <v>41</v>
      </c>
      <c r="BS276" s="23">
        <v>46</v>
      </c>
      <c r="BT276" s="23">
        <v>42</v>
      </c>
      <c r="BU276" s="23">
        <v>49</v>
      </c>
      <c r="BV276" s="23">
        <v>43</v>
      </c>
      <c r="BW276" s="23">
        <v>36</v>
      </c>
      <c r="BX276" s="23">
        <v>56</v>
      </c>
      <c r="BY276" s="23">
        <v>36</v>
      </c>
      <c r="BZ276" s="23">
        <v>33</v>
      </c>
      <c r="CA276" s="23">
        <v>45</v>
      </c>
      <c r="CB276" s="23">
        <v>35</v>
      </c>
      <c r="CC276" s="23">
        <v>30</v>
      </c>
      <c r="CD276" s="23">
        <v>31</v>
      </c>
      <c r="CE276" s="23">
        <v>36</v>
      </c>
      <c r="CF276" s="23">
        <v>34</v>
      </c>
      <c r="CG276" s="23">
        <v>41</v>
      </c>
      <c r="CH276" s="23">
        <v>41</v>
      </c>
      <c r="CI276" s="23">
        <v>41</v>
      </c>
      <c r="CJ276" s="23">
        <v>48</v>
      </c>
      <c r="CK276" s="23">
        <v>45</v>
      </c>
      <c r="CL276" s="23">
        <v>40</v>
      </c>
      <c r="CM276" s="23">
        <v>41</v>
      </c>
      <c r="CN276" s="23">
        <v>33</v>
      </c>
      <c r="CO276" s="23">
        <v>35</v>
      </c>
      <c r="CP276" s="23">
        <v>39</v>
      </c>
      <c r="CQ276" s="23">
        <v>34</v>
      </c>
      <c r="CR276" s="23">
        <v>22</v>
      </c>
      <c r="CS276" s="23">
        <v>27</v>
      </c>
      <c r="CT276" s="23">
        <v>22</v>
      </c>
      <c r="CU276" s="23">
        <v>28</v>
      </c>
      <c r="CV276" s="23">
        <v>24</v>
      </c>
      <c r="CW276" s="23">
        <v>14</v>
      </c>
      <c r="CX276" s="23">
        <v>19</v>
      </c>
      <c r="CY276" s="23">
        <v>15</v>
      </c>
      <c r="CZ276" s="23">
        <v>21</v>
      </c>
      <c r="DA276" s="23">
        <v>14</v>
      </c>
      <c r="DB276" s="23">
        <v>11</v>
      </c>
      <c r="DC276" s="23">
        <v>22</v>
      </c>
      <c r="DD276" s="23">
        <v>9</v>
      </c>
      <c r="DE276" s="23">
        <v>22</v>
      </c>
      <c r="DF276" s="23">
        <v>11</v>
      </c>
      <c r="DG276" s="23">
        <v>10</v>
      </c>
      <c r="DH276" s="23">
        <v>11</v>
      </c>
      <c r="DI276" s="23">
        <v>11</v>
      </c>
      <c r="DJ276" s="23">
        <v>8</v>
      </c>
      <c r="DK276" s="23">
        <v>5</v>
      </c>
      <c r="DL276" s="23">
        <v>4</v>
      </c>
      <c r="DM276" s="23">
        <v>5</v>
      </c>
      <c r="DN276" s="23">
        <v>2</v>
      </c>
      <c r="DO276" s="23">
        <v>2</v>
      </c>
      <c r="DP276" s="23">
        <v>2</v>
      </c>
      <c r="DQ276" s="23">
        <v>3</v>
      </c>
      <c r="DR276" s="23">
        <v>1</v>
      </c>
      <c r="DS276" s="23">
        <v>0</v>
      </c>
      <c r="DT276" s="23">
        <v>0</v>
      </c>
      <c r="DU276" s="23">
        <v>2</v>
      </c>
      <c r="DV276" s="23">
        <v>0</v>
      </c>
      <c r="DY276" s="14"/>
    </row>
    <row r="277" spans="1:129" s="11" customFormat="1" x14ac:dyDescent="0.25">
      <c r="A277" s="16" t="s">
        <v>628</v>
      </c>
      <c r="B277" s="14" t="s">
        <v>629</v>
      </c>
      <c r="C277" s="23">
        <v>618</v>
      </c>
      <c r="D277" s="24">
        <f t="shared" si="290"/>
        <v>4.2071197411003236E-2</v>
      </c>
      <c r="E277" s="24">
        <f t="shared" si="291"/>
        <v>5.6634304207119741E-2</v>
      </c>
      <c r="F277" s="24">
        <f t="shared" si="292"/>
        <v>6.3106796116504854E-2</v>
      </c>
      <c r="G277" s="24">
        <f t="shared" si="293"/>
        <v>8.4142394822006472E-2</v>
      </c>
      <c r="H277" s="24">
        <f t="shared" si="294"/>
        <v>4.3689320388349516E-2</v>
      </c>
      <c r="I277" s="24">
        <f t="shared" si="295"/>
        <v>3.2362459546925564E-2</v>
      </c>
      <c r="J277" s="24">
        <f t="shared" si="296"/>
        <v>2.7508090614886731E-2</v>
      </c>
      <c r="K277" s="24">
        <f t="shared" si="297"/>
        <v>3.8834951456310676E-2</v>
      </c>
      <c r="L277" s="24">
        <f t="shared" si="298"/>
        <v>8.7378640776699032E-2</v>
      </c>
      <c r="M277" s="24">
        <f t="shared" si="299"/>
        <v>8.4142394822006472E-2</v>
      </c>
      <c r="N277" s="24">
        <f t="shared" si="300"/>
        <v>6.3106796116504854E-2</v>
      </c>
      <c r="O277" s="24">
        <f t="shared" si="301"/>
        <v>5.1779935275080909E-2</v>
      </c>
      <c r="P277" s="24">
        <f t="shared" si="302"/>
        <v>9.2233009708737865E-2</v>
      </c>
      <c r="Q277" s="24">
        <f t="shared" si="303"/>
        <v>7.281553398058252E-2</v>
      </c>
      <c r="R277" s="24">
        <f t="shared" si="304"/>
        <v>5.3398058252427182E-2</v>
      </c>
      <c r="S277" s="24">
        <f t="shared" si="305"/>
        <v>0.10679611650485436</v>
      </c>
      <c r="T277" s="24">
        <f t="shared" si="306"/>
        <v>0.19902912621359223</v>
      </c>
      <c r="U277" s="24">
        <f t="shared" si="306"/>
        <v>0.56796116504854366</v>
      </c>
      <c r="V277" s="24">
        <f t="shared" si="306"/>
        <v>0.23300970873786409</v>
      </c>
      <c r="W277" s="23">
        <f t="shared" si="307"/>
        <v>123</v>
      </c>
      <c r="X277" s="23">
        <f t="shared" si="308"/>
        <v>351</v>
      </c>
      <c r="Y277" s="23">
        <f t="shared" si="309"/>
        <v>144</v>
      </c>
      <c r="Z277" s="23">
        <v>5</v>
      </c>
      <c r="AA277" s="23">
        <v>4</v>
      </c>
      <c r="AB277" s="23">
        <v>4</v>
      </c>
      <c r="AC277" s="23">
        <v>6</v>
      </c>
      <c r="AD277" s="23">
        <v>7</v>
      </c>
      <c r="AE277" s="23">
        <v>6</v>
      </c>
      <c r="AF277" s="23">
        <v>5</v>
      </c>
      <c r="AG277" s="23">
        <v>5</v>
      </c>
      <c r="AH277" s="23">
        <v>9</v>
      </c>
      <c r="AI277" s="23">
        <v>10</v>
      </c>
      <c r="AJ277" s="23">
        <v>5</v>
      </c>
      <c r="AK277" s="23">
        <v>7</v>
      </c>
      <c r="AL277" s="23">
        <v>8</v>
      </c>
      <c r="AM277" s="23">
        <v>12</v>
      </c>
      <c r="AN277" s="23">
        <v>7</v>
      </c>
      <c r="AO277" s="23">
        <v>9</v>
      </c>
      <c r="AP277" s="23">
        <v>14</v>
      </c>
      <c r="AQ277" s="23">
        <v>11</v>
      </c>
      <c r="AR277" s="23">
        <v>12</v>
      </c>
      <c r="AS277" s="23">
        <v>6</v>
      </c>
      <c r="AT277" s="23">
        <v>7</v>
      </c>
      <c r="AU277" s="23">
        <v>6</v>
      </c>
      <c r="AV277" s="23">
        <v>6</v>
      </c>
      <c r="AW277" s="23">
        <v>3</v>
      </c>
      <c r="AX277" s="23">
        <v>5</v>
      </c>
      <c r="AY277" s="23">
        <v>4</v>
      </c>
      <c r="AZ277" s="23">
        <v>5</v>
      </c>
      <c r="BA277" s="23">
        <v>4</v>
      </c>
      <c r="BB277" s="23">
        <v>3</v>
      </c>
      <c r="BC277" s="23">
        <v>4</v>
      </c>
      <c r="BD277" s="23">
        <v>2</v>
      </c>
      <c r="BE277" s="23">
        <v>2</v>
      </c>
      <c r="BF277" s="23">
        <v>3</v>
      </c>
      <c r="BG277" s="23">
        <v>4</v>
      </c>
      <c r="BH277" s="23">
        <v>6</v>
      </c>
      <c r="BI277" s="23">
        <v>4</v>
      </c>
      <c r="BJ277" s="23">
        <v>3</v>
      </c>
      <c r="BK277" s="23">
        <v>3</v>
      </c>
      <c r="BL277" s="23">
        <v>5</v>
      </c>
      <c r="BM277" s="23">
        <v>9</v>
      </c>
      <c r="BN277" s="23">
        <v>5</v>
      </c>
      <c r="BO277" s="23">
        <v>9</v>
      </c>
      <c r="BP277" s="23">
        <v>11</v>
      </c>
      <c r="BQ277" s="23">
        <v>13</v>
      </c>
      <c r="BR277" s="23">
        <v>16</v>
      </c>
      <c r="BS277" s="23">
        <v>8</v>
      </c>
      <c r="BT277" s="23">
        <v>14</v>
      </c>
      <c r="BU277" s="23">
        <v>13</v>
      </c>
      <c r="BV277" s="23">
        <v>9</v>
      </c>
      <c r="BW277" s="23">
        <v>8</v>
      </c>
      <c r="BX277" s="23">
        <v>5</v>
      </c>
      <c r="BY277" s="23">
        <v>9</v>
      </c>
      <c r="BZ277" s="23">
        <v>9</v>
      </c>
      <c r="CA277" s="23">
        <v>11</v>
      </c>
      <c r="CB277" s="23">
        <v>5</v>
      </c>
      <c r="CC277" s="23">
        <v>3</v>
      </c>
      <c r="CD277" s="23">
        <v>3</v>
      </c>
      <c r="CE277" s="23">
        <v>9</v>
      </c>
      <c r="CF277" s="23">
        <v>7</v>
      </c>
      <c r="CG277" s="23">
        <v>10</v>
      </c>
      <c r="CH277" s="23">
        <v>14</v>
      </c>
      <c r="CI277" s="23">
        <v>12</v>
      </c>
      <c r="CJ277" s="23">
        <v>11</v>
      </c>
      <c r="CK277" s="23">
        <v>8</v>
      </c>
      <c r="CL277" s="23">
        <v>12</v>
      </c>
      <c r="CM277" s="23">
        <v>8</v>
      </c>
      <c r="CN277" s="23">
        <v>9</v>
      </c>
      <c r="CO277" s="23">
        <v>13</v>
      </c>
      <c r="CP277" s="23">
        <v>9</v>
      </c>
      <c r="CQ277" s="23">
        <v>6</v>
      </c>
      <c r="CR277" s="23">
        <v>9</v>
      </c>
      <c r="CS277" s="23">
        <v>8</v>
      </c>
      <c r="CT277" s="23">
        <v>7</v>
      </c>
      <c r="CU277" s="23">
        <v>7</v>
      </c>
      <c r="CV277" s="23">
        <v>2</v>
      </c>
      <c r="CW277" s="23">
        <v>5</v>
      </c>
      <c r="CX277" s="23">
        <v>6</v>
      </c>
      <c r="CY277" s="23">
        <v>2</v>
      </c>
      <c r="CZ277" s="23">
        <v>7</v>
      </c>
      <c r="DA277" s="23">
        <v>8</v>
      </c>
      <c r="DB277" s="23">
        <v>4</v>
      </c>
      <c r="DC277" s="23">
        <v>5</v>
      </c>
      <c r="DD277" s="23">
        <v>5</v>
      </c>
      <c r="DE277" s="23">
        <v>5</v>
      </c>
      <c r="DF277" s="23">
        <v>3</v>
      </c>
      <c r="DG277" s="23">
        <v>3</v>
      </c>
      <c r="DH277" s="23">
        <v>2</v>
      </c>
      <c r="DI277" s="23">
        <v>3</v>
      </c>
      <c r="DJ277" s="23">
        <v>1</v>
      </c>
      <c r="DK277" s="23">
        <v>4</v>
      </c>
      <c r="DL277" s="23">
        <v>1</v>
      </c>
      <c r="DM277" s="23">
        <v>1</v>
      </c>
      <c r="DN277" s="23">
        <v>0</v>
      </c>
      <c r="DO277" s="23">
        <v>1</v>
      </c>
      <c r="DP277" s="23">
        <v>0</v>
      </c>
      <c r="DQ277" s="23">
        <v>0</v>
      </c>
      <c r="DR277" s="23">
        <v>0</v>
      </c>
      <c r="DS277" s="23">
        <v>0</v>
      </c>
      <c r="DT277" s="23">
        <v>0</v>
      </c>
      <c r="DU277" s="23">
        <v>0</v>
      </c>
      <c r="DV277" s="23">
        <v>0</v>
      </c>
      <c r="DY277" s="14"/>
    </row>
    <row r="278" spans="1:129" s="11" customFormat="1" x14ac:dyDescent="0.25">
      <c r="A278" s="16" t="s">
        <v>630</v>
      </c>
      <c r="B278" s="14" t="s">
        <v>631</v>
      </c>
      <c r="C278" s="14">
        <v>111</v>
      </c>
      <c r="D278" s="24">
        <f t="shared" si="290"/>
        <v>3.6036036036036036E-2</v>
      </c>
      <c r="E278" s="24">
        <f t="shared" si="291"/>
        <v>9.0090090090090086E-2</v>
      </c>
      <c r="F278" s="24">
        <f t="shared" si="292"/>
        <v>4.5045045045045043E-2</v>
      </c>
      <c r="G278" s="24">
        <f t="shared" si="293"/>
        <v>6.3063063063063057E-2</v>
      </c>
      <c r="H278" s="24">
        <f t="shared" si="294"/>
        <v>2.7027027027027029E-2</v>
      </c>
      <c r="I278" s="24">
        <f t="shared" si="295"/>
        <v>6.3063063063063057E-2</v>
      </c>
      <c r="J278" s="24">
        <f t="shared" si="296"/>
        <v>1.8018018018018018E-2</v>
      </c>
      <c r="K278" s="24">
        <f t="shared" si="297"/>
        <v>1.8018018018018018E-2</v>
      </c>
      <c r="L278" s="24">
        <f t="shared" si="298"/>
        <v>4.5045045045045043E-2</v>
      </c>
      <c r="M278" s="24">
        <f t="shared" si="299"/>
        <v>9.0090090090090086E-2</v>
      </c>
      <c r="N278" s="24">
        <f t="shared" si="300"/>
        <v>9.90990990990991E-2</v>
      </c>
      <c r="O278" s="24">
        <f t="shared" si="301"/>
        <v>6.3063063063063057E-2</v>
      </c>
      <c r="P278" s="24">
        <f t="shared" si="302"/>
        <v>8.1081081081081086E-2</v>
      </c>
      <c r="Q278" s="24">
        <f t="shared" si="303"/>
        <v>5.4054054054054057E-2</v>
      </c>
      <c r="R278" s="24">
        <f t="shared" si="304"/>
        <v>5.4054054054054057E-2</v>
      </c>
      <c r="S278" s="24">
        <f t="shared" si="305"/>
        <v>0.15315315315315314</v>
      </c>
      <c r="T278" s="24">
        <f t="shared" si="306"/>
        <v>0.1981981981981982</v>
      </c>
      <c r="U278" s="24">
        <f t="shared" si="306"/>
        <v>0.54054054054054057</v>
      </c>
      <c r="V278" s="24">
        <f t="shared" si="306"/>
        <v>0.26126126126126126</v>
      </c>
      <c r="W278" s="23">
        <f t="shared" si="307"/>
        <v>22</v>
      </c>
      <c r="X278" s="23">
        <f t="shared" si="308"/>
        <v>60</v>
      </c>
      <c r="Y278" s="23">
        <f t="shared" si="309"/>
        <v>29</v>
      </c>
      <c r="Z278" s="14">
        <v>0</v>
      </c>
      <c r="AA278" s="14">
        <v>1</v>
      </c>
      <c r="AB278" s="14">
        <v>0</v>
      </c>
      <c r="AC278" s="14">
        <v>3</v>
      </c>
      <c r="AD278" s="14">
        <v>0</v>
      </c>
      <c r="AE278" s="14">
        <v>3</v>
      </c>
      <c r="AF278" s="14">
        <v>2</v>
      </c>
      <c r="AG278" s="14">
        <v>2</v>
      </c>
      <c r="AH278" s="14">
        <v>1</v>
      </c>
      <c r="AI278" s="14">
        <v>2</v>
      </c>
      <c r="AJ278" s="14">
        <v>0</v>
      </c>
      <c r="AK278" s="14">
        <v>3</v>
      </c>
      <c r="AL278" s="14">
        <v>1</v>
      </c>
      <c r="AM278" s="14">
        <v>1</v>
      </c>
      <c r="AN278" s="14">
        <v>0</v>
      </c>
      <c r="AO278" s="14">
        <v>2</v>
      </c>
      <c r="AP278" s="14">
        <v>1</v>
      </c>
      <c r="AQ278" s="14">
        <v>2</v>
      </c>
      <c r="AR278" s="14">
        <v>2</v>
      </c>
      <c r="AS278" s="14">
        <v>0</v>
      </c>
      <c r="AT278" s="14">
        <v>0</v>
      </c>
      <c r="AU278" s="14">
        <v>1</v>
      </c>
      <c r="AV278" s="14">
        <v>0</v>
      </c>
      <c r="AW278" s="14">
        <v>1</v>
      </c>
      <c r="AX278" s="14">
        <v>1</v>
      </c>
      <c r="AY278" s="14">
        <v>0</v>
      </c>
      <c r="AZ278" s="14">
        <v>1</v>
      </c>
      <c r="BA278" s="14">
        <v>1</v>
      </c>
      <c r="BB278" s="14">
        <v>5</v>
      </c>
      <c r="BC278" s="14">
        <v>0</v>
      </c>
      <c r="BD278" s="14">
        <v>1</v>
      </c>
      <c r="BE278" s="14">
        <v>0</v>
      </c>
      <c r="BF278" s="14">
        <v>0</v>
      </c>
      <c r="BG278" s="14">
        <v>0</v>
      </c>
      <c r="BH278" s="14">
        <v>1</v>
      </c>
      <c r="BI278" s="14">
        <v>0</v>
      </c>
      <c r="BJ278" s="14">
        <v>1</v>
      </c>
      <c r="BK278" s="14">
        <v>0</v>
      </c>
      <c r="BL278" s="14">
        <v>0</v>
      </c>
      <c r="BM278" s="14">
        <v>1</v>
      </c>
      <c r="BN278" s="14">
        <v>2</v>
      </c>
      <c r="BO278" s="14">
        <v>1</v>
      </c>
      <c r="BP278" s="14">
        <v>1</v>
      </c>
      <c r="BQ278" s="14">
        <v>1</v>
      </c>
      <c r="BR278" s="14">
        <v>0</v>
      </c>
      <c r="BS278" s="14">
        <v>2</v>
      </c>
      <c r="BT278" s="14">
        <v>1</v>
      </c>
      <c r="BU278" s="14">
        <v>4</v>
      </c>
      <c r="BV278" s="14">
        <v>3</v>
      </c>
      <c r="BW278" s="14">
        <v>0</v>
      </c>
      <c r="BX278" s="14">
        <v>4</v>
      </c>
      <c r="BY278" s="14">
        <v>2</v>
      </c>
      <c r="BZ278" s="14">
        <v>1</v>
      </c>
      <c r="CA278" s="14">
        <v>3</v>
      </c>
      <c r="CB278" s="14">
        <v>1</v>
      </c>
      <c r="CC278" s="14">
        <v>0</v>
      </c>
      <c r="CD278" s="14">
        <v>1</v>
      </c>
      <c r="CE278" s="14">
        <v>4</v>
      </c>
      <c r="CF278" s="14">
        <v>1</v>
      </c>
      <c r="CG278" s="14">
        <v>1</v>
      </c>
      <c r="CH278" s="14">
        <v>2</v>
      </c>
      <c r="CI278" s="14">
        <v>1</v>
      </c>
      <c r="CJ278" s="14">
        <v>1</v>
      </c>
      <c r="CK278" s="14">
        <v>2</v>
      </c>
      <c r="CL278" s="14">
        <v>3</v>
      </c>
      <c r="CM278" s="14">
        <v>3</v>
      </c>
      <c r="CN278" s="14">
        <v>1</v>
      </c>
      <c r="CO278" s="14">
        <v>1</v>
      </c>
      <c r="CP278" s="14">
        <v>0</v>
      </c>
      <c r="CQ278" s="14">
        <v>1</v>
      </c>
      <c r="CR278" s="14">
        <v>1</v>
      </c>
      <c r="CS278" s="14">
        <v>1</v>
      </c>
      <c r="CT278" s="14">
        <v>1</v>
      </c>
      <c r="CU278" s="14">
        <v>1</v>
      </c>
      <c r="CV278" s="14">
        <v>2</v>
      </c>
      <c r="CW278" s="14">
        <v>1</v>
      </c>
      <c r="CX278" s="14">
        <v>1</v>
      </c>
      <c r="CY278" s="14">
        <v>1</v>
      </c>
      <c r="CZ278" s="14">
        <v>2</v>
      </c>
      <c r="DA278" s="14">
        <v>2</v>
      </c>
      <c r="DB278" s="14">
        <v>3</v>
      </c>
      <c r="DC278" s="14">
        <v>2</v>
      </c>
      <c r="DD278" s="14">
        <v>0</v>
      </c>
      <c r="DE278" s="14">
        <v>1</v>
      </c>
      <c r="DF278" s="14">
        <v>1</v>
      </c>
      <c r="DG278" s="14">
        <v>0</v>
      </c>
      <c r="DH278" s="14">
        <v>1</v>
      </c>
      <c r="DI278" s="14">
        <v>1</v>
      </c>
      <c r="DJ278" s="14">
        <v>0</v>
      </c>
      <c r="DK278" s="14">
        <v>0</v>
      </c>
      <c r="DL278" s="14">
        <v>0</v>
      </c>
      <c r="DM278" s="14">
        <v>1</v>
      </c>
      <c r="DN278" s="14">
        <v>0</v>
      </c>
      <c r="DO278" s="14">
        <v>0</v>
      </c>
      <c r="DP278" s="14">
        <v>0</v>
      </c>
      <c r="DQ278" s="14">
        <v>0</v>
      </c>
      <c r="DR278" s="14">
        <v>0</v>
      </c>
      <c r="DS278" s="14">
        <v>0</v>
      </c>
      <c r="DT278" s="14">
        <v>0</v>
      </c>
      <c r="DU278" s="14">
        <v>0</v>
      </c>
      <c r="DV278" s="14">
        <v>0</v>
      </c>
      <c r="DY278" s="14"/>
    </row>
    <row r="279" spans="1:129" s="11" customFormat="1" x14ac:dyDescent="0.25">
      <c r="A279" s="16" t="s">
        <v>632</v>
      </c>
      <c r="B279" s="14" t="s">
        <v>633</v>
      </c>
      <c r="C279" s="23" t="s">
        <v>1572</v>
      </c>
      <c r="D279" s="23" t="s">
        <v>1572</v>
      </c>
      <c r="E279" s="23" t="s">
        <v>1572</v>
      </c>
      <c r="F279" s="23" t="s">
        <v>1572</v>
      </c>
      <c r="G279" s="23" t="s">
        <v>1572</v>
      </c>
      <c r="H279" s="23" t="s">
        <v>1572</v>
      </c>
      <c r="I279" s="23" t="s">
        <v>1572</v>
      </c>
      <c r="J279" s="23" t="s">
        <v>1572</v>
      </c>
      <c r="K279" s="23" t="s">
        <v>1572</v>
      </c>
      <c r="L279" s="23" t="s">
        <v>1572</v>
      </c>
      <c r="M279" s="23" t="s">
        <v>1572</v>
      </c>
      <c r="N279" s="23" t="s">
        <v>1572</v>
      </c>
      <c r="O279" s="23" t="s">
        <v>1572</v>
      </c>
      <c r="P279" s="23" t="s">
        <v>1572</v>
      </c>
      <c r="Q279" s="23" t="s">
        <v>1572</v>
      </c>
      <c r="R279" s="23" t="s">
        <v>1572</v>
      </c>
      <c r="S279" s="23" t="s">
        <v>1572</v>
      </c>
      <c r="T279" s="23" t="s">
        <v>1572</v>
      </c>
      <c r="U279" s="23" t="s">
        <v>1572</v>
      </c>
      <c r="V279" s="23" t="s">
        <v>1572</v>
      </c>
      <c r="W279" s="23" t="s">
        <v>1572</v>
      </c>
      <c r="X279" s="23" t="s">
        <v>1572</v>
      </c>
      <c r="Y279" s="23" t="s">
        <v>1572</v>
      </c>
      <c r="Z279" s="23" t="s">
        <v>1572</v>
      </c>
      <c r="AA279" s="23" t="s">
        <v>1572</v>
      </c>
      <c r="AB279" s="23" t="s">
        <v>1572</v>
      </c>
      <c r="AC279" s="23" t="s">
        <v>1572</v>
      </c>
      <c r="AD279" s="23" t="s">
        <v>1572</v>
      </c>
      <c r="AE279" s="23" t="s">
        <v>1572</v>
      </c>
      <c r="AF279" s="23" t="s">
        <v>1572</v>
      </c>
      <c r="AG279" s="23" t="s">
        <v>1572</v>
      </c>
      <c r="AH279" s="23" t="s">
        <v>1572</v>
      </c>
      <c r="AI279" s="23" t="s">
        <v>1572</v>
      </c>
      <c r="AJ279" s="23" t="s">
        <v>1572</v>
      </c>
      <c r="AK279" s="23" t="s">
        <v>1572</v>
      </c>
      <c r="AL279" s="23" t="s">
        <v>1572</v>
      </c>
      <c r="AM279" s="23" t="s">
        <v>1572</v>
      </c>
      <c r="AN279" s="23" t="s">
        <v>1572</v>
      </c>
      <c r="AO279" s="23" t="s">
        <v>1572</v>
      </c>
      <c r="AP279" s="23" t="s">
        <v>1572</v>
      </c>
      <c r="AQ279" s="23" t="s">
        <v>1572</v>
      </c>
      <c r="AR279" s="23" t="s">
        <v>1572</v>
      </c>
      <c r="AS279" s="23" t="s">
        <v>1572</v>
      </c>
      <c r="AT279" s="23" t="s">
        <v>1572</v>
      </c>
      <c r="AU279" s="23" t="s">
        <v>1572</v>
      </c>
      <c r="AV279" s="23" t="s">
        <v>1572</v>
      </c>
      <c r="AW279" s="23" t="s">
        <v>1572</v>
      </c>
      <c r="AX279" s="23" t="s">
        <v>1572</v>
      </c>
      <c r="AY279" s="23" t="s">
        <v>1572</v>
      </c>
      <c r="AZ279" s="23" t="s">
        <v>1572</v>
      </c>
      <c r="BA279" s="23" t="s">
        <v>1572</v>
      </c>
      <c r="BB279" s="23" t="s">
        <v>1572</v>
      </c>
      <c r="BC279" s="23" t="s">
        <v>1572</v>
      </c>
      <c r="BD279" s="23" t="s">
        <v>1572</v>
      </c>
      <c r="BE279" s="23" t="s">
        <v>1572</v>
      </c>
      <c r="BF279" s="23" t="s">
        <v>1572</v>
      </c>
      <c r="BG279" s="23" t="s">
        <v>1572</v>
      </c>
      <c r="BH279" s="23" t="s">
        <v>1572</v>
      </c>
      <c r="BI279" s="23" t="s">
        <v>1572</v>
      </c>
      <c r="BJ279" s="23" t="s">
        <v>1572</v>
      </c>
      <c r="BK279" s="23" t="s">
        <v>1572</v>
      </c>
      <c r="BL279" s="23" t="s">
        <v>1572</v>
      </c>
      <c r="BM279" s="23" t="s">
        <v>1572</v>
      </c>
      <c r="BN279" s="23" t="s">
        <v>1572</v>
      </c>
      <c r="BO279" s="23" t="s">
        <v>1572</v>
      </c>
      <c r="BP279" s="23" t="s">
        <v>1572</v>
      </c>
      <c r="BQ279" s="23" t="s">
        <v>1572</v>
      </c>
      <c r="BR279" s="23" t="s">
        <v>1572</v>
      </c>
      <c r="BS279" s="23" t="s">
        <v>1572</v>
      </c>
      <c r="BT279" s="23" t="s">
        <v>1572</v>
      </c>
      <c r="BU279" s="23" t="s">
        <v>1572</v>
      </c>
      <c r="BV279" s="23" t="s">
        <v>1572</v>
      </c>
      <c r="BW279" s="23" t="s">
        <v>1572</v>
      </c>
      <c r="BX279" s="23" t="s">
        <v>1572</v>
      </c>
      <c r="BY279" s="23" t="s">
        <v>1572</v>
      </c>
      <c r="BZ279" s="23" t="s">
        <v>1572</v>
      </c>
      <c r="CA279" s="23" t="s">
        <v>1572</v>
      </c>
      <c r="CB279" s="23" t="s">
        <v>1572</v>
      </c>
      <c r="CC279" s="23" t="s">
        <v>1572</v>
      </c>
      <c r="CD279" s="23" t="s">
        <v>1572</v>
      </c>
      <c r="CE279" s="23" t="s">
        <v>1572</v>
      </c>
      <c r="CF279" s="23" t="s">
        <v>1572</v>
      </c>
      <c r="CG279" s="23" t="s">
        <v>1572</v>
      </c>
      <c r="CH279" s="23" t="s">
        <v>1572</v>
      </c>
      <c r="CI279" s="23" t="s">
        <v>1572</v>
      </c>
      <c r="CJ279" s="23" t="s">
        <v>1572</v>
      </c>
      <c r="CK279" s="23" t="s">
        <v>1572</v>
      </c>
      <c r="CL279" s="23" t="s">
        <v>1572</v>
      </c>
      <c r="CM279" s="23" t="s">
        <v>1572</v>
      </c>
      <c r="CN279" s="23" t="s">
        <v>1572</v>
      </c>
      <c r="CO279" s="23" t="s">
        <v>1572</v>
      </c>
      <c r="CP279" s="23" t="s">
        <v>1572</v>
      </c>
      <c r="CQ279" s="23" t="s">
        <v>1572</v>
      </c>
      <c r="CR279" s="23" t="s">
        <v>1572</v>
      </c>
      <c r="CS279" s="23" t="s">
        <v>1572</v>
      </c>
      <c r="CT279" s="23" t="s">
        <v>1572</v>
      </c>
      <c r="CU279" s="23" t="s">
        <v>1572</v>
      </c>
      <c r="CV279" s="23" t="s">
        <v>1572</v>
      </c>
      <c r="CW279" s="23" t="s">
        <v>1572</v>
      </c>
      <c r="CX279" s="23" t="s">
        <v>1572</v>
      </c>
      <c r="CY279" s="23" t="s">
        <v>1572</v>
      </c>
      <c r="CZ279" s="23" t="s">
        <v>1572</v>
      </c>
      <c r="DA279" s="23" t="s">
        <v>1572</v>
      </c>
      <c r="DB279" s="23" t="s">
        <v>1572</v>
      </c>
      <c r="DC279" s="23" t="s">
        <v>1572</v>
      </c>
      <c r="DD279" s="23" t="s">
        <v>1572</v>
      </c>
      <c r="DE279" s="23" t="s">
        <v>1572</v>
      </c>
      <c r="DF279" s="23" t="s">
        <v>1572</v>
      </c>
      <c r="DG279" s="23" t="s">
        <v>1572</v>
      </c>
      <c r="DH279" s="23" t="s">
        <v>1572</v>
      </c>
      <c r="DI279" s="23" t="s">
        <v>1572</v>
      </c>
      <c r="DJ279" s="23" t="s">
        <v>1572</v>
      </c>
      <c r="DK279" s="23" t="s">
        <v>1572</v>
      </c>
      <c r="DL279" s="23" t="s">
        <v>1572</v>
      </c>
      <c r="DM279" s="23" t="s">
        <v>1572</v>
      </c>
      <c r="DN279" s="23" t="s">
        <v>1572</v>
      </c>
      <c r="DO279" s="23" t="s">
        <v>1572</v>
      </c>
      <c r="DP279" s="23" t="s">
        <v>1572</v>
      </c>
      <c r="DQ279" s="23" t="s">
        <v>1572</v>
      </c>
      <c r="DR279" s="23" t="s">
        <v>1572</v>
      </c>
      <c r="DS279" s="23" t="s">
        <v>1572</v>
      </c>
      <c r="DT279" s="23" t="s">
        <v>1572</v>
      </c>
      <c r="DU279" s="23" t="s">
        <v>1572</v>
      </c>
      <c r="DV279" s="23" t="s">
        <v>1572</v>
      </c>
      <c r="DY279" s="14"/>
    </row>
    <row r="280" spans="1:129" s="11" customFormat="1" x14ac:dyDescent="0.25">
      <c r="A280" s="16" t="s">
        <v>634</v>
      </c>
      <c r="B280" s="14" t="s">
        <v>635</v>
      </c>
      <c r="C280" s="23">
        <v>297</v>
      </c>
      <c r="D280" s="24">
        <f>SUM(Z280:AD280)/C280</f>
        <v>5.7239057239057242E-2</v>
      </c>
      <c r="E280" s="24">
        <f>SUM(AE280:AI280)/C280</f>
        <v>3.7037037037037035E-2</v>
      </c>
      <c r="F280" s="24">
        <f>SUM(AJ280:AN280)/C280</f>
        <v>4.3771043771043773E-2</v>
      </c>
      <c r="G280" s="24">
        <f>SUM(AO280:AS280)/C280</f>
        <v>9.0909090909090912E-2</v>
      </c>
      <c r="H280" s="24">
        <f>SUM(AT280:AX280)/C280</f>
        <v>2.3569023569023569E-2</v>
      </c>
      <c r="I280" s="24">
        <f>SUM(AY280:BC280)/C280</f>
        <v>3.0303030303030304E-2</v>
      </c>
      <c r="J280" s="24">
        <f>SUM(BD280:BH280)/C280</f>
        <v>4.0404040404040407E-2</v>
      </c>
      <c r="K280" s="24">
        <f>SUM(BI280:BM280)/C280</f>
        <v>5.0505050505050504E-2</v>
      </c>
      <c r="L280" s="24">
        <f>SUM(BN280:BR280)/C280</f>
        <v>6.0606060606060608E-2</v>
      </c>
      <c r="M280" s="24">
        <f>SUM(BS280:BW280)/C280</f>
        <v>7.407407407407407E-2</v>
      </c>
      <c r="N280" s="24">
        <f>SUM(BX280:CB280)/C280</f>
        <v>7.7441077441077436E-2</v>
      </c>
      <c r="O280" s="24">
        <f>SUM(CC280:CG280)/C280</f>
        <v>7.7441077441077436E-2</v>
      </c>
      <c r="P280" s="24">
        <f>SUM(CH280:CL280)/C280</f>
        <v>6.3973063973063973E-2</v>
      </c>
      <c r="Q280" s="24">
        <f>SUM(CM280:CQ280)/C280</f>
        <v>7.407407407407407E-2</v>
      </c>
      <c r="R280" s="24">
        <f>SUM(CR280:CV280)/C280</f>
        <v>5.7239057239057242E-2</v>
      </c>
      <c r="S280" s="24">
        <f>SUM(CW280:DV280)/C280</f>
        <v>0.14141414141414141</v>
      </c>
      <c r="T280" s="24">
        <f t="shared" ref="T280:V281" si="312">W280/$C280</f>
        <v>0.17171717171717171</v>
      </c>
      <c r="U280" s="24">
        <f t="shared" si="312"/>
        <v>0.55555555555555558</v>
      </c>
      <c r="V280" s="24">
        <f t="shared" si="312"/>
        <v>0.27272727272727271</v>
      </c>
      <c r="W280" s="23">
        <f>SUM(Z280:AP280)</f>
        <v>51</v>
      </c>
      <c r="X280" s="23">
        <f>SUM(AQ280:CL280)</f>
        <v>165</v>
      </c>
      <c r="Y280" s="23">
        <f>SUM(CM280:DV280)</f>
        <v>81</v>
      </c>
      <c r="Z280" s="23">
        <v>2</v>
      </c>
      <c r="AA280" s="23">
        <v>9</v>
      </c>
      <c r="AB280" s="23">
        <v>0</v>
      </c>
      <c r="AC280" s="23">
        <v>4</v>
      </c>
      <c r="AD280" s="23">
        <v>2</v>
      </c>
      <c r="AE280" s="23">
        <v>0</v>
      </c>
      <c r="AF280" s="23">
        <v>3</v>
      </c>
      <c r="AG280" s="23">
        <v>4</v>
      </c>
      <c r="AH280" s="23">
        <v>1</v>
      </c>
      <c r="AI280" s="23">
        <v>3</v>
      </c>
      <c r="AJ280" s="23">
        <v>0</v>
      </c>
      <c r="AK280" s="23">
        <v>4</v>
      </c>
      <c r="AL280" s="23">
        <v>0</v>
      </c>
      <c r="AM280" s="23">
        <v>4</v>
      </c>
      <c r="AN280" s="23">
        <v>5</v>
      </c>
      <c r="AO280" s="23">
        <v>3</v>
      </c>
      <c r="AP280" s="23">
        <v>7</v>
      </c>
      <c r="AQ280" s="23">
        <v>8</v>
      </c>
      <c r="AR280" s="23">
        <v>6</v>
      </c>
      <c r="AS280" s="23">
        <v>3</v>
      </c>
      <c r="AT280" s="23">
        <v>1</v>
      </c>
      <c r="AU280" s="23">
        <v>0</v>
      </c>
      <c r="AV280" s="23">
        <v>2</v>
      </c>
      <c r="AW280" s="23">
        <v>3</v>
      </c>
      <c r="AX280" s="23">
        <v>1</v>
      </c>
      <c r="AY280" s="23">
        <v>2</v>
      </c>
      <c r="AZ280" s="23">
        <v>2</v>
      </c>
      <c r="BA280" s="23">
        <v>0</v>
      </c>
      <c r="BB280" s="23">
        <v>2</v>
      </c>
      <c r="BC280" s="23">
        <v>3</v>
      </c>
      <c r="BD280" s="23">
        <v>4</v>
      </c>
      <c r="BE280" s="23">
        <v>3</v>
      </c>
      <c r="BF280" s="23">
        <v>3</v>
      </c>
      <c r="BG280" s="23">
        <v>2</v>
      </c>
      <c r="BH280" s="23">
        <v>0</v>
      </c>
      <c r="BI280" s="23">
        <v>1</v>
      </c>
      <c r="BJ280" s="23">
        <v>4</v>
      </c>
      <c r="BK280" s="23">
        <v>3</v>
      </c>
      <c r="BL280" s="23">
        <v>4</v>
      </c>
      <c r="BM280" s="23">
        <v>3</v>
      </c>
      <c r="BN280" s="23">
        <v>3</v>
      </c>
      <c r="BO280" s="23">
        <v>3</v>
      </c>
      <c r="BP280" s="23">
        <v>5</v>
      </c>
      <c r="BQ280" s="23">
        <v>5</v>
      </c>
      <c r="BR280" s="23">
        <v>2</v>
      </c>
      <c r="BS280" s="23">
        <v>1</v>
      </c>
      <c r="BT280" s="23">
        <v>6</v>
      </c>
      <c r="BU280" s="23">
        <v>5</v>
      </c>
      <c r="BV280" s="23">
        <v>6</v>
      </c>
      <c r="BW280" s="23">
        <v>4</v>
      </c>
      <c r="BX280" s="23">
        <v>7</v>
      </c>
      <c r="BY280" s="23">
        <v>4</v>
      </c>
      <c r="BZ280" s="23">
        <v>3</v>
      </c>
      <c r="CA280" s="23">
        <v>4</v>
      </c>
      <c r="CB280" s="23">
        <v>5</v>
      </c>
      <c r="CC280" s="23">
        <v>4</v>
      </c>
      <c r="CD280" s="23">
        <v>4</v>
      </c>
      <c r="CE280" s="23">
        <v>6</v>
      </c>
      <c r="CF280" s="23">
        <v>5</v>
      </c>
      <c r="CG280" s="23">
        <v>4</v>
      </c>
      <c r="CH280" s="23">
        <v>3</v>
      </c>
      <c r="CI280" s="23">
        <v>4</v>
      </c>
      <c r="CJ280" s="23">
        <v>2</v>
      </c>
      <c r="CK280" s="23">
        <v>4</v>
      </c>
      <c r="CL280" s="23">
        <v>6</v>
      </c>
      <c r="CM280" s="23">
        <v>4</v>
      </c>
      <c r="CN280" s="23">
        <v>7</v>
      </c>
      <c r="CO280" s="23">
        <v>3</v>
      </c>
      <c r="CP280" s="23">
        <v>4</v>
      </c>
      <c r="CQ280" s="23">
        <v>4</v>
      </c>
      <c r="CR280" s="23">
        <v>5</v>
      </c>
      <c r="CS280" s="23">
        <v>4</v>
      </c>
      <c r="CT280" s="23">
        <v>4</v>
      </c>
      <c r="CU280" s="23">
        <v>1</v>
      </c>
      <c r="CV280" s="23">
        <v>3</v>
      </c>
      <c r="CW280" s="23">
        <v>2</v>
      </c>
      <c r="CX280" s="23">
        <v>1</v>
      </c>
      <c r="CY280" s="23">
        <v>1</v>
      </c>
      <c r="CZ280" s="23">
        <v>1</v>
      </c>
      <c r="DA280" s="23">
        <v>2</v>
      </c>
      <c r="DB280" s="23">
        <v>4</v>
      </c>
      <c r="DC280" s="23">
        <v>3</v>
      </c>
      <c r="DD280" s="23">
        <v>2</v>
      </c>
      <c r="DE280" s="23">
        <v>2</v>
      </c>
      <c r="DF280" s="23">
        <v>1</v>
      </c>
      <c r="DG280" s="23">
        <v>2</v>
      </c>
      <c r="DH280" s="23">
        <v>5</v>
      </c>
      <c r="DI280" s="23">
        <v>2</v>
      </c>
      <c r="DJ280" s="23">
        <v>6</v>
      </c>
      <c r="DK280" s="23">
        <v>0</v>
      </c>
      <c r="DL280" s="23">
        <v>2</v>
      </c>
      <c r="DM280" s="23">
        <v>2</v>
      </c>
      <c r="DN280" s="23">
        <v>0</v>
      </c>
      <c r="DO280" s="23">
        <v>1</v>
      </c>
      <c r="DP280" s="23">
        <v>1</v>
      </c>
      <c r="DQ280" s="23">
        <v>2</v>
      </c>
      <c r="DR280" s="23">
        <v>0</v>
      </c>
      <c r="DS280" s="23">
        <v>0</v>
      </c>
      <c r="DT280" s="23">
        <v>0</v>
      </c>
      <c r="DU280" s="23">
        <v>0</v>
      </c>
      <c r="DV280" s="23">
        <v>0</v>
      </c>
      <c r="DY280" s="14"/>
    </row>
    <row r="281" spans="1:129" s="11" customFormat="1" x14ac:dyDescent="0.25">
      <c r="A281" s="16" t="s">
        <v>636</v>
      </c>
      <c r="B281" s="14" t="s">
        <v>637</v>
      </c>
      <c r="C281" s="23">
        <v>250</v>
      </c>
      <c r="D281" s="24">
        <f>SUM(Z281:AD281)/C281</f>
        <v>4.8000000000000001E-2</v>
      </c>
      <c r="E281" s="24">
        <f>SUM(AE281:AI281)/C281</f>
        <v>2.4E-2</v>
      </c>
      <c r="F281" s="24">
        <f>SUM(AJ281:AN281)/C281</f>
        <v>0.04</v>
      </c>
      <c r="G281" s="24">
        <f>SUM(AO281:AS281)/C281</f>
        <v>7.5999999999999998E-2</v>
      </c>
      <c r="H281" s="24">
        <f>SUM(AT281:AX281)/C281</f>
        <v>5.1999999999999998E-2</v>
      </c>
      <c r="I281" s="24">
        <f>SUM(AY281:BC281)/C281</f>
        <v>4.3999999999999997E-2</v>
      </c>
      <c r="J281" s="24">
        <f>SUM(BD281:BH281)/C281</f>
        <v>6.8000000000000005E-2</v>
      </c>
      <c r="K281" s="24">
        <f>SUM(BI281:BM281)/C281</f>
        <v>4.3999999999999997E-2</v>
      </c>
      <c r="L281" s="24">
        <f>SUM(BN281:BR281)/C281</f>
        <v>0.06</v>
      </c>
      <c r="M281" s="24">
        <f>SUM(BS281:BW281)/C281</f>
        <v>8.7999999999999995E-2</v>
      </c>
      <c r="N281" s="24">
        <f>SUM(BX281:CB281)/C281</f>
        <v>7.5999999999999998E-2</v>
      </c>
      <c r="O281" s="24">
        <f>SUM(CC281:CG281)/C281</f>
        <v>0.11600000000000001</v>
      </c>
      <c r="P281" s="24">
        <f>SUM(CH281:CL281)/C281</f>
        <v>9.6000000000000002E-2</v>
      </c>
      <c r="Q281" s="24">
        <f>SUM(CM281:CQ281)/C281</f>
        <v>0.06</v>
      </c>
      <c r="R281" s="24">
        <f>SUM(CR281:CV281)/C281</f>
        <v>2.8000000000000001E-2</v>
      </c>
      <c r="S281" s="24">
        <f>SUM(CW281:DV281)/C281</f>
        <v>0.08</v>
      </c>
      <c r="T281" s="24">
        <f t="shared" si="312"/>
        <v>0.14000000000000001</v>
      </c>
      <c r="U281" s="24">
        <f t="shared" si="312"/>
        <v>0.69199999999999995</v>
      </c>
      <c r="V281" s="24">
        <f t="shared" si="312"/>
        <v>0.16800000000000001</v>
      </c>
      <c r="W281" s="23">
        <f>SUM(Z281:AP281)</f>
        <v>35</v>
      </c>
      <c r="X281" s="23">
        <f>SUM(AQ281:CL281)</f>
        <v>173</v>
      </c>
      <c r="Y281" s="23">
        <f>SUM(CM281:DV281)</f>
        <v>42</v>
      </c>
      <c r="Z281" s="23">
        <v>0</v>
      </c>
      <c r="AA281" s="23">
        <v>4</v>
      </c>
      <c r="AB281" s="23">
        <v>2</v>
      </c>
      <c r="AC281" s="23">
        <v>3</v>
      </c>
      <c r="AD281" s="23">
        <v>3</v>
      </c>
      <c r="AE281" s="23">
        <v>1</v>
      </c>
      <c r="AF281" s="23">
        <v>0</v>
      </c>
      <c r="AG281" s="23">
        <v>2</v>
      </c>
      <c r="AH281" s="23">
        <v>2</v>
      </c>
      <c r="AI281" s="23">
        <v>1</v>
      </c>
      <c r="AJ281" s="23">
        <v>2</v>
      </c>
      <c r="AK281" s="23">
        <v>3</v>
      </c>
      <c r="AL281" s="23">
        <v>2</v>
      </c>
      <c r="AM281" s="23">
        <v>3</v>
      </c>
      <c r="AN281" s="23">
        <v>0</v>
      </c>
      <c r="AO281" s="23">
        <v>5</v>
      </c>
      <c r="AP281" s="23">
        <v>2</v>
      </c>
      <c r="AQ281" s="23">
        <v>4</v>
      </c>
      <c r="AR281" s="23">
        <v>2</v>
      </c>
      <c r="AS281" s="23">
        <v>6</v>
      </c>
      <c r="AT281" s="23">
        <v>2</v>
      </c>
      <c r="AU281" s="23">
        <v>1</v>
      </c>
      <c r="AV281" s="23">
        <v>4</v>
      </c>
      <c r="AW281" s="23">
        <v>2</v>
      </c>
      <c r="AX281" s="23">
        <v>4</v>
      </c>
      <c r="AY281" s="23">
        <v>0</v>
      </c>
      <c r="AZ281" s="23">
        <v>0</v>
      </c>
      <c r="BA281" s="23">
        <v>3</v>
      </c>
      <c r="BB281" s="23">
        <v>3</v>
      </c>
      <c r="BC281" s="23">
        <v>5</v>
      </c>
      <c r="BD281" s="23">
        <v>3</v>
      </c>
      <c r="BE281" s="23">
        <v>4</v>
      </c>
      <c r="BF281" s="23">
        <v>0</v>
      </c>
      <c r="BG281" s="23">
        <v>5</v>
      </c>
      <c r="BH281" s="23">
        <v>5</v>
      </c>
      <c r="BI281" s="23">
        <v>4</v>
      </c>
      <c r="BJ281" s="23">
        <v>2</v>
      </c>
      <c r="BK281" s="23">
        <v>2</v>
      </c>
      <c r="BL281" s="23">
        <v>2</v>
      </c>
      <c r="BM281" s="23">
        <v>1</v>
      </c>
      <c r="BN281" s="23">
        <v>3</v>
      </c>
      <c r="BO281" s="23">
        <v>3</v>
      </c>
      <c r="BP281" s="23">
        <v>2</v>
      </c>
      <c r="BQ281" s="23">
        <v>2</v>
      </c>
      <c r="BR281" s="23">
        <v>5</v>
      </c>
      <c r="BS281" s="23">
        <v>2</v>
      </c>
      <c r="BT281" s="23">
        <v>3</v>
      </c>
      <c r="BU281" s="23">
        <v>4</v>
      </c>
      <c r="BV281" s="23">
        <v>4</v>
      </c>
      <c r="BW281" s="23">
        <v>9</v>
      </c>
      <c r="BX281" s="23">
        <v>3</v>
      </c>
      <c r="BY281" s="23">
        <v>3</v>
      </c>
      <c r="BZ281" s="23">
        <v>5</v>
      </c>
      <c r="CA281" s="23">
        <v>2</v>
      </c>
      <c r="CB281" s="23">
        <v>6</v>
      </c>
      <c r="CC281" s="23">
        <v>7</v>
      </c>
      <c r="CD281" s="23">
        <v>3</v>
      </c>
      <c r="CE281" s="23">
        <v>7</v>
      </c>
      <c r="CF281" s="23">
        <v>6</v>
      </c>
      <c r="CG281" s="23">
        <v>6</v>
      </c>
      <c r="CH281" s="23">
        <v>3</v>
      </c>
      <c r="CI281" s="23">
        <v>7</v>
      </c>
      <c r="CJ281" s="23">
        <v>4</v>
      </c>
      <c r="CK281" s="23">
        <v>4</v>
      </c>
      <c r="CL281" s="23">
        <v>6</v>
      </c>
      <c r="CM281" s="23">
        <v>4</v>
      </c>
      <c r="CN281" s="23">
        <v>1</v>
      </c>
      <c r="CO281" s="23">
        <v>5</v>
      </c>
      <c r="CP281" s="23">
        <v>2</v>
      </c>
      <c r="CQ281" s="23">
        <v>3</v>
      </c>
      <c r="CR281" s="23">
        <v>1</v>
      </c>
      <c r="CS281" s="23">
        <v>2</v>
      </c>
      <c r="CT281" s="23">
        <v>0</v>
      </c>
      <c r="CU281" s="23">
        <v>1</v>
      </c>
      <c r="CV281" s="23">
        <v>3</v>
      </c>
      <c r="CW281" s="23">
        <v>0</v>
      </c>
      <c r="CX281" s="23">
        <v>2</v>
      </c>
      <c r="CY281" s="23">
        <v>4</v>
      </c>
      <c r="CZ281" s="23">
        <v>1</v>
      </c>
      <c r="DA281" s="23">
        <v>1</v>
      </c>
      <c r="DB281" s="23">
        <v>3</v>
      </c>
      <c r="DC281" s="23">
        <v>1</v>
      </c>
      <c r="DD281" s="23">
        <v>2</v>
      </c>
      <c r="DE281" s="23">
        <v>1</v>
      </c>
      <c r="DF281" s="23">
        <v>3</v>
      </c>
      <c r="DG281" s="23">
        <v>1</v>
      </c>
      <c r="DH281" s="23">
        <v>0</v>
      </c>
      <c r="DI281" s="23">
        <v>0</v>
      </c>
      <c r="DJ281" s="23">
        <v>0</v>
      </c>
      <c r="DK281" s="23">
        <v>0</v>
      </c>
      <c r="DL281" s="23">
        <v>0</v>
      </c>
      <c r="DM281" s="23">
        <v>0</v>
      </c>
      <c r="DN281" s="23">
        <v>1</v>
      </c>
      <c r="DO281" s="23">
        <v>0</v>
      </c>
      <c r="DP281" s="23">
        <v>0</v>
      </c>
      <c r="DQ281" s="23">
        <v>0</v>
      </c>
      <c r="DR281" s="23">
        <v>0</v>
      </c>
      <c r="DS281" s="23">
        <v>0</v>
      </c>
      <c r="DT281" s="23">
        <v>0</v>
      </c>
      <c r="DU281" s="23">
        <v>0</v>
      </c>
      <c r="DV281" s="23">
        <v>0</v>
      </c>
      <c r="DY281" s="14"/>
    </row>
    <row r="282" spans="1:129" s="11" customFormat="1" x14ac:dyDescent="0.25">
      <c r="A282" s="16" t="s">
        <v>638</v>
      </c>
      <c r="B282" s="14" t="s">
        <v>639</v>
      </c>
      <c r="C282" s="23" t="s">
        <v>1572</v>
      </c>
      <c r="D282" s="23" t="s">
        <v>1572</v>
      </c>
      <c r="E282" s="23" t="s">
        <v>1572</v>
      </c>
      <c r="F282" s="23" t="s">
        <v>1572</v>
      </c>
      <c r="G282" s="23" t="s">
        <v>1572</v>
      </c>
      <c r="H282" s="23" t="s">
        <v>1572</v>
      </c>
      <c r="I282" s="23" t="s">
        <v>1572</v>
      </c>
      <c r="J282" s="23" t="s">
        <v>1572</v>
      </c>
      <c r="K282" s="23" t="s">
        <v>1572</v>
      </c>
      <c r="L282" s="23" t="s">
        <v>1572</v>
      </c>
      <c r="M282" s="23" t="s">
        <v>1572</v>
      </c>
      <c r="N282" s="23" t="s">
        <v>1572</v>
      </c>
      <c r="O282" s="23" t="s">
        <v>1572</v>
      </c>
      <c r="P282" s="23" t="s">
        <v>1572</v>
      </c>
      <c r="Q282" s="23" t="s">
        <v>1572</v>
      </c>
      <c r="R282" s="23" t="s">
        <v>1572</v>
      </c>
      <c r="S282" s="23" t="s">
        <v>1572</v>
      </c>
      <c r="T282" s="23" t="s">
        <v>1572</v>
      </c>
      <c r="U282" s="23" t="s">
        <v>1572</v>
      </c>
      <c r="V282" s="23" t="s">
        <v>1572</v>
      </c>
      <c r="W282" s="23" t="s">
        <v>1572</v>
      </c>
      <c r="X282" s="23" t="s">
        <v>1572</v>
      </c>
      <c r="Y282" s="23" t="s">
        <v>1572</v>
      </c>
      <c r="Z282" s="23" t="s">
        <v>1572</v>
      </c>
      <c r="AA282" s="23" t="s">
        <v>1572</v>
      </c>
      <c r="AB282" s="23" t="s">
        <v>1572</v>
      </c>
      <c r="AC282" s="23" t="s">
        <v>1572</v>
      </c>
      <c r="AD282" s="23" t="s">
        <v>1572</v>
      </c>
      <c r="AE282" s="23" t="s">
        <v>1572</v>
      </c>
      <c r="AF282" s="23" t="s">
        <v>1572</v>
      </c>
      <c r="AG282" s="23" t="s">
        <v>1572</v>
      </c>
      <c r="AH282" s="23" t="s">
        <v>1572</v>
      </c>
      <c r="AI282" s="23" t="s">
        <v>1572</v>
      </c>
      <c r="AJ282" s="23" t="s">
        <v>1572</v>
      </c>
      <c r="AK282" s="23" t="s">
        <v>1572</v>
      </c>
      <c r="AL282" s="23" t="s">
        <v>1572</v>
      </c>
      <c r="AM282" s="23" t="s">
        <v>1572</v>
      </c>
      <c r="AN282" s="23" t="s">
        <v>1572</v>
      </c>
      <c r="AO282" s="23" t="s">
        <v>1572</v>
      </c>
      <c r="AP282" s="23" t="s">
        <v>1572</v>
      </c>
      <c r="AQ282" s="23" t="s">
        <v>1572</v>
      </c>
      <c r="AR282" s="23" t="s">
        <v>1572</v>
      </c>
      <c r="AS282" s="23" t="s">
        <v>1572</v>
      </c>
      <c r="AT282" s="23" t="s">
        <v>1572</v>
      </c>
      <c r="AU282" s="23" t="s">
        <v>1572</v>
      </c>
      <c r="AV282" s="23" t="s">
        <v>1572</v>
      </c>
      <c r="AW282" s="23" t="s">
        <v>1572</v>
      </c>
      <c r="AX282" s="23" t="s">
        <v>1572</v>
      </c>
      <c r="AY282" s="23" t="s">
        <v>1572</v>
      </c>
      <c r="AZ282" s="23" t="s">
        <v>1572</v>
      </c>
      <c r="BA282" s="23" t="s">
        <v>1572</v>
      </c>
      <c r="BB282" s="23" t="s">
        <v>1572</v>
      </c>
      <c r="BC282" s="23" t="s">
        <v>1572</v>
      </c>
      <c r="BD282" s="23" t="s">
        <v>1572</v>
      </c>
      <c r="BE282" s="23" t="s">
        <v>1572</v>
      </c>
      <c r="BF282" s="23" t="s">
        <v>1572</v>
      </c>
      <c r="BG282" s="23" t="s">
        <v>1572</v>
      </c>
      <c r="BH282" s="23" t="s">
        <v>1572</v>
      </c>
      <c r="BI282" s="23" t="s">
        <v>1572</v>
      </c>
      <c r="BJ282" s="23" t="s">
        <v>1572</v>
      </c>
      <c r="BK282" s="23" t="s">
        <v>1572</v>
      </c>
      <c r="BL282" s="23" t="s">
        <v>1572</v>
      </c>
      <c r="BM282" s="23" t="s">
        <v>1572</v>
      </c>
      <c r="BN282" s="23" t="s">
        <v>1572</v>
      </c>
      <c r="BO282" s="23" t="s">
        <v>1572</v>
      </c>
      <c r="BP282" s="23" t="s">
        <v>1572</v>
      </c>
      <c r="BQ282" s="23" t="s">
        <v>1572</v>
      </c>
      <c r="BR282" s="23" t="s">
        <v>1572</v>
      </c>
      <c r="BS282" s="23" t="s">
        <v>1572</v>
      </c>
      <c r="BT282" s="23" t="s">
        <v>1572</v>
      </c>
      <c r="BU282" s="23" t="s">
        <v>1572</v>
      </c>
      <c r="BV282" s="23" t="s">
        <v>1572</v>
      </c>
      <c r="BW282" s="23" t="s">
        <v>1572</v>
      </c>
      <c r="BX282" s="23" t="s">
        <v>1572</v>
      </c>
      <c r="BY282" s="23" t="s">
        <v>1572</v>
      </c>
      <c r="BZ282" s="23" t="s">
        <v>1572</v>
      </c>
      <c r="CA282" s="23" t="s">
        <v>1572</v>
      </c>
      <c r="CB282" s="23" t="s">
        <v>1572</v>
      </c>
      <c r="CC282" s="23" t="s">
        <v>1572</v>
      </c>
      <c r="CD282" s="23" t="s">
        <v>1572</v>
      </c>
      <c r="CE282" s="23" t="s">
        <v>1572</v>
      </c>
      <c r="CF282" s="23" t="s">
        <v>1572</v>
      </c>
      <c r="CG282" s="23" t="s">
        <v>1572</v>
      </c>
      <c r="CH282" s="23" t="s">
        <v>1572</v>
      </c>
      <c r="CI282" s="23" t="s">
        <v>1572</v>
      </c>
      <c r="CJ282" s="23" t="s">
        <v>1572</v>
      </c>
      <c r="CK282" s="23" t="s">
        <v>1572</v>
      </c>
      <c r="CL282" s="23" t="s">
        <v>1572</v>
      </c>
      <c r="CM282" s="23" t="s">
        <v>1572</v>
      </c>
      <c r="CN282" s="23" t="s">
        <v>1572</v>
      </c>
      <c r="CO282" s="23" t="s">
        <v>1572</v>
      </c>
      <c r="CP282" s="23" t="s">
        <v>1572</v>
      </c>
      <c r="CQ282" s="23" t="s">
        <v>1572</v>
      </c>
      <c r="CR282" s="23" t="s">
        <v>1572</v>
      </c>
      <c r="CS282" s="23" t="s">
        <v>1572</v>
      </c>
      <c r="CT282" s="23" t="s">
        <v>1572</v>
      </c>
      <c r="CU282" s="23" t="s">
        <v>1572</v>
      </c>
      <c r="CV282" s="23" t="s">
        <v>1572</v>
      </c>
      <c r="CW282" s="23" t="s">
        <v>1572</v>
      </c>
      <c r="CX282" s="23" t="s">
        <v>1572</v>
      </c>
      <c r="CY282" s="23" t="s">
        <v>1572</v>
      </c>
      <c r="CZ282" s="23" t="s">
        <v>1572</v>
      </c>
      <c r="DA282" s="23" t="s">
        <v>1572</v>
      </c>
      <c r="DB282" s="23" t="s">
        <v>1572</v>
      </c>
      <c r="DC282" s="23" t="s">
        <v>1572</v>
      </c>
      <c r="DD282" s="23" t="s">
        <v>1572</v>
      </c>
      <c r="DE282" s="23" t="s">
        <v>1572</v>
      </c>
      <c r="DF282" s="23" t="s">
        <v>1572</v>
      </c>
      <c r="DG282" s="23" t="s">
        <v>1572</v>
      </c>
      <c r="DH282" s="23" t="s">
        <v>1572</v>
      </c>
      <c r="DI282" s="23" t="s">
        <v>1572</v>
      </c>
      <c r="DJ282" s="23" t="s">
        <v>1572</v>
      </c>
      <c r="DK282" s="23" t="s">
        <v>1572</v>
      </c>
      <c r="DL282" s="23" t="s">
        <v>1572</v>
      </c>
      <c r="DM282" s="23" t="s">
        <v>1572</v>
      </c>
      <c r="DN282" s="23" t="s">
        <v>1572</v>
      </c>
      <c r="DO282" s="23" t="s">
        <v>1572</v>
      </c>
      <c r="DP282" s="23" t="s">
        <v>1572</v>
      </c>
      <c r="DQ282" s="23" t="s">
        <v>1572</v>
      </c>
      <c r="DR282" s="23" t="s">
        <v>1572</v>
      </c>
      <c r="DS282" s="23" t="s">
        <v>1572</v>
      </c>
      <c r="DT282" s="23" t="s">
        <v>1572</v>
      </c>
      <c r="DU282" s="23" t="s">
        <v>1572</v>
      </c>
      <c r="DV282" s="23" t="s">
        <v>1572</v>
      </c>
      <c r="DY282" s="14"/>
    </row>
    <row r="283" spans="1:129" s="11" customFormat="1" x14ac:dyDescent="0.25">
      <c r="A283" s="16" t="s">
        <v>640</v>
      </c>
      <c r="B283" s="14" t="s">
        <v>641</v>
      </c>
      <c r="C283" s="14">
        <v>897</v>
      </c>
      <c r="D283" s="24">
        <f>SUM(Z283:AD283)/C283</f>
        <v>5.3511705685618728E-2</v>
      </c>
      <c r="E283" s="24">
        <f>SUM(AE283:AI283)/C283</f>
        <v>5.128205128205128E-2</v>
      </c>
      <c r="F283" s="24">
        <f>SUM(AJ283:AN283)/C283</f>
        <v>6.8004459308807136E-2</v>
      </c>
      <c r="G283" s="24">
        <f>SUM(AO283:AS283)/C283</f>
        <v>7.0234113712374577E-2</v>
      </c>
      <c r="H283" s="24">
        <f>SUM(AT283:AX283)/C283</f>
        <v>3.4559643255295432E-2</v>
      </c>
      <c r="I283" s="24">
        <f>SUM(AY283:BC283)/C283</f>
        <v>3.3444816053511704E-2</v>
      </c>
      <c r="J283" s="24">
        <f>SUM(BD283:BH283)/C283</f>
        <v>2.6755852842809364E-2</v>
      </c>
      <c r="K283" s="24">
        <f>SUM(BI283:BM283)/C283</f>
        <v>5.5741360089186176E-2</v>
      </c>
      <c r="L283" s="24">
        <f>SUM(BN283:BR283)/C283</f>
        <v>5.9085841694537344E-2</v>
      </c>
      <c r="M283" s="24">
        <f>SUM(BS283:BW283)/C283</f>
        <v>0.10590858416945373</v>
      </c>
      <c r="N283" s="24">
        <f>SUM(BX283:CB283)/C283</f>
        <v>6.9119286510590863E-2</v>
      </c>
      <c r="O283" s="24">
        <f>SUM(CC283:CG283)/C283</f>
        <v>6.0200668896321072E-2</v>
      </c>
      <c r="P283" s="24">
        <f>SUM(CH283:CL283)/C283</f>
        <v>8.0267558528428096E-2</v>
      </c>
      <c r="Q283" s="24">
        <f>SUM(CM283:CQ283)/C283</f>
        <v>7.3578595317725759E-2</v>
      </c>
      <c r="R283" s="24">
        <f>SUM(CR283:CV283)/C283</f>
        <v>6.243032329988852E-2</v>
      </c>
      <c r="S283" s="24">
        <f>SUM(CW283:DV283)/C283</f>
        <v>9.5875139353400224E-2</v>
      </c>
      <c r="T283" s="24">
        <f t="shared" ref="T283:V284" si="313">W283/$C283</f>
        <v>0.20401337792642141</v>
      </c>
      <c r="U283" s="24">
        <f t="shared" si="313"/>
        <v>0.5641025641025641</v>
      </c>
      <c r="V283" s="24">
        <f t="shared" si="313"/>
        <v>0.2318840579710145</v>
      </c>
      <c r="W283" s="23">
        <f>SUM(Z283:AP283)</f>
        <v>183</v>
      </c>
      <c r="X283" s="23">
        <f>SUM(AQ283:CL283)</f>
        <v>506</v>
      </c>
      <c r="Y283" s="23">
        <f>SUM(CM283:DV283)</f>
        <v>208</v>
      </c>
      <c r="Z283" s="14">
        <v>10</v>
      </c>
      <c r="AA283" s="14">
        <v>8</v>
      </c>
      <c r="AB283" s="14">
        <v>6</v>
      </c>
      <c r="AC283" s="14">
        <v>15</v>
      </c>
      <c r="AD283" s="14">
        <v>9</v>
      </c>
      <c r="AE283" s="14">
        <v>11</v>
      </c>
      <c r="AF283" s="14">
        <v>12</v>
      </c>
      <c r="AG283" s="14">
        <v>13</v>
      </c>
      <c r="AH283" s="14">
        <v>6</v>
      </c>
      <c r="AI283" s="14">
        <v>4</v>
      </c>
      <c r="AJ283" s="14">
        <v>7</v>
      </c>
      <c r="AK283" s="14">
        <v>14</v>
      </c>
      <c r="AL283" s="14">
        <v>12</v>
      </c>
      <c r="AM283" s="14">
        <v>20</v>
      </c>
      <c r="AN283" s="14">
        <v>8</v>
      </c>
      <c r="AO283" s="14">
        <v>10</v>
      </c>
      <c r="AP283" s="14">
        <v>18</v>
      </c>
      <c r="AQ283" s="14">
        <v>12</v>
      </c>
      <c r="AR283" s="14">
        <v>13</v>
      </c>
      <c r="AS283" s="14">
        <v>10</v>
      </c>
      <c r="AT283" s="14">
        <v>5</v>
      </c>
      <c r="AU283" s="14">
        <v>5</v>
      </c>
      <c r="AV283" s="14">
        <v>7</v>
      </c>
      <c r="AW283" s="14">
        <v>8</v>
      </c>
      <c r="AX283" s="14">
        <v>6</v>
      </c>
      <c r="AY283" s="14">
        <v>6</v>
      </c>
      <c r="AZ283" s="14">
        <v>12</v>
      </c>
      <c r="BA283" s="14">
        <v>3</v>
      </c>
      <c r="BB283" s="14">
        <v>6</v>
      </c>
      <c r="BC283" s="14">
        <v>3</v>
      </c>
      <c r="BD283" s="14">
        <v>5</v>
      </c>
      <c r="BE283" s="14">
        <v>2</v>
      </c>
      <c r="BF283" s="14">
        <v>5</v>
      </c>
      <c r="BG283" s="14">
        <v>7</v>
      </c>
      <c r="BH283" s="14">
        <v>5</v>
      </c>
      <c r="BI283" s="14">
        <v>4</v>
      </c>
      <c r="BJ283" s="14">
        <v>9</v>
      </c>
      <c r="BK283" s="14">
        <v>13</v>
      </c>
      <c r="BL283" s="14">
        <v>6</v>
      </c>
      <c r="BM283" s="14">
        <v>18</v>
      </c>
      <c r="BN283" s="14">
        <v>9</v>
      </c>
      <c r="BO283" s="14">
        <v>9</v>
      </c>
      <c r="BP283" s="14">
        <v>9</v>
      </c>
      <c r="BQ283" s="14">
        <v>14</v>
      </c>
      <c r="BR283" s="14">
        <v>12</v>
      </c>
      <c r="BS283" s="14">
        <v>17</v>
      </c>
      <c r="BT283" s="14">
        <v>24</v>
      </c>
      <c r="BU283" s="14">
        <v>10</v>
      </c>
      <c r="BV283" s="14">
        <v>22</v>
      </c>
      <c r="BW283" s="14">
        <v>22</v>
      </c>
      <c r="BX283" s="14">
        <v>16</v>
      </c>
      <c r="BY283" s="14">
        <v>16</v>
      </c>
      <c r="BZ283" s="14">
        <v>15</v>
      </c>
      <c r="CA283" s="14">
        <v>6</v>
      </c>
      <c r="CB283" s="14">
        <v>9</v>
      </c>
      <c r="CC283" s="14">
        <v>11</v>
      </c>
      <c r="CD283" s="14">
        <v>11</v>
      </c>
      <c r="CE283" s="14">
        <v>10</v>
      </c>
      <c r="CF283" s="14">
        <v>14</v>
      </c>
      <c r="CG283" s="14">
        <v>8</v>
      </c>
      <c r="CH283" s="14">
        <v>15</v>
      </c>
      <c r="CI283" s="14">
        <v>18</v>
      </c>
      <c r="CJ283" s="14">
        <v>13</v>
      </c>
      <c r="CK283" s="14">
        <v>17</v>
      </c>
      <c r="CL283" s="14">
        <v>9</v>
      </c>
      <c r="CM283" s="14">
        <v>12</v>
      </c>
      <c r="CN283" s="14">
        <v>22</v>
      </c>
      <c r="CO283" s="14">
        <v>17</v>
      </c>
      <c r="CP283" s="14">
        <v>8</v>
      </c>
      <c r="CQ283" s="14">
        <v>7</v>
      </c>
      <c r="CR283" s="14">
        <v>15</v>
      </c>
      <c r="CS283" s="14">
        <v>14</v>
      </c>
      <c r="CT283" s="14">
        <v>8</v>
      </c>
      <c r="CU283" s="14">
        <v>8</v>
      </c>
      <c r="CV283" s="14">
        <v>11</v>
      </c>
      <c r="CW283" s="14">
        <v>8</v>
      </c>
      <c r="CX283" s="14">
        <v>14</v>
      </c>
      <c r="CY283" s="14">
        <v>9</v>
      </c>
      <c r="CZ283" s="14">
        <v>9</v>
      </c>
      <c r="DA283" s="14">
        <v>7</v>
      </c>
      <c r="DB283" s="14">
        <v>6</v>
      </c>
      <c r="DC283" s="14">
        <v>8</v>
      </c>
      <c r="DD283" s="14">
        <v>3</v>
      </c>
      <c r="DE283" s="14">
        <v>8</v>
      </c>
      <c r="DF283" s="14">
        <v>0</v>
      </c>
      <c r="DG283" s="14">
        <v>5</v>
      </c>
      <c r="DH283" s="14">
        <v>3</v>
      </c>
      <c r="DI283" s="14">
        <v>1</v>
      </c>
      <c r="DJ283" s="14">
        <v>3</v>
      </c>
      <c r="DK283" s="14">
        <v>0</v>
      </c>
      <c r="DL283" s="14">
        <v>1</v>
      </c>
      <c r="DM283" s="14">
        <v>0</v>
      </c>
      <c r="DN283" s="14">
        <v>0</v>
      </c>
      <c r="DO283" s="14">
        <v>0</v>
      </c>
      <c r="DP283" s="14">
        <v>1</v>
      </c>
      <c r="DQ283" s="14">
        <v>0</v>
      </c>
      <c r="DR283" s="14">
        <v>0</v>
      </c>
      <c r="DS283" s="14">
        <v>0</v>
      </c>
      <c r="DT283" s="14">
        <v>0</v>
      </c>
      <c r="DU283" s="14">
        <v>0</v>
      </c>
      <c r="DV283" s="14">
        <v>0</v>
      </c>
      <c r="DY283" s="14"/>
    </row>
    <row r="284" spans="1:129" s="11" customFormat="1" x14ac:dyDescent="0.25">
      <c r="A284" s="16" t="s">
        <v>642</v>
      </c>
      <c r="B284" s="14" t="s">
        <v>643</v>
      </c>
      <c r="C284" s="14">
        <v>619</v>
      </c>
      <c r="D284" s="24">
        <f>SUM(Z284:AD284)/C284</f>
        <v>6.1389337641357025E-2</v>
      </c>
      <c r="E284" s="24">
        <f>SUM(AE284:AI284)/C284</f>
        <v>5.6542810985460421E-2</v>
      </c>
      <c r="F284" s="24">
        <f>SUM(AJ284:AN284)/C284</f>
        <v>5.9773828756058162E-2</v>
      </c>
      <c r="G284" s="24">
        <f>SUM(AO284:AS284)/C284</f>
        <v>5.9773828756058162E-2</v>
      </c>
      <c r="H284" s="24">
        <f>SUM(AT284:AX284)/C284</f>
        <v>3.8772213247172858E-2</v>
      </c>
      <c r="I284" s="24">
        <f>SUM(AY284:BC284)/C284</f>
        <v>5.0080775444264945E-2</v>
      </c>
      <c r="J284" s="24">
        <f>SUM(BD284:BH284)/C284</f>
        <v>3.7156704361873988E-2</v>
      </c>
      <c r="K284" s="24">
        <f>SUM(BI284:BM284)/C284</f>
        <v>4.0387722132471729E-2</v>
      </c>
      <c r="L284" s="24">
        <f>SUM(BN284:BR284)/C284</f>
        <v>5.492730210016155E-2</v>
      </c>
      <c r="M284" s="24">
        <f>SUM(BS284:BW284)/C284</f>
        <v>6.9466882067851371E-2</v>
      </c>
      <c r="N284" s="24">
        <f>SUM(BX284:CB284)/C284</f>
        <v>6.4620355411954766E-2</v>
      </c>
      <c r="O284" s="24">
        <f>SUM(CC284:CG284)/C284</f>
        <v>9.3699515347334408E-2</v>
      </c>
      <c r="P284" s="24">
        <f>SUM(CH284:CL284)/C284</f>
        <v>7.7544426494345717E-2</v>
      </c>
      <c r="Q284" s="24">
        <f>SUM(CM284:CQ284)/C284</f>
        <v>8.2390953150242321E-2</v>
      </c>
      <c r="R284" s="24">
        <f>SUM(CR284:CV284)/C284</f>
        <v>5.9773828756058162E-2</v>
      </c>
      <c r="S284" s="24">
        <f>SUM(CW284:DV284)/C284</f>
        <v>9.3699515347334408E-2</v>
      </c>
      <c r="T284" s="24">
        <f t="shared" si="313"/>
        <v>0.20678513731825526</v>
      </c>
      <c r="U284" s="24">
        <f t="shared" si="313"/>
        <v>0.5573505654281099</v>
      </c>
      <c r="V284" s="24">
        <f t="shared" si="313"/>
        <v>0.23586429725363489</v>
      </c>
      <c r="W284" s="23">
        <f>SUM(Z284:AP284)</f>
        <v>128</v>
      </c>
      <c r="X284" s="23">
        <f>SUM(AQ284:CL284)</f>
        <v>345</v>
      </c>
      <c r="Y284" s="23">
        <f>SUM(CM284:DV284)</f>
        <v>146</v>
      </c>
      <c r="Z284" s="14">
        <v>5</v>
      </c>
      <c r="AA284" s="14">
        <v>8</v>
      </c>
      <c r="AB284" s="14">
        <v>6</v>
      </c>
      <c r="AC284" s="14">
        <v>10</v>
      </c>
      <c r="AD284" s="14">
        <v>9</v>
      </c>
      <c r="AE284" s="14">
        <v>7</v>
      </c>
      <c r="AF284" s="14">
        <v>9</v>
      </c>
      <c r="AG284" s="14">
        <v>8</v>
      </c>
      <c r="AH284" s="14">
        <v>8</v>
      </c>
      <c r="AI284" s="14">
        <v>3</v>
      </c>
      <c r="AJ284" s="14">
        <v>12</v>
      </c>
      <c r="AK284" s="14">
        <v>3</v>
      </c>
      <c r="AL284" s="14">
        <v>5</v>
      </c>
      <c r="AM284" s="14">
        <v>5</v>
      </c>
      <c r="AN284" s="14">
        <v>12</v>
      </c>
      <c r="AO284" s="14">
        <v>11</v>
      </c>
      <c r="AP284" s="14">
        <v>7</v>
      </c>
      <c r="AQ284" s="14">
        <v>6</v>
      </c>
      <c r="AR284" s="14">
        <v>8</v>
      </c>
      <c r="AS284" s="14">
        <v>5</v>
      </c>
      <c r="AT284" s="14">
        <v>3</v>
      </c>
      <c r="AU284" s="14">
        <v>3</v>
      </c>
      <c r="AV284" s="14">
        <v>6</v>
      </c>
      <c r="AW284" s="14">
        <v>10</v>
      </c>
      <c r="AX284" s="14">
        <v>2</v>
      </c>
      <c r="AY284" s="14">
        <v>3</v>
      </c>
      <c r="AZ284" s="14">
        <v>9</v>
      </c>
      <c r="BA284" s="14">
        <v>9</v>
      </c>
      <c r="BB284" s="14">
        <v>8</v>
      </c>
      <c r="BC284" s="14">
        <v>2</v>
      </c>
      <c r="BD284" s="14">
        <v>6</v>
      </c>
      <c r="BE284" s="14">
        <v>6</v>
      </c>
      <c r="BF284" s="14">
        <v>6</v>
      </c>
      <c r="BG284" s="14">
        <v>3</v>
      </c>
      <c r="BH284" s="14">
        <v>2</v>
      </c>
      <c r="BI284" s="14">
        <v>5</v>
      </c>
      <c r="BJ284" s="14">
        <v>9</v>
      </c>
      <c r="BK284" s="14">
        <v>4</v>
      </c>
      <c r="BL284" s="14">
        <v>3</v>
      </c>
      <c r="BM284" s="14">
        <v>4</v>
      </c>
      <c r="BN284" s="14">
        <v>10</v>
      </c>
      <c r="BO284" s="14">
        <v>7</v>
      </c>
      <c r="BP284" s="14">
        <v>4</v>
      </c>
      <c r="BQ284" s="14">
        <v>6</v>
      </c>
      <c r="BR284" s="14">
        <v>7</v>
      </c>
      <c r="BS284" s="14">
        <v>8</v>
      </c>
      <c r="BT284" s="14">
        <v>10</v>
      </c>
      <c r="BU284" s="14">
        <v>6</v>
      </c>
      <c r="BV284" s="14">
        <v>12</v>
      </c>
      <c r="BW284" s="14">
        <v>7</v>
      </c>
      <c r="BX284" s="14">
        <v>8</v>
      </c>
      <c r="BY284" s="14">
        <v>8</v>
      </c>
      <c r="BZ284" s="14">
        <v>8</v>
      </c>
      <c r="CA284" s="14">
        <v>4</v>
      </c>
      <c r="CB284" s="14">
        <v>12</v>
      </c>
      <c r="CC284" s="14">
        <v>10</v>
      </c>
      <c r="CD284" s="14">
        <v>10</v>
      </c>
      <c r="CE284" s="14">
        <v>7</v>
      </c>
      <c r="CF284" s="14">
        <v>14</v>
      </c>
      <c r="CG284" s="14">
        <v>17</v>
      </c>
      <c r="CH284" s="14">
        <v>7</v>
      </c>
      <c r="CI284" s="14">
        <v>6</v>
      </c>
      <c r="CJ284" s="14">
        <v>12</v>
      </c>
      <c r="CK284" s="14">
        <v>13</v>
      </c>
      <c r="CL284" s="14">
        <v>10</v>
      </c>
      <c r="CM284" s="14">
        <v>13</v>
      </c>
      <c r="CN284" s="14">
        <v>12</v>
      </c>
      <c r="CO284" s="14">
        <v>10</v>
      </c>
      <c r="CP284" s="14">
        <v>10</v>
      </c>
      <c r="CQ284" s="14">
        <v>6</v>
      </c>
      <c r="CR284" s="14">
        <v>4</v>
      </c>
      <c r="CS284" s="14">
        <v>8</v>
      </c>
      <c r="CT284" s="14">
        <v>12</v>
      </c>
      <c r="CU284" s="14">
        <v>6</v>
      </c>
      <c r="CV284" s="14">
        <v>7</v>
      </c>
      <c r="CW284" s="14">
        <v>7</v>
      </c>
      <c r="CX284" s="14">
        <v>5</v>
      </c>
      <c r="CY284" s="14">
        <v>11</v>
      </c>
      <c r="CZ284" s="14">
        <v>7</v>
      </c>
      <c r="DA284" s="14">
        <v>7</v>
      </c>
      <c r="DB284" s="14">
        <v>3</v>
      </c>
      <c r="DC284" s="14">
        <v>2</v>
      </c>
      <c r="DD284" s="14">
        <v>3</v>
      </c>
      <c r="DE284" s="14">
        <v>1</v>
      </c>
      <c r="DF284" s="14">
        <v>2</v>
      </c>
      <c r="DG284" s="14">
        <v>3</v>
      </c>
      <c r="DH284" s="14">
        <v>1</v>
      </c>
      <c r="DI284" s="14">
        <v>0</v>
      </c>
      <c r="DJ284" s="14">
        <v>1</v>
      </c>
      <c r="DK284" s="14">
        <v>3</v>
      </c>
      <c r="DL284" s="14">
        <v>2</v>
      </c>
      <c r="DM284" s="14">
        <v>0</v>
      </c>
      <c r="DN284" s="14">
        <v>0</v>
      </c>
      <c r="DO284" s="14">
        <v>0</v>
      </c>
      <c r="DP284" s="14">
        <v>0</v>
      </c>
      <c r="DQ284" s="14">
        <v>0</v>
      </c>
      <c r="DR284" s="14">
        <v>0</v>
      </c>
      <c r="DS284" s="14">
        <v>0</v>
      </c>
      <c r="DT284" s="14">
        <v>0</v>
      </c>
      <c r="DU284" s="14">
        <v>0</v>
      </c>
      <c r="DV284" s="14">
        <v>0</v>
      </c>
      <c r="DY284" s="14"/>
    </row>
    <row r="285" spans="1:129" s="11" customFormat="1" x14ac:dyDescent="0.25">
      <c r="A285" s="16" t="s">
        <v>644</v>
      </c>
      <c r="B285" s="14" t="s">
        <v>645</v>
      </c>
      <c r="C285" s="23" t="s">
        <v>1572</v>
      </c>
      <c r="D285" s="23" t="s">
        <v>1572</v>
      </c>
      <c r="E285" s="23" t="s">
        <v>1572</v>
      </c>
      <c r="F285" s="23" t="s">
        <v>1572</v>
      </c>
      <c r="G285" s="23" t="s">
        <v>1572</v>
      </c>
      <c r="H285" s="23" t="s">
        <v>1572</v>
      </c>
      <c r="I285" s="23" t="s">
        <v>1572</v>
      </c>
      <c r="J285" s="23" t="s">
        <v>1572</v>
      </c>
      <c r="K285" s="23" t="s">
        <v>1572</v>
      </c>
      <c r="L285" s="23" t="s">
        <v>1572</v>
      </c>
      <c r="M285" s="23" t="s">
        <v>1572</v>
      </c>
      <c r="N285" s="23" t="s">
        <v>1572</v>
      </c>
      <c r="O285" s="23" t="s">
        <v>1572</v>
      </c>
      <c r="P285" s="23" t="s">
        <v>1572</v>
      </c>
      <c r="Q285" s="23" t="s">
        <v>1572</v>
      </c>
      <c r="R285" s="23" t="s">
        <v>1572</v>
      </c>
      <c r="S285" s="23" t="s">
        <v>1572</v>
      </c>
      <c r="T285" s="23" t="s">
        <v>1572</v>
      </c>
      <c r="U285" s="23" t="s">
        <v>1572</v>
      </c>
      <c r="V285" s="23" t="s">
        <v>1572</v>
      </c>
      <c r="W285" s="23" t="s">
        <v>1572</v>
      </c>
      <c r="X285" s="23" t="s">
        <v>1572</v>
      </c>
      <c r="Y285" s="23" t="s">
        <v>1572</v>
      </c>
      <c r="Z285" s="23" t="s">
        <v>1572</v>
      </c>
      <c r="AA285" s="23" t="s">
        <v>1572</v>
      </c>
      <c r="AB285" s="23" t="s">
        <v>1572</v>
      </c>
      <c r="AC285" s="23" t="s">
        <v>1572</v>
      </c>
      <c r="AD285" s="23" t="s">
        <v>1572</v>
      </c>
      <c r="AE285" s="23" t="s">
        <v>1572</v>
      </c>
      <c r="AF285" s="23" t="s">
        <v>1572</v>
      </c>
      <c r="AG285" s="23" t="s">
        <v>1572</v>
      </c>
      <c r="AH285" s="23" t="s">
        <v>1572</v>
      </c>
      <c r="AI285" s="23" t="s">
        <v>1572</v>
      </c>
      <c r="AJ285" s="23" t="s">
        <v>1572</v>
      </c>
      <c r="AK285" s="23" t="s">
        <v>1572</v>
      </c>
      <c r="AL285" s="23" t="s">
        <v>1572</v>
      </c>
      <c r="AM285" s="23" t="s">
        <v>1572</v>
      </c>
      <c r="AN285" s="23" t="s">
        <v>1572</v>
      </c>
      <c r="AO285" s="23" t="s">
        <v>1572</v>
      </c>
      <c r="AP285" s="23" t="s">
        <v>1572</v>
      </c>
      <c r="AQ285" s="23" t="s">
        <v>1572</v>
      </c>
      <c r="AR285" s="23" t="s">
        <v>1572</v>
      </c>
      <c r="AS285" s="23" t="s">
        <v>1572</v>
      </c>
      <c r="AT285" s="23" t="s">
        <v>1572</v>
      </c>
      <c r="AU285" s="23" t="s">
        <v>1572</v>
      </c>
      <c r="AV285" s="23" t="s">
        <v>1572</v>
      </c>
      <c r="AW285" s="23" t="s">
        <v>1572</v>
      </c>
      <c r="AX285" s="23" t="s">
        <v>1572</v>
      </c>
      <c r="AY285" s="23" t="s">
        <v>1572</v>
      </c>
      <c r="AZ285" s="23" t="s">
        <v>1572</v>
      </c>
      <c r="BA285" s="23" t="s">
        <v>1572</v>
      </c>
      <c r="BB285" s="23" t="s">
        <v>1572</v>
      </c>
      <c r="BC285" s="23" t="s">
        <v>1572</v>
      </c>
      <c r="BD285" s="23" t="s">
        <v>1572</v>
      </c>
      <c r="BE285" s="23" t="s">
        <v>1572</v>
      </c>
      <c r="BF285" s="23" t="s">
        <v>1572</v>
      </c>
      <c r="BG285" s="23" t="s">
        <v>1572</v>
      </c>
      <c r="BH285" s="23" t="s">
        <v>1572</v>
      </c>
      <c r="BI285" s="23" t="s">
        <v>1572</v>
      </c>
      <c r="BJ285" s="23" t="s">
        <v>1572</v>
      </c>
      <c r="BK285" s="23" t="s">
        <v>1572</v>
      </c>
      <c r="BL285" s="23" t="s">
        <v>1572</v>
      </c>
      <c r="BM285" s="23" t="s">
        <v>1572</v>
      </c>
      <c r="BN285" s="23" t="s">
        <v>1572</v>
      </c>
      <c r="BO285" s="23" t="s">
        <v>1572</v>
      </c>
      <c r="BP285" s="23" t="s">
        <v>1572</v>
      </c>
      <c r="BQ285" s="23" t="s">
        <v>1572</v>
      </c>
      <c r="BR285" s="23" t="s">
        <v>1572</v>
      </c>
      <c r="BS285" s="23" t="s">
        <v>1572</v>
      </c>
      <c r="BT285" s="23" t="s">
        <v>1572</v>
      </c>
      <c r="BU285" s="23" t="s">
        <v>1572</v>
      </c>
      <c r="BV285" s="23" t="s">
        <v>1572</v>
      </c>
      <c r="BW285" s="23" t="s">
        <v>1572</v>
      </c>
      <c r="BX285" s="23" t="s">
        <v>1572</v>
      </c>
      <c r="BY285" s="23" t="s">
        <v>1572</v>
      </c>
      <c r="BZ285" s="23" t="s">
        <v>1572</v>
      </c>
      <c r="CA285" s="23" t="s">
        <v>1572</v>
      </c>
      <c r="CB285" s="23" t="s">
        <v>1572</v>
      </c>
      <c r="CC285" s="23" t="s">
        <v>1572</v>
      </c>
      <c r="CD285" s="23" t="s">
        <v>1572</v>
      </c>
      <c r="CE285" s="23" t="s">
        <v>1572</v>
      </c>
      <c r="CF285" s="23" t="s">
        <v>1572</v>
      </c>
      <c r="CG285" s="23" t="s">
        <v>1572</v>
      </c>
      <c r="CH285" s="23" t="s">
        <v>1572</v>
      </c>
      <c r="CI285" s="23" t="s">
        <v>1572</v>
      </c>
      <c r="CJ285" s="23" t="s">
        <v>1572</v>
      </c>
      <c r="CK285" s="23" t="s">
        <v>1572</v>
      </c>
      <c r="CL285" s="23" t="s">
        <v>1572</v>
      </c>
      <c r="CM285" s="23" t="s">
        <v>1572</v>
      </c>
      <c r="CN285" s="23" t="s">
        <v>1572</v>
      </c>
      <c r="CO285" s="23" t="s">
        <v>1572</v>
      </c>
      <c r="CP285" s="23" t="s">
        <v>1572</v>
      </c>
      <c r="CQ285" s="23" t="s">
        <v>1572</v>
      </c>
      <c r="CR285" s="23" t="s">
        <v>1572</v>
      </c>
      <c r="CS285" s="23" t="s">
        <v>1572</v>
      </c>
      <c r="CT285" s="23" t="s">
        <v>1572</v>
      </c>
      <c r="CU285" s="23" t="s">
        <v>1572</v>
      </c>
      <c r="CV285" s="23" t="s">
        <v>1572</v>
      </c>
      <c r="CW285" s="23" t="s">
        <v>1572</v>
      </c>
      <c r="CX285" s="23" t="s">
        <v>1572</v>
      </c>
      <c r="CY285" s="23" t="s">
        <v>1572</v>
      </c>
      <c r="CZ285" s="23" t="s">
        <v>1572</v>
      </c>
      <c r="DA285" s="23" t="s">
        <v>1572</v>
      </c>
      <c r="DB285" s="23" t="s">
        <v>1572</v>
      </c>
      <c r="DC285" s="23" t="s">
        <v>1572</v>
      </c>
      <c r="DD285" s="23" t="s">
        <v>1572</v>
      </c>
      <c r="DE285" s="23" t="s">
        <v>1572</v>
      </c>
      <c r="DF285" s="23" t="s">
        <v>1572</v>
      </c>
      <c r="DG285" s="23" t="s">
        <v>1572</v>
      </c>
      <c r="DH285" s="23" t="s">
        <v>1572</v>
      </c>
      <c r="DI285" s="23" t="s">
        <v>1572</v>
      </c>
      <c r="DJ285" s="23" t="s">
        <v>1572</v>
      </c>
      <c r="DK285" s="23" t="s">
        <v>1572</v>
      </c>
      <c r="DL285" s="23" t="s">
        <v>1572</v>
      </c>
      <c r="DM285" s="23" t="s">
        <v>1572</v>
      </c>
      <c r="DN285" s="23" t="s">
        <v>1572</v>
      </c>
      <c r="DO285" s="23" t="s">
        <v>1572</v>
      </c>
      <c r="DP285" s="23" t="s">
        <v>1572</v>
      </c>
      <c r="DQ285" s="23" t="s">
        <v>1572</v>
      </c>
      <c r="DR285" s="23" t="s">
        <v>1572</v>
      </c>
      <c r="DS285" s="23" t="s">
        <v>1572</v>
      </c>
      <c r="DT285" s="23" t="s">
        <v>1572</v>
      </c>
      <c r="DU285" s="23" t="s">
        <v>1572</v>
      </c>
      <c r="DV285" s="23" t="s">
        <v>1572</v>
      </c>
      <c r="DY285" s="14"/>
    </row>
    <row r="286" spans="1:129" s="11" customFormat="1" x14ac:dyDescent="0.25">
      <c r="A286" s="16" t="s">
        <v>646</v>
      </c>
      <c r="B286" s="14" t="s">
        <v>647</v>
      </c>
      <c r="C286" s="14">
        <v>2648</v>
      </c>
      <c r="D286" s="24">
        <f t="shared" ref="D286:D306" si="314">SUM(Z286:AD286)/C286</f>
        <v>4.6072507552870089E-2</v>
      </c>
      <c r="E286" s="24">
        <f t="shared" ref="E286:E306" si="315">SUM(AE286:AI286)/C286</f>
        <v>4.9471299093655587E-2</v>
      </c>
      <c r="F286" s="24">
        <f t="shared" ref="F286:F306" si="316">SUM(AJ286:AN286)/C286</f>
        <v>6.8353474320241692E-2</v>
      </c>
      <c r="G286" s="24">
        <f t="shared" ref="G286:G306" si="317">SUM(AO286:AS286)/C286</f>
        <v>6.4199395770392756E-2</v>
      </c>
      <c r="H286" s="24">
        <f t="shared" ref="H286:H306" si="318">SUM(AT286:AX286)/C286</f>
        <v>3.9274924471299093E-2</v>
      </c>
      <c r="I286" s="24">
        <f t="shared" ref="I286:I306" si="319">SUM(AY286:BC286)/C286</f>
        <v>3.663141993957704E-2</v>
      </c>
      <c r="J286" s="24">
        <f t="shared" ref="J286:J306" si="320">SUM(BD286:BH286)/C286</f>
        <v>4.0407854984894256E-2</v>
      </c>
      <c r="K286" s="24">
        <f t="shared" ref="K286:K306" si="321">SUM(BI286:BM286)/C286</f>
        <v>6.1555891238670696E-2</v>
      </c>
      <c r="L286" s="24">
        <f t="shared" ref="L286:L306" si="322">SUM(BN286:BR286)/C286</f>
        <v>8.0060422960725075E-2</v>
      </c>
      <c r="M286" s="24">
        <f t="shared" ref="M286:M306" si="323">SUM(BS286:BW286)/C286</f>
        <v>8.3459214501510573E-2</v>
      </c>
      <c r="N286" s="24">
        <f t="shared" ref="N286:N306" si="324">SUM(BX286:CB286)/C286</f>
        <v>6.8353474320241692E-2</v>
      </c>
      <c r="O286" s="24">
        <f t="shared" ref="O286:O306" si="325">SUM(CC286:CG286)/C286</f>
        <v>6.6087613293051364E-2</v>
      </c>
      <c r="P286" s="24">
        <f t="shared" ref="P286:P306" si="326">SUM(CH286:CL286)/C286</f>
        <v>6.7598187311178254E-2</v>
      </c>
      <c r="Q286" s="24">
        <f t="shared" ref="Q286:Q306" si="327">SUM(CM286:CQ286)/C286</f>
        <v>6.0045317220543806E-2</v>
      </c>
      <c r="R286" s="24">
        <f t="shared" ref="R286:R306" si="328">SUM(CR286:CV286)/C286</f>
        <v>4.8716012084592142E-2</v>
      </c>
      <c r="S286" s="24">
        <f t="shared" ref="S286:S306" si="329">SUM(CW286:DV286)/C286</f>
        <v>0.11971299093655589</v>
      </c>
      <c r="T286" s="24">
        <f t="shared" ref="T286:V306" si="330">W286/$C286</f>
        <v>0.19146525679758308</v>
      </c>
      <c r="U286" s="24">
        <f t="shared" si="330"/>
        <v>0.58006042296072513</v>
      </c>
      <c r="V286" s="24">
        <f t="shared" si="330"/>
        <v>0.22847432024169184</v>
      </c>
      <c r="W286" s="23">
        <f t="shared" ref="W286:W306" si="331">SUM(Z286:AP286)</f>
        <v>507</v>
      </c>
      <c r="X286" s="23">
        <f t="shared" ref="X286:X306" si="332">SUM(AQ286:CL286)</f>
        <v>1536</v>
      </c>
      <c r="Y286" s="23">
        <f t="shared" ref="Y286:Y306" si="333">SUM(CM286:DV286)</f>
        <v>605</v>
      </c>
      <c r="Z286" s="14">
        <v>19</v>
      </c>
      <c r="AA286" s="14">
        <v>27</v>
      </c>
      <c r="AB286" s="14">
        <v>21</v>
      </c>
      <c r="AC286" s="14">
        <v>32</v>
      </c>
      <c r="AD286" s="14">
        <v>23</v>
      </c>
      <c r="AE286" s="14">
        <v>24</v>
      </c>
      <c r="AF286" s="14">
        <v>24</v>
      </c>
      <c r="AG286" s="14">
        <v>30</v>
      </c>
      <c r="AH286" s="14">
        <v>21</v>
      </c>
      <c r="AI286" s="14">
        <v>32</v>
      </c>
      <c r="AJ286" s="14">
        <v>28</v>
      </c>
      <c r="AK286" s="14">
        <v>32</v>
      </c>
      <c r="AL286" s="14">
        <v>40</v>
      </c>
      <c r="AM286" s="14">
        <v>36</v>
      </c>
      <c r="AN286" s="14">
        <v>45</v>
      </c>
      <c r="AO286" s="14">
        <v>36</v>
      </c>
      <c r="AP286" s="14">
        <v>37</v>
      </c>
      <c r="AQ286" s="14">
        <v>46</v>
      </c>
      <c r="AR286" s="14">
        <v>28</v>
      </c>
      <c r="AS286" s="14">
        <v>23</v>
      </c>
      <c r="AT286" s="14">
        <v>26</v>
      </c>
      <c r="AU286" s="14">
        <v>13</v>
      </c>
      <c r="AV286" s="14">
        <v>30</v>
      </c>
      <c r="AW286" s="14">
        <v>19</v>
      </c>
      <c r="AX286" s="14">
        <v>16</v>
      </c>
      <c r="AY286" s="14">
        <v>13</v>
      </c>
      <c r="AZ286" s="14">
        <v>20</v>
      </c>
      <c r="BA286" s="14">
        <v>17</v>
      </c>
      <c r="BB286" s="14">
        <v>25</v>
      </c>
      <c r="BC286" s="14">
        <v>22</v>
      </c>
      <c r="BD286" s="14">
        <v>18</v>
      </c>
      <c r="BE286" s="14">
        <v>17</v>
      </c>
      <c r="BF286" s="14">
        <v>20</v>
      </c>
      <c r="BG286" s="14">
        <v>26</v>
      </c>
      <c r="BH286" s="14">
        <v>26</v>
      </c>
      <c r="BI286" s="14">
        <v>23</v>
      </c>
      <c r="BJ286" s="14">
        <v>29</v>
      </c>
      <c r="BK286" s="14">
        <v>36</v>
      </c>
      <c r="BL286" s="14">
        <v>41</v>
      </c>
      <c r="BM286" s="14">
        <v>34</v>
      </c>
      <c r="BN286" s="14">
        <v>43</v>
      </c>
      <c r="BO286" s="14">
        <v>37</v>
      </c>
      <c r="BP286" s="14">
        <v>39</v>
      </c>
      <c r="BQ286" s="14">
        <v>47</v>
      </c>
      <c r="BR286" s="14">
        <v>46</v>
      </c>
      <c r="BS286" s="14">
        <v>42</v>
      </c>
      <c r="BT286" s="14">
        <v>56</v>
      </c>
      <c r="BU286" s="14">
        <v>48</v>
      </c>
      <c r="BV286" s="14">
        <v>30</v>
      </c>
      <c r="BW286" s="14">
        <v>45</v>
      </c>
      <c r="BX286" s="14">
        <v>26</v>
      </c>
      <c r="BY286" s="14">
        <v>42</v>
      </c>
      <c r="BZ286" s="14">
        <v>29</v>
      </c>
      <c r="CA286" s="14">
        <v>45</v>
      </c>
      <c r="CB286" s="14">
        <v>39</v>
      </c>
      <c r="CC286" s="14">
        <v>38</v>
      </c>
      <c r="CD286" s="14">
        <v>37</v>
      </c>
      <c r="CE286" s="14">
        <v>32</v>
      </c>
      <c r="CF286" s="14">
        <v>32</v>
      </c>
      <c r="CG286" s="14">
        <v>36</v>
      </c>
      <c r="CH286" s="14">
        <v>38</v>
      </c>
      <c r="CI286" s="14">
        <v>29</v>
      </c>
      <c r="CJ286" s="14">
        <v>31</v>
      </c>
      <c r="CK286" s="14">
        <v>41</v>
      </c>
      <c r="CL286" s="14">
        <v>40</v>
      </c>
      <c r="CM286" s="14">
        <v>21</v>
      </c>
      <c r="CN286" s="14">
        <v>46</v>
      </c>
      <c r="CO286" s="14">
        <v>32</v>
      </c>
      <c r="CP286" s="14">
        <v>34</v>
      </c>
      <c r="CQ286" s="14">
        <v>26</v>
      </c>
      <c r="CR286" s="14">
        <v>22</v>
      </c>
      <c r="CS286" s="14">
        <v>22</v>
      </c>
      <c r="CT286" s="14">
        <v>35</v>
      </c>
      <c r="CU286" s="14">
        <v>22</v>
      </c>
      <c r="CV286" s="14">
        <v>28</v>
      </c>
      <c r="CW286" s="14">
        <v>27</v>
      </c>
      <c r="CX286" s="14">
        <v>27</v>
      </c>
      <c r="CY286" s="14">
        <v>22</v>
      </c>
      <c r="CZ286" s="14">
        <v>21</v>
      </c>
      <c r="DA286" s="14">
        <v>26</v>
      </c>
      <c r="DB286" s="14">
        <v>25</v>
      </c>
      <c r="DC286" s="14">
        <v>17</v>
      </c>
      <c r="DD286" s="14">
        <v>14</v>
      </c>
      <c r="DE286" s="14">
        <v>11</v>
      </c>
      <c r="DF286" s="14">
        <v>21</v>
      </c>
      <c r="DG286" s="14">
        <v>20</v>
      </c>
      <c r="DH286" s="14">
        <v>14</v>
      </c>
      <c r="DI286" s="14">
        <v>14</v>
      </c>
      <c r="DJ286" s="14">
        <v>8</v>
      </c>
      <c r="DK286" s="14">
        <v>18</v>
      </c>
      <c r="DL286" s="14">
        <v>10</v>
      </c>
      <c r="DM286" s="14">
        <v>6</v>
      </c>
      <c r="DN286" s="14">
        <v>5</v>
      </c>
      <c r="DO286" s="14">
        <v>3</v>
      </c>
      <c r="DP286" s="14">
        <v>2</v>
      </c>
      <c r="DQ286" s="14">
        <v>2</v>
      </c>
      <c r="DR286" s="14">
        <v>2</v>
      </c>
      <c r="DS286" s="14">
        <v>2</v>
      </c>
      <c r="DT286" s="14">
        <v>0</v>
      </c>
      <c r="DU286" s="14">
        <v>0</v>
      </c>
      <c r="DV286" s="14">
        <v>0</v>
      </c>
      <c r="DY286" s="14"/>
    </row>
    <row r="287" spans="1:129" s="11" customFormat="1" x14ac:dyDescent="0.25">
      <c r="A287" s="16" t="s">
        <v>648</v>
      </c>
      <c r="B287" s="14" t="s">
        <v>649</v>
      </c>
      <c r="C287" s="14">
        <v>4424</v>
      </c>
      <c r="D287" s="24">
        <f t="shared" si="314"/>
        <v>7.0750452079565998E-2</v>
      </c>
      <c r="E287" s="24">
        <f t="shared" si="315"/>
        <v>5.7188065099457508E-2</v>
      </c>
      <c r="F287" s="24">
        <f t="shared" si="316"/>
        <v>6.1256781193490054E-2</v>
      </c>
      <c r="G287" s="24">
        <f t="shared" si="317"/>
        <v>6.0126582278481014E-2</v>
      </c>
      <c r="H287" s="24">
        <f t="shared" si="318"/>
        <v>5.1989150090415916E-2</v>
      </c>
      <c r="I287" s="24">
        <f t="shared" si="319"/>
        <v>6.6229656419529839E-2</v>
      </c>
      <c r="J287" s="24">
        <f t="shared" si="320"/>
        <v>5.9900542495479207E-2</v>
      </c>
      <c r="K287" s="24">
        <f t="shared" si="321"/>
        <v>7.753164556962025E-2</v>
      </c>
      <c r="L287" s="24">
        <f t="shared" si="322"/>
        <v>7.3010849909584091E-2</v>
      </c>
      <c r="M287" s="24">
        <f t="shared" si="323"/>
        <v>7.6853526220614823E-2</v>
      </c>
      <c r="N287" s="24">
        <f t="shared" si="324"/>
        <v>6.6455696202531639E-2</v>
      </c>
      <c r="O287" s="24">
        <f t="shared" si="325"/>
        <v>5.4701627486437615E-2</v>
      </c>
      <c r="P287" s="24">
        <f t="shared" si="326"/>
        <v>6.3743218806509946E-2</v>
      </c>
      <c r="Q287" s="24">
        <f t="shared" si="327"/>
        <v>5.1763110307414102E-2</v>
      </c>
      <c r="R287" s="24">
        <f t="shared" si="328"/>
        <v>3.4584086799276673E-2</v>
      </c>
      <c r="S287" s="24">
        <f t="shared" si="329"/>
        <v>7.3915009041591317E-2</v>
      </c>
      <c r="T287" s="24">
        <f t="shared" si="330"/>
        <v>0.21609403254972875</v>
      </c>
      <c r="U287" s="24">
        <f t="shared" si="330"/>
        <v>0.62364376130198917</v>
      </c>
      <c r="V287" s="24">
        <f t="shared" si="330"/>
        <v>0.1602622061482821</v>
      </c>
      <c r="W287" s="23">
        <f t="shared" si="331"/>
        <v>956</v>
      </c>
      <c r="X287" s="23">
        <f t="shared" si="332"/>
        <v>2759</v>
      </c>
      <c r="Y287" s="23">
        <f t="shared" si="333"/>
        <v>709</v>
      </c>
      <c r="Z287" s="14">
        <v>61</v>
      </c>
      <c r="AA287" s="14">
        <v>68</v>
      </c>
      <c r="AB287" s="14">
        <v>70</v>
      </c>
      <c r="AC287" s="14">
        <v>49</v>
      </c>
      <c r="AD287" s="14">
        <v>65</v>
      </c>
      <c r="AE287" s="14">
        <v>60</v>
      </c>
      <c r="AF287" s="14">
        <v>42</v>
      </c>
      <c r="AG287" s="14">
        <v>54</v>
      </c>
      <c r="AH287" s="14">
        <v>36</v>
      </c>
      <c r="AI287" s="14">
        <v>61</v>
      </c>
      <c r="AJ287" s="14">
        <v>59</v>
      </c>
      <c r="AK287" s="14">
        <v>51</v>
      </c>
      <c r="AL287" s="14">
        <v>53</v>
      </c>
      <c r="AM287" s="14">
        <v>55</v>
      </c>
      <c r="AN287" s="14">
        <v>53</v>
      </c>
      <c r="AO287" s="14">
        <v>65</v>
      </c>
      <c r="AP287" s="14">
        <v>54</v>
      </c>
      <c r="AQ287" s="14">
        <v>52</v>
      </c>
      <c r="AR287" s="14">
        <v>44</v>
      </c>
      <c r="AS287" s="14">
        <v>51</v>
      </c>
      <c r="AT287" s="14">
        <v>57</v>
      </c>
      <c r="AU287" s="14">
        <v>24</v>
      </c>
      <c r="AV287" s="14">
        <v>49</v>
      </c>
      <c r="AW287" s="14">
        <v>58</v>
      </c>
      <c r="AX287" s="14">
        <v>42</v>
      </c>
      <c r="AY287" s="14">
        <v>68</v>
      </c>
      <c r="AZ287" s="14">
        <v>45</v>
      </c>
      <c r="BA287" s="14">
        <v>48</v>
      </c>
      <c r="BB287" s="14">
        <v>75</v>
      </c>
      <c r="BC287" s="14">
        <v>57</v>
      </c>
      <c r="BD287" s="14">
        <v>55</v>
      </c>
      <c r="BE287" s="14">
        <v>54</v>
      </c>
      <c r="BF287" s="14">
        <v>59</v>
      </c>
      <c r="BG287" s="14">
        <v>51</v>
      </c>
      <c r="BH287" s="14">
        <v>46</v>
      </c>
      <c r="BI287" s="14">
        <v>67</v>
      </c>
      <c r="BJ287" s="14">
        <v>66</v>
      </c>
      <c r="BK287" s="14">
        <v>74</v>
      </c>
      <c r="BL287" s="14">
        <v>57</v>
      </c>
      <c r="BM287" s="14">
        <v>79</v>
      </c>
      <c r="BN287" s="14">
        <v>63</v>
      </c>
      <c r="BO287" s="14">
        <v>58</v>
      </c>
      <c r="BP287" s="14">
        <v>67</v>
      </c>
      <c r="BQ287" s="14">
        <v>70</v>
      </c>
      <c r="BR287" s="14">
        <v>65</v>
      </c>
      <c r="BS287" s="14">
        <v>74</v>
      </c>
      <c r="BT287" s="14">
        <v>76</v>
      </c>
      <c r="BU287" s="14">
        <v>66</v>
      </c>
      <c r="BV287" s="14">
        <v>63</v>
      </c>
      <c r="BW287" s="14">
        <v>61</v>
      </c>
      <c r="BX287" s="14">
        <v>69</v>
      </c>
      <c r="BY287" s="14">
        <v>59</v>
      </c>
      <c r="BZ287" s="14">
        <v>42</v>
      </c>
      <c r="CA287" s="14">
        <v>67</v>
      </c>
      <c r="CB287" s="14">
        <v>57</v>
      </c>
      <c r="CC287" s="14">
        <v>48</v>
      </c>
      <c r="CD287" s="14">
        <v>53</v>
      </c>
      <c r="CE287" s="14">
        <v>37</v>
      </c>
      <c r="CF287" s="14">
        <v>57</v>
      </c>
      <c r="CG287" s="14">
        <v>47</v>
      </c>
      <c r="CH287" s="14">
        <v>56</v>
      </c>
      <c r="CI287" s="14">
        <v>46</v>
      </c>
      <c r="CJ287" s="14">
        <v>48</v>
      </c>
      <c r="CK287" s="14">
        <v>62</v>
      </c>
      <c r="CL287" s="14">
        <v>70</v>
      </c>
      <c r="CM287" s="14">
        <v>65</v>
      </c>
      <c r="CN287" s="14">
        <v>41</v>
      </c>
      <c r="CO287" s="14">
        <v>48</v>
      </c>
      <c r="CP287" s="14">
        <v>37</v>
      </c>
      <c r="CQ287" s="14">
        <v>38</v>
      </c>
      <c r="CR287" s="14">
        <v>32</v>
      </c>
      <c r="CS287" s="14">
        <v>33</v>
      </c>
      <c r="CT287" s="14">
        <v>28</v>
      </c>
      <c r="CU287" s="14">
        <v>28</v>
      </c>
      <c r="CV287" s="14">
        <v>32</v>
      </c>
      <c r="CW287" s="14">
        <v>27</v>
      </c>
      <c r="CX287" s="14">
        <v>34</v>
      </c>
      <c r="CY287" s="14">
        <v>22</v>
      </c>
      <c r="CZ287" s="14">
        <v>20</v>
      </c>
      <c r="DA287" s="14">
        <v>24</v>
      </c>
      <c r="DB287" s="14">
        <v>31</v>
      </c>
      <c r="DC287" s="14">
        <v>27</v>
      </c>
      <c r="DD287" s="14">
        <v>23</v>
      </c>
      <c r="DE287" s="14">
        <v>19</v>
      </c>
      <c r="DF287" s="14">
        <v>10</v>
      </c>
      <c r="DG287" s="14">
        <v>16</v>
      </c>
      <c r="DH287" s="14">
        <v>12</v>
      </c>
      <c r="DI287" s="14">
        <v>16</v>
      </c>
      <c r="DJ287" s="14">
        <v>9</v>
      </c>
      <c r="DK287" s="14">
        <v>9</v>
      </c>
      <c r="DL287" s="14">
        <v>9</v>
      </c>
      <c r="DM287" s="14">
        <v>2</v>
      </c>
      <c r="DN287" s="14">
        <v>5</v>
      </c>
      <c r="DO287" s="14">
        <v>2</v>
      </c>
      <c r="DP287" s="14">
        <v>4</v>
      </c>
      <c r="DQ287" s="14">
        <v>2</v>
      </c>
      <c r="DR287" s="14">
        <v>1</v>
      </c>
      <c r="DS287" s="14">
        <v>0</v>
      </c>
      <c r="DT287" s="14">
        <v>2</v>
      </c>
      <c r="DU287" s="14">
        <v>0</v>
      </c>
      <c r="DV287" s="14">
        <v>1</v>
      </c>
      <c r="DY287" s="14"/>
    </row>
    <row r="288" spans="1:129" s="11" customFormat="1" x14ac:dyDescent="0.25">
      <c r="A288" s="16" t="s">
        <v>650</v>
      </c>
      <c r="B288" s="14" t="s">
        <v>651</v>
      </c>
      <c r="C288" s="23">
        <v>224</v>
      </c>
      <c r="D288" s="24">
        <f t="shared" si="314"/>
        <v>4.0178571428571432E-2</v>
      </c>
      <c r="E288" s="24">
        <f t="shared" si="315"/>
        <v>5.8035714285714288E-2</v>
      </c>
      <c r="F288" s="24">
        <f t="shared" si="316"/>
        <v>5.3571428571428568E-2</v>
      </c>
      <c r="G288" s="24">
        <f t="shared" si="317"/>
        <v>4.0178571428571432E-2</v>
      </c>
      <c r="H288" s="24">
        <f t="shared" si="318"/>
        <v>7.1428571428571425E-2</v>
      </c>
      <c r="I288" s="24">
        <f t="shared" si="319"/>
        <v>4.9107142857142856E-2</v>
      </c>
      <c r="J288" s="24">
        <f t="shared" si="320"/>
        <v>2.2321428571428572E-2</v>
      </c>
      <c r="K288" s="24">
        <f t="shared" si="321"/>
        <v>1.3392857142857142E-2</v>
      </c>
      <c r="L288" s="24">
        <f t="shared" si="322"/>
        <v>5.3571428571428568E-2</v>
      </c>
      <c r="M288" s="24">
        <f t="shared" si="323"/>
        <v>8.0357142857142863E-2</v>
      </c>
      <c r="N288" s="24">
        <f t="shared" si="324"/>
        <v>7.5892857142857137E-2</v>
      </c>
      <c r="O288" s="24">
        <f t="shared" si="325"/>
        <v>7.1428571428571425E-2</v>
      </c>
      <c r="P288" s="24">
        <f t="shared" si="326"/>
        <v>0.14285714285714285</v>
      </c>
      <c r="Q288" s="24">
        <f t="shared" si="327"/>
        <v>0.10267857142857142</v>
      </c>
      <c r="R288" s="24">
        <f t="shared" si="328"/>
        <v>5.3571428571428568E-2</v>
      </c>
      <c r="S288" s="24">
        <f t="shared" si="329"/>
        <v>7.1428571428571425E-2</v>
      </c>
      <c r="T288" s="24">
        <f t="shared" si="330"/>
        <v>0.16517857142857142</v>
      </c>
      <c r="U288" s="24">
        <f t="shared" si="330"/>
        <v>0.6071428571428571</v>
      </c>
      <c r="V288" s="24">
        <f t="shared" si="330"/>
        <v>0.22767857142857142</v>
      </c>
      <c r="W288" s="23">
        <f t="shared" si="331"/>
        <v>37</v>
      </c>
      <c r="X288" s="23">
        <f t="shared" si="332"/>
        <v>136</v>
      </c>
      <c r="Y288" s="23">
        <f t="shared" si="333"/>
        <v>51</v>
      </c>
      <c r="Z288" s="23">
        <v>2</v>
      </c>
      <c r="AA288" s="23">
        <v>3</v>
      </c>
      <c r="AB288" s="23">
        <v>2</v>
      </c>
      <c r="AC288" s="23">
        <v>1</v>
      </c>
      <c r="AD288" s="23">
        <v>1</v>
      </c>
      <c r="AE288" s="23">
        <v>2</v>
      </c>
      <c r="AF288" s="23">
        <v>2</v>
      </c>
      <c r="AG288" s="23">
        <v>3</v>
      </c>
      <c r="AH288" s="23">
        <v>3</v>
      </c>
      <c r="AI288" s="23">
        <v>3</v>
      </c>
      <c r="AJ288" s="23">
        <v>5</v>
      </c>
      <c r="AK288" s="23">
        <v>4</v>
      </c>
      <c r="AL288" s="23">
        <v>1</v>
      </c>
      <c r="AM288" s="23">
        <v>1</v>
      </c>
      <c r="AN288" s="23">
        <v>1</v>
      </c>
      <c r="AO288" s="23">
        <v>2</v>
      </c>
      <c r="AP288" s="23">
        <v>1</v>
      </c>
      <c r="AQ288" s="23">
        <v>4</v>
      </c>
      <c r="AR288" s="23">
        <v>0</v>
      </c>
      <c r="AS288" s="23">
        <v>2</v>
      </c>
      <c r="AT288" s="23">
        <v>3</v>
      </c>
      <c r="AU288" s="23">
        <v>2</v>
      </c>
      <c r="AV288" s="23">
        <v>4</v>
      </c>
      <c r="AW288" s="23">
        <v>4</v>
      </c>
      <c r="AX288" s="23">
        <v>3</v>
      </c>
      <c r="AY288" s="23">
        <v>2</v>
      </c>
      <c r="AZ288" s="23">
        <v>2</v>
      </c>
      <c r="BA288" s="23">
        <v>0</v>
      </c>
      <c r="BB288" s="23">
        <v>2</v>
      </c>
      <c r="BC288" s="23">
        <v>5</v>
      </c>
      <c r="BD288" s="23">
        <v>1</v>
      </c>
      <c r="BE288" s="23">
        <v>1</v>
      </c>
      <c r="BF288" s="23">
        <v>0</v>
      </c>
      <c r="BG288" s="23">
        <v>2</v>
      </c>
      <c r="BH288" s="23">
        <v>1</v>
      </c>
      <c r="BI288" s="23">
        <v>0</v>
      </c>
      <c r="BJ288" s="23">
        <v>0</v>
      </c>
      <c r="BK288" s="23">
        <v>1</v>
      </c>
      <c r="BL288" s="23">
        <v>2</v>
      </c>
      <c r="BM288" s="23">
        <v>0</v>
      </c>
      <c r="BN288" s="23">
        <v>1</v>
      </c>
      <c r="BO288" s="23">
        <v>2</v>
      </c>
      <c r="BP288" s="23">
        <v>1</v>
      </c>
      <c r="BQ288" s="23">
        <v>3</v>
      </c>
      <c r="BR288" s="23">
        <v>5</v>
      </c>
      <c r="BS288" s="23">
        <v>3</v>
      </c>
      <c r="BT288" s="23">
        <v>2</v>
      </c>
      <c r="BU288" s="23">
        <v>7</v>
      </c>
      <c r="BV288" s="23">
        <v>4</v>
      </c>
      <c r="BW288" s="23">
        <v>2</v>
      </c>
      <c r="BX288" s="23">
        <v>2</v>
      </c>
      <c r="BY288" s="23">
        <v>2</v>
      </c>
      <c r="BZ288" s="23">
        <v>3</v>
      </c>
      <c r="CA288" s="23">
        <v>5</v>
      </c>
      <c r="CB288" s="23">
        <v>5</v>
      </c>
      <c r="CC288" s="23">
        <v>1</v>
      </c>
      <c r="CD288" s="23">
        <v>5</v>
      </c>
      <c r="CE288" s="23">
        <v>6</v>
      </c>
      <c r="CF288" s="23">
        <v>1</v>
      </c>
      <c r="CG288" s="23">
        <v>3</v>
      </c>
      <c r="CH288" s="23">
        <v>5</v>
      </c>
      <c r="CI288" s="23">
        <v>6</v>
      </c>
      <c r="CJ288" s="23">
        <v>7</v>
      </c>
      <c r="CK288" s="23">
        <v>4</v>
      </c>
      <c r="CL288" s="23">
        <v>10</v>
      </c>
      <c r="CM288" s="23">
        <v>6</v>
      </c>
      <c r="CN288" s="23">
        <v>7</v>
      </c>
      <c r="CO288" s="23">
        <v>6</v>
      </c>
      <c r="CP288" s="23">
        <v>3</v>
      </c>
      <c r="CQ288" s="23">
        <v>1</v>
      </c>
      <c r="CR288" s="23">
        <v>0</v>
      </c>
      <c r="CS288" s="23">
        <v>4</v>
      </c>
      <c r="CT288" s="23">
        <v>1</v>
      </c>
      <c r="CU288" s="23">
        <v>2</v>
      </c>
      <c r="CV288" s="23">
        <v>5</v>
      </c>
      <c r="CW288" s="23">
        <v>1</v>
      </c>
      <c r="CX288" s="23">
        <v>3</v>
      </c>
      <c r="CY288" s="23">
        <v>2</v>
      </c>
      <c r="CZ288" s="23">
        <v>0</v>
      </c>
      <c r="DA288" s="23">
        <v>1</v>
      </c>
      <c r="DB288" s="23">
        <v>2</v>
      </c>
      <c r="DC288" s="23">
        <v>1</v>
      </c>
      <c r="DD288" s="23">
        <v>2</v>
      </c>
      <c r="DE288" s="23">
        <v>0</v>
      </c>
      <c r="DF288" s="23">
        <v>0</v>
      </c>
      <c r="DG288" s="23">
        <v>1</v>
      </c>
      <c r="DH288" s="23">
        <v>0</v>
      </c>
      <c r="DI288" s="23">
        <v>1</v>
      </c>
      <c r="DJ288" s="23">
        <v>0</v>
      </c>
      <c r="DK288" s="23">
        <v>1</v>
      </c>
      <c r="DL288" s="23">
        <v>1</v>
      </c>
      <c r="DM288" s="23">
        <v>0</v>
      </c>
      <c r="DN288" s="23">
        <v>0</v>
      </c>
      <c r="DO288" s="23">
        <v>0</v>
      </c>
      <c r="DP288" s="23">
        <v>0</v>
      </c>
      <c r="DQ288" s="23">
        <v>0</v>
      </c>
      <c r="DR288" s="23">
        <v>0</v>
      </c>
      <c r="DS288" s="23">
        <v>0</v>
      </c>
      <c r="DT288" s="23">
        <v>0</v>
      </c>
      <c r="DU288" s="23">
        <v>0</v>
      </c>
      <c r="DV288" s="23">
        <v>0</v>
      </c>
      <c r="DY288" s="14"/>
    </row>
    <row r="289" spans="1:129" s="11" customFormat="1" x14ac:dyDescent="0.25">
      <c r="A289" s="16" t="s">
        <v>652</v>
      </c>
      <c r="B289" s="14" t="s">
        <v>653</v>
      </c>
      <c r="C289" s="14">
        <v>1276</v>
      </c>
      <c r="D289" s="24">
        <f t="shared" si="314"/>
        <v>2.5078369905956112E-2</v>
      </c>
      <c r="E289" s="24">
        <f t="shared" si="315"/>
        <v>3.2131661442006271E-2</v>
      </c>
      <c r="F289" s="24">
        <f t="shared" si="316"/>
        <v>4.2319749216300939E-2</v>
      </c>
      <c r="G289" s="24">
        <f t="shared" si="317"/>
        <v>4.9373040752351098E-2</v>
      </c>
      <c r="H289" s="24">
        <f t="shared" si="318"/>
        <v>3.526645768025078E-2</v>
      </c>
      <c r="I289" s="24">
        <f t="shared" si="319"/>
        <v>3.6833855799373039E-2</v>
      </c>
      <c r="J289" s="24">
        <f t="shared" si="320"/>
        <v>2.4294670846394983E-2</v>
      </c>
      <c r="K289" s="24">
        <f t="shared" si="321"/>
        <v>3.918495297805643E-2</v>
      </c>
      <c r="L289" s="24">
        <f t="shared" si="322"/>
        <v>4.7021943573667714E-2</v>
      </c>
      <c r="M289" s="24">
        <f t="shared" si="323"/>
        <v>5.7210031347962383E-2</v>
      </c>
      <c r="N289" s="24">
        <f t="shared" si="324"/>
        <v>6.5047021943573674E-2</v>
      </c>
      <c r="O289" s="24">
        <f t="shared" si="325"/>
        <v>8.3855799373040746E-2</v>
      </c>
      <c r="P289" s="24">
        <f t="shared" si="326"/>
        <v>0.11833855799373041</v>
      </c>
      <c r="Q289" s="24">
        <f t="shared" si="327"/>
        <v>8.5423197492163011E-2</v>
      </c>
      <c r="R289" s="24">
        <f t="shared" si="328"/>
        <v>8.4639498432601878E-2</v>
      </c>
      <c r="S289" s="24">
        <f t="shared" si="329"/>
        <v>0.17398119122257052</v>
      </c>
      <c r="T289" s="24">
        <f t="shared" si="330"/>
        <v>0.1238244514106583</v>
      </c>
      <c r="U289" s="24">
        <f t="shared" si="330"/>
        <v>0.5321316614420063</v>
      </c>
      <c r="V289" s="24">
        <f t="shared" si="330"/>
        <v>0.34404388714733541</v>
      </c>
      <c r="W289" s="23">
        <f t="shared" si="331"/>
        <v>158</v>
      </c>
      <c r="X289" s="23">
        <f t="shared" si="332"/>
        <v>679</v>
      </c>
      <c r="Y289" s="23">
        <f t="shared" si="333"/>
        <v>439</v>
      </c>
      <c r="Z289" s="14">
        <v>6</v>
      </c>
      <c r="AA289" s="14">
        <v>4</v>
      </c>
      <c r="AB289" s="14">
        <v>10</v>
      </c>
      <c r="AC289" s="14">
        <v>7</v>
      </c>
      <c r="AD289" s="14">
        <v>5</v>
      </c>
      <c r="AE289" s="14">
        <v>7</v>
      </c>
      <c r="AF289" s="14">
        <v>9</v>
      </c>
      <c r="AG289" s="14">
        <v>10</v>
      </c>
      <c r="AH289" s="14">
        <v>9</v>
      </c>
      <c r="AI289" s="14">
        <v>6</v>
      </c>
      <c r="AJ289" s="14">
        <v>14</v>
      </c>
      <c r="AK289" s="14">
        <v>7</v>
      </c>
      <c r="AL289" s="14">
        <v>11</v>
      </c>
      <c r="AM289" s="14">
        <v>7</v>
      </c>
      <c r="AN289" s="14">
        <v>15</v>
      </c>
      <c r="AO289" s="14">
        <v>17</v>
      </c>
      <c r="AP289" s="14">
        <v>14</v>
      </c>
      <c r="AQ289" s="14">
        <v>10</v>
      </c>
      <c r="AR289" s="14">
        <v>12</v>
      </c>
      <c r="AS289" s="14">
        <v>10</v>
      </c>
      <c r="AT289" s="14">
        <v>9</v>
      </c>
      <c r="AU289" s="14">
        <v>9</v>
      </c>
      <c r="AV289" s="14">
        <v>9</v>
      </c>
      <c r="AW289" s="14">
        <v>8</v>
      </c>
      <c r="AX289" s="14">
        <v>10</v>
      </c>
      <c r="AY289" s="14">
        <v>16</v>
      </c>
      <c r="AZ289" s="14">
        <v>9</v>
      </c>
      <c r="BA289" s="14">
        <v>8</v>
      </c>
      <c r="BB289" s="14">
        <v>7</v>
      </c>
      <c r="BC289" s="14">
        <v>7</v>
      </c>
      <c r="BD289" s="14">
        <v>6</v>
      </c>
      <c r="BE289" s="14">
        <v>6</v>
      </c>
      <c r="BF289" s="14">
        <v>5</v>
      </c>
      <c r="BG289" s="14">
        <v>8</v>
      </c>
      <c r="BH289" s="14">
        <v>6</v>
      </c>
      <c r="BI289" s="14">
        <v>10</v>
      </c>
      <c r="BJ289" s="14">
        <v>10</v>
      </c>
      <c r="BK289" s="14">
        <v>12</v>
      </c>
      <c r="BL289" s="14">
        <v>10</v>
      </c>
      <c r="BM289" s="14">
        <v>8</v>
      </c>
      <c r="BN289" s="14">
        <v>18</v>
      </c>
      <c r="BO289" s="14">
        <v>16</v>
      </c>
      <c r="BP289" s="14">
        <v>4</v>
      </c>
      <c r="BQ289" s="14">
        <v>14</v>
      </c>
      <c r="BR289" s="14">
        <v>8</v>
      </c>
      <c r="BS289" s="14">
        <v>12</v>
      </c>
      <c r="BT289" s="14">
        <v>19</v>
      </c>
      <c r="BU289" s="14">
        <v>17</v>
      </c>
      <c r="BV289" s="14">
        <v>12</v>
      </c>
      <c r="BW289" s="14">
        <v>13</v>
      </c>
      <c r="BX289" s="14">
        <v>20</v>
      </c>
      <c r="BY289" s="14">
        <v>14</v>
      </c>
      <c r="BZ289" s="14">
        <v>15</v>
      </c>
      <c r="CA289" s="14">
        <v>20</v>
      </c>
      <c r="CB289" s="14">
        <v>14</v>
      </c>
      <c r="CC289" s="14">
        <v>25</v>
      </c>
      <c r="CD289" s="14">
        <v>16</v>
      </c>
      <c r="CE289" s="14">
        <v>21</v>
      </c>
      <c r="CF289" s="14">
        <v>18</v>
      </c>
      <c r="CG289" s="14">
        <v>27</v>
      </c>
      <c r="CH289" s="14">
        <v>11</v>
      </c>
      <c r="CI289" s="14">
        <v>26</v>
      </c>
      <c r="CJ289" s="14">
        <v>31</v>
      </c>
      <c r="CK289" s="14">
        <v>41</v>
      </c>
      <c r="CL289" s="14">
        <v>42</v>
      </c>
      <c r="CM289" s="14">
        <v>32</v>
      </c>
      <c r="CN289" s="14">
        <v>26</v>
      </c>
      <c r="CO289" s="14">
        <v>18</v>
      </c>
      <c r="CP289" s="14">
        <v>17</v>
      </c>
      <c r="CQ289" s="14">
        <v>16</v>
      </c>
      <c r="CR289" s="14">
        <v>26</v>
      </c>
      <c r="CS289" s="14">
        <v>18</v>
      </c>
      <c r="CT289" s="14">
        <v>23</v>
      </c>
      <c r="CU289" s="14">
        <v>21</v>
      </c>
      <c r="CV289" s="14">
        <v>20</v>
      </c>
      <c r="CW289" s="14">
        <v>22</v>
      </c>
      <c r="CX289" s="14">
        <v>29</v>
      </c>
      <c r="CY289" s="14">
        <v>14</v>
      </c>
      <c r="CZ289" s="14">
        <v>20</v>
      </c>
      <c r="DA289" s="14">
        <v>24</v>
      </c>
      <c r="DB289" s="14">
        <v>14</v>
      </c>
      <c r="DC289" s="14">
        <v>14</v>
      </c>
      <c r="DD289" s="14">
        <v>13</v>
      </c>
      <c r="DE289" s="14">
        <v>10</v>
      </c>
      <c r="DF289" s="14">
        <v>10</v>
      </c>
      <c r="DG289" s="14">
        <v>6</v>
      </c>
      <c r="DH289" s="14">
        <v>6</v>
      </c>
      <c r="DI289" s="14">
        <v>9</v>
      </c>
      <c r="DJ289" s="14">
        <v>10</v>
      </c>
      <c r="DK289" s="14">
        <v>2</v>
      </c>
      <c r="DL289" s="14">
        <v>2</v>
      </c>
      <c r="DM289" s="14">
        <v>6</v>
      </c>
      <c r="DN289" s="14">
        <v>3</v>
      </c>
      <c r="DO289" s="14">
        <v>2</v>
      </c>
      <c r="DP289" s="14">
        <v>3</v>
      </c>
      <c r="DQ289" s="14">
        <v>0</v>
      </c>
      <c r="DR289" s="14">
        <v>0</v>
      </c>
      <c r="DS289" s="14">
        <v>0</v>
      </c>
      <c r="DT289" s="14">
        <v>0</v>
      </c>
      <c r="DU289" s="14">
        <v>1</v>
      </c>
      <c r="DV289" s="14">
        <v>2</v>
      </c>
      <c r="DY289" s="14"/>
    </row>
    <row r="290" spans="1:129" s="11" customFormat="1" x14ac:dyDescent="0.25">
      <c r="A290" s="16" t="s">
        <v>654</v>
      </c>
      <c r="B290" s="14" t="s">
        <v>655</v>
      </c>
      <c r="C290" s="23">
        <v>179</v>
      </c>
      <c r="D290" s="24">
        <f t="shared" si="314"/>
        <v>1.6759776536312849E-2</v>
      </c>
      <c r="E290" s="24">
        <f t="shared" si="315"/>
        <v>2.7932960893854747E-2</v>
      </c>
      <c r="F290" s="24">
        <f t="shared" si="316"/>
        <v>2.23463687150838E-2</v>
      </c>
      <c r="G290" s="24">
        <f t="shared" si="317"/>
        <v>9.4972067039106142E-2</v>
      </c>
      <c r="H290" s="24">
        <f t="shared" si="318"/>
        <v>0.12849162011173185</v>
      </c>
      <c r="I290" s="24">
        <f t="shared" si="319"/>
        <v>0.11731843575418995</v>
      </c>
      <c r="J290" s="24">
        <f t="shared" si="320"/>
        <v>4.4692737430167599E-2</v>
      </c>
      <c r="K290" s="24">
        <f t="shared" si="321"/>
        <v>2.23463687150838E-2</v>
      </c>
      <c r="L290" s="24">
        <f t="shared" si="322"/>
        <v>6.1452513966480445E-2</v>
      </c>
      <c r="M290" s="24">
        <f t="shared" si="323"/>
        <v>6.1452513966480445E-2</v>
      </c>
      <c r="N290" s="24">
        <f t="shared" si="324"/>
        <v>6.7039106145251395E-2</v>
      </c>
      <c r="O290" s="24">
        <f t="shared" si="325"/>
        <v>6.1452513966480445E-2</v>
      </c>
      <c r="P290" s="24">
        <f t="shared" si="326"/>
        <v>9.4972067039106142E-2</v>
      </c>
      <c r="Q290" s="24">
        <f t="shared" si="327"/>
        <v>8.9385474860335198E-2</v>
      </c>
      <c r="R290" s="24">
        <f t="shared" si="328"/>
        <v>1.6759776536312849E-2</v>
      </c>
      <c r="S290" s="24">
        <f t="shared" si="329"/>
        <v>7.2625698324022353E-2</v>
      </c>
      <c r="T290" s="24">
        <f t="shared" si="330"/>
        <v>7.8212290502793297E-2</v>
      </c>
      <c r="U290" s="24">
        <f t="shared" si="330"/>
        <v>0.74301675977653636</v>
      </c>
      <c r="V290" s="24">
        <f t="shared" si="330"/>
        <v>0.1787709497206704</v>
      </c>
      <c r="W290" s="23">
        <f t="shared" si="331"/>
        <v>14</v>
      </c>
      <c r="X290" s="23">
        <f t="shared" si="332"/>
        <v>133</v>
      </c>
      <c r="Y290" s="23">
        <f t="shared" si="333"/>
        <v>32</v>
      </c>
      <c r="Z290" s="23">
        <v>0</v>
      </c>
      <c r="AA290" s="23">
        <v>1</v>
      </c>
      <c r="AB290" s="23">
        <v>0</v>
      </c>
      <c r="AC290" s="23">
        <v>0</v>
      </c>
      <c r="AD290" s="23">
        <v>2</v>
      </c>
      <c r="AE290" s="23">
        <v>0</v>
      </c>
      <c r="AF290" s="23">
        <v>4</v>
      </c>
      <c r="AG290" s="23">
        <v>1</v>
      </c>
      <c r="AH290" s="23">
        <v>0</v>
      </c>
      <c r="AI290" s="23">
        <v>0</v>
      </c>
      <c r="AJ290" s="23">
        <v>2</v>
      </c>
      <c r="AK290" s="23">
        <v>0</v>
      </c>
      <c r="AL290" s="23">
        <v>1</v>
      </c>
      <c r="AM290" s="23">
        <v>1</v>
      </c>
      <c r="AN290" s="23">
        <v>0</v>
      </c>
      <c r="AO290" s="23">
        <v>0</v>
      </c>
      <c r="AP290" s="23">
        <v>2</v>
      </c>
      <c r="AQ290" s="23">
        <v>2</v>
      </c>
      <c r="AR290" s="23">
        <v>5</v>
      </c>
      <c r="AS290" s="23">
        <v>8</v>
      </c>
      <c r="AT290" s="23">
        <v>5</v>
      </c>
      <c r="AU290" s="23">
        <v>5</v>
      </c>
      <c r="AV290" s="23">
        <v>5</v>
      </c>
      <c r="AW290" s="23">
        <v>4</v>
      </c>
      <c r="AX290" s="23">
        <v>4</v>
      </c>
      <c r="AY290" s="23">
        <v>7</v>
      </c>
      <c r="AZ290" s="23">
        <v>2</v>
      </c>
      <c r="BA290" s="23">
        <v>5</v>
      </c>
      <c r="BB290" s="23">
        <v>4</v>
      </c>
      <c r="BC290" s="23">
        <v>3</v>
      </c>
      <c r="BD290" s="23">
        <v>0</v>
      </c>
      <c r="BE290" s="23">
        <v>3</v>
      </c>
      <c r="BF290" s="23">
        <v>2</v>
      </c>
      <c r="BG290" s="23">
        <v>1</v>
      </c>
      <c r="BH290" s="23">
        <v>2</v>
      </c>
      <c r="BI290" s="23">
        <v>0</v>
      </c>
      <c r="BJ290" s="23">
        <v>1</v>
      </c>
      <c r="BK290" s="23">
        <v>1</v>
      </c>
      <c r="BL290" s="23">
        <v>0</v>
      </c>
      <c r="BM290" s="23">
        <v>2</v>
      </c>
      <c r="BN290" s="23">
        <v>1</v>
      </c>
      <c r="BO290" s="23">
        <v>2</v>
      </c>
      <c r="BP290" s="23">
        <v>4</v>
      </c>
      <c r="BQ290" s="23">
        <v>2</v>
      </c>
      <c r="BR290" s="23">
        <v>2</v>
      </c>
      <c r="BS290" s="23">
        <v>2</v>
      </c>
      <c r="BT290" s="23">
        <v>4</v>
      </c>
      <c r="BU290" s="23">
        <v>3</v>
      </c>
      <c r="BV290" s="23">
        <v>0</v>
      </c>
      <c r="BW290" s="23">
        <v>2</v>
      </c>
      <c r="BX290" s="23">
        <v>3</v>
      </c>
      <c r="BY290" s="23">
        <v>2</v>
      </c>
      <c r="BZ290" s="23">
        <v>2</v>
      </c>
      <c r="CA290" s="23">
        <v>2</v>
      </c>
      <c r="CB290" s="23">
        <v>3</v>
      </c>
      <c r="CC290" s="23">
        <v>2</v>
      </c>
      <c r="CD290" s="23">
        <v>2</v>
      </c>
      <c r="CE290" s="23">
        <v>2</v>
      </c>
      <c r="CF290" s="23">
        <v>2</v>
      </c>
      <c r="CG290" s="23">
        <v>3</v>
      </c>
      <c r="CH290" s="23">
        <v>2</v>
      </c>
      <c r="CI290" s="23">
        <v>2</v>
      </c>
      <c r="CJ290" s="23">
        <v>2</v>
      </c>
      <c r="CK290" s="23">
        <v>5</v>
      </c>
      <c r="CL290" s="23">
        <v>6</v>
      </c>
      <c r="CM290" s="23">
        <v>5</v>
      </c>
      <c r="CN290" s="23">
        <v>6</v>
      </c>
      <c r="CO290" s="23">
        <v>1</v>
      </c>
      <c r="CP290" s="23">
        <v>3</v>
      </c>
      <c r="CQ290" s="23">
        <v>1</v>
      </c>
      <c r="CR290" s="23">
        <v>2</v>
      </c>
      <c r="CS290" s="23">
        <v>0</v>
      </c>
      <c r="CT290" s="23">
        <v>1</v>
      </c>
      <c r="CU290" s="23">
        <v>0</v>
      </c>
      <c r="CV290" s="23">
        <v>0</v>
      </c>
      <c r="CW290" s="23">
        <v>2</v>
      </c>
      <c r="CX290" s="23">
        <v>1</v>
      </c>
      <c r="CY290" s="23">
        <v>0</v>
      </c>
      <c r="CZ290" s="23">
        <v>1</v>
      </c>
      <c r="DA290" s="23">
        <v>3</v>
      </c>
      <c r="DB290" s="23">
        <v>0</v>
      </c>
      <c r="DC290" s="23">
        <v>0</v>
      </c>
      <c r="DD290" s="23">
        <v>2</v>
      </c>
      <c r="DE290" s="23">
        <v>3</v>
      </c>
      <c r="DF290" s="23">
        <v>0</v>
      </c>
      <c r="DG290" s="23">
        <v>1</v>
      </c>
      <c r="DH290" s="23">
        <v>0</v>
      </c>
      <c r="DI290" s="23">
        <v>0</v>
      </c>
      <c r="DJ290" s="23">
        <v>0</v>
      </c>
      <c r="DK290" s="23">
        <v>0</v>
      </c>
      <c r="DL290" s="23">
        <v>0</v>
      </c>
      <c r="DM290" s="23">
        <v>0</v>
      </c>
      <c r="DN290" s="23">
        <v>0</v>
      </c>
      <c r="DO290" s="23">
        <v>0</v>
      </c>
      <c r="DP290" s="23">
        <v>0</v>
      </c>
      <c r="DQ290" s="23">
        <v>0</v>
      </c>
      <c r="DR290" s="23">
        <v>0</v>
      </c>
      <c r="DS290" s="23">
        <v>0</v>
      </c>
      <c r="DT290" s="23">
        <v>0</v>
      </c>
      <c r="DU290" s="23">
        <v>0</v>
      </c>
      <c r="DV290" s="23">
        <v>0</v>
      </c>
      <c r="DY290" s="14"/>
    </row>
    <row r="291" spans="1:129" s="11" customFormat="1" x14ac:dyDescent="0.25">
      <c r="A291" s="16" t="s">
        <v>656</v>
      </c>
      <c r="B291" s="14" t="s">
        <v>657</v>
      </c>
      <c r="C291" s="23">
        <v>807</v>
      </c>
      <c r="D291" s="24">
        <f t="shared" si="314"/>
        <v>5.204460966542751E-2</v>
      </c>
      <c r="E291" s="24">
        <f t="shared" si="315"/>
        <v>4.7087980173482029E-2</v>
      </c>
      <c r="F291" s="24">
        <f t="shared" si="316"/>
        <v>4.3370508054522923E-2</v>
      </c>
      <c r="G291" s="24">
        <f t="shared" si="317"/>
        <v>4.3370508054522923E-2</v>
      </c>
      <c r="H291" s="24">
        <f t="shared" si="318"/>
        <v>3.5935563816604711E-2</v>
      </c>
      <c r="I291" s="24">
        <f t="shared" si="319"/>
        <v>3.4696406443618343E-2</v>
      </c>
      <c r="J291" s="24">
        <f t="shared" si="320"/>
        <v>3.8413878562577448E-2</v>
      </c>
      <c r="K291" s="24">
        <f t="shared" si="321"/>
        <v>7.3110285006195791E-2</v>
      </c>
      <c r="L291" s="24">
        <f t="shared" si="322"/>
        <v>5.8240396530359353E-2</v>
      </c>
      <c r="M291" s="24">
        <f t="shared" si="323"/>
        <v>6.5675340768277565E-2</v>
      </c>
      <c r="N291" s="24">
        <f t="shared" si="324"/>
        <v>8.4262701363073109E-2</v>
      </c>
      <c r="O291" s="24">
        <f t="shared" si="325"/>
        <v>7.1871127633209422E-2</v>
      </c>
      <c r="P291" s="24">
        <f t="shared" si="326"/>
        <v>0.11524163568773234</v>
      </c>
      <c r="Q291" s="24">
        <f t="shared" si="327"/>
        <v>7.3110285006195791E-2</v>
      </c>
      <c r="R291" s="24">
        <f t="shared" si="328"/>
        <v>6.0718711276332091E-2</v>
      </c>
      <c r="S291" s="24">
        <f t="shared" si="329"/>
        <v>0.10285006195786865</v>
      </c>
      <c r="T291" s="24">
        <f t="shared" si="330"/>
        <v>0.15985130111524162</v>
      </c>
      <c r="U291" s="24">
        <f t="shared" si="330"/>
        <v>0.60346964064436182</v>
      </c>
      <c r="V291" s="24">
        <f t="shared" si="330"/>
        <v>0.23667905824039653</v>
      </c>
      <c r="W291" s="23">
        <f t="shared" si="331"/>
        <v>129</v>
      </c>
      <c r="X291" s="23">
        <f t="shared" si="332"/>
        <v>487</v>
      </c>
      <c r="Y291" s="23">
        <f t="shared" si="333"/>
        <v>191</v>
      </c>
      <c r="Z291" s="23">
        <v>6</v>
      </c>
      <c r="AA291" s="23">
        <v>8</v>
      </c>
      <c r="AB291" s="23">
        <v>7</v>
      </c>
      <c r="AC291" s="23">
        <v>10</v>
      </c>
      <c r="AD291" s="23">
        <v>11</v>
      </c>
      <c r="AE291" s="23">
        <v>11</v>
      </c>
      <c r="AF291" s="23">
        <v>9</v>
      </c>
      <c r="AG291" s="23">
        <v>6</v>
      </c>
      <c r="AH291" s="23">
        <v>8</v>
      </c>
      <c r="AI291" s="23">
        <v>4</v>
      </c>
      <c r="AJ291" s="23">
        <v>5</v>
      </c>
      <c r="AK291" s="23">
        <v>5</v>
      </c>
      <c r="AL291" s="23">
        <v>7</v>
      </c>
      <c r="AM291" s="23">
        <v>12</v>
      </c>
      <c r="AN291" s="23">
        <v>6</v>
      </c>
      <c r="AO291" s="23">
        <v>8</v>
      </c>
      <c r="AP291" s="23">
        <v>6</v>
      </c>
      <c r="AQ291" s="23">
        <v>8</v>
      </c>
      <c r="AR291" s="23">
        <v>10</v>
      </c>
      <c r="AS291" s="23">
        <v>3</v>
      </c>
      <c r="AT291" s="23">
        <v>5</v>
      </c>
      <c r="AU291" s="23">
        <v>3</v>
      </c>
      <c r="AV291" s="23">
        <v>11</v>
      </c>
      <c r="AW291" s="23">
        <v>6</v>
      </c>
      <c r="AX291" s="23">
        <v>4</v>
      </c>
      <c r="AY291" s="23">
        <v>5</v>
      </c>
      <c r="AZ291" s="23">
        <v>4</v>
      </c>
      <c r="BA291" s="23">
        <v>6</v>
      </c>
      <c r="BB291" s="23">
        <v>6</v>
      </c>
      <c r="BC291" s="23">
        <v>7</v>
      </c>
      <c r="BD291" s="23">
        <v>6</v>
      </c>
      <c r="BE291" s="23">
        <v>7</v>
      </c>
      <c r="BF291" s="23">
        <v>4</v>
      </c>
      <c r="BG291" s="23">
        <v>10</v>
      </c>
      <c r="BH291" s="23">
        <v>4</v>
      </c>
      <c r="BI291" s="23">
        <v>12</v>
      </c>
      <c r="BJ291" s="23">
        <v>13</v>
      </c>
      <c r="BK291" s="23">
        <v>9</v>
      </c>
      <c r="BL291" s="23">
        <v>14</v>
      </c>
      <c r="BM291" s="23">
        <v>11</v>
      </c>
      <c r="BN291" s="23">
        <v>11</v>
      </c>
      <c r="BO291" s="23">
        <v>11</v>
      </c>
      <c r="BP291" s="23">
        <v>13</v>
      </c>
      <c r="BQ291" s="23">
        <v>8</v>
      </c>
      <c r="BR291" s="23">
        <v>4</v>
      </c>
      <c r="BS291" s="23">
        <v>9</v>
      </c>
      <c r="BT291" s="23">
        <v>15</v>
      </c>
      <c r="BU291" s="23">
        <v>8</v>
      </c>
      <c r="BV291" s="23">
        <v>11</v>
      </c>
      <c r="BW291" s="23">
        <v>10</v>
      </c>
      <c r="BX291" s="23">
        <v>16</v>
      </c>
      <c r="BY291" s="23">
        <v>13</v>
      </c>
      <c r="BZ291" s="23">
        <v>12</v>
      </c>
      <c r="CA291" s="23">
        <v>12</v>
      </c>
      <c r="CB291" s="23">
        <v>15</v>
      </c>
      <c r="CC291" s="23">
        <v>10</v>
      </c>
      <c r="CD291" s="23">
        <v>13</v>
      </c>
      <c r="CE291" s="23">
        <v>16</v>
      </c>
      <c r="CF291" s="23">
        <v>9</v>
      </c>
      <c r="CG291" s="23">
        <v>10</v>
      </c>
      <c r="CH291" s="23">
        <v>14</v>
      </c>
      <c r="CI291" s="23">
        <v>20</v>
      </c>
      <c r="CJ291" s="23">
        <v>20</v>
      </c>
      <c r="CK291" s="23">
        <v>20</v>
      </c>
      <c r="CL291" s="23">
        <v>19</v>
      </c>
      <c r="CM291" s="23">
        <v>18</v>
      </c>
      <c r="CN291" s="23">
        <v>14</v>
      </c>
      <c r="CO291" s="23">
        <v>10</v>
      </c>
      <c r="CP291" s="23">
        <v>10</v>
      </c>
      <c r="CQ291" s="23">
        <v>7</v>
      </c>
      <c r="CR291" s="23">
        <v>7</v>
      </c>
      <c r="CS291" s="23">
        <v>8</v>
      </c>
      <c r="CT291" s="23">
        <v>10</v>
      </c>
      <c r="CU291" s="23">
        <v>13</v>
      </c>
      <c r="CV291" s="23">
        <v>11</v>
      </c>
      <c r="CW291" s="23">
        <v>4</v>
      </c>
      <c r="CX291" s="23">
        <v>10</v>
      </c>
      <c r="CY291" s="23">
        <v>11</v>
      </c>
      <c r="CZ291" s="23">
        <v>7</v>
      </c>
      <c r="DA291" s="23">
        <v>6</v>
      </c>
      <c r="DB291" s="23">
        <v>6</v>
      </c>
      <c r="DC291" s="23">
        <v>5</v>
      </c>
      <c r="DD291" s="23">
        <v>4</v>
      </c>
      <c r="DE291" s="23">
        <v>4</v>
      </c>
      <c r="DF291" s="23">
        <v>2</v>
      </c>
      <c r="DG291" s="23">
        <v>3</v>
      </c>
      <c r="DH291" s="23">
        <v>3</v>
      </c>
      <c r="DI291" s="23">
        <v>1</v>
      </c>
      <c r="DJ291" s="23">
        <v>4</v>
      </c>
      <c r="DK291" s="23">
        <v>2</v>
      </c>
      <c r="DL291" s="23">
        <v>5</v>
      </c>
      <c r="DM291" s="23">
        <v>2</v>
      </c>
      <c r="DN291" s="23">
        <v>0</v>
      </c>
      <c r="DO291" s="23">
        <v>4</v>
      </c>
      <c r="DP291" s="23">
        <v>0</v>
      </c>
      <c r="DQ291" s="23">
        <v>0</v>
      </c>
      <c r="DR291" s="23">
        <v>0</v>
      </c>
      <c r="DS291" s="23">
        <v>0</v>
      </c>
      <c r="DT291" s="23">
        <v>0</v>
      </c>
      <c r="DU291" s="23">
        <v>0</v>
      </c>
      <c r="DV291" s="23">
        <v>0</v>
      </c>
      <c r="DY291" s="14"/>
    </row>
    <row r="292" spans="1:129" s="11" customFormat="1" x14ac:dyDescent="0.25">
      <c r="A292" s="16" t="s">
        <v>658</v>
      </c>
      <c r="B292" s="14" t="s">
        <v>659</v>
      </c>
      <c r="C292" s="23">
        <v>3531</v>
      </c>
      <c r="D292" s="24">
        <f t="shared" si="314"/>
        <v>0.11498159161710564</v>
      </c>
      <c r="E292" s="24">
        <f t="shared" si="315"/>
        <v>6.3438119512885874E-2</v>
      </c>
      <c r="F292" s="24">
        <f t="shared" si="316"/>
        <v>3.4834324553950725E-2</v>
      </c>
      <c r="G292" s="24">
        <f t="shared" si="317"/>
        <v>5.2959501557632398E-2</v>
      </c>
      <c r="H292" s="24">
        <f t="shared" si="318"/>
        <v>0.15859529878221468</v>
      </c>
      <c r="I292" s="24">
        <f t="shared" si="319"/>
        <v>0.16510903426791276</v>
      </c>
      <c r="J292" s="24">
        <f t="shared" si="320"/>
        <v>0.10393656188048711</v>
      </c>
      <c r="K292" s="24">
        <f t="shared" si="321"/>
        <v>7.9014443500424802E-2</v>
      </c>
      <c r="L292" s="24">
        <f t="shared" si="322"/>
        <v>5.720758991787029E-2</v>
      </c>
      <c r="M292" s="24">
        <f t="shared" si="323"/>
        <v>4.0781648258283773E-2</v>
      </c>
      <c r="N292" s="24">
        <f t="shared" si="324"/>
        <v>2.4072500708014727E-2</v>
      </c>
      <c r="O292" s="24">
        <f t="shared" si="325"/>
        <v>1.6142735768903994E-2</v>
      </c>
      <c r="P292" s="24">
        <f t="shared" si="326"/>
        <v>2.6621353724157464E-2</v>
      </c>
      <c r="Q292" s="24">
        <f t="shared" si="327"/>
        <v>2.4355706598697253E-2</v>
      </c>
      <c r="R292" s="24">
        <f t="shared" si="328"/>
        <v>1.9824412347776835E-2</v>
      </c>
      <c r="S292" s="24">
        <f t="shared" si="329"/>
        <v>1.8125177003681676E-2</v>
      </c>
      <c r="T292" s="24">
        <f t="shared" si="330"/>
        <v>0.22599830076465591</v>
      </c>
      <c r="U292" s="24">
        <f t="shared" si="330"/>
        <v>0.71169640328518835</v>
      </c>
      <c r="V292" s="24">
        <f t="shared" si="330"/>
        <v>6.2305295950155763E-2</v>
      </c>
      <c r="W292" s="23">
        <f t="shared" si="331"/>
        <v>798</v>
      </c>
      <c r="X292" s="23">
        <f t="shared" si="332"/>
        <v>2513</v>
      </c>
      <c r="Y292" s="23">
        <f t="shared" si="333"/>
        <v>220</v>
      </c>
      <c r="Z292" s="23">
        <v>91</v>
      </c>
      <c r="AA292" s="23">
        <v>86</v>
      </c>
      <c r="AB292" s="23">
        <v>69</v>
      </c>
      <c r="AC292" s="23">
        <v>80</v>
      </c>
      <c r="AD292" s="23">
        <v>80</v>
      </c>
      <c r="AE292" s="23">
        <v>52</v>
      </c>
      <c r="AF292" s="23">
        <v>45</v>
      </c>
      <c r="AG292" s="23">
        <v>43</v>
      </c>
      <c r="AH292" s="23">
        <v>45</v>
      </c>
      <c r="AI292" s="23">
        <v>39</v>
      </c>
      <c r="AJ292" s="23">
        <v>37</v>
      </c>
      <c r="AK292" s="23">
        <v>17</v>
      </c>
      <c r="AL292" s="23">
        <v>24</v>
      </c>
      <c r="AM292" s="23">
        <v>27</v>
      </c>
      <c r="AN292" s="23">
        <v>18</v>
      </c>
      <c r="AO292" s="23">
        <v>17</v>
      </c>
      <c r="AP292" s="23">
        <v>28</v>
      </c>
      <c r="AQ292" s="23">
        <v>25</v>
      </c>
      <c r="AR292" s="23">
        <v>46</v>
      </c>
      <c r="AS292" s="23">
        <v>71</v>
      </c>
      <c r="AT292" s="23">
        <v>93</v>
      </c>
      <c r="AU292" s="23">
        <v>126</v>
      </c>
      <c r="AV292" s="23">
        <v>105</v>
      </c>
      <c r="AW292" s="23">
        <v>117</v>
      </c>
      <c r="AX292" s="23">
        <v>119</v>
      </c>
      <c r="AY292" s="23">
        <v>142</v>
      </c>
      <c r="AZ292" s="23">
        <v>119</v>
      </c>
      <c r="BA292" s="23">
        <v>108</v>
      </c>
      <c r="BB292" s="23">
        <v>109</v>
      </c>
      <c r="BC292" s="23">
        <v>105</v>
      </c>
      <c r="BD292" s="23">
        <v>95</v>
      </c>
      <c r="BE292" s="23">
        <v>90</v>
      </c>
      <c r="BF292" s="23">
        <v>63</v>
      </c>
      <c r="BG292" s="23">
        <v>61</v>
      </c>
      <c r="BH292" s="23">
        <v>58</v>
      </c>
      <c r="BI292" s="23">
        <v>51</v>
      </c>
      <c r="BJ292" s="23">
        <v>41</v>
      </c>
      <c r="BK292" s="23">
        <v>62</v>
      </c>
      <c r="BL292" s="23">
        <v>65</v>
      </c>
      <c r="BM292" s="23">
        <v>60</v>
      </c>
      <c r="BN292" s="23">
        <v>37</v>
      </c>
      <c r="BO292" s="23">
        <v>42</v>
      </c>
      <c r="BP292" s="23">
        <v>52</v>
      </c>
      <c r="BQ292" s="23">
        <v>43</v>
      </c>
      <c r="BR292" s="23">
        <v>28</v>
      </c>
      <c r="BS292" s="23">
        <v>20</v>
      </c>
      <c r="BT292" s="23">
        <v>48</v>
      </c>
      <c r="BU292" s="23">
        <v>28</v>
      </c>
      <c r="BV292" s="23">
        <v>23</v>
      </c>
      <c r="BW292" s="23">
        <v>25</v>
      </c>
      <c r="BX292" s="23">
        <v>22</v>
      </c>
      <c r="BY292" s="23">
        <v>15</v>
      </c>
      <c r="BZ292" s="23">
        <v>19</v>
      </c>
      <c r="CA292" s="23">
        <v>17</v>
      </c>
      <c r="CB292" s="23">
        <v>12</v>
      </c>
      <c r="CC292" s="23">
        <v>12</v>
      </c>
      <c r="CD292" s="23">
        <v>8</v>
      </c>
      <c r="CE292" s="23">
        <v>9</v>
      </c>
      <c r="CF292" s="23">
        <v>11</v>
      </c>
      <c r="CG292" s="23">
        <v>17</v>
      </c>
      <c r="CH292" s="23">
        <v>13</v>
      </c>
      <c r="CI292" s="23">
        <v>15</v>
      </c>
      <c r="CJ292" s="23">
        <v>20</v>
      </c>
      <c r="CK292" s="23">
        <v>20</v>
      </c>
      <c r="CL292" s="23">
        <v>26</v>
      </c>
      <c r="CM292" s="23">
        <v>21</v>
      </c>
      <c r="CN292" s="23">
        <v>18</v>
      </c>
      <c r="CO292" s="23">
        <v>15</v>
      </c>
      <c r="CP292" s="23">
        <v>17</v>
      </c>
      <c r="CQ292" s="23">
        <v>15</v>
      </c>
      <c r="CR292" s="23">
        <v>12</v>
      </c>
      <c r="CS292" s="23">
        <v>17</v>
      </c>
      <c r="CT292" s="23">
        <v>16</v>
      </c>
      <c r="CU292" s="23">
        <v>10</v>
      </c>
      <c r="CV292" s="23">
        <v>15</v>
      </c>
      <c r="CW292" s="23">
        <v>8</v>
      </c>
      <c r="CX292" s="23">
        <v>4</v>
      </c>
      <c r="CY292" s="23">
        <v>8</v>
      </c>
      <c r="CZ292" s="23">
        <v>7</v>
      </c>
      <c r="DA292" s="23">
        <v>4</v>
      </c>
      <c r="DB292" s="23">
        <v>3</v>
      </c>
      <c r="DC292" s="23">
        <v>4</v>
      </c>
      <c r="DD292" s="23">
        <v>6</v>
      </c>
      <c r="DE292" s="23">
        <v>5</v>
      </c>
      <c r="DF292" s="23">
        <v>3</v>
      </c>
      <c r="DG292" s="23">
        <v>1</v>
      </c>
      <c r="DH292" s="23">
        <v>0</v>
      </c>
      <c r="DI292" s="23">
        <v>5</v>
      </c>
      <c r="DJ292" s="23">
        <v>2</v>
      </c>
      <c r="DK292" s="23">
        <v>0</v>
      </c>
      <c r="DL292" s="23">
        <v>1</v>
      </c>
      <c r="DM292" s="23">
        <v>1</v>
      </c>
      <c r="DN292" s="23">
        <v>1</v>
      </c>
      <c r="DO292" s="23">
        <v>0</v>
      </c>
      <c r="DP292" s="23">
        <v>0</v>
      </c>
      <c r="DQ292" s="23">
        <v>0</v>
      </c>
      <c r="DR292" s="23">
        <v>1</v>
      </c>
      <c r="DS292" s="23">
        <v>0</v>
      </c>
      <c r="DT292" s="23">
        <v>0</v>
      </c>
      <c r="DU292" s="23">
        <v>0</v>
      </c>
      <c r="DV292" s="23">
        <v>0</v>
      </c>
      <c r="DY292" s="14"/>
    </row>
    <row r="293" spans="1:129" s="11" customFormat="1" x14ac:dyDescent="0.25">
      <c r="A293" s="16" t="s">
        <v>660</v>
      </c>
      <c r="B293" s="14" t="s">
        <v>661</v>
      </c>
      <c r="C293" s="14">
        <v>378</v>
      </c>
      <c r="D293" s="24">
        <f t="shared" si="314"/>
        <v>3.1746031746031744E-2</v>
      </c>
      <c r="E293" s="24">
        <f t="shared" si="315"/>
        <v>2.9100529100529099E-2</v>
      </c>
      <c r="F293" s="24">
        <f t="shared" si="316"/>
        <v>6.0846560846560843E-2</v>
      </c>
      <c r="G293" s="24">
        <f t="shared" si="317"/>
        <v>6.8783068783068779E-2</v>
      </c>
      <c r="H293" s="24">
        <f t="shared" si="318"/>
        <v>3.1746031746031744E-2</v>
      </c>
      <c r="I293" s="24">
        <f t="shared" si="319"/>
        <v>3.1746031746031744E-2</v>
      </c>
      <c r="J293" s="24">
        <f t="shared" si="320"/>
        <v>2.9100529100529099E-2</v>
      </c>
      <c r="K293" s="24">
        <f t="shared" si="321"/>
        <v>3.7037037037037035E-2</v>
      </c>
      <c r="L293" s="24">
        <f t="shared" si="322"/>
        <v>7.6719576719576715E-2</v>
      </c>
      <c r="M293" s="24">
        <f t="shared" si="323"/>
        <v>0.1111111111111111</v>
      </c>
      <c r="N293" s="24">
        <f t="shared" si="324"/>
        <v>9.7883597883597878E-2</v>
      </c>
      <c r="O293" s="24">
        <f t="shared" si="325"/>
        <v>8.4656084656084651E-2</v>
      </c>
      <c r="P293" s="24">
        <f t="shared" si="326"/>
        <v>7.9365079365079361E-2</v>
      </c>
      <c r="Q293" s="24">
        <f t="shared" si="327"/>
        <v>8.2010582010582006E-2</v>
      </c>
      <c r="R293" s="24">
        <f t="shared" si="328"/>
        <v>6.8783068783068779E-2</v>
      </c>
      <c r="S293" s="24">
        <f t="shared" si="329"/>
        <v>7.9365079365079361E-2</v>
      </c>
      <c r="T293" s="24">
        <f t="shared" si="330"/>
        <v>0.15079365079365079</v>
      </c>
      <c r="U293" s="24">
        <f t="shared" si="330"/>
        <v>0.61904761904761907</v>
      </c>
      <c r="V293" s="24">
        <f t="shared" si="330"/>
        <v>0.23015873015873015</v>
      </c>
      <c r="W293" s="23">
        <f t="shared" si="331"/>
        <v>57</v>
      </c>
      <c r="X293" s="23">
        <f t="shared" si="332"/>
        <v>234</v>
      </c>
      <c r="Y293" s="23">
        <f t="shared" si="333"/>
        <v>87</v>
      </c>
      <c r="Z293" s="14">
        <v>3</v>
      </c>
      <c r="AA293" s="14">
        <v>4</v>
      </c>
      <c r="AB293" s="14">
        <v>1</v>
      </c>
      <c r="AC293" s="14">
        <v>2</v>
      </c>
      <c r="AD293" s="14">
        <v>2</v>
      </c>
      <c r="AE293" s="14">
        <v>1</v>
      </c>
      <c r="AF293" s="14">
        <v>0</v>
      </c>
      <c r="AG293" s="14">
        <v>3</v>
      </c>
      <c r="AH293" s="14">
        <v>2</v>
      </c>
      <c r="AI293" s="14">
        <v>5</v>
      </c>
      <c r="AJ293" s="14">
        <v>2</v>
      </c>
      <c r="AK293" s="14">
        <v>4</v>
      </c>
      <c r="AL293" s="14">
        <v>5</v>
      </c>
      <c r="AM293" s="14">
        <v>5</v>
      </c>
      <c r="AN293" s="14">
        <v>7</v>
      </c>
      <c r="AO293" s="14">
        <v>8</v>
      </c>
      <c r="AP293" s="14">
        <v>3</v>
      </c>
      <c r="AQ293" s="14">
        <v>8</v>
      </c>
      <c r="AR293" s="14">
        <v>4</v>
      </c>
      <c r="AS293" s="14">
        <v>3</v>
      </c>
      <c r="AT293" s="14">
        <v>2</v>
      </c>
      <c r="AU293" s="14">
        <v>0</v>
      </c>
      <c r="AV293" s="14">
        <v>3</v>
      </c>
      <c r="AW293" s="14">
        <v>1</v>
      </c>
      <c r="AX293" s="14">
        <v>6</v>
      </c>
      <c r="AY293" s="14">
        <v>3</v>
      </c>
      <c r="AZ293" s="14">
        <v>1</v>
      </c>
      <c r="BA293" s="14">
        <v>1</v>
      </c>
      <c r="BB293" s="14">
        <v>1</v>
      </c>
      <c r="BC293" s="14">
        <v>6</v>
      </c>
      <c r="BD293" s="14">
        <v>3</v>
      </c>
      <c r="BE293" s="14">
        <v>1</v>
      </c>
      <c r="BF293" s="14">
        <v>5</v>
      </c>
      <c r="BG293" s="14">
        <v>1</v>
      </c>
      <c r="BH293" s="14">
        <v>1</v>
      </c>
      <c r="BI293" s="14">
        <v>3</v>
      </c>
      <c r="BJ293" s="14">
        <v>1</v>
      </c>
      <c r="BK293" s="14">
        <v>1</v>
      </c>
      <c r="BL293" s="14">
        <v>4</v>
      </c>
      <c r="BM293" s="14">
        <v>5</v>
      </c>
      <c r="BN293" s="14">
        <v>5</v>
      </c>
      <c r="BO293" s="14">
        <v>7</v>
      </c>
      <c r="BP293" s="14">
        <v>5</v>
      </c>
      <c r="BQ293" s="14">
        <v>7</v>
      </c>
      <c r="BR293" s="14">
        <v>5</v>
      </c>
      <c r="BS293" s="14">
        <v>10</v>
      </c>
      <c r="BT293" s="14">
        <v>6</v>
      </c>
      <c r="BU293" s="14">
        <v>7</v>
      </c>
      <c r="BV293" s="14">
        <v>9</v>
      </c>
      <c r="BW293" s="14">
        <v>10</v>
      </c>
      <c r="BX293" s="14">
        <v>2</v>
      </c>
      <c r="BY293" s="14">
        <v>8</v>
      </c>
      <c r="BZ293" s="14">
        <v>8</v>
      </c>
      <c r="CA293" s="14">
        <v>10</v>
      </c>
      <c r="CB293" s="14">
        <v>9</v>
      </c>
      <c r="CC293" s="14">
        <v>6</v>
      </c>
      <c r="CD293" s="14">
        <v>6</v>
      </c>
      <c r="CE293" s="14">
        <v>6</v>
      </c>
      <c r="CF293" s="14">
        <v>6</v>
      </c>
      <c r="CG293" s="14">
        <v>8</v>
      </c>
      <c r="CH293" s="14">
        <v>3</v>
      </c>
      <c r="CI293" s="14">
        <v>11</v>
      </c>
      <c r="CJ293" s="14">
        <v>1</v>
      </c>
      <c r="CK293" s="14">
        <v>8</v>
      </c>
      <c r="CL293" s="14">
        <v>7</v>
      </c>
      <c r="CM293" s="14">
        <v>3</v>
      </c>
      <c r="CN293" s="14">
        <v>7</v>
      </c>
      <c r="CO293" s="14">
        <v>10</v>
      </c>
      <c r="CP293" s="14">
        <v>8</v>
      </c>
      <c r="CQ293" s="14">
        <v>3</v>
      </c>
      <c r="CR293" s="14">
        <v>5</v>
      </c>
      <c r="CS293" s="14">
        <v>7</v>
      </c>
      <c r="CT293" s="14">
        <v>5</v>
      </c>
      <c r="CU293" s="14">
        <v>8</v>
      </c>
      <c r="CV293" s="14">
        <v>1</v>
      </c>
      <c r="CW293" s="14">
        <v>3</v>
      </c>
      <c r="CX293" s="14">
        <v>1</v>
      </c>
      <c r="CY293" s="14">
        <v>6</v>
      </c>
      <c r="CZ293" s="14">
        <v>0</v>
      </c>
      <c r="DA293" s="14">
        <v>3</v>
      </c>
      <c r="DB293" s="14">
        <v>3</v>
      </c>
      <c r="DC293" s="14">
        <v>0</v>
      </c>
      <c r="DD293" s="14">
        <v>6</v>
      </c>
      <c r="DE293" s="14">
        <v>0</v>
      </c>
      <c r="DF293" s="14">
        <v>4</v>
      </c>
      <c r="DG293" s="14">
        <v>0</v>
      </c>
      <c r="DH293" s="14">
        <v>0</v>
      </c>
      <c r="DI293" s="14">
        <v>0</v>
      </c>
      <c r="DJ293" s="14">
        <v>1</v>
      </c>
      <c r="DK293" s="14">
        <v>3</v>
      </c>
      <c r="DL293" s="14">
        <v>0</v>
      </c>
      <c r="DM293" s="14">
        <v>0</v>
      </c>
      <c r="DN293" s="14">
        <v>0</v>
      </c>
      <c r="DO293" s="14">
        <v>0</v>
      </c>
      <c r="DP293" s="14">
        <v>0</v>
      </c>
      <c r="DQ293" s="14">
        <v>0</v>
      </c>
      <c r="DR293" s="14">
        <v>0</v>
      </c>
      <c r="DS293" s="14">
        <v>0</v>
      </c>
      <c r="DT293" s="14">
        <v>0</v>
      </c>
      <c r="DU293" s="14">
        <v>0</v>
      </c>
      <c r="DV293" s="14">
        <v>0</v>
      </c>
      <c r="DY293" s="14"/>
    </row>
    <row r="294" spans="1:129" s="11" customFormat="1" x14ac:dyDescent="0.25">
      <c r="A294" s="16" t="s">
        <v>662</v>
      </c>
      <c r="B294" s="14" t="s">
        <v>663</v>
      </c>
      <c r="C294" s="23">
        <v>734</v>
      </c>
      <c r="D294" s="24">
        <f t="shared" si="314"/>
        <v>4.2234332425068119E-2</v>
      </c>
      <c r="E294" s="24">
        <f t="shared" si="315"/>
        <v>4.9046321525885561E-2</v>
      </c>
      <c r="F294" s="24">
        <f t="shared" si="316"/>
        <v>5.7220708446866483E-2</v>
      </c>
      <c r="G294" s="24">
        <f t="shared" si="317"/>
        <v>5.5858310626702996E-2</v>
      </c>
      <c r="H294" s="24">
        <f t="shared" si="318"/>
        <v>5.4495912806539509E-2</v>
      </c>
      <c r="I294" s="24">
        <f t="shared" si="319"/>
        <v>5.0408719346049048E-2</v>
      </c>
      <c r="J294" s="24">
        <f t="shared" si="320"/>
        <v>5.858310626702997E-2</v>
      </c>
      <c r="K294" s="24">
        <f t="shared" si="321"/>
        <v>4.4959128065395093E-2</v>
      </c>
      <c r="L294" s="24">
        <f t="shared" si="322"/>
        <v>8.5831062670299732E-2</v>
      </c>
      <c r="M294" s="24">
        <f t="shared" si="323"/>
        <v>8.5831062670299732E-2</v>
      </c>
      <c r="N294" s="24">
        <f t="shared" si="324"/>
        <v>7.7656675749318796E-2</v>
      </c>
      <c r="O294" s="24">
        <f t="shared" si="325"/>
        <v>5.0408719346049048E-2</v>
      </c>
      <c r="P294" s="24">
        <f t="shared" si="326"/>
        <v>8.3106267029972758E-2</v>
      </c>
      <c r="Q294" s="24">
        <f t="shared" si="327"/>
        <v>7.901907356948229E-2</v>
      </c>
      <c r="R294" s="24">
        <f t="shared" si="328"/>
        <v>5.1771117166212535E-2</v>
      </c>
      <c r="S294" s="24">
        <f t="shared" si="329"/>
        <v>7.3569482288828342E-2</v>
      </c>
      <c r="T294" s="24">
        <f t="shared" si="330"/>
        <v>0.17438692098092642</v>
      </c>
      <c r="U294" s="24">
        <f t="shared" si="330"/>
        <v>0.62125340599455037</v>
      </c>
      <c r="V294" s="24">
        <f t="shared" si="330"/>
        <v>0.20435967302452315</v>
      </c>
      <c r="W294" s="23">
        <f t="shared" si="331"/>
        <v>128</v>
      </c>
      <c r="X294" s="23">
        <f t="shared" si="332"/>
        <v>456</v>
      </c>
      <c r="Y294" s="23">
        <f t="shared" si="333"/>
        <v>150</v>
      </c>
      <c r="Z294" s="23">
        <v>11</v>
      </c>
      <c r="AA294" s="23">
        <v>2</v>
      </c>
      <c r="AB294" s="23">
        <v>8</v>
      </c>
      <c r="AC294" s="23">
        <v>2</v>
      </c>
      <c r="AD294" s="23">
        <v>8</v>
      </c>
      <c r="AE294" s="23">
        <v>7</v>
      </c>
      <c r="AF294" s="23">
        <v>5</v>
      </c>
      <c r="AG294" s="23">
        <v>11</v>
      </c>
      <c r="AH294" s="23">
        <v>5</v>
      </c>
      <c r="AI294" s="23">
        <v>8</v>
      </c>
      <c r="AJ294" s="23">
        <v>13</v>
      </c>
      <c r="AK294" s="23">
        <v>3</v>
      </c>
      <c r="AL294" s="23">
        <v>7</v>
      </c>
      <c r="AM294" s="23">
        <v>8</v>
      </c>
      <c r="AN294" s="23">
        <v>11</v>
      </c>
      <c r="AO294" s="23">
        <v>10</v>
      </c>
      <c r="AP294" s="23">
        <v>9</v>
      </c>
      <c r="AQ294" s="23">
        <v>7</v>
      </c>
      <c r="AR294" s="23">
        <v>8</v>
      </c>
      <c r="AS294" s="23">
        <v>7</v>
      </c>
      <c r="AT294" s="23">
        <v>9</v>
      </c>
      <c r="AU294" s="23">
        <v>12</v>
      </c>
      <c r="AV294" s="23">
        <v>4</v>
      </c>
      <c r="AW294" s="23">
        <v>6</v>
      </c>
      <c r="AX294" s="23">
        <v>9</v>
      </c>
      <c r="AY294" s="23">
        <v>4</v>
      </c>
      <c r="AZ294" s="23">
        <v>12</v>
      </c>
      <c r="BA294" s="23">
        <v>9</v>
      </c>
      <c r="BB294" s="23">
        <v>6</v>
      </c>
      <c r="BC294" s="23">
        <v>6</v>
      </c>
      <c r="BD294" s="23">
        <v>6</v>
      </c>
      <c r="BE294" s="23">
        <v>13</v>
      </c>
      <c r="BF294" s="23">
        <v>8</v>
      </c>
      <c r="BG294" s="23">
        <v>9</v>
      </c>
      <c r="BH294" s="23">
        <v>7</v>
      </c>
      <c r="BI294" s="23">
        <v>5</v>
      </c>
      <c r="BJ294" s="23">
        <v>6</v>
      </c>
      <c r="BK294" s="23">
        <v>6</v>
      </c>
      <c r="BL294" s="23">
        <v>9</v>
      </c>
      <c r="BM294" s="23">
        <v>7</v>
      </c>
      <c r="BN294" s="23">
        <v>8</v>
      </c>
      <c r="BO294" s="23">
        <v>8</v>
      </c>
      <c r="BP294" s="23">
        <v>14</v>
      </c>
      <c r="BQ294" s="23">
        <v>13</v>
      </c>
      <c r="BR294" s="23">
        <v>20</v>
      </c>
      <c r="BS294" s="23">
        <v>15</v>
      </c>
      <c r="BT294" s="23">
        <v>8</v>
      </c>
      <c r="BU294" s="23">
        <v>11</v>
      </c>
      <c r="BV294" s="23">
        <v>16</v>
      </c>
      <c r="BW294" s="23">
        <v>13</v>
      </c>
      <c r="BX294" s="23">
        <v>8</v>
      </c>
      <c r="BY294" s="23">
        <v>17</v>
      </c>
      <c r="BZ294" s="23">
        <v>13</v>
      </c>
      <c r="CA294" s="23">
        <v>7</v>
      </c>
      <c r="CB294" s="23">
        <v>12</v>
      </c>
      <c r="CC294" s="23">
        <v>6</v>
      </c>
      <c r="CD294" s="23">
        <v>6</v>
      </c>
      <c r="CE294" s="23">
        <v>10</v>
      </c>
      <c r="CF294" s="23">
        <v>8</v>
      </c>
      <c r="CG294" s="23">
        <v>7</v>
      </c>
      <c r="CH294" s="23">
        <v>11</v>
      </c>
      <c r="CI294" s="23">
        <v>3</v>
      </c>
      <c r="CJ294" s="23">
        <v>12</v>
      </c>
      <c r="CK294" s="23">
        <v>20</v>
      </c>
      <c r="CL294" s="23">
        <v>15</v>
      </c>
      <c r="CM294" s="23">
        <v>12</v>
      </c>
      <c r="CN294" s="23">
        <v>15</v>
      </c>
      <c r="CO294" s="23">
        <v>11</v>
      </c>
      <c r="CP294" s="23">
        <v>10</v>
      </c>
      <c r="CQ294" s="23">
        <v>10</v>
      </c>
      <c r="CR294" s="23">
        <v>6</v>
      </c>
      <c r="CS294" s="23">
        <v>9</v>
      </c>
      <c r="CT294" s="23">
        <v>7</v>
      </c>
      <c r="CU294" s="23">
        <v>6</v>
      </c>
      <c r="CV294" s="23">
        <v>10</v>
      </c>
      <c r="CW294" s="23">
        <v>4</v>
      </c>
      <c r="CX294" s="23">
        <v>2</v>
      </c>
      <c r="CY294" s="23">
        <v>7</v>
      </c>
      <c r="CZ294" s="23">
        <v>2</v>
      </c>
      <c r="DA294" s="23">
        <v>4</v>
      </c>
      <c r="DB294" s="23">
        <v>6</v>
      </c>
      <c r="DC294" s="23">
        <v>5</v>
      </c>
      <c r="DD294" s="23">
        <v>2</v>
      </c>
      <c r="DE294" s="23">
        <v>2</v>
      </c>
      <c r="DF294" s="23">
        <v>6</v>
      </c>
      <c r="DG294" s="23">
        <v>5</v>
      </c>
      <c r="DH294" s="23">
        <v>3</v>
      </c>
      <c r="DI294" s="23">
        <v>0</v>
      </c>
      <c r="DJ294" s="23">
        <v>1</v>
      </c>
      <c r="DK294" s="23">
        <v>1</v>
      </c>
      <c r="DL294" s="23">
        <v>1</v>
      </c>
      <c r="DM294" s="23">
        <v>1</v>
      </c>
      <c r="DN294" s="23">
        <v>1</v>
      </c>
      <c r="DO294" s="23">
        <v>0</v>
      </c>
      <c r="DP294" s="23">
        <v>0</v>
      </c>
      <c r="DQ294" s="23">
        <v>1</v>
      </c>
      <c r="DR294" s="23">
        <v>0</v>
      </c>
      <c r="DS294" s="23">
        <v>0</v>
      </c>
      <c r="DT294" s="23">
        <v>0</v>
      </c>
      <c r="DU294" s="23">
        <v>0</v>
      </c>
      <c r="DV294" s="23">
        <v>0</v>
      </c>
      <c r="DY294" s="14"/>
    </row>
    <row r="295" spans="1:129" s="11" customFormat="1" x14ac:dyDescent="0.25">
      <c r="A295" s="16" t="s">
        <v>664</v>
      </c>
      <c r="B295" s="14" t="s">
        <v>665</v>
      </c>
      <c r="C295" s="23">
        <v>1209</v>
      </c>
      <c r="D295" s="24">
        <f t="shared" si="314"/>
        <v>3.3912324234904881E-2</v>
      </c>
      <c r="E295" s="24">
        <f t="shared" si="315"/>
        <v>6.2034739454094295E-2</v>
      </c>
      <c r="F295" s="24">
        <f t="shared" si="316"/>
        <v>5.9553349875930521E-2</v>
      </c>
      <c r="G295" s="24">
        <f t="shared" si="317"/>
        <v>6.1207609594706371E-2</v>
      </c>
      <c r="H295" s="24">
        <f t="shared" si="318"/>
        <v>4.3837882547559964E-2</v>
      </c>
      <c r="I295" s="24">
        <f t="shared" si="319"/>
        <v>3.7220843672456573E-2</v>
      </c>
      <c r="J295" s="24">
        <f t="shared" si="320"/>
        <v>4.6319272125723739E-2</v>
      </c>
      <c r="K295" s="24">
        <f t="shared" si="321"/>
        <v>4.2183622828784122E-2</v>
      </c>
      <c r="L295" s="24">
        <f t="shared" si="322"/>
        <v>7.6923076923076927E-2</v>
      </c>
      <c r="M295" s="24">
        <f t="shared" si="323"/>
        <v>7.5268817204301078E-2</v>
      </c>
      <c r="N295" s="24">
        <f t="shared" si="324"/>
        <v>8.1885856079404462E-2</v>
      </c>
      <c r="O295" s="24">
        <f t="shared" si="325"/>
        <v>7.6923076923076927E-2</v>
      </c>
      <c r="P295" s="24">
        <f t="shared" si="326"/>
        <v>0.10256410256410256</v>
      </c>
      <c r="Q295" s="24">
        <f t="shared" si="327"/>
        <v>5.6244830438378829E-2</v>
      </c>
      <c r="R295" s="24">
        <f t="shared" si="328"/>
        <v>3.8047973531844498E-2</v>
      </c>
      <c r="S295" s="24">
        <f t="shared" si="329"/>
        <v>0.10587262200165426</v>
      </c>
      <c r="T295" s="24">
        <f t="shared" si="330"/>
        <v>0.18279569892473119</v>
      </c>
      <c r="U295" s="24">
        <f t="shared" si="330"/>
        <v>0.61703887510339128</v>
      </c>
      <c r="V295" s="24">
        <f t="shared" si="330"/>
        <v>0.20016542597187759</v>
      </c>
      <c r="W295" s="23">
        <f t="shared" si="331"/>
        <v>221</v>
      </c>
      <c r="X295" s="23">
        <f t="shared" si="332"/>
        <v>746</v>
      </c>
      <c r="Y295" s="23">
        <f t="shared" si="333"/>
        <v>242</v>
      </c>
      <c r="Z295" s="23">
        <v>6</v>
      </c>
      <c r="AA295" s="23">
        <v>7</v>
      </c>
      <c r="AB295" s="23">
        <v>9</v>
      </c>
      <c r="AC295" s="23">
        <v>10</v>
      </c>
      <c r="AD295" s="23">
        <v>9</v>
      </c>
      <c r="AE295" s="23">
        <v>15</v>
      </c>
      <c r="AF295" s="23">
        <v>14</v>
      </c>
      <c r="AG295" s="23">
        <v>15</v>
      </c>
      <c r="AH295" s="23">
        <v>15</v>
      </c>
      <c r="AI295" s="23">
        <v>16</v>
      </c>
      <c r="AJ295" s="23">
        <v>15</v>
      </c>
      <c r="AK295" s="23">
        <v>13</v>
      </c>
      <c r="AL295" s="23">
        <v>11</v>
      </c>
      <c r="AM295" s="23">
        <v>16</v>
      </c>
      <c r="AN295" s="23">
        <v>17</v>
      </c>
      <c r="AO295" s="23">
        <v>16</v>
      </c>
      <c r="AP295" s="23">
        <v>17</v>
      </c>
      <c r="AQ295" s="23">
        <v>15</v>
      </c>
      <c r="AR295" s="23">
        <v>13</v>
      </c>
      <c r="AS295" s="23">
        <v>13</v>
      </c>
      <c r="AT295" s="23">
        <v>12</v>
      </c>
      <c r="AU295" s="23">
        <v>9</v>
      </c>
      <c r="AV295" s="23">
        <v>16</v>
      </c>
      <c r="AW295" s="23">
        <v>9</v>
      </c>
      <c r="AX295" s="23">
        <v>7</v>
      </c>
      <c r="AY295" s="23">
        <v>11</v>
      </c>
      <c r="AZ295" s="23">
        <v>12</v>
      </c>
      <c r="BA295" s="23">
        <v>6</v>
      </c>
      <c r="BB295" s="23">
        <v>6</v>
      </c>
      <c r="BC295" s="23">
        <v>10</v>
      </c>
      <c r="BD295" s="23">
        <v>10</v>
      </c>
      <c r="BE295" s="23">
        <v>8</v>
      </c>
      <c r="BF295" s="23">
        <v>13</v>
      </c>
      <c r="BG295" s="23">
        <v>15</v>
      </c>
      <c r="BH295" s="23">
        <v>10</v>
      </c>
      <c r="BI295" s="23">
        <v>11</v>
      </c>
      <c r="BJ295" s="23">
        <v>9</v>
      </c>
      <c r="BK295" s="23">
        <v>13</v>
      </c>
      <c r="BL295" s="23">
        <v>3</v>
      </c>
      <c r="BM295" s="23">
        <v>15</v>
      </c>
      <c r="BN295" s="23">
        <v>14</v>
      </c>
      <c r="BO295" s="23">
        <v>23</v>
      </c>
      <c r="BP295" s="23">
        <v>19</v>
      </c>
      <c r="BQ295" s="23">
        <v>14</v>
      </c>
      <c r="BR295" s="23">
        <v>23</v>
      </c>
      <c r="BS295" s="23">
        <v>21</v>
      </c>
      <c r="BT295" s="23">
        <v>16</v>
      </c>
      <c r="BU295" s="23">
        <v>13</v>
      </c>
      <c r="BV295" s="23">
        <v>21</v>
      </c>
      <c r="BW295" s="23">
        <v>20</v>
      </c>
      <c r="BX295" s="23">
        <v>30</v>
      </c>
      <c r="BY295" s="23">
        <v>16</v>
      </c>
      <c r="BZ295" s="23">
        <v>15</v>
      </c>
      <c r="CA295" s="23">
        <v>15</v>
      </c>
      <c r="CB295" s="23">
        <v>23</v>
      </c>
      <c r="CC295" s="23">
        <v>20</v>
      </c>
      <c r="CD295" s="23">
        <v>16</v>
      </c>
      <c r="CE295" s="23">
        <v>11</v>
      </c>
      <c r="CF295" s="23">
        <v>23</v>
      </c>
      <c r="CG295" s="23">
        <v>23</v>
      </c>
      <c r="CH295" s="23">
        <v>26</v>
      </c>
      <c r="CI295" s="23">
        <v>23</v>
      </c>
      <c r="CJ295" s="23">
        <v>24</v>
      </c>
      <c r="CK295" s="23">
        <v>27</v>
      </c>
      <c r="CL295" s="23">
        <v>24</v>
      </c>
      <c r="CM295" s="23">
        <v>11</v>
      </c>
      <c r="CN295" s="23">
        <v>13</v>
      </c>
      <c r="CO295" s="23">
        <v>20</v>
      </c>
      <c r="CP295" s="23">
        <v>16</v>
      </c>
      <c r="CQ295" s="23">
        <v>8</v>
      </c>
      <c r="CR295" s="23">
        <v>9</v>
      </c>
      <c r="CS295" s="23">
        <v>13</v>
      </c>
      <c r="CT295" s="23">
        <v>7</v>
      </c>
      <c r="CU295" s="23">
        <v>9</v>
      </c>
      <c r="CV295" s="23">
        <v>8</v>
      </c>
      <c r="CW295" s="23">
        <v>14</v>
      </c>
      <c r="CX295" s="23">
        <v>9</v>
      </c>
      <c r="CY295" s="23">
        <v>10</v>
      </c>
      <c r="CZ295" s="23">
        <v>12</v>
      </c>
      <c r="DA295" s="23">
        <v>7</v>
      </c>
      <c r="DB295" s="23">
        <v>12</v>
      </c>
      <c r="DC295" s="23">
        <v>6</v>
      </c>
      <c r="DD295" s="23">
        <v>9</v>
      </c>
      <c r="DE295" s="23">
        <v>4</v>
      </c>
      <c r="DF295" s="23">
        <v>4</v>
      </c>
      <c r="DG295" s="23">
        <v>5</v>
      </c>
      <c r="DH295" s="23">
        <v>6</v>
      </c>
      <c r="DI295" s="23">
        <v>0</v>
      </c>
      <c r="DJ295" s="23">
        <v>2</v>
      </c>
      <c r="DK295" s="23">
        <v>5</v>
      </c>
      <c r="DL295" s="23">
        <v>3</v>
      </c>
      <c r="DM295" s="23">
        <v>5</v>
      </c>
      <c r="DN295" s="23">
        <v>3</v>
      </c>
      <c r="DO295" s="23">
        <v>3</v>
      </c>
      <c r="DP295" s="23">
        <v>3</v>
      </c>
      <c r="DQ295" s="23">
        <v>1</v>
      </c>
      <c r="DR295" s="23">
        <v>0</v>
      </c>
      <c r="DS295" s="23">
        <v>3</v>
      </c>
      <c r="DT295" s="23">
        <v>2</v>
      </c>
      <c r="DU295" s="23">
        <v>0</v>
      </c>
      <c r="DV295" s="23">
        <v>0</v>
      </c>
      <c r="DY295" s="14"/>
    </row>
    <row r="296" spans="1:129" s="11" customFormat="1" x14ac:dyDescent="0.25">
      <c r="A296" s="16" t="s">
        <v>666</v>
      </c>
      <c r="B296" s="14" t="s">
        <v>667</v>
      </c>
      <c r="C296" s="23">
        <v>3569</v>
      </c>
      <c r="D296" s="24">
        <f t="shared" si="314"/>
        <v>4.3429532081815637E-2</v>
      </c>
      <c r="E296" s="24">
        <f t="shared" si="315"/>
        <v>4.8472961613897449E-2</v>
      </c>
      <c r="F296" s="24">
        <f t="shared" si="316"/>
        <v>6.7806108153544417E-2</v>
      </c>
      <c r="G296" s="24">
        <f t="shared" si="317"/>
        <v>6.3323059680582799E-2</v>
      </c>
      <c r="H296" s="24">
        <f t="shared" si="318"/>
        <v>5.6598486971140373E-2</v>
      </c>
      <c r="I296" s="24">
        <f t="shared" si="319"/>
        <v>4.9313533202577753E-2</v>
      </c>
      <c r="J296" s="24">
        <f t="shared" si="320"/>
        <v>4.5390865788736343E-2</v>
      </c>
      <c r="K296" s="24">
        <f t="shared" si="321"/>
        <v>5.1555057439058562E-2</v>
      </c>
      <c r="L296" s="24">
        <f t="shared" si="322"/>
        <v>6.7806108153544417E-2</v>
      </c>
      <c r="M296" s="24">
        <f t="shared" si="323"/>
        <v>6.44438217988232E-2</v>
      </c>
      <c r="N296" s="24">
        <f t="shared" si="324"/>
        <v>6.0801344914541887E-2</v>
      </c>
      <c r="O296" s="24">
        <f t="shared" si="325"/>
        <v>6.7806108153544417E-2</v>
      </c>
      <c r="P296" s="24">
        <f t="shared" si="326"/>
        <v>8.7139254693191365E-2</v>
      </c>
      <c r="Q296" s="24">
        <f t="shared" si="327"/>
        <v>7.1728775567385827E-2</v>
      </c>
      <c r="R296" s="24">
        <f t="shared" si="328"/>
        <v>5.5477724852899972E-2</v>
      </c>
      <c r="S296" s="24">
        <f t="shared" si="329"/>
        <v>9.8907256934715609E-2</v>
      </c>
      <c r="T296" s="24">
        <f t="shared" si="330"/>
        <v>0.18492574950966659</v>
      </c>
      <c r="U296" s="24">
        <f t="shared" si="330"/>
        <v>0.58896049313533205</v>
      </c>
      <c r="V296" s="24">
        <f t="shared" si="330"/>
        <v>0.22611375735500139</v>
      </c>
      <c r="W296" s="23">
        <f t="shared" si="331"/>
        <v>660</v>
      </c>
      <c r="X296" s="23">
        <f t="shared" si="332"/>
        <v>2102</v>
      </c>
      <c r="Y296" s="23">
        <f t="shared" si="333"/>
        <v>807</v>
      </c>
      <c r="Z296" s="23">
        <v>30</v>
      </c>
      <c r="AA296" s="23">
        <v>27</v>
      </c>
      <c r="AB296" s="23">
        <v>34</v>
      </c>
      <c r="AC296" s="23">
        <v>31</v>
      </c>
      <c r="AD296" s="23">
        <v>33</v>
      </c>
      <c r="AE296" s="23">
        <v>31</v>
      </c>
      <c r="AF296" s="23">
        <v>35</v>
      </c>
      <c r="AG296" s="23">
        <v>40</v>
      </c>
      <c r="AH296" s="23">
        <v>33</v>
      </c>
      <c r="AI296" s="23">
        <v>34</v>
      </c>
      <c r="AJ296" s="23">
        <v>41</v>
      </c>
      <c r="AK296" s="23">
        <v>52</v>
      </c>
      <c r="AL296" s="23">
        <v>56</v>
      </c>
      <c r="AM296" s="23">
        <v>55</v>
      </c>
      <c r="AN296" s="23">
        <v>38</v>
      </c>
      <c r="AO296" s="23">
        <v>52</v>
      </c>
      <c r="AP296" s="23">
        <v>38</v>
      </c>
      <c r="AQ296" s="23">
        <v>57</v>
      </c>
      <c r="AR296" s="23">
        <v>45</v>
      </c>
      <c r="AS296" s="23">
        <v>34</v>
      </c>
      <c r="AT296" s="23">
        <v>41</v>
      </c>
      <c r="AU296" s="23">
        <v>44</v>
      </c>
      <c r="AV296" s="23">
        <v>39</v>
      </c>
      <c r="AW296" s="23">
        <v>44</v>
      </c>
      <c r="AX296" s="23">
        <v>34</v>
      </c>
      <c r="AY296" s="23">
        <v>46</v>
      </c>
      <c r="AZ296" s="23">
        <v>24</v>
      </c>
      <c r="BA296" s="23">
        <v>32</v>
      </c>
      <c r="BB296" s="23">
        <v>44</v>
      </c>
      <c r="BC296" s="23">
        <v>30</v>
      </c>
      <c r="BD296" s="23">
        <v>26</v>
      </c>
      <c r="BE296" s="23">
        <v>43</v>
      </c>
      <c r="BF296" s="23">
        <v>29</v>
      </c>
      <c r="BG296" s="23">
        <v>29</v>
      </c>
      <c r="BH296" s="23">
        <v>35</v>
      </c>
      <c r="BI296" s="23">
        <v>26</v>
      </c>
      <c r="BJ296" s="23">
        <v>43</v>
      </c>
      <c r="BK296" s="23">
        <v>38</v>
      </c>
      <c r="BL296" s="23">
        <v>36</v>
      </c>
      <c r="BM296" s="23">
        <v>41</v>
      </c>
      <c r="BN296" s="23">
        <v>52</v>
      </c>
      <c r="BO296" s="23">
        <v>57</v>
      </c>
      <c r="BP296" s="23">
        <v>62</v>
      </c>
      <c r="BQ296" s="23">
        <v>31</v>
      </c>
      <c r="BR296" s="23">
        <v>40</v>
      </c>
      <c r="BS296" s="23">
        <v>47</v>
      </c>
      <c r="BT296" s="23">
        <v>44</v>
      </c>
      <c r="BU296" s="23">
        <v>50</v>
      </c>
      <c r="BV296" s="23">
        <v>47</v>
      </c>
      <c r="BW296" s="23">
        <v>42</v>
      </c>
      <c r="BX296" s="23">
        <v>35</v>
      </c>
      <c r="BY296" s="23">
        <v>41</v>
      </c>
      <c r="BZ296" s="23">
        <v>44</v>
      </c>
      <c r="CA296" s="23">
        <v>44</v>
      </c>
      <c r="CB296" s="23">
        <v>53</v>
      </c>
      <c r="CC296" s="23">
        <v>38</v>
      </c>
      <c r="CD296" s="23">
        <v>43</v>
      </c>
      <c r="CE296" s="23">
        <v>47</v>
      </c>
      <c r="CF296" s="23">
        <v>56</v>
      </c>
      <c r="CG296" s="23">
        <v>58</v>
      </c>
      <c r="CH296" s="23">
        <v>61</v>
      </c>
      <c r="CI296" s="23">
        <v>51</v>
      </c>
      <c r="CJ296" s="23">
        <v>66</v>
      </c>
      <c r="CK296" s="23">
        <v>66</v>
      </c>
      <c r="CL296" s="23">
        <v>67</v>
      </c>
      <c r="CM296" s="23">
        <v>42</v>
      </c>
      <c r="CN296" s="23">
        <v>63</v>
      </c>
      <c r="CO296" s="23">
        <v>63</v>
      </c>
      <c r="CP296" s="23">
        <v>48</v>
      </c>
      <c r="CQ296" s="23">
        <v>40</v>
      </c>
      <c r="CR296" s="23">
        <v>33</v>
      </c>
      <c r="CS296" s="23">
        <v>46</v>
      </c>
      <c r="CT296" s="23">
        <v>42</v>
      </c>
      <c r="CU296" s="23">
        <v>35</v>
      </c>
      <c r="CV296" s="23">
        <v>42</v>
      </c>
      <c r="CW296" s="23">
        <v>38</v>
      </c>
      <c r="CX296" s="23">
        <v>32</v>
      </c>
      <c r="CY296" s="23">
        <v>25</v>
      </c>
      <c r="CZ296" s="23">
        <v>28</v>
      </c>
      <c r="DA296" s="23">
        <v>36</v>
      </c>
      <c r="DB296" s="23">
        <v>24</v>
      </c>
      <c r="DC296" s="23">
        <v>30</v>
      </c>
      <c r="DD296" s="23">
        <v>22</v>
      </c>
      <c r="DE296" s="23">
        <v>17</v>
      </c>
      <c r="DF296" s="23">
        <v>20</v>
      </c>
      <c r="DG296" s="23">
        <v>20</v>
      </c>
      <c r="DH296" s="23">
        <v>13</v>
      </c>
      <c r="DI296" s="23">
        <v>9</v>
      </c>
      <c r="DJ296" s="23">
        <v>8</v>
      </c>
      <c r="DK296" s="23">
        <v>7</v>
      </c>
      <c r="DL296" s="23">
        <v>5</v>
      </c>
      <c r="DM296" s="23">
        <v>7</v>
      </c>
      <c r="DN296" s="23">
        <v>2</v>
      </c>
      <c r="DO296" s="23">
        <v>2</v>
      </c>
      <c r="DP296" s="23">
        <v>0</v>
      </c>
      <c r="DQ296" s="23">
        <v>4</v>
      </c>
      <c r="DR296" s="23">
        <v>2</v>
      </c>
      <c r="DS296" s="23">
        <v>0</v>
      </c>
      <c r="DT296" s="23">
        <v>0</v>
      </c>
      <c r="DU296" s="23">
        <v>1</v>
      </c>
      <c r="DV296" s="23">
        <v>1</v>
      </c>
      <c r="DY296" s="14"/>
    </row>
    <row r="297" spans="1:129" s="11" customFormat="1" x14ac:dyDescent="0.25">
      <c r="A297" s="16" t="s">
        <v>668</v>
      </c>
      <c r="B297" s="14" t="s">
        <v>669</v>
      </c>
      <c r="C297" s="14">
        <v>139</v>
      </c>
      <c r="D297" s="24">
        <f t="shared" si="314"/>
        <v>2.8776978417266189E-2</v>
      </c>
      <c r="E297" s="24">
        <f t="shared" si="315"/>
        <v>5.0359712230215826E-2</v>
      </c>
      <c r="F297" s="24">
        <f t="shared" si="316"/>
        <v>2.1582733812949641E-2</v>
      </c>
      <c r="G297" s="24">
        <f t="shared" si="317"/>
        <v>3.5971223021582732E-2</v>
      </c>
      <c r="H297" s="24">
        <f t="shared" si="318"/>
        <v>5.0359712230215826E-2</v>
      </c>
      <c r="I297" s="24">
        <f t="shared" si="319"/>
        <v>5.7553956834532377E-2</v>
      </c>
      <c r="J297" s="24">
        <f t="shared" si="320"/>
        <v>2.1582733812949641E-2</v>
      </c>
      <c r="K297" s="24">
        <f t="shared" si="321"/>
        <v>2.8776978417266189E-2</v>
      </c>
      <c r="L297" s="24">
        <f t="shared" si="322"/>
        <v>7.1942446043165464E-2</v>
      </c>
      <c r="M297" s="24">
        <f t="shared" si="323"/>
        <v>0.10071942446043165</v>
      </c>
      <c r="N297" s="24">
        <f t="shared" si="324"/>
        <v>4.3165467625899283E-2</v>
      </c>
      <c r="O297" s="24">
        <f t="shared" si="325"/>
        <v>8.6330935251798566E-2</v>
      </c>
      <c r="P297" s="24">
        <f t="shared" si="326"/>
        <v>0.11510791366906475</v>
      </c>
      <c r="Q297" s="24">
        <f t="shared" si="327"/>
        <v>9.3525179856115109E-2</v>
      </c>
      <c r="R297" s="24">
        <f t="shared" si="328"/>
        <v>6.4748201438848921E-2</v>
      </c>
      <c r="S297" s="24">
        <f t="shared" si="329"/>
        <v>0.12949640287769784</v>
      </c>
      <c r="T297" s="24">
        <f t="shared" si="330"/>
        <v>0.12949640287769784</v>
      </c>
      <c r="U297" s="24">
        <f t="shared" si="330"/>
        <v>0.58273381294964033</v>
      </c>
      <c r="V297" s="24">
        <f t="shared" si="330"/>
        <v>0.28776978417266186</v>
      </c>
      <c r="W297" s="23">
        <f t="shared" si="331"/>
        <v>18</v>
      </c>
      <c r="X297" s="23">
        <f t="shared" si="332"/>
        <v>81</v>
      </c>
      <c r="Y297" s="23">
        <f t="shared" si="333"/>
        <v>40</v>
      </c>
      <c r="Z297" s="14">
        <v>1</v>
      </c>
      <c r="AA297" s="14">
        <v>1</v>
      </c>
      <c r="AB297" s="14">
        <v>1</v>
      </c>
      <c r="AC297" s="14">
        <v>1</v>
      </c>
      <c r="AD297" s="14">
        <v>0</v>
      </c>
      <c r="AE297" s="14">
        <v>2</v>
      </c>
      <c r="AF297" s="14">
        <v>0</v>
      </c>
      <c r="AG297" s="14">
        <v>1</v>
      </c>
      <c r="AH297" s="14">
        <v>1</v>
      </c>
      <c r="AI297" s="14">
        <v>3</v>
      </c>
      <c r="AJ297" s="14">
        <v>0</v>
      </c>
      <c r="AK297" s="14">
        <v>1</v>
      </c>
      <c r="AL297" s="14">
        <v>1</v>
      </c>
      <c r="AM297" s="14">
        <v>0</v>
      </c>
      <c r="AN297" s="14">
        <v>1</v>
      </c>
      <c r="AO297" s="14">
        <v>2</v>
      </c>
      <c r="AP297" s="14">
        <v>2</v>
      </c>
      <c r="AQ297" s="14">
        <v>1</v>
      </c>
      <c r="AR297" s="14">
        <v>0</v>
      </c>
      <c r="AS297" s="14">
        <v>0</v>
      </c>
      <c r="AT297" s="14">
        <v>0</v>
      </c>
      <c r="AU297" s="14">
        <v>0</v>
      </c>
      <c r="AV297" s="14">
        <v>3</v>
      </c>
      <c r="AW297" s="14">
        <v>1</v>
      </c>
      <c r="AX297" s="14">
        <v>3</v>
      </c>
      <c r="AY297" s="14">
        <v>1</v>
      </c>
      <c r="AZ297" s="14">
        <v>3</v>
      </c>
      <c r="BA297" s="14">
        <v>2</v>
      </c>
      <c r="BB297" s="14">
        <v>1</v>
      </c>
      <c r="BC297" s="14">
        <v>1</v>
      </c>
      <c r="BD297" s="14">
        <v>1</v>
      </c>
      <c r="BE297" s="14">
        <v>0</v>
      </c>
      <c r="BF297" s="14">
        <v>1</v>
      </c>
      <c r="BG297" s="14">
        <v>0</v>
      </c>
      <c r="BH297" s="14">
        <v>1</v>
      </c>
      <c r="BI297" s="14">
        <v>0</v>
      </c>
      <c r="BJ297" s="14">
        <v>1</v>
      </c>
      <c r="BK297" s="14">
        <v>1</v>
      </c>
      <c r="BL297" s="14">
        <v>1</v>
      </c>
      <c r="BM297" s="14">
        <v>1</v>
      </c>
      <c r="BN297" s="14">
        <v>1</v>
      </c>
      <c r="BO297" s="14">
        <v>3</v>
      </c>
      <c r="BP297" s="14">
        <v>4</v>
      </c>
      <c r="BQ297" s="14">
        <v>1</v>
      </c>
      <c r="BR297" s="14">
        <v>1</v>
      </c>
      <c r="BS297" s="14">
        <v>0</v>
      </c>
      <c r="BT297" s="14">
        <v>1</v>
      </c>
      <c r="BU297" s="14">
        <v>5</v>
      </c>
      <c r="BV297" s="14">
        <v>2</v>
      </c>
      <c r="BW297" s="14">
        <v>6</v>
      </c>
      <c r="BX297" s="14">
        <v>2</v>
      </c>
      <c r="BY297" s="14">
        <v>2</v>
      </c>
      <c r="BZ297" s="14">
        <v>0</v>
      </c>
      <c r="CA297" s="14">
        <v>0</v>
      </c>
      <c r="CB297" s="14">
        <v>2</v>
      </c>
      <c r="CC297" s="14">
        <v>4</v>
      </c>
      <c r="CD297" s="14">
        <v>2</v>
      </c>
      <c r="CE297" s="14">
        <v>2</v>
      </c>
      <c r="CF297" s="14">
        <v>3</v>
      </c>
      <c r="CG297" s="14">
        <v>1</v>
      </c>
      <c r="CH297" s="14">
        <v>6</v>
      </c>
      <c r="CI297" s="14">
        <v>3</v>
      </c>
      <c r="CJ297" s="14">
        <v>0</v>
      </c>
      <c r="CK297" s="14">
        <v>2</v>
      </c>
      <c r="CL297" s="14">
        <v>5</v>
      </c>
      <c r="CM297" s="14">
        <v>0</v>
      </c>
      <c r="CN297" s="14">
        <v>4</v>
      </c>
      <c r="CO297" s="14">
        <v>4</v>
      </c>
      <c r="CP297" s="14">
        <v>1</v>
      </c>
      <c r="CQ297" s="14">
        <v>4</v>
      </c>
      <c r="CR297" s="14">
        <v>3</v>
      </c>
      <c r="CS297" s="14">
        <v>2</v>
      </c>
      <c r="CT297" s="14">
        <v>1</v>
      </c>
      <c r="CU297" s="14">
        <v>1</v>
      </c>
      <c r="CV297" s="14">
        <v>2</v>
      </c>
      <c r="CW297" s="14">
        <v>2</v>
      </c>
      <c r="CX297" s="14">
        <v>2</v>
      </c>
      <c r="CY297" s="14">
        <v>0</v>
      </c>
      <c r="CZ297" s="14">
        <v>2</v>
      </c>
      <c r="DA297" s="14">
        <v>1</v>
      </c>
      <c r="DB297" s="14">
        <v>3</v>
      </c>
      <c r="DC297" s="14">
        <v>0</v>
      </c>
      <c r="DD297" s="14">
        <v>0</v>
      </c>
      <c r="DE297" s="14">
        <v>2</v>
      </c>
      <c r="DF297" s="14">
        <v>1</v>
      </c>
      <c r="DG297" s="14">
        <v>2</v>
      </c>
      <c r="DH297" s="14">
        <v>0</v>
      </c>
      <c r="DI297" s="14">
        <v>0</v>
      </c>
      <c r="DJ297" s="14">
        <v>0</v>
      </c>
      <c r="DK297" s="14">
        <v>0</v>
      </c>
      <c r="DL297" s="14">
        <v>0</v>
      </c>
      <c r="DM297" s="14">
        <v>0</v>
      </c>
      <c r="DN297" s="14">
        <v>2</v>
      </c>
      <c r="DO297" s="14">
        <v>0</v>
      </c>
      <c r="DP297" s="14">
        <v>0</v>
      </c>
      <c r="DQ297" s="14">
        <v>0</v>
      </c>
      <c r="DR297" s="14">
        <v>0</v>
      </c>
      <c r="DS297" s="14">
        <v>1</v>
      </c>
      <c r="DT297" s="14">
        <v>0</v>
      </c>
      <c r="DU297" s="14">
        <v>0</v>
      </c>
      <c r="DV297" s="14">
        <v>0</v>
      </c>
      <c r="DY297" s="14"/>
    </row>
    <row r="298" spans="1:129" s="11" customFormat="1" x14ac:dyDescent="0.25">
      <c r="A298" s="16" t="s">
        <v>670</v>
      </c>
      <c r="B298" s="14" t="s">
        <v>671</v>
      </c>
      <c r="C298" s="23">
        <v>2617</v>
      </c>
      <c r="D298" s="24">
        <f t="shared" si="314"/>
        <v>4.3561329766908671E-2</v>
      </c>
      <c r="E298" s="24">
        <f t="shared" si="315"/>
        <v>4.1650745128009169E-2</v>
      </c>
      <c r="F298" s="24">
        <f t="shared" si="316"/>
        <v>5.1585785250286585E-2</v>
      </c>
      <c r="G298" s="24">
        <f t="shared" si="317"/>
        <v>5.4642720672525791E-2</v>
      </c>
      <c r="H298" s="24">
        <f t="shared" si="318"/>
        <v>4.5854031333588077E-2</v>
      </c>
      <c r="I298" s="24">
        <f t="shared" si="319"/>
        <v>3.2479938861291552E-2</v>
      </c>
      <c r="J298" s="24">
        <f t="shared" si="320"/>
        <v>4.4325563622468478E-2</v>
      </c>
      <c r="K298" s="24">
        <f t="shared" si="321"/>
        <v>5.2732136033626288E-2</v>
      </c>
      <c r="L298" s="24">
        <f t="shared" si="322"/>
        <v>5.73175391669851E-2</v>
      </c>
      <c r="M298" s="24">
        <f t="shared" si="323"/>
        <v>7.527703477264043E-2</v>
      </c>
      <c r="N298" s="24">
        <f t="shared" si="324"/>
        <v>8.0626671761559035E-2</v>
      </c>
      <c r="O298" s="24">
        <f t="shared" si="325"/>
        <v>6.8398930072602213E-2</v>
      </c>
      <c r="P298" s="24">
        <f t="shared" si="326"/>
        <v>9.8586167367214372E-2</v>
      </c>
      <c r="Q298" s="24">
        <f t="shared" si="327"/>
        <v>7.9098204050439436E-2</v>
      </c>
      <c r="R298" s="24">
        <f t="shared" si="328"/>
        <v>5.9610240733664499E-2</v>
      </c>
      <c r="S298" s="24">
        <f t="shared" si="329"/>
        <v>0.11425296140619029</v>
      </c>
      <c r="T298" s="24">
        <f t="shared" si="330"/>
        <v>0.15896064195643866</v>
      </c>
      <c r="U298" s="24">
        <f t="shared" si="330"/>
        <v>0.58807795185326706</v>
      </c>
      <c r="V298" s="24">
        <f t="shared" si="330"/>
        <v>0.25296140619029422</v>
      </c>
      <c r="W298" s="23">
        <f t="shared" si="331"/>
        <v>416</v>
      </c>
      <c r="X298" s="23">
        <f t="shared" si="332"/>
        <v>1539</v>
      </c>
      <c r="Y298" s="23">
        <f t="shared" si="333"/>
        <v>662</v>
      </c>
      <c r="Z298" s="23">
        <v>18</v>
      </c>
      <c r="AA298" s="23">
        <v>21</v>
      </c>
      <c r="AB298" s="23">
        <v>30</v>
      </c>
      <c r="AC298" s="23">
        <v>27</v>
      </c>
      <c r="AD298" s="23">
        <v>18</v>
      </c>
      <c r="AE298" s="23">
        <v>22</v>
      </c>
      <c r="AF298" s="23">
        <v>20</v>
      </c>
      <c r="AG298" s="23">
        <v>20</v>
      </c>
      <c r="AH298" s="23">
        <v>23</v>
      </c>
      <c r="AI298" s="23">
        <v>24</v>
      </c>
      <c r="AJ298" s="23">
        <v>26</v>
      </c>
      <c r="AK298" s="23">
        <v>27</v>
      </c>
      <c r="AL298" s="23">
        <v>26</v>
      </c>
      <c r="AM298" s="23">
        <v>23</v>
      </c>
      <c r="AN298" s="23">
        <v>33</v>
      </c>
      <c r="AO298" s="23">
        <v>23</v>
      </c>
      <c r="AP298" s="23">
        <v>35</v>
      </c>
      <c r="AQ298" s="23">
        <v>24</v>
      </c>
      <c r="AR298" s="23">
        <v>37</v>
      </c>
      <c r="AS298" s="23">
        <v>24</v>
      </c>
      <c r="AT298" s="23">
        <v>27</v>
      </c>
      <c r="AU298" s="23">
        <v>32</v>
      </c>
      <c r="AV298" s="23">
        <v>18</v>
      </c>
      <c r="AW298" s="23">
        <v>18</v>
      </c>
      <c r="AX298" s="23">
        <v>25</v>
      </c>
      <c r="AY298" s="23">
        <v>15</v>
      </c>
      <c r="AZ298" s="23">
        <v>15</v>
      </c>
      <c r="BA298" s="23">
        <v>15</v>
      </c>
      <c r="BB298" s="23">
        <v>22</v>
      </c>
      <c r="BC298" s="23">
        <v>18</v>
      </c>
      <c r="BD298" s="23">
        <v>17</v>
      </c>
      <c r="BE298" s="23">
        <v>29</v>
      </c>
      <c r="BF298" s="23">
        <v>27</v>
      </c>
      <c r="BG298" s="23">
        <v>24</v>
      </c>
      <c r="BH298" s="23">
        <v>19</v>
      </c>
      <c r="BI298" s="23">
        <v>23</v>
      </c>
      <c r="BJ298" s="23">
        <v>30</v>
      </c>
      <c r="BK298" s="23">
        <v>29</v>
      </c>
      <c r="BL298" s="23">
        <v>23</v>
      </c>
      <c r="BM298" s="23">
        <v>33</v>
      </c>
      <c r="BN298" s="23">
        <v>28</v>
      </c>
      <c r="BO298" s="23">
        <v>37</v>
      </c>
      <c r="BP298" s="23">
        <v>21</v>
      </c>
      <c r="BQ298" s="23">
        <v>33</v>
      </c>
      <c r="BR298" s="23">
        <v>31</v>
      </c>
      <c r="BS298" s="23">
        <v>34</v>
      </c>
      <c r="BT298" s="23">
        <v>43</v>
      </c>
      <c r="BU298" s="23">
        <v>39</v>
      </c>
      <c r="BV298" s="23">
        <v>42</v>
      </c>
      <c r="BW298" s="23">
        <v>39</v>
      </c>
      <c r="BX298" s="23">
        <v>36</v>
      </c>
      <c r="BY298" s="23">
        <v>38</v>
      </c>
      <c r="BZ298" s="23">
        <v>53</v>
      </c>
      <c r="CA298" s="23">
        <v>33</v>
      </c>
      <c r="CB298" s="23">
        <v>51</v>
      </c>
      <c r="CC298" s="23">
        <v>34</v>
      </c>
      <c r="CD298" s="23">
        <v>40</v>
      </c>
      <c r="CE298" s="23">
        <v>32</v>
      </c>
      <c r="CF298" s="23">
        <v>37</v>
      </c>
      <c r="CG298" s="23">
        <v>36</v>
      </c>
      <c r="CH298" s="23">
        <v>46</v>
      </c>
      <c r="CI298" s="23">
        <v>38</v>
      </c>
      <c r="CJ298" s="23">
        <v>57</v>
      </c>
      <c r="CK298" s="23">
        <v>58</v>
      </c>
      <c r="CL298" s="23">
        <v>59</v>
      </c>
      <c r="CM298" s="23">
        <v>45</v>
      </c>
      <c r="CN298" s="23">
        <v>53</v>
      </c>
      <c r="CO298" s="23">
        <v>47</v>
      </c>
      <c r="CP298" s="23">
        <v>29</v>
      </c>
      <c r="CQ298" s="23">
        <v>33</v>
      </c>
      <c r="CR298" s="23">
        <v>31</v>
      </c>
      <c r="CS298" s="23">
        <v>43</v>
      </c>
      <c r="CT298" s="23">
        <v>29</v>
      </c>
      <c r="CU298" s="23">
        <v>28</v>
      </c>
      <c r="CV298" s="23">
        <v>25</v>
      </c>
      <c r="CW298" s="23">
        <v>31</v>
      </c>
      <c r="CX298" s="23">
        <v>21</v>
      </c>
      <c r="CY298" s="23">
        <v>19</v>
      </c>
      <c r="CZ298" s="23">
        <v>27</v>
      </c>
      <c r="DA298" s="23">
        <v>25</v>
      </c>
      <c r="DB298" s="23">
        <v>25</v>
      </c>
      <c r="DC298" s="23">
        <v>20</v>
      </c>
      <c r="DD298" s="23">
        <v>11</v>
      </c>
      <c r="DE298" s="23">
        <v>15</v>
      </c>
      <c r="DF298" s="23">
        <v>24</v>
      </c>
      <c r="DG298" s="23">
        <v>11</v>
      </c>
      <c r="DH298" s="23">
        <v>10</v>
      </c>
      <c r="DI298" s="23">
        <v>9</v>
      </c>
      <c r="DJ298" s="23">
        <v>17</v>
      </c>
      <c r="DK298" s="23">
        <v>7</v>
      </c>
      <c r="DL298" s="23">
        <v>8</v>
      </c>
      <c r="DM298" s="23">
        <v>7</v>
      </c>
      <c r="DN298" s="23">
        <v>4</v>
      </c>
      <c r="DO298" s="23">
        <v>2</v>
      </c>
      <c r="DP298" s="23">
        <v>0</v>
      </c>
      <c r="DQ298" s="23">
        <v>3</v>
      </c>
      <c r="DR298" s="23">
        <v>0</v>
      </c>
      <c r="DS298" s="23">
        <v>2</v>
      </c>
      <c r="DT298" s="23">
        <v>1</v>
      </c>
      <c r="DU298" s="23">
        <v>0</v>
      </c>
      <c r="DV298" s="23">
        <v>0</v>
      </c>
      <c r="DY298" s="14"/>
    </row>
    <row r="299" spans="1:129" s="11" customFormat="1" x14ac:dyDescent="0.25">
      <c r="A299" s="16" t="s">
        <v>672</v>
      </c>
      <c r="B299" s="14" t="s">
        <v>673</v>
      </c>
      <c r="C299" s="23">
        <v>383</v>
      </c>
      <c r="D299" s="24">
        <f t="shared" si="314"/>
        <v>3.6553524804177548E-2</v>
      </c>
      <c r="E299" s="24">
        <f t="shared" si="315"/>
        <v>4.4386422976501305E-2</v>
      </c>
      <c r="F299" s="24">
        <f t="shared" si="316"/>
        <v>7.8328981723237601E-2</v>
      </c>
      <c r="G299" s="24">
        <f t="shared" si="317"/>
        <v>4.960835509138381E-2</v>
      </c>
      <c r="H299" s="24">
        <f t="shared" si="318"/>
        <v>4.4386422976501305E-2</v>
      </c>
      <c r="I299" s="24">
        <f t="shared" si="319"/>
        <v>2.8720626631853787E-2</v>
      </c>
      <c r="J299" s="24">
        <f t="shared" si="320"/>
        <v>4.6997389033942558E-2</v>
      </c>
      <c r="K299" s="24">
        <f t="shared" si="321"/>
        <v>3.91644908616188E-2</v>
      </c>
      <c r="L299" s="24">
        <f t="shared" si="322"/>
        <v>9.6605744125326368E-2</v>
      </c>
      <c r="M299" s="24">
        <f t="shared" si="323"/>
        <v>0.14360313315926893</v>
      </c>
      <c r="N299" s="24">
        <f t="shared" si="324"/>
        <v>0.10443864229765012</v>
      </c>
      <c r="O299" s="24">
        <f t="shared" si="325"/>
        <v>9.3994778067885115E-2</v>
      </c>
      <c r="P299" s="24">
        <f t="shared" si="326"/>
        <v>8.3550913838120106E-2</v>
      </c>
      <c r="Q299" s="24">
        <f t="shared" si="327"/>
        <v>4.4386422976501305E-2</v>
      </c>
      <c r="R299" s="24">
        <f t="shared" si="328"/>
        <v>2.0887728459530026E-2</v>
      </c>
      <c r="S299" s="24">
        <f t="shared" si="329"/>
        <v>4.4386422976501305E-2</v>
      </c>
      <c r="T299" s="24">
        <f t="shared" si="330"/>
        <v>0.17232375979112272</v>
      </c>
      <c r="U299" s="24">
        <f t="shared" si="330"/>
        <v>0.71801566579634468</v>
      </c>
      <c r="V299" s="24">
        <f t="shared" si="330"/>
        <v>0.10966057441253264</v>
      </c>
      <c r="W299" s="23">
        <f t="shared" si="331"/>
        <v>66</v>
      </c>
      <c r="X299" s="23">
        <f t="shared" si="332"/>
        <v>275</v>
      </c>
      <c r="Y299" s="23">
        <f t="shared" si="333"/>
        <v>42</v>
      </c>
      <c r="Z299" s="23">
        <v>1</v>
      </c>
      <c r="AA299" s="23">
        <v>6</v>
      </c>
      <c r="AB299" s="23">
        <v>1</v>
      </c>
      <c r="AC299" s="23">
        <v>3</v>
      </c>
      <c r="AD299" s="23">
        <v>3</v>
      </c>
      <c r="AE299" s="23">
        <v>4</v>
      </c>
      <c r="AF299" s="23">
        <v>1</v>
      </c>
      <c r="AG299" s="23">
        <v>4</v>
      </c>
      <c r="AH299" s="23">
        <v>4</v>
      </c>
      <c r="AI299" s="23">
        <v>4</v>
      </c>
      <c r="AJ299" s="23">
        <v>5</v>
      </c>
      <c r="AK299" s="23">
        <v>7</v>
      </c>
      <c r="AL299" s="23">
        <v>7</v>
      </c>
      <c r="AM299" s="23">
        <v>5</v>
      </c>
      <c r="AN299" s="23">
        <v>6</v>
      </c>
      <c r="AO299" s="23">
        <v>1</v>
      </c>
      <c r="AP299" s="23">
        <v>4</v>
      </c>
      <c r="AQ299" s="23">
        <v>5</v>
      </c>
      <c r="AR299" s="23">
        <v>4</v>
      </c>
      <c r="AS299" s="23">
        <v>5</v>
      </c>
      <c r="AT299" s="23">
        <v>2</v>
      </c>
      <c r="AU299" s="23">
        <v>6</v>
      </c>
      <c r="AV299" s="23">
        <v>3</v>
      </c>
      <c r="AW299" s="23">
        <v>4</v>
      </c>
      <c r="AX299" s="23">
        <v>2</v>
      </c>
      <c r="AY299" s="23">
        <v>4</v>
      </c>
      <c r="AZ299" s="23">
        <v>0</v>
      </c>
      <c r="BA299" s="23">
        <v>3</v>
      </c>
      <c r="BB299" s="23">
        <v>2</v>
      </c>
      <c r="BC299" s="23">
        <v>2</v>
      </c>
      <c r="BD299" s="23">
        <v>2</v>
      </c>
      <c r="BE299" s="23">
        <v>3</v>
      </c>
      <c r="BF299" s="23">
        <v>3</v>
      </c>
      <c r="BG299" s="23">
        <v>8</v>
      </c>
      <c r="BH299" s="23">
        <v>2</v>
      </c>
      <c r="BI299" s="23">
        <v>2</v>
      </c>
      <c r="BJ299" s="23">
        <v>1</v>
      </c>
      <c r="BK299" s="23">
        <v>4</v>
      </c>
      <c r="BL299" s="23">
        <v>1</v>
      </c>
      <c r="BM299" s="23">
        <v>7</v>
      </c>
      <c r="BN299" s="23">
        <v>7</v>
      </c>
      <c r="BO299" s="23">
        <v>2</v>
      </c>
      <c r="BP299" s="23">
        <v>3</v>
      </c>
      <c r="BQ299" s="23">
        <v>12</v>
      </c>
      <c r="BR299" s="23">
        <v>13</v>
      </c>
      <c r="BS299" s="23">
        <v>8</v>
      </c>
      <c r="BT299" s="23">
        <v>13</v>
      </c>
      <c r="BU299" s="23">
        <v>15</v>
      </c>
      <c r="BV299" s="23">
        <v>10</v>
      </c>
      <c r="BW299" s="23">
        <v>9</v>
      </c>
      <c r="BX299" s="23">
        <v>10</v>
      </c>
      <c r="BY299" s="23">
        <v>8</v>
      </c>
      <c r="BZ299" s="23">
        <v>10</v>
      </c>
      <c r="CA299" s="23">
        <v>10</v>
      </c>
      <c r="CB299" s="23">
        <v>2</v>
      </c>
      <c r="CC299" s="23">
        <v>8</v>
      </c>
      <c r="CD299" s="23">
        <v>7</v>
      </c>
      <c r="CE299" s="23">
        <v>7</v>
      </c>
      <c r="CF299" s="23">
        <v>5</v>
      </c>
      <c r="CG299" s="23">
        <v>9</v>
      </c>
      <c r="CH299" s="23">
        <v>6</v>
      </c>
      <c r="CI299" s="23">
        <v>8</v>
      </c>
      <c r="CJ299" s="23">
        <v>5</v>
      </c>
      <c r="CK299" s="23">
        <v>3</v>
      </c>
      <c r="CL299" s="23">
        <v>10</v>
      </c>
      <c r="CM299" s="23">
        <v>2</v>
      </c>
      <c r="CN299" s="23">
        <v>7</v>
      </c>
      <c r="CO299" s="23">
        <v>3</v>
      </c>
      <c r="CP299" s="23">
        <v>3</v>
      </c>
      <c r="CQ299" s="23">
        <v>2</v>
      </c>
      <c r="CR299" s="23">
        <v>1</v>
      </c>
      <c r="CS299" s="23">
        <v>1</v>
      </c>
      <c r="CT299" s="23">
        <v>2</v>
      </c>
      <c r="CU299" s="23">
        <v>2</v>
      </c>
      <c r="CV299" s="23">
        <v>2</v>
      </c>
      <c r="CW299" s="23">
        <v>3</v>
      </c>
      <c r="CX299" s="23">
        <v>2</v>
      </c>
      <c r="CY299" s="23">
        <v>3</v>
      </c>
      <c r="CZ299" s="23">
        <v>1</v>
      </c>
      <c r="DA299" s="23">
        <v>1</v>
      </c>
      <c r="DB299" s="23">
        <v>1</v>
      </c>
      <c r="DC299" s="23">
        <v>1</v>
      </c>
      <c r="DD299" s="23">
        <v>0</v>
      </c>
      <c r="DE299" s="23">
        <v>2</v>
      </c>
      <c r="DF299" s="23">
        <v>1</v>
      </c>
      <c r="DG299" s="23">
        <v>1</v>
      </c>
      <c r="DH299" s="23">
        <v>0</v>
      </c>
      <c r="DI299" s="23">
        <v>0</v>
      </c>
      <c r="DJ299" s="23">
        <v>1</v>
      </c>
      <c r="DK299" s="23">
        <v>0</v>
      </c>
      <c r="DL299" s="23">
        <v>0</v>
      </c>
      <c r="DM299" s="23">
        <v>0</v>
      </c>
      <c r="DN299" s="23">
        <v>0</v>
      </c>
      <c r="DO299" s="23">
        <v>0</v>
      </c>
      <c r="DP299" s="23">
        <v>0</v>
      </c>
      <c r="DQ299" s="23">
        <v>0</v>
      </c>
      <c r="DR299" s="23">
        <v>0</v>
      </c>
      <c r="DS299" s="23">
        <v>0</v>
      </c>
      <c r="DT299" s="23">
        <v>0</v>
      </c>
      <c r="DU299" s="23">
        <v>0</v>
      </c>
      <c r="DV299" s="23">
        <v>0</v>
      </c>
      <c r="DY299" s="14"/>
    </row>
    <row r="300" spans="1:129" s="11" customFormat="1" x14ac:dyDescent="0.25">
      <c r="A300" s="16" t="s">
        <v>674</v>
      </c>
      <c r="B300" s="14" t="s">
        <v>675</v>
      </c>
      <c r="C300" s="14">
        <v>618</v>
      </c>
      <c r="D300" s="24">
        <f t="shared" si="314"/>
        <v>6.9579288025889974E-2</v>
      </c>
      <c r="E300" s="24">
        <f t="shared" si="315"/>
        <v>6.9579288025889974E-2</v>
      </c>
      <c r="F300" s="24">
        <f t="shared" si="316"/>
        <v>5.8252427184466021E-2</v>
      </c>
      <c r="G300" s="24">
        <f t="shared" si="317"/>
        <v>5.1779935275080909E-2</v>
      </c>
      <c r="H300" s="24">
        <f t="shared" si="318"/>
        <v>7.1197411003236247E-2</v>
      </c>
      <c r="I300" s="24">
        <f t="shared" si="319"/>
        <v>7.281553398058252E-2</v>
      </c>
      <c r="J300" s="24">
        <f t="shared" si="320"/>
        <v>5.8252427184466021E-2</v>
      </c>
      <c r="K300" s="24">
        <f t="shared" si="321"/>
        <v>7.7669902912621352E-2</v>
      </c>
      <c r="L300" s="24">
        <f t="shared" si="322"/>
        <v>7.1197411003236247E-2</v>
      </c>
      <c r="M300" s="24">
        <f t="shared" si="323"/>
        <v>5.6634304207119741E-2</v>
      </c>
      <c r="N300" s="24">
        <f t="shared" si="324"/>
        <v>7.605177993527508E-2</v>
      </c>
      <c r="O300" s="24">
        <f t="shared" si="325"/>
        <v>5.0161812297734629E-2</v>
      </c>
      <c r="P300" s="24">
        <f t="shared" si="326"/>
        <v>7.281553398058252E-2</v>
      </c>
      <c r="Q300" s="24">
        <f t="shared" si="327"/>
        <v>5.0161812297734629E-2</v>
      </c>
      <c r="R300" s="24">
        <f t="shared" si="328"/>
        <v>3.8834951456310676E-2</v>
      </c>
      <c r="S300" s="24">
        <f t="shared" si="329"/>
        <v>5.5016181229773461E-2</v>
      </c>
      <c r="T300" s="24">
        <f t="shared" si="330"/>
        <v>0.22006472491909385</v>
      </c>
      <c r="U300" s="24">
        <f t="shared" si="330"/>
        <v>0.63592233009708743</v>
      </c>
      <c r="V300" s="24">
        <f t="shared" si="330"/>
        <v>0.14401294498381878</v>
      </c>
      <c r="W300" s="23">
        <f t="shared" si="331"/>
        <v>136</v>
      </c>
      <c r="X300" s="23">
        <f t="shared" si="332"/>
        <v>393</v>
      </c>
      <c r="Y300" s="23">
        <f t="shared" si="333"/>
        <v>89</v>
      </c>
      <c r="Z300" s="14">
        <v>14</v>
      </c>
      <c r="AA300" s="14">
        <v>6</v>
      </c>
      <c r="AB300" s="14">
        <v>5</v>
      </c>
      <c r="AC300" s="14">
        <v>12</v>
      </c>
      <c r="AD300" s="14">
        <v>6</v>
      </c>
      <c r="AE300" s="14">
        <v>9</v>
      </c>
      <c r="AF300" s="14">
        <v>9</v>
      </c>
      <c r="AG300" s="14">
        <v>8</v>
      </c>
      <c r="AH300" s="14">
        <v>9</v>
      </c>
      <c r="AI300" s="14">
        <v>8</v>
      </c>
      <c r="AJ300" s="14">
        <v>6</v>
      </c>
      <c r="AK300" s="14">
        <v>4</v>
      </c>
      <c r="AL300" s="14">
        <v>11</v>
      </c>
      <c r="AM300" s="14">
        <v>8</v>
      </c>
      <c r="AN300" s="14">
        <v>7</v>
      </c>
      <c r="AO300" s="14">
        <v>9</v>
      </c>
      <c r="AP300" s="14">
        <v>5</v>
      </c>
      <c r="AQ300" s="14">
        <v>7</v>
      </c>
      <c r="AR300" s="14">
        <v>6</v>
      </c>
      <c r="AS300" s="14">
        <v>5</v>
      </c>
      <c r="AT300" s="14">
        <v>6</v>
      </c>
      <c r="AU300" s="14">
        <v>11</v>
      </c>
      <c r="AV300" s="14">
        <v>8</v>
      </c>
      <c r="AW300" s="14">
        <v>10</v>
      </c>
      <c r="AX300" s="14">
        <v>9</v>
      </c>
      <c r="AY300" s="14">
        <v>8</v>
      </c>
      <c r="AZ300" s="14">
        <v>8</v>
      </c>
      <c r="BA300" s="14">
        <v>10</v>
      </c>
      <c r="BB300" s="14">
        <v>9</v>
      </c>
      <c r="BC300" s="14">
        <v>10</v>
      </c>
      <c r="BD300" s="14">
        <v>6</v>
      </c>
      <c r="BE300" s="14">
        <v>8</v>
      </c>
      <c r="BF300" s="14">
        <v>7</v>
      </c>
      <c r="BG300" s="14">
        <v>8</v>
      </c>
      <c r="BH300" s="14">
        <v>7</v>
      </c>
      <c r="BI300" s="14">
        <v>7</v>
      </c>
      <c r="BJ300" s="14">
        <v>6</v>
      </c>
      <c r="BK300" s="14">
        <v>7</v>
      </c>
      <c r="BL300" s="14">
        <v>10</v>
      </c>
      <c r="BM300" s="14">
        <v>18</v>
      </c>
      <c r="BN300" s="14">
        <v>12</v>
      </c>
      <c r="BO300" s="14">
        <v>10</v>
      </c>
      <c r="BP300" s="14">
        <v>6</v>
      </c>
      <c r="BQ300" s="14">
        <v>5</v>
      </c>
      <c r="BR300" s="14">
        <v>11</v>
      </c>
      <c r="BS300" s="14">
        <v>12</v>
      </c>
      <c r="BT300" s="14">
        <v>8</v>
      </c>
      <c r="BU300" s="14">
        <v>3</v>
      </c>
      <c r="BV300" s="14">
        <v>6</v>
      </c>
      <c r="BW300" s="14">
        <v>6</v>
      </c>
      <c r="BX300" s="14">
        <v>18</v>
      </c>
      <c r="BY300" s="14">
        <v>4</v>
      </c>
      <c r="BZ300" s="14">
        <v>7</v>
      </c>
      <c r="CA300" s="14">
        <v>8</v>
      </c>
      <c r="CB300" s="14">
        <v>10</v>
      </c>
      <c r="CC300" s="14">
        <v>5</v>
      </c>
      <c r="CD300" s="14">
        <v>7</v>
      </c>
      <c r="CE300" s="14">
        <v>7</v>
      </c>
      <c r="CF300" s="14">
        <v>4</v>
      </c>
      <c r="CG300" s="14">
        <v>8</v>
      </c>
      <c r="CH300" s="14">
        <v>6</v>
      </c>
      <c r="CI300" s="14">
        <v>8</v>
      </c>
      <c r="CJ300" s="14">
        <v>8</v>
      </c>
      <c r="CK300" s="14">
        <v>14</v>
      </c>
      <c r="CL300" s="14">
        <v>9</v>
      </c>
      <c r="CM300" s="14">
        <v>11</v>
      </c>
      <c r="CN300" s="14">
        <v>5</v>
      </c>
      <c r="CO300" s="14">
        <v>5</v>
      </c>
      <c r="CP300" s="14">
        <v>6</v>
      </c>
      <c r="CQ300" s="14">
        <v>4</v>
      </c>
      <c r="CR300" s="14">
        <v>8</v>
      </c>
      <c r="CS300" s="14">
        <v>3</v>
      </c>
      <c r="CT300" s="14">
        <v>6</v>
      </c>
      <c r="CU300" s="14">
        <v>2</v>
      </c>
      <c r="CV300" s="14">
        <v>5</v>
      </c>
      <c r="CW300" s="14">
        <v>2</v>
      </c>
      <c r="CX300" s="14">
        <v>11</v>
      </c>
      <c r="CY300" s="14">
        <v>3</v>
      </c>
      <c r="CZ300" s="14">
        <v>4</v>
      </c>
      <c r="DA300" s="14">
        <v>1</v>
      </c>
      <c r="DB300" s="14">
        <v>5</v>
      </c>
      <c r="DC300" s="14">
        <v>4</v>
      </c>
      <c r="DD300" s="14">
        <v>0</v>
      </c>
      <c r="DE300" s="14">
        <v>3</v>
      </c>
      <c r="DF300" s="14">
        <v>0</v>
      </c>
      <c r="DG300" s="14">
        <v>0</v>
      </c>
      <c r="DH300" s="14">
        <v>0</v>
      </c>
      <c r="DI300" s="14">
        <v>0</v>
      </c>
      <c r="DJ300" s="14">
        <v>0</v>
      </c>
      <c r="DK300" s="14">
        <v>0</v>
      </c>
      <c r="DL300" s="14">
        <v>0</v>
      </c>
      <c r="DM300" s="14">
        <v>0</v>
      </c>
      <c r="DN300" s="14">
        <v>1</v>
      </c>
      <c r="DO300" s="14">
        <v>0</v>
      </c>
      <c r="DP300" s="14">
        <v>0</v>
      </c>
      <c r="DQ300" s="14">
        <v>0</v>
      </c>
      <c r="DR300" s="14">
        <v>0</v>
      </c>
      <c r="DS300" s="14">
        <v>0</v>
      </c>
      <c r="DT300" s="14">
        <v>0</v>
      </c>
      <c r="DU300" s="14">
        <v>0</v>
      </c>
      <c r="DV300" s="14">
        <v>0</v>
      </c>
      <c r="DY300" s="14"/>
    </row>
    <row r="301" spans="1:129" s="11" customFormat="1" x14ac:dyDescent="0.25">
      <c r="A301" s="16" t="s">
        <v>676</v>
      </c>
      <c r="B301" s="14" t="s">
        <v>677</v>
      </c>
      <c r="C301" s="23">
        <v>133</v>
      </c>
      <c r="D301" s="24">
        <f t="shared" si="314"/>
        <v>2.2556390977443608E-2</v>
      </c>
      <c r="E301" s="24">
        <f t="shared" si="315"/>
        <v>4.5112781954887216E-2</v>
      </c>
      <c r="F301" s="24">
        <f t="shared" si="316"/>
        <v>4.5112781954887216E-2</v>
      </c>
      <c r="G301" s="24">
        <f t="shared" si="317"/>
        <v>4.5112781954887216E-2</v>
      </c>
      <c r="H301" s="24">
        <f t="shared" si="318"/>
        <v>0</v>
      </c>
      <c r="I301" s="24">
        <f t="shared" si="319"/>
        <v>6.7669172932330823E-2</v>
      </c>
      <c r="J301" s="24">
        <f t="shared" si="320"/>
        <v>4.5112781954887216E-2</v>
      </c>
      <c r="K301" s="24">
        <f t="shared" si="321"/>
        <v>5.2631578947368418E-2</v>
      </c>
      <c r="L301" s="24">
        <f t="shared" si="322"/>
        <v>7.5187969924812026E-2</v>
      </c>
      <c r="M301" s="24">
        <f t="shared" si="323"/>
        <v>6.7669172932330823E-2</v>
      </c>
      <c r="N301" s="24">
        <f t="shared" si="324"/>
        <v>8.2706766917293228E-2</v>
      </c>
      <c r="O301" s="24">
        <f t="shared" si="325"/>
        <v>0.11278195488721804</v>
      </c>
      <c r="P301" s="24">
        <f t="shared" si="326"/>
        <v>6.0150375939849621E-2</v>
      </c>
      <c r="Q301" s="24">
        <f t="shared" si="327"/>
        <v>0.12781954887218044</v>
      </c>
      <c r="R301" s="24">
        <f t="shared" si="328"/>
        <v>6.0150375939849621E-2</v>
      </c>
      <c r="S301" s="24">
        <f t="shared" si="329"/>
        <v>9.0225563909774431E-2</v>
      </c>
      <c r="T301" s="24">
        <f t="shared" si="330"/>
        <v>0.15037593984962405</v>
      </c>
      <c r="U301" s="24">
        <f t="shared" si="330"/>
        <v>0.5714285714285714</v>
      </c>
      <c r="V301" s="24">
        <f t="shared" si="330"/>
        <v>0.2781954887218045</v>
      </c>
      <c r="W301" s="23">
        <f t="shared" si="331"/>
        <v>20</v>
      </c>
      <c r="X301" s="23">
        <f t="shared" si="332"/>
        <v>76</v>
      </c>
      <c r="Y301" s="23">
        <f t="shared" si="333"/>
        <v>37</v>
      </c>
      <c r="Z301" s="23">
        <v>0</v>
      </c>
      <c r="AA301" s="23">
        <v>1</v>
      </c>
      <c r="AB301" s="23">
        <v>0</v>
      </c>
      <c r="AC301" s="23">
        <v>0</v>
      </c>
      <c r="AD301" s="23">
        <v>2</v>
      </c>
      <c r="AE301" s="23">
        <v>0</v>
      </c>
      <c r="AF301" s="23">
        <v>1</v>
      </c>
      <c r="AG301" s="23">
        <v>1</v>
      </c>
      <c r="AH301" s="23">
        <v>1</v>
      </c>
      <c r="AI301" s="23">
        <v>3</v>
      </c>
      <c r="AJ301" s="23">
        <v>1</v>
      </c>
      <c r="AK301" s="23">
        <v>3</v>
      </c>
      <c r="AL301" s="23">
        <v>0</v>
      </c>
      <c r="AM301" s="23">
        <v>1</v>
      </c>
      <c r="AN301" s="23">
        <v>1</v>
      </c>
      <c r="AO301" s="23">
        <v>4</v>
      </c>
      <c r="AP301" s="23">
        <v>1</v>
      </c>
      <c r="AQ301" s="23">
        <v>1</v>
      </c>
      <c r="AR301" s="23">
        <v>0</v>
      </c>
      <c r="AS301" s="23">
        <v>0</v>
      </c>
      <c r="AT301" s="23">
        <v>0</v>
      </c>
      <c r="AU301" s="23">
        <v>0</v>
      </c>
      <c r="AV301" s="23">
        <v>0</v>
      </c>
      <c r="AW301" s="23">
        <v>0</v>
      </c>
      <c r="AX301" s="23">
        <v>0</v>
      </c>
      <c r="AY301" s="23">
        <v>0</v>
      </c>
      <c r="AZ301" s="23">
        <v>1</v>
      </c>
      <c r="BA301" s="23">
        <v>4</v>
      </c>
      <c r="BB301" s="23">
        <v>2</v>
      </c>
      <c r="BC301" s="23">
        <v>2</v>
      </c>
      <c r="BD301" s="23">
        <v>2</v>
      </c>
      <c r="BE301" s="23">
        <v>0</v>
      </c>
      <c r="BF301" s="23">
        <v>2</v>
      </c>
      <c r="BG301" s="23">
        <v>0</v>
      </c>
      <c r="BH301" s="23">
        <v>2</v>
      </c>
      <c r="BI301" s="23">
        <v>3</v>
      </c>
      <c r="BJ301" s="23">
        <v>1</v>
      </c>
      <c r="BK301" s="23">
        <v>1</v>
      </c>
      <c r="BL301" s="23">
        <v>2</v>
      </c>
      <c r="BM301" s="23">
        <v>0</v>
      </c>
      <c r="BN301" s="23">
        <v>0</v>
      </c>
      <c r="BO301" s="23">
        <v>5</v>
      </c>
      <c r="BP301" s="23">
        <v>1</v>
      </c>
      <c r="BQ301" s="23">
        <v>4</v>
      </c>
      <c r="BR301" s="23">
        <v>0</v>
      </c>
      <c r="BS301" s="23">
        <v>3</v>
      </c>
      <c r="BT301" s="23">
        <v>2</v>
      </c>
      <c r="BU301" s="23">
        <v>1</v>
      </c>
      <c r="BV301" s="23">
        <v>0</v>
      </c>
      <c r="BW301" s="23">
        <v>3</v>
      </c>
      <c r="BX301" s="23">
        <v>3</v>
      </c>
      <c r="BY301" s="23">
        <v>1</v>
      </c>
      <c r="BZ301" s="23">
        <v>1</v>
      </c>
      <c r="CA301" s="23">
        <v>2</v>
      </c>
      <c r="CB301" s="23">
        <v>4</v>
      </c>
      <c r="CC301" s="23">
        <v>2</v>
      </c>
      <c r="CD301" s="23">
        <v>4</v>
      </c>
      <c r="CE301" s="23">
        <v>3</v>
      </c>
      <c r="CF301" s="23">
        <v>4</v>
      </c>
      <c r="CG301" s="23">
        <v>2</v>
      </c>
      <c r="CH301" s="23">
        <v>4</v>
      </c>
      <c r="CI301" s="23">
        <v>0</v>
      </c>
      <c r="CJ301" s="23">
        <v>2</v>
      </c>
      <c r="CK301" s="23">
        <v>0</v>
      </c>
      <c r="CL301" s="23">
        <v>2</v>
      </c>
      <c r="CM301" s="23">
        <v>6</v>
      </c>
      <c r="CN301" s="23">
        <v>2</v>
      </c>
      <c r="CO301" s="23">
        <v>5</v>
      </c>
      <c r="CP301" s="23">
        <v>2</v>
      </c>
      <c r="CQ301" s="23">
        <v>2</v>
      </c>
      <c r="CR301" s="23">
        <v>0</v>
      </c>
      <c r="CS301" s="23">
        <v>4</v>
      </c>
      <c r="CT301" s="23">
        <v>1</v>
      </c>
      <c r="CU301" s="23">
        <v>1</v>
      </c>
      <c r="CV301" s="23">
        <v>2</v>
      </c>
      <c r="CW301" s="23">
        <v>0</v>
      </c>
      <c r="CX301" s="23">
        <v>1</v>
      </c>
      <c r="CY301" s="23">
        <v>1</v>
      </c>
      <c r="CZ301" s="23">
        <v>1</v>
      </c>
      <c r="DA301" s="23">
        <v>1</v>
      </c>
      <c r="DB301" s="23">
        <v>1</v>
      </c>
      <c r="DC301" s="23">
        <v>1</v>
      </c>
      <c r="DD301" s="23">
        <v>1</v>
      </c>
      <c r="DE301" s="23">
        <v>1</v>
      </c>
      <c r="DF301" s="23">
        <v>1</v>
      </c>
      <c r="DG301" s="23">
        <v>2</v>
      </c>
      <c r="DH301" s="23">
        <v>1</v>
      </c>
      <c r="DI301" s="23">
        <v>0</v>
      </c>
      <c r="DJ301" s="23">
        <v>0</v>
      </c>
      <c r="DK301" s="23">
        <v>0</v>
      </c>
      <c r="DL301" s="23">
        <v>0</v>
      </c>
      <c r="DM301" s="23">
        <v>0</v>
      </c>
      <c r="DN301" s="23">
        <v>0</v>
      </c>
      <c r="DO301" s="23">
        <v>0</v>
      </c>
      <c r="DP301" s="23">
        <v>0</v>
      </c>
      <c r="DQ301" s="23">
        <v>0</v>
      </c>
      <c r="DR301" s="23">
        <v>0</v>
      </c>
      <c r="DS301" s="23">
        <v>0</v>
      </c>
      <c r="DT301" s="23">
        <v>0</v>
      </c>
      <c r="DU301" s="23">
        <v>0</v>
      </c>
      <c r="DV301" s="23">
        <v>0</v>
      </c>
      <c r="DY301" s="14"/>
    </row>
    <row r="302" spans="1:129" s="11" customFormat="1" x14ac:dyDescent="0.25">
      <c r="A302" s="16" t="s">
        <v>678</v>
      </c>
      <c r="B302" s="14" t="s">
        <v>679</v>
      </c>
      <c r="C302" s="23">
        <v>1502</v>
      </c>
      <c r="D302" s="24">
        <f t="shared" si="314"/>
        <v>4.7270306258322237E-2</v>
      </c>
      <c r="E302" s="24">
        <f t="shared" si="315"/>
        <v>6.7909454061251665E-2</v>
      </c>
      <c r="F302" s="24">
        <f t="shared" si="316"/>
        <v>6.6577896138482029E-2</v>
      </c>
      <c r="G302" s="24">
        <f t="shared" si="317"/>
        <v>5.1264980026631157E-2</v>
      </c>
      <c r="H302" s="24">
        <f t="shared" si="318"/>
        <v>4.4607190412782959E-2</v>
      </c>
      <c r="I302" s="24">
        <f t="shared" si="319"/>
        <v>4.3275632490013316E-2</v>
      </c>
      <c r="J302" s="24">
        <f t="shared" si="320"/>
        <v>5.3262316910785618E-2</v>
      </c>
      <c r="K302" s="24">
        <f t="shared" si="321"/>
        <v>6.2583222370173108E-2</v>
      </c>
      <c r="L302" s="24">
        <f t="shared" si="322"/>
        <v>8.9880159786950728E-2</v>
      </c>
      <c r="M302" s="24">
        <f t="shared" si="323"/>
        <v>6.5912117177097204E-2</v>
      </c>
      <c r="N302" s="24">
        <f t="shared" si="324"/>
        <v>7.3901464713715045E-2</v>
      </c>
      <c r="O302" s="24">
        <f t="shared" si="325"/>
        <v>7.3235685752330221E-2</v>
      </c>
      <c r="P302" s="24">
        <f t="shared" si="326"/>
        <v>7.7896138482023966E-2</v>
      </c>
      <c r="Q302" s="24">
        <f t="shared" si="327"/>
        <v>6.3914780292942744E-2</v>
      </c>
      <c r="R302" s="24">
        <f t="shared" si="328"/>
        <v>4.1944074567243674E-2</v>
      </c>
      <c r="S302" s="24">
        <f t="shared" si="329"/>
        <v>7.656458055925433E-2</v>
      </c>
      <c r="T302" s="24">
        <f t="shared" si="330"/>
        <v>0.20439414114513982</v>
      </c>
      <c r="U302" s="24">
        <f t="shared" si="330"/>
        <v>0.6131824234354194</v>
      </c>
      <c r="V302" s="24">
        <f t="shared" si="330"/>
        <v>0.18242343541944075</v>
      </c>
      <c r="W302" s="23">
        <f t="shared" si="331"/>
        <v>307</v>
      </c>
      <c r="X302" s="23">
        <f t="shared" si="332"/>
        <v>921</v>
      </c>
      <c r="Y302" s="23">
        <f t="shared" si="333"/>
        <v>274</v>
      </c>
      <c r="Z302" s="23">
        <v>13</v>
      </c>
      <c r="AA302" s="23">
        <v>17</v>
      </c>
      <c r="AB302" s="23">
        <v>15</v>
      </c>
      <c r="AC302" s="23">
        <v>17</v>
      </c>
      <c r="AD302" s="23">
        <v>9</v>
      </c>
      <c r="AE302" s="23">
        <v>17</v>
      </c>
      <c r="AF302" s="23">
        <v>17</v>
      </c>
      <c r="AG302" s="23">
        <v>21</v>
      </c>
      <c r="AH302" s="23">
        <v>29</v>
      </c>
      <c r="AI302" s="23">
        <v>18</v>
      </c>
      <c r="AJ302" s="23">
        <v>19</v>
      </c>
      <c r="AK302" s="23">
        <v>22</v>
      </c>
      <c r="AL302" s="23">
        <v>23</v>
      </c>
      <c r="AM302" s="23">
        <v>18</v>
      </c>
      <c r="AN302" s="23">
        <v>18</v>
      </c>
      <c r="AO302" s="23">
        <v>14</v>
      </c>
      <c r="AP302" s="23">
        <v>20</v>
      </c>
      <c r="AQ302" s="23">
        <v>15</v>
      </c>
      <c r="AR302" s="23">
        <v>18</v>
      </c>
      <c r="AS302" s="23">
        <v>10</v>
      </c>
      <c r="AT302" s="23">
        <v>16</v>
      </c>
      <c r="AU302" s="23">
        <v>12</v>
      </c>
      <c r="AV302" s="23">
        <v>14</v>
      </c>
      <c r="AW302" s="23">
        <v>20</v>
      </c>
      <c r="AX302" s="23">
        <v>5</v>
      </c>
      <c r="AY302" s="23">
        <v>11</v>
      </c>
      <c r="AZ302" s="23">
        <v>11</v>
      </c>
      <c r="BA302" s="23">
        <v>13</v>
      </c>
      <c r="BB302" s="23">
        <v>17</v>
      </c>
      <c r="BC302" s="23">
        <v>13</v>
      </c>
      <c r="BD302" s="23">
        <v>10</v>
      </c>
      <c r="BE302" s="23">
        <v>15</v>
      </c>
      <c r="BF302" s="23">
        <v>19</v>
      </c>
      <c r="BG302" s="23">
        <v>21</v>
      </c>
      <c r="BH302" s="23">
        <v>15</v>
      </c>
      <c r="BI302" s="23">
        <v>19</v>
      </c>
      <c r="BJ302" s="23">
        <v>15</v>
      </c>
      <c r="BK302" s="23">
        <v>21</v>
      </c>
      <c r="BL302" s="23">
        <v>21</v>
      </c>
      <c r="BM302" s="23">
        <v>18</v>
      </c>
      <c r="BN302" s="23">
        <v>24</v>
      </c>
      <c r="BO302" s="23">
        <v>25</v>
      </c>
      <c r="BP302" s="23">
        <v>30</v>
      </c>
      <c r="BQ302" s="23">
        <v>25</v>
      </c>
      <c r="BR302" s="23">
        <v>31</v>
      </c>
      <c r="BS302" s="23">
        <v>27</v>
      </c>
      <c r="BT302" s="23">
        <v>19</v>
      </c>
      <c r="BU302" s="23">
        <v>14</v>
      </c>
      <c r="BV302" s="23">
        <v>8</v>
      </c>
      <c r="BW302" s="23">
        <v>31</v>
      </c>
      <c r="BX302" s="23">
        <v>21</v>
      </c>
      <c r="BY302" s="23">
        <v>21</v>
      </c>
      <c r="BZ302" s="23">
        <v>22</v>
      </c>
      <c r="CA302" s="23">
        <v>28</v>
      </c>
      <c r="CB302" s="23">
        <v>19</v>
      </c>
      <c r="CC302" s="23">
        <v>27</v>
      </c>
      <c r="CD302" s="23">
        <v>24</v>
      </c>
      <c r="CE302" s="23">
        <v>20</v>
      </c>
      <c r="CF302" s="23">
        <v>18</v>
      </c>
      <c r="CG302" s="23">
        <v>21</v>
      </c>
      <c r="CH302" s="23">
        <v>24</v>
      </c>
      <c r="CI302" s="23">
        <v>29</v>
      </c>
      <c r="CJ302" s="23">
        <v>16</v>
      </c>
      <c r="CK302" s="23">
        <v>20</v>
      </c>
      <c r="CL302" s="23">
        <v>28</v>
      </c>
      <c r="CM302" s="23">
        <v>18</v>
      </c>
      <c r="CN302" s="23">
        <v>23</v>
      </c>
      <c r="CO302" s="23">
        <v>20</v>
      </c>
      <c r="CP302" s="23">
        <v>11</v>
      </c>
      <c r="CQ302" s="23">
        <v>24</v>
      </c>
      <c r="CR302" s="23">
        <v>15</v>
      </c>
      <c r="CS302" s="23">
        <v>16</v>
      </c>
      <c r="CT302" s="23">
        <v>13</v>
      </c>
      <c r="CU302" s="23">
        <v>9</v>
      </c>
      <c r="CV302" s="23">
        <v>10</v>
      </c>
      <c r="CW302" s="23">
        <v>15</v>
      </c>
      <c r="CX302" s="23">
        <v>6</v>
      </c>
      <c r="CY302" s="23">
        <v>9</v>
      </c>
      <c r="CZ302" s="23">
        <v>6</v>
      </c>
      <c r="DA302" s="23">
        <v>9</v>
      </c>
      <c r="DB302" s="23">
        <v>11</v>
      </c>
      <c r="DC302" s="23">
        <v>7</v>
      </c>
      <c r="DD302" s="23">
        <v>11</v>
      </c>
      <c r="DE302" s="23">
        <v>3</v>
      </c>
      <c r="DF302" s="23">
        <v>3</v>
      </c>
      <c r="DG302" s="23">
        <v>5</v>
      </c>
      <c r="DH302" s="23">
        <v>5</v>
      </c>
      <c r="DI302" s="23">
        <v>8</v>
      </c>
      <c r="DJ302" s="23">
        <v>5</v>
      </c>
      <c r="DK302" s="23">
        <v>3</v>
      </c>
      <c r="DL302" s="23">
        <v>2</v>
      </c>
      <c r="DM302" s="23">
        <v>2</v>
      </c>
      <c r="DN302" s="23">
        <v>0</v>
      </c>
      <c r="DO302" s="23">
        <v>2</v>
      </c>
      <c r="DP302" s="23">
        <v>1</v>
      </c>
      <c r="DQ302" s="23">
        <v>0</v>
      </c>
      <c r="DR302" s="23">
        <v>0</v>
      </c>
      <c r="DS302" s="23">
        <v>1</v>
      </c>
      <c r="DT302" s="23">
        <v>0</v>
      </c>
      <c r="DU302" s="23">
        <v>0</v>
      </c>
      <c r="DV302" s="23">
        <v>1</v>
      </c>
      <c r="DY302" s="14"/>
    </row>
    <row r="303" spans="1:129" s="11" customFormat="1" x14ac:dyDescent="0.25">
      <c r="A303" s="16" t="s">
        <v>680</v>
      </c>
      <c r="B303" s="14" t="s">
        <v>681</v>
      </c>
      <c r="C303" s="23">
        <v>1450</v>
      </c>
      <c r="D303" s="24">
        <f t="shared" si="314"/>
        <v>4.1379310344827586E-2</v>
      </c>
      <c r="E303" s="24">
        <f t="shared" si="315"/>
        <v>4.6896551724137932E-2</v>
      </c>
      <c r="F303" s="24">
        <f t="shared" si="316"/>
        <v>4.8275862068965517E-2</v>
      </c>
      <c r="G303" s="24">
        <f t="shared" si="317"/>
        <v>4.8275862068965517E-2</v>
      </c>
      <c r="H303" s="24">
        <f t="shared" si="318"/>
        <v>5.3103448275862067E-2</v>
      </c>
      <c r="I303" s="24">
        <f t="shared" si="319"/>
        <v>3.793103448275862E-2</v>
      </c>
      <c r="J303" s="24">
        <f t="shared" si="320"/>
        <v>3.3793103448275859E-2</v>
      </c>
      <c r="K303" s="24">
        <f t="shared" si="321"/>
        <v>5.8620689655172413E-2</v>
      </c>
      <c r="L303" s="24">
        <f t="shared" si="322"/>
        <v>6.137931034482759E-2</v>
      </c>
      <c r="M303" s="24">
        <f t="shared" si="323"/>
        <v>7.4482758620689649E-2</v>
      </c>
      <c r="N303" s="24">
        <f t="shared" si="324"/>
        <v>8.4137931034482763E-2</v>
      </c>
      <c r="O303" s="24">
        <f t="shared" si="325"/>
        <v>7.6551724137931029E-2</v>
      </c>
      <c r="P303" s="24">
        <f t="shared" si="326"/>
        <v>9.5862068965517244E-2</v>
      </c>
      <c r="Q303" s="24">
        <f t="shared" si="327"/>
        <v>7.9310344827586213E-2</v>
      </c>
      <c r="R303" s="24">
        <f t="shared" si="328"/>
        <v>5.1724137931034482E-2</v>
      </c>
      <c r="S303" s="24">
        <f t="shared" si="329"/>
        <v>0.10827586206896551</v>
      </c>
      <c r="T303" s="24">
        <f t="shared" si="330"/>
        <v>0.15448275862068966</v>
      </c>
      <c r="U303" s="24">
        <f t="shared" si="330"/>
        <v>0.60620689655172411</v>
      </c>
      <c r="V303" s="24">
        <f t="shared" si="330"/>
        <v>0.2393103448275862</v>
      </c>
      <c r="W303" s="23">
        <f t="shared" si="331"/>
        <v>224</v>
      </c>
      <c r="X303" s="23">
        <f t="shared" si="332"/>
        <v>879</v>
      </c>
      <c r="Y303" s="23">
        <f t="shared" si="333"/>
        <v>347</v>
      </c>
      <c r="Z303" s="23">
        <v>9</v>
      </c>
      <c r="AA303" s="23">
        <v>12</v>
      </c>
      <c r="AB303" s="23">
        <v>10</v>
      </c>
      <c r="AC303" s="23">
        <v>15</v>
      </c>
      <c r="AD303" s="23">
        <v>14</v>
      </c>
      <c r="AE303" s="23">
        <v>14</v>
      </c>
      <c r="AF303" s="23">
        <v>10</v>
      </c>
      <c r="AG303" s="23">
        <v>17</v>
      </c>
      <c r="AH303" s="23">
        <v>14</v>
      </c>
      <c r="AI303" s="23">
        <v>13</v>
      </c>
      <c r="AJ303" s="23">
        <v>15</v>
      </c>
      <c r="AK303" s="23">
        <v>13</v>
      </c>
      <c r="AL303" s="23">
        <v>16</v>
      </c>
      <c r="AM303" s="23">
        <v>14</v>
      </c>
      <c r="AN303" s="23">
        <v>12</v>
      </c>
      <c r="AO303" s="23">
        <v>10</v>
      </c>
      <c r="AP303" s="23">
        <v>16</v>
      </c>
      <c r="AQ303" s="23">
        <v>16</v>
      </c>
      <c r="AR303" s="23">
        <v>15</v>
      </c>
      <c r="AS303" s="23">
        <v>13</v>
      </c>
      <c r="AT303" s="23">
        <v>15</v>
      </c>
      <c r="AU303" s="23">
        <v>8</v>
      </c>
      <c r="AV303" s="23">
        <v>23</v>
      </c>
      <c r="AW303" s="23">
        <v>15</v>
      </c>
      <c r="AX303" s="23">
        <v>16</v>
      </c>
      <c r="AY303" s="23">
        <v>13</v>
      </c>
      <c r="AZ303" s="23">
        <v>15</v>
      </c>
      <c r="BA303" s="23">
        <v>8</v>
      </c>
      <c r="BB303" s="23">
        <v>13</v>
      </c>
      <c r="BC303" s="23">
        <v>6</v>
      </c>
      <c r="BD303" s="23">
        <v>15</v>
      </c>
      <c r="BE303" s="23">
        <v>8</v>
      </c>
      <c r="BF303" s="23">
        <v>7</v>
      </c>
      <c r="BG303" s="23">
        <v>9</v>
      </c>
      <c r="BH303" s="23">
        <v>10</v>
      </c>
      <c r="BI303" s="23">
        <v>13</v>
      </c>
      <c r="BJ303" s="23">
        <v>14</v>
      </c>
      <c r="BK303" s="23">
        <v>25</v>
      </c>
      <c r="BL303" s="23">
        <v>16</v>
      </c>
      <c r="BM303" s="23">
        <v>17</v>
      </c>
      <c r="BN303" s="23">
        <v>13</v>
      </c>
      <c r="BO303" s="23">
        <v>20</v>
      </c>
      <c r="BP303" s="23">
        <v>21</v>
      </c>
      <c r="BQ303" s="23">
        <v>19</v>
      </c>
      <c r="BR303" s="23">
        <v>16</v>
      </c>
      <c r="BS303" s="23">
        <v>18</v>
      </c>
      <c r="BT303" s="23">
        <v>25</v>
      </c>
      <c r="BU303" s="23">
        <v>25</v>
      </c>
      <c r="BV303" s="23">
        <v>20</v>
      </c>
      <c r="BW303" s="23">
        <v>20</v>
      </c>
      <c r="BX303" s="23">
        <v>25</v>
      </c>
      <c r="BY303" s="23">
        <v>29</v>
      </c>
      <c r="BZ303" s="23">
        <v>17</v>
      </c>
      <c r="CA303" s="23">
        <v>28</v>
      </c>
      <c r="CB303" s="23">
        <v>23</v>
      </c>
      <c r="CC303" s="23">
        <v>25</v>
      </c>
      <c r="CD303" s="23">
        <v>25</v>
      </c>
      <c r="CE303" s="23">
        <v>19</v>
      </c>
      <c r="CF303" s="23">
        <v>24</v>
      </c>
      <c r="CG303" s="23">
        <v>18</v>
      </c>
      <c r="CH303" s="23">
        <v>19</v>
      </c>
      <c r="CI303" s="23">
        <v>33</v>
      </c>
      <c r="CJ303" s="23">
        <v>29</v>
      </c>
      <c r="CK303" s="23">
        <v>22</v>
      </c>
      <c r="CL303" s="23">
        <v>36</v>
      </c>
      <c r="CM303" s="23">
        <v>29</v>
      </c>
      <c r="CN303" s="23">
        <v>24</v>
      </c>
      <c r="CO303" s="23">
        <v>22</v>
      </c>
      <c r="CP303" s="23">
        <v>20</v>
      </c>
      <c r="CQ303" s="23">
        <v>20</v>
      </c>
      <c r="CR303" s="23">
        <v>10</v>
      </c>
      <c r="CS303" s="23">
        <v>15</v>
      </c>
      <c r="CT303" s="23">
        <v>15</v>
      </c>
      <c r="CU303" s="23">
        <v>23</v>
      </c>
      <c r="CV303" s="23">
        <v>12</v>
      </c>
      <c r="CW303" s="23">
        <v>10</v>
      </c>
      <c r="CX303" s="23">
        <v>3</v>
      </c>
      <c r="CY303" s="23">
        <v>15</v>
      </c>
      <c r="CZ303" s="23">
        <v>17</v>
      </c>
      <c r="DA303" s="23">
        <v>18</v>
      </c>
      <c r="DB303" s="23">
        <v>11</v>
      </c>
      <c r="DC303" s="23">
        <v>9</v>
      </c>
      <c r="DD303" s="23">
        <v>10</v>
      </c>
      <c r="DE303" s="23">
        <v>6</v>
      </c>
      <c r="DF303" s="23">
        <v>13</v>
      </c>
      <c r="DG303" s="23">
        <v>10</v>
      </c>
      <c r="DH303" s="23">
        <v>9</v>
      </c>
      <c r="DI303" s="23">
        <v>6</v>
      </c>
      <c r="DJ303" s="23">
        <v>6</v>
      </c>
      <c r="DK303" s="23">
        <v>4</v>
      </c>
      <c r="DL303" s="23">
        <v>3</v>
      </c>
      <c r="DM303" s="23">
        <v>3</v>
      </c>
      <c r="DN303" s="23">
        <v>1</v>
      </c>
      <c r="DO303" s="23">
        <v>2</v>
      </c>
      <c r="DP303" s="23">
        <v>1</v>
      </c>
      <c r="DQ303" s="23">
        <v>0</v>
      </c>
      <c r="DR303" s="23">
        <v>0</v>
      </c>
      <c r="DS303" s="23">
        <v>0</v>
      </c>
      <c r="DT303" s="23">
        <v>0</v>
      </c>
      <c r="DU303" s="23">
        <v>0</v>
      </c>
      <c r="DV303" s="23">
        <v>0</v>
      </c>
      <c r="DY303" s="14"/>
    </row>
    <row r="304" spans="1:129" s="11" customFormat="1" x14ac:dyDescent="0.25">
      <c r="A304" s="16" t="s">
        <v>682</v>
      </c>
      <c r="B304" s="14" t="s">
        <v>683</v>
      </c>
      <c r="C304" s="23">
        <v>563</v>
      </c>
      <c r="D304" s="24">
        <f t="shared" si="314"/>
        <v>4.6181172291296625E-2</v>
      </c>
      <c r="E304" s="24">
        <f t="shared" si="315"/>
        <v>4.6181172291296625E-2</v>
      </c>
      <c r="F304" s="24">
        <f t="shared" si="316"/>
        <v>5.6838365896980464E-2</v>
      </c>
      <c r="G304" s="24">
        <f t="shared" si="317"/>
        <v>4.2628774422735348E-2</v>
      </c>
      <c r="H304" s="24">
        <f t="shared" si="318"/>
        <v>2.3090586145648313E-2</v>
      </c>
      <c r="I304" s="24">
        <f t="shared" si="319"/>
        <v>4.6181172291296625E-2</v>
      </c>
      <c r="J304" s="24">
        <f t="shared" si="320"/>
        <v>3.1971580817051509E-2</v>
      </c>
      <c r="K304" s="24">
        <f t="shared" si="321"/>
        <v>5.5062166962699825E-2</v>
      </c>
      <c r="L304" s="24">
        <f t="shared" si="322"/>
        <v>6.7495559502664296E-2</v>
      </c>
      <c r="M304" s="24">
        <f t="shared" si="323"/>
        <v>8.5257548845470696E-2</v>
      </c>
      <c r="N304" s="24">
        <f t="shared" si="324"/>
        <v>6.0390763765541741E-2</v>
      </c>
      <c r="O304" s="24">
        <f t="shared" si="325"/>
        <v>7.1047957371225573E-2</v>
      </c>
      <c r="P304" s="24">
        <f t="shared" si="326"/>
        <v>0.11722912966252221</v>
      </c>
      <c r="Q304" s="24">
        <f t="shared" si="327"/>
        <v>6.216696269982238E-2</v>
      </c>
      <c r="R304" s="24">
        <f t="shared" si="328"/>
        <v>4.7957371225577264E-2</v>
      </c>
      <c r="S304" s="24">
        <f t="shared" si="329"/>
        <v>0.14031971580817051</v>
      </c>
      <c r="T304" s="24">
        <f t="shared" si="330"/>
        <v>0.17229129662522202</v>
      </c>
      <c r="U304" s="24">
        <f t="shared" si="330"/>
        <v>0.57726465364120783</v>
      </c>
      <c r="V304" s="24">
        <f t="shared" si="330"/>
        <v>0.25044404973357015</v>
      </c>
      <c r="W304" s="23">
        <f t="shared" si="331"/>
        <v>97</v>
      </c>
      <c r="X304" s="23">
        <f t="shared" si="332"/>
        <v>325</v>
      </c>
      <c r="Y304" s="23">
        <f t="shared" si="333"/>
        <v>141</v>
      </c>
      <c r="Z304" s="23">
        <v>3</v>
      </c>
      <c r="AA304" s="23">
        <v>5</v>
      </c>
      <c r="AB304" s="23">
        <v>2</v>
      </c>
      <c r="AC304" s="23">
        <v>10</v>
      </c>
      <c r="AD304" s="23">
        <v>6</v>
      </c>
      <c r="AE304" s="23">
        <v>6</v>
      </c>
      <c r="AF304" s="23">
        <v>8</v>
      </c>
      <c r="AG304" s="23">
        <v>2</v>
      </c>
      <c r="AH304" s="23">
        <v>6</v>
      </c>
      <c r="AI304" s="23">
        <v>4</v>
      </c>
      <c r="AJ304" s="23">
        <v>8</v>
      </c>
      <c r="AK304" s="23">
        <v>4</v>
      </c>
      <c r="AL304" s="23">
        <v>7</v>
      </c>
      <c r="AM304" s="23">
        <v>5</v>
      </c>
      <c r="AN304" s="23">
        <v>8</v>
      </c>
      <c r="AO304" s="23">
        <v>8</v>
      </c>
      <c r="AP304" s="23">
        <v>5</v>
      </c>
      <c r="AQ304" s="23">
        <v>5</v>
      </c>
      <c r="AR304" s="23">
        <v>4</v>
      </c>
      <c r="AS304" s="23">
        <v>2</v>
      </c>
      <c r="AT304" s="23">
        <v>1</v>
      </c>
      <c r="AU304" s="23">
        <v>2</v>
      </c>
      <c r="AV304" s="23">
        <v>5</v>
      </c>
      <c r="AW304" s="23">
        <v>3</v>
      </c>
      <c r="AX304" s="23">
        <v>2</v>
      </c>
      <c r="AY304" s="23">
        <v>5</v>
      </c>
      <c r="AZ304" s="23">
        <v>1</v>
      </c>
      <c r="BA304" s="23">
        <v>6</v>
      </c>
      <c r="BB304" s="23">
        <v>9</v>
      </c>
      <c r="BC304" s="23">
        <v>5</v>
      </c>
      <c r="BD304" s="23">
        <v>7</v>
      </c>
      <c r="BE304" s="23">
        <v>3</v>
      </c>
      <c r="BF304" s="23">
        <v>3</v>
      </c>
      <c r="BG304" s="23">
        <v>2</v>
      </c>
      <c r="BH304" s="23">
        <v>3</v>
      </c>
      <c r="BI304" s="23">
        <v>4</v>
      </c>
      <c r="BJ304" s="23">
        <v>4</v>
      </c>
      <c r="BK304" s="23">
        <v>3</v>
      </c>
      <c r="BL304" s="23">
        <v>11</v>
      </c>
      <c r="BM304" s="23">
        <v>9</v>
      </c>
      <c r="BN304" s="23">
        <v>6</v>
      </c>
      <c r="BO304" s="23">
        <v>13</v>
      </c>
      <c r="BP304" s="23">
        <v>13</v>
      </c>
      <c r="BQ304" s="23">
        <v>5</v>
      </c>
      <c r="BR304" s="23">
        <v>1</v>
      </c>
      <c r="BS304" s="23">
        <v>11</v>
      </c>
      <c r="BT304" s="23">
        <v>14</v>
      </c>
      <c r="BU304" s="23">
        <v>8</v>
      </c>
      <c r="BV304" s="23">
        <v>10</v>
      </c>
      <c r="BW304" s="23">
        <v>5</v>
      </c>
      <c r="BX304" s="23">
        <v>6</v>
      </c>
      <c r="BY304" s="23">
        <v>9</v>
      </c>
      <c r="BZ304" s="23">
        <v>6</v>
      </c>
      <c r="CA304" s="23">
        <v>8</v>
      </c>
      <c r="CB304" s="23">
        <v>5</v>
      </c>
      <c r="CC304" s="23">
        <v>5</v>
      </c>
      <c r="CD304" s="23">
        <v>8</v>
      </c>
      <c r="CE304" s="23">
        <v>10</v>
      </c>
      <c r="CF304" s="23">
        <v>8</v>
      </c>
      <c r="CG304" s="23">
        <v>9</v>
      </c>
      <c r="CH304" s="23">
        <v>8</v>
      </c>
      <c r="CI304" s="23">
        <v>9</v>
      </c>
      <c r="CJ304" s="23">
        <v>20</v>
      </c>
      <c r="CK304" s="23">
        <v>18</v>
      </c>
      <c r="CL304" s="23">
        <v>11</v>
      </c>
      <c r="CM304" s="23">
        <v>9</v>
      </c>
      <c r="CN304" s="23">
        <v>8</v>
      </c>
      <c r="CO304" s="23">
        <v>7</v>
      </c>
      <c r="CP304" s="23">
        <v>5</v>
      </c>
      <c r="CQ304" s="23">
        <v>6</v>
      </c>
      <c r="CR304" s="23">
        <v>8</v>
      </c>
      <c r="CS304" s="23">
        <v>4</v>
      </c>
      <c r="CT304" s="23">
        <v>9</v>
      </c>
      <c r="CU304" s="23">
        <v>2</v>
      </c>
      <c r="CV304" s="23">
        <v>4</v>
      </c>
      <c r="CW304" s="23">
        <v>4</v>
      </c>
      <c r="CX304" s="23">
        <v>6</v>
      </c>
      <c r="CY304" s="23">
        <v>6</v>
      </c>
      <c r="CZ304" s="23">
        <v>5</v>
      </c>
      <c r="DA304" s="23">
        <v>7</v>
      </c>
      <c r="DB304" s="23">
        <v>12</v>
      </c>
      <c r="DC304" s="23">
        <v>10</v>
      </c>
      <c r="DD304" s="23">
        <v>5</v>
      </c>
      <c r="DE304" s="23">
        <v>4</v>
      </c>
      <c r="DF304" s="23">
        <v>3</v>
      </c>
      <c r="DG304" s="23">
        <v>2</v>
      </c>
      <c r="DH304" s="23">
        <v>2</v>
      </c>
      <c r="DI304" s="23">
        <v>4</v>
      </c>
      <c r="DJ304" s="23">
        <v>3</v>
      </c>
      <c r="DK304" s="23">
        <v>1</v>
      </c>
      <c r="DL304" s="23">
        <v>2</v>
      </c>
      <c r="DM304" s="23">
        <v>0</v>
      </c>
      <c r="DN304" s="23">
        <v>1</v>
      </c>
      <c r="DO304" s="23">
        <v>1</v>
      </c>
      <c r="DP304" s="23">
        <v>0</v>
      </c>
      <c r="DQ304" s="23">
        <v>0</v>
      </c>
      <c r="DR304" s="23">
        <v>0</v>
      </c>
      <c r="DS304" s="23">
        <v>0</v>
      </c>
      <c r="DT304" s="23">
        <v>1</v>
      </c>
      <c r="DU304" s="23">
        <v>0</v>
      </c>
      <c r="DV304" s="23">
        <v>0</v>
      </c>
      <c r="DY304" s="14"/>
    </row>
    <row r="305" spans="1:129" s="11" customFormat="1" x14ac:dyDescent="0.25">
      <c r="A305" s="16" t="s">
        <v>684</v>
      </c>
      <c r="B305" s="14" t="s">
        <v>685</v>
      </c>
      <c r="C305" s="14">
        <v>1241</v>
      </c>
      <c r="D305" s="24">
        <f t="shared" si="314"/>
        <v>2.4174053182917002E-2</v>
      </c>
      <c r="E305" s="24">
        <f t="shared" si="315"/>
        <v>4.1095890410958902E-2</v>
      </c>
      <c r="F305" s="24">
        <f t="shared" si="316"/>
        <v>0.29653505237711525</v>
      </c>
      <c r="G305" s="24">
        <f t="shared" si="317"/>
        <v>0.29331184528605964</v>
      </c>
      <c r="H305" s="24">
        <f t="shared" si="318"/>
        <v>2.0950846091861403E-2</v>
      </c>
      <c r="I305" s="24">
        <f t="shared" si="319"/>
        <v>1.6116035455278E-2</v>
      </c>
      <c r="J305" s="24">
        <f t="shared" si="320"/>
        <v>1.8533440773569703E-2</v>
      </c>
      <c r="K305" s="24">
        <f t="shared" si="321"/>
        <v>2.7397260273972601E-2</v>
      </c>
      <c r="L305" s="24">
        <f t="shared" si="322"/>
        <v>4.2707493956486701E-2</v>
      </c>
      <c r="M305" s="24">
        <f t="shared" si="323"/>
        <v>5.4794520547945202E-2</v>
      </c>
      <c r="N305" s="24">
        <f t="shared" si="324"/>
        <v>4.5124899274778404E-2</v>
      </c>
      <c r="O305" s="24">
        <f t="shared" si="325"/>
        <v>3.0620467365028204E-2</v>
      </c>
      <c r="P305" s="24">
        <f t="shared" si="326"/>
        <v>2.8203062046736505E-2</v>
      </c>
      <c r="Q305" s="24">
        <f t="shared" si="327"/>
        <v>2.4979854955680902E-2</v>
      </c>
      <c r="R305" s="24">
        <f t="shared" si="328"/>
        <v>1.6116035455278E-2</v>
      </c>
      <c r="S305" s="24">
        <f t="shared" si="329"/>
        <v>1.9339242546333603E-2</v>
      </c>
      <c r="T305" s="24">
        <f t="shared" si="330"/>
        <v>0.5149073327961321</v>
      </c>
      <c r="U305" s="24">
        <f t="shared" si="330"/>
        <v>0.42465753424657532</v>
      </c>
      <c r="V305" s="24">
        <f t="shared" si="330"/>
        <v>6.0435132957292505E-2</v>
      </c>
      <c r="W305" s="23">
        <f t="shared" si="331"/>
        <v>639</v>
      </c>
      <c r="X305" s="23">
        <f t="shared" si="332"/>
        <v>527</v>
      </c>
      <c r="Y305" s="23">
        <f t="shared" si="333"/>
        <v>75</v>
      </c>
      <c r="Z305" s="14">
        <v>9</v>
      </c>
      <c r="AA305" s="14">
        <v>4</v>
      </c>
      <c r="AB305" s="14">
        <v>5</v>
      </c>
      <c r="AC305" s="14">
        <v>6</v>
      </c>
      <c r="AD305" s="14">
        <v>6</v>
      </c>
      <c r="AE305" s="14">
        <v>9</v>
      </c>
      <c r="AF305" s="14">
        <v>11</v>
      </c>
      <c r="AG305" s="14">
        <v>11</v>
      </c>
      <c r="AH305" s="14">
        <v>7</v>
      </c>
      <c r="AI305" s="14">
        <v>13</v>
      </c>
      <c r="AJ305" s="14">
        <v>17</v>
      </c>
      <c r="AK305" s="14">
        <v>49</v>
      </c>
      <c r="AL305" s="14">
        <v>92</v>
      </c>
      <c r="AM305" s="14">
        <v>94</v>
      </c>
      <c r="AN305" s="14">
        <v>116</v>
      </c>
      <c r="AO305" s="14">
        <v>83</v>
      </c>
      <c r="AP305" s="14">
        <v>107</v>
      </c>
      <c r="AQ305" s="14">
        <v>104</v>
      </c>
      <c r="AR305" s="14">
        <v>58</v>
      </c>
      <c r="AS305" s="14">
        <v>12</v>
      </c>
      <c r="AT305" s="14">
        <v>3</v>
      </c>
      <c r="AU305" s="14">
        <v>3</v>
      </c>
      <c r="AV305" s="14">
        <v>5</v>
      </c>
      <c r="AW305" s="14">
        <v>9</v>
      </c>
      <c r="AX305" s="14">
        <v>6</v>
      </c>
      <c r="AY305" s="14">
        <v>9</v>
      </c>
      <c r="AZ305" s="14">
        <v>5</v>
      </c>
      <c r="BA305" s="14">
        <v>0</v>
      </c>
      <c r="BB305" s="14">
        <v>4</v>
      </c>
      <c r="BC305" s="14">
        <v>2</v>
      </c>
      <c r="BD305" s="14">
        <v>6</v>
      </c>
      <c r="BE305" s="14">
        <v>7</v>
      </c>
      <c r="BF305" s="14">
        <v>1</v>
      </c>
      <c r="BG305" s="14">
        <v>6</v>
      </c>
      <c r="BH305" s="14">
        <v>3</v>
      </c>
      <c r="BI305" s="14">
        <v>4</v>
      </c>
      <c r="BJ305" s="14">
        <v>7</v>
      </c>
      <c r="BK305" s="14">
        <v>7</v>
      </c>
      <c r="BL305" s="14">
        <v>4</v>
      </c>
      <c r="BM305" s="14">
        <v>12</v>
      </c>
      <c r="BN305" s="14">
        <v>14</v>
      </c>
      <c r="BO305" s="14">
        <v>12</v>
      </c>
      <c r="BP305" s="14">
        <v>9</v>
      </c>
      <c r="BQ305" s="14">
        <v>7</v>
      </c>
      <c r="BR305" s="14">
        <v>11</v>
      </c>
      <c r="BS305" s="14">
        <v>9</v>
      </c>
      <c r="BT305" s="14">
        <v>20</v>
      </c>
      <c r="BU305" s="14">
        <v>10</v>
      </c>
      <c r="BV305" s="14">
        <v>14</v>
      </c>
      <c r="BW305" s="14">
        <v>15</v>
      </c>
      <c r="BX305" s="14">
        <v>9</v>
      </c>
      <c r="BY305" s="14">
        <v>13</v>
      </c>
      <c r="BZ305" s="14">
        <v>8</v>
      </c>
      <c r="CA305" s="14">
        <v>19</v>
      </c>
      <c r="CB305" s="14">
        <v>7</v>
      </c>
      <c r="CC305" s="14">
        <v>6</v>
      </c>
      <c r="CD305" s="14">
        <v>8</v>
      </c>
      <c r="CE305" s="14">
        <v>9</v>
      </c>
      <c r="CF305" s="14">
        <v>10</v>
      </c>
      <c r="CG305" s="14">
        <v>5</v>
      </c>
      <c r="CH305" s="14">
        <v>6</v>
      </c>
      <c r="CI305" s="14">
        <v>6</v>
      </c>
      <c r="CJ305" s="14">
        <v>4</v>
      </c>
      <c r="CK305" s="14">
        <v>6</v>
      </c>
      <c r="CL305" s="14">
        <v>13</v>
      </c>
      <c r="CM305" s="14">
        <v>6</v>
      </c>
      <c r="CN305" s="14">
        <v>9</v>
      </c>
      <c r="CO305" s="14">
        <v>7</v>
      </c>
      <c r="CP305" s="14">
        <v>6</v>
      </c>
      <c r="CQ305" s="14">
        <v>3</v>
      </c>
      <c r="CR305" s="14">
        <v>1</v>
      </c>
      <c r="CS305" s="14">
        <v>0</v>
      </c>
      <c r="CT305" s="14">
        <v>5</v>
      </c>
      <c r="CU305" s="14">
        <v>5</v>
      </c>
      <c r="CV305" s="14">
        <v>9</v>
      </c>
      <c r="CW305" s="14">
        <v>3</v>
      </c>
      <c r="CX305" s="14">
        <v>2</v>
      </c>
      <c r="CY305" s="14">
        <v>2</v>
      </c>
      <c r="CZ305" s="14">
        <v>0</v>
      </c>
      <c r="DA305" s="14">
        <v>1</v>
      </c>
      <c r="DB305" s="14">
        <v>3</v>
      </c>
      <c r="DC305" s="14">
        <v>3</v>
      </c>
      <c r="DD305" s="14">
        <v>1</v>
      </c>
      <c r="DE305" s="14">
        <v>0</v>
      </c>
      <c r="DF305" s="14">
        <v>2</v>
      </c>
      <c r="DG305" s="14">
        <v>1</v>
      </c>
      <c r="DH305" s="14">
        <v>2</v>
      </c>
      <c r="DI305" s="14">
        <v>1</v>
      </c>
      <c r="DJ305" s="14">
        <v>1</v>
      </c>
      <c r="DK305" s="14">
        <v>1</v>
      </c>
      <c r="DL305" s="14">
        <v>0</v>
      </c>
      <c r="DM305" s="14">
        <v>0</v>
      </c>
      <c r="DN305" s="14">
        <v>0</v>
      </c>
      <c r="DO305" s="14">
        <v>1</v>
      </c>
      <c r="DP305" s="14">
        <v>0</v>
      </c>
      <c r="DQ305" s="14">
        <v>0</v>
      </c>
      <c r="DR305" s="14">
        <v>0</v>
      </c>
      <c r="DS305" s="14">
        <v>0</v>
      </c>
      <c r="DT305" s="14">
        <v>0</v>
      </c>
      <c r="DU305" s="14">
        <v>0</v>
      </c>
      <c r="DV305" s="14">
        <v>0</v>
      </c>
      <c r="DY305" s="14"/>
    </row>
    <row r="306" spans="1:129" s="11" customFormat="1" x14ac:dyDescent="0.25">
      <c r="A306" s="16" t="s">
        <v>686</v>
      </c>
      <c r="B306" s="14" t="s">
        <v>687</v>
      </c>
      <c r="C306" s="14">
        <v>267</v>
      </c>
      <c r="D306" s="24">
        <f t="shared" si="314"/>
        <v>5.9925093632958802E-2</v>
      </c>
      <c r="E306" s="24">
        <f t="shared" si="315"/>
        <v>6.3670411985018729E-2</v>
      </c>
      <c r="F306" s="24">
        <f t="shared" si="316"/>
        <v>6.741573033707865E-2</v>
      </c>
      <c r="G306" s="24">
        <f t="shared" si="317"/>
        <v>5.9925093632958802E-2</v>
      </c>
      <c r="H306" s="24">
        <f t="shared" si="318"/>
        <v>2.9962546816479401E-2</v>
      </c>
      <c r="I306" s="24">
        <f t="shared" si="319"/>
        <v>3.3707865168539325E-2</v>
      </c>
      <c r="J306" s="24">
        <f t="shared" si="320"/>
        <v>3.3707865168539325E-2</v>
      </c>
      <c r="K306" s="24">
        <f t="shared" si="321"/>
        <v>8.6142322097378279E-2</v>
      </c>
      <c r="L306" s="24">
        <f t="shared" si="322"/>
        <v>9.3632958801498134E-2</v>
      </c>
      <c r="M306" s="24">
        <f t="shared" si="323"/>
        <v>7.8651685393258425E-2</v>
      </c>
      <c r="N306" s="24">
        <f t="shared" si="324"/>
        <v>8.98876404494382E-2</v>
      </c>
      <c r="O306" s="24">
        <f t="shared" si="325"/>
        <v>7.116104868913857E-2</v>
      </c>
      <c r="P306" s="24">
        <f t="shared" si="326"/>
        <v>9.7378277153558054E-2</v>
      </c>
      <c r="Q306" s="24">
        <f t="shared" si="327"/>
        <v>4.49438202247191E-2</v>
      </c>
      <c r="R306" s="24">
        <f t="shared" si="328"/>
        <v>4.49438202247191E-2</v>
      </c>
      <c r="S306" s="24">
        <f t="shared" si="329"/>
        <v>4.49438202247191E-2</v>
      </c>
      <c r="T306" s="24">
        <f t="shared" si="330"/>
        <v>0.22097378277153559</v>
      </c>
      <c r="U306" s="24">
        <f t="shared" si="330"/>
        <v>0.64419475655430714</v>
      </c>
      <c r="V306" s="24">
        <f t="shared" si="330"/>
        <v>0.1348314606741573</v>
      </c>
      <c r="W306" s="23">
        <f t="shared" si="331"/>
        <v>59</v>
      </c>
      <c r="X306" s="23">
        <f t="shared" si="332"/>
        <v>172</v>
      </c>
      <c r="Y306" s="23">
        <f t="shared" si="333"/>
        <v>36</v>
      </c>
      <c r="Z306" s="14">
        <v>2</v>
      </c>
      <c r="AA306" s="14">
        <v>2</v>
      </c>
      <c r="AB306" s="14">
        <v>6</v>
      </c>
      <c r="AC306" s="14">
        <v>2</v>
      </c>
      <c r="AD306" s="14">
        <v>4</v>
      </c>
      <c r="AE306" s="14">
        <v>3</v>
      </c>
      <c r="AF306" s="14">
        <v>3</v>
      </c>
      <c r="AG306" s="14">
        <v>2</v>
      </c>
      <c r="AH306" s="14">
        <v>5</v>
      </c>
      <c r="AI306" s="14">
        <v>4</v>
      </c>
      <c r="AJ306" s="14">
        <v>4</v>
      </c>
      <c r="AK306" s="14">
        <v>4</v>
      </c>
      <c r="AL306" s="14">
        <v>1</v>
      </c>
      <c r="AM306" s="14">
        <v>6</v>
      </c>
      <c r="AN306" s="14">
        <v>3</v>
      </c>
      <c r="AO306" s="14">
        <v>4</v>
      </c>
      <c r="AP306" s="14">
        <v>4</v>
      </c>
      <c r="AQ306" s="14">
        <v>3</v>
      </c>
      <c r="AR306" s="14">
        <v>4</v>
      </c>
      <c r="AS306" s="14">
        <v>1</v>
      </c>
      <c r="AT306" s="14">
        <v>3</v>
      </c>
      <c r="AU306" s="14">
        <v>1</v>
      </c>
      <c r="AV306" s="14">
        <v>0</v>
      </c>
      <c r="AW306" s="14">
        <v>2</v>
      </c>
      <c r="AX306" s="14">
        <v>2</v>
      </c>
      <c r="AY306" s="14">
        <v>2</v>
      </c>
      <c r="AZ306" s="14">
        <v>2</v>
      </c>
      <c r="BA306" s="14">
        <v>1</v>
      </c>
      <c r="BB306" s="14">
        <v>3</v>
      </c>
      <c r="BC306" s="14">
        <v>1</v>
      </c>
      <c r="BD306" s="14">
        <v>1</v>
      </c>
      <c r="BE306" s="14">
        <v>1</v>
      </c>
      <c r="BF306" s="14">
        <v>2</v>
      </c>
      <c r="BG306" s="14">
        <v>3</v>
      </c>
      <c r="BH306" s="14">
        <v>2</v>
      </c>
      <c r="BI306" s="14">
        <v>2</v>
      </c>
      <c r="BJ306" s="14">
        <v>6</v>
      </c>
      <c r="BK306" s="14">
        <v>6</v>
      </c>
      <c r="BL306" s="14">
        <v>6</v>
      </c>
      <c r="BM306" s="14">
        <v>3</v>
      </c>
      <c r="BN306" s="14">
        <v>4</v>
      </c>
      <c r="BO306" s="14">
        <v>6</v>
      </c>
      <c r="BP306" s="14">
        <v>4</v>
      </c>
      <c r="BQ306" s="14">
        <v>9</v>
      </c>
      <c r="BR306" s="14">
        <v>2</v>
      </c>
      <c r="BS306" s="14">
        <v>3</v>
      </c>
      <c r="BT306" s="14">
        <v>4</v>
      </c>
      <c r="BU306" s="14">
        <v>4</v>
      </c>
      <c r="BV306" s="14">
        <v>6</v>
      </c>
      <c r="BW306" s="14">
        <v>4</v>
      </c>
      <c r="BX306" s="14">
        <v>2</v>
      </c>
      <c r="BY306" s="14">
        <v>2</v>
      </c>
      <c r="BZ306" s="14">
        <v>7</v>
      </c>
      <c r="CA306" s="14">
        <v>10</v>
      </c>
      <c r="CB306" s="14">
        <v>3</v>
      </c>
      <c r="CC306" s="14">
        <v>2</v>
      </c>
      <c r="CD306" s="14">
        <v>2</v>
      </c>
      <c r="CE306" s="14">
        <v>6</v>
      </c>
      <c r="CF306" s="14">
        <v>2</v>
      </c>
      <c r="CG306" s="14">
        <v>7</v>
      </c>
      <c r="CH306" s="14">
        <v>5</v>
      </c>
      <c r="CI306" s="14">
        <v>2</v>
      </c>
      <c r="CJ306" s="14">
        <v>7</v>
      </c>
      <c r="CK306" s="14">
        <v>5</v>
      </c>
      <c r="CL306" s="14">
        <v>7</v>
      </c>
      <c r="CM306" s="14">
        <v>0</v>
      </c>
      <c r="CN306" s="14">
        <v>3</v>
      </c>
      <c r="CO306" s="14">
        <v>1</v>
      </c>
      <c r="CP306" s="14">
        <v>4</v>
      </c>
      <c r="CQ306" s="14">
        <v>4</v>
      </c>
      <c r="CR306" s="14">
        <v>4</v>
      </c>
      <c r="CS306" s="14">
        <v>0</v>
      </c>
      <c r="CT306" s="14">
        <v>3</v>
      </c>
      <c r="CU306" s="14">
        <v>2</v>
      </c>
      <c r="CV306" s="14">
        <v>3</v>
      </c>
      <c r="CW306" s="14">
        <v>1</v>
      </c>
      <c r="CX306" s="14">
        <v>3</v>
      </c>
      <c r="CY306" s="14">
        <v>0</v>
      </c>
      <c r="CZ306" s="14">
        <v>3</v>
      </c>
      <c r="DA306" s="14">
        <v>2</v>
      </c>
      <c r="DB306" s="14">
        <v>0</v>
      </c>
      <c r="DC306" s="14">
        <v>1</v>
      </c>
      <c r="DD306" s="14">
        <v>2</v>
      </c>
      <c r="DE306" s="14">
        <v>0</v>
      </c>
      <c r="DF306" s="14">
        <v>0</v>
      </c>
      <c r="DG306" s="14">
        <v>0</v>
      </c>
      <c r="DH306" s="14">
        <v>0</v>
      </c>
      <c r="DI306" s="14">
        <v>0</v>
      </c>
      <c r="DJ306" s="14">
        <v>0</v>
      </c>
      <c r="DK306" s="14">
        <v>0</v>
      </c>
      <c r="DL306" s="14">
        <v>0</v>
      </c>
      <c r="DM306" s="14">
        <v>0</v>
      </c>
      <c r="DN306" s="14">
        <v>0</v>
      </c>
      <c r="DO306" s="14">
        <v>0</v>
      </c>
      <c r="DP306" s="14">
        <v>0</v>
      </c>
      <c r="DQ306" s="14">
        <v>0</v>
      </c>
      <c r="DR306" s="14">
        <v>0</v>
      </c>
      <c r="DS306" s="14">
        <v>0</v>
      </c>
      <c r="DT306" s="14">
        <v>0</v>
      </c>
      <c r="DU306" s="14">
        <v>0</v>
      </c>
      <c r="DV306" s="14">
        <v>0</v>
      </c>
      <c r="DX306" s="25"/>
      <c r="DY306" s="14"/>
    </row>
    <row r="307" spans="1:129" s="11" customFormat="1" x14ac:dyDescent="0.25">
      <c r="A307" s="16" t="s">
        <v>688</v>
      </c>
      <c r="B307" s="14" t="s">
        <v>689</v>
      </c>
      <c r="C307" s="14" t="s">
        <v>1572</v>
      </c>
      <c r="D307" s="14" t="s">
        <v>1572</v>
      </c>
      <c r="E307" s="14" t="s">
        <v>1572</v>
      </c>
      <c r="F307" s="14" t="s">
        <v>1572</v>
      </c>
      <c r="G307" s="14" t="s">
        <v>1572</v>
      </c>
      <c r="H307" s="14" t="s">
        <v>1572</v>
      </c>
      <c r="I307" s="14" t="s">
        <v>1572</v>
      </c>
      <c r="J307" s="14" t="s">
        <v>1572</v>
      </c>
      <c r="K307" s="14" t="s">
        <v>1572</v>
      </c>
      <c r="L307" s="14" t="s">
        <v>1572</v>
      </c>
      <c r="M307" s="14" t="s">
        <v>1572</v>
      </c>
      <c r="N307" s="14" t="s">
        <v>1572</v>
      </c>
      <c r="O307" s="14" t="s">
        <v>1572</v>
      </c>
      <c r="P307" s="14" t="s">
        <v>1572</v>
      </c>
      <c r="Q307" s="14" t="s">
        <v>1572</v>
      </c>
      <c r="R307" s="14" t="s">
        <v>1572</v>
      </c>
      <c r="S307" s="14" t="s">
        <v>1572</v>
      </c>
      <c r="T307" s="14" t="s">
        <v>1572</v>
      </c>
      <c r="U307" s="14" t="s">
        <v>1572</v>
      </c>
      <c r="V307" s="14" t="s">
        <v>1572</v>
      </c>
      <c r="W307" s="14" t="s">
        <v>1572</v>
      </c>
      <c r="X307" s="14" t="s">
        <v>1572</v>
      </c>
      <c r="Y307" s="14" t="s">
        <v>1572</v>
      </c>
      <c r="Z307" s="14" t="s">
        <v>1572</v>
      </c>
      <c r="AA307" s="14" t="s">
        <v>1572</v>
      </c>
      <c r="AB307" s="14" t="s">
        <v>1572</v>
      </c>
      <c r="AC307" s="14" t="s">
        <v>1572</v>
      </c>
      <c r="AD307" s="14" t="s">
        <v>1572</v>
      </c>
      <c r="AE307" s="14" t="s">
        <v>1572</v>
      </c>
      <c r="AF307" s="14" t="s">
        <v>1572</v>
      </c>
      <c r="AG307" s="14" t="s">
        <v>1572</v>
      </c>
      <c r="AH307" s="14" t="s">
        <v>1572</v>
      </c>
      <c r="AI307" s="14" t="s">
        <v>1572</v>
      </c>
      <c r="AJ307" s="14" t="s">
        <v>1572</v>
      </c>
      <c r="AK307" s="14" t="s">
        <v>1572</v>
      </c>
      <c r="AL307" s="14" t="s">
        <v>1572</v>
      </c>
      <c r="AM307" s="14" t="s">
        <v>1572</v>
      </c>
      <c r="AN307" s="14" t="s">
        <v>1572</v>
      </c>
      <c r="AO307" s="14" t="s">
        <v>1572</v>
      </c>
      <c r="AP307" s="14" t="s">
        <v>1572</v>
      </c>
      <c r="AQ307" s="14" t="s">
        <v>1572</v>
      </c>
      <c r="AR307" s="14" t="s">
        <v>1572</v>
      </c>
      <c r="AS307" s="14" t="s">
        <v>1572</v>
      </c>
      <c r="AT307" s="14" t="s">
        <v>1572</v>
      </c>
      <c r="AU307" s="14" t="s">
        <v>1572</v>
      </c>
      <c r="AV307" s="14" t="s">
        <v>1572</v>
      </c>
      <c r="AW307" s="14" t="s">
        <v>1572</v>
      </c>
      <c r="AX307" s="14" t="s">
        <v>1572</v>
      </c>
      <c r="AY307" s="14" t="s">
        <v>1572</v>
      </c>
      <c r="AZ307" s="14" t="s">
        <v>1572</v>
      </c>
      <c r="BA307" s="14" t="s">
        <v>1572</v>
      </c>
      <c r="BB307" s="14" t="s">
        <v>1572</v>
      </c>
      <c r="BC307" s="14" t="s">
        <v>1572</v>
      </c>
      <c r="BD307" s="14" t="s">
        <v>1572</v>
      </c>
      <c r="BE307" s="14" t="s">
        <v>1572</v>
      </c>
      <c r="BF307" s="14" t="s">
        <v>1572</v>
      </c>
      <c r="BG307" s="14" t="s">
        <v>1572</v>
      </c>
      <c r="BH307" s="14" t="s">
        <v>1572</v>
      </c>
      <c r="BI307" s="14" t="s">
        <v>1572</v>
      </c>
      <c r="BJ307" s="14" t="s">
        <v>1572</v>
      </c>
      <c r="BK307" s="14" t="s">
        <v>1572</v>
      </c>
      <c r="BL307" s="14" t="s">
        <v>1572</v>
      </c>
      <c r="BM307" s="14" t="s">
        <v>1572</v>
      </c>
      <c r="BN307" s="14" t="s">
        <v>1572</v>
      </c>
      <c r="BO307" s="14" t="s">
        <v>1572</v>
      </c>
      <c r="BP307" s="14" t="s">
        <v>1572</v>
      </c>
      <c r="BQ307" s="14" t="s">
        <v>1572</v>
      </c>
      <c r="BR307" s="14" t="s">
        <v>1572</v>
      </c>
      <c r="BS307" s="14" t="s">
        <v>1572</v>
      </c>
      <c r="BT307" s="14" t="s">
        <v>1572</v>
      </c>
      <c r="BU307" s="14" t="s">
        <v>1572</v>
      </c>
      <c r="BV307" s="14" t="s">
        <v>1572</v>
      </c>
      <c r="BW307" s="14" t="s">
        <v>1572</v>
      </c>
      <c r="BX307" s="14" t="s">
        <v>1572</v>
      </c>
      <c r="BY307" s="14" t="s">
        <v>1572</v>
      </c>
      <c r="BZ307" s="14" t="s">
        <v>1572</v>
      </c>
      <c r="CA307" s="14" t="s">
        <v>1572</v>
      </c>
      <c r="CB307" s="14" t="s">
        <v>1572</v>
      </c>
      <c r="CC307" s="14" t="s">
        <v>1572</v>
      </c>
      <c r="CD307" s="14" t="s">
        <v>1572</v>
      </c>
      <c r="CE307" s="14" t="s">
        <v>1572</v>
      </c>
      <c r="CF307" s="14" t="s">
        <v>1572</v>
      </c>
      <c r="CG307" s="14" t="s">
        <v>1572</v>
      </c>
      <c r="CH307" s="14" t="s">
        <v>1572</v>
      </c>
      <c r="CI307" s="14" t="s">
        <v>1572</v>
      </c>
      <c r="CJ307" s="14" t="s">
        <v>1572</v>
      </c>
      <c r="CK307" s="14" t="s">
        <v>1572</v>
      </c>
      <c r="CL307" s="14" t="s">
        <v>1572</v>
      </c>
      <c r="CM307" s="14" t="s">
        <v>1572</v>
      </c>
      <c r="CN307" s="14" t="s">
        <v>1572</v>
      </c>
      <c r="CO307" s="14" t="s">
        <v>1572</v>
      </c>
      <c r="CP307" s="14" t="s">
        <v>1572</v>
      </c>
      <c r="CQ307" s="14" t="s">
        <v>1572</v>
      </c>
      <c r="CR307" s="14" t="s">
        <v>1572</v>
      </c>
      <c r="CS307" s="14" t="s">
        <v>1572</v>
      </c>
      <c r="CT307" s="14" t="s">
        <v>1572</v>
      </c>
      <c r="CU307" s="14" t="s">
        <v>1572</v>
      </c>
      <c r="CV307" s="14" t="s">
        <v>1572</v>
      </c>
      <c r="CW307" s="14" t="s">
        <v>1572</v>
      </c>
      <c r="CX307" s="14" t="s">
        <v>1572</v>
      </c>
      <c r="CY307" s="14" t="s">
        <v>1572</v>
      </c>
      <c r="CZ307" s="14" t="s">
        <v>1572</v>
      </c>
      <c r="DA307" s="14" t="s">
        <v>1572</v>
      </c>
      <c r="DB307" s="14" t="s">
        <v>1572</v>
      </c>
      <c r="DC307" s="14" t="s">
        <v>1572</v>
      </c>
      <c r="DD307" s="14" t="s">
        <v>1572</v>
      </c>
      <c r="DE307" s="14" t="s">
        <v>1572</v>
      </c>
      <c r="DF307" s="14" t="s">
        <v>1572</v>
      </c>
      <c r="DG307" s="14" t="s">
        <v>1572</v>
      </c>
      <c r="DH307" s="14" t="s">
        <v>1572</v>
      </c>
      <c r="DI307" s="14" t="s">
        <v>1572</v>
      </c>
      <c r="DJ307" s="14" t="s">
        <v>1572</v>
      </c>
      <c r="DK307" s="14" t="s">
        <v>1572</v>
      </c>
      <c r="DL307" s="14" t="s">
        <v>1572</v>
      </c>
      <c r="DM307" s="14" t="s">
        <v>1572</v>
      </c>
      <c r="DN307" s="14" t="s">
        <v>1572</v>
      </c>
      <c r="DO307" s="14" t="s">
        <v>1572</v>
      </c>
      <c r="DP307" s="14" t="s">
        <v>1572</v>
      </c>
      <c r="DQ307" s="14" t="s">
        <v>1572</v>
      </c>
      <c r="DR307" s="14" t="s">
        <v>1572</v>
      </c>
      <c r="DS307" s="14" t="s">
        <v>1572</v>
      </c>
      <c r="DT307" s="14" t="s">
        <v>1572</v>
      </c>
      <c r="DU307" s="14" t="s">
        <v>1572</v>
      </c>
      <c r="DV307" s="14" t="s">
        <v>1572</v>
      </c>
      <c r="DY307" s="14"/>
    </row>
    <row r="308" spans="1:129" s="11" customFormat="1" x14ac:dyDescent="0.25">
      <c r="A308" s="16" t="s">
        <v>690</v>
      </c>
      <c r="B308" s="14" t="s">
        <v>691</v>
      </c>
      <c r="C308" s="23" t="s">
        <v>1572</v>
      </c>
      <c r="D308" s="23" t="s">
        <v>1572</v>
      </c>
      <c r="E308" s="23" t="s">
        <v>1572</v>
      </c>
      <c r="F308" s="23" t="s">
        <v>1572</v>
      </c>
      <c r="G308" s="23" t="s">
        <v>1572</v>
      </c>
      <c r="H308" s="23" t="s">
        <v>1572</v>
      </c>
      <c r="I308" s="23" t="s">
        <v>1572</v>
      </c>
      <c r="J308" s="23" t="s">
        <v>1572</v>
      </c>
      <c r="K308" s="23" t="s">
        <v>1572</v>
      </c>
      <c r="L308" s="23" t="s">
        <v>1572</v>
      </c>
      <c r="M308" s="23" t="s">
        <v>1572</v>
      </c>
      <c r="N308" s="23" t="s">
        <v>1572</v>
      </c>
      <c r="O308" s="23" t="s">
        <v>1572</v>
      </c>
      <c r="P308" s="23" t="s">
        <v>1572</v>
      </c>
      <c r="Q308" s="23" t="s">
        <v>1572</v>
      </c>
      <c r="R308" s="23" t="s">
        <v>1572</v>
      </c>
      <c r="S308" s="23" t="s">
        <v>1572</v>
      </c>
      <c r="T308" s="23" t="s">
        <v>1572</v>
      </c>
      <c r="U308" s="23" t="s">
        <v>1572</v>
      </c>
      <c r="V308" s="23" t="s">
        <v>1572</v>
      </c>
      <c r="W308" s="23" t="s">
        <v>1572</v>
      </c>
      <c r="X308" s="23" t="s">
        <v>1572</v>
      </c>
      <c r="Y308" s="23" t="s">
        <v>1572</v>
      </c>
      <c r="Z308" s="23" t="s">
        <v>1572</v>
      </c>
      <c r="AA308" s="23" t="s">
        <v>1572</v>
      </c>
      <c r="AB308" s="23" t="s">
        <v>1572</v>
      </c>
      <c r="AC308" s="23" t="s">
        <v>1572</v>
      </c>
      <c r="AD308" s="23" t="s">
        <v>1572</v>
      </c>
      <c r="AE308" s="23" t="s">
        <v>1572</v>
      </c>
      <c r="AF308" s="23" t="s">
        <v>1572</v>
      </c>
      <c r="AG308" s="23" t="s">
        <v>1572</v>
      </c>
      <c r="AH308" s="23" t="s">
        <v>1572</v>
      </c>
      <c r="AI308" s="23" t="s">
        <v>1572</v>
      </c>
      <c r="AJ308" s="23" t="s">
        <v>1572</v>
      </c>
      <c r="AK308" s="23" t="s">
        <v>1572</v>
      </c>
      <c r="AL308" s="23" t="s">
        <v>1572</v>
      </c>
      <c r="AM308" s="23" t="s">
        <v>1572</v>
      </c>
      <c r="AN308" s="23" t="s">
        <v>1572</v>
      </c>
      <c r="AO308" s="23" t="s">
        <v>1572</v>
      </c>
      <c r="AP308" s="23" t="s">
        <v>1572</v>
      </c>
      <c r="AQ308" s="23" t="s">
        <v>1572</v>
      </c>
      <c r="AR308" s="23" t="s">
        <v>1572</v>
      </c>
      <c r="AS308" s="23" t="s">
        <v>1572</v>
      </c>
      <c r="AT308" s="23" t="s">
        <v>1572</v>
      </c>
      <c r="AU308" s="23" t="s">
        <v>1572</v>
      </c>
      <c r="AV308" s="23" t="s">
        <v>1572</v>
      </c>
      <c r="AW308" s="23" t="s">
        <v>1572</v>
      </c>
      <c r="AX308" s="23" t="s">
        <v>1572</v>
      </c>
      <c r="AY308" s="23" t="s">
        <v>1572</v>
      </c>
      <c r="AZ308" s="23" t="s">
        <v>1572</v>
      </c>
      <c r="BA308" s="23" t="s">
        <v>1572</v>
      </c>
      <c r="BB308" s="23" t="s">
        <v>1572</v>
      </c>
      <c r="BC308" s="23" t="s">
        <v>1572</v>
      </c>
      <c r="BD308" s="23" t="s">
        <v>1572</v>
      </c>
      <c r="BE308" s="23" t="s">
        <v>1572</v>
      </c>
      <c r="BF308" s="23" t="s">
        <v>1572</v>
      </c>
      <c r="BG308" s="23" t="s">
        <v>1572</v>
      </c>
      <c r="BH308" s="23" t="s">
        <v>1572</v>
      </c>
      <c r="BI308" s="23" t="s">
        <v>1572</v>
      </c>
      <c r="BJ308" s="23" t="s">
        <v>1572</v>
      </c>
      <c r="BK308" s="23" t="s">
        <v>1572</v>
      </c>
      <c r="BL308" s="23" t="s">
        <v>1572</v>
      </c>
      <c r="BM308" s="23" t="s">
        <v>1572</v>
      </c>
      <c r="BN308" s="23" t="s">
        <v>1572</v>
      </c>
      <c r="BO308" s="23" t="s">
        <v>1572</v>
      </c>
      <c r="BP308" s="23" t="s">
        <v>1572</v>
      </c>
      <c r="BQ308" s="23" t="s">
        <v>1572</v>
      </c>
      <c r="BR308" s="23" t="s">
        <v>1572</v>
      </c>
      <c r="BS308" s="23" t="s">
        <v>1572</v>
      </c>
      <c r="BT308" s="23" t="s">
        <v>1572</v>
      </c>
      <c r="BU308" s="23" t="s">
        <v>1572</v>
      </c>
      <c r="BV308" s="23" t="s">
        <v>1572</v>
      </c>
      <c r="BW308" s="23" t="s">
        <v>1572</v>
      </c>
      <c r="BX308" s="23" t="s">
        <v>1572</v>
      </c>
      <c r="BY308" s="23" t="s">
        <v>1572</v>
      </c>
      <c r="BZ308" s="23" t="s">
        <v>1572</v>
      </c>
      <c r="CA308" s="23" t="s">
        <v>1572</v>
      </c>
      <c r="CB308" s="23" t="s">
        <v>1572</v>
      </c>
      <c r="CC308" s="23" t="s">
        <v>1572</v>
      </c>
      <c r="CD308" s="23" t="s">
        <v>1572</v>
      </c>
      <c r="CE308" s="23" t="s">
        <v>1572</v>
      </c>
      <c r="CF308" s="23" t="s">
        <v>1572</v>
      </c>
      <c r="CG308" s="23" t="s">
        <v>1572</v>
      </c>
      <c r="CH308" s="23" t="s">
        <v>1572</v>
      </c>
      <c r="CI308" s="23" t="s">
        <v>1572</v>
      </c>
      <c r="CJ308" s="23" t="s">
        <v>1572</v>
      </c>
      <c r="CK308" s="23" t="s">
        <v>1572</v>
      </c>
      <c r="CL308" s="23" t="s">
        <v>1572</v>
      </c>
      <c r="CM308" s="23" t="s">
        <v>1572</v>
      </c>
      <c r="CN308" s="23" t="s">
        <v>1572</v>
      </c>
      <c r="CO308" s="23" t="s">
        <v>1572</v>
      </c>
      <c r="CP308" s="23" t="s">
        <v>1572</v>
      </c>
      <c r="CQ308" s="23" t="s">
        <v>1572</v>
      </c>
      <c r="CR308" s="23" t="s">
        <v>1572</v>
      </c>
      <c r="CS308" s="23" t="s">
        <v>1572</v>
      </c>
      <c r="CT308" s="23" t="s">
        <v>1572</v>
      </c>
      <c r="CU308" s="23" t="s">
        <v>1572</v>
      </c>
      <c r="CV308" s="23" t="s">
        <v>1572</v>
      </c>
      <c r="CW308" s="23" t="s">
        <v>1572</v>
      </c>
      <c r="CX308" s="23" t="s">
        <v>1572</v>
      </c>
      <c r="CY308" s="23" t="s">
        <v>1572</v>
      </c>
      <c r="CZ308" s="23" t="s">
        <v>1572</v>
      </c>
      <c r="DA308" s="23" t="s">
        <v>1572</v>
      </c>
      <c r="DB308" s="23" t="s">
        <v>1572</v>
      </c>
      <c r="DC308" s="23" t="s">
        <v>1572</v>
      </c>
      <c r="DD308" s="23" t="s">
        <v>1572</v>
      </c>
      <c r="DE308" s="23" t="s">
        <v>1572</v>
      </c>
      <c r="DF308" s="23" t="s">
        <v>1572</v>
      </c>
      <c r="DG308" s="23" t="s">
        <v>1572</v>
      </c>
      <c r="DH308" s="23" t="s">
        <v>1572</v>
      </c>
      <c r="DI308" s="23" t="s">
        <v>1572</v>
      </c>
      <c r="DJ308" s="23" t="s">
        <v>1572</v>
      </c>
      <c r="DK308" s="23" t="s">
        <v>1572</v>
      </c>
      <c r="DL308" s="23" t="s">
        <v>1572</v>
      </c>
      <c r="DM308" s="23" t="s">
        <v>1572</v>
      </c>
      <c r="DN308" s="23" t="s">
        <v>1572</v>
      </c>
      <c r="DO308" s="23" t="s">
        <v>1572</v>
      </c>
      <c r="DP308" s="23" t="s">
        <v>1572</v>
      </c>
      <c r="DQ308" s="23" t="s">
        <v>1572</v>
      </c>
      <c r="DR308" s="23" t="s">
        <v>1572</v>
      </c>
      <c r="DS308" s="23" t="s">
        <v>1572</v>
      </c>
      <c r="DT308" s="23" t="s">
        <v>1572</v>
      </c>
      <c r="DU308" s="23" t="s">
        <v>1572</v>
      </c>
      <c r="DV308" s="23" t="s">
        <v>1572</v>
      </c>
      <c r="DY308" s="14"/>
    </row>
    <row r="309" spans="1:129" s="11" customFormat="1" x14ac:dyDescent="0.25">
      <c r="A309" s="16" t="s">
        <v>692</v>
      </c>
      <c r="B309" s="14" t="s">
        <v>693</v>
      </c>
      <c r="C309" s="14">
        <v>3521</v>
      </c>
      <c r="D309" s="24">
        <f>SUM(Z309:AD309)/C309</f>
        <v>8.0374893496165861E-2</v>
      </c>
      <c r="E309" s="24">
        <f>SUM(AE309:AI309)/C309</f>
        <v>5.2257881283726215E-2</v>
      </c>
      <c r="F309" s="24">
        <f>SUM(AJ309:AN309)/C309</f>
        <v>5.5950014200511218E-2</v>
      </c>
      <c r="G309" s="24">
        <f>SUM(AO309:AS309)/C309</f>
        <v>5.1973871059358134E-2</v>
      </c>
      <c r="H309" s="24">
        <f>SUM(AT309:AX309)/C309</f>
        <v>5.2541891508094289E-2</v>
      </c>
      <c r="I309" s="24">
        <f>SUM(AY309:BC309)/C309</f>
        <v>6.305026980971315E-2</v>
      </c>
      <c r="J309" s="24">
        <f>SUM(BD309:BH309)/C309</f>
        <v>7.5830729906276623E-2</v>
      </c>
      <c r="K309" s="24">
        <f>SUM(BI309:BM309)/C309</f>
        <v>7.5546719681908542E-2</v>
      </c>
      <c r="L309" s="24">
        <f>SUM(BN309:BR309)/C309</f>
        <v>6.2766259585345069E-2</v>
      </c>
      <c r="M309" s="24">
        <f>SUM(BS309:BW309)/C309</f>
        <v>6.6174382277761998E-2</v>
      </c>
      <c r="N309" s="24">
        <f>SUM(BX309:CB309)/C309</f>
        <v>7.4694689008804313E-2</v>
      </c>
      <c r="O309" s="24">
        <f>SUM(CC309:CG309)/C309</f>
        <v>6.560636182902585E-2</v>
      </c>
      <c r="P309" s="24">
        <f>SUM(CH309:CL309)/C309</f>
        <v>5.9642147117296221E-2</v>
      </c>
      <c r="Q309" s="24">
        <f>SUM(CM309:CQ309)/C309</f>
        <v>5.6802044873615447E-2</v>
      </c>
      <c r="R309" s="24">
        <f>SUM(CR309:CV309)/C309</f>
        <v>3.9761431411530816E-2</v>
      </c>
      <c r="S309" s="24">
        <f>SUM(CW309:DV309)/C309</f>
        <v>6.7026412950866227E-2</v>
      </c>
      <c r="T309" s="24">
        <f t="shared" ref="T309:V313" si="334">W309/$C309</f>
        <v>0.20874751491053678</v>
      </c>
      <c r="U309" s="24">
        <f t="shared" si="334"/>
        <v>0.62766259585345074</v>
      </c>
      <c r="V309" s="24">
        <f t="shared" si="334"/>
        <v>0.1635898892360125</v>
      </c>
      <c r="W309" s="23">
        <f>SUM(Z309:AP309)</f>
        <v>735</v>
      </c>
      <c r="X309" s="23">
        <f>SUM(AQ309:CL309)</f>
        <v>2210</v>
      </c>
      <c r="Y309" s="23">
        <f>SUM(CM309:DV309)</f>
        <v>576</v>
      </c>
      <c r="Z309" s="14">
        <v>55</v>
      </c>
      <c r="AA309" s="14">
        <v>61</v>
      </c>
      <c r="AB309" s="14">
        <v>61</v>
      </c>
      <c r="AC309" s="14">
        <v>52</v>
      </c>
      <c r="AD309" s="14">
        <v>54</v>
      </c>
      <c r="AE309" s="14">
        <v>37</v>
      </c>
      <c r="AF309" s="14">
        <v>38</v>
      </c>
      <c r="AG309" s="14">
        <v>37</v>
      </c>
      <c r="AH309" s="14">
        <v>37</v>
      </c>
      <c r="AI309" s="14">
        <v>35</v>
      </c>
      <c r="AJ309" s="14">
        <v>45</v>
      </c>
      <c r="AK309" s="14">
        <v>38</v>
      </c>
      <c r="AL309" s="14">
        <v>31</v>
      </c>
      <c r="AM309" s="14">
        <v>45</v>
      </c>
      <c r="AN309" s="14">
        <v>38</v>
      </c>
      <c r="AO309" s="14">
        <v>35</v>
      </c>
      <c r="AP309" s="14">
        <v>36</v>
      </c>
      <c r="AQ309" s="14">
        <v>34</v>
      </c>
      <c r="AR309" s="14">
        <v>43</v>
      </c>
      <c r="AS309" s="14">
        <v>35</v>
      </c>
      <c r="AT309" s="14">
        <v>27</v>
      </c>
      <c r="AU309" s="14">
        <v>38</v>
      </c>
      <c r="AV309" s="14">
        <v>43</v>
      </c>
      <c r="AW309" s="14">
        <v>33</v>
      </c>
      <c r="AX309" s="14">
        <v>44</v>
      </c>
      <c r="AY309" s="14">
        <v>38</v>
      </c>
      <c r="AZ309" s="14">
        <v>38</v>
      </c>
      <c r="BA309" s="14">
        <v>59</v>
      </c>
      <c r="BB309" s="14">
        <v>43</v>
      </c>
      <c r="BC309" s="14">
        <v>44</v>
      </c>
      <c r="BD309" s="14">
        <v>64</v>
      </c>
      <c r="BE309" s="14">
        <v>40</v>
      </c>
      <c r="BF309" s="14">
        <v>59</v>
      </c>
      <c r="BG309" s="14">
        <v>44</v>
      </c>
      <c r="BH309" s="14">
        <v>60</v>
      </c>
      <c r="BI309" s="14">
        <v>57</v>
      </c>
      <c r="BJ309" s="14">
        <v>54</v>
      </c>
      <c r="BK309" s="14">
        <v>52</v>
      </c>
      <c r="BL309" s="14">
        <v>39</v>
      </c>
      <c r="BM309" s="14">
        <v>64</v>
      </c>
      <c r="BN309" s="14">
        <v>46</v>
      </c>
      <c r="BO309" s="14">
        <v>45</v>
      </c>
      <c r="BP309" s="14">
        <v>36</v>
      </c>
      <c r="BQ309" s="14">
        <v>58</v>
      </c>
      <c r="BR309" s="14">
        <v>36</v>
      </c>
      <c r="BS309" s="14">
        <v>43</v>
      </c>
      <c r="BT309" s="14">
        <v>46</v>
      </c>
      <c r="BU309" s="14">
        <v>48</v>
      </c>
      <c r="BV309" s="14">
        <v>40</v>
      </c>
      <c r="BW309" s="14">
        <v>56</v>
      </c>
      <c r="BX309" s="14">
        <v>43</v>
      </c>
      <c r="BY309" s="14">
        <v>53</v>
      </c>
      <c r="BZ309" s="14">
        <v>42</v>
      </c>
      <c r="CA309" s="14">
        <v>61</v>
      </c>
      <c r="CB309" s="14">
        <v>64</v>
      </c>
      <c r="CC309" s="14">
        <v>42</v>
      </c>
      <c r="CD309" s="14">
        <v>49</v>
      </c>
      <c r="CE309" s="14">
        <v>54</v>
      </c>
      <c r="CF309" s="14">
        <v>45</v>
      </c>
      <c r="CG309" s="14">
        <v>41</v>
      </c>
      <c r="CH309" s="14">
        <v>35</v>
      </c>
      <c r="CI309" s="14">
        <v>29</v>
      </c>
      <c r="CJ309" s="14">
        <v>49</v>
      </c>
      <c r="CK309" s="14">
        <v>46</v>
      </c>
      <c r="CL309" s="14">
        <v>51</v>
      </c>
      <c r="CM309" s="14">
        <v>37</v>
      </c>
      <c r="CN309" s="14">
        <v>46</v>
      </c>
      <c r="CO309" s="14">
        <v>41</v>
      </c>
      <c r="CP309" s="14">
        <v>40</v>
      </c>
      <c r="CQ309" s="14">
        <v>36</v>
      </c>
      <c r="CR309" s="14">
        <v>33</v>
      </c>
      <c r="CS309" s="14">
        <v>31</v>
      </c>
      <c r="CT309" s="14">
        <v>26</v>
      </c>
      <c r="CU309" s="14">
        <v>27</v>
      </c>
      <c r="CV309" s="14">
        <v>23</v>
      </c>
      <c r="CW309" s="14">
        <v>21</v>
      </c>
      <c r="CX309" s="14">
        <v>14</v>
      </c>
      <c r="CY309" s="14">
        <v>16</v>
      </c>
      <c r="CZ309" s="14">
        <v>12</v>
      </c>
      <c r="DA309" s="14">
        <v>26</v>
      </c>
      <c r="DB309" s="14">
        <v>18</v>
      </c>
      <c r="DC309" s="14">
        <v>18</v>
      </c>
      <c r="DD309" s="14">
        <v>15</v>
      </c>
      <c r="DE309" s="14">
        <v>17</v>
      </c>
      <c r="DF309" s="14">
        <v>11</v>
      </c>
      <c r="DG309" s="14">
        <v>14</v>
      </c>
      <c r="DH309" s="14">
        <v>13</v>
      </c>
      <c r="DI309" s="14">
        <v>6</v>
      </c>
      <c r="DJ309" s="14">
        <v>8</v>
      </c>
      <c r="DK309" s="14">
        <v>11</v>
      </c>
      <c r="DL309" s="14">
        <v>4</v>
      </c>
      <c r="DM309" s="14">
        <v>3</v>
      </c>
      <c r="DN309" s="14">
        <v>5</v>
      </c>
      <c r="DO309" s="14">
        <v>2</v>
      </c>
      <c r="DP309" s="14">
        <v>0</v>
      </c>
      <c r="DQ309" s="14">
        <v>0</v>
      </c>
      <c r="DR309" s="14">
        <v>0</v>
      </c>
      <c r="DS309" s="14">
        <v>1</v>
      </c>
      <c r="DT309" s="14">
        <v>1</v>
      </c>
      <c r="DU309" s="14">
        <v>0</v>
      </c>
      <c r="DV309" s="14">
        <v>0</v>
      </c>
      <c r="DY309" s="14"/>
    </row>
    <row r="310" spans="1:129" s="11" customFormat="1" x14ac:dyDescent="0.25">
      <c r="A310" s="16" t="s">
        <v>694</v>
      </c>
      <c r="B310" s="14" t="s">
        <v>695</v>
      </c>
      <c r="C310" s="14">
        <v>2758</v>
      </c>
      <c r="D310" s="24">
        <f>SUM(Z310:AD310)/C310</f>
        <v>3.9883973894126179E-2</v>
      </c>
      <c r="E310" s="24">
        <f>SUM(AE310:AI310)/C310</f>
        <v>4.0971718636693258E-2</v>
      </c>
      <c r="F310" s="24">
        <f>SUM(AJ310:AN310)/C310</f>
        <v>4.9311094996374184E-2</v>
      </c>
      <c r="G310" s="24">
        <f>SUM(AO310:AS310)/C310</f>
        <v>4.4234952864394488E-2</v>
      </c>
      <c r="H310" s="24">
        <f>SUM(AT310:AX310)/C310</f>
        <v>3.7345902828136331E-2</v>
      </c>
      <c r="I310" s="24">
        <f>SUM(AY310:BC310)/C310</f>
        <v>4.060913705583756E-2</v>
      </c>
      <c r="J310" s="24">
        <f>SUM(BD310:BH310)/C310</f>
        <v>2.4655547498187092E-2</v>
      </c>
      <c r="K310" s="24">
        <f>SUM(BI310:BM310)/C310</f>
        <v>3.9883973894126179E-2</v>
      </c>
      <c r="L310" s="24">
        <f>SUM(BN310:BR310)/C310</f>
        <v>4.7498187092095724E-2</v>
      </c>
      <c r="M310" s="24">
        <f>SUM(BS310:BW310)/C310</f>
        <v>5.910079767947788E-2</v>
      </c>
      <c r="N310" s="24">
        <f>SUM(BX310:CB310)/C310</f>
        <v>5.728788977519942E-2</v>
      </c>
      <c r="O310" s="24">
        <f>SUM(CC310:CG310)/C310</f>
        <v>6.7802755620014504E-2</v>
      </c>
      <c r="P310" s="24">
        <f>SUM(CH310:CL310)/C310</f>
        <v>9.9709934735315447E-2</v>
      </c>
      <c r="Q310" s="24">
        <f>SUM(CM310:CQ310)/C310</f>
        <v>9.2820884699057291E-2</v>
      </c>
      <c r="R310" s="24">
        <f>SUM(CR310:CV310)/C310</f>
        <v>7.4691805656272661E-2</v>
      </c>
      <c r="S310" s="24">
        <f>SUM(CW310:DV310)/C310</f>
        <v>0.18419144307469182</v>
      </c>
      <c r="T310" s="24">
        <f t="shared" si="334"/>
        <v>0.15047135605511239</v>
      </c>
      <c r="U310" s="24">
        <f t="shared" si="334"/>
        <v>0.49782451051486587</v>
      </c>
      <c r="V310" s="24">
        <f t="shared" si="334"/>
        <v>0.35170413343002177</v>
      </c>
      <c r="W310" s="23">
        <f>SUM(Z310:AP310)</f>
        <v>415</v>
      </c>
      <c r="X310" s="23">
        <f>SUM(AQ310:CL310)</f>
        <v>1373</v>
      </c>
      <c r="Y310" s="23">
        <f>SUM(CM310:DV310)</f>
        <v>970</v>
      </c>
      <c r="Z310" s="14">
        <v>28</v>
      </c>
      <c r="AA310" s="14">
        <v>20</v>
      </c>
      <c r="AB310" s="14">
        <v>20</v>
      </c>
      <c r="AC310" s="14">
        <v>26</v>
      </c>
      <c r="AD310" s="14">
        <v>16</v>
      </c>
      <c r="AE310" s="14">
        <v>17</v>
      </c>
      <c r="AF310" s="14">
        <v>30</v>
      </c>
      <c r="AG310" s="14">
        <v>22</v>
      </c>
      <c r="AH310" s="14">
        <v>18</v>
      </c>
      <c r="AI310" s="14">
        <v>26</v>
      </c>
      <c r="AJ310" s="14">
        <v>24</v>
      </c>
      <c r="AK310" s="14">
        <v>18</v>
      </c>
      <c r="AL310" s="14">
        <v>40</v>
      </c>
      <c r="AM310" s="14">
        <v>26</v>
      </c>
      <c r="AN310" s="14">
        <v>28</v>
      </c>
      <c r="AO310" s="14">
        <v>33</v>
      </c>
      <c r="AP310" s="14">
        <v>23</v>
      </c>
      <c r="AQ310" s="14">
        <v>24</v>
      </c>
      <c r="AR310" s="14">
        <v>23</v>
      </c>
      <c r="AS310" s="14">
        <v>19</v>
      </c>
      <c r="AT310" s="14">
        <v>27</v>
      </c>
      <c r="AU310" s="14">
        <v>13</v>
      </c>
      <c r="AV310" s="14">
        <v>23</v>
      </c>
      <c r="AW310" s="14">
        <v>22</v>
      </c>
      <c r="AX310" s="14">
        <v>18</v>
      </c>
      <c r="AY310" s="14">
        <v>22</v>
      </c>
      <c r="AZ310" s="14">
        <v>17</v>
      </c>
      <c r="BA310" s="14">
        <v>23</v>
      </c>
      <c r="BB310" s="14">
        <v>22</v>
      </c>
      <c r="BC310" s="14">
        <v>28</v>
      </c>
      <c r="BD310" s="14">
        <v>16</v>
      </c>
      <c r="BE310" s="14">
        <v>10</v>
      </c>
      <c r="BF310" s="14">
        <v>15</v>
      </c>
      <c r="BG310" s="14">
        <v>14</v>
      </c>
      <c r="BH310" s="14">
        <v>13</v>
      </c>
      <c r="BI310" s="14">
        <v>22</v>
      </c>
      <c r="BJ310" s="14">
        <v>20</v>
      </c>
      <c r="BK310" s="14">
        <v>17</v>
      </c>
      <c r="BL310" s="14">
        <v>29</v>
      </c>
      <c r="BM310" s="14">
        <v>22</v>
      </c>
      <c r="BN310" s="14">
        <v>26</v>
      </c>
      <c r="BO310" s="14">
        <v>25</v>
      </c>
      <c r="BP310" s="14">
        <v>20</v>
      </c>
      <c r="BQ310" s="14">
        <v>35</v>
      </c>
      <c r="BR310" s="14">
        <v>25</v>
      </c>
      <c r="BS310" s="14">
        <v>33</v>
      </c>
      <c r="BT310" s="14">
        <v>24</v>
      </c>
      <c r="BU310" s="14">
        <v>30</v>
      </c>
      <c r="BV310" s="14">
        <v>36</v>
      </c>
      <c r="BW310" s="14">
        <v>40</v>
      </c>
      <c r="BX310" s="14">
        <v>32</v>
      </c>
      <c r="BY310" s="14">
        <v>25</v>
      </c>
      <c r="BZ310" s="14">
        <v>34</v>
      </c>
      <c r="CA310" s="14">
        <v>41</v>
      </c>
      <c r="CB310" s="14">
        <v>26</v>
      </c>
      <c r="CC310" s="14">
        <v>34</v>
      </c>
      <c r="CD310" s="14">
        <v>33</v>
      </c>
      <c r="CE310" s="14">
        <v>27</v>
      </c>
      <c r="CF310" s="14">
        <v>43</v>
      </c>
      <c r="CG310" s="14">
        <v>50</v>
      </c>
      <c r="CH310" s="14">
        <v>41</v>
      </c>
      <c r="CI310" s="14">
        <v>56</v>
      </c>
      <c r="CJ310" s="14">
        <v>48</v>
      </c>
      <c r="CK310" s="14">
        <v>67</v>
      </c>
      <c r="CL310" s="14">
        <v>63</v>
      </c>
      <c r="CM310" s="14">
        <v>52</v>
      </c>
      <c r="CN310" s="14">
        <v>52</v>
      </c>
      <c r="CO310" s="14">
        <v>60</v>
      </c>
      <c r="CP310" s="14">
        <v>56</v>
      </c>
      <c r="CQ310" s="14">
        <v>36</v>
      </c>
      <c r="CR310" s="14">
        <v>45</v>
      </c>
      <c r="CS310" s="14">
        <v>40</v>
      </c>
      <c r="CT310" s="14">
        <v>34</v>
      </c>
      <c r="CU310" s="14">
        <v>47</v>
      </c>
      <c r="CV310" s="14">
        <v>40</v>
      </c>
      <c r="CW310" s="14">
        <v>41</v>
      </c>
      <c r="CX310" s="14">
        <v>41</v>
      </c>
      <c r="CY310" s="14">
        <v>50</v>
      </c>
      <c r="CZ310" s="14">
        <v>43</v>
      </c>
      <c r="DA310" s="14">
        <v>43</v>
      </c>
      <c r="DB310" s="14">
        <v>36</v>
      </c>
      <c r="DC310" s="14">
        <v>23</v>
      </c>
      <c r="DD310" s="14">
        <v>34</v>
      </c>
      <c r="DE310" s="14">
        <v>27</v>
      </c>
      <c r="DF310" s="14">
        <v>33</v>
      </c>
      <c r="DG310" s="14">
        <v>18</v>
      </c>
      <c r="DH310" s="14">
        <v>21</v>
      </c>
      <c r="DI310" s="14">
        <v>14</v>
      </c>
      <c r="DJ310" s="14">
        <v>18</v>
      </c>
      <c r="DK310" s="14">
        <v>14</v>
      </c>
      <c r="DL310" s="14">
        <v>14</v>
      </c>
      <c r="DM310" s="14">
        <v>10</v>
      </c>
      <c r="DN310" s="14">
        <v>8</v>
      </c>
      <c r="DO310" s="14">
        <v>2</v>
      </c>
      <c r="DP310" s="14">
        <v>5</v>
      </c>
      <c r="DQ310" s="14">
        <v>5</v>
      </c>
      <c r="DR310" s="14">
        <v>2</v>
      </c>
      <c r="DS310" s="14">
        <v>1</v>
      </c>
      <c r="DT310" s="14">
        <v>0</v>
      </c>
      <c r="DU310" s="14">
        <v>0</v>
      </c>
      <c r="DV310" s="14">
        <v>5</v>
      </c>
      <c r="DY310" s="14"/>
    </row>
    <row r="311" spans="1:129" s="11" customFormat="1" x14ac:dyDescent="0.25">
      <c r="A311" s="16" t="s">
        <v>696</v>
      </c>
      <c r="B311" s="14" t="s">
        <v>697</v>
      </c>
      <c r="C311" s="23">
        <v>1526</v>
      </c>
      <c r="D311" s="24">
        <f>SUM(Z311:AD311)/C311</f>
        <v>5.0458715596330278E-2</v>
      </c>
      <c r="E311" s="24">
        <f>SUM(AE311:AI311)/C311</f>
        <v>4.9803407601572737E-2</v>
      </c>
      <c r="F311" s="24">
        <f>SUM(AJ311:AN311)/C311</f>
        <v>6.6186107470511138E-2</v>
      </c>
      <c r="G311" s="24">
        <f>SUM(AO311:AS311)/C311</f>
        <v>4.9148099606815203E-2</v>
      </c>
      <c r="H311" s="24">
        <f>SUM(AT311:AX311)/C311</f>
        <v>4.456094364351245E-2</v>
      </c>
      <c r="I311" s="24">
        <f>SUM(AY311:BC311)/C311</f>
        <v>4.1939711664482307E-2</v>
      </c>
      <c r="J311" s="24">
        <f>SUM(BD311:BH311)/C311</f>
        <v>5.1114023591087812E-2</v>
      </c>
      <c r="K311" s="24">
        <f>SUM(BI311:BM311)/C311</f>
        <v>5.439056356487549E-2</v>
      </c>
      <c r="L311" s="24">
        <f>SUM(BN311:BR311)/C311</f>
        <v>7.6015727391874177E-2</v>
      </c>
      <c r="M311" s="24">
        <f>SUM(BS311:BW311)/C311</f>
        <v>7.3394495412844041E-2</v>
      </c>
      <c r="N311" s="24">
        <f>SUM(BX311:CB311)/C311</f>
        <v>6.5530799475753604E-2</v>
      </c>
      <c r="O311" s="24">
        <f>SUM(CC311:CG311)/C311</f>
        <v>5.1769331585845346E-2</v>
      </c>
      <c r="P311" s="24">
        <f>SUM(CH311:CL311)/C311</f>
        <v>7.7981651376146793E-2</v>
      </c>
      <c r="Q311" s="24">
        <f>SUM(CM311:CQ311)/C311</f>
        <v>7.2739187418086507E-2</v>
      </c>
      <c r="R311" s="24">
        <f>SUM(CR311:CV311)/C311</f>
        <v>5.0458715596330278E-2</v>
      </c>
      <c r="S311" s="24">
        <f>SUM(CW311:DV311)/C311</f>
        <v>0.12450851900393185</v>
      </c>
      <c r="T311" s="24">
        <f t="shared" si="334"/>
        <v>0.1834862385321101</v>
      </c>
      <c r="U311" s="24">
        <f t="shared" si="334"/>
        <v>0.56880733944954132</v>
      </c>
      <c r="V311" s="24">
        <f t="shared" si="334"/>
        <v>0.24770642201834864</v>
      </c>
      <c r="W311" s="23">
        <f>SUM(Z311:AP311)</f>
        <v>280</v>
      </c>
      <c r="X311" s="23">
        <f>SUM(AQ311:CL311)</f>
        <v>868</v>
      </c>
      <c r="Y311" s="23">
        <f>SUM(CM311:DV311)</f>
        <v>378</v>
      </c>
      <c r="Z311" s="23">
        <v>12</v>
      </c>
      <c r="AA311" s="23">
        <v>10</v>
      </c>
      <c r="AB311" s="23">
        <v>15</v>
      </c>
      <c r="AC311" s="23">
        <v>19</v>
      </c>
      <c r="AD311" s="23">
        <v>21</v>
      </c>
      <c r="AE311" s="23">
        <v>21</v>
      </c>
      <c r="AF311" s="23">
        <v>16</v>
      </c>
      <c r="AG311" s="23">
        <v>13</v>
      </c>
      <c r="AH311" s="23">
        <v>13</v>
      </c>
      <c r="AI311" s="23">
        <v>13</v>
      </c>
      <c r="AJ311" s="23">
        <v>14</v>
      </c>
      <c r="AK311" s="23">
        <v>22</v>
      </c>
      <c r="AL311" s="23">
        <v>24</v>
      </c>
      <c r="AM311" s="23">
        <v>19</v>
      </c>
      <c r="AN311" s="23">
        <v>22</v>
      </c>
      <c r="AO311" s="23">
        <v>16</v>
      </c>
      <c r="AP311" s="23">
        <v>10</v>
      </c>
      <c r="AQ311" s="23">
        <v>26</v>
      </c>
      <c r="AR311" s="23">
        <v>15</v>
      </c>
      <c r="AS311" s="23">
        <v>8</v>
      </c>
      <c r="AT311" s="23">
        <v>5</v>
      </c>
      <c r="AU311" s="23">
        <v>19</v>
      </c>
      <c r="AV311" s="23">
        <v>16</v>
      </c>
      <c r="AW311" s="23">
        <v>13</v>
      </c>
      <c r="AX311" s="23">
        <v>15</v>
      </c>
      <c r="AY311" s="23">
        <v>15</v>
      </c>
      <c r="AZ311" s="23">
        <v>11</v>
      </c>
      <c r="BA311" s="23">
        <v>14</v>
      </c>
      <c r="BB311" s="23">
        <v>10</v>
      </c>
      <c r="BC311" s="23">
        <v>14</v>
      </c>
      <c r="BD311" s="23">
        <v>16</v>
      </c>
      <c r="BE311" s="23">
        <v>16</v>
      </c>
      <c r="BF311" s="23">
        <v>18</v>
      </c>
      <c r="BG311" s="23">
        <v>14</v>
      </c>
      <c r="BH311" s="23">
        <v>14</v>
      </c>
      <c r="BI311" s="23">
        <v>10</v>
      </c>
      <c r="BJ311" s="23">
        <v>19</v>
      </c>
      <c r="BK311" s="23">
        <v>17</v>
      </c>
      <c r="BL311" s="23">
        <v>19</v>
      </c>
      <c r="BM311" s="23">
        <v>18</v>
      </c>
      <c r="BN311" s="23">
        <v>20</v>
      </c>
      <c r="BO311" s="23">
        <v>27</v>
      </c>
      <c r="BP311" s="23">
        <v>19</v>
      </c>
      <c r="BQ311" s="23">
        <v>24</v>
      </c>
      <c r="BR311" s="23">
        <v>26</v>
      </c>
      <c r="BS311" s="23">
        <v>21</v>
      </c>
      <c r="BT311" s="23">
        <v>26</v>
      </c>
      <c r="BU311" s="23">
        <v>23</v>
      </c>
      <c r="BV311" s="23">
        <v>28</v>
      </c>
      <c r="BW311" s="23">
        <v>14</v>
      </c>
      <c r="BX311" s="23">
        <v>18</v>
      </c>
      <c r="BY311" s="23">
        <v>21</v>
      </c>
      <c r="BZ311" s="23">
        <v>13</v>
      </c>
      <c r="CA311" s="23">
        <v>22</v>
      </c>
      <c r="CB311" s="23">
        <v>26</v>
      </c>
      <c r="CC311" s="23">
        <v>14</v>
      </c>
      <c r="CD311" s="23">
        <v>18</v>
      </c>
      <c r="CE311" s="23">
        <v>15</v>
      </c>
      <c r="CF311" s="23">
        <v>18</v>
      </c>
      <c r="CG311" s="23">
        <v>14</v>
      </c>
      <c r="CH311" s="23">
        <v>23</v>
      </c>
      <c r="CI311" s="23">
        <v>14</v>
      </c>
      <c r="CJ311" s="23">
        <v>23</v>
      </c>
      <c r="CK311" s="23">
        <v>29</v>
      </c>
      <c r="CL311" s="23">
        <v>30</v>
      </c>
      <c r="CM311" s="23">
        <v>18</v>
      </c>
      <c r="CN311" s="23">
        <v>28</v>
      </c>
      <c r="CO311" s="23">
        <v>29</v>
      </c>
      <c r="CP311" s="23">
        <v>22</v>
      </c>
      <c r="CQ311" s="23">
        <v>14</v>
      </c>
      <c r="CR311" s="23">
        <v>17</v>
      </c>
      <c r="CS311" s="23">
        <v>13</v>
      </c>
      <c r="CT311" s="23">
        <v>13</v>
      </c>
      <c r="CU311" s="23">
        <v>19</v>
      </c>
      <c r="CV311" s="23">
        <v>15</v>
      </c>
      <c r="CW311" s="23">
        <v>17</v>
      </c>
      <c r="CX311" s="23">
        <v>13</v>
      </c>
      <c r="CY311" s="23">
        <v>23</v>
      </c>
      <c r="CZ311" s="23">
        <v>13</v>
      </c>
      <c r="DA311" s="23">
        <v>16</v>
      </c>
      <c r="DB311" s="23">
        <v>11</v>
      </c>
      <c r="DC311" s="23">
        <v>14</v>
      </c>
      <c r="DD311" s="23">
        <v>13</v>
      </c>
      <c r="DE311" s="23">
        <v>10</v>
      </c>
      <c r="DF311" s="23">
        <v>12</v>
      </c>
      <c r="DG311" s="23">
        <v>3</v>
      </c>
      <c r="DH311" s="23">
        <v>10</v>
      </c>
      <c r="DI311" s="23">
        <v>9</v>
      </c>
      <c r="DJ311" s="23">
        <v>5</v>
      </c>
      <c r="DK311" s="23">
        <v>3</v>
      </c>
      <c r="DL311" s="23">
        <v>5</v>
      </c>
      <c r="DM311" s="23">
        <v>3</v>
      </c>
      <c r="DN311" s="23">
        <v>3</v>
      </c>
      <c r="DO311" s="23">
        <v>2</v>
      </c>
      <c r="DP311" s="23">
        <v>0</v>
      </c>
      <c r="DQ311" s="23">
        <v>4</v>
      </c>
      <c r="DR311" s="23">
        <v>0</v>
      </c>
      <c r="DS311" s="23">
        <v>0</v>
      </c>
      <c r="DT311" s="23">
        <v>1</v>
      </c>
      <c r="DU311" s="23">
        <v>0</v>
      </c>
      <c r="DV311" s="23">
        <v>0</v>
      </c>
      <c r="DY311" s="14"/>
    </row>
    <row r="312" spans="1:129" s="11" customFormat="1" x14ac:dyDescent="0.25">
      <c r="A312" s="16" t="s">
        <v>698</v>
      </c>
      <c r="B312" s="14" t="s">
        <v>699</v>
      </c>
      <c r="C312" s="14">
        <v>177</v>
      </c>
      <c r="D312" s="24">
        <f>SUM(Z312:AD312)/C312</f>
        <v>3.3898305084745763E-2</v>
      </c>
      <c r="E312" s="24">
        <f>SUM(AE312:AI312)/C312</f>
        <v>2.2598870056497175E-2</v>
      </c>
      <c r="F312" s="24">
        <f>SUM(AJ312:AN312)/C312</f>
        <v>0.12429378531073447</v>
      </c>
      <c r="G312" s="24">
        <f>SUM(AO312:AS312)/C312</f>
        <v>7.909604519774012E-2</v>
      </c>
      <c r="H312" s="24">
        <f>SUM(AT312:AX312)/C312</f>
        <v>2.2598870056497175E-2</v>
      </c>
      <c r="I312" s="24">
        <f>SUM(AY312:BC312)/C312</f>
        <v>1.1299435028248588E-2</v>
      </c>
      <c r="J312" s="24">
        <f>SUM(BD312:BH312)/C312</f>
        <v>2.8248587570621469E-2</v>
      </c>
      <c r="K312" s="24">
        <f>SUM(BI312:BM312)/C312</f>
        <v>4.519774011299435E-2</v>
      </c>
      <c r="L312" s="24">
        <f>SUM(BN312:BR312)/C312</f>
        <v>6.7796610169491525E-2</v>
      </c>
      <c r="M312" s="24">
        <f>SUM(BS312:BW312)/C312</f>
        <v>7.3446327683615822E-2</v>
      </c>
      <c r="N312" s="24">
        <f>SUM(BX312:CB312)/C312</f>
        <v>0.11299435028248588</v>
      </c>
      <c r="O312" s="24">
        <f>SUM(CC312:CG312)/C312</f>
        <v>5.0847457627118647E-2</v>
      </c>
      <c r="P312" s="24">
        <f>SUM(CH312:CL312)/C312</f>
        <v>9.03954802259887E-2</v>
      </c>
      <c r="Q312" s="24">
        <f>SUM(CM312:CQ312)/C312</f>
        <v>0.10169491525423729</v>
      </c>
      <c r="R312" s="24">
        <f>SUM(CR312:CV312)/C312</f>
        <v>6.7796610169491525E-2</v>
      </c>
      <c r="S312" s="24">
        <f>SUM(CW312:DV312)/C312</f>
        <v>6.7796610169491525E-2</v>
      </c>
      <c r="T312" s="24">
        <f t="shared" si="334"/>
        <v>0.20338983050847459</v>
      </c>
      <c r="U312" s="24">
        <f t="shared" si="334"/>
        <v>0.55932203389830504</v>
      </c>
      <c r="V312" s="24">
        <f t="shared" si="334"/>
        <v>0.23728813559322035</v>
      </c>
      <c r="W312" s="23">
        <f>SUM(Z312:AP312)</f>
        <v>36</v>
      </c>
      <c r="X312" s="23">
        <f>SUM(AQ312:CL312)</f>
        <v>99</v>
      </c>
      <c r="Y312" s="23">
        <f>SUM(CM312:DV312)</f>
        <v>42</v>
      </c>
      <c r="Z312" s="14">
        <v>3</v>
      </c>
      <c r="AA312" s="14">
        <v>1</v>
      </c>
      <c r="AB312" s="14">
        <v>1</v>
      </c>
      <c r="AC312" s="14">
        <v>1</v>
      </c>
      <c r="AD312" s="14">
        <v>0</v>
      </c>
      <c r="AE312" s="14">
        <v>2</v>
      </c>
      <c r="AF312" s="14">
        <v>0</v>
      </c>
      <c r="AG312" s="14">
        <v>0</v>
      </c>
      <c r="AH312" s="14">
        <v>1</v>
      </c>
      <c r="AI312" s="14">
        <v>1</v>
      </c>
      <c r="AJ312" s="14">
        <v>4</v>
      </c>
      <c r="AK312" s="14">
        <v>4</v>
      </c>
      <c r="AL312" s="14">
        <v>7</v>
      </c>
      <c r="AM312" s="14">
        <v>1</v>
      </c>
      <c r="AN312" s="14">
        <v>6</v>
      </c>
      <c r="AO312" s="14">
        <v>1</v>
      </c>
      <c r="AP312" s="14">
        <v>3</v>
      </c>
      <c r="AQ312" s="14">
        <v>4</v>
      </c>
      <c r="AR312" s="14">
        <v>4</v>
      </c>
      <c r="AS312" s="14">
        <v>2</v>
      </c>
      <c r="AT312" s="14">
        <v>1</v>
      </c>
      <c r="AU312" s="14">
        <v>0</v>
      </c>
      <c r="AV312" s="14">
        <v>0</v>
      </c>
      <c r="AW312" s="14">
        <v>2</v>
      </c>
      <c r="AX312" s="14">
        <v>1</v>
      </c>
      <c r="AY312" s="14">
        <v>0</v>
      </c>
      <c r="AZ312" s="14">
        <v>0</v>
      </c>
      <c r="BA312" s="14">
        <v>0</v>
      </c>
      <c r="BB312" s="14">
        <v>1</v>
      </c>
      <c r="BC312" s="14">
        <v>1</v>
      </c>
      <c r="BD312" s="14">
        <v>0</v>
      </c>
      <c r="BE312" s="14">
        <v>3</v>
      </c>
      <c r="BF312" s="14">
        <v>1</v>
      </c>
      <c r="BG312" s="14">
        <v>1</v>
      </c>
      <c r="BH312" s="14">
        <v>0</v>
      </c>
      <c r="BI312" s="14">
        <v>2</v>
      </c>
      <c r="BJ312" s="14">
        <v>1</v>
      </c>
      <c r="BK312" s="14">
        <v>1</v>
      </c>
      <c r="BL312" s="14">
        <v>1</v>
      </c>
      <c r="BM312" s="14">
        <v>3</v>
      </c>
      <c r="BN312" s="14">
        <v>1</v>
      </c>
      <c r="BO312" s="14">
        <v>1</v>
      </c>
      <c r="BP312" s="14">
        <v>3</v>
      </c>
      <c r="BQ312" s="14">
        <v>3</v>
      </c>
      <c r="BR312" s="14">
        <v>4</v>
      </c>
      <c r="BS312" s="14">
        <v>3</v>
      </c>
      <c r="BT312" s="14">
        <v>2</v>
      </c>
      <c r="BU312" s="14">
        <v>1</v>
      </c>
      <c r="BV312" s="14">
        <v>4</v>
      </c>
      <c r="BW312" s="14">
        <v>3</v>
      </c>
      <c r="BX312" s="14">
        <v>8</v>
      </c>
      <c r="BY312" s="14">
        <v>2</v>
      </c>
      <c r="BZ312" s="14">
        <v>6</v>
      </c>
      <c r="CA312" s="14">
        <v>1</v>
      </c>
      <c r="CB312" s="14">
        <v>3</v>
      </c>
      <c r="CC312" s="14">
        <v>1</v>
      </c>
      <c r="CD312" s="14">
        <v>3</v>
      </c>
      <c r="CE312" s="14">
        <v>0</v>
      </c>
      <c r="CF312" s="14">
        <v>3</v>
      </c>
      <c r="CG312" s="14">
        <v>2</v>
      </c>
      <c r="CH312" s="14">
        <v>2</v>
      </c>
      <c r="CI312" s="14">
        <v>8</v>
      </c>
      <c r="CJ312" s="14">
        <v>2</v>
      </c>
      <c r="CK312" s="14">
        <v>3</v>
      </c>
      <c r="CL312" s="14">
        <v>1</v>
      </c>
      <c r="CM312" s="14">
        <v>3</v>
      </c>
      <c r="CN312" s="14">
        <v>5</v>
      </c>
      <c r="CO312" s="14">
        <v>1</v>
      </c>
      <c r="CP312" s="14">
        <v>4</v>
      </c>
      <c r="CQ312" s="14">
        <v>5</v>
      </c>
      <c r="CR312" s="14">
        <v>5</v>
      </c>
      <c r="CS312" s="14">
        <v>2</v>
      </c>
      <c r="CT312" s="14">
        <v>1</v>
      </c>
      <c r="CU312" s="14">
        <v>1</v>
      </c>
      <c r="CV312" s="14">
        <v>3</v>
      </c>
      <c r="CW312" s="14">
        <v>2</v>
      </c>
      <c r="CX312" s="14">
        <v>2</v>
      </c>
      <c r="CY312" s="14">
        <v>0</v>
      </c>
      <c r="CZ312" s="14">
        <v>0</v>
      </c>
      <c r="DA312" s="14">
        <v>2</v>
      </c>
      <c r="DB312" s="14">
        <v>0</v>
      </c>
      <c r="DC312" s="14">
        <v>1</v>
      </c>
      <c r="DD312" s="14">
        <v>3</v>
      </c>
      <c r="DE312" s="14">
        <v>1</v>
      </c>
      <c r="DF312" s="14">
        <v>0</v>
      </c>
      <c r="DG312" s="14">
        <v>0</v>
      </c>
      <c r="DH312" s="14">
        <v>0</v>
      </c>
      <c r="DI312" s="14">
        <v>0</v>
      </c>
      <c r="DJ312" s="14">
        <v>0</v>
      </c>
      <c r="DK312" s="14">
        <v>0</v>
      </c>
      <c r="DL312" s="14">
        <v>0</v>
      </c>
      <c r="DM312" s="14">
        <v>1</v>
      </c>
      <c r="DN312" s="14">
        <v>0</v>
      </c>
      <c r="DO312" s="14">
        <v>0</v>
      </c>
      <c r="DP312" s="14">
        <v>0</v>
      </c>
      <c r="DQ312" s="14">
        <v>0</v>
      </c>
      <c r="DR312" s="14">
        <v>0</v>
      </c>
      <c r="DS312" s="14">
        <v>0</v>
      </c>
      <c r="DT312" s="14">
        <v>0</v>
      </c>
      <c r="DU312" s="14">
        <v>0</v>
      </c>
      <c r="DV312" s="14">
        <v>0</v>
      </c>
      <c r="DY312" s="14"/>
    </row>
    <row r="313" spans="1:129" s="11" customFormat="1" x14ac:dyDescent="0.25">
      <c r="A313" s="16" t="s">
        <v>700</v>
      </c>
      <c r="B313" s="14" t="s">
        <v>701</v>
      </c>
      <c r="C313" s="23">
        <v>1094</v>
      </c>
      <c r="D313" s="24">
        <f>SUM(Z313:AD313)/C313</f>
        <v>4.5703839122486288E-2</v>
      </c>
      <c r="E313" s="24">
        <f>SUM(AE313:AI313)/C313</f>
        <v>3.1992687385740404E-2</v>
      </c>
      <c r="F313" s="24">
        <f>SUM(AJ313:AN313)/C313</f>
        <v>3.8391224862888484E-2</v>
      </c>
      <c r="G313" s="24">
        <f>SUM(AO313:AS313)/C313</f>
        <v>4.7531992687385741E-2</v>
      </c>
      <c r="H313" s="24">
        <f>SUM(AT313:AX313)/C313</f>
        <v>3.6563071297989032E-2</v>
      </c>
      <c r="I313" s="24">
        <f>SUM(AY313:BC313)/C313</f>
        <v>3.9305301645338207E-2</v>
      </c>
      <c r="J313" s="24">
        <f>SUM(BD313:BH313)/C313</f>
        <v>3.2906764168190127E-2</v>
      </c>
      <c r="K313" s="24">
        <f>SUM(BI313:BM313)/C313</f>
        <v>4.0219378427787937E-2</v>
      </c>
      <c r="L313" s="24">
        <f>SUM(BN313:BR313)/C313</f>
        <v>4.7531992687385741E-2</v>
      </c>
      <c r="M313" s="24">
        <f>SUM(BS313:BW313)/C313</f>
        <v>7.4954296160877509E-2</v>
      </c>
      <c r="N313" s="24">
        <f>SUM(BX313:CB313)/C313</f>
        <v>7.9524680073126144E-2</v>
      </c>
      <c r="O313" s="24">
        <f>SUM(CC313:CG313)/C313</f>
        <v>7.6782449725776969E-2</v>
      </c>
      <c r="P313" s="24">
        <f>SUM(CH313:CL313)/C313</f>
        <v>0.10511882998171847</v>
      </c>
      <c r="Q313" s="24">
        <f>SUM(CM313:CQ313)/C313</f>
        <v>9.9634369287020116E-2</v>
      </c>
      <c r="R313" s="24">
        <f>SUM(CR313:CV313)/C313</f>
        <v>8.135283363802559E-2</v>
      </c>
      <c r="S313" s="24">
        <f>SUM(CW313:DV313)/C313</f>
        <v>0.12248628884826325</v>
      </c>
      <c r="T313" s="24">
        <f t="shared" si="334"/>
        <v>0.13893967093235832</v>
      </c>
      <c r="U313" s="24">
        <f t="shared" si="334"/>
        <v>0.55758683729433267</v>
      </c>
      <c r="V313" s="24">
        <f t="shared" si="334"/>
        <v>0.30347349177330896</v>
      </c>
      <c r="W313" s="23">
        <f>SUM(Z313:AP313)</f>
        <v>152</v>
      </c>
      <c r="X313" s="23">
        <f>SUM(AQ313:CL313)</f>
        <v>610</v>
      </c>
      <c r="Y313" s="23">
        <f>SUM(CM313:DV313)</f>
        <v>332</v>
      </c>
      <c r="Z313" s="23">
        <v>9</v>
      </c>
      <c r="AA313" s="23">
        <v>11</v>
      </c>
      <c r="AB313" s="23">
        <v>7</v>
      </c>
      <c r="AC313" s="23">
        <v>11</v>
      </c>
      <c r="AD313" s="23">
        <v>12</v>
      </c>
      <c r="AE313" s="23">
        <v>10</v>
      </c>
      <c r="AF313" s="23">
        <v>6</v>
      </c>
      <c r="AG313" s="23">
        <v>7</v>
      </c>
      <c r="AH313" s="23">
        <v>6</v>
      </c>
      <c r="AI313" s="23">
        <v>6</v>
      </c>
      <c r="AJ313" s="23">
        <v>8</v>
      </c>
      <c r="AK313" s="23">
        <v>13</v>
      </c>
      <c r="AL313" s="23">
        <v>2</v>
      </c>
      <c r="AM313" s="23">
        <v>8</v>
      </c>
      <c r="AN313" s="23">
        <v>11</v>
      </c>
      <c r="AO313" s="23">
        <v>10</v>
      </c>
      <c r="AP313" s="23">
        <v>15</v>
      </c>
      <c r="AQ313" s="23">
        <v>8</v>
      </c>
      <c r="AR313" s="23">
        <v>9</v>
      </c>
      <c r="AS313" s="23">
        <v>10</v>
      </c>
      <c r="AT313" s="23">
        <v>5</v>
      </c>
      <c r="AU313" s="23">
        <v>8</v>
      </c>
      <c r="AV313" s="23">
        <v>11</v>
      </c>
      <c r="AW313" s="23">
        <v>9</v>
      </c>
      <c r="AX313" s="23">
        <v>7</v>
      </c>
      <c r="AY313" s="23">
        <v>8</v>
      </c>
      <c r="AZ313" s="23">
        <v>8</v>
      </c>
      <c r="BA313" s="23">
        <v>9</v>
      </c>
      <c r="BB313" s="23">
        <v>9</v>
      </c>
      <c r="BC313" s="23">
        <v>9</v>
      </c>
      <c r="BD313" s="23">
        <v>3</v>
      </c>
      <c r="BE313" s="23">
        <v>8</v>
      </c>
      <c r="BF313" s="23">
        <v>9</v>
      </c>
      <c r="BG313" s="23">
        <v>8</v>
      </c>
      <c r="BH313" s="23">
        <v>8</v>
      </c>
      <c r="BI313" s="23">
        <v>10</v>
      </c>
      <c r="BJ313" s="23">
        <v>4</v>
      </c>
      <c r="BK313" s="23">
        <v>7</v>
      </c>
      <c r="BL313" s="23">
        <v>11</v>
      </c>
      <c r="BM313" s="23">
        <v>12</v>
      </c>
      <c r="BN313" s="23">
        <v>11</v>
      </c>
      <c r="BO313" s="23">
        <v>4</v>
      </c>
      <c r="BP313" s="23">
        <v>9</v>
      </c>
      <c r="BQ313" s="23">
        <v>14</v>
      </c>
      <c r="BR313" s="23">
        <v>14</v>
      </c>
      <c r="BS313" s="23">
        <v>16</v>
      </c>
      <c r="BT313" s="23">
        <v>15</v>
      </c>
      <c r="BU313" s="23">
        <v>16</v>
      </c>
      <c r="BV313" s="23">
        <v>14</v>
      </c>
      <c r="BW313" s="23">
        <v>21</v>
      </c>
      <c r="BX313" s="23">
        <v>21</v>
      </c>
      <c r="BY313" s="23">
        <v>18</v>
      </c>
      <c r="BZ313" s="23">
        <v>16</v>
      </c>
      <c r="CA313" s="23">
        <v>22</v>
      </c>
      <c r="CB313" s="23">
        <v>10</v>
      </c>
      <c r="CC313" s="23">
        <v>15</v>
      </c>
      <c r="CD313" s="23">
        <v>16</v>
      </c>
      <c r="CE313" s="23">
        <v>16</v>
      </c>
      <c r="CF313" s="23">
        <v>20</v>
      </c>
      <c r="CG313" s="23">
        <v>17</v>
      </c>
      <c r="CH313" s="23">
        <v>27</v>
      </c>
      <c r="CI313" s="23">
        <v>17</v>
      </c>
      <c r="CJ313" s="23">
        <v>22</v>
      </c>
      <c r="CK313" s="23">
        <v>21</v>
      </c>
      <c r="CL313" s="23">
        <v>28</v>
      </c>
      <c r="CM313" s="23">
        <v>28</v>
      </c>
      <c r="CN313" s="23">
        <v>21</v>
      </c>
      <c r="CO313" s="23">
        <v>29</v>
      </c>
      <c r="CP313" s="23">
        <v>16</v>
      </c>
      <c r="CQ313" s="23">
        <v>15</v>
      </c>
      <c r="CR313" s="23">
        <v>18</v>
      </c>
      <c r="CS313" s="23">
        <v>18</v>
      </c>
      <c r="CT313" s="23">
        <v>14</v>
      </c>
      <c r="CU313" s="23">
        <v>25</v>
      </c>
      <c r="CV313" s="23">
        <v>14</v>
      </c>
      <c r="CW313" s="23">
        <v>12</v>
      </c>
      <c r="CX313" s="23">
        <v>9</v>
      </c>
      <c r="CY313" s="23">
        <v>9</v>
      </c>
      <c r="CZ313" s="23">
        <v>16</v>
      </c>
      <c r="DA313" s="23">
        <v>10</v>
      </c>
      <c r="DB313" s="23">
        <v>13</v>
      </c>
      <c r="DC313" s="23">
        <v>15</v>
      </c>
      <c r="DD313" s="23">
        <v>4</v>
      </c>
      <c r="DE313" s="23">
        <v>7</v>
      </c>
      <c r="DF313" s="23">
        <v>9</v>
      </c>
      <c r="DG313" s="23">
        <v>4</v>
      </c>
      <c r="DH313" s="23">
        <v>10</v>
      </c>
      <c r="DI313" s="23">
        <v>2</v>
      </c>
      <c r="DJ313" s="23">
        <v>3</v>
      </c>
      <c r="DK313" s="23">
        <v>3</v>
      </c>
      <c r="DL313" s="23">
        <v>3</v>
      </c>
      <c r="DM313" s="23">
        <v>3</v>
      </c>
      <c r="DN313" s="23">
        <v>1</v>
      </c>
      <c r="DO313" s="23">
        <v>0</v>
      </c>
      <c r="DP313" s="23">
        <v>0</v>
      </c>
      <c r="DQ313" s="23">
        <v>1</v>
      </c>
      <c r="DR313" s="23">
        <v>0</v>
      </c>
      <c r="DS313" s="23">
        <v>0</v>
      </c>
      <c r="DT313" s="23">
        <v>0</v>
      </c>
      <c r="DU313" s="23">
        <v>0</v>
      </c>
      <c r="DV313" s="23">
        <v>0</v>
      </c>
      <c r="DY313" s="14"/>
    </row>
    <row r="314" spans="1:129" s="11" customFormat="1" x14ac:dyDescent="0.25">
      <c r="A314" s="16" t="s">
        <v>702</v>
      </c>
      <c r="B314" s="14" t="s">
        <v>703</v>
      </c>
      <c r="C314" s="23" t="s">
        <v>1572</v>
      </c>
      <c r="D314" s="23" t="s">
        <v>1572</v>
      </c>
      <c r="E314" s="23" t="s">
        <v>1572</v>
      </c>
      <c r="F314" s="23" t="s">
        <v>1572</v>
      </c>
      <c r="G314" s="23" t="s">
        <v>1572</v>
      </c>
      <c r="H314" s="23" t="s">
        <v>1572</v>
      </c>
      <c r="I314" s="23" t="s">
        <v>1572</v>
      </c>
      <c r="J314" s="23" t="s">
        <v>1572</v>
      </c>
      <c r="K314" s="23" t="s">
        <v>1572</v>
      </c>
      <c r="L314" s="23" t="s">
        <v>1572</v>
      </c>
      <c r="M314" s="23" t="s">
        <v>1572</v>
      </c>
      <c r="N314" s="23" t="s">
        <v>1572</v>
      </c>
      <c r="O314" s="23" t="s">
        <v>1572</v>
      </c>
      <c r="P314" s="23" t="s">
        <v>1572</v>
      </c>
      <c r="Q314" s="23" t="s">
        <v>1572</v>
      </c>
      <c r="R314" s="23" t="s">
        <v>1572</v>
      </c>
      <c r="S314" s="23" t="s">
        <v>1572</v>
      </c>
      <c r="T314" s="23" t="s">
        <v>1572</v>
      </c>
      <c r="U314" s="23" t="s">
        <v>1572</v>
      </c>
      <c r="V314" s="23" t="s">
        <v>1572</v>
      </c>
      <c r="W314" s="23" t="s">
        <v>1572</v>
      </c>
      <c r="X314" s="23" t="s">
        <v>1572</v>
      </c>
      <c r="Y314" s="23" t="s">
        <v>1572</v>
      </c>
      <c r="Z314" s="23" t="s">
        <v>1572</v>
      </c>
      <c r="AA314" s="23" t="s">
        <v>1572</v>
      </c>
      <c r="AB314" s="23" t="s">
        <v>1572</v>
      </c>
      <c r="AC314" s="23" t="s">
        <v>1572</v>
      </c>
      <c r="AD314" s="23" t="s">
        <v>1572</v>
      </c>
      <c r="AE314" s="23" t="s">
        <v>1572</v>
      </c>
      <c r="AF314" s="23" t="s">
        <v>1572</v>
      </c>
      <c r="AG314" s="23" t="s">
        <v>1572</v>
      </c>
      <c r="AH314" s="23" t="s">
        <v>1572</v>
      </c>
      <c r="AI314" s="23" t="s">
        <v>1572</v>
      </c>
      <c r="AJ314" s="23" t="s">
        <v>1572</v>
      </c>
      <c r="AK314" s="23" t="s">
        <v>1572</v>
      </c>
      <c r="AL314" s="23" t="s">
        <v>1572</v>
      </c>
      <c r="AM314" s="23" t="s">
        <v>1572</v>
      </c>
      <c r="AN314" s="23" t="s">
        <v>1572</v>
      </c>
      <c r="AO314" s="23" t="s">
        <v>1572</v>
      </c>
      <c r="AP314" s="23" t="s">
        <v>1572</v>
      </c>
      <c r="AQ314" s="23" t="s">
        <v>1572</v>
      </c>
      <c r="AR314" s="23" t="s">
        <v>1572</v>
      </c>
      <c r="AS314" s="23" t="s">
        <v>1572</v>
      </c>
      <c r="AT314" s="23" t="s">
        <v>1572</v>
      </c>
      <c r="AU314" s="23" t="s">
        <v>1572</v>
      </c>
      <c r="AV314" s="23" t="s">
        <v>1572</v>
      </c>
      <c r="AW314" s="23" t="s">
        <v>1572</v>
      </c>
      <c r="AX314" s="23" t="s">
        <v>1572</v>
      </c>
      <c r="AY314" s="23" t="s">
        <v>1572</v>
      </c>
      <c r="AZ314" s="23" t="s">
        <v>1572</v>
      </c>
      <c r="BA314" s="23" t="s">
        <v>1572</v>
      </c>
      <c r="BB314" s="23" t="s">
        <v>1572</v>
      </c>
      <c r="BC314" s="23" t="s">
        <v>1572</v>
      </c>
      <c r="BD314" s="23" t="s">
        <v>1572</v>
      </c>
      <c r="BE314" s="23" t="s">
        <v>1572</v>
      </c>
      <c r="BF314" s="23" t="s">
        <v>1572</v>
      </c>
      <c r="BG314" s="23" t="s">
        <v>1572</v>
      </c>
      <c r="BH314" s="23" t="s">
        <v>1572</v>
      </c>
      <c r="BI314" s="23" t="s">
        <v>1572</v>
      </c>
      <c r="BJ314" s="23" t="s">
        <v>1572</v>
      </c>
      <c r="BK314" s="23" t="s">
        <v>1572</v>
      </c>
      <c r="BL314" s="23" t="s">
        <v>1572</v>
      </c>
      <c r="BM314" s="23" t="s">
        <v>1572</v>
      </c>
      <c r="BN314" s="23" t="s">
        <v>1572</v>
      </c>
      <c r="BO314" s="23" t="s">
        <v>1572</v>
      </c>
      <c r="BP314" s="23" t="s">
        <v>1572</v>
      </c>
      <c r="BQ314" s="23" t="s">
        <v>1572</v>
      </c>
      <c r="BR314" s="23" t="s">
        <v>1572</v>
      </c>
      <c r="BS314" s="23" t="s">
        <v>1572</v>
      </c>
      <c r="BT314" s="23" t="s">
        <v>1572</v>
      </c>
      <c r="BU314" s="23" t="s">
        <v>1572</v>
      </c>
      <c r="BV314" s="23" t="s">
        <v>1572</v>
      </c>
      <c r="BW314" s="23" t="s">
        <v>1572</v>
      </c>
      <c r="BX314" s="23" t="s">
        <v>1572</v>
      </c>
      <c r="BY314" s="23" t="s">
        <v>1572</v>
      </c>
      <c r="BZ314" s="23" t="s">
        <v>1572</v>
      </c>
      <c r="CA314" s="23" t="s">
        <v>1572</v>
      </c>
      <c r="CB314" s="23" t="s">
        <v>1572</v>
      </c>
      <c r="CC314" s="23" t="s">
        <v>1572</v>
      </c>
      <c r="CD314" s="23" t="s">
        <v>1572</v>
      </c>
      <c r="CE314" s="23" t="s">
        <v>1572</v>
      </c>
      <c r="CF314" s="23" t="s">
        <v>1572</v>
      </c>
      <c r="CG314" s="23" t="s">
        <v>1572</v>
      </c>
      <c r="CH314" s="23" t="s">
        <v>1572</v>
      </c>
      <c r="CI314" s="23" t="s">
        <v>1572</v>
      </c>
      <c r="CJ314" s="23" t="s">
        <v>1572</v>
      </c>
      <c r="CK314" s="23" t="s">
        <v>1572</v>
      </c>
      <c r="CL314" s="23" t="s">
        <v>1572</v>
      </c>
      <c r="CM314" s="23" t="s">
        <v>1572</v>
      </c>
      <c r="CN314" s="23" t="s">
        <v>1572</v>
      </c>
      <c r="CO314" s="23" t="s">
        <v>1572</v>
      </c>
      <c r="CP314" s="23" t="s">
        <v>1572</v>
      </c>
      <c r="CQ314" s="23" t="s">
        <v>1572</v>
      </c>
      <c r="CR314" s="23" t="s">
        <v>1572</v>
      </c>
      <c r="CS314" s="23" t="s">
        <v>1572</v>
      </c>
      <c r="CT314" s="23" t="s">
        <v>1572</v>
      </c>
      <c r="CU314" s="23" t="s">
        <v>1572</v>
      </c>
      <c r="CV314" s="23" t="s">
        <v>1572</v>
      </c>
      <c r="CW314" s="23" t="s">
        <v>1572</v>
      </c>
      <c r="CX314" s="23" t="s">
        <v>1572</v>
      </c>
      <c r="CY314" s="23" t="s">
        <v>1572</v>
      </c>
      <c r="CZ314" s="23" t="s">
        <v>1572</v>
      </c>
      <c r="DA314" s="23" t="s">
        <v>1572</v>
      </c>
      <c r="DB314" s="23" t="s">
        <v>1572</v>
      </c>
      <c r="DC314" s="23" t="s">
        <v>1572</v>
      </c>
      <c r="DD314" s="23" t="s">
        <v>1572</v>
      </c>
      <c r="DE314" s="23" t="s">
        <v>1572</v>
      </c>
      <c r="DF314" s="23" t="s">
        <v>1572</v>
      </c>
      <c r="DG314" s="23" t="s">
        <v>1572</v>
      </c>
      <c r="DH314" s="23" t="s">
        <v>1572</v>
      </c>
      <c r="DI314" s="23" t="s">
        <v>1572</v>
      </c>
      <c r="DJ314" s="23" t="s">
        <v>1572</v>
      </c>
      <c r="DK314" s="23" t="s">
        <v>1572</v>
      </c>
      <c r="DL314" s="23" t="s">
        <v>1572</v>
      </c>
      <c r="DM314" s="23" t="s">
        <v>1572</v>
      </c>
      <c r="DN314" s="23" t="s">
        <v>1572</v>
      </c>
      <c r="DO314" s="23" t="s">
        <v>1572</v>
      </c>
      <c r="DP314" s="23" t="s">
        <v>1572</v>
      </c>
      <c r="DQ314" s="23" t="s">
        <v>1572</v>
      </c>
      <c r="DR314" s="23" t="s">
        <v>1572</v>
      </c>
      <c r="DS314" s="23" t="s">
        <v>1572</v>
      </c>
      <c r="DT314" s="23" t="s">
        <v>1572</v>
      </c>
      <c r="DU314" s="23" t="s">
        <v>1572</v>
      </c>
      <c r="DV314" s="23" t="s">
        <v>1572</v>
      </c>
      <c r="DY314" s="14"/>
    </row>
    <row r="315" spans="1:129" s="11" customFormat="1" x14ac:dyDescent="0.25">
      <c r="A315" s="16" t="s">
        <v>704</v>
      </c>
      <c r="B315" s="14" t="s">
        <v>705</v>
      </c>
      <c r="C315" s="14">
        <v>565</v>
      </c>
      <c r="D315" s="24">
        <f>SUM(Z315:AD315)/C315</f>
        <v>1.9469026548672566E-2</v>
      </c>
      <c r="E315" s="24">
        <f>SUM(AE315:AI315)/C315</f>
        <v>3.8938053097345132E-2</v>
      </c>
      <c r="F315" s="24">
        <f>SUM(AJ315:AN315)/C315</f>
        <v>6.3716814159292035E-2</v>
      </c>
      <c r="G315" s="24">
        <f>SUM(AO315:AS315)/C315</f>
        <v>5.1327433628318583E-2</v>
      </c>
      <c r="H315" s="24">
        <f>SUM(AT315:AX315)/C315</f>
        <v>3.1858407079646017E-2</v>
      </c>
      <c r="I315" s="24">
        <f>SUM(AY315:BC315)/C315</f>
        <v>2.4778761061946902E-2</v>
      </c>
      <c r="J315" s="24">
        <f>SUM(BD315:BH315)/C315</f>
        <v>1.415929203539823E-2</v>
      </c>
      <c r="K315" s="24">
        <f>SUM(BI315:BM315)/C315</f>
        <v>4.7787610619469026E-2</v>
      </c>
      <c r="L315" s="24">
        <f>SUM(BN315:BR315)/C315</f>
        <v>5.663716814159292E-2</v>
      </c>
      <c r="M315" s="24">
        <f>SUM(BS315:BW315)/C315</f>
        <v>0.10088495575221239</v>
      </c>
      <c r="N315" s="24">
        <f>SUM(BX315:CB315)/C315</f>
        <v>7.0796460176991149E-2</v>
      </c>
      <c r="O315" s="24">
        <f>SUM(CC315:CG315)/C315</f>
        <v>9.3805309734513273E-2</v>
      </c>
      <c r="P315" s="24">
        <f>SUM(CH315:CL315)/C315</f>
        <v>0.11504424778761062</v>
      </c>
      <c r="Q315" s="24">
        <f>SUM(CM315:CQ315)/C315</f>
        <v>8.6725663716814158E-2</v>
      </c>
      <c r="R315" s="24">
        <f>SUM(CR315:CV315)/C315</f>
        <v>6.7256637168141592E-2</v>
      </c>
      <c r="S315" s="24">
        <f>SUM(CW315:DV315)/C315</f>
        <v>0.1168141592920354</v>
      </c>
      <c r="T315" s="24">
        <f t="shared" ref="T315:V318" si="335">W315/$C315</f>
        <v>0.14513274336283186</v>
      </c>
      <c r="U315" s="24">
        <f t="shared" si="335"/>
        <v>0.58407079646017701</v>
      </c>
      <c r="V315" s="24">
        <f t="shared" si="335"/>
        <v>0.27079646017699116</v>
      </c>
      <c r="W315" s="23">
        <f>SUM(Z315:AP315)</f>
        <v>82</v>
      </c>
      <c r="X315" s="23">
        <f>SUM(AQ315:CL315)</f>
        <v>330</v>
      </c>
      <c r="Y315" s="23">
        <f>SUM(CM315:DV315)</f>
        <v>153</v>
      </c>
      <c r="Z315" s="14">
        <v>2</v>
      </c>
      <c r="AA315" s="14">
        <v>1</v>
      </c>
      <c r="AB315" s="14">
        <v>4</v>
      </c>
      <c r="AC315" s="14">
        <v>2</v>
      </c>
      <c r="AD315" s="14">
        <v>2</v>
      </c>
      <c r="AE315" s="14">
        <v>2</v>
      </c>
      <c r="AF315" s="14">
        <v>7</v>
      </c>
      <c r="AG315" s="14">
        <v>4</v>
      </c>
      <c r="AH315" s="14">
        <v>2</v>
      </c>
      <c r="AI315" s="14">
        <v>7</v>
      </c>
      <c r="AJ315" s="14">
        <v>3</v>
      </c>
      <c r="AK315" s="14">
        <v>6</v>
      </c>
      <c r="AL315" s="14">
        <v>12</v>
      </c>
      <c r="AM315" s="14">
        <v>5</v>
      </c>
      <c r="AN315" s="14">
        <v>10</v>
      </c>
      <c r="AO315" s="14">
        <v>8</v>
      </c>
      <c r="AP315" s="14">
        <v>5</v>
      </c>
      <c r="AQ315" s="14">
        <v>7</v>
      </c>
      <c r="AR315" s="14">
        <v>5</v>
      </c>
      <c r="AS315" s="14">
        <v>4</v>
      </c>
      <c r="AT315" s="14">
        <v>1</v>
      </c>
      <c r="AU315" s="14">
        <v>4</v>
      </c>
      <c r="AV315" s="14">
        <v>6</v>
      </c>
      <c r="AW315" s="14">
        <v>5</v>
      </c>
      <c r="AX315" s="14">
        <v>2</v>
      </c>
      <c r="AY315" s="14">
        <v>4</v>
      </c>
      <c r="AZ315" s="14">
        <v>2</v>
      </c>
      <c r="BA315" s="14">
        <v>2</v>
      </c>
      <c r="BB315" s="14">
        <v>3</v>
      </c>
      <c r="BC315" s="14">
        <v>3</v>
      </c>
      <c r="BD315" s="14">
        <v>0</v>
      </c>
      <c r="BE315" s="14">
        <v>3</v>
      </c>
      <c r="BF315" s="14">
        <v>0</v>
      </c>
      <c r="BG315" s="14">
        <v>2</v>
      </c>
      <c r="BH315" s="14">
        <v>3</v>
      </c>
      <c r="BI315" s="14">
        <v>1</v>
      </c>
      <c r="BJ315" s="14">
        <v>5</v>
      </c>
      <c r="BK315" s="14">
        <v>5</v>
      </c>
      <c r="BL315" s="14">
        <v>7</v>
      </c>
      <c r="BM315" s="14">
        <v>9</v>
      </c>
      <c r="BN315" s="14">
        <v>6</v>
      </c>
      <c r="BO315" s="14">
        <v>12</v>
      </c>
      <c r="BP315" s="14">
        <v>2</v>
      </c>
      <c r="BQ315" s="14">
        <v>6</v>
      </c>
      <c r="BR315" s="14">
        <v>6</v>
      </c>
      <c r="BS315" s="14">
        <v>7</v>
      </c>
      <c r="BT315" s="14">
        <v>13</v>
      </c>
      <c r="BU315" s="14">
        <v>10</v>
      </c>
      <c r="BV315" s="14">
        <v>15</v>
      </c>
      <c r="BW315" s="14">
        <v>12</v>
      </c>
      <c r="BX315" s="14">
        <v>10</v>
      </c>
      <c r="BY315" s="14">
        <v>8</v>
      </c>
      <c r="BZ315" s="14">
        <v>7</v>
      </c>
      <c r="CA315" s="14">
        <v>8</v>
      </c>
      <c r="CB315" s="14">
        <v>7</v>
      </c>
      <c r="CC315" s="14">
        <v>9</v>
      </c>
      <c r="CD315" s="14">
        <v>10</v>
      </c>
      <c r="CE315" s="14">
        <v>10</v>
      </c>
      <c r="CF315" s="14">
        <v>6</v>
      </c>
      <c r="CG315" s="14">
        <v>18</v>
      </c>
      <c r="CH315" s="14">
        <v>11</v>
      </c>
      <c r="CI315" s="14">
        <v>15</v>
      </c>
      <c r="CJ315" s="14">
        <v>10</v>
      </c>
      <c r="CK315" s="14">
        <v>13</v>
      </c>
      <c r="CL315" s="14">
        <v>16</v>
      </c>
      <c r="CM315" s="14">
        <v>13</v>
      </c>
      <c r="CN315" s="14">
        <v>10</v>
      </c>
      <c r="CO315" s="14">
        <v>9</v>
      </c>
      <c r="CP315" s="14">
        <v>8</v>
      </c>
      <c r="CQ315" s="14">
        <v>9</v>
      </c>
      <c r="CR315" s="14">
        <v>13</v>
      </c>
      <c r="CS315" s="14">
        <v>4</v>
      </c>
      <c r="CT315" s="14">
        <v>7</v>
      </c>
      <c r="CU315" s="14">
        <v>8</v>
      </c>
      <c r="CV315" s="14">
        <v>6</v>
      </c>
      <c r="CW315" s="14">
        <v>4</v>
      </c>
      <c r="CX315" s="14">
        <v>11</v>
      </c>
      <c r="CY315" s="14">
        <v>8</v>
      </c>
      <c r="CZ315" s="14">
        <v>6</v>
      </c>
      <c r="DA315" s="14">
        <v>4</v>
      </c>
      <c r="DB315" s="14">
        <v>4</v>
      </c>
      <c r="DC315" s="14">
        <v>3</v>
      </c>
      <c r="DD315" s="14">
        <v>4</v>
      </c>
      <c r="DE315" s="14">
        <v>2</v>
      </c>
      <c r="DF315" s="14">
        <v>5</v>
      </c>
      <c r="DG315" s="14">
        <v>4</v>
      </c>
      <c r="DH315" s="14">
        <v>2</v>
      </c>
      <c r="DI315" s="14">
        <v>4</v>
      </c>
      <c r="DJ315" s="14">
        <v>1</v>
      </c>
      <c r="DK315" s="14">
        <v>1</v>
      </c>
      <c r="DL315" s="14">
        <v>1</v>
      </c>
      <c r="DM315" s="14">
        <v>0</v>
      </c>
      <c r="DN315" s="14">
        <v>0</v>
      </c>
      <c r="DO315" s="14">
        <v>1</v>
      </c>
      <c r="DP315" s="14">
        <v>0</v>
      </c>
      <c r="DQ315" s="14">
        <v>0</v>
      </c>
      <c r="DR315" s="14">
        <v>0</v>
      </c>
      <c r="DS315" s="14">
        <v>1</v>
      </c>
      <c r="DT315" s="14">
        <v>0</v>
      </c>
      <c r="DU315" s="14">
        <v>0</v>
      </c>
      <c r="DV315" s="14">
        <v>0</v>
      </c>
      <c r="DY315" s="14"/>
    </row>
    <row r="316" spans="1:129" s="11" customFormat="1" x14ac:dyDescent="0.25">
      <c r="A316" s="16" t="s">
        <v>706</v>
      </c>
      <c r="B316" s="14" t="s">
        <v>707</v>
      </c>
      <c r="C316" s="23">
        <v>1923</v>
      </c>
      <c r="D316" s="24">
        <f>SUM(Z316:AD316)/C316</f>
        <v>3.4321372854914198E-2</v>
      </c>
      <c r="E316" s="24">
        <f>SUM(AE316:AI316)/C316</f>
        <v>4.2121684867394697E-2</v>
      </c>
      <c r="F316" s="24">
        <f>SUM(AJ316:AN316)/C316</f>
        <v>4.0041601664066562E-2</v>
      </c>
      <c r="G316" s="24">
        <f>SUM(AO316:AS316)/C316</f>
        <v>5.0962038481539261E-2</v>
      </c>
      <c r="H316" s="24">
        <f>SUM(AT316:AX316)/C316</f>
        <v>4.3681747269890797E-2</v>
      </c>
      <c r="I316" s="24">
        <f>SUM(AY316:BC316)/C316</f>
        <v>3.2761310452418098E-2</v>
      </c>
      <c r="J316" s="24">
        <f>SUM(BD316:BH316)/C316</f>
        <v>3.9521580863234526E-2</v>
      </c>
      <c r="K316" s="24">
        <f>SUM(BI316:BM316)/C316</f>
        <v>4.4721788871554861E-2</v>
      </c>
      <c r="L316" s="24">
        <f>SUM(BN316:BR316)/C316</f>
        <v>6.3442537701508067E-2</v>
      </c>
      <c r="M316" s="24">
        <f>SUM(BS316:BW316)/C316</f>
        <v>6.3442537701508067E-2</v>
      </c>
      <c r="N316" s="24">
        <f>SUM(BX316:CB316)/C316</f>
        <v>4.7321892875715026E-2</v>
      </c>
      <c r="O316" s="24">
        <f>SUM(CC316:CG316)/C316</f>
        <v>6.188247529901196E-2</v>
      </c>
      <c r="P316" s="24">
        <f>SUM(CH316:CL316)/C316</f>
        <v>8.788351534061363E-2</v>
      </c>
      <c r="Q316" s="24">
        <f>SUM(CM316:CQ316)/C316</f>
        <v>8.3723348933957359E-2</v>
      </c>
      <c r="R316" s="24">
        <f>SUM(CR316:CV316)/C316</f>
        <v>0.10036401456058243</v>
      </c>
      <c r="S316" s="24">
        <f>SUM(CW316:DV316)/C316</f>
        <v>0.16380655226209048</v>
      </c>
      <c r="T316" s="24">
        <f t="shared" si="335"/>
        <v>0.13468538741549663</v>
      </c>
      <c r="U316" s="24">
        <f t="shared" si="335"/>
        <v>0.51742069682787306</v>
      </c>
      <c r="V316" s="24">
        <f t="shared" si="335"/>
        <v>0.34789391575663026</v>
      </c>
      <c r="W316" s="23">
        <f>SUM(Z316:AP316)</f>
        <v>259</v>
      </c>
      <c r="X316" s="23">
        <f>SUM(AQ316:CL316)</f>
        <v>995</v>
      </c>
      <c r="Y316" s="23">
        <f>SUM(CM316:DV316)</f>
        <v>669</v>
      </c>
      <c r="Z316" s="23">
        <v>15</v>
      </c>
      <c r="AA316" s="23">
        <v>16</v>
      </c>
      <c r="AB316" s="23">
        <v>9</v>
      </c>
      <c r="AC316" s="23">
        <v>11</v>
      </c>
      <c r="AD316" s="23">
        <v>15</v>
      </c>
      <c r="AE316" s="23">
        <v>16</v>
      </c>
      <c r="AF316" s="23">
        <v>15</v>
      </c>
      <c r="AG316" s="23">
        <v>15</v>
      </c>
      <c r="AH316" s="23">
        <v>21</v>
      </c>
      <c r="AI316" s="23">
        <v>14</v>
      </c>
      <c r="AJ316" s="23">
        <v>19</v>
      </c>
      <c r="AK316" s="23">
        <v>17</v>
      </c>
      <c r="AL316" s="23">
        <v>11</v>
      </c>
      <c r="AM316" s="23">
        <v>15</v>
      </c>
      <c r="AN316" s="23">
        <v>15</v>
      </c>
      <c r="AO316" s="23">
        <v>19</v>
      </c>
      <c r="AP316" s="23">
        <v>16</v>
      </c>
      <c r="AQ316" s="23">
        <v>21</v>
      </c>
      <c r="AR316" s="23">
        <v>21</v>
      </c>
      <c r="AS316" s="23">
        <v>21</v>
      </c>
      <c r="AT316" s="23">
        <v>18</v>
      </c>
      <c r="AU316" s="23">
        <v>16</v>
      </c>
      <c r="AV316" s="23">
        <v>17</v>
      </c>
      <c r="AW316" s="23">
        <v>25</v>
      </c>
      <c r="AX316" s="23">
        <v>8</v>
      </c>
      <c r="AY316" s="23">
        <v>12</v>
      </c>
      <c r="AZ316" s="23">
        <v>17</v>
      </c>
      <c r="BA316" s="23">
        <v>16</v>
      </c>
      <c r="BB316" s="23">
        <v>10</v>
      </c>
      <c r="BC316" s="23">
        <v>8</v>
      </c>
      <c r="BD316" s="23">
        <v>14</v>
      </c>
      <c r="BE316" s="23">
        <v>21</v>
      </c>
      <c r="BF316" s="23">
        <v>18</v>
      </c>
      <c r="BG316" s="23">
        <v>9</v>
      </c>
      <c r="BH316" s="23">
        <v>14</v>
      </c>
      <c r="BI316" s="23">
        <v>11</v>
      </c>
      <c r="BJ316" s="23">
        <v>14</v>
      </c>
      <c r="BK316" s="23">
        <v>22</v>
      </c>
      <c r="BL316" s="23">
        <v>11</v>
      </c>
      <c r="BM316" s="23">
        <v>28</v>
      </c>
      <c r="BN316" s="23">
        <v>25</v>
      </c>
      <c r="BO316" s="23">
        <v>27</v>
      </c>
      <c r="BP316" s="23">
        <v>19</v>
      </c>
      <c r="BQ316" s="23">
        <v>26</v>
      </c>
      <c r="BR316" s="23">
        <v>25</v>
      </c>
      <c r="BS316" s="23">
        <v>33</v>
      </c>
      <c r="BT316" s="23">
        <v>29</v>
      </c>
      <c r="BU316" s="23">
        <v>30</v>
      </c>
      <c r="BV316" s="23">
        <v>13</v>
      </c>
      <c r="BW316" s="23">
        <v>17</v>
      </c>
      <c r="BX316" s="23">
        <v>20</v>
      </c>
      <c r="BY316" s="23">
        <v>17</v>
      </c>
      <c r="BZ316" s="23">
        <v>22</v>
      </c>
      <c r="CA316" s="23">
        <v>13</v>
      </c>
      <c r="CB316" s="23">
        <v>19</v>
      </c>
      <c r="CC316" s="23">
        <v>19</v>
      </c>
      <c r="CD316" s="23">
        <v>28</v>
      </c>
      <c r="CE316" s="23">
        <v>26</v>
      </c>
      <c r="CF316" s="23">
        <v>25</v>
      </c>
      <c r="CG316" s="23">
        <v>21</v>
      </c>
      <c r="CH316" s="23">
        <v>28</v>
      </c>
      <c r="CI316" s="23">
        <v>31</v>
      </c>
      <c r="CJ316" s="23">
        <v>31</v>
      </c>
      <c r="CK316" s="23">
        <v>41</v>
      </c>
      <c r="CL316" s="23">
        <v>38</v>
      </c>
      <c r="CM316" s="23">
        <v>33</v>
      </c>
      <c r="CN316" s="23">
        <v>33</v>
      </c>
      <c r="CO316" s="23">
        <v>37</v>
      </c>
      <c r="CP316" s="23">
        <v>29</v>
      </c>
      <c r="CQ316" s="23">
        <v>29</v>
      </c>
      <c r="CR316" s="23">
        <v>42</v>
      </c>
      <c r="CS316" s="23">
        <v>36</v>
      </c>
      <c r="CT316" s="23">
        <v>32</v>
      </c>
      <c r="CU316" s="23">
        <v>43</v>
      </c>
      <c r="CV316" s="23">
        <v>40</v>
      </c>
      <c r="CW316" s="23">
        <v>38</v>
      </c>
      <c r="CX316" s="23">
        <v>27</v>
      </c>
      <c r="CY316" s="23">
        <v>17</v>
      </c>
      <c r="CZ316" s="23">
        <v>34</v>
      </c>
      <c r="DA316" s="23">
        <v>21</v>
      </c>
      <c r="DB316" s="23">
        <v>29</v>
      </c>
      <c r="DC316" s="23">
        <v>25</v>
      </c>
      <c r="DD316" s="23">
        <v>24</v>
      </c>
      <c r="DE316" s="23">
        <v>16</v>
      </c>
      <c r="DF316" s="23">
        <v>14</v>
      </c>
      <c r="DG316" s="23">
        <v>13</v>
      </c>
      <c r="DH316" s="23">
        <v>10</v>
      </c>
      <c r="DI316" s="23">
        <v>7</v>
      </c>
      <c r="DJ316" s="23">
        <v>6</v>
      </c>
      <c r="DK316" s="23">
        <v>4</v>
      </c>
      <c r="DL316" s="23">
        <v>13</v>
      </c>
      <c r="DM316" s="23">
        <v>6</v>
      </c>
      <c r="DN316" s="23">
        <v>2</v>
      </c>
      <c r="DO316" s="23">
        <v>3</v>
      </c>
      <c r="DP316" s="23">
        <v>3</v>
      </c>
      <c r="DQ316" s="23">
        <v>1</v>
      </c>
      <c r="DR316" s="23">
        <v>1</v>
      </c>
      <c r="DS316" s="23">
        <v>1</v>
      </c>
      <c r="DT316" s="23">
        <v>0</v>
      </c>
      <c r="DU316" s="23">
        <v>0</v>
      </c>
      <c r="DV316" s="23">
        <v>0</v>
      </c>
      <c r="DY316" s="14"/>
    </row>
    <row r="317" spans="1:129" s="11" customFormat="1" x14ac:dyDescent="0.25">
      <c r="A317" s="16" t="s">
        <v>708</v>
      </c>
      <c r="B317" s="14" t="s">
        <v>709</v>
      </c>
      <c r="C317" s="14">
        <v>309</v>
      </c>
      <c r="D317" s="24">
        <f>SUM(Z317:AD317)/C317</f>
        <v>4.5307443365695796E-2</v>
      </c>
      <c r="E317" s="24">
        <f>SUM(AE317:AI317)/C317</f>
        <v>2.5889967637540454E-2</v>
      </c>
      <c r="F317" s="24">
        <f>SUM(AJ317:AN317)/C317</f>
        <v>4.8543689320388349E-2</v>
      </c>
      <c r="G317" s="24">
        <f>SUM(AO317:AS317)/C317</f>
        <v>5.1779935275080909E-2</v>
      </c>
      <c r="H317" s="24">
        <f>SUM(AT317:AX317)/C317</f>
        <v>4.2071197411003236E-2</v>
      </c>
      <c r="I317" s="24">
        <f>SUM(AY317:BC317)/C317</f>
        <v>3.2362459546925564E-2</v>
      </c>
      <c r="J317" s="24">
        <f>SUM(BD317:BH317)/C317</f>
        <v>2.5889967637540454E-2</v>
      </c>
      <c r="K317" s="24">
        <f>SUM(BI317:BM317)/C317</f>
        <v>4.8543689320388349E-2</v>
      </c>
      <c r="L317" s="24">
        <f>SUM(BN317:BR317)/C317</f>
        <v>8.0906148867313912E-2</v>
      </c>
      <c r="M317" s="24">
        <f>SUM(BS317:BW317)/C317</f>
        <v>4.8543689320388349E-2</v>
      </c>
      <c r="N317" s="24">
        <f>SUM(BX317:CB317)/C317</f>
        <v>0.10679611650485436</v>
      </c>
      <c r="O317" s="24">
        <f>SUM(CC317:CG317)/C317</f>
        <v>7.4433656957928807E-2</v>
      </c>
      <c r="P317" s="24">
        <f>SUM(CH317:CL317)/C317</f>
        <v>0.10355987055016182</v>
      </c>
      <c r="Q317" s="24">
        <f>SUM(CM317:CQ317)/C317</f>
        <v>7.7669902912621352E-2</v>
      </c>
      <c r="R317" s="24">
        <f>SUM(CR317:CV317)/C317</f>
        <v>6.1488673139158574E-2</v>
      </c>
      <c r="S317" s="24">
        <f>SUM(CW317:DV317)/C317</f>
        <v>0.12621359223300971</v>
      </c>
      <c r="T317" s="24">
        <f t="shared" si="335"/>
        <v>0.14563106796116504</v>
      </c>
      <c r="U317" s="24">
        <f t="shared" si="335"/>
        <v>0.5889967637540453</v>
      </c>
      <c r="V317" s="24">
        <f t="shared" si="335"/>
        <v>0.26537216828478966</v>
      </c>
      <c r="W317" s="23">
        <f>SUM(Z317:AP317)</f>
        <v>45</v>
      </c>
      <c r="X317" s="23">
        <f>SUM(AQ317:CL317)</f>
        <v>182</v>
      </c>
      <c r="Y317" s="23">
        <f>SUM(CM317:DV317)</f>
        <v>82</v>
      </c>
      <c r="Z317" s="14">
        <v>0</v>
      </c>
      <c r="AA317" s="14">
        <v>4</v>
      </c>
      <c r="AB317" s="14">
        <v>2</v>
      </c>
      <c r="AC317" s="14">
        <v>3</v>
      </c>
      <c r="AD317" s="14">
        <v>5</v>
      </c>
      <c r="AE317" s="14">
        <v>2</v>
      </c>
      <c r="AF317" s="14">
        <v>0</v>
      </c>
      <c r="AG317" s="14">
        <v>2</v>
      </c>
      <c r="AH317" s="14">
        <v>1</v>
      </c>
      <c r="AI317" s="14">
        <v>3</v>
      </c>
      <c r="AJ317" s="14">
        <v>3</v>
      </c>
      <c r="AK317" s="14">
        <v>5</v>
      </c>
      <c r="AL317" s="14">
        <v>3</v>
      </c>
      <c r="AM317" s="14">
        <v>4</v>
      </c>
      <c r="AN317" s="14">
        <v>0</v>
      </c>
      <c r="AO317" s="14">
        <v>5</v>
      </c>
      <c r="AP317" s="14">
        <v>3</v>
      </c>
      <c r="AQ317" s="14">
        <v>3</v>
      </c>
      <c r="AR317" s="14">
        <v>3</v>
      </c>
      <c r="AS317" s="14">
        <v>2</v>
      </c>
      <c r="AT317" s="14">
        <v>3</v>
      </c>
      <c r="AU317" s="14">
        <v>3</v>
      </c>
      <c r="AV317" s="14">
        <v>2</v>
      </c>
      <c r="AW317" s="14">
        <v>3</v>
      </c>
      <c r="AX317" s="14">
        <v>2</v>
      </c>
      <c r="AY317" s="14">
        <v>4</v>
      </c>
      <c r="AZ317" s="14">
        <v>1</v>
      </c>
      <c r="BA317" s="14">
        <v>2</v>
      </c>
      <c r="BB317" s="14">
        <v>1</v>
      </c>
      <c r="BC317" s="14">
        <v>2</v>
      </c>
      <c r="BD317" s="14">
        <v>1</v>
      </c>
      <c r="BE317" s="14">
        <v>1</v>
      </c>
      <c r="BF317" s="14">
        <v>2</v>
      </c>
      <c r="BG317" s="14">
        <v>0</v>
      </c>
      <c r="BH317" s="14">
        <v>4</v>
      </c>
      <c r="BI317" s="14">
        <v>2</v>
      </c>
      <c r="BJ317" s="14">
        <v>6</v>
      </c>
      <c r="BK317" s="14">
        <v>2</v>
      </c>
      <c r="BL317" s="14">
        <v>1</v>
      </c>
      <c r="BM317" s="14">
        <v>4</v>
      </c>
      <c r="BN317" s="14">
        <v>3</v>
      </c>
      <c r="BO317" s="14">
        <v>3</v>
      </c>
      <c r="BP317" s="14">
        <v>4</v>
      </c>
      <c r="BQ317" s="14">
        <v>11</v>
      </c>
      <c r="BR317" s="14">
        <v>4</v>
      </c>
      <c r="BS317" s="14">
        <v>3</v>
      </c>
      <c r="BT317" s="14">
        <v>2</v>
      </c>
      <c r="BU317" s="14">
        <v>1</v>
      </c>
      <c r="BV317" s="14">
        <v>6</v>
      </c>
      <c r="BW317" s="14">
        <v>3</v>
      </c>
      <c r="BX317" s="14">
        <v>8</v>
      </c>
      <c r="BY317" s="14">
        <v>7</v>
      </c>
      <c r="BZ317" s="14">
        <v>3</v>
      </c>
      <c r="CA317" s="14">
        <v>8</v>
      </c>
      <c r="CB317" s="14">
        <v>7</v>
      </c>
      <c r="CC317" s="14">
        <v>4</v>
      </c>
      <c r="CD317" s="14">
        <v>0</v>
      </c>
      <c r="CE317" s="14">
        <v>9</v>
      </c>
      <c r="CF317" s="14">
        <v>3</v>
      </c>
      <c r="CG317" s="14">
        <v>7</v>
      </c>
      <c r="CH317" s="14">
        <v>8</v>
      </c>
      <c r="CI317" s="14">
        <v>2</v>
      </c>
      <c r="CJ317" s="14">
        <v>4</v>
      </c>
      <c r="CK317" s="14">
        <v>6</v>
      </c>
      <c r="CL317" s="14">
        <v>12</v>
      </c>
      <c r="CM317" s="14">
        <v>3</v>
      </c>
      <c r="CN317" s="14">
        <v>7</v>
      </c>
      <c r="CO317" s="14">
        <v>4</v>
      </c>
      <c r="CP317" s="14">
        <v>6</v>
      </c>
      <c r="CQ317" s="14">
        <v>4</v>
      </c>
      <c r="CR317" s="14">
        <v>5</v>
      </c>
      <c r="CS317" s="14">
        <v>3</v>
      </c>
      <c r="CT317" s="14">
        <v>4</v>
      </c>
      <c r="CU317" s="14">
        <v>1</v>
      </c>
      <c r="CV317" s="14">
        <v>6</v>
      </c>
      <c r="CW317" s="14">
        <v>3</v>
      </c>
      <c r="CX317" s="14">
        <v>5</v>
      </c>
      <c r="CY317" s="14">
        <v>2</v>
      </c>
      <c r="CZ317" s="14">
        <v>3</v>
      </c>
      <c r="DA317" s="14">
        <v>3</v>
      </c>
      <c r="DB317" s="14">
        <v>5</v>
      </c>
      <c r="DC317" s="14">
        <v>2</v>
      </c>
      <c r="DD317" s="14">
        <v>2</v>
      </c>
      <c r="DE317" s="14">
        <v>1</v>
      </c>
      <c r="DF317" s="14">
        <v>1</v>
      </c>
      <c r="DG317" s="14">
        <v>1</v>
      </c>
      <c r="DH317" s="14">
        <v>1</v>
      </c>
      <c r="DI317" s="14">
        <v>2</v>
      </c>
      <c r="DJ317" s="14">
        <v>1</v>
      </c>
      <c r="DK317" s="14">
        <v>3</v>
      </c>
      <c r="DL317" s="14">
        <v>2</v>
      </c>
      <c r="DM317" s="14">
        <v>0</v>
      </c>
      <c r="DN317" s="14">
        <v>1</v>
      </c>
      <c r="DO317" s="14">
        <v>1</v>
      </c>
      <c r="DP317" s="14">
        <v>0</v>
      </c>
      <c r="DQ317" s="14">
        <v>0</v>
      </c>
      <c r="DR317" s="14">
        <v>0</v>
      </c>
      <c r="DS317" s="14">
        <v>0</v>
      </c>
      <c r="DT317" s="14">
        <v>0</v>
      </c>
      <c r="DU317" s="14">
        <v>0</v>
      </c>
      <c r="DV317" s="14">
        <v>0</v>
      </c>
      <c r="DY317" s="14"/>
    </row>
    <row r="318" spans="1:129" s="11" customFormat="1" x14ac:dyDescent="0.25">
      <c r="A318" s="16" t="s">
        <v>710</v>
      </c>
      <c r="B318" s="14" t="s">
        <v>711</v>
      </c>
      <c r="C318" s="23">
        <v>460</v>
      </c>
      <c r="D318" s="24">
        <f>SUM(Z318:AD318)/C318</f>
        <v>3.9130434782608699E-2</v>
      </c>
      <c r="E318" s="24">
        <f>SUM(AE318:AI318)/C318</f>
        <v>3.6956521739130437E-2</v>
      </c>
      <c r="F318" s="24">
        <f>SUM(AJ318:AN318)/C318</f>
        <v>5.434782608695652E-2</v>
      </c>
      <c r="G318" s="24">
        <f>SUM(AO318:AS318)/C318</f>
        <v>5.2173913043478258E-2</v>
      </c>
      <c r="H318" s="24">
        <f>SUM(AT318:AX318)/C318</f>
        <v>3.6956521739130437E-2</v>
      </c>
      <c r="I318" s="24">
        <f>SUM(AY318:BC318)/C318</f>
        <v>3.2608695652173912E-2</v>
      </c>
      <c r="J318" s="24">
        <f>SUM(BD318:BH318)/C318</f>
        <v>4.5652173913043478E-2</v>
      </c>
      <c r="K318" s="24">
        <f>SUM(BI318:BM318)/C318</f>
        <v>0.05</v>
      </c>
      <c r="L318" s="24">
        <f>SUM(BN318:BR318)/C318</f>
        <v>6.5217391304347824E-2</v>
      </c>
      <c r="M318" s="24">
        <f>SUM(BS318:BW318)/C318</f>
        <v>8.2608695652173908E-2</v>
      </c>
      <c r="N318" s="24">
        <f>SUM(BX318:CB318)/C318</f>
        <v>8.0434782608695646E-2</v>
      </c>
      <c r="O318" s="24">
        <f>SUM(CC318:CG318)/C318</f>
        <v>6.5217391304347824E-2</v>
      </c>
      <c r="P318" s="24">
        <f>SUM(CH318:CL318)/C318</f>
        <v>9.3478260869565219E-2</v>
      </c>
      <c r="Q318" s="24">
        <f>SUM(CM318:CQ318)/C318</f>
        <v>5.2173913043478258E-2</v>
      </c>
      <c r="R318" s="24">
        <f>SUM(CR318:CV318)/C318</f>
        <v>5.434782608695652E-2</v>
      </c>
      <c r="S318" s="24">
        <f>SUM(CW318:DV318)/C318</f>
        <v>0.15869565217391304</v>
      </c>
      <c r="T318" s="24">
        <f t="shared" si="335"/>
        <v>0.15652173913043479</v>
      </c>
      <c r="U318" s="24">
        <f t="shared" si="335"/>
        <v>0.57826086956521738</v>
      </c>
      <c r="V318" s="24">
        <f t="shared" si="335"/>
        <v>0.26521739130434785</v>
      </c>
      <c r="W318" s="23">
        <f>SUM(Z318:AP318)</f>
        <v>72</v>
      </c>
      <c r="X318" s="23">
        <f>SUM(AQ318:CL318)</f>
        <v>266</v>
      </c>
      <c r="Y318" s="23">
        <f>SUM(CM318:DV318)</f>
        <v>122</v>
      </c>
      <c r="Z318" s="23">
        <v>4</v>
      </c>
      <c r="AA318" s="23">
        <v>4</v>
      </c>
      <c r="AB318" s="23">
        <v>3</v>
      </c>
      <c r="AC318" s="23">
        <v>2</v>
      </c>
      <c r="AD318" s="23">
        <v>5</v>
      </c>
      <c r="AE318" s="23">
        <v>4</v>
      </c>
      <c r="AF318" s="23">
        <v>5</v>
      </c>
      <c r="AG318" s="23">
        <v>1</v>
      </c>
      <c r="AH318" s="23">
        <v>4</v>
      </c>
      <c r="AI318" s="23">
        <v>3</v>
      </c>
      <c r="AJ318" s="23">
        <v>5</v>
      </c>
      <c r="AK318" s="23">
        <v>3</v>
      </c>
      <c r="AL318" s="23">
        <v>6</v>
      </c>
      <c r="AM318" s="23">
        <v>3</v>
      </c>
      <c r="AN318" s="23">
        <v>8</v>
      </c>
      <c r="AO318" s="23">
        <v>6</v>
      </c>
      <c r="AP318" s="23">
        <v>6</v>
      </c>
      <c r="AQ318" s="23">
        <v>7</v>
      </c>
      <c r="AR318" s="23">
        <v>4</v>
      </c>
      <c r="AS318" s="23">
        <v>1</v>
      </c>
      <c r="AT318" s="23">
        <v>2</v>
      </c>
      <c r="AU318" s="23">
        <v>6</v>
      </c>
      <c r="AV318" s="23">
        <v>4</v>
      </c>
      <c r="AW318" s="23">
        <v>4</v>
      </c>
      <c r="AX318" s="23">
        <v>1</v>
      </c>
      <c r="AY318" s="23">
        <v>1</v>
      </c>
      <c r="AZ318" s="23">
        <v>3</v>
      </c>
      <c r="BA318" s="23">
        <v>5</v>
      </c>
      <c r="BB318" s="23">
        <v>3</v>
      </c>
      <c r="BC318" s="23">
        <v>3</v>
      </c>
      <c r="BD318" s="23">
        <v>4</v>
      </c>
      <c r="BE318" s="23">
        <v>4</v>
      </c>
      <c r="BF318" s="23">
        <v>3</v>
      </c>
      <c r="BG318" s="23">
        <v>4</v>
      </c>
      <c r="BH318" s="23">
        <v>6</v>
      </c>
      <c r="BI318" s="23">
        <v>3</v>
      </c>
      <c r="BJ318" s="23">
        <v>3</v>
      </c>
      <c r="BK318" s="23">
        <v>8</v>
      </c>
      <c r="BL318" s="23">
        <v>5</v>
      </c>
      <c r="BM318" s="23">
        <v>4</v>
      </c>
      <c r="BN318" s="23">
        <v>6</v>
      </c>
      <c r="BO318" s="23">
        <v>6</v>
      </c>
      <c r="BP318" s="23">
        <v>3</v>
      </c>
      <c r="BQ318" s="23">
        <v>8</v>
      </c>
      <c r="BR318" s="23">
        <v>7</v>
      </c>
      <c r="BS318" s="23">
        <v>10</v>
      </c>
      <c r="BT318" s="23">
        <v>9</v>
      </c>
      <c r="BU318" s="23">
        <v>7</v>
      </c>
      <c r="BV318" s="23">
        <v>6</v>
      </c>
      <c r="BW318" s="23">
        <v>6</v>
      </c>
      <c r="BX318" s="23">
        <v>6</v>
      </c>
      <c r="BY318" s="23">
        <v>8</v>
      </c>
      <c r="BZ318" s="23">
        <v>8</v>
      </c>
      <c r="CA318" s="23">
        <v>6</v>
      </c>
      <c r="CB318" s="23">
        <v>9</v>
      </c>
      <c r="CC318" s="23">
        <v>5</v>
      </c>
      <c r="CD318" s="23">
        <v>9</v>
      </c>
      <c r="CE318" s="23">
        <v>5</v>
      </c>
      <c r="CF318" s="23">
        <v>10</v>
      </c>
      <c r="CG318" s="23">
        <v>1</v>
      </c>
      <c r="CH318" s="23">
        <v>6</v>
      </c>
      <c r="CI318" s="23">
        <v>9</v>
      </c>
      <c r="CJ318" s="23">
        <v>7</v>
      </c>
      <c r="CK318" s="23">
        <v>16</v>
      </c>
      <c r="CL318" s="23">
        <v>5</v>
      </c>
      <c r="CM318" s="23">
        <v>3</v>
      </c>
      <c r="CN318" s="23">
        <v>6</v>
      </c>
      <c r="CO318" s="23">
        <v>2</v>
      </c>
      <c r="CP318" s="23">
        <v>8</v>
      </c>
      <c r="CQ318" s="23">
        <v>5</v>
      </c>
      <c r="CR318" s="23">
        <v>1</v>
      </c>
      <c r="CS318" s="23">
        <v>7</v>
      </c>
      <c r="CT318" s="23">
        <v>6</v>
      </c>
      <c r="CU318" s="23">
        <v>4</v>
      </c>
      <c r="CV318" s="23">
        <v>7</v>
      </c>
      <c r="CW318" s="23">
        <v>4</v>
      </c>
      <c r="CX318" s="23">
        <v>5</v>
      </c>
      <c r="CY318" s="23">
        <v>5</v>
      </c>
      <c r="CZ318" s="23">
        <v>2</v>
      </c>
      <c r="DA318" s="23">
        <v>4</v>
      </c>
      <c r="DB318" s="23">
        <v>5</v>
      </c>
      <c r="DC318" s="23">
        <v>4</v>
      </c>
      <c r="DD318" s="23">
        <v>2</v>
      </c>
      <c r="DE318" s="23">
        <v>1</v>
      </c>
      <c r="DF318" s="23">
        <v>0</v>
      </c>
      <c r="DG318" s="23">
        <v>1</v>
      </c>
      <c r="DH318" s="23">
        <v>3</v>
      </c>
      <c r="DI318" s="23">
        <v>7</v>
      </c>
      <c r="DJ318" s="23">
        <v>6</v>
      </c>
      <c r="DK318" s="23">
        <v>7</v>
      </c>
      <c r="DL318" s="23">
        <v>5</v>
      </c>
      <c r="DM318" s="23">
        <v>1</v>
      </c>
      <c r="DN318" s="23">
        <v>3</v>
      </c>
      <c r="DO318" s="23">
        <v>1</v>
      </c>
      <c r="DP318" s="23">
        <v>3</v>
      </c>
      <c r="DQ318" s="23">
        <v>0</v>
      </c>
      <c r="DR318" s="23">
        <v>1</v>
      </c>
      <c r="DS318" s="23">
        <v>0</v>
      </c>
      <c r="DT318" s="23">
        <v>3</v>
      </c>
      <c r="DU318" s="23">
        <v>0</v>
      </c>
      <c r="DV318" s="23">
        <v>0</v>
      </c>
      <c r="DY318" s="14"/>
    </row>
    <row r="319" spans="1:129" s="11" customFormat="1" x14ac:dyDescent="0.25">
      <c r="A319" s="16" t="s">
        <v>712</v>
      </c>
      <c r="B319" s="14" t="s">
        <v>713</v>
      </c>
      <c r="C319" s="23" t="s">
        <v>1572</v>
      </c>
      <c r="D319" s="23" t="s">
        <v>1572</v>
      </c>
      <c r="E319" s="23" t="s">
        <v>1572</v>
      </c>
      <c r="F319" s="23" t="s">
        <v>1572</v>
      </c>
      <c r="G319" s="23" t="s">
        <v>1572</v>
      </c>
      <c r="H319" s="23" t="s">
        <v>1572</v>
      </c>
      <c r="I319" s="23" t="s">
        <v>1572</v>
      </c>
      <c r="J319" s="23" t="s">
        <v>1572</v>
      </c>
      <c r="K319" s="23" t="s">
        <v>1572</v>
      </c>
      <c r="L319" s="23" t="s">
        <v>1572</v>
      </c>
      <c r="M319" s="23" t="s">
        <v>1572</v>
      </c>
      <c r="N319" s="23" t="s">
        <v>1572</v>
      </c>
      <c r="O319" s="23" t="s">
        <v>1572</v>
      </c>
      <c r="P319" s="23" t="s">
        <v>1572</v>
      </c>
      <c r="Q319" s="23" t="s">
        <v>1572</v>
      </c>
      <c r="R319" s="23" t="s">
        <v>1572</v>
      </c>
      <c r="S319" s="23" t="s">
        <v>1572</v>
      </c>
      <c r="T319" s="23" t="s">
        <v>1572</v>
      </c>
      <c r="U319" s="23" t="s">
        <v>1572</v>
      </c>
      <c r="V319" s="23" t="s">
        <v>1572</v>
      </c>
      <c r="W319" s="23" t="s">
        <v>1572</v>
      </c>
      <c r="X319" s="23" t="s">
        <v>1572</v>
      </c>
      <c r="Y319" s="23" t="s">
        <v>1572</v>
      </c>
      <c r="Z319" s="23" t="s">
        <v>1572</v>
      </c>
      <c r="AA319" s="23" t="s">
        <v>1572</v>
      </c>
      <c r="AB319" s="23" t="s">
        <v>1572</v>
      </c>
      <c r="AC319" s="23" t="s">
        <v>1572</v>
      </c>
      <c r="AD319" s="23" t="s">
        <v>1572</v>
      </c>
      <c r="AE319" s="23" t="s">
        <v>1572</v>
      </c>
      <c r="AF319" s="23" t="s">
        <v>1572</v>
      </c>
      <c r="AG319" s="23" t="s">
        <v>1572</v>
      </c>
      <c r="AH319" s="23" t="s">
        <v>1572</v>
      </c>
      <c r="AI319" s="23" t="s">
        <v>1572</v>
      </c>
      <c r="AJ319" s="23" t="s">
        <v>1572</v>
      </c>
      <c r="AK319" s="23" t="s">
        <v>1572</v>
      </c>
      <c r="AL319" s="23" t="s">
        <v>1572</v>
      </c>
      <c r="AM319" s="23" t="s">
        <v>1572</v>
      </c>
      <c r="AN319" s="23" t="s">
        <v>1572</v>
      </c>
      <c r="AO319" s="23" t="s">
        <v>1572</v>
      </c>
      <c r="AP319" s="23" t="s">
        <v>1572</v>
      </c>
      <c r="AQ319" s="23" t="s">
        <v>1572</v>
      </c>
      <c r="AR319" s="23" t="s">
        <v>1572</v>
      </c>
      <c r="AS319" s="23" t="s">
        <v>1572</v>
      </c>
      <c r="AT319" s="23" t="s">
        <v>1572</v>
      </c>
      <c r="AU319" s="23" t="s">
        <v>1572</v>
      </c>
      <c r="AV319" s="23" t="s">
        <v>1572</v>
      </c>
      <c r="AW319" s="23" t="s">
        <v>1572</v>
      </c>
      <c r="AX319" s="23" t="s">
        <v>1572</v>
      </c>
      <c r="AY319" s="23" t="s">
        <v>1572</v>
      </c>
      <c r="AZ319" s="23" t="s">
        <v>1572</v>
      </c>
      <c r="BA319" s="23" t="s">
        <v>1572</v>
      </c>
      <c r="BB319" s="23" t="s">
        <v>1572</v>
      </c>
      <c r="BC319" s="23" t="s">
        <v>1572</v>
      </c>
      <c r="BD319" s="23" t="s">
        <v>1572</v>
      </c>
      <c r="BE319" s="23" t="s">
        <v>1572</v>
      </c>
      <c r="BF319" s="23" t="s">
        <v>1572</v>
      </c>
      <c r="BG319" s="23" t="s">
        <v>1572</v>
      </c>
      <c r="BH319" s="23" t="s">
        <v>1572</v>
      </c>
      <c r="BI319" s="23" t="s">
        <v>1572</v>
      </c>
      <c r="BJ319" s="23" t="s">
        <v>1572</v>
      </c>
      <c r="BK319" s="23" t="s">
        <v>1572</v>
      </c>
      <c r="BL319" s="23" t="s">
        <v>1572</v>
      </c>
      <c r="BM319" s="23" t="s">
        <v>1572</v>
      </c>
      <c r="BN319" s="23" t="s">
        <v>1572</v>
      </c>
      <c r="BO319" s="23" t="s">
        <v>1572</v>
      </c>
      <c r="BP319" s="23" t="s">
        <v>1572</v>
      </c>
      <c r="BQ319" s="23" t="s">
        <v>1572</v>
      </c>
      <c r="BR319" s="23" t="s">
        <v>1572</v>
      </c>
      <c r="BS319" s="23" t="s">
        <v>1572</v>
      </c>
      <c r="BT319" s="23" t="s">
        <v>1572</v>
      </c>
      <c r="BU319" s="23" t="s">
        <v>1572</v>
      </c>
      <c r="BV319" s="23" t="s">
        <v>1572</v>
      </c>
      <c r="BW319" s="23" t="s">
        <v>1572</v>
      </c>
      <c r="BX319" s="23" t="s">
        <v>1572</v>
      </c>
      <c r="BY319" s="23" t="s">
        <v>1572</v>
      </c>
      <c r="BZ319" s="23" t="s">
        <v>1572</v>
      </c>
      <c r="CA319" s="23" t="s">
        <v>1572</v>
      </c>
      <c r="CB319" s="23" t="s">
        <v>1572</v>
      </c>
      <c r="CC319" s="23" t="s">
        <v>1572</v>
      </c>
      <c r="CD319" s="23" t="s">
        <v>1572</v>
      </c>
      <c r="CE319" s="23" t="s">
        <v>1572</v>
      </c>
      <c r="CF319" s="23" t="s">
        <v>1572</v>
      </c>
      <c r="CG319" s="23" t="s">
        <v>1572</v>
      </c>
      <c r="CH319" s="23" t="s">
        <v>1572</v>
      </c>
      <c r="CI319" s="23" t="s">
        <v>1572</v>
      </c>
      <c r="CJ319" s="23" t="s">
        <v>1572</v>
      </c>
      <c r="CK319" s="23" t="s">
        <v>1572</v>
      </c>
      <c r="CL319" s="23" t="s">
        <v>1572</v>
      </c>
      <c r="CM319" s="23" t="s">
        <v>1572</v>
      </c>
      <c r="CN319" s="23" t="s">
        <v>1572</v>
      </c>
      <c r="CO319" s="23" t="s">
        <v>1572</v>
      </c>
      <c r="CP319" s="23" t="s">
        <v>1572</v>
      </c>
      <c r="CQ319" s="23" t="s">
        <v>1572</v>
      </c>
      <c r="CR319" s="23" t="s">
        <v>1572</v>
      </c>
      <c r="CS319" s="23" t="s">
        <v>1572</v>
      </c>
      <c r="CT319" s="23" t="s">
        <v>1572</v>
      </c>
      <c r="CU319" s="23" t="s">
        <v>1572</v>
      </c>
      <c r="CV319" s="23" t="s">
        <v>1572</v>
      </c>
      <c r="CW319" s="23" t="s">
        <v>1572</v>
      </c>
      <c r="CX319" s="23" t="s">
        <v>1572</v>
      </c>
      <c r="CY319" s="23" t="s">
        <v>1572</v>
      </c>
      <c r="CZ319" s="23" t="s">
        <v>1572</v>
      </c>
      <c r="DA319" s="23" t="s">
        <v>1572</v>
      </c>
      <c r="DB319" s="23" t="s">
        <v>1572</v>
      </c>
      <c r="DC319" s="23" t="s">
        <v>1572</v>
      </c>
      <c r="DD319" s="23" t="s">
        <v>1572</v>
      </c>
      <c r="DE319" s="23" t="s">
        <v>1572</v>
      </c>
      <c r="DF319" s="23" t="s">
        <v>1572</v>
      </c>
      <c r="DG319" s="23" t="s">
        <v>1572</v>
      </c>
      <c r="DH319" s="23" t="s">
        <v>1572</v>
      </c>
      <c r="DI319" s="23" t="s">
        <v>1572</v>
      </c>
      <c r="DJ319" s="23" t="s">
        <v>1572</v>
      </c>
      <c r="DK319" s="23" t="s">
        <v>1572</v>
      </c>
      <c r="DL319" s="23" t="s">
        <v>1572</v>
      </c>
      <c r="DM319" s="23" t="s">
        <v>1572</v>
      </c>
      <c r="DN319" s="23" t="s">
        <v>1572</v>
      </c>
      <c r="DO319" s="23" t="s">
        <v>1572</v>
      </c>
      <c r="DP319" s="23" t="s">
        <v>1572</v>
      </c>
      <c r="DQ319" s="23" t="s">
        <v>1572</v>
      </c>
      <c r="DR319" s="23" t="s">
        <v>1572</v>
      </c>
      <c r="DS319" s="23" t="s">
        <v>1572</v>
      </c>
      <c r="DT319" s="23" t="s">
        <v>1572</v>
      </c>
      <c r="DU319" s="23" t="s">
        <v>1572</v>
      </c>
      <c r="DV319" s="23" t="s">
        <v>1572</v>
      </c>
      <c r="DY319" s="14"/>
    </row>
    <row r="320" spans="1:129" s="11" customFormat="1" x14ac:dyDescent="0.25">
      <c r="A320" s="16" t="s">
        <v>714</v>
      </c>
      <c r="B320" s="14" t="s">
        <v>715</v>
      </c>
      <c r="C320" s="14">
        <v>1489</v>
      </c>
      <c r="D320" s="24">
        <f t="shared" ref="D320:D359" si="336">SUM(Z320:AD320)/C320</f>
        <v>7.9247817327065151E-2</v>
      </c>
      <c r="E320" s="24">
        <f t="shared" ref="E320:E359" si="337">SUM(AE320:AI320)/C320</f>
        <v>6.6487575554063136E-2</v>
      </c>
      <c r="F320" s="24">
        <f t="shared" ref="F320:F359" si="338">SUM(AJ320:AN320)/C320</f>
        <v>5.2384150436534584E-2</v>
      </c>
      <c r="G320" s="24">
        <f t="shared" ref="G320:G359" si="339">SUM(AO320:AS320)/C320</f>
        <v>4.8354600402955E-2</v>
      </c>
      <c r="H320" s="24">
        <f t="shared" ref="H320:H359" si="340">SUM(AT320:AX320)/C320</f>
        <v>4.6339825386165212E-2</v>
      </c>
      <c r="I320" s="24">
        <f t="shared" ref="I320:I359" si="341">SUM(AY320:BC320)/C320</f>
        <v>5.6413700470114174E-2</v>
      </c>
      <c r="J320" s="24">
        <f t="shared" ref="J320:J359" si="342">SUM(BD320:BH320)/C320</f>
        <v>5.5070517125587644E-2</v>
      </c>
      <c r="K320" s="24">
        <f t="shared" ref="K320:K359" si="343">SUM(BI320:BM320)/C320</f>
        <v>7.7904633982538621E-2</v>
      </c>
      <c r="L320" s="24">
        <f t="shared" ref="L320:L359" si="344">SUM(BN320:BR320)/C320</f>
        <v>7.118871725990597E-2</v>
      </c>
      <c r="M320" s="24">
        <f t="shared" ref="M320:M359" si="345">SUM(BS320:BW320)/C320</f>
        <v>7.118871725990597E-2</v>
      </c>
      <c r="N320" s="24">
        <f t="shared" ref="N320:N359" si="346">SUM(BX320:CB320)/C320</f>
        <v>6.5815983881799864E-2</v>
      </c>
      <c r="O320" s="24">
        <f t="shared" ref="O320:O359" si="347">SUM(CC320:CG320)/C320</f>
        <v>5.2384150436534584E-2</v>
      </c>
      <c r="P320" s="24">
        <f t="shared" ref="P320:P359" si="348">SUM(CH320:CL320)/C320</f>
        <v>6.7159167226326394E-2</v>
      </c>
      <c r="Q320" s="24">
        <f t="shared" ref="Q320:Q359" si="349">SUM(CM320:CQ320)/C320</f>
        <v>5.3727333781061114E-2</v>
      </c>
      <c r="R320" s="24">
        <f t="shared" ref="R320:R359" si="350">SUM(CR320:CV320)/C320</f>
        <v>5.0369375419744795E-2</v>
      </c>
      <c r="S320" s="24">
        <f t="shared" ref="S320:S359" si="351">SUM(CW320:DV320)/C320</f>
        <v>8.5963734049697788E-2</v>
      </c>
      <c r="T320" s="24">
        <f t="shared" ref="T320:V359" si="352">W320/$C320</f>
        <v>0.216252518468771</v>
      </c>
      <c r="U320" s="24">
        <f t="shared" si="352"/>
        <v>0.59368703828072533</v>
      </c>
      <c r="V320" s="24">
        <f t="shared" si="352"/>
        <v>0.1900604432505037</v>
      </c>
      <c r="W320" s="23">
        <f t="shared" ref="W320:W359" si="353">SUM(Z320:AP320)</f>
        <v>322</v>
      </c>
      <c r="X320" s="23">
        <f t="shared" ref="X320:X359" si="354">SUM(AQ320:CL320)</f>
        <v>884</v>
      </c>
      <c r="Y320" s="23">
        <f t="shared" ref="Y320:Y359" si="355">SUM(CM320:DV320)</f>
        <v>283</v>
      </c>
      <c r="Z320" s="14">
        <v>14</v>
      </c>
      <c r="AA320" s="14">
        <v>26</v>
      </c>
      <c r="AB320" s="14">
        <v>24</v>
      </c>
      <c r="AC320" s="14">
        <v>32</v>
      </c>
      <c r="AD320" s="14">
        <v>22</v>
      </c>
      <c r="AE320" s="14">
        <v>27</v>
      </c>
      <c r="AF320" s="14">
        <v>13</v>
      </c>
      <c r="AG320" s="14">
        <v>14</v>
      </c>
      <c r="AH320" s="14">
        <v>20</v>
      </c>
      <c r="AI320" s="14">
        <v>25</v>
      </c>
      <c r="AJ320" s="14">
        <v>14</v>
      </c>
      <c r="AK320" s="14">
        <v>17</v>
      </c>
      <c r="AL320" s="14">
        <v>11</v>
      </c>
      <c r="AM320" s="14">
        <v>20</v>
      </c>
      <c r="AN320" s="14">
        <v>16</v>
      </c>
      <c r="AO320" s="14">
        <v>14</v>
      </c>
      <c r="AP320" s="14">
        <v>13</v>
      </c>
      <c r="AQ320" s="14">
        <v>11</v>
      </c>
      <c r="AR320" s="14">
        <v>16</v>
      </c>
      <c r="AS320" s="14">
        <v>18</v>
      </c>
      <c r="AT320" s="14">
        <v>13</v>
      </c>
      <c r="AU320" s="14">
        <v>7</v>
      </c>
      <c r="AV320" s="14">
        <v>14</v>
      </c>
      <c r="AW320" s="14">
        <v>16</v>
      </c>
      <c r="AX320" s="14">
        <v>19</v>
      </c>
      <c r="AY320" s="14">
        <v>20</v>
      </c>
      <c r="AZ320" s="14">
        <v>15</v>
      </c>
      <c r="BA320" s="14">
        <v>20</v>
      </c>
      <c r="BB320" s="14">
        <v>15</v>
      </c>
      <c r="BC320" s="14">
        <v>14</v>
      </c>
      <c r="BD320" s="14">
        <v>15</v>
      </c>
      <c r="BE320" s="14">
        <v>19</v>
      </c>
      <c r="BF320" s="14">
        <v>16</v>
      </c>
      <c r="BG320" s="14">
        <v>20</v>
      </c>
      <c r="BH320" s="14">
        <v>12</v>
      </c>
      <c r="BI320" s="14">
        <v>19</v>
      </c>
      <c r="BJ320" s="14">
        <v>19</v>
      </c>
      <c r="BK320" s="14">
        <v>26</v>
      </c>
      <c r="BL320" s="14">
        <v>29</v>
      </c>
      <c r="BM320" s="14">
        <v>23</v>
      </c>
      <c r="BN320" s="14">
        <v>26</v>
      </c>
      <c r="BO320" s="14">
        <v>23</v>
      </c>
      <c r="BP320" s="14">
        <v>20</v>
      </c>
      <c r="BQ320" s="14">
        <v>23</v>
      </c>
      <c r="BR320" s="14">
        <v>14</v>
      </c>
      <c r="BS320" s="14">
        <v>31</v>
      </c>
      <c r="BT320" s="14">
        <v>20</v>
      </c>
      <c r="BU320" s="14">
        <v>15</v>
      </c>
      <c r="BV320" s="14">
        <v>25</v>
      </c>
      <c r="BW320" s="14">
        <v>15</v>
      </c>
      <c r="BX320" s="14">
        <v>20</v>
      </c>
      <c r="BY320" s="14">
        <v>19</v>
      </c>
      <c r="BZ320" s="14">
        <v>19</v>
      </c>
      <c r="CA320" s="14">
        <v>17</v>
      </c>
      <c r="CB320" s="14">
        <v>23</v>
      </c>
      <c r="CC320" s="14">
        <v>14</v>
      </c>
      <c r="CD320" s="14">
        <v>16</v>
      </c>
      <c r="CE320" s="14">
        <v>6</v>
      </c>
      <c r="CF320" s="14">
        <v>18</v>
      </c>
      <c r="CG320" s="14">
        <v>24</v>
      </c>
      <c r="CH320" s="14">
        <v>12</v>
      </c>
      <c r="CI320" s="14">
        <v>18</v>
      </c>
      <c r="CJ320" s="14">
        <v>17</v>
      </c>
      <c r="CK320" s="14">
        <v>22</v>
      </c>
      <c r="CL320" s="14">
        <v>31</v>
      </c>
      <c r="CM320" s="14">
        <v>14</v>
      </c>
      <c r="CN320" s="14">
        <v>14</v>
      </c>
      <c r="CO320" s="14">
        <v>19</v>
      </c>
      <c r="CP320" s="14">
        <v>22</v>
      </c>
      <c r="CQ320" s="14">
        <v>11</v>
      </c>
      <c r="CR320" s="14">
        <v>16</v>
      </c>
      <c r="CS320" s="14">
        <v>20</v>
      </c>
      <c r="CT320" s="14">
        <v>13</v>
      </c>
      <c r="CU320" s="14">
        <v>14</v>
      </c>
      <c r="CV320" s="14">
        <v>12</v>
      </c>
      <c r="CW320" s="14">
        <v>10</v>
      </c>
      <c r="CX320" s="14">
        <v>8</v>
      </c>
      <c r="CY320" s="14">
        <v>4</v>
      </c>
      <c r="CZ320" s="14">
        <v>10</v>
      </c>
      <c r="DA320" s="14">
        <v>10</v>
      </c>
      <c r="DB320" s="14">
        <v>4</v>
      </c>
      <c r="DC320" s="14">
        <v>9</v>
      </c>
      <c r="DD320" s="14">
        <v>5</v>
      </c>
      <c r="DE320" s="14">
        <v>6</v>
      </c>
      <c r="DF320" s="14">
        <v>6</v>
      </c>
      <c r="DG320" s="14">
        <v>8</v>
      </c>
      <c r="DH320" s="14">
        <v>6</v>
      </c>
      <c r="DI320" s="14">
        <v>8</v>
      </c>
      <c r="DJ320" s="14">
        <v>4</v>
      </c>
      <c r="DK320" s="14">
        <v>7</v>
      </c>
      <c r="DL320" s="14">
        <v>2</v>
      </c>
      <c r="DM320" s="14">
        <v>3</v>
      </c>
      <c r="DN320" s="14">
        <v>7</v>
      </c>
      <c r="DO320" s="14">
        <v>3</v>
      </c>
      <c r="DP320" s="14">
        <v>0</v>
      </c>
      <c r="DQ320" s="14">
        <v>5</v>
      </c>
      <c r="DR320" s="14">
        <v>1</v>
      </c>
      <c r="DS320" s="14">
        <v>0</v>
      </c>
      <c r="DT320" s="14">
        <v>0</v>
      </c>
      <c r="DU320" s="14">
        <v>1</v>
      </c>
      <c r="DV320" s="14">
        <v>1</v>
      </c>
      <c r="DY320" s="14"/>
    </row>
    <row r="321" spans="1:129" s="11" customFormat="1" x14ac:dyDescent="0.25">
      <c r="A321" s="16" t="s">
        <v>716</v>
      </c>
      <c r="B321" s="14" t="s">
        <v>717</v>
      </c>
      <c r="C321" s="23">
        <v>405</v>
      </c>
      <c r="D321" s="24">
        <f t="shared" si="336"/>
        <v>4.9382716049382713E-2</v>
      </c>
      <c r="E321" s="24">
        <f t="shared" si="337"/>
        <v>7.160493827160494E-2</v>
      </c>
      <c r="F321" s="24">
        <f t="shared" si="338"/>
        <v>5.6790123456790124E-2</v>
      </c>
      <c r="G321" s="24">
        <f t="shared" si="339"/>
        <v>6.1728395061728392E-2</v>
      </c>
      <c r="H321" s="24">
        <f t="shared" si="340"/>
        <v>3.4567901234567898E-2</v>
      </c>
      <c r="I321" s="24">
        <f t="shared" si="341"/>
        <v>4.4444444444444446E-2</v>
      </c>
      <c r="J321" s="24">
        <f t="shared" si="342"/>
        <v>3.9506172839506172E-2</v>
      </c>
      <c r="K321" s="24">
        <f t="shared" si="343"/>
        <v>5.9259259259259262E-2</v>
      </c>
      <c r="L321" s="24">
        <f t="shared" si="344"/>
        <v>6.6666666666666666E-2</v>
      </c>
      <c r="M321" s="24">
        <f t="shared" si="345"/>
        <v>8.1481481481481488E-2</v>
      </c>
      <c r="N321" s="24">
        <f t="shared" si="346"/>
        <v>8.1481481481481488E-2</v>
      </c>
      <c r="O321" s="24">
        <f t="shared" si="347"/>
        <v>7.407407407407407E-2</v>
      </c>
      <c r="P321" s="24">
        <f t="shared" si="348"/>
        <v>9.3827160493827166E-2</v>
      </c>
      <c r="Q321" s="24">
        <f t="shared" si="349"/>
        <v>4.6913580246913583E-2</v>
      </c>
      <c r="R321" s="24">
        <f t="shared" si="350"/>
        <v>4.1975308641975309E-2</v>
      </c>
      <c r="S321" s="24">
        <f t="shared" si="351"/>
        <v>9.6296296296296297E-2</v>
      </c>
      <c r="T321" s="24">
        <f t="shared" si="352"/>
        <v>0.2</v>
      </c>
      <c r="U321" s="24">
        <f t="shared" si="352"/>
        <v>0.61481481481481481</v>
      </c>
      <c r="V321" s="24">
        <f t="shared" si="352"/>
        <v>0.18518518518518517</v>
      </c>
      <c r="W321" s="23">
        <f t="shared" si="353"/>
        <v>81</v>
      </c>
      <c r="X321" s="23">
        <f t="shared" si="354"/>
        <v>249</v>
      </c>
      <c r="Y321" s="23">
        <f t="shared" si="355"/>
        <v>75</v>
      </c>
      <c r="Z321" s="23">
        <v>2</v>
      </c>
      <c r="AA321" s="23">
        <v>5</v>
      </c>
      <c r="AB321" s="23">
        <v>5</v>
      </c>
      <c r="AC321" s="23">
        <v>2</v>
      </c>
      <c r="AD321" s="23">
        <v>6</v>
      </c>
      <c r="AE321" s="23">
        <v>3</v>
      </c>
      <c r="AF321" s="23">
        <v>8</v>
      </c>
      <c r="AG321" s="23">
        <v>6</v>
      </c>
      <c r="AH321" s="23">
        <v>7</v>
      </c>
      <c r="AI321" s="23">
        <v>5</v>
      </c>
      <c r="AJ321" s="23">
        <v>5</v>
      </c>
      <c r="AK321" s="23">
        <v>3</v>
      </c>
      <c r="AL321" s="23">
        <v>6</v>
      </c>
      <c r="AM321" s="23">
        <v>3</v>
      </c>
      <c r="AN321" s="23">
        <v>6</v>
      </c>
      <c r="AO321" s="23">
        <v>5</v>
      </c>
      <c r="AP321" s="23">
        <v>4</v>
      </c>
      <c r="AQ321" s="23">
        <v>6</v>
      </c>
      <c r="AR321" s="23">
        <v>8</v>
      </c>
      <c r="AS321" s="23">
        <v>2</v>
      </c>
      <c r="AT321" s="23">
        <v>5</v>
      </c>
      <c r="AU321" s="23">
        <v>2</v>
      </c>
      <c r="AV321" s="23">
        <v>4</v>
      </c>
      <c r="AW321" s="23">
        <v>2</v>
      </c>
      <c r="AX321" s="23">
        <v>1</v>
      </c>
      <c r="AY321" s="23">
        <v>3</v>
      </c>
      <c r="AZ321" s="23">
        <v>5</v>
      </c>
      <c r="BA321" s="23">
        <v>6</v>
      </c>
      <c r="BB321" s="23">
        <v>3</v>
      </c>
      <c r="BC321" s="23">
        <v>1</v>
      </c>
      <c r="BD321" s="23">
        <v>2</v>
      </c>
      <c r="BE321" s="23">
        <v>4</v>
      </c>
      <c r="BF321" s="23">
        <v>3</v>
      </c>
      <c r="BG321" s="23">
        <v>1</v>
      </c>
      <c r="BH321" s="23">
        <v>6</v>
      </c>
      <c r="BI321" s="23">
        <v>3</v>
      </c>
      <c r="BJ321" s="23">
        <v>5</v>
      </c>
      <c r="BK321" s="23">
        <v>7</v>
      </c>
      <c r="BL321" s="23">
        <v>7</v>
      </c>
      <c r="BM321" s="23">
        <v>2</v>
      </c>
      <c r="BN321" s="23">
        <v>2</v>
      </c>
      <c r="BO321" s="23">
        <v>4</v>
      </c>
      <c r="BP321" s="23">
        <v>13</v>
      </c>
      <c r="BQ321" s="23">
        <v>3</v>
      </c>
      <c r="BR321" s="23">
        <v>5</v>
      </c>
      <c r="BS321" s="23">
        <v>9</v>
      </c>
      <c r="BT321" s="23">
        <v>8</v>
      </c>
      <c r="BU321" s="23">
        <v>8</v>
      </c>
      <c r="BV321" s="23">
        <v>4</v>
      </c>
      <c r="BW321" s="23">
        <v>4</v>
      </c>
      <c r="BX321" s="23">
        <v>3</v>
      </c>
      <c r="BY321" s="23">
        <v>7</v>
      </c>
      <c r="BZ321" s="23">
        <v>4</v>
      </c>
      <c r="CA321" s="23">
        <v>5</v>
      </c>
      <c r="CB321" s="23">
        <v>14</v>
      </c>
      <c r="CC321" s="23">
        <v>8</v>
      </c>
      <c r="CD321" s="23">
        <v>5</v>
      </c>
      <c r="CE321" s="23">
        <v>4</v>
      </c>
      <c r="CF321" s="23">
        <v>9</v>
      </c>
      <c r="CG321" s="23">
        <v>4</v>
      </c>
      <c r="CH321" s="23">
        <v>6</v>
      </c>
      <c r="CI321" s="23">
        <v>6</v>
      </c>
      <c r="CJ321" s="23">
        <v>7</v>
      </c>
      <c r="CK321" s="23">
        <v>12</v>
      </c>
      <c r="CL321" s="23">
        <v>7</v>
      </c>
      <c r="CM321" s="23">
        <v>6</v>
      </c>
      <c r="CN321" s="23">
        <v>8</v>
      </c>
      <c r="CO321" s="23">
        <v>1</v>
      </c>
      <c r="CP321" s="23">
        <v>2</v>
      </c>
      <c r="CQ321" s="23">
        <v>2</v>
      </c>
      <c r="CR321" s="23">
        <v>7</v>
      </c>
      <c r="CS321" s="23">
        <v>3</v>
      </c>
      <c r="CT321" s="23">
        <v>2</v>
      </c>
      <c r="CU321" s="23">
        <v>3</v>
      </c>
      <c r="CV321" s="23">
        <v>2</v>
      </c>
      <c r="CW321" s="23">
        <v>4</v>
      </c>
      <c r="CX321" s="23">
        <v>2</v>
      </c>
      <c r="CY321" s="23">
        <v>2</v>
      </c>
      <c r="CZ321" s="23">
        <v>3</v>
      </c>
      <c r="DA321" s="23">
        <v>2</v>
      </c>
      <c r="DB321" s="23">
        <v>4</v>
      </c>
      <c r="DC321" s="23">
        <v>2</v>
      </c>
      <c r="DD321" s="23">
        <v>0</v>
      </c>
      <c r="DE321" s="23">
        <v>6</v>
      </c>
      <c r="DF321" s="23">
        <v>2</v>
      </c>
      <c r="DG321" s="23">
        <v>5</v>
      </c>
      <c r="DH321" s="23">
        <v>0</v>
      </c>
      <c r="DI321" s="23">
        <v>1</v>
      </c>
      <c r="DJ321" s="23">
        <v>3</v>
      </c>
      <c r="DK321" s="23">
        <v>1</v>
      </c>
      <c r="DL321" s="23">
        <v>2</v>
      </c>
      <c r="DM321" s="23">
        <v>0</v>
      </c>
      <c r="DN321" s="23">
        <v>0</v>
      </c>
      <c r="DO321" s="23">
        <v>0</v>
      </c>
      <c r="DP321" s="23">
        <v>0</v>
      </c>
      <c r="DQ321" s="23">
        <v>0</v>
      </c>
      <c r="DR321" s="23">
        <v>0</v>
      </c>
      <c r="DS321" s="23">
        <v>0</v>
      </c>
      <c r="DT321" s="23">
        <v>0</v>
      </c>
      <c r="DU321" s="23">
        <v>0</v>
      </c>
      <c r="DV321" s="23">
        <v>0</v>
      </c>
      <c r="DY321" s="14"/>
    </row>
    <row r="322" spans="1:129" s="11" customFormat="1" x14ac:dyDescent="0.25">
      <c r="A322" s="16" t="s">
        <v>718</v>
      </c>
      <c r="B322" s="14" t="s">
        <v>719</v>
      </c>
      <c r="C322" s="23">
        <v>386</v>
      </c>
      <c r="D322" s="24">
        <f t="shared" si="336"/>
        <v>3.6269430051813469E-2</v>
      </c>
      <c r="E322" s="24">
        <f t="shared" si="337"/>
        <v>6.2176165803108807E-2</v>
      </c>
      <c r="F322" s="24">
        <f t="shared" si="338"/>
        <v>5.6994818652849742E-2</v>
      </c>
      <c r="G322" s="24">
        <f t="shared" si="339"/>
        <v>4.6632124352331605E-2</v>
      </c>
      <c r="H322" s="24">
        <f t="shared" si="340"/>
        <v>4.4041450777202069E-2</v>
      </c>
      <c r="I322" s="24">
        <f t="shared" si="341"/>
        <v>3.8860103626943004E-2</v>
      </c>
      <c r="J322" s="24">
        <f t="shared" si="342"/>
        <v>3.6269430051813469E-2</v>
      </c>
      <c r="K322" s="24">
        <f t="shared" si="343"/>
        <v>4.4041450777202069E-2</v>
      </c>
      <c r="L322" s="24">
        <f t="shared" si="344"/>
        <v>5.181347150259067E-2</v>
      </c>
      <c r="M322" s="24">
        <f t="shared" si="345"/>
        <v>6.4766839378238336E-2</v>
      </c>
      <c r="N322" s="24">
        <f t="shared" si="346"/>
        <v>7.512953367875648E-2</v>
      </c>
      <c r="O322" s="24">
        <f t="shared" si="347"/>
        <v>9.0673575129533682E-2</v>
      </c>
      <c r="P322" s="24">
        <f t="shared" si="348"/>
        <v>9.0673575129533682E-2</v>
      </c>
      <c r="Q322" s="24">
        <f t="shared" si="349"/>
        <v>8.549222797927461E-2</v>
      </c>
      <c r="R322" s="24">
        <f t="shared" si="350"/>
        <v>4.145077720207254E-2</v>
      </c>
      <c r="S322" s="24">
        <f t="shared" si="351"/>
        <v>0.13471502590673576</v>
      </c>
      <c r="T322" s="24">
        <f t="shared" si="352"/>
        <v>0.18393782383419688</v>
      </c>
      <c r="U322" s="24">
        <f t="shared" si="352"/>
        <v>0.55440414507772018</v>
      </c>
      <c r="V322" s="24">
        <f t="shared" si="352"/>
        <v>0.26165803108808289</v>
      </c>
      <c r="W322" s="23">
        <f t="shared" si="353"/>
        <v>71</v>
      </c>
      <c r="X322" s="23">
        <f t="shared" si="354"/>
        <v>214</v>
      </c>
      <c r="Y322" s="23">
        <f t="shared" si="355"/>
        <v>101</v>
      </c>
      <c r="Z322" s="23">
        <v>0</v>
      </c>
      <c r="AA322" s="23">
        <v>4</v>
      </c>
      <c r="AB322" s="23">
        <v>4</v>
      </c>
      <c r="AC322" s="23">
        <v>3</v>
      </c>
      <c r="AD322" s="23">
        <v>3</v>
      </c>
      <c r="AE322" s="23">
        <v>2</v>
      </c>
      <c r="AF322" s="23">
        <v>8</v>
      </c>
      <c r="AG322" s="23">
        <v>3</v>
      </c>
      <c r="AH322" s="23">
        <v>7</v>
      </c>
      <c r="AI322" s="23">
        <v>4</v>
      </c>
      <c r="AJ322" s="23">
        <v>2</v>
      </c>
      <c r="AK322" s="23">
        <v>5</v>
      </c>
      <c r="AL322" s="23">
        <v>4</v>
      </c>
      <c r="AM322" s="23">
        <v>4</v>
      </c>
      <c r="AN322" s="23">
        <v>7</v>
      </c>
      <c r="AO322" s="23">
        <v>7</v>
      </c>
      <c r="AP322" s="23">
        <v>4</v>
      </c>
      <c r="AQ322" s="23">
        <v>4</v>
      </c>
      <c r="AR322" s="23">
        <v>2</v>
      </c>
      <c r="AS322" s="23">
        <v>1</v>
      </c>
      <c r="AT322" s="23">
        <v>3</v>
      </c>
      <c r="AU322" s="23">
        <v>3</v>
      </c>
      <c r="AV322" s="23">
        <v>2</v>
      </c>
      <c r="AW322" s="23">
        <v>4</v>
      </c>
      <c r="AX322" s="23">
        <v>5</v>
      </c>
      <c r="AY322" s="23">
        <v>2</v>
      </c>
      <c r="AZ322" s="23">
        <v>1</v>
      </c>
      <c r="BA322" s="23">
        <v>4</v>
      </c>
      <c r="BB322" s="23">
        <v>3</v>
      </c>
      <c r="BC322" s="23">
        <v>5</v>
      </c>
      <c r="BD322" s="23">
        <v>2</v>
      </c>
      <c r="BE322" s="23">
        <v>1</v>
      </c>
      <c r="BF322" s="23">
        <v>3</v>
      </c>
      <c r="BG322" s="23">
        <v>3</v>
      </c>
      <c r="BH322" s="23">
        <v>5</v>
      </c>
      <c r="BI322" s="23">
        <v>3</v>
      </c>
      <c r="BJ322" s="23">
        <v>4</v>
      </c>
      <c r="BK322" s="23">
        <v>5</v>
      </c>
      <c r="BL322" s="23">
        <v>3</v>
      </c>
      <c r="BM322" s="23">
        <v>2</v>
      </c>
      <c r="BN322" s="23">
        <v>7</v>
      </c>
      <c r="BO322" s="23">
        <v>6</v>
      </c>
      <c r="BP322" s="23">
        <v>2</v>
      </c>
      <c r="BQ322" s="23">
        <v>4</v>
      </c>
      <c r="BR322" s="23">
        <v>1</v>
      </c>
      <c r="BS322" s="23">
        <v>4</v>
      </c>
      <c r="BT322" s="23">
        <v>5</v>
      </c>
      <c r="BU322" s="23">
        <v>10</v>
      </c>
      <c r="BV322" s="23">
        <v>3</v>
      </c>
      <c r="BW322" s="23">
        <v>3</v>
      </c>
      <c r="BX322" s="23">
        <v>4</v>
      </c>
      <c r="BY322" s="23">
        <v>6</v>
      </c>
      <c r="BZ322" s="23">
        <v>5</v>
      </c>
      <c r="CA322" s="23">
        <v>7</v>
      </c>
      <c r="CB322" s="23">
        <v>7</v>
      </c>
      <c r="CC322" s="23">
        <v>7</v>
      </c>
      <c r="CD322" s="23">
        <v>5</v>
      </c>
      <c r="CE322" s="23">
        <v>6</v>
      </c>
      <c r="CF322" s="23">
        <v>9</v>
      </c>
      <c r="CG322" s="23">
        <v>8</v>
      </c>
      <c r="CH322" s="23">
        <v>8</v>
      </c>
      <c r="CI322" s="23">
        <v>5</v>
      </c>
      <c r="CJ322" s="23">
        <v>9</v>
      </c>
      <c r="CK322" s="23">
        <v>9</v>
      </c>
      <c r="CL322" s="23">
        <v>4</v>
      </c>
      <c r="CM322" s="23">
        <v>4</v>
      </c>
      <c r="CN322" s="23">
        <v>16</v>
      </c>
      <c r="CO322" s="23">
        <v>5</v>
      </c>
      <c r="CP322" s="23">
        <v>6</v>
      </c>
      <c r="CQ322" s="23">
        <v>2</v>
      </c>
      <c r="CR322" s="23">
        <v>2</v>
      </c>
      <c r="CS322" s="23">
        <v>5</v>
      </c>
      <c r="CT322" s="23">
        <v>4</v>
      </c>
      <c r="CU322" s="23">
        <v>3</v>
      </c>
      <c r="CV322" s="23">
        <v>2</v>
      </c>
      <c r="CW322" s="23">
        <v>8</v>
      </c>
      <c r="CX322" s="23">
        <v>6</v>
      </c>
      <c r="CY322" s="23">
        <v>6</v>
      </c>
      <c r="CZ322" s="23">
        <v>2</v>
      </c>
      <c r="DA322" s="23">
        <v>2</v>
      </c>
      <c r="DB322" s="23">
        <v>4</v>
      </c>
      <c r="DC322" s="23">
        <v>5</v>
      </c>
      <c r="DD322" s="23">
        <v>3</v>
      </c>
      <c r="DE322" s="23">
        <v>4</v>
      </c>
      <c r="DF322" s="23">
        <v>1</v>
      </c>
      <c r="DG322" s="23">
        <v>3</v>
      </c>
      <c r="DH322" s="23">
        <v>2</v>
      </c>
      <c r="DI322" s="23">
        <v>1</v>
      </c>
      <c r="DJ322" s="23">
        <v>1</v>
      </c>
      <c r="DK322" s="23">
        <v>1</v>
      </c>
      <c r="DL322" s="23">
        <v>2</v>
      </c>
      <c r="DM322" s="23">
        <v>0</v>
      </c>
      <c r="DN322" s="23">
        <v>0</v>
      </c>
      <c r="DO322" s="23">
        <v>1</v>
      </c>
      <c r="DP322" s="23">
        <v>0</v>
      </c>
      <c r="DQ322" s="23">
        <v>0</v>
      </c>
      <c r="DR322" s="23">
        <v>0</v>
      </c>
      <c r="DS322" s="23">
        <v>0</v>
      </c>
      <c r="DT322" s="23">
        <v>0</v>
      </c>
      <c r="DU322" s="23">
        <v>0</v>
      </c>
      <c r="DV322" s="23">
        <v>0</v>
      </c>
      <c r="DY322" s="14"/>
    </row>
    <row r="323" spans="1:129" s="11" customFormat="1" x14ac:dyDescent="0.25">
      <c r="A323" s="16" t="s">
        <v>720</v>
      </c>
      <c r="B323" s="14" t="s">
        <v>721</v>
      </c>
      <c r="C323" s="23">
        <v>1433</v>
      </c>
      <c r="D323" s="24">
        <f t="shared" si="336"/>
        <v>4.7452896022330777E-2</v>
      </c>
      <c r="E323" s="24">
        <f t="shared" si="337"/>
        <v>4.1870202372644799E-2</v>
      </c>
      <c r="F323" s="24">
        <f t="shared" si="338"/>
        <v>4.2568039078855549E-2</v>
      </c>
      <c r="G323" s="24">
        <f t="shared" si="339"/>
        <v>4.6755059316120028E-2</v>
      </c>
      <c r="H323" s="24">
        <f t="shared" si="340"/>
        <v>3.1402651779483599E-2</v>
      </c>
      <c r="I323" s="24">
        <f t="shared" si="341"/>
        <v>4.0474528960223306E-2</v>
      </c>
      <c r="J323" s="24">
        <f t="shared" si="342"/>
        <v>3.9078855547801813E-2</v>
      </c>
      <c r="K323" s="24">
        <f t="shared" si="343"/>
        <v>5.7920446615491977E-2</v>
      </c>
      <c r="L323" s="24">
        <f t="shared" si="344"/>
        <v>7.5366364270760641E-2</v>
      </c>
      <c r="M323" s="24">
        <f t="shared" si="345"/>
        <v>8.0251221214235863E-2</v>
      </c>
      <c r="N323" s="24">
        <f t="shared" si="346"/>
        <v>6.5596650383810184E-2</v>
      </c>
      <c r="O323" s="24">
        <f t="shared" si="347"/>
        <v>7.4668527564549891E-2</v>
      </c>
      <c r="P323" s="24">
        <f t="shared" si="348"/>
        <v>8.3740404745289598E-2</v>
      </c>
      <c r="Q323" s="24">
        <f t="shared" si="349"/>
        <v>7.3970690858339155E-2</v>
      </c>
      <c r="R323" s="24">
        <f t="shared" si="350"/>
        <v>6.0711793440334963E-2</v>
      </c>
      <c r="S323" s="24">
        <f t="shared" si="351"/>
        <v>0.13817166782972784</v>
      </c>
      <c r="T323" s="24">
        <f t="shared" si="352"/>
        <v>0.15352407536636428</v>
      </c>
      <c r="U323" s="24">
        <f t="shared" si="352"/>
        <v>0.57362177250523383</v>
      </c>
      <c r="V323" s="24">
        <f t="shared" si="352"/>
        <v>0.27285415212840197</v>
      </c>
      <c r="W323" s="23">
        <f t="shared" si="353"/>
        <v>220</v>
      </c>
      <c r="X323" s="23">
        <f t="shared" si="354"/>
        <v>822</v>
      </c>
      <c r="Y323" s="23">
        <f t="shared" si="355"/>
        <v>391</v>
      </c>
      <c r="Z323" s="23">
        <v>12</v>
      </c>
      <c r="AA323" s="23">
        <v>11</v>
      </c>
      <c r="AB323" s="23">
        <v>11</v>
      </c>
      <c r="AC323" s="23">
        <v>18</v>
      </c>
      <c r="AD323" s="23">
        <v>16</v>
      </c>
      <c r="AE323" s="23">
        <v>12</v>
      </c>
      <c r="AF323" s="23">
        <v>14</v>
      </c>
      <c r="AG323" s="23">
        <v>13</v>
      </c>
      <c r="AH323" s="23">
        <v>12</v>
      </c>
      <c r="AI323" s="23">
        <v>9</v>
      </c>
      <c r="AJ323" s="23">
        <v>8</v>
      </c>
      <c r="AK323" s="23">
        <v>10</v>
      </c>
      <c r="AL323" s="23">
        <v>12</v>
      </c>
      <c r="AM323" s="23">
        <v>15</v>
      </c>
      <c r="AN323" s="23">
        <v>16</v>
      </c>
      <c r="AO323" s="23">
        <v>15</v>
      </c>
      <c r="AP323" s="23">
        <v>16</v>
      </c>
      <c r="AQ323" s="23">
        <v>14</v>
      </c>
      <c r="AR323" s="23">
        <v>9</v>
      </c>
      <c r="AS323" s="23">
        <v>13</v>
      </c>
      <c r="AT323" s="23">
        <v>15</v>
      </c>
      <c r="AU323" s="23">
        <v>8</v>
      </c>
      <c r="AV323" s="23">
        <v>4</v>
      </c>
      <c r="AW323" s="23">
        <v>9</v>
      </c>
      <c r="AX323" s="23">
        <v>9</v>
      </c>
      <c r="AY323" s="23">
        <v>15</v>
      </c>
      <c r="AZ323" s="23">
        <v>9</v>
      </c>
      <c r="BA323" s="23">
        <v>10</v>
      </c>
      <c r="BB323" s="23">
        <v>12</v>
      </c>
      <c r="BC323" s="23">
        <v>12</v>
      </c>
      <c r="BD323" s="23">
        <v>10</v>
      </c>
      <c r="BE323" s="23">
        <v>9</v>
      </c>
      <c r="BF323" s="23">
        <v>17</v>
      </c>
      <c r="BG323" s="23">
        <v>9</v>
      </c>
      <c r="BH323" s="23">
        <v>11</v>
      </c>
      <c r="BI323" s="23">
        <v>11</v>
      </c>
      <c r="BJ323" s="23">
        <v>14</v>
      </c>
      <c r="BK323" s="23">
        <v>18</v>
      </c>
      <c r="BL323" s="23">
        <v>23</v>
      </c>
      <c r="BM323" s="23">
        <v>17</v>
      </c>
      <c r="BN323" s="23">
        <v>27</v>
      </c>
      <c r="BO323" s="23">
        <v>16</v>
      </c>
      <c r="BP323" s="23">
        <v>19</v>
      </c>
      <c r="BQ323" s="23">
        <v>28</v>
      </c>
      <c r="BR323" s="23">
        <v>18</v>
      </c>
      <c r="BS323" s="23">
        <v>31</v>
      </c>
      <c r="BT323" s="23">
        <v>20</v>
      </c>
      <c r="BU323" s="23">
        <v>16</v>
      </c>
      <c r="BV323" s="23">
        <v>27</v>
      </c>
      <c r="BW323" s="23">
        <v>21</v>
      </c>
      <c r="BX323" s="23">
        <v>18</v>
      </c>
      <c r="BY323" s="23">
        <v>24</v>
      </c>
      <c r="BZ323" s="23">
        <v>20</v>
      </c>
      <c r="CA323" s="23">
        <v>19</v>
      </c>
      <c r="CB323" s="23">
        <v>13</v>
      </c>
      <c r="CC323" s="23">
        <v>19</v>
      </c>
      <c r="CD323" s="23">
        <v>23</v>
      </c>
      <c r="CE323" s="23">
        <v>20</v>
      </c>
      <c r="CF323" s="23">
        <v>25</v>
      </c>
      <c r="CG323" s="23">
        <v>20</v>
      </c>
      <c r="CH323" s="23">
        <v>21</v>
      </c>
      <c r="CI323" s="23">
        <v>23</v>
      </c>
      <c r="CJ323" s="23">
        <v>30</v>
      </c>
      <c r="CK323" s="23">
        <v>19</v>
      </c>
      <c r="CL323" s="23">
        <v>27</v>
      </c>
      <c r="CM323" s="23">
        <v>29</v>
      </c>
      <c r="CN323" s="23">
        <v>21</v>
      </c>
      <c r="CO323" s="23">
        <v>19</v>
      </c>
      <c r="CP323" s="23">
        <v>16</v>
      </c>
      <c r="CQ323" s="23">
        <v>21</v>
      </c>
      <c r="CR323" s="23">
        <v>18</v>
      </c>
      <c r="CS323" s="23">
        <v>21</v>
      </c>
      <c r="CT323" s="23">
        <v>18</v>
      </c>
      <c r="CU323" s="23">
        <v>16</v>
      </c>
      <c r="CV323" s="23">
        <v>14</v>
      </c>
      <c r="CW323" s="23">
        <v>16</v>
      </c>
      <c r="CX323" s="23">
        <v>12</v>
      </c>
      <c r="CY323" s="23">
        <v>16</v>
      </c>
      <c r="CZ323" s="23">
        <v>15</v>
      </c>
      <c r="DA323" s="23">
        <v>19</v>
      </c>
      <c r="DB323" s="23">
        <v>12</v>
      </c>
      <c r="DC323" s="23">
        <v>17</v>
      </c>
      <c r="DD323" s="23">
        <v>9</v>
      </c>
      <c r="DE323" s="23">
        <v>14</v>
      </c>
      <c r="DF323" s="23">
        <v>11</v>
      </c>
      <c r="DG323" s="23">
        <v>10</v>
      </c>
      <c r="DH323" s="23">
        <v>10</v>
      </c>
      <c r="DI323" s="23">
        <v>7</v>
      </c>
      <c r="DJ323" s="23">
        <v>10</v>
      </c>
      <c r="DK323" s="23">
        <v>11</v>
      </c>
      <c r="DL323" s="23">
        <v>4</v>
      </c>
      <c r="DM323" s="23">
        <v>3</v>
      </c>
      <c r="DN323" s="23">
        <v>0</v>
      </c>
      <c r="DO323" s="23">
        <v>0</v>
      </c>
      <c r="DP323" s="23">
        <v>2</v>
      </c>
      <c r="DQ323" s="23">
        <v>0</v>
      </c>
      <c r="DR323" s="23">
        <v>0</v>
      </c>
      <c r="DS323" s="23">
        <v>0</v>
      </c>
      <c r="DT323" s="23">
        <v>0</v>
      </c>
      <c r="DU323" s="23">
        <v>0</v>
      </c>
      <c r="DV323" s="23">
        <v>0</v>
      </c>
      <c r="DY323" s="14"/>
    </row>
    <row r="324" spans="1:129" s="11" customFormat="1" x14ac:dyDescent="0.25">
      <c r="A324" s="16" t="s">
        <v>722</v>
      </c>
      <c r="B324" s="14" t="s">
        <v>723</v>
      </c>
      <c r="C324" s="23">
        <v>623</v>
      </c>
      <c r="D324" s="24">
        <f t="shared" si="336"/>
        <v>3.5313001605136438E-2</v>
      </c>
      <c r="E324" s="24">
        <f t="shared" si="337"/>
        <v>5.4574638844301769E-2</v>
      </c>
      <c r="F324" s="24">
        <f t="shared" si="338"/>
        <v>6.741573033707865E-2</v>
      </c>
      <c r="G324" s="24">
        <f t="shared" si="339"/>
        <v>8.5072231139646876E-2</v>
      </c>
      <c r="H324" s="24">
        <f t="shared" si="340"/>
        <v>3.5313001605136438E-2</v>
      </c>
      <c r="I324" s="24">
        <f t="shared" si="341"/>
        <v>2.8892455858747994E-2</v>
      </c>
      <c r="J324" s="24">
        <f t="shared" si="342"/>
        <v>3.0497592295345103E-2</v>
      </c>
      <c r="K324" s="24">
        <f t="shared" si="343"/>
        <v>3.8523274478330656E-2</v>
      </c>
      <c r="L324" s="24">
        <f t="shared" si="344"/>
        <v>6.9020866773675763E-2</v>
      </c>
      <c r="M324" s="24">
        <f t="shared" si="345"/>
        <v>7.7046548956661312E-2</v>
      </c>
      <c r="N324" s="24">
        <f t="shared" si="346"/>
        <v>6.0995184590690206E-2</v>
      </c>
      <c r="O324" s="24">
        <f t="shared" si="347"/>
        <v>9.6308186195826651E-2</v>
      </c>
      <c r="P324" s="24">
        <f t="shared" si="348"/>
        <v>0.10914927768860354</v>
      </c>
      <c r="Q324" s="24">
        <f t="shared" si="349"/>
        <v>6.4205457463884424E-2</v>
      </c>
      <c r="R324" s="24">
        <f t="shared" si="350"/>
        <v>5.2969502407704656E-2</v>
      </c>
      <c r="S324" s="24">
        <f t="shared" si="351"/>
        <v>9.4703049759229538E-2</v>
      </c>
      <c r="T324" s="24">
        <f t="shared" si="352"/>
        <v>0.20064205457463885</v>
      </c>
      <c r="U324" s="24">
        <f t="shared" si="352"/>
        <v>0.5874799357945425</v>
      </c>
      <c r="V324" s="24">
        <f t="shared" si="352"/>
        <v>0.21187800963081863</v>
      </c>
      <c r="W324" s="23">
        <f t="shared" si="353"/>
        <v>125</v>
      </c>
      <c r="X324" s="23">
        <f t="shared" si="354"/>
        <v>366</v>
      </c>
      <c r="Y324" s="23">
        <f t="shared" si="355"/>
        <v>132</v>
      </c>
      <c r="Z324" s="23">
        <v>7</v>
      </c>
      <c r="AA324" s="23">
        <v>3</v>
      </c>
      <c r="AB324" s="23">
        <v>1</v>
      </c>
      <c r="AC324" s="23">
        <v>4</v>
      </c>
      <c r="AD324" s="23">
        <v>7</v>
      </c>
      <c r="AE324" s="23">
        <v>8</v>
      </c>
      <c r="AF324" s="23">
        <v>4</v>
      </c>
      <c r="AG324" s="23">
        <v>9</v>
      </c>
      <c r="AH324" s="23">
        <v>5</v>
      </c>
      <c r="AI324" s="23">
        <v>8</v>
      </c>
      <c r="AJ324" s="23">
        <v>11</v>
      </c>
      <c r="AK324" s="23">
        <v>9</v>
      </c>
      <c r="AL324" s="23">
        <v>2</v>
      </c>
      <c r="AM324" s="23">
        <v>10</v>
      </c>
      <c r="AN324" s="23">
        <v>10</v>
      </c>
      <c r="AO324" s="23">
        <v>16</v>
      </c>
      <c r="AP324" s="23">
        <v>11</v>
      </c>
      <c r="AQ324" s="23">
        <v>9</v>
      </c>
      <c r="AR324" s="23">
        <v>11</v>
      </c>
      <c r="AS324" s="23">
        <v>6</v>
      </c>
      <c r="AT324" s="23">
        <v>0</v>
      </c>
      <c r="AU324" s="23">
        <v>4</v>
      </c>
      <c r="AV324" s="23">
        <v>14</v>
      </c>
      <c r="AW324" s="23">
        <v>3</v>
      </c>
      <c r="AX324" s="23">
        <v>1</v>
      </c>
      <c r="AY324" s="23">
        <v>4</v>
      </c>
      <c r="AZ324" s="23">
        <v>7</v>
      </c>
      <c r="BA324" s="23">
        <v>5</v>
      </c>
      <c r="BB324" s="23">
        <v>2</v>
      </c>
      <c r="BC324" s="23">
        <v>0</v>
      </c>
      <c r="BD324" s="23">
        <v>7</v>
      </c>
      <c r="BE324" s="23">
        <v>4</v>
      </c>
      <c r="BF324" s="23">
        <v>0</v>
      </c>
      <c r="BG324" s="23">
        <v>3</v>
      </c>
      <c r="BH324" s="23">
        <v>5</v>
      </c>
      <c r="BI324" s="23">
        <v>4</v>
      </c>
      <c r="BJ324" s="23">
        <v>3</v>
      </c>
      <c r="BK324" s="23">
        <v>3</v>
      </c>
      <c r="BL324" s="23">
        <v>9</v>
      </c>
      <c r="BM324" s="23">
        <v>5</v>
      </c>
      <c r="BN324" s="23">
        <v>6</v>
      </c>
      <c r="BO324" s="23">
        <v>7</v>
      </c>
      <c r="BP324" s="23">
        <v>13</v>
      </c>
      <c r="BQ324" s="23">
        <v>7</v>
      </c>
      <c r="BR324" s="23">
        <v>10</v>
      </c>
      <c r="BS324" s="23">
        <v>10</v>
      </c>
      <c r="BT324" s="23">
        <v>11</v>
      </c>
      <c r="BU324" s="23">
        <v>9</v>
      </c>
      <c r="BV324" s="23">
        <v>11</v>
      </c>
      <c r="BW324" s="23">
        <v>7</v>
      </c>
      <c r="BX324" s="23">
        <v>10</v>
      </c>
      <c r="BY324" s="23">
        <v>9</v>
      </c>
      <c r="BZ324" s="23">
        <v>7</v>
      </c>
      <c r="CA324" s="23">
        <v>7</v>
      </c>
      <c r="CB324" s="23">
        <v>5</v>
      </c>
      <c r="CC324" s="23">
        <v>12</v>
      </c>
      <c r="CD324" s="23">
        <v>9</v>
      </c>
      <c r="CE324" s="23">
        <v>10</v>
      </c>
      <c r="CF324" s="23">
        <v>16</v>
      </c>
      <c r="CG324" s="23">
        <v>13</v>
      </c>
      <c r="CH324" s="23">
        <v>7</v>
      </c>
      <c r="CI324" s="23">
        <v>9</v>
      </c>
      <c r="CJ324" s="23">
        <v>18</v>
      </c>
      <c r="CK324" s="23">
        <v>14</v>
      </c>
      <c r="CL324" s="23">
        <v>20</v>
      </c>
      <c r="CM324" s="23">
        <v>5</v>
      </c>
      <c r="CN324" s="23">
        <v>11</v>
      </c>
      <c r="CO324" s="23">
        <v>12</v>
      </c>
      <c r="CP324" s="23">
        <v>8</v>
      </c>
      <c r="CQ324" s="23">
        <v>4</v>
      </c>
      <c r="CR324" s="23">
        <v>6</v>
      </c>
      <c r="CS324" s="23">
        <v>7</v>
      </c>
      <c r="CT324" s="23">
        <v>6</v>
      </c>
      <c r="CU324" s="23">
        <v>6</v>
      </c>
      <c r="CV324" s="23">
        <v>8</v>
      </c>
      <c r="CW324" s="23">
        <v>4</v>
      </c>
      <c r="CX324" s="23">
        <v>6</v>
      </c>
      <c r="CY324" s="23">
        <v>3</v>
      </c>
      <c r="CZ324" s="23">
        <v>5</v>
      </c>
      <c r="DA324" s="23">
        <v>3</v>
      </c>
      <c r="DB324" s="23">
        <v>8</v>
      </c>
      <c r="DC324" s="23">
        <v>2</v>
      </c>
      <c r="DD324" s="23">
        <v>6</v>
      </c>
      <c r="DE324" s="23">
        <v>3</v>
      </c>
      <c r="DF324" s="23">
        <v>4</v>
      </c>
      <c r="DG324" s="23">
        <v>2</v>
      </c>
      <c r="DH324" s="23">
        <v>0</v>
      </c>
      <c r="DI324" s="23">
        <v>5</v>
      </c>
      <c r="DJ324" s="23">
        <v>4</v>
      </c>
      <c r="DK324" s="23">
        <v>1</v>
      </c>
      <c r="DL324" s="23">
        <v>0</v>
      </c>
      <c r="DM324" s="23">
        <v>1</v>
      </c>
      <c r="DN324" s="23">
        <v>0</v>
      </c>
      <c r="DO324" s="23">
        <v>2</v>
      </c>
      <c r="DP324" s="23">
        <v>0</v>
      </c>
      <c r="DQ324" s="23">
        <v>0</v>
      </c>
      <c r="DR324" s="23">
        <v>0</v>
      </c>
      <c r="DS324" s="23">
        <v>0</v>
      </c>
      <c r="DT324" s="23">
        <v>0</v>
      </c>
      <c r="DU324" s="23">
        <v>0</v>
      </c>
      <c r="DV324" s="23">
        <v>0</v>
      </c>
      <c r="DY324" s="14"/>
    </row>
    <row r="325" spans="1:129" s="11" customFormat="1" x14ac:dyDescent="0.25">
      <c r="A325" s="16" t="s">
        <v>724</v>
      </c>
      <c r="B325" s="14" t="s">
        <v>725</v>
      </c>
      <c r="C325" s="23">
        <v>472</v>
      </c>
      <c r="D325" s="24">
        <f t="shared" si="336"/>
        <v>4.8728813559322036E-2</v>
      </c>
      <c r="E325" s="24">
        <f t="shared" si="337"/>
        <v>5.2966101694915252E-2</v>
      </c>
      <c r="F325" s="24">
        <f t="shared" si="338"/>
        <v>4.8728813559322036E-2</v>
      </c>
      <c r="G325" s="24">
        <f t="shared" si="339"/>
        <v>4.8728813559322036E-2</v>
      </c>
      <c r="H325" s="24">
        <f t="shared" si="340"/>
        <v>2.5423728813559324E-2</v>
      </c>
      <c r="I325" s="24">
        <f t="shared" si="341"/>
        <v>4.8728813559322036E-2</v>
      </c>
      <c r="J325" s="24">
        <f t="shared" si="342"/>
        <v>3.3898305084745763E-2</v>
      </c>
      <c r="K325" s="24">
        <f t="shared" si="343"/>
        <v>5.0847457627118647E-2</v>
      </c>
      <c r="L325" s="24">
        <f t="shared" si="344"/>
        <v>8.050847457627118E-2</v>
      </c>
      <c r="M325" s="24">
        <f t="shared" si="345"/>
        <v>7.6271186440677971E-2</v>
      </c>
      <c r="N325" s="24">
        <f t="shared" si="346"/>
        <v>6.991525423728813E-2</v>
      </c>
      <c r="O325" s="24">
        <f t="shared" si="347"/>
        <v>7.4152542372881353E-2</v>
      </c>
      <c r="P325" s="24">
        <f t="shared" si="348"/>
        <v>8.4745762711864403E-2</v>
      </c>
      <c r="Q325" s="24">
        <f t="shared" si="349"/>
        <v>5.7203389830508475E-2</v>
      </c>
      <c r="R325" s="24">
        <f t="shared" si="350"/>
        <v>6.991525423728813E-2</v>
      </c>
      <c r="S325" s="24">
        <f t="shared" si="351"/>
        <v>0.12923728813559321</v>
      </c>
      <c r="T325" s="24">
        <f t="shared" si="352"/>
        <v>0.16949152542372881</v>
      </c>
      <c r="U325" s="24">
        <f t="shared" si="352"/>
        <v>0.57415254237288138</v>
      </c>
      <c r="V325" s="24">
        <f t="shared" si="352"/>
        <v>0.25635593220338981</v>
      </c>
      <c r="W325" s="23">
        <f t="shared" si="353"/>
        <v>80</v>
      </c>
      <c r="X325" s="23">
        <f t="shared" si="354"/>
        <v>271</v>
      </c>
      <c r="Y325" s="23">
        <f t="shared" si="355"/>
        <v>121</v>
      </c>
      <c r="Z325" s="23">
        <v>7</v>
      </c>
      <c r="AA325" s="23">
        <v>3</v>
      </c>
      <c r="AB325" s="23">
        <v>3</v>
      </c>
      <c r="AC325" s="23">
        <v>6</v>
      </c>
      <c r="AD325" s="23">
        <v>4</v>
      </c>
      <c r="AE325" s="23">
        <v>7</v>
      </c>
      <c r="AF325" s="23">
        <v>5</v>
      </c>
      <c r="AG325" s="23">
        <v>3</v>
      </c>
      <c r="AH325" s="23">
        <v>4</v>
      </c>
      <c r="AI325" s="23">
        <v>6</v>
      </c>
      <c r="AJ325" s="23">
        <v>6</v>
      </c>
      <c r="AK325" s="23">
        <v>4</v>
      </c>
      <c r="AL325" s="23">
        <v>1</v>
      </c>
      <c r="AM325" s="23">
        <v>4</v>
      </c>
      <c r="AN325" s="23">
        <v>8</v>
      </c>
      <c r="AO325" s="23">
        <v>4</v>
      </c>
      <c r="AP325" s="23">
        <v>5</v>
      </c>
      <c r="AQ325" s="23">
        <v>8</v>
      </c>
      <c r="AR325" s="23">
        <v>3</v>
      </c>
      <c r="AS325" s="23">
        <v>3</v>
      </c>
      <c r="AT325" s="23">
        <v>2</v>
      </c>
      <c r="AU325" s="23">
        <v>3</v>
      </c>
      <c r="AV325" s="23">
        <v>4</v>
      </c>
      <c r="AW325" s="23">
        <v>2</v>
      </c>
      <c r="AX325" s="23">
        <v>1</v>
      </c>
      <c r="AY325" s="23">
        <v>2</v>
      </c>
      <c r="AZ325" s="23">
        <v>3</v>
      </c>
      <c r="BA325" s="23">
        <v>7</v>
      </c>
      <c r="BB325" s="23">
        <v>5</v>
      </c>
      <c r="BC325" s="23">
        <v>6</v>
      </c>
      <c r="BD325" s="23">
        <v>6</v>
      </c>
      <c r="BE325" s="23">
        <v>4</v>
      </c>
      <c r="BF325" s="23">
        <v>3</v>
      </c>
      <c r="BG325" s="23">
        <v>2</v>
      </c>
      <c r="BH325" s="23">
        <v>1</v>
      </c>
      <c r="BI325" s="23">
        <v>3</v>
      </c>
      <c r="BJ325" s="23">
        <v>6</v>
      </c>
      <c r="BK325" s="23">
        <v>6</v>
      </c>
      <c r="BL325" s="23">
        <v>2</v>
      </c>
      <c r="BM325" s="23">
        <v>7</v>
      </c>
      <c r="BN325" s="23">
        <v>9</v>
      </c>
      <c r="BO325" s="23">
        <v>6</v>
      </c>
      <c r="BP325" s="23">
        <v>10</v>
      </c>
      <c r="BQ325" s="23">
        <v>6</v>
      </c>
      <c r="BR325" s="23">
        <v>7</v>
      </c>
      <c r="BS325" s="23">
        <v>5</v>
      </c>
      <c r="BT325" s="23">
        <v>6</v>
      </c>
      <c r="BU325" s="23">
        <v>7</v>
      </c>
      <c r="BV325" s="23">
        <v>6</v>
      </c>
      <c r="BW325" s="23">
        <v>12</v>
      </c>
      <c r="BX325" s="23">
        <v>3</v>
      </c>
      <c r="BY325" s="23">
        <v>5</v>
      </c>
      <c r="BZ325" s="23">
        <v>12</v>
      </c>
      <c r="CA325" s="23">
        <v>7</v>
      </c>
      <c r="CB325" s="23">
        <v>6</v>
      </c>
      <c r="CC325" s="23">
        <v>6</v>
      </c>
      <c r="CD325" s="23">
        <v>9</v>
      </c>
      <c r="CE325" s="23">
        <v>6</v>
      </c>
      <c r="CF325" s="23">
        <v>2</v>
      </c>
      <c r="CG325" s="23">
        <v>12</v>
      </c>
      <c r="CH325" s="23">
        <v>7</v>
      </c>
      <c r="CI325" s="23">
        <v>3</v>
      </c>
      <c r="CJ325" s="23">
        <v>8</v>
      </c>
      <c r="CK325" s="23">
        <v>14</v>
      </c>
      <c r="CL325" s="23">
        <v>8</v>
      </c>
      <c r="CM325" s="23">
        <v>2</v>
      </c>
      <c r="CN325" s="23">
        <v>4</v>
      </c>
      <c r="CO325" s="23">
        <v>12</v>
      </c>
      <c r="CP325" s="23">
        <v>5</v>
      </c>
      <c r="CQ325" s="23">
        <v>4</v>
      </c>
      <c r="CR325" s="23">
        <v>9</v>
      </c>
      <c r="CS325" s="23">
        <v>8</v>
      </c>
      <c r="CT325" s="23">
        <v>5</v>
      </c>
      <c r="CU325" s="23">
        <v>4</v>
      </c>
      <c r="CV325" s="23">
        <v>7</v>
      </c>
      <c r="CW325" s="23">
        <v>6</v>
      </c>
      <c r="CX325" s="23">
        <v>6</v>
      </c>
      <c r="CY325" s="23">
        <v>6</v>
      </c>
      <c r="CZ325" s="23">
        <v>4</v>
      </c>
      <c r="DA325" s="23">
        <v>6</v>
      </c>
      <c r="DB325" s="23">
        <v>4</v>
      </c>
      <c r="DC325" s="23">
        <v>4</v>
      </c>
      <c r="DD325" s="23">
        <v>4</v>
      </c>
      <c r="DE325" s="23">
        <v>4</v>
      </c>
      <c r="DF325" s="23">
        <v>2</v>
      </c>
      <c r="DG325" s="23">
        <v>1</v>
      </c>
      <c r="DH325" s="23">
        <v>4</v>
      </c>
      <c r="DI325" s="23">
        <v>3</v>
      </c>
      <c r="DJ325" s="23">
        <v>1</v>
      </c>
      <c r="DK325" s="23">
        <v>0</v>
      </c>
      <c r="DL325" s="23">
        <v>3</v>
      </c>
      <c r="DM325" s="23">
        <v>1</v>
      </c>
      <c r="DN325" s="23">
        <v>1</v>
      </c>
      <c r="DO325" s="23">
        <v>0</v>
      </c>
      <c r="DP325" s="23">
        <v>0</v>
      </c>
      <c r="DQ325" s="23">
        <v>0</v>
      </c>
      <c r="DR325" s="23">
        <v>0</v>
      </c>
      <c r="DS325" s="23">
        <v>1</v>
      </c>
      <c r="DT325" s="23">
        <v>0</v>
      </c>
      <c r="DU325" s="23">
        <v>0</v>
      </c>
      <c r="DV325" s="23">
        <v>0</v>
      </c>
      <c r="DY325" s="14"/>
    </row>
    <row r="326" spans="1:129" s="11" customFormat="1" x14ac:dyDescent="0.25">
      <c r="A326" s="16" t="s">
        <v>726</v>
      </c>
      <c r="B326" s="14" t="s">
        <v>727</v>
      </c>
      <c r="C326" s="23">
        <v>549</v>
      </c>
      <c r="D326" s="24">
        <f t="shared" si="336"/>
        <v>2.9143897996357013E-2</v>
      </c>
      <c r="E326" s="24">
        <f t="shared" si="337"/>
        <v>4.3715846994535519E-2</v>
      </c>
      <c r="F326" s="24">
        <f t="shared" si="338"/>
        <v>4.0072859744990891E-2</v>
      </c>
      <c r="G326" s="24">
        <f t="shared" si="339"/>
        <v>3.6429872495446269E-2</v>
      </c>
      <c r="H326" s="24">
        <f t="shared" si="340"/>
        <v>3.0965391621129327E-2</v>
      </c>
      <c r="I326" s="24">
        <f t="shared" si="341"/>
        <v>2.9143897996357013E-2</v>
      </c>
      <c r="J326" s="24">
        <f t="shared" si="342"/>
        <v>4.1894353369763208E-2</v>
      </c>
      <c r="K326" s="24">
        <f t="shared" si="343"/>
        <v>2.5500910746812388E-2</v>
      </c>
      <c r="L326" s="24">
        <f t="shared" si="344"/>
        <v>4.553734061930783E-2</v>
      </c>
      <c r="M326" s="24">
        <f t="shared" si="345"/>
        <v>8.5610200364298727E-2</v>
      </c>
      <c r="N326" s="24">
        <f t="shared" si="346"/>
        <v>7.2859744990892539E-2</v>
      </c>
      <c r="O326" s="24">
        <f t="shared" si="347"/>
        <v>7.650273224043716E-2</v>
      </c>
      <c r="P326" s="24">
        <f t="shared" si="348"/>
        <v>0.10018214936247723</v>
      </c>
      <c r="Q326" s="24">
        <f t="shared" si="349"/>
        <v>0.10018214936247723</v>
      </c>
      <c r="R326" s="24">
        <f t="shared" si="350"/>
        <v>9.107468123861566E-2</v>
      </c>
      <c r="S326" s="24">
        <f t="shared" si="351"/>
        <v>0.151183970856102</v>
      </c>
      <c r="T326" s="24">
        <f t="shared" si="352"/>
        <v>0.13479052823315119</v>
      </c>
      <c r="U326" s="24">
        <f t="shared" si="352"/>
        <v>0.5227686703096539</v>
      </c>
      <c r="V326" s="24">
        <f t="shared" si="352"/>
        <v>0.34244080145719491</v>
      </c>
      <c r="W326" s="23">
        <f t="shared" si="353"/>
        <v>74</v>
      </c>
      <c r="X326" s="23">
        <f t="shared" si="354"/>
        <v>287</v>
      </c>
      <c r="Y326" s="23">
        <f t="shared" si="355"/>
        <v>188</v>
      </c>
      <c r="Z326" s="23">
        <v>4</v>
      </c>
      <c r="AA326" s="23">
        <v>7</v>
      </c>
      <c r="AB326" s="23">
        <v>0</v>
      </c>
      <c r="AC326" s="23">
        <v>3</v>
      </c>
      <c r="AD326" s="23">
        <v>2</v>
      </c>
      <c r="AE326" s="23">
        <v>7</v>
      </c>
      <c r="AF326" s="23">
        <v>0</v>
      </c>
      <c r="AG326" s="23">
        <v>4</v>
      </c>
      <c r="AH326" s="23">
        <v>5</v>
      </c>
      <c r="AI326" s="23">
        <v>8</v>
      </c>
      <c r="AJ326" s="23">
        <v>5</v>
      </c>
      <c r="AK326" s="23">
        <v>6</v>
      </c>
      <c r="AL326" s="23">
        <v>4</v>
      </c>
      <c r="AM326" s="23">
        <v>1</v>
      </c>
      <c r="AN326" s="23">
        <v>6</v>
      </c>
      <c r="AO326" s="23">
        <v>7</v>
      </c>
      <c r="AP326" s="23">
        <v>5</v>
      </c>
      <c r="AQ326" s="23">
        <v>3</v>
      </c>
      <c r="AR326" s="23">
        <v>1</v>
      </c>
      <c r="AS326" s="23">
        <v>4</v>
      </c>
      <c r="AT326" s="23">
        <v>5</v>
      </c>
      <c r="AU326" s="23">
        <v>2</v>
      </c>
      <c r="AV326" s="23">
        <v>3</v>
      </c>
      <c r="AW326" s="23">
        <v>3</v>
      </c>
      <c r="AX326" s="23">
        <v>4</v>
      </c>
      <c r="AY326" s="23">
        <v>6</v>
      </c>
      <c r="AZ326" s="23">
        <v>3</v>
      </c>
      <c r="BA326" s="23">
        <v>1</v>
      </c>
      <c r="BB326" s="23">
        <v>4</v>
      </c>
      <c r="BC326" s="23">
        <v>2</v>
      </c>
      <c r="BD326" s="23">
        <v>4</v>
      </c>
      <c r="BE326" s="23">
        <v>5</v>
      </c>
      <c r="BF326" s="23">
        <v>4</v>
      </c>
      <c r="BG326" s="23">
        <v>5</v>
      </c>
      <c r="BH326" s="23">
        <v>5</v>
      </c>
      <c r="BI326" s="23">
        <v>3</v>
      </c>
      <c r="BJ326" s="23">
        <v>2</v>
      </c>
      <c r="BK326" s="23">
        <v>1</v>
      </c>
      <c r="BL326" s="23">
        <v>3</v>
      </c>
      <c r="BM326" s="23">
        <v>5</v>
      </c>
      <c r="BN326" s="23">
        <v>5</v>
      </c>
      <c r="BO326" s="23">
        <v>2</v>
      </c>
      <c r="BP326" s="23">
        <v>4</v>
      </c>
      <c r="BQ326" s="23">
        <v>11</v>
      </c>
      <c r="BR326" s="23">
        <v>3</v>
      </c>
      <c r="BS326" s="23">
        <v>12</v>
      </c>
      <c r="BT326" s="23">
        <v>13</v>
      </c>
      <c r="BU326" s="23">
        <v>6</v>
      </c>
      <c r="BV326" s="23">
        <v>3</v>
      </c>
      <c r="BW326" s="23">
        <v>13</v>
      </c>
      <c r="BX326" s="23">
        <v>9</v>
      </c>
      <c r="BY326" s="23">
        <v>3</v>
      </c>
      <c r="BZ326" s="23">
        <v>9</v>
      </c>
      <c r="CA326" s="23">
        <v>12</v>
      </c>
      <c r="CB326" s="23">
        <v>7</v>
      </c>
      <c r="CC326" s="23">
        <v>15</v>
      </c>
      <c r="CD326" s="23">
        <v>5</v>
      </c>
      <c r="CE326" s="23">
        <v>8</v>
      </c>
      <c r="CF326" s="23">
        <v>7</v>
      </c>
      <c r="CG326" s="23">
        <v>7</v>
      </c>
      <c r="CH326" s="23">
        <v>10</v>
      </c>
      <c r="CI326" s="23">
        <v>4</v>
      </c>
      <c r="CJ326" s="23">
        <v>15</v>
      </c>
      <c r="CK326" s="23">
        <v>17</v>
      </c>
      <c r="CL326" s="23">
        <v>9</v>
      </c>
      <c r="CM326" s="23">
        <v>10</v>
      </c>
      <c r="CN326" s="23">
        <v>11</v>
      </c>
      <c r="CO326" s="23">
        <v>11</v>
      </c>
      <c r="CP326" s="23">
        <v>11</v>
      </c>
      <c r="CQ326" s="23">
        <v>12</v>
      </c>
      <c r="CR326" s="23">
        <v>15</v>
      </c>
      <c r="CS326" s="23">
        <v>11</v>
      </c>
      <c r="CT326" s="23">
        <v>14</v>
      </c>
      <c r="CU326" s="23">
        <v>1</v>
      </c>
      <c r="CV326" s="23">
        <v>9</v>
      </c>
      <c r="CW326" s="23">
        <v>9</v>
      </c>
      <c r="CX326" s="23">
        <v>9</v>
      </c>
      <c r="CY326" s="23">
        <v>6</v>
      </c>
      <c r="CZ326" s="23">
        <v>6</v>
      </c>
      <c r="DA326" s="23">
        <v>2</v>
      </c>
      <c r="DB326" s="23">
        <v>4</v>
      </c>
      <c r="DC326" s="23">
        <v>6</v>
      </c>
      <c r="DD326" s="23">
        <v>9</v>
      </c>
      <c r="DE326" s="23">
        <v>4</v>
      </c>
      <c r="DF326" s="23">
        <v>8</v>
      </c>
      <c r="DG326" s="23">
        <v>3</v>
      </c>
      <c r="DH326" s="23">
        <v>2</v>
      </c>
      <c r="DI326" s="23">
        <v>3</v>
      </c>
      <c r="DJ326" s="23">
        <v>0</v>
      </c>
      <c r="DK326" s="23">
        <v>3</v>
      </c>
      <c r="DL326" s="23">
        <v>4</v>
      </c>
      <c r="DM326" s="23">
        <v>0</v>
      </c>
      <c r="DN326" s="23">
        <v>1</v>
      </c>
      <c r="DO326" s="23">
        <v>0</v>
      </c>
      <c r="DP326" s="23">
        <v>1</v>
      </c>
      <c r="DQ326" s="23">
        <v>1</v>
      </c>
      <c r="DR326" s="23">
        <v>0</v>
      </c>
      <c r="DS326" s="23">
        <v>0</v>
      </c>
      <c r="DT326" s="23">
        <v>0</v>
      </c>
      <c r="DU326" s="23">
        <v>2</v>
      </c>
      <c r="DV326" s="23">
        <v>0</v>
      </c>
      <c r="DY326" s="14"/>
    </row>
    <row r="327" spans="1:129" s="11" customFormat="1" x14ac:dyDescent="0.25">
      <c r="A327" s="16" t="s">
        <v>728</v>
      </c>
      <c r="B327" s="14" t="s">
        <v>729</v>
      </c>
      <c r="C327" s="23">
        <v>335</v>
      </c>
      <c r="D327" s="24">
        <f t="shared" si="336"/>
        <v>4.4776119402985072E-2</v>
      </c>
      <c r="E327" s="24">
        <f t="shared" si="337"/>
        <v>2.9850746268656716E-2</v>
      </c>
      <c r="F327" s="24">
        <f t="shared" si="338"/>
        <v>7.7611940298507459E-2</v>
      </c>
      <c r="G327" s="24">
        <f t="shared" si="339"/>
        <v>9.2537313432835819E-2</v>
      </c>
      <c r="H327" s="24">
        <f t="shared" si="340"/>
        <v>3.5820895522388062E-2</v>
      </c>
      <c r="I327" s="24">
        <f t="shared" si="341"/>
        <v>3.5820895522388062E-2</v>
      </c>
      <c r="J327" s="24">
        <f t="shared" si="342"/>
        <v>3.2835820895522387E-2</v>
      </c>
      <c r="K327" s="24">
        <f t="shared" si="343"/>
        <v>5.0746268656716415E-2</v>
      </c>
      <c r="L327" s="24">
        <f t="shared" si="344"/>
        <v>7.7611940298507459E-2</v>
      </c>
      <c r="M327" s="24">
        <f t="shared" si="345"/>
        <v>0.11641791044776119</v>
      </c>
      <c r="N327" s="24">
        <f t="shared" si="346"/>
        <v>5.9701492537313432E-2</v>
      </c>
      <c r="O327" s="24">
        <f t="shared" si="347"/>
        <v>7.4626865671641784E-2</v>
      </c>
      <c r="P327" s="24">
        <f t="shared" si="348"/>
        <v>0.10746268656716418</v>
      </c>
      <c r="Q327" s="24">
        <f t="shared" si="349"/>
        <v>6.8656716417910449E-2</v>
      </c>
      <c r="R327" s="24">
        <f t="shared" si="350"/>
        <v>5.0746268656716415E-2</v>
      </c>
      <c r="S327" s="24">
        <f t="shared" si="351"/>
        <v>4.4776119402985072E-2</v>
      </c>
      <c r="T327" s="24">
        <f t="shared" si="352"/>
        <v>0.17611940298507461</v>
      </c>
      <c r="U327" s="24">
        <f t="shared" si="352"/>
        <v>0.65970149253731347</v>
      </c>
      <c r="V327" s="24">
        <f t="shared" si="352"/>
        <v>0.16417910447761194</v>
      </c>
      <c r="W327" s="23">
        <f t="shared" si="353"/>
        <v>59</v>
      </c>
      <c r="X327" s="23">
        <f t="shared" si="354"/>
        <v>221</v>
      </c>
      <c r="Y327" s="23">
        <f t="shared" si="355"/>
        <v>55</v>
      </c>
      <c r="Z327" s="23">
        <v>1</v>
      </c>
      <c r="AA327" s="23">
        <v>3</v>
      </c>
      <c r="AB327" s="23">
        <v>3</v>
      </c>
      <c r="AC327" s="23">
        <v>2</v>
      </c>
      <c r="AD327" s="23">
        <v>6</v>
      </c>
      <c r="AE327" s="23">
        <v>2</v>
      </c>
      <c r="AF327" s="23">
        <v>1</v>
      </c>
      <c r="AG327" s="23">
        <v>5</v>
      </c>
      <c r="AH327" s="23">
        <v>0</v>
      </c>
      <c r="AI327" s="23">
        <v>2</v>
      </c>
      <c r="AJ327" s="23">
        <v>4</v>
      </c>
      <c r="AK327" s="23">
        <v>2</v>
      </c>
      <c r="AL327" s="23">
        <v>7</v>
      </c>
      <c r="AM327" s="23">
        <v>9</v>
      </c>
      <c r="AN327" s="23">
        <v>4</v>
      </c>
      <c r="AO327" s="23">
        <v>2</v>
      </c>
      <c r="AP327" s="23">
        <v>6</v>
      </c>
      <c r="AQ327" s="23">
        <v>5</v>
      </c>
      <c r="AR327" s="23">
        <v>10</v>
      </c>
      <c r="AS327" s="23">
        <v>8</v>
      </c>
      <c r="AT327" s="23">
        <v>1</v>
      </c>
      <c r="AU327" s="23">
        <v>2</v>
      </c>
      <c r="AV327" s="23">
        <v>4</v>
      </c>
      <c r="AW327" s="23">
        <v>3</v>
      </c>
      <c r="AX327" s="23">
        <v>2</v>
      </c>
      <c r="AY327" s="23">
        <v>1</v>
      </c>
      <c r="AZ327" s="23">
        <v>3</v>
      </c>
      <c r="BA327" s="23">
        <v>1</v>
      </c>
      <c r="BB327" s="23">
        <v>2</v>
      </c>
      <c r="BC327" s="23">
        <v>5</v>
      </c>
      <c r="BD327" s="23">
        <v>5</v>
      </c>
      <c r="BE327" s="23">
        <v>1</v>
      </c>
      <c r="BF327" s="23">
        <v>2</v>
      </c>
      <c r="BG327" s="23">
        <v>2</v>
      </c>
      <c r="BH327" s="23">
        <v>1</v>
      </c>
      <c r="BI327" s="23">
        <v>3</v>
      </c>
      <c r="BJ327" s="23">
        <v>4</v>
      </c>
      <c r="BK327" s="23">
        <v>7</v>
      </c>
      <c r="BL327" s="23">
        <v>1</v>
      </c>
      <c r="BM327" s="23">
        <v>2</v>
      </c>
      <c r="BN327" s="23">
        <v>4</v>
      </c>
      <c r="BO327" s="23">
        <v>4</v>
      </c>
      <c r="BP327" s="23">
        <v>7</v>
      </c>
      <c r="BQ327" s="23">
        <v>4</v>
      </c>
      <c r="BR327" s="23">
        <v>7</v>
      </c>
      <c r="BS327" s="23">
        <v>7</v>
      </c>
      <c r="BT327" s="23">
        <v>7</v>
      </c>
      <c r="BU327" s="23">
        <v>7</v>
      </c>
      <c r="BV327" s="23">
        <v>11</v>
      </c>
      <c r="BW327" s="23">
        <v>7</v>
      </c>
      <c r="BX327" s="23">
        <v>4</v>
      </c>
      <c r="BY327" s="23">
        <v>5</v>
      </c>
      <c r="BZ327" s="23">
        <v>1</v>
      </c>
      <c r="CA327" s="23">
        <v>7</v>
      </c>
      <c r="CB327" s="23">
        <v>3</v>
      </c>
      <c r="CC327" s="23">
        <v>4</v>
      </c>
      <c r="CD327" s="23">
        <v>4</v>
      </c>
      <c r="CE327" s="23">
        <v>9</v>
      </c>
      <c r="CF327" s="23">
        <v>4</v>
      </c>
      <c r="CG327" s="23">
        <v>4</v>
      </c>
      <c r="CH327" s="23">
        <v>6</v>
      </c>
      <c r="CI327" s="23">
        <v>6</v>
      </c>
      <c r="CJ327" s="23">
        <v>9</v>
      </c>
      <c r="CK327" s="23">
        <v>10</v>
      </c>
      <c r="CL327" s="23">
        <v>5</v>
      </c>
      <c r="CM327" s="23">
        <v>6</v>
      </c>
      <c r="CN327" s="23">
        <v>3</v>
      </c>
      <c r="CO327" s="23">
        <v>7</v>
      </c>
      <c r="CP327" s="23">
        <v>4</v>
      </c>
      <c r="CQ327" s="23">
        <v>3</v>
      </c>
      <c r="CR327" s="23">
        <v>4</v>
      </c>
      <c r="CS327" s="23">
        <v>1</v>
      </c>
      <c r="CT327" s="23">
        <v>4</v>
      </c>
      <c r="CU327" s="23">
        <v>5</v>
      </c>
      <c r="CV327" s="23">
        <v>3</v>
      </c>
      <c r="CW327" s="23">
        <v>1</v>
      </c>
      <c r="CX327" s="23">
        <v>1</v>
      </c>
      <c r="CY327" s="23">
        <v>2</v>
      </c>
      <c r="CZ327" s="23">
        <v>1</v>
      </c>
      <c r="DA327" s="23">
        <v>1</v>
      </c>
      <c r="DB327" s="23">
        <v>3</v>
      </c>
      <c r="DC327" s="23">
        <v>3</v>
      </c>
      <c r="DD327" s="23">
        <v>0</v>
      </c>
      <c r="DE327" s="23">
        <v>1</v>
      </c>
      <c r="DF327" s="23">
        <v>2</v>
      </c>
      <c r="DG327" s="23">
        <v>0</v>
      </c>
      <c r="DH327" s="23">
        <v>0</v>
      </c>
      <c r="DI327" s="23">
        <v>0</v>
      </c>
      <c r="DJ327" s="23">
        <v>0</v>
      </c>
      <c r="DK327" s="23">
        <v>0</v>
      </c>
      <c r="DL327" s="23">
        <v>0</v>
      </c>
      <c r="DM327" s="23">
        <v>0</v>
      </c>
      <c r="DN327" s="23">
        <v>0</v>
      </c>
      <c r="DO327" s="23">
        <v>0</v>
      </c>
      <c r="DP327" s="23">
        <v>0</v>
      </c>
      <c r="DQ327" s="23">
        <v>0</v>
      </c>
      <c r="DR327" s="23">
        <v>0</v>
      </c>
      <c r="DS327" s="23">
        <v>0</v>
      </c>
      <c r="DT327" s="23">
        <v>0</v>
      </c>
      <c r="DU327" s="23">
        <v>0</v>
      </c>
      <c r="DV327" s="23">
        <v>0</v>
      </c>
      <c r="DY327" s="14"/>
    </row>
    <row r="328" spans="1:129" s="11" customFormat="1" x14ac:dyDescent="0.25">
      <c r="A328" s="16" t="s">
        <v>730</v>
      </c>
      <c r="B328" s="14" t="s">
        <v>731</v>
      </c>
      <c r="C328" s="14">
        <v>12634</v>
      </c>
      <c r="D328" s="24">
        <f t="shared" si="336"/>
        <v>5.1606775368054456E-2</v>
      </c>
      <c r="E328" s="24">
        <f t="shared" si="337"/>
        <v>4.9390533481082792E-2</v>
      </c>
      <c r="F328" s="24">
        <f t="shared" si="338"/>
        <v>5.2794047807503561E-2</v>
      </c>
      <c r="G328" s="24">
        <f t="shared" si="339"/>
        <v>5.9838530948234922E-2</v>
      </c>
      <c r="H328" s="24">
        <f t="shared" si="340"/>
        <v>5.4535380718695584E-2</v>
      </c>
      <c r="I328" s="24">
        <f t="shared" si="341"/>
        <v>5.1527623872091186E-2</v>
      </c>
      <c r="J328" s="24">
        <f t="shared" si="342"/>
        <v>4.416653474750673E-2</v>
      </c>
      <c r="K328" s="24">
        <f t="shared" si="343"/>
        <v>5.3189805287319931E-2</v>
      </c>
      <c r="L328" s="24">
        <f t="shared" si="344"/>
        <v>6.656640810511319E-2</v>
      </c>
      <c r="M328" s="24">
        <f t="shared" si="345"/>
        <v>6.6408105113186636E-2</v>
      </c>
      <c r="N328" s="24">
        <f t="shared" si="346"/>
        <v>6.086750039575748E-2</v>
      </c>
      <c r="O328" s="24">
        <f t="shared" si="347"/>
        <v>5.6355865125850876E-2</v>
      </c>
      <c r="P328" s="24">
        <f t="shared" si="348"/>
        <v>7.1948709830615798E-2</v>
      </c>
      <c r="Q328" s="24">
        <f t="shared" si="349"/>
        <v>6.4191863226214979E-2</v>
      </c>
      <c r="R328" s="24">
        <f t="shared" si="350"/>
        <v>5.9205318980528734E-2</v>
      </c>
      <c r="S328" s="24">
        <f t="shared" si="351"/>
        <v>0.13740699699224315</v>
      </c>
      <c r="T328" s="24">
        <f t="shared" si="352"/>
        <v>0.18117777425993351</v>
      </c>
      <c r="U328" s="24">
        <f t="shared" si="352"/>
        <v>0.55801804654107967</v>
      </c>
      <c r="V328" s="24">
        <f t="shared" si="352"/>
        <v>0.26080417919898685</v>
      </c>
      <c r="W328" s="23">
        <f t="shared" si="353"/>
        <v>2289</v>
      </c>
      <c r="X328" s="23">
        <f t="shared" si="354"/>
        <v>7050</v>
      </c>
      <c r="Y328" s="23">
        <f t="shared" si="355"/>
        <v>3295</v>
      </c>
      <c r="Z328" s="14">
        <v>130</v>
      </c>
      <c r="AA328" s="14">
        <v>105</v>
      </c>
      <c r="AB328" s="14">
        <v>135</v>
      </c>
      <c r="AC328" s="14">
        <v>157</v>
      </c>
      <c r="AD328" s="14">
        <v>125</v>
      </c>
      <c r="AE328" s="14">
        <v>138</v>
      </c>
      <c r="AF328" s="14">
        <v>142</v>
      </c>
      <c r="AG328" s="14">
        <v>107</v>
      </c>
      <c r="AH328" s="14">
        <v>123</v>
      </c>
      <c r="AI328" s="14">
        <v>114</v>
      </c>
      <c r="AJ328" s="14">
        <v>125</v>
      </c>
      <c r="AK328" s="14">
        <v>128</v>
      </c>
      <c r="AL328" s="14">
        <v>113</v>
      </c>
      <c r="AM328" s="14">
        <v>154</v>
      </c>
      <c r="AN328" s="14">
        <v>147</v>
      </c>
      <c r="AO328" s="14">
        <v>185</v>
      </c>
      <c r="AP328" s="14">
        <v>161</v>
      </c>
      <c r="AQ328" s="14">
        <v>150</v>
      </c>
      <c r="AR328" s="14">
        <v>125</v>
      </c>
      <c r="AS328" s="14">
        <v>135</v>
      </c>
      <c r="AT328" s="14">
        <v>119</v>
      </c>
      <c r="AU328" s="14">
        <v>138</v>
      </c>
      <c r="AV328" s="14">
        <v>136</v>
      </c>
      <c r="AW328" s="14">
        <v>141</v>
      </c>
      <c r="AX328" s="14">
        <v>155</v>
      </c>
      <c r="AY328" s="14">
        <v>148</v>
      </c>
      <c r="AZ328" s="14">
        <v>126</v>
      </c>
      <c r="BA328" s="14">
        <v>125</v>
      </c>
      <c r="BB328" s="14">
        <v>111</v>
      </c>
      <c r="BC328" s="14">
        <v>141</v>
      </c>
      <c r="BD328" s="14">
        <v>118</v>
      </c>
      <c r="BE328" s="14">
        <v>118</v>
      </c>
      <c r="BF328" s="14">
        <v>108</v>
      </c>
      <c r="BG328" s="14">
        <v>99</v>
      </c>
      <c r="BH328" s="14">
        <v>115</v>
      </c>
      <c r="BI328" s="14">
        <v>108</v>
      </c>
      <c r="BJ328" s="14">
        <v>99</v>
      </c>
      <c r="BK328" s="14">
        <v>153</v>
      </c>
      <c r="BL328" s="14">
        <v>136</v>
      </c>
      <c r="BM328" s="14">
        <v>176</v>
      </c>
      <c r="BN328" s="14">
        <v>160</v>
      </c>
      <c r="BO328" s="14">
        <v>168</v>
      </c>
      <c r="BP328" s="14">
        <v>152</v>
      </c>
      <c r="BQ328" s="14">
        <v>169</v>
      </c>
      <c r="BR328" s="14">
        <v>192</v>
      </c>
      <c r="BS328" s="14">
        <v>161</v>
      </c>
      <c r="BT328" s="14">
        <v>160</v>
      </c>
      <c r="BU328" s="14">
        <v>182</v>
      </c>
      <c r="BV328" s="14">
        <v>164</v>
      </c>
      <c r="BW328" s="14">
        <v>172</v>
      </c>
      <c r="BX328" s="14">
        <v>149</v>
      </c>
      <c r="BY328" s="14">
        <v>155</v>
      </c>
      <c r="BZ328" s="14">
        <v>179</v>
      </c>
      <c r="CA328" s="14">
        <v>155</v>
      </c>
      <c r="CB328" s="14">
        <v>131</v>
      </c>
      <c r="CC328" s="14">
        <v>118</v>
      </c>
      <c r="CD328" s="14">
        <v>144</v>
      </c>
      <c r="CE328" s="14">
        <v>153</v>
      </c>
      <c r="CF328" s="14">
        <v>158</v>
      </c>
      <c r="CG328" s="14">
        <v>139</v>
      </c>
      <c r="CH328" s="14">
        <v>157</v>
      </c>
      <c r="CI328" s="14">
        <v>159</v>
      </c>
      <c r="CJ328" s="14">
        <v>169</v>
      </c>
      <c r="CK328" s="14">
        <v>210</v>
      </c>
      <c r="CL328" s="14">
        <v>214</v>
      </c>
      <c r="CM328" s="14">
        <v>174</v>
      </c>
      <c r="CN328" s="14">
        <v>176</v>
      </c>
      <c r="CO328" s="14">
        <v>160</v>
      </c>
      <c r="CP328" s="14">
        <v>175</v>
      </c>
      <c r="CQ328" s="14">
        <v>126</v>
      </c>
      <c r="CR328" s="14">
        <v>140</v>
      </c>
      <c r="CS328" s="14">
        <v>154</v>
      </c>
      <c r="CT328" s="14">
        <v>151</v>
      </c>
      <c r="CU328" s="14">
        <v>159</v>
      </c>
      <c r="CV328" s="14">
        <v>144</v>
      </c>
      <c r="CW328" s="14">
        <v>124</v>
      </c>
      <c r="CX328" s="14">
        <v>140</v>
      </c>
      <c r="CY328" s="14">
        <v>123</v>
      </c>
      <c r="CZ328" s="14">
        <v>144</v>
      </c>
      <c r="DA328" s="14">
        <v>122</v>
      </c>
      <c r="DB328" s="14">
        <v>99</v>
      </c>
      <c r="DC328" s="14">
        <v>113</v>
      </c>
      <c r="DD328" s="14">
        <v>104</v>
      </c>
      <c r="DE328" s="14">
        <v>102</v>
      </c>
      <c r="DF328" s="14">
        <v>105</v>
      </c>
      <c r="DG328" s="14">
        <v>74</v>
      </c>
      <c r="DH328" s="14">
        <v>65</v>
      </c>
      <c r="DI328" s="14">
        <v>72</v>
      </c>
      <c r="DJ328" s="14">
        <v>66</v>
      </c>
      <c r="DK328" s="14">
        <v>51</v>
      </c>
      <c r="DL328" s="14">
        <v>63</v>
      </c>
      <c r="DM328" s="14">
        <v>46</v>
      </c>
      <c r="DN328" s="14">
        <v>28</v>
      </c>
      <c r="DO328" s="14">
        <v>21</v>
      </c>
      <c r="DP328" s="14">
        <v>14</v>
      </c>
      <c r="DQ328" s="14">
        <v>19</v>
      </c>
      <c r="DR328" s="14">
        <v>12</v>
      </c>
      <c r="DS328" s="14">
        <v>5</v>
      </c>
      <c r="DT328" s="14">
        <v>7</v>
      </c>
      <c r="DU328" s="14">
        <v>8</v>
      </c>
      <c r="DV328" s="14">
        <v>9</v>
      </c>
      <c r="DY328" s="14"/>
    </row>
    <row r="329" spans="1:129" s="11" customFormat="1" x14ac:dyDescent="0.25">
      <c r="A329" s="16" t="s">
        <v>732</v>
      </c>
      <c r="B329" s="14" t="s">
        <v>733</v>
      </c>
      <c r="C329" s="23">
        <v>2445</v>
      </c>
      <c r="D329" s="24">
        <f t="shared" si="336"/>
        <v>5.1533742331288344E-2</v>
      </c>
      <c r="E329" s="24">
        <f t="shared" si="337"/>
        <v>6.2167689161554192E-2</v>
      </c>
      <c r="F329" s="24">
        <f t="shared" si="338"/>
        <v>6.1758691206543967E-2</v>
      </c>
      <c r="G329" s="24">
        <f t="shared" si="339"/>
        <v>6.6257668711656448E-2</v>
      </c>
      <c r="H329" s="24">
        <f t="shared" si="340"/>
        <v>3.8445807770961148E-2</v>
      </c>
      <c r="I329" s="24">
        <f t="shared" si="341"/>
        <v>4.948875255623722E-2</v>
      </c>
      <c r="J329" s="24">
        <f t="shared" si="342"/>
        <v>4.1717791411042947E-2</v>
      </c>
      <c r="K329" s="24">
        <f t="shared" si="343"/>
        <v>5.7259713701431493E-2</v>
      </c>
      <c r="L329" s="24">
        <f t="shared" si="344"/>
        <v>7.4028629856850714E-2</v>
      </c>
      <c r="M329" s="24">
        <f t="shared" si="345"/>
        <v>8.3435582822085894E-2</v>
      </c>
      <c r="N329" s="24">
        <f t="shared" si="346"/>
        <v>7.9345603271983645E-2</v>
      </c>
      <c r="O329" s="24">
        <f t="shared" si="347"/>
        <v>7.7709611451942745E-2</v>
      </c>
      <c r="P329" s="24">
        <f t="shared" si="348"/>
        <v>7.4028629856850714E-2</v>
      </c>
      <c r="Q329" s="24">
        <f t="shared" si="349"/>
        <v>6.0940695296523517E-2</v>
      </c>
      <c r="R329" s="24">
        <f t="shared" si="350"/>
        <v>4.5807770961145196E-2</v>
      </c>
      <c r="S329" s="24">
        <f t="shared" si="351"/>
        <v>7.6073619631901845E-2</v>
      </c>
      <c r="T329" s="24">
        <f t="shared" si="352"/>
        <v>0.20490797546012271</v>
      </c>
      <c r="U329" s="24">
        <f t="shared" si="352"/>
        <v>0.61226993865030677</v>
      </c>
      <c r="V329" s="24">
        <f t="shared" si="352"/>
        <v>0.18282208588957055</v>
      </c>
      <c r="W329" s="23">
        <f t="shared" si="353"/>
        <v>501</v>
      </c>
      <c r="X329" s="23">
        <f t="shared" si="354"/>
        <v>1497</v>
      </c>
      <c r="Y329" s="23">
        <f t="shared" si="355"/>
        <v>447</v>
      </c>
      <c r="Z329" s="23">
        <v>24</v>
      </c>
      <c r="AA329" s="23">
        <v>24</v>
      </c>
      <c r="AB329" s="23">
        <v>29</v>
      </c>
      <c r="AC329" s="23">
        <v>24</v>
      </c>
      <c r="AD329" s="23">
        <v>25</v>
      </c>
      <c r="AE329" s="23">
        <v>25</v>
      </c>
      <c r="AF329" s="23">
        <v>27</v>
      </c>
      <c r="AG329" s="23">
        <v>38</v>
      </c>
      <c r="AH329" s="23">
        <v>27</v>
      </c>
      <c r="AI329" s="23">
        <v>35</v>
      </c>
      <c r="AJ329" s="23">
        <v>26</v>
      </c>
      <c r="AK329" s="23">
        <v>25</v>
      </c>
      <c r="AL329" s="23">
        <v>38</v>
      </c>
      <c r="AM329" s="23">
        <v>30</v>
      </c>
      <c r="AN329" s="23">
        <v>32</v>
      </c>
      <c r="AO329" s="23">
        <v>42</v>
      </c>
      <c r="AP329" s="23">
        <v>30</v>
      </c>
      <c r="AQ329" s="23">
        <v>40</v>
      </c>
      <c r="AR329" s="23">
        <v>25</v>
      </c>
      <c r="AS329" s="23">
        <v>25</v>
      </c>
      <c r="AT329" s="23">
        <v>11</v>
      </c>
      <c r="AU329" s="23">
        <v>19</v>
      </c>
      <c r="AV329" s="23">
        <v>15</v>
      </c>
      <c r="AW329" s="23">
        <v>27</v>
      </c>
      <c r="AX329" s="23">
        <v>22</v>
      </c>
      <c r="AY329" s="23">
        <v>19</v>
      </c>
      <c r="AZ329" s="23">
        <v>21</v>
      </c>
      <c r="BA329" s="23">
        <v>35</v>
      </c>
      <c r="BB329" s="23">
        <v>19</v>
      </c>
      <c r="BC329" s="23">
        <v>27</v>
      </c>
      <c r="BD329" s="23">
        <v>15</v>
      </c>
      <c r="BE329" s="23">
        <v>13</v>
      </c>
      <c r="BF329" s="23">
        <v>22</v>
      </c>
      <c r="BG329" s="23">
        <v>33</v>
      </c>
      <c r="BH329" s="23">
        <v>19</v>
      </c>
      <c r="BI329" s="23">
        <v>18</v>
      </c>
      <c r="BJ329" s="23">
        <v>38</v>
      </c>
      <c r="BK329" s="23">
        <v>29</v>
      </c>
      <c r="BL329" s="23">
        <v>32</v>
      </c>
      <c r="BM329" s="23">
        <v>23</v>
      </c>
      <c r="BN329" s="23">
        <v>49</v>
      </c>
      <c r="BO329" s="23">
        <v>35</v>
      </c>
      <c r="BP329" s="23">
        <v>36</v>
      </c>
      <c r="BQ329" s="23">
        <v>29</v>
      </c>
      <c r="BR329" s="23">
        <v>32</v>
      </c>
      <c r="BS329" s="23">
        <v>52</v>
      </c>
      <c r="BT329" s="23">
        <v>43</v>
      </c>
      <c r="BU329" s="23">
        <v>49</v>
      </c>
      <c r="BV329" s="23">
        <v>32</v>
      </c>
      <c r="BW329" s="23">
        <v>28</v>
      </c>
      <c r="BX329" s="23">
        <v>32</v>
      </c>
      <c r="BY329" s="23">
        <v>43</v>
      </c>
      <c r="BZ329" s="23">
        <v>40</v>
      </c>
      <c r="CA329" s="23">
        <v>38</v>
      </c>
      <c r="CB329" s="23">
        <v>41</v>
      </c>
      <c r="CC329" s="23">
        <v>48</v>
      </c>
      <c r="CD329" s="23">
        <v>26</v>
      </c>
      <c r="CE329" s="23">
        <v>37</v>
      </c>
      <c r="CF329" s="23">
        <v>43</v>
      </c>
      <c r="CG329" s="23">
        <v>36</v>
      </c>
      <c r="CH329" s="23">
        <v>33</v>
      </c>
      <c r="CI329" s="23">
        <v>40</v>
      </c>
      <c r="CJ329" s="23">
        <v>27</v>
      </c>
      <c r="CK329" s="23">
        <v>46</v>
      </c>
      <c r="CL329" s="23">
        <v>35</v>
      </c>
      <c r="CM329" s="23">
        <v>30</v>
      </c>
      <c r="CN329" s="23">
        <v>37</v>
      </c>
      <c r="CO329" s="23">
        <v>20</v>
      </c>
      <c r="CP329" s="23">
        <v>39</v>
      </c>
      <c r="CQ329" s="23">
        <v>23</v>
      </c>
      <c r="CR329" s="23">
        <v>22</v>
      </c>
      <c r="CS329" s="23">
        <v>26</v>
      </c>
      <c r="CT329" s="23">
        <v>26</v>
      </c>
      <c r="CU329" s="23">
        <v>19</v>
      </c>
      <c r="CV329" s="23">
        <v>19</v>
      </c>
      <c r="CW329" s="23">
        <v>14</v>
      </c>
      <c r="CX329" s="23">
        <v>20</v>
      </c>
      <c r="CY329" s="23">
        <v>17</v>
      </c>
      <c r="CZ329" s="23">
        <v>11</v>
      </c>
      <c r="DA329" s="23">
        <v>12</v>
      </c>
      <c r="DB329" s="23">
        <v>15</v>
      </c>
      <c r="DC329" s="23">
        <v>7</v>
      </c>
      <c r="DD329" s="23">
        <v>12</v>
      </c>
      <c r="DE329" s="23">
        <v>19</v>
      </c>
      <c r="DF329" s="23">
        <v>8</v>
      </c>
      <c r="DG329" s="23">
        <v>7</v>
      </c>
      <c r="DH329" s="23">
        <v>5</v>
      </c>
      <c r="DI329" s="23">
        <v>4</v>
      </c>
      <c r="DJ329" s="23">
        <v>10</v>
      </c>
      <c r="DK329" s="23">
        <v>6</v>
      </c>
      <c r="DL329" s="23">
        <v>5</v>
      </c>
      <c r="DM329" s="23">
        <v>5</v>
      </c>
      <c r="DN329" s="23">
        <v>2</v>
      </c>
      <c r="DO329" s="23">
        <v>1</v>
      </c>
      <c r="DP329" s="23">
        <v>1</v>
      </c>
      <c r="DQ329" s="23">
        <v>3</v>
      </c>
      <c r="DR329" s="23">
        <v>2</v>
      </c>
      <c r="DS329" s="23">
        <v>0</v>
      </c>
      <c r="DT329" s="23">
        <v>0</v>
      </c>
      <c r="DU329" s="23">
        <v>0</v>
      </c>
      <c r="DV329" s="23">
        <v>0</v>
      </c>
      <c r="DY329" s="14"/>
    </row>
    <row r="330" spans="1:129" s="11" customFormat="1" x14ac:dyDescent="0.25">
      <c r="A330" s="16" t="s">
        <v>734</v>
      </c>
      <c r="B330" s="14" t="s">
        <v>735</v>
      </c>
      <c r="C330" s="14">
        <v>886</v>
      </c>
      <c r="D330" s="24">
        <f t="shared" si="336"/>
        <v>4.740406320541761E-2</v>
      </c>
      <c r="E330" s="24">
        <f t="shared" si="337"/>
        <v>4.2889390519187359E-2</v>
      </c>
      <c r="F330" s="24">
        <f t="shared" si="338"/>
        <v>5.6433408577878104E-2</v>
      </c>
      <c r="G330" s="24">
        <f t="shared" si="339"/>
        <v>5.3047404063205419E-2</v>
      </c>
      <c r="H330" s="24">
        <f t="shared" si="340"/>
        <v>5.4176072234762979E-2</v>
      </c>
      <c r="I330" s="24">
        <f t="shared" si="341"/>
        <v>4.8532731376975169E-2</v>
      </c>
      <c r="J330" s="24">
        <f t="shared" si="342"/>
        <v>4.0632054176072234E-2</v>
      </c>
      <c r="K330" s="24">
        <f t="shared" si="343"/>
        <v>5.6433408577878104E-2</v>
      </c>
      <c r="L330" s="24">
        <f t="shared" si="344"/>
        <v>7.6749435665914217E-2</v>
      </c>
      <c r="M330" s="24">
        <f t="shared" si="345"/>
        <v>8.4650112866817159E-2</v>
      </c>
      <c r="N330" s="24">
        <f t="shared" si="346"/>
        <v>7.336343115124154E-2</v>
      </c>
      <c r="O330" s="24">
        <f t="shared" si="347"/>
        <v>6.9977426636568849E-2</v>
      </c>
      <c r="P330" s="24">
        <f t="shared" si="348"/>
        <v>8.5778781038374718E-2</v>
      </c>
      <c r="Q330" s="24">
        <f t="shared" si="349"/>
        <v>8.0135440180586909E-2</v>
      </c>
      <c r="R330" s="24">
        <f t="shared" si="350"/>
        <v>4.9661399548532728E-2</v>
      </c>
      <c r="S330" s="24">
        <f t="shared" si="351"/>
        <v>8.0135440180586909E-2</v>
      </c>
      <c r="T330" s="24">
        <f t="shared" si="352"/>
        <v>0.16817155756207675</v>
      </c>
      <c r="U330" s="24">
        <f t="shared" si="352"/>
        <v>0.62189616252821667</v>
      </c>
      <c r="V330" s="24">
        <f t="shared" si="352"/>
        <v>0.20993227990970656</v>
      </c>
      <c r="W330" s="23">
        <f t="shared" si="353"/>
        <v>149</v>
      </c>
      <c r="X330" s="23">
        <f t="shared" si="354"/>
        <v>551</v>
      </c>
      <c r="Y330" s="23">
        <f t="shared" si="355"/>
        <v>186</v>
      </c>
      <c r="Z330" s="14">
        <v>12</v>
      </c>
      <c r="AA330" s="14">
        <v>5</v>
      </c>
      <c r="AB330" s="14">
        <v>9</v>
      </c>
      <c r="AC330" s="14">
        <v>9</v>
      </c>
      <c r="AD330" s="14">
        <v>7</v>
      </c>
      <c r="AE330" s="14">
        <v>8</v>
      </c>
      <c r="AF330" s="14">
        <v>10</v>
      </c>
      <c r="AG330" s="14">
        <v>10</v>
      </c>
      <c r="AH330" s="14">
        <v>4</v>
      </c>
      <c r="AI330" s="14">
        <v>6</v>
      </c>
      <c r="AJ330" s="14">
        <v>7</v>
      </c>
      <c r="AK330" s="14">
        <v>12</v>
      </c>
      <c r="AL330" s="14">
        <v>6</v>
      </c>
      <c r="AM330" s="14">
        <v>14</v>
      </c>
      <c r="AN330" s="14">
        <v>11</v>
      </c>
      <c r="AO330" s="14">
        <v>10</v>
      </c>
      <c r="AP330" s="14">
        <v>9</v>
      </c>
      <c r="AQ330" s="14">
        <v>12</v>
      </c>
      <c r="AR330" s="14">
        <v>11</v>
      </c>
      <c r="AS330" s="14">
        <v>5</v>
      </c>
      <c r="AT330" s="14">
        <v>9</v>
      </c>
      <c r="AU330" s="14">
        <v>8</v>
      </c>
      <c r="AV330" s="14">
        <v>11</v>
      </c>
      <c r="AW330" s="14">
        <v>10</v>
      </c>
      <c r="AX330" s="14">
        <v>10</v>
      </c>
      <c r="AY330" s="14">
        <v>13</v>
      </c>
      <c r="AZ330" s="14">
        <v>7</v>
      </c>
      <c r="BA330" s="14">
        <v>9</v>
      </c>
      <c r="BB330" s="14">
        <v>12</v>
      </c>
      <c r="BC330" s="14">
        <v>2</v>
      </c>
      <c r="BD330" s="14">
        <v>9</v>
      </c>
      <c r="BE330" s="14">
        <v>5</v>
      </c>
      <c r="BF330" s="14">
        <v>7</v>
      </c>
      <c r="BG330" s="14">
        <v>7</v>
      </c>
      <c r="BH330" s="14">
        <v>8</v>
      </c>
      <c r="BI330" s="14">
        <v>10</v>
      </c>
      <c r="BJ330" s="14">
        <v>8</v>
      </c>
      <c r="BK330" s="14">
        <v>11</v>
      </c>
      <c r="BL330" s="14">
        <v>7</v>
      </c>
      <c r="BM330" s="14">
        <v>14</v>
      </c>
      <c r="BN330" s="14">
        <v>8</v>
      </c>
      <c r="BO330" s="14">
        <v>15</v>
      </c>
      <c r="BP330" s="14">
        <v>13</v>
      </c>
      <c r="BQ330" s="14">
        <v>16</v>
      </c>
      <c r="BR330" s="14">
        <v>16</v>
      </c>
      <c r="BS330" s="14">
        <v>9</v>
      </c>
      <c r="BT330" s="14">
        <v>21</v>
      </c>
      <c r="BU330" s="14">
        <v>16</v>
      </c>
      <c r="BV330" s="14">
        <v>14</v>
      </c>
      <c r="BW330" s="14">
        <v>15</v>
      </c>
      <c r="BX330" s="14">
        <v>23</v>
      </c>
      <c r="BY330" s="14">
        <v>11</v>
      </c>
      <c r="BZ330" s="14">
        <v>12</v>
      </c>
      <c r="CA330" s="14">
        <v>11</v>
      </c>
      <c r="CB330" s="14">
        <v>8</v>
      </c>
      <c r="CC330" s="14">
        <v>18</v>
      </c>
      <c r="CD330" s="14">
        <v>14</v>
      </c>
      <c r="CE330" s="14">
        <v>9</v>
      </c>
      <c r="CF330" s="14">
        <v>11</v>
      </c>
      <c r="CG330" s="14">
        <v>10</v>
      </c>
      <c r="CH330" s="14">
        <v>13</v>
      </c>
      <c r="CI330" s="14">
        <v>12</v>
      </c>
      <c r="CJ330" s="14">
        <v>16</v>
      </c>
      <c r="CK330" s="14">
        <v>15</v>
      </c>
      <c r="CL330" s="14">
        <v>20</v>
      </c>
      <c r="CM330" s="14">
        <v>18</v>
      </c>
      <c r="CN330" s="14">
        <v>18</v>
      </c>
      <c r="CO330" s="14">
        <v>10</v>
      </c>
      <c r="CP330" s="14">
        <v>10</v>
      </c>
      <c r="CQ330" s="14">
        <v>15</v>
      </c>
      <c r="CR330" s="14">
        <v>12</v>
      </c>
      <c r="CS330" s="14">
        <v>5</v>
      </c>
      <c r="CT330" s="14">
        <v>7</v>
      </c>
      <c r="CU330" s="14">
        <v>12</v>
      </c>
      <c r="CV330" s="14">
        <v>8</v>
      </c>
      <c r="CW330" s="14">
        <v>14</v>
      </c>
      <c r="CX330" s="14">
        <v>7</v>
      </c>
      <c r="CY330" s="14">
        <v>3</v>
      </c>
      <c r="CZ330" s="14">
        <v>4</v>
      </c>
      <c r="DA330" s="14">
        <v>6</v>
      </c>
      <c r="DB330" s="14">
        <v>3</v>
      </c>
      <c r="DC330" s="14">
        <v>3</v>
      </c>
      <c r="DD330" s="14">
        <v>9</v>
      </c>
      <c r="DE330" s="14">
        <v>1</v>
      </c>
      <c r="DF330" s="14">
        <v>3</v>
      </c>
      <c r="DG330" s="14">
        <v>4</v>
      </c>
      <c r="DH330" s="14">
        <v>0</v>
      </c>
      <c r="DI330" s="14">
        <v>5</v>
      </c>
      <c r="DJ330" s="14">
        <v>3</v>
      </c>
      <c r="DK330" s="14">
        <v>3</v>
      </c>
      <c r="DL330" s="14">
        <v>1</v>
      </c>
      <c r="DM330" s="14">
        <v>1</v>
      </c>
      <c r="DN330" s="14">
        <v>1</v>
      </c>
      <c r="DO330" s="14">
        <v>0</v>
      </c>
      <c r="DP330" s="14">
        <v>0</v>
      </c>
      <c r="DQ330" s="14">
        <v>0</v>
      </c>
      <c r="DR330" s="14">
        <v>0</v>
      </c>
      <c r="DS330" s="14">
        <v>0</v>
      </c>
      <c r="DT330" s="14">
        <v>0</v>
      </c>
      <c r="DU330" s="14">
        <v>0</v>
      </c>
      <c r="DV330" s="14">
        <v>0</v>
      </c>
      <c r="DY330" s="14"/>
    </row>
    <row r="331" spans="1:129" s="11" customFormat="1" x14ac:dyDescent="0.25">
      <c r="A331" s="16" t="s">
        <v>736</v>
      </c>
      <c r="B331" s="14" t="s">
        <v>737</v>
      </c>
      <c r="C331" s="23">
        <v>1085</v>
      </c>
      <c r="D331" s="24">
        <f t="shared" si="336"/>
        <v>4.1474654377880185E-2</v>
      </c>
      <c r="E331" s="24">
        <f t="shared" si="337"/>
        <v>5.5299539170506916E-2</v>
      </c>
      <c r="F331" s="24">
        <f t="shared" si="338"/>
        <v>6.9124423963133647E-2</v>
      </c>
      <c r="G331" s="24">
        <f t="shared" si="339"/>
        <v>5.0691244239631339E-2</v>
      </c>
      <c r="H331" s="24">
        <f t="shared" si="340"/>
        <v>3.3179723502304151E-2</v>
      </c>
      <c r="I331" s="24">
        <f t="shared" si="341"/>
        <v>2.7649769585253458E-2</v>
      </c>
      <c r="J331" s="24">
        <f t="shared" si="342"/>
        <v>3.6866359447004608E-2</v>
      </c>
      <c r="K331" s="24">
        <f t="shared" si="343"/>
        <v>5.3456221198156684E-2</v>
      </c>
      <c r="L331" s="24">
        <f t="shared" si="344"/>
        <v>6.6359447004608302E-2</v>
      </c>
      <c r="M331" s="24">
        <f t="shared" si="345"/>
        <v>7.4654377880184336E-2</v>
      </c>
      <c r="N331" s="24">
        <f t="shared" si="346"/>
        <v>8.0184331797235026E-2</v>
      </c>
      <c r="O331" s="24">
        <f t="shared" si="347"/>
        <v>7.6497695852534561E-2</v>
      </c>
      <c r="P331" s="24">
        <f t="shared" si="348"/>
        <v>8.847926267281106E-2</v>
      </c>
      <c r="Q331" s="24">
        <f t="shared" si="349"/>
        <v>7.2811059907834097E-2</v>
      </c>
      <c r="R331" s="24">
        <f t="shared" si="350"/>
        <v>5.2534562211981564E-2</v>
      </c>
      <c r="S331" s="24">
        <f t="shared" si="351"/>
        <v>0.12073732718894009</v>
      </c>
      <c r="T331" s="24">
        <f t="shared" si="352"/>
        <v>0.18986175115207374</v>
      </c>
      <c r="U331" s="24">
        <f t="shared" si="352"/>
        <v>0.56405529953917055</v>
      </c>
      <c r="V331" s="24">
        <f t="shared" si="352"/>
        <v>0.24608294930875577</v>
      </c>
      <c r="W331" s="23">
        <f t="shared" si="353"/>
        <v>206</v>
      </c>
      <c r="X331" s="23">
        <f t="shared" si="354"/>
        <v>612</v>
      </c>
      <c r="Y331" s="23">
        <f t="shared" si="355"/>
        <v>267</v>
      </c>
      <c r="Z331" s="23">
        <v>11</v>
      </c>
      <c r="AA331" s="23">
        <v>11</v>
      </c>
      <c r="AB331" s="23">
        <v>9</v>
      </c>
      <c r="AC331" s="23">
        <v>6</v>
      </c>
      <c r="AD331" s="23">
        <v>8</v>
      </c>
      <c r="AE331" s="23">
        <v>12</v>
      </c>
      <c r="AF331" s="23">
        <v>10</v>
      </c>
      <c r="AG331" s="23">
        <v>13</v>
      </c>
      <c r="AH331" s="23">
        <v>10</v>
      </c>
      <c r="AI331" s="23">
        <v>15</v>
      </c>
      <c r="AJ331" s="23">
        <v>17</v>
      </c>
      <c r="AK331" s="23">
        <v>9</v>
      </c>
      <c r="AL331" s="23">
        <v>18</v>
      </c>
      <c r="AM331" s="23">
        <v>16</v>
      </c>
      <c r="AN331" s="23">
        <v>15</v>
      </c>
      <c r="AO331" s="23">
        <v>9</v>
      </c>
      <c r="AP331" s="23">
        <v>17</v>
      </c>
      <c r="AQ331" s="23">
        <v>10</v>
      </c>
      <c r="AR331" s="23">
        <v>11</v>
      </c>
      <c r="AS331" s="23">
        <v>8</v>
      </c>
      <c r="AT331" s="23">
        <v>4</v>
      </c>
      <c r="AU331" s="23">
        <v>9</v>
      </c>
      <c r="AV331" s="23">
        <v>5</v>
      </c>
      <c r="AW331" s="23">
        <v>7</v>
      </c>
      <c r="AX331" s="23">
        <v>11</v>
      </c>
      <c r="AY331" s="23">
        <v>5</v>
      </c>
      <c r="AZ331" s="23">
        <v>4</v>
      </c>
      <c r="BA331" s="23">
        <v>7</v>
      </c>
      <c r="BB331" s="23">
        <v>8</v>
      </c>
      <c r="BC331" s="23">
        <v>6</v>
      </c>
      <c r="BD331" s="23">
        <v>2</v>
      </c>
      <c r="BE331" s="23">
        <v>6</v>
      </c>
      <c r="BF331" s="23">
        <v>8</v>
      </c>
      <c r="BG331" s="23">
        <v>10</v>
      </c>
      <c r="BH331" s="23">
        <v>14</v>
      </c>
      <c r="BI331" s="23">
        <v>7</v>
      </c>
      <c r="BJ331" s="23">
        <v>11</v>
      </c>
      <c r="BK331" s="23">
        <v>15</v>
      </c>
      <c r="BL331" s="23">
        <v>17</v>
      </c>
      <c r="BM331" s="23">
        <v>8</v>
      </c>
      <c r="BN331" s="23">
        <v>13</v>
      </c>
      <c r="BO331" s="23">
        <v>17</v>
      </c>
      <c r="BP331" s="23">
        <v>14</v>
      </c>
      <c r="BQ331" s="23">
        <v>14</v>
      </c>
      <c r="BR331" s="23">
        <v>14</v>
      </c>
      <c r="BS331" s="23">
        <v>15</v>
      </c>
      <c r="BT331" s="23">
        <v>23</v>
      </c>
      <c r="BU331" s="23">
        <v>15</v>
      </c>
      <c r="BV331" s="23">
        <v>16</v>
      </c>
      <c r="BW331" s="23">
        <v>12</v>
      </c>
      <c r="BX331" s="23">
        <v>21</v>
      </c>
      <c r="BY331" s="23">
        <v>20</v>
      </c>
      <c r="BZ331" s="23">
        <v>14</v>
      </c>
      <c r="CA331" s="23">
        <v>10</v>
      </c>
      <c r="CB331" s="23">
        <v>22</v>
      </c>
      <c r="CC331" s="23">
        <v>13</v>
      </c>
      <c r="CD331" s="23">
        <v>18</v>
      </c>
      <c r="CE331" s="23">
        <v>18</v>
      </c>
      <c r="CF331" s="23">
        <v>16</v>
      </c>
      <c r="CG331" s="23">
        <v>18</v>
      </c>
      <c r="CH331" s="23">
        <v>20</v>
      </c>
      <c r="CI331" s="23">
        <v>15</v>
      </c>
      <c r="CJ331" s="23">
        <v>15</v>
      </c>
      <c r="CK331" s="23">
        <v>16</v>
      </c>
      <c r="CL331" s="23">
        <v>30</v>
      </c>
      <c r="CM331" s="23">
        <v>9</v>
      </c>
      <c r="CN331" s="23">
        <v>20</v>
      </c>
      <c r="CO331" s="23">
        <v>27</v>
      </c>
      <c r="CP331" s="23">
        <v>13</v>
      </c>
      <c r="CQ331" s="23">
        <v>10</v>
      </c>
      <c r="CR331" s="23">
        <v>9</v>
      </c>
      <c r="CS331" s="23">
        <v>14</v>
      </c>
      <c r="CT331" s="23">
        <v>15</v>
      </c>
      <c r="CU331" s="23">
        <v>9</v>
      </c>
      <c r="CV331" s="23">
        <v>10</v>
      </c>
      <c r="CW331" s="23">
        <v>9</v>
      </c>
      <c r="CX331" s="23">
        <v>9</v>
      </c>
      <c r="CY331" s="23">
        <v>6</v>
      </c>
      <c r="CZ331" s="23">
        <v>13</v>
      </c>
      <c r="DA331" s="23">
        <v>14</v>
      </c>
      <c r="DB331" s="23">
        <v>9</v>
      </c>
      <c r="DC331" s="23">
        <v>6</v>
      </c>
      <c r="DD331" s="23">
        <v>14</v>
      </c>
      <c r="DE331" s="23">
        <v>7</v>
      </c>
      <c r="DF331" s="23">
        <v>14</v>
      </c>
      <c r="DG331" s="23">
        <v>2</v>
      </c>
      <c r="DH331" s="23">
        <v>7</v>
      </c>
      <c r="DI331" s="23">
        <v>5</v>
      </c>
      <c r="DJ331" s="23">
        <v>3</v>
      </c>
      <c r="DK331" s="23">
        <v>1</v>
      </c>
      <c r="DL331" s="23">
        <v>5</v>
      </c>
      <c r="DM331" s="23">
        <v>1</v>
      </c>
      <c r="DN331" s="23">
        <v>2</v>
      </c>
      <c r="DO331" s="23">
        <v>0</v>
      </c>
      <c r="DP331" s="23">
        <v>1</v>
      </c>
      <c r="DQ331" s="23">
        <v>2</v>
      </c>
      <c r="DR331" s="23">
        <v>0</v>
      </c>
      <c r="DS331" s="23">
        <v>1</v>
      </c>
      <c r="DT331" s="23">
        <v>0</v>
      </c>
      <c r="DU331" s="23">
        <v>0</v>
      </c>
      <c r="DV331" s="23">
        <v>0</v>
      </c>
      <c r="DY331" s="14"/>
    </row>
    <row r="332" spans="1:129" s="11" customFormat="1" x14ac:dyDescent="0.25">
      <c r="A332" s="16" t="s">
        <v>738</v>
      </c>
      <c r="B332" s="14" t="s">
        <v>739</v>
      </c>
      <c r="C332" s="14">
        <v>298</v>
      </c>
      <c r="D332" s="24">
        <f t="shared" si="336"/>
        <v>4.3624161073825503E-2</v>
      </c>
      <c r="E332" s="24">
        <f t="shared" si="337"/>
        <v>2.0134228187919462E-2</v>
      </c>
      <c r="F332" s="24">
        <f t="shared" si="338"/>
        <v>8.3892617449664433E-2</v>
      </c>
      <c r="G332" s="24">
        <f t="shared" si="339"/>
        <v>6.7114093959731544E-2</v>
      </c>
      <c r="H332" s="24">
        <f t="shared" si="340"/>
        <v>4.6979865771812082E-2</v>
      </c>
      <c r="I332" s="24">
        <f t="shared" si="341"/>
        <v>3.6912751677852351E-2</v>
      </c>
      <c r="J332" s="24">
        <f t="shared" si="342"/>
        <v>3.6912751677852351E-2</v>
      </c>
      <c r="K332" s="24">
        <f t="shared" si="343"/>
        <v>4.6979865771812082E-2</v>
      </c>
      <c r="L332" s="24">
        <f t="shared" si="344"/>
        <v>8.0536912751677847E-2</v>
      </c>
      <c r="M332" s="24">
        <f t="shared" si="345"/>
        <v>9.7315436241610737E-2</v>
      </c>
      <c r="N332" s="24">
        <f t="shared" si="346"/>
        <v>8.7248322147651006E-2</v>
      </c>
      <c r="O332" s="24">
        <f t="shared" si="347"/>
        <v>6.7114093959731544E-2</v>
      </c>
      <c r="P332" s="24">
        <f t="shared" si="348"/>
        <v>7.0469798657718116E-2</v>
      </c>
      <c r="Q332" s="24">
        <f t="shared" si="349"/>
        <v>6.7114093959731544E-2</v>
      </c>
      <c r="R332" s="24">
        <f t="shared" si="350"/>
        <v>3.6912751677852351E-2</v>
      </c>
      <c r="S332" s="24">
        <f t="shared" si="351"/>
        <v>0.11073825503355705</v>
      </c>
      <c r="T332" s="24">
        <f t="shared" si="352"/>
        <v>0.17785234899328858</v>
      </c>
      <c r="U332" s="24">
        <f t="shared" si="352"/>
        <v>0.60738255033557043</v>
      </c>
      <c r="V332" s="24">
        <f t="shared" si="352"/>
        <v>0.21476510067114093</v>
      </c>
      <c r="W332" s="23">
        <f t="shared" si="353"/>
        <v>53</v>
      </c>
      <c r="X332" s="23">
        <f t="shared" si="354"/>
        <v>181</v>
      </c>
      <c r="Y332" s="23">
        <f t="shared" si="355"/>
        <v>64</v>
      </c>
      <c r="Z332" s="14">
        <v>1</v>
      </c>
      <c r="AA332" s="14">
        <v>4</v>
      </c>
      <c r="AB332" s="14">
        <v>3</v>
      </c>
      <c r="AC332" s="14">
        <v>3</v>
      </c>
      <c r="AD332" s="14">
        <v>2</v>
      </c>
      <c r="AE332" s="14">
        <v>1</v>
      </c>
      <c r="AF332" s="14">
        <v>3</v>
      </c>
      <c r="AG332" s="14">
        <v>1</v>
      </c>
      <c r="AH332" s="14">
        <v>1</v>
      </c>
      <c r="AI332" s="14">
        <v>0</v>
      </c>
      <c r="AJ332" s="14">
        <v>4</v>
      </c>
      <c r="AK332" s="14">
        <v>4</v>
      </c>
      <c r="AL332" s="14">
        <v>3</v>
      </c>
      <c r="AM332" s="14">
        <v>2</v>
      </c>
      <c r="AN332" s="14">
        <v>12</v>
      </c>
      <c r="AO332" s="14">
        <v>7</v>
      </c>
      <c r="AP332" s="14">
        <v>2</v>
      </c>
      <c r="AQ332" s="14">
        <v>5</v>
      </c>
      <c r="AR332" s="14">
        <v>2</v>
      </c>
      <c r="AS332" s="14">
        <v>4</v>
      </c>
      <c r="AT332" s="14">
        <v>0</v>
      </c>
      <c r="AU332" s="14">
        <v>2</v>
      </c>
      <c r="AV332" s="14">
        <v>5</v>
      </c>
      <c r="AW332" s="14">
        <v>5</v>
      </c>
      <c r="AX332" s="14">
        <v>2</v>
      </c>
      <c r="AY332" s="14">
        <v>2</v>
      </c>
      <c r="AZ332" s="14">
        <v>2</v>
      </c>
      <c r="BA332" s="14">
        <v>2</v>
      </c>
      <c r="BB332" s="14">
        <v>3</v>
      </c>
      <c r="BC332" s="14">
        <v>2</v>
      </c>
      <c r="BD332" s="14">
        <v>3</v>
      </c>
      <c r="BE332" s="14">
        <v>3</v>
      </c>
      <c r="BF332" s="14">
        <v>1</v>
      </c>
      <c r="BG332" s="14">
        <v>2</v>
      </c>
      <c r="BH332" s="14">
        <v>2</v>
      </c>
      <c r="BI332" s="14">
        <v>4</v>
      </c>
      <c r="BJ332" s="14">
        <v>2</v>
      </c>
      <c r="BK332" s="14">
        <v>2</v>
      </c>
      <c r="BL332" s="14">
        <v>3</v>
      </c>
      <c r="BM332" s="14">
        <v>3</v>
      </c>
      <c r="BN332" s="14">
        <v>2</v>
      </c>
      <c r="BO332" s="14">
        <v>8</v>
      </c>
      <c r="BP332" s="14">
        <v>8</v>
      </c>
      <c r="BQ332" s="14">
        <v>2</v>
      </c>
      <c r="BR332" s="14">
        <v>4</v>
      </c>
      <c r="BS332" s="14">
        <v>4</v>
      </c>
      <c r="BT332" s="14">
        <v>7</v>
      </c>
      <c r="BU332" s="14">
        <v>3</v>
      </c>
      <c r="BV332" s="14">
        <v>7</v>
      </c>
      <c r="BW332" s="14">
        <v>8</v>
      </c>
      <c r="BX332" s="14">
        <v>5</v>
      </c>
      <c r="BY332" s="14">
        <v>7</v>
      </c>
      <c r="BZ332" s="14">
        <v>6</v>
      </c>
      <c r="CA332" s="14">
        <v>1</v>
      </c>
      <c r="CB332" s="14">
        <v>7</v>
      </c>
      <c r="CC332" s="14">
        <v>3</v>
      </c>
      <c r="CD332" s="14">
        <v>7</v>
      </c>
      <c r="CE332" s="14">
        <v>2</v>
      </c>
      <c r="CF332" s="14">
        <v>7</v>
      </c>
      <c r="CG332" s="14">
        <v>1</v>
      </c>
      <c r="CH332" s="14">
        <v>8</v>
      </c>
      <c r="CI332" s="14">
        <v>2</v>
      </c>
      <c r="CJ332" s="14">
        <v>3</v>
      </c>
      <c r="CK332" s="14">
        <v>2</v>
      </c>
      <c r="CL332" s="14">
        <v>6</v>
      </c>
      <c r="CM332" s="14">
        <v>3</v>
      </c>
      <c r="CN332" s="14">
        <v>6</v>
      </c>
      <c r="CO332" s="14">
        <v>2</v>
      </c>
      <c r="CP332" s="14">
        <v>6</v>
      </c>
      <c r="CQ332" s="14">
        <v>3</v>
      </c>
      <c r="CR332" s="14">
        <v>2</v>
      </c>
      <c r="CS332" s="14">
        <v>2</v>
      </c>
      <c r="CT332" s="14">
        <v>0</v>
      </c>
      <c r="CU332" s="14">
        <v>5</v>
      </c>
      <c r="CV332" s="14">
        <v>2</v>
      </c>
      <c r="CW332" s="14">
        <v>3</v>
      </c>
      <c r="CX332" s="14">
        <v>4</v>
      </c>
      <c r="CY332" s="14">
        <v>4</v>
      </c>
      <c r="CZ332" s="14">
        <v>4</v>
      </c>
      <c r="DA332" s="14">
        <v>2</v>
      </c>
      <c r="DB332" s="14">
        <v>5</v>
      </c>
      <c r="DC332" s="14">
        <v>1</v>
      </c>
      <c r="DD332" s="14">
        <v>2</v>
      </c>
      <c r="DE332" s="14">
        <v>0</v>
      </c>
      <c r="DF332" s="14">
        <v>3</v>
      </c>
      <c r="DG332" s="14">
        <v>3</v>
      </c>
      <c r="DH332" s="14">
        <v>0</v>
      </c>
      <c r="DI332" s="14">
        <v>0</v>
      </c>
      <c r="DJ332" s="14">
        <v>1</v>
      </c>
      <c r="DK332" s="14">
        <v>1</v>
      </c>
      <c r="DL332" s="14">
        <v>0</v>
      </c>
      <c r="DM332" s="14">
        <v>0</v>
      </c>
      <c r="DN332" s="14">
        <v>0</v>
      </c>
      <c r="DO332" s="14">
        <v>0</v>
      </c>
      <c r="DP332" s="14">
        <v>0</v>
      </c>
      <c r="DQ332" s="14">
        <v>0</v>
      </c>
      <c r="DR332" s="14">
        <v>0</v>
      </c>
      <c r="DS332" s="14">
        <v>0</v>
      </c>
      <c r="DT332" s="14">
        <v>0</v>
      </c>
      <c r="DU332" s="14">
        <v>0</v>
      </c>
      <c r="DV332" s="14">
        <v>0</v>
      </c>
      <c r="DY332" s="14"/>
    </row>
    <row r="333" spans="1:129" s="11" customFormat="1" x14ac:dyDescent="0.25">
      <c r="A333" s="16" t="s">
        <v>740</v>
      </c>
      <c r="B333" s="14" t="s">
        <v>741</v>
      </c>
      <c r="C333" s="23">
        <v>1270</v>
      </c>
      <c r="D333" s="24">
        <f t="shared" si="336"/>
        <v>5.1968503937007873E-2</v>
      </c>
      <c r="E333" s="24">
        <f t="shared" si="337"/>
        <v>4.3307086614173228E-2</v>
      </c>
      <c r="F333" s="24">
        <f t="shared" si="338"/>
        <v>6.4566929133858267E-2</v>
      </c>
      <c r="G333" s="24">
        <f t="shared" si="339"/>
        <v>5.826771653543307E-2</v>
      </c>
      <c r="H333" s="24">
        <f t="shared" si="340"/>
        <v>4.4881889763779527E-2</v>
      </c>
      <c r="I333" s="24">
        <f t="shared" si="341"/>
        <v>2.1259842519685039E-2</v>
      </c>
      <c r="J333" s="24">
        <f t="shared" si="342"/>
        <v>3.5433070866141732E-2</v>
      </c>
      <c r="K333" s="24">
        <f t="shared" si="343"/>
        <v>4.6456692913385826E-2</v>
      </c>
      <c r="L333" s="24">
        <f t="shared" si="344"/>
        <v>5.826771653543307E-2</v>
      </c>
      <c r="M333" s="24">
        <f t="shared" si="345"/>
        <v>8.6614173228346455E-2</v>
      </c>
      <c r="N333" s="24">
        <f t="shared" si="346"/>
        <v>7.7952755905511817E-2</v>
      </c>
      <c r="O333" s="24">
        <f t="shared" si="347"/>
        <v>8.0314960629921259E-2</v>
      </c>
      <c r="P333" s="24">
        <f t="shared" si="348"/>
        <v>7.9527559055118116E-2</v>
      </c>
      <c r="Q333" s="24">
        <f t="shared" si="349"/>
        <v>7.874015748031496E-2</v>
      </c>
      <c r="R333" s="24">
        <f t="shared" si="350"/>
        <v>6.7716535433070865E-2</v>
      </c>
      <c r="S333" s="24">
        <f t="shared" si="351"/>
        <v>0.1047244094488189</v>
      </c>
      <c r="T333" s="24">
        <f t="shared" si="352"/>
        <v>0.1858267716535433</v>
      </c>
      <c r="U333" s="24">
        <f t="shared" si="352"/>
        <v>0.56299212598425197</v>
      </c>
      <c r="V333" s="24">
        <f t="shared" si="352"/>
        <v>0.2511811023622047</v>
      </c>
      <c r="W333" s="23">
        <f t="shared" si="353"/>
        <v>236</v>
      </c>
      <c r="X333" s="23">
        <f t="shared" si="354"/>
        <v>715</v>
      </c>
      <c r="Y333" s="23">
        <f t="shared" si="355"/>
        <v>319</v>
      </c>
      <c r="Z333" s="23">
        <v>12</v>
      </c>
      <c r="AA333" s="23">
        <v>11</v>
      </c>
      <c r="AB333" s="23">
        <v>12</v>
      </c>
      <c r="AC333" s="23">
        <v>13</v>
      </c>
      <c r="AD333" s="23">
        <v>18</v>
      </c>
      <c r="AE333" s="23">
        <v>8</v>
      </c>
      <c r="AF333" s="23">
        <v>15</v>
      </c>
      <c r="AG333" s="23">
        <v>8</v>
      </c>
      <c r="AH333" s="23">
        <v>10</v>
      </c>
      <c r="AI333" s="23">
        <v>14</v>
      </c>
      <c r="AJ333" s="23">
        <v>12</v>
      </c>
      <c r="AK333" s="23">
        <v>13</v>
      </c>
      <c r="AL333" s="23">
        <v>10</v>
      </c>
      <c r="AM333" s="23">
        <v>22</v>
      </c>
      <c r="AN333" s="23">
        <v>25</v>
      </c>
      <c r="AO333" s="23">
        <v>16</v>
      </c>
      <c r="AP333" s="23">
        <v>17</v>
      </c>
      <c r="AQ333" s="23">
        <v>16</v>
      </c>
      <c r="AR333" s="23">
        <v>16</v>
      </c>
      <c r="AS333" s="23">
        <v>9</v>
      </c>
      <c r="AT333" s="23">
        <v>14</v>
      </c>
      <c r="AU333" s="23">
        <v>13</v>
      </c>
      <c r="AV333" s="23">
        <v>10</v>
      </c>
      <c r="AW333" s="23">
        <v>13</v>
      </c>
      <c r="AX333" s="23">
        <v>7</v>
      </c>
      <c r="AY333" s="23">
        <v>2</v>
      </c>
      <c r="AZ333" s="23">
        <v>3</v>
      </c>
      <c r="BA333" s="23">
        <v>12</v>
      </c>
      <c r="BB333" s="23">
        <v>3</v>
      </c>
      <c r="BC333" s="23">
        <v>7</v>
      </c>
      <c r="BD333" s="23">
        <v>11</v>
      </c>
      <c r="BE333" s="23">
        <v>9</v>
      </c>
      <c r="BF333" s="23">
        <v>7</v>
      </c>
      <c r="BG333" s="23">
        <v>10</v>
      </c>
      <c r="BH333" s="23">
        <v>8</v>
      </c>
      <c r="BI333" s="23">
        <v>7</v>
      </c>
      <c r="BJ333" s="23">
        <v>16</v>
      </c>
      <c r="BK333" s="23">
        <v>6</v>
      </c>
      <c r="BL333" s="23">
        <v>14</v>
      </c>
      <c r="BM333" s="23">
        <v>16</v>
      </c>
      <c r="BN333" s="23">
        <v>15</v>
      </c>
      <c r="BO333" s="23">
        <v>18</v>
      </c>
      <c r="BP333" s="23">
        <v>14</v>
      </c>
      <c r="BQ333" s="23">
        <v>13</v>
      </c>
      <c r="BR333" s="23">
        <v>14</v>
      </c>
      <c r="BS333" s="23">
        <v>20</v>
      </c>
      <c r="BT333" s="23">
        <v>22</v>
      </c>
      <c r="BU333" s="23">
        <v>21</v>
      </c>
      <c r="BV333" s="23">
        <v>24</v>
      </c>
      <c r="BW333" s="23">
        <v>23</v>
      </c>
      <c r="BX333" s="23">
        <v>21</v>
      </c>
      <c r="BY333" s="23">
        <v>19</v>
      </c>
      <c r="BZ333" s="23">
        <v>17</v>
      </c>
      <c r="CA333" s="23">
        <v>24</v>
      </c>
      <c r="CB333" s="23">
        <v>18</v>
      </c>
      <c r="CC333" s="23">
        <v>21</v>
      </c>
      <c r="CD333" s="23">
        <v>13</v>
      </c>
      <c r="CE333" s="23">
        <v>22</v>
      </c>
      <c r="CF333" s="23">
        <v>26</v>
      </c>
      <c r="CG333" s="23">
        <v>20</v>
      </c>
      <c r="CH333" s="23">
        <v>19</v>
      </c>
      <c r="CI333" s="23">
        <v>16</v>
      </c>
      <c r="CJ333" s="23">
        <v>21</v>
      </c>
      <c r="CK333" s="23">
        <v>19</v>
      </c>
      <c r="CL333" s="23">
        <v>26</v>
      </c>
      <c r="CM333" s="23">
        <v>20</v>
      </c>
      <c r="CN333" s="23">
        <v>25</v>
      </c>
      <c r="CO333" s="23">
        <v>28</v>
      </c>
      <c r="CP333" s="23">
        <v>17</v>
      </c>
      <c r="CQ333" s="23">
        <v>10</v>
      </c>
      <c r="CR333" s="23">
        <v>16</v>
      </c>
      <c r="CS333" s="23">
        <v>9</v>
      </c>
      <c r="CT333" s="23">
        <v>23</v>
      </c>
      <c r="CU333" s="23">
        <v>24</v>
      </c>
      <c r="CV333" s="23">
        <v>14</v>
      </c>
      <c r="CW333" s="23">
        <v>9</v>
      </c>
      <c r="CX333" s="23">
        <v>9</v>
      </c>
      <c r="CY333" s="23">
        <v>15</v>
      </c>
      <c r="CZ333" s="23">
        <v>13</v>
      </c>
      <c r="DA333" s="23">
        <v>14</v>
      </c>
      <c r="DB333" s="23">
        <v>10</v>
      </c>
      <c r="DC333" s="23">
        <v>8</v>
      </c>
      <c r="DD333" s="23">
        <v>2</v>
      </c>
      <c r="DE333" s="23">
        <v>8</v>
      </c>
      <c r="DF333" s="23">
        <v>5</v>
      </c>
      <c r="DG333" s="23">
        <v>6</v>
      </c>
      <c r="DH333" s="23">
        <v>7</v>
      </c>
      <c r="DI333" s="23">
        <v>7</v>
      </c>
      <c r="DJ333" s="23">
        <v>2</v>
      </c>
      <c r="DK333" s="23">
        <v>6</v>
      </c>
      <c r="DL333" s="23">
        <v>3</v>
      </c>
      <c r="DM333" s="23">
        <v>3</v>
      </c>
      <c r="DN333" s="23">
        <v>2</v>
      </c>
      <c r="DO333" s="23">
        <v>0</v>
      </c>
      <c r="DP333" s="23">
        <v>3</v>
      </c>
      <c r="DQ333" s="23">
        <v>0</v>
      </c>
      <c r="DR333" s="23">
        <v>0</v>
      </c>
      <c r="DS333" s="23">
        <v>1</v>
      </c>
      <c r="DT333" s="23">
        <v>0</v>
      </c>
      <c r="DU333" s="23">
        <v>0</v>
      </c>
      <c r="DV333" s="23">
        <v>0</v>
      </c>
      <c r="DY333" s="14"/>
    </row>
    <row r="334" spans="1:129" s="11" customFormat="1" x14ac:dyDescent="0.25">
      <c r="A334" s="16" t="s">
        <v>742</v>
      </c>
      <c r="B334" s="14" t="s">
        <v>743</v>
      </c>
      <c r="C334" s="23">
        <v>6108</v>
      </c>
      <c r="D334" s="24">
        <f t="shared" si="336"/>
        <v>4.8133595284872301E-2</v>
      </c>
      <c r="E334" s="24">
        <f t="shared" si="337"/>
        <v>4.7314996725605761E-2</v>
      </c>
      <c r="F334" s="24">
        <f t="shared" si="338"/>
        <v>5.3372626064178127E-2</v>
      </c>
      <c r="G334" s="24">
        <f t="shared" si="339"/>
        <v>5.4682383759004582E-2</v>
      </c>
      <c r="H334" s="24">
        <f t="shared" si="340"/>
        <v>5.2226588081204978E-2</v>
      </c>
      <c r="I334" s="24">
        <f t="shared" si="341"/>
        <v>5.27177472167649E-2</v>
      </c>
      <c r="J334" s="24">
        <f t="shared" si="342"/>
        <v>6.3032089063523242E-2</v>
      </c>
      <c r="K334" s="24">
        <f t="shared" si="343"/>
        <v>6.4669286182056321E-2</v>
      </c>
      <c r="L334" s="24">
        <f t="shared" si="344"/>
        <v>7.301899148657498E-2</v>
      </c>
      <c r="M334" s="24">
        <f t="shared" si="345"/>
        <v>7.416502946954813E-2</v>
      </c>
      <c r="N334" s="24">
        <f t="shared" si="346"/>
        <v>6.8598559266535686E-2</v>
      </c>
      <c r="O334" s="24">
        <f t="shared" si="347"/>
        <v>6.4341846758349711E-2</v>
      </c>
      <c r="P334" s="24">
        <f t="shared" si="348"/>
        <v>8.2514734774066803E-2</v>
      </c>
      <c r="Q334" s="24">
        <f t="shared" si="349"/>
        <v>6.0412573673870332E-2</v>
      </c>
      <c r="R334" s="24">
        <f t="shared" si="350"/>
        <v>4.6987557301899151E-2</v>
      </c>
      <c r="S334" s="24">
        <f t="shared" si="351"/>
        <v>9.3811394891944996E-2</v>
      </c>
      <c r="T334" s="24">
        <f t="shared" si="352"/>
        <v>0.17092337917485265</v>
      </c>
      <c r="U334" s="24">
        <f t="shared" si="352"/>
        <v>0.62786509495743292</v>
      </c>
      <c r="V334" s="24">
        <f t="shared" si="352"/>
        <v>0.20121152586771449</v>
      </c>
      <c r="W334" s="23">
        <f t="shared" si="353"/>
        <v>1044</v>
      </c>
      <c r="X334" s="23">
        <f t="shared" si="354"/>
        <v>3835</v>
      </c>
      <c r="Y334" s="23">
        <f t="shared" si="355"/>
        <v>1229</v>
      </c>
      <c r="Z334" s="23">
        <v>64</v>
      </c>
      <c r="AA334" s="23">
        <v>46</v>
      </c>
      <c r="AB334" s="23">
        <v>68</v>
      </c>
      <c r="AC334" s="23">
        <v>51</v>
      </c>
      <c r="AD334" s="23">
        <v>65</v>
      </c>
      <c r="AE334" s="23">
        <v>42</v>
      </c>
      <c r="AF334" s="23">
        <v>66</v>
      </c>
      <c r="AG334" s="23">
        <v>58</v>
      </c>
      <c r="AH334" s="23">
        <v>60</v>
      </c>
      <c r="AI334" s="23">
        <v>63</v>
      </c>
      <c r="AJ334" s="23">
        <v>61</v>
      </c>
      <c r="AK334" s="23">
        <v>63</v>
      </c>
      <c r="AL334" s="23">
        <v>66</v>
      </c>
      <c r="AM334" s="23">
        <v>74</v>
      </c>
      <c r="AN334" s="23">
        <v>62</v>
      </c>
      <c r="AO334" s="23">
        <v>69</v>
      </c>
      <c r="AP334" s="23">
        <v>66</v>
      </c>
      <c r="AQ334" s="23">
        <v>77</v>
      </c>
      <c r="AR334" s="23">
        <v>66</v>
      </c>
      <c r="AS334" s="23">
        <v>56</v>
      </c>
      <c r="AT334" s="23">
        <v>43</v>
      </c>
      <c r="AU334" s="23">
        <v>63</v>
      </c>
      <c r="AV334" s="23">
        <v>71</v>
      </c>
      <c r="AW334" s="23">
        <v>71</v>
      </c>
      <c r="AX334" s="23">
        <v>71</v>
      </c>
      <c r="AY334" s="23">
        <v>79</v>
      </c>
      <c r="AZ334" s="23">
        <v>57</v>
      </c>
      <c r="BA334" s="23">
        <v>63</v>
      </c>
      <c r="BB334" s="23">
        <v>61</v>
      </c>
      <c r="BC334" s="23">
        <v>62</v>
      </c>
      <c r="BD334" s="23">
        <v>74</v>
      </c>
      <c r="BE334" s="23">
        <v>89</v>
      </c>
      <c r="BF334" s="23">
        <v>82</v>
      </c>
      <c r="BG334" s="23">
        <v>74</v>
      </c>
      <c r="BH334" s="23">
        <v>66</v>
      </c>
      <c r="BI334" s="23">
        <v>79</v>
      </c>
      <c r="BJ334" s="23">
        <v>78</v>
      </c>
      <c r="BK334" s="23">
        <v>78</v>
      </c>
      <c r="BL334" s="23">
        <v>78</v>
      </c>
      <c r="BM334" s="23">
        <v>82</v>
      </c>
      <c r="BN334" s="23">
        <v>95</v>
      </c>
      <c r="BO334" s="23">
        <v>85</v>
      </c>
      <c r="BP334" s="23">
        <v>83</v>
      </c>
      <c r="BQ334" s="23">
        <v>92</v>
      </c>
      <c r="BR334" s="23">
        <v>91</v>
      </c>
      <c r="BS334" s="23">
        <v>81</v>
      </c>
      <c r="BT334" s="23">
        <v>106</v>
      </c>
      <c r="BU334" s="23">
        <v>84</v>
      </c>
      <c r="BV334" s="23">
        <v>82</v>
      </c>
      <c r="BW334" s="23">
        <v>100</v>
      </c>
      <c r="BX334" s="23">
        <v>75</v>
      </c>
      <c r="BY334" s="23">
        <v>70</v>
      </c>
      <c r="BZ334" s="23">
        <v>79</v>
      </c>
      <c r="CA334" s="23">
        <v>105</v>
      </c>
      <c r="CB334" s="23">
        <v>90</v>
      </c>
      <c r="CC334" s="23">
        <v>73</v>
      </c>
      <c r="CD334" s="23">
        <v>84</v>
      </c>
      <c r="CE334" s="23">
        <v>99</v>
      </c>
      <c r="CF334" s="23">
        <v>68</v>
      </c>
      <c r="CG334" s="23">
        <v>69</v>
      </c>
      <c r="CH334" s="23">
        <v>91</v>
      </c>
      <c r="CI334" s="23">
        <v>112</v>
      </c>
      <c r="CJ334" s="23">
        <v>99</v>
      </c>
      <c r="CK334" s="23">
        <v>102</v>
      </c>
      <c r="CL334" s="23">
        <v>100</v>
      </c>
      <c r="CM334" s="23">
        <v>75</v>
      </c>
      <c r="CN334" s="23">
        <v>92</v>
      </c>
      <c r="CO334" s="23">
        <v>75</v>
      </c>
      <c r="CP334" s="23">
        <v>64</v>
      </c>
      <c r="CQ334" s="23">
        <v>63</v>
      </c>
      <c r="CR334" s="23">
        <v>62</v>
      </c>
      <c r="CS334" s="23">
        <v>57</v>
      </c>
      <c r="CT334" s="23">
        <v>62</v>
      </c>
      <c r="CU334" s="23">
        <v>56</v>
      </c>
      <c r="CV334" s="23">
        <v>50</v>
      </c>
      <c r="CW334" s="23">
        <v>58</v>
      </c>
      <c r="CX334" s="23">
        <v>46</v>
      </c>
      <c r="CY334" s="23">
        <v>47</v>
      </c>
      <c r="CZ334" s="23">
        <v>51</v>
      </c>
      <c r="DA334" s="23">
        <v>51</v>
      </c>
      <c r="DB334" s="23">
        <v>44</v>
      </c>
      <c r="DC334" s="23">
        <v>40</v>
      </c>
      <c r="DD334" s="23">
        <v>41</v>
      </c>
      <c r="DE334" s="23">
        <v>40</v>
      </c>
      <c r="DF334" s="23">
        <v>26</v>
      </c>
      <c r="DG334" s="23">
        <v>24</v>
      </c>
      <c r="DH334" s="23">
        <v>22</v>
      </c>
      <c r="DI334" s="23">
        <v>20</v>
      </c>
      <c r="DJ334" s="23">
        <v>12</v>
      </c>
      <c r="DK334" s="23">
        <v>10</v>
      </c>
      <c r="DL334" s="23">
        <v>13</v>
      </c>
      <c r="DM334" s="23">
        <v>10</v>
      </c>
      <c r="DN334" s="23">
        <v>4</v>
      </c>
      <c r="DO334" s="23">
        <v>3</v>
      </c>
      <c r="DP334" s="23">
        <v>4</v>
      </c>
      <c r="DQ334" s="23">
        <v>2</v>
      </c>
      <c r="DR334" s="23">
        <v>2</v>
      </c>
      <c r="DS334" s="23">
        <v>0</v>
      </c>
      <c r="DT334" s="23">
        <v>0</v>
      </c>
      <c r="DU334" s="23">
        <v>1</v>
      </c>
      <c r="DV334" s="23">
        <v>2</v>
      </c>
      <c r="DY334" s="14"/>
    </row>
    <row r="335" spans="1:129" s="11" customFormat="1" x14ac:dyDescent="0.25">
      <c r="A335" s="16" t="s">
        <v>744</v>
      </c>
      <c r="B335" s="14" t="s">
        <v>745</v>
      </c>
      <c r="C335" s="23">
        <v>628</v>
      </c>
      <c r="D335" s="24">
        <f t="shared" si="336"/>
        <v>3.5031847133757961E-2</v>
      </c>
      <c r="E335" s="24">
        <f t="shared" si="337"/>
        <v>3.0254777070063694E-2</v>
      </c>
      <c r="F335" s="24">
        <f t="shared" si="338"/>
        <v>4.1401273885350316E-2</v>
      </c>
      <c r="G335" s="24">
        <f t="shared" si="339"/>
        <v>3.9808917197452227E-2</v>
      </c>
      <c r="H335" s="24">
        <f t="shared" si="340"/>
        <v>2.7070063694267517E-2</v>
      </c>
      <c r="I335" s="24">
        <f t="shared" si="341"/>
        <v>3.662420382165605E-2</v>
      </c>
      <c r="J335" s="24">
        <f t="shared" si="342"/>
        <v>2.2292993630573247E-2</v>
      </c>
      <c r="K335" s="24">
        <f t="shared" si="343"/>
        <v>4.7770700636942678E-2</v>
      </c>
      <c r="L335" s="24">
        <f t="shared" si="344"/>
        <v>5.7324840764331211E-2</v>
      </c>
      <c r="M335" s="24">
        <f t="shared" si="345"/>
        <v>5.7324840764331211E-2</v>
      </c>
      <c r="N335" s="24">
        <f t="shared" si="346"/>
        <v>4.9363057324840767E-2</v>
      </c>
      <c r="O335" s="24">
        <f t="shared" si="347"/>
        <v>7.1656050955414011E-2</v>
      </c>
      <c r="P335" s="24">
        <f t="shared" si="348"/>
        <v>9.7133757961783446E-2</v>
      </c>
      <c r="Q335" s="24">
        <f t="shared" si="349"/>
        <v>0.10031847133757962</v>
      </c>
      <c r="R335" s="24">
        <f t="shared" si="350"/>
        <v>9.7133757961783446E-2</v>
      </c>
      <c r="S335" s="24">
        <f t="shared" si="351"/>
        <v>0.18949044585987262</v>
      </c>
      <c r="T335" s="24">
        <f t="shared" si="352"/>
        <v>0.12738853503184713</v>
      </c>
      <c r="U335" s="24">
        <f t="shared" si="352"/>
        <v>0.4856687898089172</v>
      </c>
      <c r="V335" s="24">
        <f t="shared" si="352"/>
        <v>0.38694267515923569</v>
      </c>
      <c r="W335" s="23">
        <f t="shared" si="353"/>
        <v>80</v>
      </c>
      <c r="X335" s="23">
        <f t="shared" si="354"/>
        <v>305</v>
      </c>
      <c r="Y335" s="23">
        <f t="shared" si="355"/>
        <v>243</v>
      </c>
      <c r="Z335" s="23">
        <v>4</v>
      </c>
      <c r="AA335" s="23">
        <v>6</v>
      </c>
      <c r="AB335" s="23">
        <v>5</v>
      </c>
      <c r="AC335" s="23">
        <v>2</v>
      </c>
      <c r="AD335" s="23">
        <v>5</v>
      </c>
      <c r="AE335" s="23">
        <v>8</v>
      </c>
      <c r="AF335" s="23">
        <v>2</v>
      </c>
      <c r="AG335" s="23">
        <v>3</v>
      </c>
      <c r="AH335" s="23">
        <v>2</v>
      </c>
      <c r="AI335" s="23">
        <v>4</v>
      </c>
      <c r="AJ335" s="23">
        <v>8</v>
      </c>
      <c r="AK335" s="23">
        <v>3</v>
      </c>
      <c r="AL335" s="23">
        <v>2</v>
      </c>
      <c r="AM335" s="23">
        <v>8</v>
      </c>
      <c r="AN335" s="23">
        <v>5</v>
      </c>
      <c r="AO335" s="23">
        <v>4</v>
      </c>
      <c r="AP335" s="23">
        <v>9</v>
      </c>
      <c r="AQ335" s="23">
        <v>7</v>
      </c>
      <c r="AR335" s="23">
        <v>4</v>
      </c>
      <c r="AS335" s="23">
        <v>1</v>
      </c>
      <c r="AT335" s="23">
        <v>1</v>
      </c>
      <c r="AU335" s="23">
        <v>7</v>
      </c>
      <c r="AV335" s="23">
        <v>2</v>
      </c>
      <c r="AW335" s="23">
        <v>4</v>
      </c>
      <c r="AX335" s="23">
        <v>3</v>
      </c>
      <c r="AY335" s="23">
        <v>4</v>
      </c>
      <c r="AZ335" s="23">
        <v>5</v>
      </c>
      <c r="BA335" s="23">
        <v>7</v>
      </c>
      <c r="BB335" s="23">
        <v>4</v>
      </c>
      <c r="BC335" s="23">
        <v>3</v>
      </c>
      <c r="BD335" s="23">
        <v>3</v>
      </c>
      <c r="BE335" s="23">
        <v>5</v>
      </c>
      <c r="BF335" s="23">
        <v>3</v>
      </c>
      <c r="BG335" s="23">
        <v>1</v>
      </c>
      <c r="BH335" s="23">
        <v>2</v>
      </c>
      <c r="BI335" s="23">
        <v>4</v>
      </c>
      <c r="BJ335" s="23">
        <v>3</v>
      </c>
      <c r="BK335" s="23">
        <v>3</v>
      </c>
      <c r="BL335" s="23">
        <v>10</v>
      </c>
      <c r="BM335" s="23">
        <v>10</v>
      </c>
      <c r="BN335" s="23">
        <v>6</v>
      </c>
      <c r="BO335" s="23">
        <v>6</v>
      </c>
      <c r="BP335" s="23">
        <v>9</v>
      </c>
      <c r="BQ335" s="23">
        <v>6</v>
      </c>
      <c r="BR335" s="23">
        <v>9</v>
      </c>
      <c r="BS335" s="23">
        <v>9</v>
      </c>
      <c r="BT335" s="23">
        <v>5</v>
      </c>
      <c r="BU335" s="23">
        <v>9</v>
      </c>
      <c r="BV335" s="23">
        <v>11</v>
      </c>
      <c r="BW335" s="23">
        <v>2</v>
      </c>
      <c r="BX335" s="23">
        <v>6</v>
      </c>
      <c r="BY335" s="23">
        <v>6</v>
      </c>
      <c r="BZ335" s="23">
        <v>6</v>
      </c>
      <c r="CA335" s="23">
        <v>8</v>
      </c>
      <c r="CB335" s="23">
        <v>5</v>
      </c>
      <c r="CC335" s="23">
        <v>4</v>
      </c>
      <c r="CD335" s="23">
        <v>4</v>
      </c>
      <c r="CE335" s="23">
        <v>13</v>
      </c>
      <c r="CF335" s="23">
        <v>12</v>
      </c>
      <c r="CG335" s="23">
        <v>12</v>
      </c>
      <c r="CH335" s="23">
        <v>13</v>
      </c>
      <c r="CI335" s="23">
        <v>9</v>
      </c>
      <c r="CJ335" s="23">
        <v>8</v>
      </c>
      <c r="CK335" s="23">
        <v>19</v>
      </c>
      <c r="CL335" s="23">
        <v>12</v>
      </c>
      <c r="CM335" s="23">
        <v>3</v>
      </c>
      <c r="CN335" s="23">
        <v>18</v>
      </c>
      <c r="CO335" s="23">
        <v>11</v>
      </c>
      <c r="CP335" s="23">
        <v>14</v>
      </c>
      <c r="CQ335" s="23">
        <v>17</v>
      </c>
      <c r="CR335" s="23">
        <v>9</v>
      </c>
      <c r="CS335" s="23">
        <v>15</v>
      </c>
      <c r="CT335" s="23">
        <v>12</v>
      </c>
      <c r="CU335" s="23">
        <v>14</v>
      </c>
      <c r="CV335" s="23">
        <v>11</v>
      </c>
      <c r="CW335" s="23">
        <v>11</v>
      </c>
      <c r="CX335" s="23">
        <v>9</v>
      </c>
      <c r="CY335" s="23">
        <v>12</v>
      </c>
      <c r="CZ335" s="23">
        <v>8</v>
      </c>
      <c r="DA335" s="23">
        <v>7</v>
      </c>
      <c r="DB335" s="23">
        <v>9</v>
      </c>
      <c r="DC335" s="23">
        <v>8</v>
      </c>
      <c r="DD335" s="23">
        <v>7</v>
      </c>
      <c r="DE335" s="23">
        <v>5</v>
      </c>
      <c r="DF335" s="23">
        <v>8</v>
      </c>
      <c r="DG335" s="23">
        <v>6</v>
      </c>
      <c r="DH335" s="23">
        <v>7</v>
      </c>
      <c r="DI335" s="23">
        <v>4</v>
      </c>
      <c r="DJ335" s="23">
        <v>7</v>
      </c>
      <c r="DK335" s="23">
        <v>2</v>
      </c>
      <c r="DL335" s="23">
        <v>3</v>
      </c>
      <c r="DM335" s="23">
        <v>1</v>
      </c>
      <c r="DN335" s="23">
        <v>2</v>
      </c>
      <c r="DO335" s="23">
        <v>2</v>
      </c>
      <c r="DP335" s="23">
        <v>0</v>
      </c>
      <c r="DQ335" s="23">
        <v>0</v>
      </c>
      <c r="DR335" s="23">
        <v>0</v>
      </c>
      <c r="DS335" s="23">
        <v>1</v>
      </c>
      <c r="DT335" s="23">
        <v>0</v>
      </c>
      <c r="DU335" s="23">
        <v>0</v>
      </c>
      <c r="DV335" s="23">
        <v>0</v>
      </c>
      <c r="DX335" s="14"/>
      <c r="DY335" s="14"/>
    </row>
    <row r="336" spans="1:129" s="11" customFormat="1" x14ac:dyDescent="0.25">
      <c r="A336" s="16" t="s">
        <v>746</v>
      </c>
      <c r="B336" s="14" t="s">
        <v>747</v>
      </c>
      <c r="C336" s="23">
        <v>3974</v>
      </c>
      <c r="D336" s="24">
        <f t="shared" si="336"/>
        <v>3.6487166582788125E-2</v>
      </c>
      <c r="E336" s="24">
        <f t="shared" si="337"/>
        <v>4.302969300452944E-2</v>
      </c>
      <c r="F336" s="24">
        <f t="shared" si="338"/>
        <v>5.7121288374433817E-2</v>
      </c>
      <c r="G336" s="24">
        <f t="shared" si="339"/>
        <v>6.3663814796175139E-2</v>
      </c>
      <c r="H336" s="24">
        <f t="shared" si="340"/>
        <v>3.4222445898339206E-2</v>
      </c>
      <c r="I336" s="24">
        <f t="shared" si="341"/>
        <v>3.1706089582284852E-2</v>
      </c>
      <c r="J336" s="24">
        <f t="shared" si="342"/>
        <v>3.7242073477604429E-2</v>
      </c>
      <c r="K336" s="24">
        <f t="shared" si="343"/>
        <v>4.5546049320583794E-2</v>
      </c>
      <c r="L336" s="24">
        <f t="shared" si="344"/>
        <v>7.1212883744338193E-2</v>
      </c>
      <c r="M336" s="24">
        <f t="shared" si="345"/>
        <v>7.9516859587317565E-2</v>
      </c>
      <c r="N336" s="24">
        <f t="shared" si="346"/>
        <v>7.0961248112732758E-2</v>
      </c>
      <c r="O336" s="24">
        <f t="shared" si="347"/>
        <v>7.4484146955208858E-2</v>
      </c>
      <c r="P336" s="24">
        <f t="shared" si="348"/>
        <v>0.10342224458983391</v>
      </c>
      <c r="Q336" s="24">
        <f t="shared" si="349"/>
        <v>8.1781580271766477E-2</v>
      </c>
      <c r="R336" s="24">
        <f t="shared" si="350"/>
        <v>5.7121288374433817E-2</v>
      </c>
      <c r="S336" s="24">
        <f t="shared" si="351"/>
        <v>0.11248112732762959</v>
      </c>
      <c r="T336" s="24">
        <f t="shared" si="352"/>
        <v>0.16305988928032208</v>
      </c>
      <c r="U336" s="24">
        <f t="shared" si="352"/>
        <v>0.58555611474584801</v>
      </c>
      <c r="V336" s="24">
        <f t="shared" si="352"/>
        <v>0.25138399597382988</v>
      </c>
      <c r="W336" s="23">
        <f t="shared" si="353"/>
        <v>648</v>
      </c>
      <c r="X336" s="23">
        <f t="shared" si="354"/>
        <v>2327</v>
      </c>
      <c r="Y336" s="23">
        <f t="shared" si="355"/>
        <v>999</v>
      </c>
      <c r="Z336" s="23">
        <v>30</v>
      </c>
      <c r="AA336" s="23">
        <v>34</v>
      </c>
      <c r="AB336" s="23">
        <v>32</v>
      </c>
      <c r="AC336" s="23">
        <v>28</v>
      </c>
      <c r="AD336" s="23">
        <v>21</v>
      </c>
      <c r="AE336" s="23">
        <v>33</v>
      </c>
      <c r="AF336" s="23">
        <v>29</v>
      </c>
      <c r="AG336" s="23">
        <v>41</v>
      </c>
      <c r="AH336" s="23">
        <v>33</v>
      </c>
      <c r="AI336" s="23">
        <v>35</v>
      </c>
      <c r="AJ336" s="23">
        <v>48</v>
      </c>
      <c r="AK336" s="23">
        <v>35</v>
      </c>
      <c r="AL336" s="23">
        <v>52</v>
      </c>
      <c r="AM336" s="23">
        <v>46</v>
      </c>
      <c r="AN336" s="23">
        <v>46</v>
      </c>
      <c r="AO336" s="23">
        <v>61</v>
      </c>
      <c r="AP336" s="23">
        <v>44</v>
      </c>
      <c r="AQ336" s="23">
        <v>64</v>
      </c>
      <c r="AR336" s="23">
        <v>50</v>
      </c>
      <c r="AS336" s="23">
        <v>34</v>
      </c>
      <c r="AT336" s="23">
        <v>21</v>
      </c>
      <c r="AU336" s="23">
        <v>26</v>
      </c>
      <c r="AV336" s="23">
        <v>22</v>
      </c>
      <c r="AW336" s="23">
        <v>30</v>
      </c>
      <c r="AX336" s="23">
        <v>37</v>
      </c>
      <c r="AY336" s="23">
        <v>23</v>
      </c>
      <c r="AZ336" s="23">
        <v>29</v>
      </c>
      <c r="BA336" s="23">
        <v>27</v>
      </c>
      <c r="BB336" s="23">
        <v>27</v>
      </c>
      <c r="BC336" s="23">
        <v>20</v>
      </c>
      <c r="BD336" s="23">
        <v>30</v>
      </c>
      <c r="BE336" s="23">
        <v>30</v>
      </c>
      <c r="BF336" s="23">
        <v>34</v>
      </c>
      <c r="BG336" s="23">
        <v>29</v>
      </c>
      <c r="BH336" s="23">
        <v>25</v>
      </c>
      <c r="BI336" s="23">
        <v>31</v>
      </c>
      <c r="BJ336" s="23">
        <v>37</v>
      </c>
      <c r="BK336" s="23">
        <v>36</v>
      </c>
      <c r="BL336" s="23">
        <v>34</v>
      </c>
      <c r="BM336" s="23">
        <v>43</v>
      </c>
      <c r="BN336" s="23">
        <v>42</v>
      </c>
      <c r="BO336" s="23">
        <v>58</v>
      </c>
      <c r="BP336" s="23">
        <v>77</v>
      </c>
      <c r="BQ336" s="23">
        <v>44</v>
      </c>
      <c r="BR336" s="23">
        <v>62</v>
      </c>
      <c r="BS336" s="23">
        <v>62</v>
      </c>
      <c r="BT336" s="23">
        <v>70</v>
      </c>
      <c r="BU336" s="23">
        <v>68</v>
      </c>
      <c r="BV336" s="23">
        <v>62</v>
      </c>
      <c r="BW336" s="23">
        <v>54</v>
      </c>
      <c r="BX336" s="23">
        <v>51</v>
      </c>
      <c r="BY336" s="23">
        <v>63</v>
      </c>
      <c r="BZ336" s="23">
        <v>72</v>
      </c>
      <c r="CA336" s="23">
        <v>63</v>
      </c>
      <c r="CB336" s="23">
        <v>33</v>
      </c>
      <c r="CC336" s="23">
        <v>54</v>
      </c>
      <c r="CD336" s="23">
        <v>69</v>
      </c>
      <c r="CE336" s="23">
        <v>55</v>
      </c>
      <c r="CF336" s="23">
        <v>61</v>
      </c>
      <c r="CG336" s="23">
        <v>57</v>
      </c>
      <c r="CH336" s="23">
        <v>61</v>
      </c>
      <c r="CI336" s="23">
        <v>73</v>
      </c>
      <c r="CJ336" s="23">
        <v>87</v>
      </c>
      <c r="CK336" s="23">
        <v>89</v>
      </c>
      <c r="CL336" s="23">
        <v>101</v>
      </c>
      <c r="CM336" s="23">
        <v>69</v>
      </c>
      <c r="CN336" s="23">
        <v>70</v>
      </c>
      <c r="CO336" s="23">
        <v>61</v>
      </c>
      <c r="CP336" s="23">
        <v>67</v>
      </c>
      <c r="CQ336" s="23">
        <v>58</v>
      </c>
      <c r="CR336" s="23">
        <v>42</v>
      </c>
      <c r="CS336" s="23">
        <v>51</v>
      </c>
      <c r="CT336" s="23">
        <v>50</v>
      </c>
      <c r="CU336" s="23">
        <v>39</v>
      </c>
      <c r="CV336" s="23">
        <v>45</v>
      </c>
      <c r="CW336" s="23">
        <v>39</v>
      </c>
      <c r="CX336" s="23">
        <v>36</v>
      </c>
      <c r="CY336" s="23">
        <v>46</v>
      </c>
      <c r="CZ336" s="23">
        <v>41</v>
      </c>
      <c r="DA336" s="23">
        <v>24</v>
      </c>
      <c r="DB336" s="23">
        <v>24</v>
      </c>
      <c r="DC336" s="23">
        <v>30</v>
      </c>
      <c r="DD336" s="23">
        <v>35</v>
      </c>
      <c r="DE336" s="23">
        <v>31</v>
      </c>
      <c r="DF336" s="23">
        <v>24</v>
      </c>
      <c r="DG336" s="23">
        <v>30</v>
      </c>
      <c r="DH336" s="23">
        <v>19</v>
      </c>
      <c r="DI336" s="23">
        <v>12</v>
      </c>
      <c r="DJ336" s="23">
        <v>14</v>
      </c>
      <c r="DK336" s="23">
        <v>8</v>
      </c>
      <c r="DL336" s="23">
        <v>13</v>
      </c>
      <c r="DM336" s="23">
        <v>11</v>
      </c>
      <c r="DN336" s="23">
        <v>1</v>
      </c>
      <c r="DO336" s="23">
        <v>0</v>
      </c>
      <c r="DP336" s="23">
        <v>1</v>
      </c>
      <c r="DQ336" s="23">
        <v>1</v>
      </c>
      <c r="DR336" s="23">
        <v>5</v>
      </c>
      <c r="DS336" s="23">
        <v>0</v>
      </c>
      <c r="DT336" s="23">
        <v>2</v>
      </c>
      <c r="DU336" s="23">
        <v>0</v>
      </c>
      <c r="DV336" s="23">
        <v>0</v>
      </c>
      <c r="DX336" s="14"/>
      <c r="DY336" s="14"/>
    </row>
    <row r="337" spans="1:129" s="11" customFormat="1" x14ac:dyDescent="0.25">
      <c r="A337" s="16" t="s">
        <v>748</v>
      </c>
      <c r="B337" s="14" t="s">
        <v>749</v>
      </c>
      <c r="C337" s="23">
        <v>302</v>
      </c>
      <c r="D337" s="24">
        <f t="shared" si="336"/>
        <v>2.6490066225165563E-2</v>
      </c>
      <c r="E337" s="24">
        <f t="shared" si="337"/>
        <v>3.3112582781456956E-2</v>
      </c>
      <c r="F337" s="24">
        <f t="shared" si="338"/>
        <v>4.6357615894039736E-2</v>
      </c>
      <c r="G337" s="24">
        <f t="shared" si="339"/>
        <v>6.9536423841059597E-2</v>
      </c>
      <c r="H337" s="24">
        <f t="shared" si="340"/>
        <v>6.2913907284768214E-2</v>
      </c>
      <c r="I337" s="24">
        <f t="shared" si="341"/>
        <v>2.6490066225165563E-2</v>
      </c>
      <c r="J337" s="24">
        <f t="shared" si="342"/>
        <v>3.9735099337748346E-2</v>
      </c>
      <c r="K337" s="24">
        <f t="shared" si="343"/>
        <v>4.9668874172185427E-2</v>
      </c>
      <c r="L337" s="24">
        <f t="shared" si="344"/>
        <v>8.6092715231788075E-2</v>
      </c>
      <c r="M337" s="24">
        <f t="shared" si="345"/>
        <v>5.9602649006622516E-2</v>
      </c>
      <c r="N337" s="24">
        <f t="shared" si="346"/>
        <v>8.2781456953642391E-2</v>
      </c>
      <c r="O337" s="24">
        <f t="shared" si="347"/>
        <v>9.602649006622517E-2</v>
      </c>
      <c r="P337" s="24">
        <f t="shared" si="348"/>
        <v>7.9470198675496692E-2</v>
      </c>
      <c r="Q337" s="24">
        <f t="shared" si="349"/>
        <v>9.2715231788079472E-2</v>
      </c>
      <c r="R337" s="24">
        <f t="shared" si="350"/>
        <v>6.9536423841059597E-2</v>
      </c>
      <c r="S337" s="24">
        <f t="shared" si="351"/>
        <v>7.9470198675496692E-2</v>
      </c>
      <c r="T337" s="24">
        <f t="shared" si="352"/>
        <v>0.14569536423841059</v>
      </c>
      <c r="U337" s="24">
        <f t="shared" si="352"/>
        <v>0.61258278145695366</v>
      </c>
      <c r="V337" s="24">
        <f t="shared" si="352"/>
        <v>0.24172185430463577</v>
      </c>
      <c r="W337" s="23">
        <f t="shared" si="353"/>
        <v>44</v>
      </c>
      <c r="X337" s="23">
        <f t="shared" si="354"/>
        <v>185</v>
      </c>
      <c r="Y337" s="23">
        <f t="shared" si="355"/>
        <v>73</v>
      </c>
      <c r="Z337" s="23">
        <v>2</v>
      </c>
      <c r="AA337" s="23">
        <v>0</v>
      </c>
      <c r="AB337" s="23">
        <v>3</v>
      </c>
      <c r="AC337" s="23">
        <v>3</v>
      </c>
      <c r="AD337" s="23">
        <v>0</v>
      </c>
      <c r="AE337" s="23">
        <v>2</v>
      </c>
      <c r="AF337" s="23">
        <v>1</v>
      </c>
      <c r="AG337" s="23">
        <v>0</v>
      </c>
      <c r="AH337" s="23">
        <v>4</v>
      </c>
      <c r="AI337" s="23">
        <v>3</v>
      </c>
      <c r="AJ337" s="23">
        <v>3</v>
      </c>
      <c r="AK337" s="23">
        <v>2</v>
      </c>
      <c r="AL337" s="23">
        <v>5</v>
      </c>
      <c r="AM337" s="23">
        <v>2</v>
      </c>
      <c r="AN337" s="23">
        <v>2</v>
      </c>
      <c r="AO337" s="23">
        <v>6</v>
      </c>
      <c r="AP337" s="23">
        <v>6</v>
      </c>
      <c r="AQ337" s="23">
        <v>4</v>
      </c>
      <c r="AR337" s="23">
        <v>4</v>
      </c>
      <c r="AS337" s="23">
        <v>1</v>
      </c>
      <c r="AT337" s="23">
        <v>3</v>
      </c>
      <c r="AU337" s="23">
        <v>7</v>
      </c>
      <c r="AV337" s="23">
        <v>4</v>
      </c>
      <c r="AW337" s="23">
        <v>3</v>
      </c>
      <c r="AX337" s="23">
        <v>2</v>
      </c>
      <c r="AY337" s="23">
        <v>1</v>
      </c>
      <c r="AZ337" s="23">
        <v>3</v>
      </c>
      <c r="BA337" s="23">
        <v>1</v>
      </c>
      <c r="BB337" s="23">
        <v>1</v>
      </c>
      <c r="BC337" s="23">
        <v>2</v>
      </c>
      <c r="BD337" s="23">
        <v>1</v>
      </c>
      <c r="BE337" s="23">
        <v>7</v>
      </c>
      <c r="BF337" s="23">
        <v>1</v>
      </c>
      <c r="BG337" s="23">
        <v>2</v>
      </c>
      <c r="BH337" s="23">
        <v>1</v>
      </c>
      <c r="BI337" s="23">
        <v>1</v>
      </c>
      <c r="BJ337" s="23">
        <v>3</v>
      </c>
      <c r="BK337" s="23">
        <v>3</v>
      </c>
      <c r="BL337" s="23">
        <v>4</v>
      </c>
      <c r="BM337" s="23">
        <v>4</v>
      </c>
      <c r="BN337" s="23">
        <v>7</v>
      </c>
      <c r="BO337" s="23">
        <v>3</v>
      </c>
      <c r="BP337" s="23">
        <v>4</v>
      </c>
      <c r="BQ337" s="23">
        <v>5</v>
      </c>
      <c r="BR337" s="23">
        <v>7</v>
      </c>
      <c r="BS337" s="23">
        <v>2</v>
      </c>
      <c r="BT337" s="23">
        <v>2</v>
      </c>
      <c r="BU337" s="23">
        <v>3</v>
      </c>
      <c r="BV337" s="23">
        <v>8</v>
      </c>
      <c r="BW337" s="23">
        <v>3</v>
      </c>
      <c r="BX337" s="23">
        <v>5</v>
      </c>
      <c r="BY337" s="23">
        <v>7</v>
      </c>
      <c r="BZ337" s="23">
        <v>4</v>
      </c>
      <c r="CA337" s="23">
        <v>4</v>
      </c>
      <c r="CB337" s="23">
        <v>5</v>
      </c>
      <c r="CC337" s="23">
        <v>8</v>
      </c>
      <c r="CD337" s="23">
        <v>1</v>
      </c>
      <c r="CE337" s="23">
        <v>3</v>
      </c>
      <c r="CF337" s="23">
        <v>10</v>
      </c>
      <c r="CG337" s="23">
        <v>7</v>
      </c>
      <c r="CH337" s="23">
        <v>5</v>
      </c>
      <c r="CI337" s="23">
        <v>3</v>
      </c>
      <c r="CJ337" s="23">
        <v>8</v>
      </c>
      <c r="CK337" s="23">
        <v>4</v>
      </c>
      <c r="CL337" s="23">
        <v>4</v>
      </c>
      <c r="CM337" s="23">
        <v>2</v>
      </c>
      <c r="CN337" s="23">
        <v>9</v>
      </c>
      <c r="CO337" s="23">
        <v>2</v>
      </c>
      <c r="CP337" s="23">
        <v>9</v>
      </c>
      <c r="CQ337" s="23">
        <v>6</v>
      </c>
      <c r="CR337" s="23">
        <v>10</v>
      </c>
      <c r="CS337" s="23">
        <v>4</v>
      </c>
      <c r="CT337" s="23">
        <v>2</v>
      </c>
      <c r="CU337" s="23">
        <v>4</v>
      </c>
      <c r="CV337" s="23">
        <v>1</v>
      </c>
      <c r="CW337" s="23">
        <v>1</v>
      </c>
      <c r="CX337" s="23">
        <v>2</v>
      </c>
      <c r="CY337" s="23">
        <v>3</v>
      </c>
      <c r="CZ337" s="23">
        <v>3</v>
      </c>
      <c r="DA337" s="23">
        <v>3</v>
      </c>
      <c r="DB337" s="23">
        <v>0</v>
      </c>
      <c r="DC337" s="23">
        <v>1</v>
      </c>
      <c r="DD337" s="23">
        <v>4</v>
      </c>
      <c r="DE337" s="23">
        <v>1</v>
      </c>
      <c r="DF337" s="23">
        <v>2</v>
      </c>
      <c r="DG337" s="23">
        <v>0</v>
      </c>
      <c r="DH337" s="23">
        <v>1</v>
      </c>
      <c r="DI337" s="23">
        <v>1</v>
      </c>
      <c r="DJ337" s="23">
        <v>0</v>
      </c>
      <c r="DK337" s="23">
        <v>2</v>
      </c>
      <c r="DL337" s="23">
        <v>0</v>
      </c>
      <c r="DM337" s="23">
        <v>0</v>
      </c>
      <c r="DN337" s="23">
        <v>0</v>
      </c>
      <c r="DO337" s="23">
        <v>0</v>
      </c>
      <c r="DP337" s="23">
        <v>0</v>
      </c>
      <c r="DQ337" s="23">
        <v>0</v>
      </c>
      <c r="DR337" s="23">
        <v>0</v>
      </c>
      <c r="DS337" s="23">
        <v>0</v>
      </c>
      <c r="DT337" s="23">
        <v>0</v>
      </c>
      <c r="DU337" s="23">
        <v>0</v>
      </c>
      <c r="DV337" s="23">
        <v>0</v>
      </c>
      <c r="DX337" s="14"/>
      <c r="DY337" s="14"/>
    </row>
    <row r="338" spans="1:129" s="11" customFormat="1" x14ac:dyDescent="0.25">
      <c r="A338" s="16" t="s">
        <v>750</v>
      </c>
      <c r="B338" s="14" t="s">
        <v>751</v>
      </c>
      <c r="C338" s="23">
        <v>193</v>
      </c>
      <c r="D338" s="24">
        <f t="shared" si="336"/>
        <v>7.2538860103626937E-2</v>
      </c>
      <c r="E338" s="24">
        <f t="shared" si="337"/>
        <v>0.10362694300518134</v>
      </c>
      <c r="F338" s="24">
        <f t="shared" si="338"/>
        <v>4.6632124352331605E-2</v>
      </c>
      <c r="G338" s="24">
        <f t="shared" si="339"/>
        <v>4.145077720207254E-2</v>
      </c>
      <c r="H338" s="24">
        <f t="shared" si="340"/>
        <v>3.1088082901554404E-2</v>
      </c>
      <c r="I338" s="24">
        <f t="shared" si="341"/>
        <v>1.0362694300518135E-2</v>
      </c>
      <c r="J338" s="24">
        <f t="shared" si="342"/>
        <v>1.5544041450777202E-2</v>
      </c>
      <c r="K338" s="24">
        <f t="shared" si="343"/>
        <v>8.2901554404145081E-2</v>
      </c>
      <c r="L338" s="24">
        <f t="shared" si="344"/>
        <v>8.8082901554404139E-2</v>
      </c>
      <c r="M338" s="24">
        <f t="shared" si="345"/>
        <v>5.181347150259067E-2</v>
      </c>
      <c r="N338" s="24">
        <f t="shared" si="346"/>
        <v>0.10362694300518134</v>
      </c>
      <c r="O338" s="24">
        <f t="shared" si="347"/>
        <v>7.7720207253886009E-2</v>
      </c>
      <c r="P338" s="24">
        <f t="shared" si="348"/>
        <v>0.16062176165803108</v>
      </c>
      <c r="Q338" s="24">
        <f t="shared" si="349"/>
        <v>6.7357512953367879E-2</v>
      </c>
      <c r="R338" s="24">
        <f t="shared" si="350"/>
        <v>1.0362694300518135E-2</v>
      </c>
      <c r="S338" s="24">
        <f t="shared" si="351"/>
        <v>3.6269430051813469E-2</v>
      </c>
      <c r="T338" s="24">
        <f t="shared" si="352"/>
        <v>0.24352331606217617</v>
      </c>
      <c r="U338" s="24">
        <f t="shared" si="352"/>
        <v>0.6424870466321243</v>
      </c>
      <c r="V338" s="24">
        <f t="shared" si="352"/>
        <v>0.11398963730569948</v>
      </c>
      <c r="W338" s="23">
        <f t="shared" si="353"/>
        <v>47</v>
      </c>
      <c r="X338" s="23">
        <f t="shared" si="354"/>
        <v>124</v>
      </c>
      <c r="Y338" s="23">
        <f t="shared" si="355"/>
        <v>22</v>
      </c>
      <c r="Z338" s="23">
        <v>2</v>
      </c>
      <c r="AA338" s="23">
        <v>3</v>
      </c>
      <c r="AB338" s="23">
        <v>0</v>
      </c>
      <c r="AC338" s="23">
        <v>5</v>
      </c>
      <c r="AD338" s="23">
        <v>4</v>
      </c>
      <c r="AE338" s="23">
        <v>5</v>
      </c>
      <c r="AF338" s="23">
        <v>5</v>
      </c>
      <c r="AG338" s="23">
        <v>2</v>
      </c>
      <c r="AH338" s="23">
        <v>5</v>
      </c>
      <c r="AI338" s="23">
        <v>3</v>
      </c>
      <c r="AJ338" s="23">
        <v>4</v>
      </c>
      <c r="AK338" s="23">
        <v>1</v>
      </c>
      <c r="AL338" s="23">
        <v>2</v>
      </c>
      <c r="AM338" s="23">
        <v>2</v>
      </c>
      <c r="AN338" s="23">
        <v>0</v>
      </c>
      <c r="AO338" s="23">
        <v>3</v>
      </c>
      <c r="AP338" s="23">
        <v>1</v>
      </c>
      <c r="AQ338" s="23">
        <v>2</v>
      </c>
      <c r="AR338" s="23">
        <v>1</v>
      </c>
      <c r="AS338" s="23">
        <v>1</v>
      </c>
      <c r="AT338" s="23">
        <v>2</v>
      </c>
      <c r="AU338" s="23">
        <v>1</v>
      </c>
      <c r="AV338" s="23">
        <v>1</v>
      </c>
      <c r="AW338" s="23">
        <v>0</v>
      </c>
      <c r="AX338" s="23">
        <v>2</v>
      </c>
      <c r="AY338" s="23">
        <v>2</v>
      </c>
      <c r="AZ338" s="23">
        <v>0</v>
      </c>
      <c r="BA338" s="23">
        <v>0</v>
      </c>
      <c r="BB338" s="23">
        <v>0</v>
      </c>
      <c r="BC338" s="23">
        <v>0</v>
      </c>
      <c r="BD338" s="23">
        <v>0</v>
      </c>
      <c r="BE338" s="23">
        <v>0</v>
      </c>
      <c r="BF338" s="23">
        <v>0</v>
      </c>
      <c r="BG338" s="23">
        <v>1</v>
      </c>
      <c r="BH338" s="23">
        <v>2</v>
      </c>
      <c r="BI338" s="23">
        <v>2</v>
      </c>
      <c r="BJ338" s="23">
        <v>2</v>
      </c>
      <c r="BK338" s="23">
        <v>4</v>
      </c>
      <c r="BL338" s="23">
        <v>6</v>
      </c>
      <c r="BM338" s="23">
        <v>2</v>
      </c>
      <c r="BN338" s="23">
        <v>3</v>
      </c>
      <c r="BO338" s="23">
        <v>3</v>
      </c>
      <c r="BP338" s="23">
        <v>5</v>
      </c>
      <c r="BQ338" s="23">
        <v>2</v>
      </c>
      <c r="BR338" s="23">
        <v>4</v>
      </c>
      <c r="BS338" s="23">
        <v>2</v>
      </c>
      <c r="BT338" s="23">
        <v>2</v>
      </c>
      <c r="BU338" s="23">
        <v>2</v>
      </c>
      <c r="BV338" s="23">
        <v>2</v>
      </c>
      <c r="BW338" s="23">
        <v>2</v>
      </c>
      <c r="BX338" s="23">
        <v>6</v>
      </c>
      <c r="BY338" s="23">
        <v>3</v>
      </c>
      <c r="BZ338" s="23">
        <v>0</v>
      </c>
      <c r="CA338" s="23">
        <v>10</v>
      </c>
      <c r="CB338" s="23">
        <v>1</v>
      </c>
      <c r="CC338" s="23">
        <v>1</v>
      </c>
      <c r="CD338" s="23">
        <v>3</v>
      </c>
      <c r="CE338" s="23">
        <v>3</v>
      </c>
      <c r="CF338" s="23">
        <v>4</v>
      </c>
      <c r="CG338" s="23">
        <v>4</v>
      </c>
      <c r="CH338" s="23">
        <v>6</v>
      </c>
      <c r="CI338" s="23">
        <v>5</v>
      </c>
      <c r="CJ338" s="23">
        <v>9</v>
      </c>
      <c r="CK338" s="23">
        <v>7</v>
      </c>
      <c r="CL338" s="23">
        <v>4</v>
      </c>
      <c r="CM338" s="23">
        <v>2</v>
      </c>
      <c r="CN338" s="23">
        <v>4</v>
      </c>
      <c r="CO338" s="23">
        <v>2</v>
      </c>
      <c r="CP338" s="23">
        <v>4</v>
      </c>
      <c r="CQ338" s="23">
        <v>1</v>
      </c>
      <c r="CR338" s="23">
        <v>0</v>
      </c>
      <c r="CS338" s="23">
        <v>1</v>
      </c>
      <c r="CT338" s="23">
        <v>1</v>
      </c>
      <c r="CU338" s="23">
        <v>0</v>
      </c>
      <c r="CV338" s="23">
        <v>0</v>
      </c>
      <c r="CW338" s="23">
        <v>1</v>
      </c>
      <c r="CX338" s="23">
        <v>0</v>
      </c>
      <c r="CY338" s="23">
        <v>1</v>
      </c>
      <c r="CZ338" s="23">
        <v>1</v>
      </c>
      <c r="DA338" s="23">
        <v>0</v>
      </c>
      <c r="DB338" s="23">
        <v>1</v>
      </c>
      <c r="DC338" s="23">
        <v>1</v>
      </c>
      <c r="DD338" s="23">
        <v>1</v>
      </c>
      <c r="DE338" s="23">
        <v>0</v>
      </c>
      <c r="DF338" s="23">
        <v>0</v>
      </c>
      <c r="DG338" s="23">
        <v>0</v>
      </c>
      <c r="DH338" s="23">
        <v>1</v>
      </c>
      <c r="DI338" s="23">
        <v>0</v>
      </c>
      <c r="DJ338" s="23">
        <v>0</v>
      </c>
      <c r="DK338" s="23">
        <v>0</v>
      </c>
      <c r="DL338" s="23">
        <v>0</v>
      </c>
      <c r="DM338" s="23">
        <v>0</v>
      </c>
      <c r="DN338" s="23">
        <v>0</v>
      </c>
      <c r="DO338" s="23">
        <v>0</v>
      </c>
      <c r="DP338" s="23">
        <v>0</v>
      </c>
      <c r="DQ338" s="23">
        <v>0</v>
      </c>
      <c r="DR338" s="23">
        <v>0</v>
      </c>
      <c r="DS338" s="23">
        <v>0</v>
      </c>
      <c r="DT338" s="23">
        <v>0</v>
      </c>
      <c r="DU338" s="23">
        <v>0</v>
      </c>
      <c r="DV338" s="23">
        <v>0</v>
      </c>
      <c r="DX338" s="14"/>
      <c r="DY338" s="14"/>
    </row>
    <row r="339" spans="1:129" s="11" customFormat="1" x14ac:dyDescent="0.25">
      <c r="A339" s="16" t="s">
        <v>752</v>
      </c>
      <c r="B339" s="14" t="s">
        <v>753</v>
      </c>
      <c r="C339" s="23">
        <v>2083</v>
      </c>
      <c r="D339" s="24">
        <f t="shared" si="336"/>
        <v>6.3370139222275565E-2</v>
      </c>
      <c r="E339" s="24">
        <f t="shared" si="337"/>
        <v>4.944791166586654E-2</v>
      </c>
      <c r="F339" s="24">
        <f t="shared" si="338"/>
        <v>5.4248679788766199E-2</v>
      </c>
      <c r="G339" s="24">
        <f t="shared" si="339"/>
        <v>5.5688910225636101E-2</v>
      </c>
      <c r="H339" s="24">
        <f t="shared" si="340"/>
        <v>5.0408065290446474E-2</v>
      </c>
      <c r="I339" s="24">
        <f t="shared" si="341"/>
        <v>5.7129140662506003E-2</v>
      </c>
      <c r="J339" s="24">
        <f t="shared" si="342"/>
        <v>4.8007681228996638E-2</v>
      </c>
      <c r="K339" s="24">
        <f t="shared" si="343"/>
        <v>6.1929908785405663E-2</v>
      </c>
      <c r="L339" s="24">
        <f t="shared" si="344"/>
        <v>7.5852136341814688E-2</v>
      </c>
      <c r="M339" s="24">
        <f t="shared" si="345"/>
        <v>7.3931829092654819E-2</v>
      </c>
      <c r="N339" s="24">
        <f t="shared" si="346"/>
        <v>7.2971675468074898E-2</v>
      </c>
      <c r="O339" s="24">
        <f t="shared" si="347"/>
        <v>6.3850216034565532E-2</v>
      </c>
      <c r="P339" s="24">
        <f t="shared" si="348"/>
        <v>7.6332213154104656E-2</v>
      </c>
      <c r="Q339" s="24">
        <f t="shared" si="349"/>
        <v>5.3768602976476239E-2</v>
      </c>
      <c r="R339" s="24">
        <f t="shared" si="350"/>
        <v>5.3768602976476239E-2</v>
      </c>
      <c r="S339" s="24">
        <f t="shared" si="351"/>
        <v>8.9294287085933746E-2</v>
      </c>
      <c r="T339" s="24">
        <f t="shared" si="352"/>
        <v>0.19299087854056649</v>
      </c>
      <c r="U339" s="24">
        <f t="shared" si="352"/>
        <v>0.61017762842054724</v>
      </c>
      <c r="V339" s="24">
        <f t="shared" si="352"/>
        <v>0.19683149303888622</v>
      </c>
      <c r="W339" s="23">
        <f t="shared" si="353"/>
        <v>402</v>
      </c>
      <c r="X339" s="23">
        <f t="shared" si="354"/>
        <v>1271</v>
      </c>
      <c r="Y339" s="23">
        <f t="shared" si="355"/>
        <v>410</v>
      </c>
      <c r="Z339" s="23">
        <v>29</v>
      </c>
      <c r="AA339" s="23">
        <v>30</v>
      </c>
      <c r="AB339" s="23">
        <v>30</v>
      </c>
      <c r="AC339" s="23">
        <v>19</v>
      </c>
      <c r="AD339" s="23">
        <v>24</v>
      </c>
      <c r="AE339" s="23">
        <v>25</v>
      </c>
      <c r="AF339" s="23">
        <v>20</v>
      </c>
      <c r="AG339" s="23">
        <v>17</v>
      </c>
      <c r="AH339" s="23">
        <v>17</v>
      </c>
      <c r="AI339" s="23">
        <v>24</v>
      </c>
      <c r="AJ339" s="23">
        <v>19</v>
      </c>
      <c r="AK339" s="23">
        <v>24</v>
      </c>
      <c r="AL339" s="23">
        <v>21</v>
      </c>
      <c r="AM339" s="23">
        <v>21</v>
      </c>
      <c r="AN339" s="23">
        <v>28</v>
      </c>
      <c r="AO339" s="23">
        <v>30</v>
      </c>
      <c r="AP339" s="23">
        <v>24</v>
      </c>
      <c r="AQ339" s="23">
        <v>25</v>
      </c>
      <c r="AR339" s="23">
        <v>17</v>
      </c>
      <c r="AS339" s="23">
        <v>20</v>
      </c>
      <c r="AT339" s="23">
        <v>21</v>
      </c>
      <c r="AU339" s="23">
        <v>16</v>
      </c>
      <c r="AV339" s="23">
        <v>16</v>
      </c>
      <c r="AW339" s="23">
        <v>21</v>
      </c>
      <c r="AX339" s="23">
        <v>31</v>
      </c>
      <c r="AY339" s="23">
        <v>19</v>
      </c>
      <c r="AZ339" s="23">
        <v>21</v>
      </c>
      <c r="BA339" s="23">
        <v>21</v>
      </c>
      <c r="BB339" s="23">
        <v>32</v>
      </c>
      <c r="BC339" s="23">
        <v>26</v>
      </c>
      <c r="BD339" s="23">
        <v>19</v>
      </c>
      <c r="BE339" s="23">
        <v>18</v>
      </c>
      <c r="BF339" s="23">
        <v>27</v>
      </c>
      <c r="BG339" s="23">
        <v>17</v>
      </c>
      <c r="BH339" s="23">
        <v>19</v>
      </c>
      <c r="BI339" s="23">
        <v>27</v>
      </c>
      <c r="BJ339" s="23">
        <v>22</v>
      </c>
      <c r="BK339" s="23">
        <v>27</v>
      </c>
      <c r="BL339" s="23">
        <v>26</v>
      </c>
      <c r="BM339" s="23">
        <v>27</v>
      </c>
      <c r="BN339" s="23">
        <v>41</v>
      </c>
      <c r="BO339" s="23">
        <v>28</v>
      </c>
      <c r="BP339" s="23">
        <v>29</v>
      </c>
      <c r="BQ339" s="23">
        <v>32</v>
      </c>
      <c r="BR339" s="23">
        <v>28</v>
      </c>
      <c r="BS339" s="23">
        <v>25</v>
      </c>
      <c r="BT339" s="23">
        <v>33</v>
      </c>
      <c r="BU339" s="23">
        <v>28</v>
      </c>
      <c r="BV339" s="23">
        <v>28</v>
      </c>
      <c r="BW339" s="23">
        <v>40</v>
      </c>
      <c r="BX339" s="23">
        <v>34</v>
      </c>
      <c r="BY339" s="23">
        <v>26</v>
      </c>
      <c r="BZ339" s="23">
        <v>41</v>
      </c>
      <c r="CA339" s="23">
        <v>21</v>
      </c>
      <c r="CB339" s="23">
        <v>30</v>
      </c>
      <c r="CC339" s="23">
        <v>27</v>
      </c>
      <c r="CD339" s="23">
        <v>22</v>
      </c>
      <c r="CE339" s="23">
        <v>27</v>
      </c>
      <c r="CF339" s="23">
        <v>22</v>
      </c>
      <c r="CG339" s="23">
        <v>35</v>
      </c>
      <c r="CH339" s="23">
        <v>28</v>
      </c>
      <c r="CI339" s="23">
        <v>37</v>
      </c>
      <c r="CJ339" s="23">
        <v>33</v>
      </c>
      <c r="CK339" s="23">
        <v>28</v>
      </c>
      <c r="CL339" s="23">
        <v>33</v>
      </c>
      <c r="CM339" s="23">
        <v>21</v>
      </c>
      <c r="CN339" s="23">
        <v>32</v>
      </c>
      <c r="CO339" s="23">
        <v>15</v>
      </c>
      <c r="CP339" s="23">
        <v>22</v>
      </c>
      <c r="CQ339" s="23">
        <v>22</v>
      </c>
      <c r="CR339" s="23">
        <v>23</v>
      </c>
      <c r="CS339" s="23">
        <v>20</v>
      </c>
      <c r="CT339" s="23">
        <v>28</v>
      </c>
      <c r="CU339" s="23">
        <v>14</v>
      </c>
      <c r="CV339" s="23">
        <v>27</v>
      </c>
      <c r="CW339" s="23">
        <v>13</v>
      </c>
      <c r="CX339" s="23">
        <v>14</v>
      </c>
      <c r="CY339" s="23">
        <v>20</v>
      </c>
      <c r="CZ339" s="23">
        <v>9</v>
      </c>
      <c r="DA339" s="23">
        <v>11</v>
      </c>
      <c r="DB339" s="23">
        <v>15</v>
      </c>
      <c r="DC339" s="23">
        <v>11</v>
      </c>
      <c r="DD339" s="23">
        <v>9</v>
      </c>
      <c r="DE339" s="23">
        <v>17</v>
      </c>
      <c r="DF339" s="23">
        <v>11</v>
      </c>
      <c r="DG339" s="23">
        <v>13</v>
      </c>
      <c r="DH339" s="23">
        <v>9</v>
      </c>
      <c r="DI339" s="23">
        <v>9</v>
      </c>
      <c r="DJ339" s="23">
        <v>4</v>
      </c>
      <c r="DK339" s="23">
        <v>6</v>
      </c>
      <c r="DL339" s="23">
        <v>4</v>
      </c>
      <c r="DM339" s="23">
        <v>4</v>
      </c>
      <c r="DN339" s="23">
        <v>2</v>
      </c>
      <c r="DO339" s="23">
        <v>1</v>
      </c>
      <c r="DP339" s="23">
        <v>1</v>
      </c>
      <c r="DQ339" s="23">
        <v>2</v>
      </c>
      <c r="DR339" s="23">
        <v>1</v>
      </c>
      <c r="DS339" s="23">
        <v>0</v>
      </c>
      <c r="DT339" s="23">
        <v>0</v>
      </c>
      <c r="DU339" s="23">
        <v>0</v>
      </c>
      <c r="DV339" s="23">
        <v>0</v>
      </c>
      <c r="DX339" s="14"/>
      <c r="DY339" s="14"/>
    </row>
    <row r="340" spans="1:129" s="11" customFormat="1" x14ac:dyDescent="0.25">
      <c r="A340" s="16" t="s">
        <v>754</v>
      </c>
      <c r="B340" s="14" t="s">
        <v>755</v>
      </c>
      <c r="C340" s="14">
        <v>1030</v>
      </c>
      <c r="D340" s="24">
        <f t="shared" si="336"/>
        <v>2.524271844660194E-2</v>
      </c>
      <c r="E340" s="24">
        <f t="shared" si="337"/>
        <v>3.3009708737864081E-2</v>
      </c>
      <c r="F340" s="24">
        <f t="shared" si="338"/>
        <v>3.5922330097087375E-2</v>
      </c>
      <c r="G340" s="24">
        <f t="shared" si="339"/>
        <v>3.0097087378640777E-2</v>
      </c>
      <c r="H340" s="24">
        <f t="shared" si="340"/>
        <v>4.4660194174757278E-2</v>
      </c>
      <c r="I340" s="24">
        <f t="shared" si="341"/>
        <v>2.621359223300971E-2</v>
      </c>
      <c r="J340" s="24">
        <f t="shared" si="342"/>
        <v>2.621359223300971E-2</v>
      </c>
      <c r="K340" s="24">
        <f t="shared" si="343"/>
        <v>2.9126213592233011E-2</v>
      </c>
      <c r="L340" s="24">
        <f t="shared" si="344"/>
        <v>3.3980582524271843E-2</v>
      </c>
      <c r="M340" s="24">
        <f t="shared" si="345"/>
        <v>4.5631067961165048E-2</v>
      </c>
      <c r="N340" s="24">
        <f t="shared" si="346"/>
        <v>6.2135922330097085E-2</v>
      </c>
      <c r="O340" s="24">
        <f t="shared" si="347"/>
        <v>7.9611650485436891E-2</v>
      </c>
      <c r="P340" s="24">
        <f t="shared" si="348"/>
        <v>0.11165048543689321</v>
      </c>
      <c r="Q340" s="24">
        <f t="shared" si="349"/>
        <v>9.8058252427184467E-2</v>
      </c>
      <c r="R340" s="24">
        <f t="shared" si="350"/>
        <v>0.1029126213592233</v>
      </c>
      <c r="S340" s="24">
        <f t="shared" si="351"/>
        <v>0.21553398058252426</v>
      </c>
      <c r="T340" s="24">
        <f t="shared" si="352"/>
        <v>0.1029126213592233</v>
      </c>
      <c r="U340" s="24">
        <f t="shared" si="352"/>
        <v>0.48058252427184467</v>
      </c>
      <c r="V340" s="24">
        <f t="shared" si="352"/>
        <v>0.41650485436893203</v>
      </c>
      <c r="W340" s="23">
        <f t="shared" si="353"/>
        <v>106</v>
      </c>
      <c r="X340" s="23">
        <f t="shared" si="354"/>
        <v>495</v>
      </c>
      <c r="Y340" s="23">
        <f t="shared" si="355"/>
        <v>429</v>
      </c>
      <c r="Z340" s="14">
        <v>6</v>
      </c>
      <c r="AA340" s="14">
        <v>5</v>
      </c>
      <c r="AB340" s="14">
        <v>6</v>
      </c>
      <c r="AC340" s="14">
        <v>3</v>
      </c>
      <c r="AD340" s="14">
        <v>6</v>
      </c>
      <c r="AE340" s="14">
        <v>8</v>
      </c>
      <c r="AF340" s="14">
        <v>9</v>
      </c>
      <c r="AG340" s="14">
        <v>8</v>
      </c>
      <c r="AH340" s="14">
        <v>3</v>
      </c>
      <c r="AI340" s="14">
        <v>6</v>
      </c>
      <c r="AJ340" s="14">
        <v>5</v>
      </c>
      <c r="AK340" s="14">
        <v>5</v>
      </c>
      <c r="AL340" s="14">
        <v>8</v>
      </c>
      <c r="AM340" s="14">
        <v>9</v>
      </c>
      <c r="AN340" s="14">
        <v>10</v>
      </c>
      <c r="AO340" s="14">
        <v>4</v>
      </c>
      <c r="AP340" s="14">
        <v>5</v>
      </c>
      <c r="AQ340" s="14">
        <v>6</v>
      </c>
      <c r="AR340" s="14">
        <v>10</v>
      </c>
      <c r="AS340" s="14">
        <v>6</v>
      </c>
      <c r="AT340" s="14">
        <v>6</v>
      </c>
      <c r="AU340" s="14">
        <v>8</v>
      </c>
      <c r="AV340" s="14">
        <v>15</v>
      </c>
      <c r="AW340" s="14">
        <v>12</v>
      </c>
      <c r="AX340" s="14">
        <v>5</v>
      </c>
      <c r="AY340" s="14">
        <v>7</v>
      </c>
      <c r="AZ340" s="14">
        <v>9</v>
      </c>
      <c r="BA340" s="14">
        <v>4</v>
      </c>
      <c r="BB340" s="14">
        <v>4</v>
      </c>
      <c r="BC340" s="14">
        <v>3</v>
      </c>
      <c r="BD340" s="14">
        <v>6</v>
      </c>
      <c r="BE340" s="14">
        <v>3</v>
      </c>
      <c r="BF340" s="14">
        <v>9</v>
      </c>
      <c r="BG340" s="14">
        <v>5</v>
      </c>
      <c r="BH340" s="14">
        <v>4</v>
      </c>
      <c r="BI340" s="14">
        <v>4</v>
      </c>
      <c r="BJ340" s="14">
        <v>4</v>
      </c>
      <c r="BK340" s="14">
        <v>1</v>
      </c>
      <c r="BL340" s="14">
        <v>6</v>
      </c>
      <c r="BM340" s="14">
        <v>15</v>
      </c>
      <c r="BN340" s="14">
        <v>4</v>
      </c>
      <c r="BO340" s="14">
        <v>6</v>
      </c>
      <c r="BP340" s="14">
        <v>7</v>
      </c>
      <c r="BQ340" s="14">
        <v>10</v>
      </c>
      <c r="BR340" s="14">
        <v>8</v>
      </c>
      <c r="BS340" s="14">
        <v>11</v>
      </c>
      <c r="BT340" s="14">
        <v>12</v>
      </c>
      <c r="BU340" s="14">
        <v>5</v>
      </c>
      <c r="BV340" s="14">
        <v>12</v>
      </c>
      <c r="BW340" s="14">
        <v>7</v>
      </c>
      <c r="BX340" s="14">
        <v>8</v>
      </c>
      <c r="BY340" s="14">
        <v>21</v>
      </c>
      <c r="BZ340" s="14">
        <v>12</v>
      </c>
      <c r="CA340" s="14">
        <v>5</v>
      </c>
      <c r="CB340" s="14">
        <v>18</v>
      </c>
      <c r="CC340" s="14">
        <v>18</v>
      </c>
      <c r="CD340" s="14">
        <v>15</v>
      </c>
      <c r="CE340" s="14">
        <v>18</v>
      </c>
      <c r="CF340" s="14">
        <v>13</v>
      </c>
      <c r="CG340" s="14">
        <v>18</v>
      </c>
      <c r="CH340" s="14">
        <v>18</v>
      </c>
      <c r="CI340" s="14">
        <v>20</v>
      </c>
      <c r="CJ340" s="14">
        <v>30</v>
      </c>
      <c r="CK340" s="14">
        <v>26</v>
      </c>
      <c r="CL340" s="14">
        <v>21</v>
      </c>
      <c r="CM340" s="14">
        <v>23</v>
      </c>
      <c r="CN340" s="14">
        <v>26</v>
      </c>
      <c r="CO340" s="14">
        <v>12</v>
      </c>
      <c r="CP340" s="14">
        <v>18</v>
      </c>
      <c r="CQ340" s="14">
        <v>22</v>
      </c>
      <c r="CR340" s="14">
        <v>21</v>
      </c>
      <c r="CS340" s="14">
        <v>19</v>
      </c>
      <c r="CT340" s="14">
        <v>30</v>
      </c>
      <c r="CU340" s="14">
        <v>19</v>
      </c>
      <c r="CV340" s="14">
        <v>17</v>
      </c>
      <c r="CW340" s="14">
        <v>16</v>
      </c>
      <c r="CX340" s="14">
        <v>21</v>
      </c>
      <c r="CY340" s="14">
        <v>10</v>
      </c>
      <c r="CZ340" s="14">
        <v>16</v>
      </c>
      <c r="DA340" s="14">
        <v>15</v>
      </c>
      <c r="DB340" s="14">
        <v>17</v>
      </c>
      <c r="DC340" s="14">
        <v>13</v>
      </c>
      <c r="DD340" s="14">
        <v>19</v>
      </c>
      <c r="DE340" s="14">
        <v>16</v>
      </c>
      <c r="DF340" s="14">
        <v>11</v>
      </c>
      <c r="DG340" s="14">
        <v>10</v>
      </c>
      <c r="DH340" s="14">
        <v>14</v>
      </c>
      <c r="DI340" s="14">
        <v>10</v>
      </c>
      <c r="DJ340" s="14">
        <v>11</v>
      </c>
      <c r="DK340" s="14">
        <v>9</v>
      </c>
      <c r="DL340" s="14">
        <v>6</v>
      </c>
      <c r="DM340" s="14">
        <v>1</v>
      </c>
      <c r="DN340" s="14">
        <v>2</v>
      </c>
      <c r="DO340" s="14">
        <v>4</v>
      </c>
      <c r="DP340" s="14">
        <v>1</v>
      </c>
      <c r="DQ340" s="14">
        <v>0</v>
      </c>
      <c r="DR340" s="14">
        <v>0</v>
      </c>
      <c r="DS340" s="14">
        <v>0</v>
      </c>
      <c r="DT340" s="14">
        <v>0</v>
      </c>
      <c r="DU340" s="14">
        <v>0</v>
      </c>
      <c r="DV340" s="14">
        <v>0</v>
      </c>
      <c r="DX340" s="14"/>
      <c r="DY340" s="14"/>
    </row>
    <row r="341" spans="1:129" s="11" customFormat="1" x14ac:dyDescent="0.25">
      <c r="A341" s="16" t="s">
        <v>756</v>
      </c>
      <c r="B341" s="14" t="s">
        <v>757</v>
      </c>
      <c r="C341" s="23">
        <v>256</v>
      </c>
      <c r="D341" s="24">
        <f t="shared" si="336"/>
        <v>4.6875E-2</v>
      </c>
      <c r="E341" s="24">
        <f t="shared" si="337"/>
        <v>4.296875E-2</v>
      </c>
      <c r="F341" s="24">
        <f t="shared" si="338"/>
        <v>7.03125E-2</v>
      </c>
      <c r="G341" s="24">
        <f t="shared" si="339"/>
        <v>7.8125E-2</v>
      </c>
      <c r="H341" s="24">
        <f t="shared" si="340"/>
        <v>3.125E-2</v>
      </c>
      <c r="I341" s="24">
        <f t="shared" si="341"/>
        <v>3.125E-2</v>
      </c>
      <c r="J341" s="24">
        <f t="shared" si="342"/>
        <v>4.296875E-2</v>
      </c>
      <c r="K341" s="24">
        <f t="shared" si="343"/>
        <v>5.46875E-2</v>
      </c>
      <c r="L341" s="24">
        <f t="shared" si="344"/>
        <v>6.640625E-2</v>
      </c>
      <c r="M341" s="24">
        <f t="shared" si="345"/>
        <v>0.10546875</v>
      </c>
      <c r="N341" s="24">
        <f t="shared" si="346"/>
        <v>7.03125E-2</v>
      </c>
      <c r="O341" s="24">
        <f t="shared" si="347"/>
        <v>6.640625E-2</v>
      </c>
      <c r="P341" s="24">
        <f t="shared" si="348"/>
        <v>0.1015625</v>
      </c>
      <c r="Q341" s="24">
        <f t="shared" si="349"/>
        <v>5.859375E-2</v>
      </c>
      <c r="R341" s="24">
        <f t="shared" si="350"/>
        <v>5.46875E-2</v>
      </c>
      <c r="S341" s="24">
        <f t="shared" si="351"/>
        <v>7.8125E-2</v>
      </c>
      <c r="T341" s="24">
        <f t="shared" si="352"/>
        <v>0.1875</v>
      </c>
      <c r="U341" s="24">
        <f t="shared" si="352"/>
        <v>0.62109375</v>
      </c>
      <c r="V341" s="24">
        <f t="shared" si="352"/>
        <v>0.19140625</v>
      </c>
      <c r="W341" s="23">
        <f t="shared" si="353"/>
        <v>48</v>
      </c>
      <c r="X341" s="23">
        <f t="shared" si="354"/>
        <v>159</v>
      </c>
      <c r="Y341" s="23">
        <f t="shared" si="355"/>
        <v>49</v>
      </c>
      <c r="Z341" s="23">
        <v>3</v>
      </c>
      <c r="AA341" s="23">
        <v>2</v>
      </c>
      <c r="AB341" s="23">
        <v>4</v>
      </c>
      <c r="AC341" s="23">
        <v>1</v>
      </c>
      <c r="AD341" s="23">
        <v>2</v>
      </c>
      <c r="AE341" s="23">
        <v>2</v>
      </c>
      <c r="AF341" s="23">
        <v>2</v>
      </c>
      <c r="AG341" s="23">
        <v>2</v>
      </c>
      <c r="AH341" s="23">
        <v>1</v>
      </c>
      <c r="AI341" s="23">
        <v>4</v>
      </c>
      <c r="AJ341" s="23">
        <v>4</v>
      </c>
      <c r="AK341" s="23">
        <v>4</v>
      </c>
      <c r="AL341" s="23">
        <v>4</v>
      </c>
      <c r="AM341" s="23">
        <v>3</v>
      </c>
      <c r="AN341" s="23">
        <v>3</v>
      </c>
      <c r="AO341" s="23">
        <v>4</v>
      </c>
      <c r="AP341" s="23">
        <v>3</v>
      </c>
      <c r="AQ341" s="23">
        <v>4</v>
      </c>
      <c r="AR341" s="23">
        <v>2</v>
      </c>
      <c r="AS341" s="23">
        <v>7</v>
      </c>
      <c r="AT341" s="23">
        <v>2</v>
      </c>
      <c r="AU341" s="23">
        <v>3</v>
      </c>
      <c r="AV341" s="23">
        <v>0</v>
      </c>
      <c r="AW341" s="23">
        <v>1</v>
      </c>
      <c r="AX341" s="23">
        <v>2</v>
      </c>
      <c r="AY341" s="23">
        <v>3</v>
      </c>
      <c r="AZ341" s="23">
        <v>1</v>
      </c>
      <c r="BA341" s="23">
        <v>2</v>
      </c>
      <c r="BB341" s="23">
        <v>2</v>
      </c>
      <c r="BC341" s="23">
        <v>0</v>
      </c>
      <c r="BD341" s="23">
        <v>2</v>
      </c>
      <c r="BE341" s="23">
        <v>1</v>
      </c>
      <c r="BF341" s="23">
        <v>2</v>
      </c>
      <c r="BG341" s="23">
        <v>1</v>
      </c>
      <c r="BH341" s="23">
        <v>5</v>
      </c>
      <c r="BI341" s="23">
        <v>1</v>
      </c>
      <c r="BJ341" s="23">
        <v>3</v>
      </c>
      <c r="BK341" s="23">
        <v>2</v>
      </c>
      <c r="BL341" s="23">
        <v>4</v>
      </c>
      <c r="BM341" s="23">
        <v>4</v>
      </c>
      <c r="BN341" s="23">
        <v>5</v>
      </c>
      <c r="BO341" s="23">
        <v>3</v>
      </c>
      <c r="BP341" s="23">
        <v>4</v>
      </c>
      <c r="BQ341" s="23">
        <v>2</v>
      </c>
      <c r="BR341" s="23">
        <v>3</v>
      </c>
      <c r="BS341" s="23">
        <v>4</v>
      </c>
      <c r="BT341" s="23">
        <v>12</v>
      </c>
      <c r="BU341" s="23">
        <v>6</v>
      </c>
      <c r="BV341" s="23">
        <v>4</v>
      </c>
      <c r="BW341" s="23">
        <v>1</v>
      </c>
      <c r="BX341" s="23">
        <v>2</v>
      </c>
      <c r="BY341" s="23">
        <v>4</v>
      </c>
      <c r="BZ341" s="23">
        <v>2</v>
      </c>
      <c r="CA341" s="23">
        <v>5</v>
      </c>
      <c r="CB341" s="23">
        <v>5</v>
      </c>
      <c r="CC341" s="23">
        <v>2</v>
      </c>
      <c r="CD341" s="23">
        <v>7</v>
      </c>
      <c r="CE341" s="23">
        <v>4</v>
      </c>
      <c r="CF341" s="23">
        <v>1</v>
      </c>
      <c r="CG341" s="23">
        <v>3</v>
      </c>
      <c r="CH341" s="23">
        <v>8</v>
      </c>
      <c r="CI341" s="23">
        <v>6</v>
      </c>
      <c r="CJ341" s="23">
        <v>3</v>
      </c>
      <c r="CK341" s="23">
        <v>5</v>
      </c>
      <c r="CL341" s="23">
        <v>4</v>
      </c>
      <c r="CM341" s="23">
        <v>3</v>
      </c>
      <c r="CN341" s="23">
        <v>2</v>
      </c>
      <c r="CO341" s="23">
        <v>6</v>
      </c>
      <c r="CP341" s="23">
        <v>3</v>
      </c>
      <c r="CQ341" s="23">
        <v>1</v>
      </c>
      <c r="CR341" s="23">
        <v>2</v>
      </c>
      <c r="CS341" s="23">
        <v>1</v>
      </c>
      <c r="CT341" s="23">
        <v>5</v>
      </c>
      <c r="CU341" s="23">
        <v>3</v>
      </c>
      <c r="CV341" s="23">
        <v>3</v>
      </c>
      <c r="CW341" s="23">
        <v>0</v>
      </c>
      <c r="CX341" s="23">
        <v>3</v>
      </c>
      <c r="CY341" s="23">
        <v>1</v>
      </c>
      <c r="CZ341" s="23">
        <v>3</v>
      </c>
      <c r="DA341" s="23">
        <v>1</v>
      </c>
      <c r="DB341" s="23">
        <v>2</v>
      </c>
      <c r="DC341" s="23">
        <v>0</v>
      </c>
      <c r="DD341" s="23">
        <v>2</v>
      </c>
      <c r="DE341" s="23">
        <v>0</v>
      </c>
      <c r="DF341" s="23">
        <v>1</v>
      </c>
      <c r="DG341" s="23">
        <v>0</v>
      </c>
      <c r="DH341" s="23">
        <v>2</v>
      </c>
      <c r="DI341" s="23">
        <v>1</v>
      </c>
      <c r="DJ341" s="23">
        <v>1</v>
      </c>
      <c r="DK341" s="23">
        <v>0</v>
      </c>
      <c r="DL341" s="23">
        <v>2</v>
      </c>
      <c r="DM341" s="23">
        <v>1</v>
      </c>
      <c r="DN341" s="23">
        <v>0</v>
      </c>
      <c r="DO341" s="23">
        <v>0</v>
      </c>
      <c r="DP341" s="23">
        <v>0</v>
      </c>
      <c r="DQ341" s="23">
        <v>0</v>
      </c>
      <c r="DR341" s="23">
        <v>0</v>
      </c>
      <c r="DS341" s="23">
        <v>0</v>
      </c>
      <c r="DT341" s="23">
        <v>0</v>
      </c>
      <c r="DU341" s="23">
        <v>0</v>
      </c>
      <c r="DV341" s="23">
        <v>0</v>
      </c>
      <c r="DX341" s="14"/>
      <c r="DY341" s="14"/>
    </row>
    <row r="342" spans="1:129" s="11" customFormat="1" x14ac:dyDescent="0.25">
      <c r="A342" s="16" t="s">
        <v>758</v>
      </c>
      <c r="B342" s="14" t="s">
        <v>759</v>
      </c>
      <c r="C342" s="23">
        <v>228</v>
      </c>
      <c r="D342" s="24">
        <f t="shared" si="336"/>
        <v>3.9473684210526314E-2</v>
      </c>
      <c r="E342" s="24">
        <f t="shared" si="337"/>
        <v>3.0701754385964911E-2</v>
      </c>
      <c r="F342" s="24">
        <f t="shared" si="338"/>
        <v>3.0701754385964911E-2</v>
      </c>
      <c r="G342" s="24">
        <f t="shared" si="339"/>
        <v>6.5789473684210523E-2</v>
      </c>
      <c r="H342" s="24">
        <f t="shared" si="340"/>
        <v>2.1929824561403508E-2</v>
      </c>
      <c r="I342" s="24">
        <f t="shared" si="341"/>
        <v>3.9473684210526314E-2</v>
      </c>
      <c r="J342" s="24">
        <f t="shared" si="342"/>
        <v>2.6315789473684209E-2</v>
      </c>
      <c r="K342" s="24">
        <f t="shared" si="343"/>
        <v>6.5789473684210523E-2</v>
      </c>
      <c r="L342" s="24">
        <f t="shared" si="344"/>
        <v>4.8245614035087717E-2</v>
      </c>
      <c r="M342" s="24">
        <f t="shared" si="345"/>
        <v>0.11842105263157894</v>
      </c>
      <c r="N342" s="24">
        <f t="shared" si="346"/>
        <v>0.12280701754385964</v>
      </c>
      <c r="O342" s="24">
        <f t="shared" si="347"/>
        <v>7.0175438596491224E-2</v>
      </c>
      <c r="P342" s="24">
        <f t="shared" si="348"/>
        <v>0.10087719298245613</v>
      </c>
      <c r="Q342" s="24">
        <f t="shared" si="349"/>
        <v>8.771929824561403E-2</v>
      </c>
      <c r="R342" s="24">
        <f t="shared" si="350"/>
        <v>5.701754385964912E-2</v>
      </c>
      <c r="S342" s="24">
        <f t="shared" si="351"/>
        <v>7.4561403508771926E-2</v>
      </c>
      <c r="T342" s="24">
        <f t="shared" si="352"/>
        <v>0.12719298245614036</v>
      </c>
      <c r="U342" s="24">
        <f t="shared" si="352"/>
        <v>0.65350877192982459</v>
      </c>
      <c r="V342" s="24">
        <f t="shared" si="352"/>
        <v>0.21929824561403508</v>
      </c>
      <c r="W342" s="23">
        <f t="shared" si="353"/>
        <v>29</v>
      </c>
      <c r="X342" s="23">
        <f t="shared" si="354"/>
        <v>149</v>
      </c>
      <c r="Y342" s="23">
        <f t="shared" si="355"/>
        <v>50</v>
      </c>
      <c r="Z342" s="23">
        <v>2</v>
      </c>
      <c r="AA342" s="23">
        <v>3</v>
      </c>
      <c r="AB342" s="23">
        <v>3</v>
      </c>
      <c r="AC342" s="23">
        <v>1</v>
      </c>
      <c r="AD342" s="23">
        <v>0</v>
      </c>
      <c r="AE342" s="23">
        <v>0</v>
      </c>
      <c r="AF342" s="23">
        <v>3</v>
      </c>
      <c r="AG342" s="23">
        <v>1</v>
      </c>
      <c r="AH342" s="23">
        <v>0</v>
      </c>
      <c r="AI342" s="23">
        <v>3</v>
      </c>
      <c r="AJ342" s="23">
        <v>1</v>
      </c>
      <c r="AK342" s="23">
        <v>1</v>
      </c>
      <c r="AL342" s="23">
        <v>1</v>
      </c>
      <c r="AM342" s="23">
        <v>0</v>
      </c>
      <c r="AN342" s="23">
        <v>4</v>
      </c>
      <c r="AO342" s="23">
        <v>2</v>
      </c>
      <c r="AP342" s="23">
        <v>4</v>
      </c>
      <c r="AQ342" s="23">
        <v>2</v>
      </c>
      <c r="AR342" s="23">
        <v>5</v>
      </c>
      <c r="AS342" s="23">
        <v>2</v>
      </c>
      <c r="AT342" s="23">
        <v>1</v>
      </c>
      <c r="AU342" s="23">
        <v>2</v>
      </c>
      <c r="AV342" s="23">
        <v>0</v>
      </c>
      <c r="AW342" s="23">
        <v>0</v>
      </c>
      <c r="AX342" s="23">
        <v>2</v>
      </c>
      <c r="AY342" s="23">
        <v>2</v>
      </c>
      <c r="AZ342" s="23">
        <v>2</v>
      </c>
      <c r="BA342" s="23">
        <v>1</v>
      </c>
      <c r="BB342" s="23">
        <v>0</v>
      </c>
      <c r="BC342" s="23">
        <v>4</v>
      </c>
      <c r="BD342" s="23">
        <v>0</v>
      </c>
      <c r="BE342" s="23">
        <v>3</v>
      </c>
      <c r="BF342" s="23">
        <v>0</v>
      </c>
      <c r="BG342" s="23">
        <v>2</v>
      </c>
      <c r="BH342" s="23">
        <v>1</v>
      </c>
      <c r="BI342" s="23">
        <v>2</v>
      </c>
      <c r="BJ342" s="23">
        <v>1</v>
      </c>
      <c r="BK342" s="23">
        <v>6</v>
      </c>
      <c r="BL342" s="23">
        <v>2</v>
      </c>
      <c r="BM342" s="23">
        <v>4</v>
      </c>
      <c r="BN342" s="23">
        <v>0</v>
      </c>
      <c r="BO342" s="23">
        <v>1</v>
      </c>
      <c r="BP342" s="23">
        <v>3</v>
      </c>
      <c r="BQ342" s="23">
        <v>4</v>
      </c>
      <c r="BR342" s="23">
        <v>3</v>
      </c>
      <c r="BS342" s="23">
        <v>4</v>
      </c>
      <c r="BT342" s="23">
        <v>3</v>
      </c>
      <c r="BU342" s="23">
        <v>11</v>
      </c>
      <c r="BV342" s="23">
        <v>4</v>
      </c>
      <c r="BW342" s="23">
        <v>5</v>
      </c>
      <c r="BX342" s="23">
        <v>8</v>
      </c>
      <c r="BY342" s="23">
        <v>4</v>
      </c>
      <c r="BZ342" s="23">
        <v>5</v>
      </c>
      <c r="CA342" s="23">
        <v>5</v>
      </c>
      <c r="CB342" s="23">
        <v>6</v>
      </c>
      <c r="CC342" s="23">
        <v>3</v>
      </c>
      <c r="CD342" s="23">
        <v>6</v>
      </c>
      <c r="CE342" s="23">
        <v>1</v>
      </c>
      <c r="CF342" s="23">
        <v>3</v>
      </c>
      <c r="CG342" s="23">
        <v>3</v>
      </c>
      <c r="CH342" s="23">
        <v>8</v>
      </c>
      <c r="CI342" s="23">
        <v>4</v>
      </c>
      <c r="CJ342" s="23">
        <v>2</v>
      </c>
      <c r="CK342" s="23">
        <v>3</v>
      </c>
      <c r="CL342" s="23">
        <v>6</v>
      </c>
      <c r="CM342" s="23">
        <v>5</v>
      </c>
      <c r="CN342" s="23">
        <v>3</v>
      </c>
      <c r="CO342" s="23">
        <v>4</v>
      </c>
      <c r="CP342" s="23">
        <v>4</v>
      </c>
      <c r="CQ342" s="23">
        <v>4</v>
      </c>
      <c r="CR342" s="23">
        <v>5</v>
      </c>
      <c r="CS342" s="23">
        <v>1</v>
      </c>
      <c r="CT342" s="23">
        <v>1</v>
      </c>
      <c r="CU342" s="23">
        <v>3</v>
      </c>
      <c r="CV342" s="23">
        <v>3</v>
      </c>
      <c r="CW342" s="23">
        <v>0</v>
      </c>
      <c r="CX342" s="23">
        <v>2</v>
      </c>
      <c r="CY342" s="23">
        <v>1</v>
      </c>
      <c r="CZ342" s="23">
        <v>2</v>
      </c>
      <c r="DA342" s="23">
        <v>0</v>
      </c>
      <c r="DB342" s="23">
        <v>3</v>
      </c>
      <c r="DC342" s="23">
        <v>2</v>
      </c>
      <c r="DD342" s="23">
        <v>2</v>
      </c>
      <c r="DE342" s="23">
        <v>0</v>
      </c>
      <c r="DF342" s="23">
        <v>3</v>
      </c>
      <c r="DG342" s="23">
        <v>0</v>
      </c>
      <c r="DH342" s="23">
        <v>0</v>
      </c>
      <c r="DI342" s="23">
        <v>0</v>
      </c>
      <c r="DJ342" s="23">
        <v>0</v>
      </c>
      <c r="DK342" s="23">
        <v>0</v>
      </c>
      <c r="DL342" s="23">
        <v>0</v>
      </c>
      <c r="DM342" s="23">
        <v>1</v>
      </c>
      <c r="DN342" s="23">
        <v>1</v>
      </c>
      <c r="DO342" s="23">
        <v>0</v>
      </c>
      <c r="DP342" s="23">
        <v>0</v>
      </c>
      <c r="DQ342" s="23">
        <v>0</v>
      </c>
      <c r="DR342" s="23">
        <v>0</v>
      </c>
      <c r="DS342" s="23">
        <v>0</v>
      </c>
      <c r="DT342" s="23">
        <v>0</v>
      </c>
      <c r="DU342" s="23">
        <v>0</v>
      </c>
      <c r="DV342" s="23">
        <v>0</v>
      </c>
      <c r="DX342" s="14"/>
      <c r="DY342" s="14"/>
    </row>
    <row r="343" spans="1:129" s="11" customFormat="1" x14ac:dyDescent="0.25">
      <c r="A343" s="16" t="s">
        <v>760</v>
      </c>
      <c r="B343" s="14" t="s">
        <v>761</v>
      </c>
      <c r="C343" s="14">
        <v>239</v>
      </c>
      <c r="D343" s="24">
        <f t="shared" si="336"/>
        <v>3.7656903765690378E-2</v>
      </c>
      <c r="E343" s="24">
        <f t="shared" si="337"/>
        <v>5.8577405857740586E-2</v>
      </c>
      <c r="F343" s="24">
        <f t="shared" si="338"/>
        <v>2.9288702928870293E-2</v>
      </c>
      <c r="G343" s="24">
        <f t="shared" si="339"/>
        <v>6.2761506276150625E-2</v>
      </c>
      <c r="H343" s="24">
        <f t="shared" si="340"/>
        <v>4.6025104602510462E-2</v>
      </c>
      <c r="I343" s="24">
        <f t="shared" si="341"/>
        <v>4.1841004184100417E-2</v>
      </c>
      <c r="J343" s="24">
        <f t="shared" si="342"/>
        <v>4.6025104602510462E-2</v>
      </c>
      <c r="K343" s="24">
        <f t="shared" si="343"/>
        <v>3.3472803347280332E-2</v>
      </c>
      <c r="L343" s="24">
        <f t="shared" si="344"/>
        <v>0.11297071129707113</v>
      </c>
      <c r="M343" s="24">
        <f t="shared" si="345"/>
        <v>3.7656903765690378E-2</v>
      </c>
      <c r="N343" s="24">
        <f t="shared" si="346"/>
        <v>7.1129707112970716E-2</v>
      </c>
      <c r="O343" s="24">
        <f t="shared" si="347"/>
        <v>8.7866108786610872E-2</v>
      </c>
      <c r="P343" s="24">
        <f t="shared" si="348"/>
        <v>8.7866108786610872E-2</v>
      </c>
      <c r="Q343" s="24">
        <f t="shared" si="349"/>
        <v>9.6234309623430964E-2</v>
      </c>
      <c r="R343" s="24">
        <f t="shared" si="350"/>
        <v>4.6025104602510462E-2</v>
      </c>
      <c r="S343" s="24">
        <f t="shared" si="351"/>
        <v>0.10460251046025104</v>
      </c>
      <c r="T343" s="24">
        <f t="shared" si="352"/>
        <v>0.16736401673640167</v>
      </c>
      <c r="U343" s="24">
        <f t="shared" si="352"/>
        <v>0.58577405857740583</v>
      </c>
      <c r="V343" s="24">
        <f t="shared" si="352"/>
        <v>0.24686192468619247</v>
      </c>
      <c r="W343" s="23">
        <f t="shared" si="353"/>
        <v>40</v>
      </c>
      <c r="X343" s="23">
        <f t="shared" si="354"/>
        <v>140</v>
      </c>
      <c r="Y343" s="23">
        <f t="shared" si="355"/>
        <v>59</v>
      </c>
      <c r="Z343" s="14">
        <v>4</v>
      </c>
      <c r="AA343" s="14">
        <v>1</v>
      </c>
      <c r="AB343" s="14">
        <v>0</v>
      </c>
      <c r="AC343" s="14">
        <v>1</v>
      </c>
      <c r="AD343" s="14">
        <v>3</v>
      </c>
      <c r="AE343" s="14">
        <v>4</v>
      </c>
      <c r="AF343" s="14">
        <v>0</v>
      </c>
      <c r="AG343" s="14">
        <v>6</v>
      </c>
      <c r="AH343" s="14">
        <v>3</v>
      </c>
      <c r="AI343" s="14">
        <v>1</v>
      </c>
      <c r="AJ343" s="14">
        <v>2</v>
      </c>
      <c r="AK343" s="14">
        <v>2</v>
      </c>
      <c r="AL343" s="14">
        <v>0</v>
      </c>
      <c r="AM343" s="14">
        <v>1</v>
      </c>
      <c r="AN343" s="14">
        <v>2</v>
      </c>
      <c r="AO343" s="14">
        <v>4</v>
      </c>
      <c r="AP343" s="14">
        <v>6</v>
      </c>
      <c r="AQ343" s="14">
        <v>1</v>
      </c>
      <c r="AR343" s="14">
        <v>1</v>
      </c>
      <c r="AS343" s="14">
        <v>3</v>
      </c>
      <c r="AT343" s="14">
        <v>2</v>
      </c>
      <c r="AU343" s="14">
        <v>3</v>
      </c>
      <c r="AV343" s="14">
        <v>2</v>
      </c>
      <c r="AW343" s="14">
        <v>1</v>
      </c>
      <c r="AX343" s="14">
        <v>3</v>
      </c>
      <c r="AY343" s="14">
        <v>1</v>
      </c>
      <c r="AZ343" s="14">
        <v>3</v>
      </c>
      <c r="BA343" s="14">
        <v>5</v>
      </c>
      <c r="BB343" s="14">
        <v>0</v>
      </c>
      <c r="BC343" s="14">
        <v>1</v>
      </c>
      <c r="BD343" s="14">
        <v>2</v>
      </c>
      <c r="BE343" s="14">
        <v>7</v>
      </c>
      <c r="BF343" s="14">
        <v>0</v>
      </c>
      <c r="BG343" s="14">
        <v>2</v>
      </c>
      <c r="BH343" s="14">
        <v>0</v>
      </c>
      <c r="BI343" s="14">
        <v>0</v>
      </c>
      <c r="BJ343" s="14">
        <v>2</v>
      </c>
      <c r="BK343" s="14">
        <v>0</v>
      </c>
      <c r="BL343" s="14">
        <v>3</v>
      </c>
      <c r="BM343" s="14">
        <v>3</v>
      </c>
      <c r="BN343" s="14">
        <v>6</v>
      </c>
      <c r="BO343" s="14">
        <v>5</v>
      </c>
      <c r="BP343" s="14">
        <v>5</v>
      </c>
      <c r="BQ343" s="14">
        <v>5</v>
      </c>
      <c r="BR343" s="14">
        <v>6</v>
      </c>
      <c r="BS343" s="14">
        <v>0</v>
      </c>
      <c r="BT343" s="14">
        <v>2</v>
      </c>
      <c r="BU343" s="14">
        <v>3</v>
      </c>
      <c r="BV343" s="14">
        <v>4</v>
      </c>
      <c r="BW343" s="14">
        <v>0</v>
      </c>
      <c r="BX343" s="14">
        <v>5</v>
      </c>
      <c r="BY343" s="14">
        <v>5</v>
      </c>
      <c r="BZ343" s="14">
        <v>3</v>
      </c>
      <c r="CA343" s="14">
        <v>4</v>
      </c>
      <c r="CB343" s="14">
        <v>0</v>
      </c>
      <c r="CC343" s="14">
        <v>4</v>
      </c>
      <c r="CD343" s="14">
        <v>4</v>
      </c>
      <c r="CE343" s="14">
        <v>6</v>
      </c>
      <c r="CF343" s="14">
        <v>3</v>
      </c>
      <c r="CG343" s="14">
        <v>4</v>
      </c>
      <c r="CH343" s="14">
        <v>2</v>
      </c>
      <c r="CI343" s="14">
        <v>3</v>
      </c>
      <c r="CJ343" s="14">
        <v>5</v>
      </c>
      <c r="CK343" s="14">
        <v>7</v>
      </c>
      <c r="CL343" s="14">
        <v>4</v>
      </c>
      <c r="CM343" s="14">
        <v>5</v>
      </c>
      <c r="CN343" s="14">
        <v>7</v>
      </c>
      <c r="CO343" s="14">
        <v>5</v>
      </c>
      <c r="CP343" s="14">
        <v>3</v>
      </c>
      <c r="CQ343" s="14">
        <v>3</v>
      </c>
      <c r="CR343" s="14">
        <v>2</v>
      </c>
      <c r="CS343" s="14">
        <v>3</v>
      </c>
      <c r="CT343" s="14">
        <v>3</v>
      </c>
      <c r="CU343" s="14">
        <v>1</v>
      </c>
      <c r="CV343" s="14">
        <v>2</v>
      </c>
      <c r="CW343" s="14">
        <v>2</v>
      </c>
      <c r="CX343" s="14">
        <v>3</v>
      </c>
      <c r="CY343" s="14">
        <v>2</v>
      </c>
      <c r="CZ343" s="14">
        <v>0</v>
      </c>
      <c r="DA343" s="14">
        <v>3</v>
      </c>
      <c r="DB343" s="14">
        <v>2</v>
      </c>
      <c r="DC343" s="14">
        <v>3</v>
      </c>
      <c r="DD343" s="14">
        <v>1</v>
      </c>
      <c r="DE343" s="14">
        <v>2</v>
      </c>
      <c r="DF343" s="14">
        <v>2</v>
      </c>
      <c r="DG343" s="14">
        <v>1</v>
      </c>
      <c r="DH343" s="14">
        <v>2</v>
      </c>
      <c r="DI343" s="14">
        <v>0</v>
      </c>
      <c r="DJ343" s="14">
        <v>0</v>
      </c>
      <c r="DK343" s="14">
        <v>0</v>
      </c>
      <c r="DL343" s="14">
        <v>2</v>
      </c>
      <c r="DM343" s="14">
        <v>0</v>
      </c>
      <c r="DN343" s="14">
        <v>0</v>
      </c>
      <c r="DO343" s="14">
        <v>0</v>
      </c>
      <c r="DP343" s="14">
        <v>0</v>
      </c>
      <c r="DQ343" s="14">
        <v>0</v>
      </c>
      <c r="DR343" s="14">
        <v>0</v>
      </c>
      <c r="DS343" s="14">
        <v>0</v>
      </c>
      <c r="DT343" s="14">
        <v>0</v>
      </c>
      <c r="DU343" s="14">
        <v>0</v>
      </c>
      <c r="DV343" s="14">
        <v>0</v>
      </c>
      <c r="DX343" s="14"/>
      <c r="DY343" s="14"/>
    </row>
    <row r="344" spans="1:129" s="11" customFormat="1" x14ac:dyDescent="0.25">
      <c r="A344" s="16" t="s">
        <v>762</v>
      </c>
      <c r="B344" s="14" t="s">
        <v>763</v>
      </c>
      <c r="C344" s="23">
        <v>544</v>
      </c>
      <c r="D344" s="24">
        <f t="shared" si="336"/>
        <v>7.5367647058823525E-2</v>
      </c>
      <c r="E344" s="24">
        <f t="shared" si="337"/>
        <v>5.1470588235294115E-2</v>
      </c>
      <c r="F344" s="24">
        <f t="shared" si="338"/>
        <v>4.2279411764705885E-2</v>
      </c>
      <c r="G344" s="24">
        <f t="shared" si="339"/>
        <v>4.2279411764705885E-2</v>
      </c>
      <c r="H344" s="24">
        <f t="shared" si="340"/>
        <v>4.779411764705882E-2</v>
      </c>
      <c r="I344" s="24">
        <f t="shared" si="341"/>
        <v>4.9632352941176468E-2</v>
      </c>
      <c r="J344" s="24">
        <f t="shared" si="342"/>
        <v>6.6176470588235295E-2</v>
      </c>
      <c r="K344" s="24">
        <f t="shared" si="343"/>
        <v>5.8823529411764705E-2</v>
      </c>
      <c r="L344" s="24">
        <f t="shared" si="344"/>
        <v>5.1470588235294115E-2</v>
      </c>
      <c r="M344" s="24">
        <f t="shared" si="345"/>
        <v>9.0073529411764705E-2</v>
      </c>
      <c r="N344" s="24">
        <f t="shared" si="346"/>
        <v>6.4338235294117641E-2</v>
      </c>
      <c r="O344" s="24">
        <f t="shared" si="347"/>
        <v>6.6176470588235295E-2</v>
      </c>
      <c r="P344" s="24">
        <f t="shared" si="348"/>
        <v>0.10110294117647059</v>
      </c>
      <c r="Q344" s="24">
        <f t="shared" si="349"/>
        <v>0.10110294117647059</v>
      </c>
      <c r="R344" s="24">
        <f t="shared" si="350"/>
        <v>2.9411764705882353E-2</v>
      </c>
      <c r="S344" s="24">
        <f t="shared" si="351"/>
        <v>6.25E-2</v>
      </c>
      <c r="T344" s="24">
        <f t="shared" si="352"/>
        <v>0.19117647058823528</v>
      </c>
      <c r="U344" s="24">
        <f t="shared" si="352"/>
        <v>0.6158088235294118</v>
      </c>
      <c r="V344" s="24">
        <f t="shared" si="352"/>
        <v>0.19301470588235295</v>
      </c>
      <c r="W344" s="23">
        <f t="shared" si="353"/>
        <v>104</v>
      </c>
      <c r="X344" s="23">
        <f t="shared" si="354"/>
        <v>335</v>
      </c>
      <c r="Y344" s="23">
        <f t="shared" si="355"/>
        <v>105</v>
      </c>
      <c r="Z344" s="23">
        <v>13</v>
      </c>
      <c r="AA344" s="23">
        <v>5</v>
      </c>
      <c r="AB344" s="23">
        <v>5</v>
      </c>
      <c r="AC344" s="23">
        <v>8</v>
      </c>
      <c r="AD344" s="23">
        <v>10</v>
      </c>
      <c r="AE344" s="23">
        <v>8</v>
      </c>
      <c r="AF344" s="23">
        <v>6</v>
      </c>
      <c r="AG344" s="23">
        <v>4</v>
      </c>
      <c r="AH344" s="23">
        <v>3</v>
      </c>
      <c r="AI344" s="23">
        <v>7</v>
      </c>
      <c r="AJ344" s="23">
        <v>6</v>
      </c>
      <c r="AK344" s="23">
        <v>2</v>
      </c>
      <c r="AL344" s="23">
        <v>6</v>
      </c>
      <c r="AM344" s="23">
        <v>4</v>
      </c>
      <c r="AN344" s="23">
        <v>5</v>
      </c>
      <c r="AO344" s="23">
        <v>9</v>
      </c>
      <c r="AP344" s="23">
        <v>3</v>
      </c>
      <c r="AQ344" s="23">
        <v>7</v>
      </c>
      <c r="AR344" s="23">
        <v>3</v>
      </c>
      <c r="AS344" s="23">
        <v>1</v>
      </c>
      <c r="AT344" s="23">
        <v>3</v>
      </c>
      <c r="AU344" s="23">
        <v>5</v>
      </c>
      <c r="AV344" s="23">
        <v>7</v>
      </c>
      <c r="AW344" s="23">
        <v>5</v>
      </c>
      <c r="AX344" s="23">
        <v>6</v>
      </c>
      <c r="AY344" s="23">
        <v>3</v>
      </c>
      <c r="AZ344" s="23">
        <v>8</v>
      </c>
      <c r="BA344" s="23">
        <v>6</v>
      </c>
      <c r="BB344" s="23">
        <v>6</v>
      </c>
      <c r="BC344" s="23">
        <v>4</v>
      </c>
      <c r="BD344" s="23">
        <v>9</v>
      </c>
      <c r="BE344" s="23">
        <v>5</v>
      </c>
      <c r="BF344" s="23">
        <v>5</v>
      </c>
      <c r="BG344" s="23">
        <v>9</v>
      </c>
      <c r="BH344" s="23">
        <v>8</v>
      </c>
      <c r="BI344" s="23">
        <v>5</v>
      </c>
      <c r="BJ344" s="23">
        <v>10</v>
      </c>
      <c r="BK344" s="23">
        <v>3</v>
      </c>
      <c r="BL344" s="23">
        <v>5</v>
      </c>
      <c r="BM344" s="23">
        <v>9</v>
      </c>
      <c r="BN344" s="23">
        <v>4</v>
      </c>
      <c r="BO344" s="23">
        <v>5</v>
      </c>
      <c r="BP344" s="23">
        <v>7</v>
      </c>
      <c r="BQ344" s="23">
        <v>4</v>
      </c>
      <c r="BR344" s="23">
        <v>8</v>
      </c>
      <c r="BS344" s="23">
        <v>8</v>
      </c>
      <c r="BT344" s="23">
        <v>10</v>
      </c>
      <c r="BU344" s="23">
        <v>9</v>
      </c>
      <c r="BV344" s="23">
        <v>11</v>
      </c>
      <c r="BW344" s="23">
        <v>11</v>
      </c>
      <c r="BX344" s="23">
        <v>7</v>
      </c>
      <c r="BY344" s="23">
        <v>8</v>
      </c>
      <c r="BZ344" s="23">
        <v>7</v>
      </c>
      <c r="CA344" s="23">
        <v>11</v>
      </c>
      <c r="CB344" s="23">
        <v>2</v>
      </c>
      <c r="CC344" s="23">
        <v>8</v>
      </c>
      <c r="CD344" s="23">
        <v>8</v>
      </c>
      <c r="CE344" s="23">
        <v>6</v>
      </c>
      <c r="CF344" s="23">
        <v>8</v>
      </c>
      <c r="CG344" s="23">
        <v>6</v>
      </c>
      <c r="CH344" s="23">
        <v>11</v>
      </c>
      <c r="CI344" s="23">
        <v>18</v>
      </c>
      <c r="CJ344" s="23">
        <v>11</v>
      </c>
      <c r="CK344" s="23">
        <v>6</v>
      </c>
      <c r="CL344" s="23">
        <v>9</v>
      </c>
      <c r="CM344" s="23">
        <v>11</v>
      </c>
      <c r="CN344" s="23">
        <v>13</v>
      </c>
      <c r="CO344" s="23">
        <v>11</v>
      </c>
      <c r="CP344" s="23">
        <v>10</v>
      </c>
      <c r="CQ344" s="23">
        <v>10</v>
      </c>
      <c r="CR344" s="23">
        <v>5</v>
      </c>
      <c r="CS344" s="23">
        <v>5</v>
      </c>
      <c r="CT344" s="23">
        <v>2</v>
      </c>
      <c r="CU344" s="23">
        <v>4</v>
      </c>
      <c r="CV344" s="23">
        <v>0</v>
      </c>
      <c r="CW344" s="23">
        <v>3</v>
      </c>
      <c r="CX344" s="23">
        <v>2</v>
      </c>
      <c r="CY344" s="23">
        <v>1</v>
      </c>
      <c r="CZ344" s="23">
        <v>3</v>
      </c>
      <c r="DA344" s="23">
        <v>7</v>
      </c>
      <c r="DB344" s="23">
        <v>1</v>
      </c>
      <c r="DC344" s="23">
        <v>3</v>
      </c>
      <c r="DD344" s="23">
        <v>1</v>
      </c>
      <c r="DE344" s="23">
        <v>3</v>
      </c>
      <c r="DF344" s="23">
        <v>3</v>
      </c>
      <c r="DG344" s="23">
        <v>2</v>
      </c>
      <c r="DH344" s="23">
        <v>0</v>
      </c>
      <c r="DI344" s="23">
        <v>1</v>
      </c>
      <c r="DJ344" s="23">
        <v>2</v>
      </c>
      <c r="DK344" s="23">
        <v>0</v>
      </c>
      <c r="DL344" s="23">
        <v>0</v>
      </c>
      <c r="DM344" s="23">
        <v>1</v>
      </c>
      <c r="DN344" s="23">
        <v>0</v>
      </c>
      <c r="DO344" s="23">
        <v>0</v>
      </c>
      <c r="DP344" s="23">
        <v>1</v>
      </c>
      <c r="DQ344" s="23">
        <v>0</v>
      </c>
      <c r="DR344" s="23">
        <v>0</v>
      </c>
      <c r="DS344" s="23">
        <v>0</v>
      </c>
      <c r="DT344" s="23">
        <v>0</v>
      </c>
      <c r="DU344" s="23">
        <v>0</v>
      </c>
      <c r="DV344" s="23">
        <v>0</v>
      </c>
      <c r="DX344" s="14"/>
      <c r="DY344" s="14"/>
    </row>
    <row r="345" spans="1:129" s="11" customFormat="1" x14ac:dyDescent="0.25">
      <c r="A345" s="16" t="s">
        <v>764</v>
      </c>
      <c r="B345" s="14" t="s">
        <v>765</v>
      </c>
      <c r="C345" s="14">
        <v>128</v>
      </c>
      <c r="D345" s="24">
        <f t="shared" si="336"/>
        <v>2.34375E-2</v>
      </c>
      <c r="E345" s="24">
        <f t="shared" si="337"/>
        <v>3.90625E-2</v>
      </c>
      <c r="F345" s="24">
        <f t="shared" si="338"/>
        <v>5.46875E-2</v>
      </c>
      <c r="G345" s="24">
        <f t="shared" si="339"/>
        <v>9.375E-2</v>
      </c>
      <c r="H345" s="24">
        <f t="shared" si="340"/>
        <v>3.90625E-2</v>
      </c>
      <c r="I345" s="24">
        <f t="shared" si="341"/>
        <v>2.34375E-2</v>
      </c>
      <c r="J345" s="24">
        <f t="shared" si="342"/>
        <v>2.34375E-2</v>
      </c>
      <c r="K345" s="24">
        <f t="shared" si="343"/>
        <v>4.6875E-2</v>
      </c>
      <c r="L345" s="24">
        <f t="shared" si="344"/>
        <v>6.25E-2</v>
      </c>
      <c r="M345" s="24">
        <f t="shared" si="345"/>
        <v>6.25E-2</v>
      </c>
      <c r="N345" s="24">
        <f t="shared" si="346"/>
        <v>8.59375E-2</v>
      </c>
      <c r="O345" s="24">
        <f t="shared" si="347"/>
        <v>0.125</v>
      </c>
      <c r="P345" s="24">
        <f t="shared" si="348"/>
        <v>0.140625</v>
      </c>
      <c r="Q345" s="24">
        <f t="shared" si="349"/>
        <v>7.03125E-2</v>
      </c>
      <c r="R345" s="24">
        <f t="shared" si="350"/>
        <v>3.125E-2</v>
      </c>
      <c r="S345" s="24">
        <f t="shared" si="351"/>
        <v>7.8125E-2</v>
      </c>
      <c r="T345" s="24">
        <f t="shared" si="352"/>
        <v>0.1640625</v>
      </c>
      <c r="U345" s="24">
        <f t="shared" si="352"/>
        <v>0.65625</v>
      </c>
      <c r="V345" s="24">
        <f t="shared" si="352"/>
        <v>0.1796875</v>
      </c>
      <c r="W345" s="23">
        <f t="shared" si="353"/>
        <v>21</v>
      </c>
      <c r="X345" s="23">
        <f t="shared" si="354"/>
        <v>84</v>
      </c>
      <c r="Y345" s="23">
        <f t="shared" si="355"/>
        <v>23</v>
      </c>
      <c r="Z345" s="14">
        <v>1</v>
      </c>
      <c r="AA345" s="14">
        <v>0</v>
      </c>
      <c r="AB345" s="14">
        <v>1</v>
      </c>
      <c r="AC345" s="14">
        <v>0</v>
      </c>
      <c r="AD345" s="14">
        <v>1</v>
      </c>
      <c r="AE345" s="14">
        <v>0</v>
      </c>
      <c r="AF345" s="14">
        <v>3</v>
      </c>
      <c r="AG345" s="14">
        <v>0</v>
      </c>
      <c r="AH345" s="14">
        <v>2</v>
      </c>
      <c r="AI345" s="14">
        <v>0</v>
      </c>
      <c r="AJ345" s="14">
        <v>4</v>
      </c>
      <c r="AK345" s="14">
        <v>0</v>
      </c>
      <c r="AL345" s="14">
        <v>1</v>
      </c>
      <c r="AM345" s="14">
        <v>0</v>
      </c>
      <c r="AN345" s="14">
        <v>2</v>
      </c>
      <c r="AO345" s="14">
        <v>4</v>
      </c>
      <c r="AP345" s="14">
        <v>2</v>
      </c>
      <c r="AQ345" s="14">
        <v>4</v>
      </c>
      <c r="AR345" s="14">
        <v>1</v>
      </c>
      <c r="AS345" s="14">
        <v>1</v>
      </c>
      <c r="AT345" s="14">
        <v>1</v>
      </c>
      <c r="AU345" s="14">
        <v>2</v>
      </c>
      <c r="AV345" s="14">
        <v>2</v>
      </c>
      <c r="AW345" s="14">
        <v>0</v>
      </c>
      <c r="AX345" s="14">
        <v>0</v>
      </c>
      <c r="AY345" s="14">
        <v>0</v>
      </c>
      <c r="AZ345" s="14">
        <v>1</v>
      </c>
      <c r="BA345" s="14">
        <v>1</v>
      </c>
      <c r="BB345" s="14">
        <v>1</v>
      </c>
      <c r="BC345" s="14">
        <v>0</v>
      </c>
      <c r="BD345" s="14">
        <v>1</v>
      </c>
      <c r="BE345" s="14">
        <v>0</v>
      </c>
      <c r="BF345" s="14">
        <v>0</v>
      </c>
      <c r="BG345" s="14">
        <v>2</v>
      </c>
      <c r="BH345" s="14">
        <v>0</v>
      </c>
      <c r="BI345" s="14">
        <v>0</v>
      </c>
      <c r="BJ345" s="14">
        <v>1</v>
      </c>
      <c r="BK345" s="14">
        <v>1</v>
      </c>
      <c r="BL345" s="14">
        <v>2</v>
      </c>
      <c r="BM345" s="14">
        <v>2</v>
      </c>
      <c r="BN345" s="14">
        <v>3</v>
      </c>
      <c r="BO345" s="14">
        <v>1</v>
      </c>
      <c r="BP345" s="14">
        <v>1</v>
      </c>
      <c r="BQ345" s="14">
        <v>0</v>
      </c>
      <c r="BR345" s="14">
        <v>3</v>
      </c>
      <c r="BS345" s="14">
        <v>1</v>
      </c>
      <c r="BT345" s="14">
        <v>2</v>
      </c>
      <c r="BU345" s="14">
        <v>2</v>
      </c>
      <c r="BV345" s="14">
        <v>2</v>
      </c>
      <c r="BW345" s="14">
        <v>1</v>
      </c>
      <c r="BX345" s="14">
        <v>4</v>
      </c>
      <c r="BY345" s="14">
        <v>3</v>
      </c>
      <c r="BZ345" s="14">
        <v>2</v>
      </c>
      <c r="CA345" s="14">
        <v>2</v>
      </c>
      <c r="CB345" s="14">
        <v>0</v>
      </c>
      <c r="CC345" s="14">
        <v>1</v>
      </c>
      <c r="CD345" s="14">
        <v>5</v>
      </c>
      <c r="CE345" s="14">
        <v>2</v>
      </c>
      <c r="CF345" s="14">
        <v>5</v>
      </c>
      <c r="CG345" s="14">
        <v>3</v>
      </c>
      <c r="CH345" s="14">
        <v>2</v>
      </c>
      <c r="CI345" s="14">
        <v>6</v>
      </c>
      <c r="CJ345" s="14">
        <v>5</v>
      </c>
      <c r="CK345" s="14">
        <v>3</v>
      </c>
      <c r="CL345" s="14">
        <v>2</v>
      </c>
      <c r="CM345" s="14">
        <v>4</v>
      </c>
      <c r="CN345" s="14">
        <v>2</v>
      </c>
      <c r="CO345" s="14">
        <v>1</v>
      </c>
      <c r="CP345" s="14">
        <v>1</v>
      </c>
      <c r="CQ345" s="14">
        <v>1</v>
      </c>
      <c r="CR345" s="14">
        <v>0</v>
      </c>
      <c r="CS345" s="14">
        <v>2</v>
      </c>
      <c r="CT345" s="14">
        <v>0</v>
      </c>
      <c r="CU345" s="14">
        <v>1</v>
      </c>
      <c r="CV345" s="14">
        <v>1</v>
      </c>
      <c r="CW345" s="14">
        <v>3</v>
      </c>
      <c r="CX345" s="14">
        <v>0</v>
      </c>
      <c r="CY345" s="14">
        <v>0</v>
      </c>
      <c r="CZ345" s="14">
        <v>1</v>
      </c>
      <c r="DA345" s="14">
        <v>2</v>
      </c>
      <c r="DB345" s="14">
        <v>1</v>
      </c>
      <c r="DC345" s="14">
        <v>1</v>
      </c>
      <c r="DD345" s="14">
        <v>0</v>
      </c>
      <c r="DE345" s="14">
        <v>0</v>
      </c>
      <c r="DF345" s="14">
        <v>2</v>
      </c>
      <c r="DG345" s="14">
        <v>0</v>
      </c>
      <c r="DH345" s="14">
        <v>0</v>
      </c>
      <c r="DI345" s="14">
        <v>0</v>
      </c>
      <c r="DJ345" s="14">
        <v>0</v>
      </c>
      <c r="DK345" s="14">
        <v>0</v>
      </c>
      <c r="DL345" s="14">
        <v>0</v>
      </c>
      <c r="DM345" s="14">
        <v>0</v>
      </c>
      <c r="DN345" s="14">
        <v>0</v>
      </c>
      <c r="DO345" s="14">
        <v>0</v>
      </c>
      <c r="DP345" s="14">
        <v>0</v>
      </c>
      <c r="DQ345" s="14">
        <v>0</v>
      </c>
      <c r="DR345" s="14">
        <v>0</v>
      </c>
      <c r="DS345" s="14">
        <v>0</v>
      </c>
      <c r="DT345" s="14">
        <v>0</v>
      </c>
      <c r="DU345" s="14">
        <v>0</v>
      </c>
      <c r="DV345" s="14">
        <v>0</v>
      </c>
      <c r="DX345" s="14"/>
      <c r="DY345" s="14"/>
    </row>
    <row r="346" spans="1:129" x14ac:dyDescent="0.25">
      <c r="A346" s="16" t="s">
        <v>766</v>
      </c>
      <c r="B346" s="14" t="s">
        <v>767</v>
      </c>
      <c r="C346" s="14">
        <v>3802</v>
      </c>
      <c r="D346" s="24">
        <f t="shared" si="336"/>
        <v>5.4182009468700686E-2</v>
      </c>
      <c r="E346" s="24">
        <f t="shared" si="337"/>
        <v>3.945291951604419E-2</v>
      </c>
      <c r="F346" s="24">
        <f t="shared" si="338"/>
        <v>5.2340873224618618E-2</v>
      </c>
      <c r="G346" s="24">
        <f t="shared" si="339"/>
        <v>6.2335612835349816E-2</v>
      </c>
      <c r="H346" s="24">
        <f t="shared" si="340"/>
        <v>4.2872172540768014E-2</v>
      </c>
      <c r="I346" s="24">
        <f t="shared" si="341"/>
        <v>3.2877432930036823E-2</v>
      </c>
      <c r="J346" s="24">
        <f t="shared" si="342"/>
        <v>4.8921620199894794E-2</v>
      </c>
      <c r="K346" s="24">
        <f t="shared" si="343"/>
        <v>6.6280904786954239E-2</v>
      </c>
      <c r="L346" s="24">
        <f t="shared" si="344"/>
        <v>6.5754865860073647E-2</v>
      </c>
      <c r="M346" s="24">
        <f t="shared" si="345"/>
        <v>8.1536033666491314E-2</v>
      </c>
      <c r="N346" s="24">
        <f t="shared" si="346"/>
        <v>7.3119410836401888E-2</v>
      </c>
      <c r="O346" s="24">
        <f t="shared" si="347"/>
        <v>5.8127301420305102E-2</v>
      </c>
      <c r="P346" s="24">
        <f t="shared" si="348"/>
        <v>7.1804313519200427E-2</v>
      </c>
      <c r="Q346" s="24">
        <f t="shared" si="349"/>
        <v>7.2067332982640717E-2</v>
      </c>
      <c r="R346" s="24">
        <f t="shared" si="350"/>
        <v>5.4708048395581271E-2</v>
      </c>
      <c r="S346" s="24">
        <f t="shared" si="351"/>
        <v>0.12361914781693846</v>
      </c>
      <c r="T346" s="24">
        <f t="shared" si="352"/>
        <v>0.174118884797475</v>
      </c>
      <c r="U346" s="24">
        <f t="shared" si="352"/>
        <v>0.57548658600736458</v>
      </c>
      <c r="V346" s="24">
        <f t="shared" si="352"/>
        <v>0.25039452919516042</v>
      </c>
      <c r="W346" s="23">
        <f t="shared" si="353"/>
        <v>662</v>
      </c>
      <c r="X346" s="23">
        <f t="shared" si="354"/>
        <v>2188</v>
      </c>
      <c r="Y346" s="23">
        <f t="shared" si="355"/>
        <v>952</v>
      </c>
      <c r="Z346" s="14">
        <v>41</v>
      </c>
      <c r="AA346" s="14">
        <v>38</v>
      </c>
      <c r="AB346" s="14">
        <v>47</v>
      </c>
      <c r="AC346" s="14">
        <v>37</v>
      </c>
      <c r="AD346" s="14">
        <v>43</v>
      </c>
      <c r="AE346" s="14">
        <v>36</v>
      </c>
      <c r="AF346" s="14">
        <v>37</v>
      </c>
      <c r="AG346" s="14">
        <v>25</v>
      </c>
      <c r="AH346" s="14">
        <v>30</v>
      </c>
      <c r="AI346" s="14">
        <v>22</v>
      </c>
      <c r="AJ346" s="14">
        <v>47</v>
      </c>
      <c r="AK346" s="14">
        <v>39</v>
      </c>
      <c r="AL346" s="14">
        <v>40</v>
      </c>
      <c r="AM346" s="14">
        <v>33</v>
      </c>
      <c r="AN346" s="14">
        <v>40</v>
      </c>
      <c r="AO346" s="14">
        <v>52</v>
      </c>
      <c r="AP346" s="14">
        <v>55</v>
      </c>
      <c r="AQ346" s="14">
        <v>43</v>
      </c>
      <c r="AR346" s="14">
        <v>47</v>
      </c>
      <c r="AS346" s="14">
        <v>40</v>
      </c>
      <c r="AT346" s="14">
        <v>29</v>
      </c>
      <c r="AU346" s="14">
        <v>33</v>
      </c>
      <c r="AV346" s="14">
        <v>41</v>
      </c>
      <c r="AW346" s="14">
        <v>25</v>
      </c>
      <c r="AX346" s="14">
        <v>35</v>
      </c>
      <c r="AY346" s="14">
        <v>27</v>
      </c>
      <c r="AZ346" s="14">
        <v>27</v>
      </c>
      <c r="BA346" s="14">
        <v>27</v>
      </c>
      <c r="BB346" s="14">
        <v>26</v>
      </c>
      <c r="BC346" s="14">
        <v>18</v>
      </c>
      <c r="BD346" s="14">
        <v>34</v>
      </c>
      <c r="BE346" s="14">
        <v>40</v>
      </c>
      <c r="BF346" s="14">
        <v>28</v>
      </c>
      <c r="BG346" s="14">
        <v>45</v>
      </c>
      <c r="BH346" s="14">
        <v>39</v>
      </c>
      <c r="BI346" s="14">
        <v>38</v>
      </c>
      <c r="BJ346" s="14">
        <v>45</v>
      </c>
      <c r="BK346" s="14">
        <v>46</v>
      </c>
      <c r="BL346" s="14">
        <v>57</v>
      </c>
      <c r="BM346" s="14">
        <v>66</v>
      </c>
      <c r="BN346" s="14">
        <v>49</v>
      </c>
      <c r="BO346" s="14">
        <v>52</v>
      </c>
      <c r="BP346" s="14">
        <v>46</v>
      </c>
      <c r="BQ346" s="14">
        <v>43</v>
      </c>
      <c r="BR346" s="14">
        <v>60</v>
      </c>
      <c r="BS346" s="14">
        <v>54</v>
      </c>
      <c r="BT346" s="14">
        <v>49</v>
      </c>
      <c r="BU346" s="14">
        <v>68</v>
      </c>
      <c r="BV346" s="14">
        <v>64</v>
      </c>
      <c r="BW346" s="14">
        <v>75</v>
      </c>
      <c r="BX346" s="14">
        <v>56</v>
      </c>
      <c r="BY346" s="14">
        <v>64</v>
      </c>
      <c r="BZ346" s="14">
        <v>53</v>
      </c>
      <c r="CA346" s="14">
        <v>56</v>
      </c>
      <c r="CB346" s="14">
        <v>49</v>
      </c>
      <c r="CC346" s="14">
        <v>43</v>
      </c>
      <c r="CD346" s="14">
        <v>42</v>
      </c>
      <c r="CE346" s="14">
        <v>49</v>
      </c>
      <c r="CF346" s="14">
        <v>48</v>
      </c>
      <c r="CG346" s="14">
        <v>39</v>
      </c>
      <c r="CH346" s="14">
        <v>41</v>
      </c>
      <c r="CI346" s="14">
        <v>53</v>
      </c>
      <c r="CJ346" s="14">
        <v>52</v>
      </c>
      <c r="CK346" s="14">
        <v>68</v>
      </c>
      <c r="CL346" s="14">
        <v>59</v>
      </c>
      <c r="CM346" s="14">
        <v>51</v>
      </c>
      <c r="CN346" s="14">
        <v>54</v>
      </c>
      <c r="CO346" s="14">
        <v>68</v>
      </c>
      <c r="CP346" s="14">
        <v>49</v>
      </c>
      <c r="CQ346" s="14">
        <v>52</v>
      </c>
      <c r="CR346" s="14">
        <v>41</v>
      </c>
      <c r="CS346" s="14">
        <v>38</v>
      </c>
      <c r="CT346" s="14">
        <v>49</v>
      </c>
      <c r="CU346" s="14">
        <v>45</v>
      </c>
      <c r="CV346" s="14">
        <v>35</v>
      </c>
      <c r="CW346" s="14">
        <v>46</v>
      </c>
      <c r="CX346" s="14">
        <v>46</v>
      </c>
      <c r="CY346" s="14">
        <v>35</v>
      </c>
      <c r="CZ346" s="14">
        <v>47</v>
      </c>
      <c r="DA346" s="14">
        <v>26</v>
      </c>
      <c r="DB346" s="14">
        <v>38</v>
      </c>
      <c r="DC346" s="14">
        <v>22</v>
      </c>
      <c r="DD346" s="14">
        <v>27</v>
      </c>
      <c r="DE346" s="14">
        <v>27</v>
      </c>
      <c r="DF346" s="14">
        <v>15</v>
      </c>
      <c r="DG346" s="14">
        <v>27</v>
      </c>
      <c r="DH346" s="14">
        <v>22</v>
      </c>
      <c r="DI346" s="14">
        <v>17</v>
      </c>
      <c r="DJ346" s="14">
        <v>13</v>
      </c>
      <c r="DK346" s="14">
        <v>20</v>
      </c>
      <c r="DL346" s="14">
        <v>14</v>
      </c>
      <c r="DM346" s="14">
        <v>4</v>
      </c>
      <c r="DN346" s="14">
        <v>5</v>
      </c>
      <c r="DO346" s="14">
        <v>4</v>
      </c>
      <c r="DP346" s="14">
        <v>2</v>
      </c>
      <c r="DQ346" s="14">
        <v>5</v>
      </c>
      <c r="DR346" s="14">
        <v>2</v>
      </c>
      <c r="DS346" s="14">
        <v>3</v>
      </c>
      <c r="DT346" s="14">
        <v>1</v>
      </c>
      <c r="DU346" s="14">
        <v>1</v>
      </c>
      <c r="DV346" s="14">
        <v>1</v>
      </c>
    </row>
    <row r="347" spans="1:129" x14ac:dyDescent="0.25">
      <c r="A347" s="16" t="s">
        <v>768</v>
      </c>
      <c r="B347" s="14" t="s">
        <v>769</v>
      </c>
      <c r="C347" s="23">
        <v>404</v>
      </c>
      <c r="D347" s="24">
        <f t="shared" si="336"/>
        <v>2.9702970297029702E-2</v>
      </c>
      <c r="E347" s="24">
        <f t="shared" si="337"/>
        <v>4.9504950495049507E-2</v>
      </c>
      <c r="F347" s="24">
        <f t="shared" si="338"/>
        <v>5.4455445544554455E-2</v>
      </c>
      <c r="G347" s="24">
        <f t="shared" si="339"/>
        <v>4.702970297029703E-2</v>
      </c>
      <c r="H347" s="24">
        <f t="shared" si="340"/>
        <v>4.702970297029703E-2</v>
      </c>
      <c r="I347" s="24">
        <f t="shared" si="341"/>
        <v>2.7227722772277228E-2</v>
      </c>
      <c r="J347" s="24">
        <f t="shared" si="342"/>
        <v>3.7128712871287127E-2</v>
      </c>
      <c r="K347" s="24">
        <f t="shared" si="343"/>
        <v>6.1881188118811881E-2</v>
      </c>
      <c r="L347" s="24">
        <f t="shared" si="344"/>
        <v>8.9108910891089105E-2</v>
      </c>
      <c r="M347" s="24">
        <f t="shared" si="345"/>
        <v>8.4158415841584164E-2</v>
      </c>
      <c r="N347" s="24">
        <f t="shared" si="346"/>
        <v>8.1683168316831686E-2</v>
      </c>
      <c r="O347" s="24">
        <f t="shared" si="347"/>
        <v>6.4356435643564358E-2</v>
      </c>
      <c r="P347" s="24">
        <f t="shared" si="348"/>
        <v>0.10643564356435643</v>
      </c>
      <c r="Q347" s="24">
        <f t="shared" si="349"/>
        <v>6.6831683168316836E-2</v>
      </c>
      <c r="R347" s="24">
        <f t="shared" si="350"/>
        <v>5.1980198019801978E-2</v>
      </c>
      <c r="S347" s="24">
        <f t="shared" si="351"/>
        <v>0.10148514851485149</v>
      </c>
      <c r="T347" s="24">
        <f t="shared" si="352"/>
        <v>0.15346534653465346</v>
      </c>
      <c r="U347" s="24">
        <f t="shared" si="352"/>
        <v>0.62623762376237624</v>
      </c>
      <c r="V347" s="24">
        <f t="shared" si="352"/>
        <v>0.2202970297029703</v>
      </c>
      <c r="W347" s="23">
        <f t="shared" si="353"/>
        <v>62</v>
      </c>
      <c r="X347" s="23">
        <f t="shared" si="354"/>
        <v>253</v>
      </c>
      <c r="Y347" s="23">
        <f t="shared" si="355"/>
        <v>89</v>
      </c>
      <c r="Z347" s="23">
        <v>2</v>
      </c>
      <c r="AA347" s="23">
        <v>1</v>
      </c>
      <c r="AB347" s="23">
        <v>2</v>
      </c>
      <c r="AC347" s="23">
        <v>4</v>
      </c>
      <c r="AD347" s="23">
        <v>3</v>
      </c>
      <c r="AE347" s="23">
        <v>3</v>
      </c>
      <c r="AF347" s="23">
        <v>5</v>
      </c>
      <c r="AG347" s="23">
        <v>1</v>
      </c>
      <c r="AH347" s="23">
        <v>7</v>
      </c>
      <c r="AI347" s="23">
        <v>4</v>
      </c>
      <c r="AJ347" s="23">
        <v>3</v>
      </c>
      <c r="AK347" s="23">
        <v>0</v>
      </c>
      <c r="AL347" s="23">
        <v>7</v>
      </c>
      <c r="AM347" s="23">
        <v>5</v>
      </c>
      <c r="AN347" s="23">
        <v>7</v>
      </c>
      <c r="AO347" s="23">
        <v>4</v>
      </c>
      <c r="AP347" s="23">
        <v>4</v>
      </c>
      <c r="AQ347" s="23">
        <v>6</v>
      </c>
      <c r="AR347" s="23">
        <v>2</v>
      </c>
      <c r="AS347" s="23">
        <v>3</v>
      </c>
      <c r="AT347" s="23">
        <v>1</v>
      </c>
      <c r="AU347" s="23">
        <v>6</v>
      </c>
      <c r="AV347" s="23">
        <v>3</v>
      </c>
      <c r="AW347" s="23">
        <v>2</v>
      </c>
      <c r="AX347" s="23">
        <v>7</v>
      </c>
      <c r="AY347" s="23">
        <v>1</v>
      </c>
      <c r="AZ347" s="23">
        <v>3</v>
      </c>
      <c r="BA347" s="23">
        <v>1</v>
      </c>
      <c r="BB347" s="23">
        <v>2</v>
      </c>
      <c r="BC347" s="23">
        <v>4</v>
      </c>
      <c r="BD347" s="23">
        <v>3</v>
      </c>
      <c r="BE347" s="23">
        <v>4</v>
      </c>
      <c r="BF347" s="23">
        <v>2</v>
      </c>
      <c r="BG347" s="23">
        <v>5</v>
      </c>
      <c r="BH347" s="23">
        <v>1</v>
      </c>
      <c r="BI347" s="23">
        <v>3</v>
      </c>
      <c r="BJ347" s="23">
        <v>3</v>
      </c>
      <c r="BK347" s="23">
        <v>5</v>
      </c>
      <c r="BL347" s="23">
        <v>5</v>
      </c>
      <c r="BM347" s="23">
        <v>9</v>
      </c>
      <c r="BN347" s="23">
        <v>11</v>
      </c>
      <c r="BO347" s="23">
        <v>9</v>
      </c>
      <c r="BP347" s="23">
        <v>4</v>
      </c>
      <c r="BQ347" s="23">
        <v>5</v>
      </c>
      <c r="BR347" s="23">
        <v>7</v>
      </c>
      <c r="BS347" s="23">
        <v>4</v>
      </c>
      <c r="BT347" s="23">
        <v>12</v>
      </c>
      <c r="BU347" s="23">
        <v>5</v>
      </c>
      <c r="BV347" s="23">
        <v>7</v>
      </c>
      <c r="BW347" s="23">
        <v>6</v>
      </c>
      <c r="BX347" s="23">
        <v>6</v>
      </c>
      <c r="BY347" s="23">
        <v>6</v>
      </c>
      <c r="BZ347" s="23">
        <v>7</v>
      </c>
      <c r="CA347" s="23">
        <v>8</v>
      </c>
      <c r="CB347" s="23">
        <v>6</v>
      </c>
      <c r="CC347" s="23">
        <v>6</v>
      </c>
      <c r="CD347" s="23">
        <v>4</v>
      </c>
      <c r="CE347" s="23">
        <v>10</v>
      </c>
      <c r="CF347" s="23">
        <v>0</v>
      </c>
      <c r="CG347" s="23">
        <v>6</v>
      </c>
      <c r="CH347" s="23">
        <v>5</v>
      </c>
      <c r="CI347" s="23">
        <v>7</v>
      </c>
      <c r="CJ347" s="23">
        <v>7</v>
      </c>
      <c r="CK347" s="23">
        <v>13</v>
      </c>
      <c r="CL347" s="23">
        <v>11</v>
      </c>
      <c r="CM347" s="23">
        <v>2</v>
      </c>
      <c r="CN347" s="23">
        <v>4</v>
      </c>
      <c r="CO347" s="23">
        <v>13</v>
      </c>
      <c r="CP347" s="23">
        <v>6</v>
      </c>
      <c r="CQ347" s="23">
        <v>2</v>
      </c>
      <c r="CR347" s="23">
        <v>8</v>
      </c>
      <c r="CS347" s="23">
        <v>4</v>
      </c>
      <c r="CT347" s="23">
        <v>4</v>
      </c>
      <c r="CU347" s="23">
        <v>5</v>
      </c>
      <c r="CV347" s="23">
        <v>0</v>
      </c>
      <c r="CW347" s="23">
        <v>4</v>
      </c>
      <c r="CX347" s="23">
        <v>2</v>
      </c>
      <c r="CY347" s="23">
        <v>3</v>
      </c>
      <c r="CZ347" s="23">
        <v>3</v>
      </c>
      <c r="DA347" s="23">
        <v>5</v>
      </c>
      <c r="DB347" s="23">
        <v>1</v>
      </c>
      <c r="DC347" s="23">
        <v>3</v>
      </c>
      <c r="DD347" s="23">
        <v>3</v>
      </c>
      <c r="DE347" s="23">
        <v>2</v>
      </c>
      <c r="DF347" s="23">
        <v>2</v>
      </c>
      <c r="DG347" s="23">
        <v>5</v>
      </c>
      <c r="DH347" s="23">
        <v>2</v>
      </c>
      <c r="DI347" s="23">
        <v>2</v>
      </c>
      <c r="DJ347" s="23">
        <v>0</v>
      </c>
      <c r="DK347" s="23">
        <v>2</v>
      </c>
      <c r="DL347" s="23">
        <v>2</v>
      </c>
      <c r="DM347" s="23">
        <v>0</v>
      </c>
      <c r="DN347" s="23">
        <v>0</v>
      </c>
      <c r="DO347" s="23">
        <v>0</v>
      </c>
      <c r="DP347" s="23">
        <v>0</v>
      </c>
      <c r="DQ347" s="23">
        <v>0</v>
      </c>
      <c r="DR347" s="23">
        <v>0</v>
      </c>
      <c r="DS347" s="23">
        <v>0</v>
      </c>
      <c r="DT347" s="23">
        <v>0</v>
      </c>
      <c r="DU347" s="23">
        <v>0</v>
      </c>
      <c r="DV347" s="23">
        <v>0</v>
      </c>
    </row>
    <row r="348" spans="1:129" x14ac:dyDescent="0.25">
      <c r="A348" s="16" t="s">
        <v>770</v>
      </c>
      <c r="B348" s="14" t="s">
        <v>771</v>
      </c>
      <c r="C348" s="14">
        <v>1043</v>
      </c>
      <c r="D348" s="24">
        <f t="shared" si="336"/>
        <v>2.3969319271332695E-2</v>
      </c>
      <c r="E348" s="24">
        <f t="shared" si="337"/>
        <v>3.0680728667305847E-2</v>
      </c>
      <c r="F348" s="24">
        <f t="shared" si="338"/>
        <v>4.4103547459252157E-2</v>
      </c>
      <c r="G348" s="24">
        <f t="shared" si="339"/>
        <v>4.9856184084372007E-2</v>
      </c>
      <c r="H348" s="24">
        <f t="shared" si="340"/>
        <v>2.8763183125599234E-2</v>
      </c>
      <c r="I348" s="24">
        <f t="shared" si="341"/>
        <v>3.3557046979865772E-2</v>
      </c>
      <c r="J348" s="24">
        <f t="shared" si="342"/>
        <v>2.2051773729626079E-2</v>
      </c>
      <c r="K348" s="24">
        <f t="shared" si="343"/>
        <v>3.9309683604985615E-2</v>
      </c>
      <c r="L348" s="24">
        <f t="shared" si="344"/>
        <v>6.2320230105465002E-2</v>
      </c>
      <c r="M348" s="24">
        <f t="shared" si="345"/>
        <v>6.327900287631831E-2</v>
      </c>
      <c r="N348" s="24">
        <f t="shared" si="346"/>
        <v>8.0536912751677847E-2</v>
      </c>
      <c r="O348" s="24">
        <f t="shared" si="347"/>
        <v>8.6289549376797697E-2</v>
      </c>
      <c r="P348" s="24">
        <f t="shared" si="348"/>
        <v>0.11217641418983701</v>
      </c>
      <c r="Q348" s="24">
        <f t="shared" si="349"/>
        <v>0.11313518696069032</v>
      </c>
      <c r="R348" s="24">
        <f t="shared" si="350"/>
        <v>7.4784276126558011E-2</v>
      </c>
      <c r="S348" s="24">
        <f t="shared" si="351"/>
        <v>0.13518696069031638</v>
      </c>
      <c r="T348" s="24">
        <f t="shared" si="352"/>
        <v>0.12176414189837009</v>
      </c>
      <c r="U348" s="24">
        <f t="shared" si="352"/>
        <v>0.55512943432406525</v>
      </c>
      <c r="V348" s="24">
        <f t="shared" si="352"/>
        <v>0.32310642377756471</v>
      </c>
      <c r="W348" s="23">
        <f t="shared" si="353"/>
        <v>127</v>
      </c>
      <c r="X348" s="23">
        <f t="shared" si="354"/>
        <v>579</v>
      </c>
      <c r="Y348" s="23">
        <f t="shared" si="355"/>
        <v>337</v>
      </c>
      <c r="Z348" s="14">
        <v>7</v>
      </c>
      <c r="AA348" s="14">
        <v>6</v>
      </c>
      <c r="AB348" s="14">
        <v>5</v>
      </c>
      <c r="AC348" s="14">
        <v>5</v>
      </c>
      <c r="AD348" s="14">
        <v>2</v>
      </c>
      <c r="AE348" s="14">
        <v>7</v>
      </c>
      <c r="AF348" s="14">
        <v>4</v>
      </c>
      <c r="AG348" s="14">
        <v>10</v>
      </c>
      <c r="AH348" s="14">
        <v>4</v>
      </c>
      <c r="AI348" s="14">
        <v>7</v>
      </c>
      <c r="AJ348" s="14">
        <v>8</v>
      </c>
      <c r="AK348" s="14">
        <v>11</v>
      </c>
      <c r="AL348" s="14">
        <v>10</v>
      </c>
      <c r="AM348" s="14">
        <v>8</v>
      </c>
      <c r="AN348" s="14">
        <v>9</v>
      </c>
      <c r="AO348" s="14">
        <v>16</v>
      </c>
      <c r="AP348" s="14">
        <v>8</v>
      </c>
      <c r="AQ348" s="14">
        <v>10</v>
      </c>
      <c r="AR348" s="14">
        <v>9</v>
      </c>
      <c r="AS348" s="14">
        <v>9</v>
      </c>
      <c r="AT348" s="14">
        <v>9</v>
      </c>
      <c r="AU348" s="14">
        <v>5</v>
      </c>
      <c r="AV348" s="14">
        <v>5</v>
      </c>
      <c r="AW348" s="14">
        <v>5</v>
      </c>
      <c r="AX348" s="14">
        <v>6</v>
      </c>
      <c r="AY348" s="14">
        <v>10</v>
      </c>
      <c r="AZ348" s="14">
        <v>11</v>
      </c>
      <c r="BA348" s="14">
        <v>5</v>
      </c>
      <c r="BB348" s="14">
        <v>7</v>
      </c>
      <c r="BC348" s="14">
        <v>2</v>
      </c>
      <c r="BD348" s="14">
        <v>4</v>
      </c>
      <c r="BE348" s="14">
        <v>4</v>
      </c>
      <c r="BF348" s="14">
        <v>4</v>
      </c>
      <c r="BG348" s="14">
        <v>3</v>
      </c>
      <c r="BH348" s="14">
        <v>8</v>
      </c>
      <c r="BI348" s="14">
        <v>7</v>
      </c>
      <c r="BJ348" s="14">
        <v>4</v>
      </c>
      <c r="BK348" s="14">
        <v>11</v>
      </c>
      <c r="BL348" s="14">
        <v>8</v>
      </c>
      <c r="BM348" s="14">
        <v>11</v>
      </c>
      <c r="BN348" s="14">
        <v>10</v>
      </c>
      <c r="BO348" s="14">
        <v>15</v>
      </c>
      <c r="BP348" s="14">
        <v>10</v>
      </c>
      <c r="BQ348" s="14">
        <v>12</v>
      </c>
      <c r="BR348" s="14">
        <v>18</v>
      </c>
      <c r="BS348" s="14">
        <v>10</v>
      </c>
      <c r="BT348" s="14">
        <v>14</v>
      </c>
      <c r="BU348" s="14">
        <v>13</v>
      </c>
      <c r="BV348" s="14">
        <v>18</v>
      </c>
      <c r="BW348" s="14">
        <v>11</v>
      </c>
      <c r="BX348" s="14">
        <v>19</v>
      </c>
      <c r="BY348" s="14">
        <v>12</v>
      </c>
      <c r="BZ348" s="14">
        <v>14</v>
      </c>
      <c r="CA348" s="14">
        <v>18</v>
      </c>
      <c r="CB348" s="14">
        <v>21</v>
      </c>
      <c r="CC348" s="14">
        <v>13</v>
      </c>
      <c r="CD348" s="14">
        <v>19</v>
      </c>
      <c r="CE348" s="14">
        <v>23</v>
      </c>
      <c r="CF348" s="14">
        <v>19</v>
      </c>
      <c r="CG348" s="14">
        <v>16</v>
      </c>
      <c r="CH348" s="14">
        <v>17</v>
      </c>
      <c r="CI348" s="14">
        <v>27</v>
      </c>
      <c r="CJ348" s="14">
        <v>21</v>
      </c>
      <c r="CK348" s="14">
        <v>23</v>
      </c>
      <c r="CL348" s="14">
        <v>29</v>
      </c>
      <c r="CM348" s="14">
        <v>25</v>
      </c>
      <c r="CN348" s="14">
        <v>28</v>
      </c>
      <c r="CO348" s="14">
        <v>30</v>
      </c>
      <c r="CP348" s="14">
        <v>23</v>
      </c>
      <c r="CQ348" s="14">
        <v>12</v>
      </c>
      <c r="CR348" s="14">
        <v>16</v>
      </c>
      <c r="CS348" s="14">
        <v>17</v>
      </c>
      <c r="CT348" s="14">
        <v>14</v>
      </c>
      <c r="CU348" s="14">
        <v>15</v>
      </c>
      <c r="CV348" s="14">
        <v>16</v>
      </c>
      <c r="CW348" s="14">
        <v>14</v>
      </c>
      <c r="CX348" s="14">
        <v>10</v>
      </c>
      <c r="CY348" s="14">
        <v>9</v>
      </c>
      <c r="CZ348" s="14">
        <v>9</v>
      </c>
      <c r="DA348" s="14">
        <v>16</v>
      </c>
      <c r="DB348" s="14">
        <v>10</v>
      </c>
      <c r="DC348" s="14">
        <v>12</v>
      </c>
      <c r="DD348" s="14">
        <v>5</v>
      </c>
      <c r="DE348" s="14">
        <v>14</v>
      </c>
      <c r="DF348" s="14">
        <v>6</v>
      </c>
      <c r="DG348" s="14">
        <v>7</v>
      </c>
      <c r="DH348" s="14">
        <v>8</v>
      </c>
      <c r="DI348" s="14">
        <v>6</v>
      </c>
      <c r="DJ348" s="14">
        <v>3</v>
      </c>
      <c r="DK348" s="14">
        <v>3</v>
      </c>
      <c r="DL348" s="14">
        <v>1</v>
      </c>
      <c r="DM348" s="14">
        <v>2</v>
      </c>
      <c r="DN348" s="14">
        <v>4</v>
      </c>
      <c r="DO348" s="14">
        <v>1</v>
      </c>
      <c r="DP348" s="14">
        <v>0</v>
      </c>
      <c r="DQ348" s="14">
        <v>0</v>
      </c>
      <c r="DR348" s="14">
        <v>0</v>
      </c>
      <c r="DS348" s="14">
        <v>1</v>
      </c>
      <c r="DT348" s="14">
        <v>0</v>
      </c>
      <c r="DU348" s="14">
        <v>0</v>
      </c>
      <c r="DV348" s="14">
        <v>0</v>
      </c>
    </row>
    <row r="349" spans="1:129" x14ac:dyDescent="0.25">
      <c r="A349" s="16" t="s">
        <v>772</v>
      </c>
      <c r="B349" s="14" t="s">
        <v>773</v>
      </c>
      <c r="C349" s="14">
        <v>252</v>
      </c>
      <c r="D349" s="24">
        <f t="shared" si="336"/>
        <v>3.968253968253968E-2</v>
      </c>
      <c r="E349" s="24">
        <f t="shared" si="337"/>
        <v>1.5873015873015872E-2</v>
      </c>
      <c r="F349" s="24">
        <f t="shared" si="338"/>
        <v>5.9523809523809521E-2</v>
      </c>
      <c r="G349" s="24">
        <f t="shared" si="339"/>
        <v>7.5396825396825393E-2</v>
      </c>
      <c r="H349" s="24">
        <f t="shared" si="340"/>
        <v>5.1587301587301584E-2</v>
      </c>
      <c r="I349" s="24">
        <f t="shared" si="341"/>
        <v>4.3650793650793648E-2</v>
      </c>
      <c r="J349" s="24">
        <f t="shared" si="342"/>
        <v>1.984126984126984E-2</v>
      </c>
      <c r="K349" s="24">
        <f t="shared" si="343"/>
        <v>5.5555555555555552E-2</v>
      </c>
      <c r="L349" s="24">
        <f t="shared" si="344"/>
        <v>6.7460317460317457E-2</v>
      </c>
      <c r="M349" s="24">
        <f t="shared" si="345"/>
        <v>7.9365079365079361E-2</v>
      </c>
      <c r="N349" s="24">
        <f t="shared" si="346"/>
        <v>9.1269841269841265E-2</v>
      </c>
      <c r="O349" s="24">
        <f t="shared" si="347"/>
        <v>0.10714285714285714</v>
      </c>
      <c r="P349" s="24">
        <f t="shared" si="348"/>
        <v>9.1269841269841265E-2</v>
      </c>
      <c r="Q349" s="24">
        <f t="shared" si="349"/>
        <v>7.5396825396825393E-2</v>
      </c>
      <c r="R349" s="24">
        <f t="shared" si="350"/>
        <v>6.7460317460317457E-2</v>
      </c>
      <c r="S349" s="24">
        <f t="shared" si="351"/>
        <v>5.9523809523809521E-2</v>
      </c>
      <c r="T349" s="24">
        <f t="shared" si="352"/>
        <v>0.14285714285714285</v>
      </c>
      <c r="U349" s="24">
        <f t="shared" si="352"/>
        <v>0.65476190476190477</v>
      </c>
      <c r="V349" s="24">
        <f t="shared" si="352"/>
        <v>0.20238095238095238</v>
      </c>
      <c r="W349" s="23">
        <f t="shared" si="353"/>
        <v>36</v>
      </c>
      <c r="X349" s="23">
        <f t="shared" si="354"/>
        <v>165</v>
      </c>
      <c r="Y349" s="23">
        <f t="shared" si="355"/>
        <v>51</v>
      </c>
      <c r="Z349" s="14">
        <v>3</v>
      </c>
      <c r="AA349" s="14">
        <v>3</v>
      </c>
      <c r="AB349" s="14">
        <v>2</v>
      </c>
      <c r="AC349" s="14">
        <v>0</v>
      </c>
      <c r="AD349" s="14">
        <v>2</v>
      </c>
      <c r="AE349" s="14">
        <v>1</v>
      </c>
      <c r="AF349" s="14">
        <v>1</v>
      </c>
      <c r="AG349" s="14">
        <v>0</v>
      </c>
      <c r="AH349" s="14">
        <v>0</v>
      </c>
      <c r="AI349" s="14">
        <v>2</v>
      </c>
      <c r="AJ349" s="14">
        <v>4</v>
      </c>
      <c r="AK349" s="14">
        <v>5</v>
      </c>
      <c r="AL349" s="14">
        <v>2</v>
      </c>
      <c r="AM349" s="14">
        <v>1</v>
      </c>
      <c r="AN349" s="14">
        <v>3</v>
      </c>
      <c r="AO349" s="14">
        <v>3</v>
      </c>
      <c r="AP349" s="14">
        <v>4</v>
      </c>
      <c r="AQ349" s="14">
        <v>2</v>
      </c>
      <c r="AR349" s="14">
        <v>3</v>
      </c>
      <c r="AS349" s="14">
        <v>7</v>
      </c>
      <c r="AT349" s="14">
        <v>1</v>
      </c>
      <c r="AU349" s="14">
        <v>2</v>
      </c>
      <c r="AV349" s="14">
        <v>5</v>
      </c>
      <c r="AW349" s="14">
        <v>2</v>
      </c>
      <c r="AX349" s="14">
        <v>3</v>
      </c>
      <c r="AY349" s="14">
        <v>2</v>
      </c>
      <c r="AZ349" s="14">
        <v>2</v>
      </c>
      <c r="BA349" s="14">
        <v>2</v>
      </c>
      <c r="BB349" s="14">
        <v>2</v>
      </c>
      <c r="BC349" s="14">
        <v>3</v>
      </c>
      <c r="BD349" s="14">
        <v>2</v>
      </c>
      <c r="BE349" s="14">
        <v>1</v>
      </c>
      <c r="BF349" s="14">
        <v>1</v>
      </c>
      <c r="BG349" s="14">
        <v>0</v>
      </c>
      <c r="BH349" s="14">
        <v>1</v>
      </c>
      <c r="BI349" s="14">
        <v>2</v>
      </c>
      <c r="BJ349" s="14">
        <v>3</v>
      </c>
      <c r="BK349" s="14">
        <v>1</v>
      </c>
      <c r="BL349" s="14">
        <v>4</v>
      </c>
      <c r="BM349" s="14">
        <v>4</v>
      </c>
      <c r="BN349" s="14">
        <v>3</v>
      </c>
      <c r="BO349" s="14">
        <v>5</v>
      </c>
      <c r="BP349" s="14">
        <v>0</v>
      </c>
      <c r="BQ349" s="14">
        <v>7</v>
      </c>
      <c r="BR349" s="14">
        <v>2</v>
      </c>
      <c r="BS349" s="14">
        <v>1</v>
      </c>
      <c r="BT349" s="14">
        <v>4</v>
      </c>
      <c r="BU349" s="14">
        <v>2</v>
      </c>
      <c r="BV349" s="14">
        <v>7</v>
      </c>
      <c r="BW349" s="14">
        <v>6</v>
      </c>
      <c r="BX349" s="14">
        <v>7</v>
      </c>
      <c r="BY349" s="14">
        <v>0</v>
      </c>
      <c r="BZ349" s="14">
        <v>3</v>
      </c>
      <c r="CA349" s="14">
        <v>8</v>
      </c>
      <c r="CB349" s="14">
        <v>5</v>
      </c>
      <c r="CC349" s="14">
        <v>4</v>
      </c>
      <c r="CD349" s="14">
        <v>5</v>
      </c>
      <c r="CE349" s="14">
        <v>4</v>
      </c>
      <c r="CF349" s="14">
        <v>6</v>
      </c>
      <c r="CG349" s="14">
        <v>8</v>
      </c>
      <c r="CH349" s="14">
        <v>4</v>
      </c>
      <c r="CI349" s="14">
        <v>6</v>
      </c>
      <c r="CJ349" s="14">
        <v>6</v>
      </c>
      <c r="CK349" s="14">
        <v>2</v>
      </c>
      <c r="CL349" s="14">
        <v>5</v>
      </c>
      <c r="CM349" s="14">
        <v>7</v>
      </c>
      <c r="CN349" s="14">
        <v>4</v>
      </c>
      <c r="CO349" s="14">
        <v>3</v>
      </c>
      <c r="CP349" s="14">
        <v>3</v>
      </c>
      <c r="CQ349" s="14">
        <v>2</v>
      </c>
      <c r="CR349" s="14">
        <v>2</v>
      </c>
      <c r="CS349" s="14">
        <v>0</v>
      </c>
      <c r="CT349" s="14">
        <v>4</v>
      </c>
      <c r="CU349" s="14">
        <v>4</v>
      </c>
      <c r="CV349" s="14">
        <v>7</v>
      </c>
      <c r="CW349" s="14">
        <v>6</v>
      </c>
      <c r="CX349" s="14">
        <v>1</v>
      </c>
      <c r="CY349" s="14">
        <v>1</v>
      </c>
      <c r="CZ349" s="14">
        <v>0</v>
      </c>
      <c r="DA349" s="14">
        <v>1</v>
      </c>
      <c r="DB349" s="14">
        <v>1</v>
      </c>
      <c r="DC349" s="14">
        <v>4</v>
      </c>
      <c r="DD349" s="14">
        <v>1</v>
      </c>
      <c r="DE349" s="14">
        <v>0</v>
      </c>
      <c r="DF349" s="14">
        <v>0</v>
      </c>
      <c r="DG349" s="14">
        <v>0</v>
      </c>
      <c r="DH349" s="14">
        <v>0</v>
      </c>
      <c r="DI349" s="14">
        <v>0</v>
      </c>
      <c r="DJ349" s="14">
        <v>0</v>
      </c>
      <c r="DK349" s="14">
        <v>0</v>
      </c>
      <c r="DL349" s="14">
        <v>0</v>
      </c>
      <c r="DM349" s="14">
        <v>0</v>
      </c>
      <c r="DN349" s="14">
        <v>0</v>
      </c>
      <c r="DO349" s="14">
        <v>0</v>
      </c>
      <c r="DP349" s="14">
        <v>0</v>
      </c>
      <c r="DQ349" s="14">
        <v>0</v>
      </c>
      <c r="DR349" s="14">
        <v>0</v>
      </c>
      <c r="DS349" s="14">
        <v>0</v>
      </c>
      <c r="DT349" s="14">
        <v>0</v>
      </c>
      <c r="DU349" s="14">
        <v>0</v>
      </c>
      <c r="DV349" s="14">
        <v>0</v>
      </c>
    </row>
    <row r="350" spans="1:129" x14ac:dyDescent="0.25">
      <c r="A350" s="16" t="s">
        <v>774</v>
      </c>
      <c r="B350" s="14" t="s">
        <v>775</v>
      </c>
      <c r="C350" s="14">
        <v>977</v>
      </c>
      <c r="D350" s="24">
        <f t="shared" si="336"/>
        <v>5.7318321392016376E-2</v>
      </c>
      <c r="E350" s="24">
        <f t="shared" si="337"/>
        <v>4.503582395087001E-2</v>
      </c>
      <c r="F350" s="24">
        <f t="shared" si="338"/>
        <v>4.503582395087001E-2</v>
      </c>
      <c r="G350" s="24">
        <f t="shared" si="339"/>
        <v>3.7871033776867964E-2</v>
      </c>
      <c r="H350" s="24">
        <f t="shared" si="340"/>
        <v>4.503582395087001E-2</v>
      </c>
      <c r="I350" s="24">
        <f t="shared" si="341"/>
        <v>2.8659160696008188E-2</v>
      </c>
      <c r="J350" s="24">
        <f t="shared" si="342"/>
        <v>4.1965199590583417E-2</v>
      </c>
      <c r="K350" s="24">
        <f t="shared" si="343"/>
        <v>7.2671443193449328E-2</v>
      </c>
      <c r="L350" s="24">
        <f t="shared" si="344"/>
        <v>7.3694984646878195E-2</v>
      </c>
      <c r="M350" s="24">
        <f t="shared" si="345"/>
        <v>7.2671443193449328E-2</v>
      </c>
      <c r="N350" s="24">
        <f t="shared" si="346"/>
        <v>5.9365404298874103E-2</v>
      </c>
      <c r="O350" s="24">
        <f t="shared" si="347"/>
        <v>6.5506653019447289E-2</v>
      </c>
      <c r="P350" s="24">
        <f t="shared" si="348"/>
        <v>9.6212896622313207E-2</v>
      </c>
      <c r="Q350" s="24">
        <f t="shared" si="349"/>
        <v>7.2671443193449328E-2</v>
      </c>
      <c r="R350" s="24">
        <f t="shared" si="350"/>
        <v>5.9365404298874103E-2</v>
      </c>
      <c r="S350" s="24">
        <f t="shared" si="351"/>
        <v>0.12691914022517911</v>
      </c>
      <c r="T350" s="24">
        <f t="shared" si="352"/>
        <v>0.15762538382804503</v>
      </c>
      <c r="U350" s="24">
        <f t="shared" si="352"/>
        <v>0.58341862845445236</v>
      </c>
      <c r="V350" s="24">
        <f t="shared" si="352"/>
        <v>0.25895598771750256</v>
      </c>
      <c r="W350" s="23">
        <f t="shared" si="353"/>
        <v>154</v>
      </c>
      <c r="X350" s="23">
        <f t="shared" si="354"/>
        <v>570</v>
      </c>
      <c r="Y350" s="23">
        <f t="shared" si="355"/>
        <v>253</v>
      </c>
      <c r="Z350" s="14">
        <v>8</v>
      </c>
      <c r="AA350" s="14">
        <v>14</v>
      </c>
      <c r="AB350" s="14">
        <v>15</v>
      </c>
      <c r="AC350" s="14">
        <v>7</v>
      </c>
      <c r="AD350" s="14">
        <v>12</v>
      </c>
      <c r="AE350" s="14">
        <v>13</v>
      </c>
      <c r="AF350" s="14">
        <v>3</v>
      </c>
      <c r="AG350" s="14">
        <v>11</v>
      </c>
      <c r="AH350" s="14">
        <v>11</v>
      </c>
      <c r="AI350" s="14">
        <v>6</v>
      </c>
      <c r="AJ350" s="14">
        <v>3</v>
      </c>
      <c r="AK350" s="14">
        <v>10</v>
      </c>
      <c r="AL350" s="14">
        <v>4</v>
      </c>
      <c r="AM350" s="14">
        <v>14</v>
      </c>
      <c r="AN350" s="14">
        <v>13</v>
      </c>
      <c r="AO350" s="14">
        <v>5</v>
      </c>
      <c r="AP350" s="14">
        <v>5</v>
      </c>
      <c r="AQ350" s="14">
        <v>9</v>
      </c>
      <c r="AR350" s="14">
        <v>9</v>
      </c>
      <c r="AS350" s="14">
        <v>9</v>
      </c>
      <c r="AT350" s="14">
        <v>11</v>
      </c>
      <c r="AU350" s="14">
        <v>10</v>
      </c>
      <c r="AV350" s="14">
        <v>10</v>
      </c>
      <c r="AW350" s="14">
        <v>6</v>
      </c>
      <c r="AX350" s="14">
        <v>7</v>
      </c>
      <c r="AY350" s="14">
        <v>8</v>
      </c>
      <c r="AZ350" s="14">
        <v>4</v>
      </c>
      <c r="BA350" s="14">
        <v>4</v>
      </c>
      <c r="BB350" s="14">
        <v>9</v>
      </c>
      <c r="BC350" s="14">
        <v>3</v>
      </c>
      <c r="BD350" s="14">
        <v>6</v>
      </c>
      <c r="BE350" s="14">
        <v>10</v>
      </c>
      <c r="BF350" s="14">
        <v>5</v>
      </c>
      <c r="BG350" s="14">
        <v>7</v>
      </c>
      <c r="BH350" s="14">
        <v>13</v>
      </c>
      <c r="BI350" s="14">
        <v>14</v>
      </c>
      <c r="BJ350" s="14">
        <v>10</v>
      </c>
      <c r="BK350" s="14">
        <v>16</v>
      </c>
      <c r="BL350" s="14">
        <v>13</v>
      </c>
      <c r="BM350" s="14">
        <v>18</v>
      </c>
      <c r="BN350" s="14">
        <v>15</v>
      </c>
      <c r="BO350" s="14">
        <v>16</v>
      </c>
      <c r="BP350" s="14">
        <v>14</v>
      </c>
      <c r="BQ350" s="14">
        <v>15</v>
      </c>
      <c r="BR350" s="14">
        <v>12</v>
      </c>
      <c r="BS350" s="14">
        <v>13</v>
      </c>
      <c r="BT350" s="14">
        <v>18</v>
      </c>
      <c r="BU350" s="14">
        <v>11</v>
      </c>
      <c r="BV350" s="14">
        <v>13</v>
      </c>
      <c r="BW350" s="14">
        <v>16</v>
      </c>
      <c r="BX350" s="14">
        <v>11</v>
      </c>
      <c r="BY350" s="14">
        <v>8</v>
      </c>
      <c r="BZ350" s="14">
        <v>13</v>
      </c>
      <c r="CA350" s="14">
        <v>13</v>
      </c>
      <c r="CB350" s="14">
        <v>13</v>
      </c>
      <c r="CC350" s="14">
        <v>8</v>
      </c>
      <c r="CD350" s="14">
        <v>15</v>
      </c>
      <c r="CE350" s="14">
        <v>17</v>
      </c>
      <c r="CF350" s="14">
        <v>11</v>
      </c>
      <c r="CG350" s="14">
        <v>13</v>
      </c>
      <c r="CH350" s="14">
        <v>20</v>
      </c>
      <c r="CI350" s="14">
        <v>20</v>
      </c>
      <c r="CJ350" s="14">
        <v>24</v>
      </c>
      <c r="CK350" s="14">
        <v>17</v>
      </c>
      <c r="CL350" s="14">
        <v>13</v>
      </c>
      <c r="CM350" s="14">
        <v>9</v>
      </c>
      <c r="CN350" s="14">
        <v>28</v>
      </c>
      <c r="CO350" s="14">
        <v>14</v>
      </c>
      <c r="CP350" s="14">
        <v>13</v>
      </c>
      <c r="CQ350" s="14">
        <v>7</v>
      </c>
      <c r="CR350" s="14">
        <v>13</v>
      </c>
      <c r="CS350" s="14">
        <v>9</v>
      </c>
      <c r="CT350" s="14">
        <v>13</v>
      </c>
      <c r="CU350" s="14">
        <v>12</v>
      </c>
      <c r="CV350" s="14">
        <v>11</v>
      </c>
      <c r="CW350" s="14">
        <v>14</v>
      </c>
      <c r="CX350" s="14">
        <v>15</v>
      </c>
      <c r="CY350" s="14">
        <v>8</v>
      </c>
      <c r="CZ350" s="14">
        <v>14</v>
      </c>
      <c r="DA350" s="14">
        <v>6</v>
      </c>
      <c r="DB350" s="14">
        <v>10</v>
      </c>
      <c r="DC350" s="14">
        <v>8</v>
      </c>
      <c r="DD350" s="14">
        <v>8</v>
      </c>
      <c r="DE350" s="14">
        <v>5</v>
      </c>
      <c r="DF350" s="14">
        <v>9</v>
      </c>
      <c r="DG350" s="14">
        <v>3</v>
      </c>
      <c r="DH350" s="14">
        <v>1</v>
      </c>
      <c r="DI350" s="14">
        <v>6</v>
      </c>
      <c r="DJ350" s="14">
        <v>2</v>
      </c>
      <c r="DK350" s="14">
        <v>4</v>
      </c>
      <c r="DL350" s="14">
        <v>4</v>
      </c>
      <c r="DM350" s="14">
        <v>4</v>
      </c>
      <c r="DN350" s="14">
        <v>1</v>
      </c>
      <c r="DO350" s="14">
        <v>0</v>
      </c>
      <c r="DP350" s="14">
        <v>0</v>
      </c>
      <c r="DQ350" s="14">
        <v>1</v>
      </c>
      <c r="DR350" s="14">
        <v>0</v>
      </c>
      <c r="DS350" s="14">
        <v>1</v>
      </c>
      <c r="DT350" s="14">
        <v>0</v>
      </c>
      <c r="DU350" s="14">
        <v>0</v>
      </c>
      <c r="DV350" s="14">
        <v>0</v>
      </c>
    </row>
    <row r="351" spans="1:129" x14ac:dyDescent="0.25">
      <c r="A351" s="16" t="s">
        <v>776</v>
      </c>
      <c r="B351" s="14" t="s">
        <v>777</v>
      </c>
      <c r="C351" s="14">
        <v>892</v>
      </c>
      <c r="D351" s="24">
        <f t="shared" si="336"/>
        <v>5.717488789237668E-2</v>
      </c>
      <c r="E351" s="24">
        <f t="shared" si="337"/>
        <v>5.2690582959641255E-2</v>
      </c>
      <c r="F351" s="24">
        <f t="shared" si="338"/>
        <v>6.3901345291479825E-2</v>
      </c>
      <c r="G351" s="24">
        <f t="shared" si="339"/>
        <v>4.9327354260089683E-2</v>
      </c>
      <c r="H351" s="24">
        <f t="shared" si="340"/>
        <v>4.2600896860986545E-2</v>
      </c>
      <c r="I351" s="24">
        <f t="shared" si="341"/>
        <v>2.8026905829596414E-2</v>
      </c>
      <c r="J351" s="24">
        <f t="shared" si="342"/>
        <v>3.923766816143498E-2</v>
      </c>
      <c r="K351" s="24">
        <f t="shared" si="343"/>
        <v>4.9327354260089683E-2</v>
      </c>
      <c r="L351" s="24">
        <f t="shared" si="344"/>
        <v>6.1659192825112105E-2</v>
      </c>
      <c r="M351" s="24">
        <f t="shared" si="345"/>
        <v>8.9686098654708515E-2</v>
      </c>
      <c r="N351" s="24">
        <f t="shared" si="346"/>
        <v>7.623318385650224E-2</v>
      </c>
      <c r="O351" s="24">
        <f t="shared" si="347"/>
        <v>6.0538116591928252E-2</v>
      </c>
      <c r="P351" s="24">
        <f t="shared" si="348"/>
        <v>9.641255605381166E-2</v>
      </c>
      <c r="Q351" s="24">
        <f t="shared" si="349"/>
        <v>7.73542600896861E-2</v>
      </c>
      <c r="R351" s="24">
        <f t="shared" si="350"/>
        <v>7.0627802690582955E-2</v>
      </c>
      <c r="S351" s="24">
        <f t="shared" si="351"/>
        <v>8.520179372197309E-2</v>
      </c>
      <c r="T351" s="24">
        <f t="shared" si="352"/>
        <v>0.19506726457399104</v>
      </c>
      <c r="U351" s="24">
        <f t="shared" si="352"/>
        <v>0.5717488789237668</v>
      </c>
      <c r="V351" s="24">
        <f t="shared" si="352"/>
        <v>0.23318385650224216</v>
      </c>
      <c r="W351" s="23">
        <f t="shared" si="353"/>
        <v>174</v>
      </c>
      <c r="X351" s="23">
        <f t="shared" si="354"/>
        <v>510</v>
      </c>
      <c r="Y351" s="23">
        <f t="shared" si="355"/>
        <v>208</v>
      </c>
      <c r="Z351" s="14">
        <v>10</v>
      </c>
      <c r="AA351" s="14">
        <v>9</v>
      </c>
      <c r="AB351" s="14">
        <v>8</v>
      </c>
      <c r="AC351" s="14">
        <v>14</v>
      </c>
      <c r="AD351" s="14">
        <v>10</v>
      </c>
      <c r="AE351" s="14">
        <v>10</v>
      </c>
      <c r="AF351" s="14">
        <v>12</v>
      </c>
      <c r="AG351" s="14">
        <v>5</v>
      </c>
      <c r="AH351" s="14">
        <v>14</v>
      </c>
      <c r="AI351" s="14">
        <v>6</v>
      </c>
      <c r="AJ351" s="14">
        <v>11</v>
      </c>
      <c r="AK351" s="14">
        <v>9</v>
      </c>
      <c r="AL351" s="14">
        <v>10</v>
      </c>
      <c r="AM351" s="14">
        <v>11</v>
      </c>
      <c r="AN351" s="14">
        <v>16</v>
      </c>
      <c r="AO351" s="14">
        <v>12</v>
      </c>
      <c r="AP351" s="14">
        <v>7</v>
      </c>
      <c r="AQ351" s="14">
        <v>13</v>
      </c>
      <c r="AR351" s="14">
        <v>3</v>
      </c>
      <c r="AS351" s="14">
        <v>9</v>
      </c>
      <c r="AT351" s="14">
        <v>11</v>
      </c>
      <c r="AU351" s="14">
        <v>11</v>
      </c>
      <c r="AV351" s="14">
        <v>7</v>
      </c>
      <c r="AW351" s="14">
        <v>3</v>
      </c>
      <c r="AX351" s="14">
        <v>6</v>
      </c>
      <c r="AY351" s="14">
        <v>8</v>
      </c>
      <c r="AZ351" s="14">
        <v>5</v>
      </c>
      <c r="BA351" s="14">
        <v>8</v>
      </c>
      <c r="BB351" s="14">
        <v>1</v>
      </c>
      <c r="BC351" s="14">
        <v>3</v>
      </c>
      <c r="BD351" s="14">
        <v>7</v>
      </c>
      <c r="BE351" s="14">
        <v>7</v>
      </c>
      <c r="BF351" s="14">
        <v>4</v>
      </c>
      <c r="BG351" s="14">
        <v>5</v>
      </c>
      <c r="BH351" s="14">
        <v>12</v>
      </c>
      <c r="BI351" s="14">
        <v>9</v>
      </c>
      <c r="BJ351" s="14">
        <v>8</v>
      </c>
      <c r="BK351" s="14">
        <v>8</v>
      </c>
      <c r="BL351" s="14">
        <v>8</v>
      </c>
      <c r="BM351" s="14">
        <v>11</v>
      </c>
      <c r="BN351" s="14">
        <v>11</v>
      </c>
      <c r="BO351" s="14">
        <v>11</v>
      </c>
      <c r="BP351" s="14">
        <v>6</v>
      </c>
      <c r="BQ351" s="14">
        <v>19</v>
      </c>
      <c r="BR351" s="14">
        <v>8</v>
      </c>
      <c r="BS351" s="14">
        <v>18</v>
      </c>
      <c r="BT351" s="14">
        <v>13</v>
      </c>
      <c r="BU351" s="14">
        <v>16</v>
      </c>
      <c r="BV351" s="14">
        <v>17</v>
      </c>
      <c r="BW351" s="14">
        <v>16</v>
      </c>
      <c r="BX351" s="14">
        <v>13</v>
      </c>
      <c r="BY351" s="14">
        <v>11</v>
      </c>
      <c r="BZ351" s="14">
        <v>14</v>
      </c>
      <c r="CA351" s="14">
        <v>12</v>
      </c>
      <c r="CB351" s="14">
        <v>18</v>
      </c>
      <c r="CC351" s="14">
        <v>13</v>
      </c>
      <c r="CD351" s="14">
        <v>7</v>
      </c>
      <c r="CE351" s="14">
        <v>14</v>
      </c>
      <c r="CF351" s="14">
        <v>10</v>
      </c>
      <c r="CG351" s="14">
        <v>10</v>
      </c>
      <c r="CH351" s="14">
        <v>17</v>
      </c>
      <c r="CI351" s="14">
        <v>21</v>
      </c>
      <c r="CJ351" s="14">
        <v>19</v>
      </c>
      <c r="CK351" s="14">
        <v>12</v>
      </c>
      <c r="CL351" s="14">
        <v>17</v>
      </c>
      <c r="CM351" s="14">
        <v>11</v>
      </c>
      <c r="CN351" s="14">
        <v>17</v>
      </c>
      <c r="CO351" s="14">
        <v>14</v>
      </c>
      <c r="CP351" s="14">
        <v>14</v>
      </c>
      <c r="CQ351" s="14">
        <v>13</v>
      </c>
      <c r="CR351" s="14">
        <v>14</v>
      </c>
      <c r="CS351" s="14">
        <v>9</v>
      </c>
      <c r="CT351" s="14">
        <v>10</v>
      </c>
      <c r="CU351" s="14">
        <v>13</v>
      </c>
      <c r="CV351" s="14">
        <v>17</v>
      </c>
      <c r="CW351" s="14">
        <v>6</v>
      </c>
      <c r="CX351" s="14">
        <v>7</v>
      </c>
      <c r="CY351" s="14">
        <v>9</v>
      </c>
      <c r="CZ351" s="14">
        <v>6</v>
      </c>
      <c r="DA351" s="14">
        <v>6</v>
      </c>
      <c r="DB351" s="14">
        <v>8</v>
      </c>
      <c r="DC351" s="14">
        <v>8</v>
      </c>
      <c r="DD351" s="14">
        <v>11</v>
      </c>
      <c r="DE351" s="14">
        <v>2</v>
      </c>
      <c r="DF351" s="14">
        <v>3</v>
      </c>
      <c r="DG351" s="14">
        <v>3</v>
      </c>
      <c r="DH351" s="14">
        <v>1</v>
      </c>
      <c r="DI351" s="14">
        <v>3</v>
      </c>
      <c r="DJ351" s="14">
        <v>1</v>
      </c>
      <c r="DK351" s="14">
        <v>1</v>
      </c>
      <c r="DL351" s="14">
        <v>0</v>
      </c>
      <c r="DM351" s="14">
        <v>1</v>
      </c>
      <c r="DN351" s="14">
        <v>0</v>
      </c>
      <c r="DO351" s="14">
        <v>0</v>
      </c>
      <c r="DP351" s="14">
        <v>0</v>
      </c>
      <c r="DQ351" s="14">
        <v>0</v>
      </c>
      <c r="DR351" s="14">
        <v>0</v>
      </c>
      <c r="DS351" s="14">
        <v>0</v>
      </c>
      <c r="DT351" s="14">
        <v>0</v>
      </c>
      <c r="DU351" s="14">
        <v>0</v>
      </c>
      <c r="DV351" s="14">
        <v>0</v>
      </c>
    </row>
    <row r="352" spans="1:129" x14ac:dyDescent="0.25">
      <c r="A352" s="16" t="s">
        <v>778</v>
      </c>
      <c r="B352" s="14" t="s">
        <v>779</v>
      </c>
      <c r="C352" s="23">
        <v>560</v>
      </c>
      <c r="D352" s="24">
        <f t="shared" si="336"/>
        <v>5.5357142857142855E-2</v>
      </c>
      <c r="E352" s="24">
        <f t="shared" si="337"/>
        <v>4.2857142857142858E-2</v>
      </c>
      <c r="F352" s="24">
        <f t="shared" si="338"/>
        <v>8.5714285714285715E-2</v>
      </c>
      <c r="G352" s="24">
        <f t="shared" si="339"/>
        <v>0.10178571428571428</v>
      </c>
      <c r="H352" s="24">
        <f t="shared" si="340"/>
        <v>4.8214285714285716E-2</v>
      </c>
      <c r="I352" s="24">
        <f t="shared" si="341"/>
        <v>3.7499999999999999E-2</v>
      </c>
      <c r="J352" s="24">
        <f t="shared" si="342"/>
        <v>3.9285714285714285E-2</v>
      </c>
      <c r="K352" s="24">
        <f t="shared" si="343"/>
        <v>4.642857142857143E-2</v>
      </c>
      <c r="L352" s="24">
        <f t="shared" si="344"/>
        <v>8.5714285714285715E-2</v>
      </c>
      <c r="M352" s="24">
        <f t="shared" si="345"/>
        <v>7.3214285714285718E-2</v>
      </c>
      <c r="N352" s="24">
        <f t="shared" si="346"/>
        <v>5.5357142857142855E-2</v>
      </c>
      <c r="O352" s="24">
        <f t="shared" si="347"/>
        <v>7.857142857142857E-2</v>
      </c>
      <c r="P352" s="24">
        <f t="shared" si="348"/>
        <v>8.9285714285714288E-2</v>
      </c>
      <c r="Q352" s="24">
        <f t="shared" si="349"/>
        <v>6.9642857142857145E-2</v>
      </c>
      <c r="R352" s="24">
        <f t="shared" si="350"/>
        <v>3.214285714285714E-2</v>
      </c>
      <c r="S352" s="24">
        <f t="shared" si="351"/>
        <v>5.8928571428571427E-2</v>
      </c>
      <c r="T352" s="24">
        <f t="shared" si="352"/>
        <v>0.24464285714285713</v>
      </c>
      <c r="U352" s="24">
        <f t="shared" si="352"/>
        <v>0.59464285714285714</v>
      </c>
      <c r="V352" s="24">
        <f t="shared" si="352"/>
        <v>0.16071428571428573</v>
      </c>
      <c r="W352" s="23">
        <f t="shared" si="353"/>
        <v>137</v>
      </c>
      <c r="X352" s="23">
        <f t="shared" si="354"/>
        <v>333</v>
      </c>
      <c r="Y352" s="23">
        <f t="shared" si="355"/>
        <v>90</v>
      </c>
      <c r="Z352" s="23">
        <v>5</v>
      </c>
      <c r="AA352" s="23">
        <v>10</v>
      </c>
      <c r="AB352" s="23">
        <v>7</v>
      </c>
      <c r="AC352" s="23">
        <v>4</v>
      </c>
      <c r="AD352" s="23">
        <v>5</v>
      </c>
      <c r="AE352" s="23">
        <v>6</v>
      </c>
      <c r="AF352" s="23">
        <v>4</v>
      </c>
      <c r="AG352" s="23">
        <v>5</v>
      </c>
      <c r="AH352" s="23">
        <v>4</v>
      </c>
      <c r="AI352" s="23">
        <v>5</v>
      </c>
      <c r="AJ352" s="23">
        <v>8</v>
      </c>
      <c r="AK352" s="23">
        <v>11</v>
      </c>
      <c r="AL352" s="23">
        <v>9</v>
      </c>
      <c r="AM352" s="23">
        <v>6</v>
      </c>
      <c r="AN352" s="23">
        <v>14</v>
      </c>
      <c r="AO352" s="23">
        <v>18</v>
      </c>
      <c r="AP352" s="23">
        <v>16</v>
      </c>
      <c r="AQ352" s="23">
        <v>9</v>
      </c>
      <c r="AR352" s="23">
        <v>8</v>
      </c>
      <c r="AS352" s="23">
        <v>6</v>
      </c>
      <c r="AT352" s="23">
        <v>4</v>
      </c>
      <c r="AU352" s="23">
        <v>9</v>
      </c>
      <c r="AV352" s="23">
        <v>4</v>
      </c>
      <c r="AW352" s="23">
        <v>4</v>
      </c>
      <c r="AX352" s="23">
        <v>6</v>
      </c>
      <c r="AY352" s="23">
        <v>9</v>
      </c>
      <c r="AZ352" s="23">
        <v>3</v>
      </c>
      <c r="BA352" s="23">
        <v>5</v>
      </c>
      <c r="BB352" s="23">
        <v>0</v>
      </c>
      <c r="BC352" s="23">
        <v>4</v>
      </c>
      <c r="BD352" s="23">
        <v>5</v>
      </c>
      <c r="BE352" s="23">
        <v>3</v>
      </c>
      <c r="BF352" s="23">
        <v>5</v>
      </c>
      <c r="BG352" s="23">
        <v>3</v>
      </c>
      <c r="BH352" s="23">
        <v>6</v>
      </c>
      <c r="BI352" s="23">
        <v>2</v>
      </c>
      <c r="BJ352" s="23">
        <v>4</v>
      </c>
      <c r="BK352" s="23">
        <v>10</v>
      </c>
      <c r="BL352" s="23">
        <v>5</v>
      </c>
      <c r="BM352" s="23">
        <v>5</v>
      </c>
      <c r="BN352" s="23">
        <v>4</v>
      </c>
      <c r="BO352" s="23">
        <v>10</v>
      </c>
      <c r="BP352" s="23">
        <v>6</v>
      </c>
      <c r="BQ352" s="23">
        <v>14</v>
      </c>
      <c r="BR352" s="23">
        <v>14</v>
      </c>
      <c r="BS352" s="23">
        <v>13</v>
      </c>
      <c r="BT352" s="23">
        <v>5</v>
      </c>
      <c r="BU352" s="23">
        <v>13</v>
      </c>
      <c r="BV352" s="23">
        <v>3</v>
      </c>
      <c r="BW352" s="23">
        <v>7</v>
      </c>
      <c r="BX352" s="23">
        <v>11</v>
      </c>
      <c r="BY352" s="23">
        <v>7</v>
      </c>
      <c r="BZ352" s="23">
        <v>4</v>
      </c>
      <c r="CA352" s="23">
        <v>5</v>
      </c>
      <c r="CB352" s="23">
        <v>4</v>
      </c>
      <c r="CC352" s="23">
        <v>6</v>
      </c>
      <c r="CD352" s="23">
        <v>6</v>
      </c>
      <c r="CE352" s="23">
        <v>13</v>
      </c>
      <c r="CF352" s="23">
        <v>7</v>
      </c>
      <c r="CG352" s="23">
        <v>12</v>
      </c>
      <c r="CH352" s="23">
        <v>13</v>
      </c>
      <c r="CI352" s="23">
        <v>10</v>
      </c>
      <c r="CJ352" s="23">
        <v>9</v>
      </c>
      <c r="CK352" s="23">
        <v>10</v>
      </c>
      <c r="CL352" s="23">
        <v>8</v>
      </c>
      <c r="CM352" s="23">
        <v>12</v>
      </c>
      <c r="CN352" s="23">
        <v>8</v>
      </c>
      <c r="CO352" s="23">
        <v>13</v>
      </c>
      <c r="CP352" s="23">
        <v>4</v>
      </c>
      <c r="CQ352" s="23">
        <v>2</v>
      </c>
      <c r="CR352" s="23">
        <v>4</v>
      </c>
      <c r="CS352" s="23">
        <v>5</v>
      </c>
      <c r="CT352" s="23">
        <v>4</v>
      </c>
      <c r="CU352" s="23">
        <v>2</v>
      </c>
      <c r="CV352" s="23">
        <v>3</v>
      </c>
      <c r="CW352" s="23">
        <v>6</v>
      </c>
      <c r="CX352" s="23">
        <v>3</v>
      </c>
      <c r="CY352" s="23">
        <v>3</v>
      </c>
      <c r="CZ352" s="23">
        <v>3</v>
      </c>
      <c r="DA352" s="23">
        <v>0</v>
      </c>
      <c r="DB352" s="23">
        <v>3</v>
      </c>
      <c r="DC352" s="23">
        <v>2</v>
      </c>
      <c r="DD352" s="23">
        <v>1</v>
      </c>
      <c r="DE352" s="23">
        <v>3</v>
      </c>
      <c r="DF352" s="23">
        <v>1</v>
      </c>
      <c r="DG352" s="23">
        <v>1</v>
      </c>
      <c r="DH352" s="23">
        <v>2</v>
      </c>
      <c r="DI352" s="23">
        <v>0</v>
      </c>
      <c r="DJ352" s="23">
        <v>1</v>
      </c>
      <c r="DK352" s="23">
        <v>1</v>
      </c>
      <c r="DL352" s="23">
        <v>0</v>
      </c>
      <c r="DM352" s="23">
        <v>1</v>
      </c>
      <c r="DN352" s="23">
        <v>1</v>
      </c>
      <c r="DO352" s="23">
        <v>0</v>
      </c>
      <c r="DP352" s="23">
        <v>0</v>
      </c>
      <c r="DQ352" s="23">
        <v>0</v>
      </c>
      <c r="DR352" s="23">
        <v>0</v>
      </c>
      <c r="DS352" s="23">
        <v>0</v>
      </c>
      <c r="DT352" s="23">
        <v>0</v>
      </c>
      <c r="DU352" s="23">
        <v>1</v>
      </c>
      <c r="DV352" s="23">
        <v>0</v>
      </c>
    </row>
    <row r="353" spans="1:126" x14ac:dyDescent="0.25">
      <c r="A353" s="16" t="s">
        <v>780</v>
      </c>
      <c r="B353" s="14" t="s">
        <v>781</v>
      </c>
      <c r="C353" s="23">
        <v>1972</v>
      </c>
      <c r="D353" s="24">
        <f t="shared" si="336"/>
        <v>6.8458417849898576E-2</v>
      </c>
      <c r="E353" s="24">
        <f t="shared" si="337"/>
        <v>7.099391480730223E-2</v>
      </c>
      <c r="F353" s="24">
        <f t="shared" si="338"/>
        <v>7.2515212981744417E-2</v>
      </c>
      <c r="G353" s="24">
        <f t="shared" si="339"/>
        <v>5.4259634888438137E-2</v>
      </c>
      <c r="H353" s="24">
        <f t="shared" si="340"/>
        <v>3.7018255578093309E-2</v>
      </c>
      <c r="I353" s="24">
        <f t="shared" si="341"/>
        <v>5.3752535496957403E-2</v>
      </c>
      <c r="J353" s="24">
        <f t="shared" si="342"/>
        <v>6.135902636916836E-2</v>
      </c>
      <c r="K353" s="24">
        <f t="shared" si="343"/>
        <v>8.2150101419878302E-2</v>
      </c>
      <c r="L353" s="24">
        <f t="shared" si="344"/>
        <v>8.5192697768762676E-2</v>
      </c>
      <c r="M353" s="24">
        <f t="shared" si="345"/>
        <v>8.569979716024341E-2</v>
      </c>
      <c r="N353" s="24">
        <f t="shared" si="346"/>
        <v>4.9188640973630834E-2</v>
      </c>
      <c r="O353" s="24">
        <f t="shared" si="347"/>
        <v>5.0202839756592295E-2</v>
      </c>
      <c r="P353" s="24">
        <f t="shared" si="348"/>
        <v>5.4259634888438137E-2</v>
      </c>
      <c r="Q353" s="24">
        <f t="shared" si="349"/>
        <v>4.665314401622718E-2</v>
      </c>
      <c r="R353" s="24">
        <f t="shared" si="350"/>
        <v>4.0567951318458417E-2</v>
      </c>
      <c r="S353" s="24">
        <f t="shared" si="351"/>
        <v>8.7728194726166331E-2</v>
      </c>
      <c r="T353" s="24">
        <f t="shared" si="352"/>
        <v>0.2347870182555781</v>
      </c>
      <c r="U353" s="24">
        <f t="shared" si="352"/>
        <v>0.59026369168356996</v>
      </c>
      <c r="V353" s="24">
        <f t="shared" si="352"/>
        <v>0.17494929006085191</v>
      </c>
      <c r="W353" s="23">
        <f t="shared" si="353"/>
        <v>463</v>
      </c>
      <c r="X353" s="23">
        <f t="shared" si="354"/>
        <v>1164</v>
      </c>
      <c r="Y353" s="23">
        <f t="shared" si="355"/>
        <v>345</v>
      </c>
      <c r="Z353" s="23">
        <v>28</v>
      </c>
      <c r="AA353" s="23">
        <v>23</v>
      </c>
      <c r="AB353" s="23">
        <v>27</v>
      </c>
      <c r="AC353" s="23">
        <v>22</v>
      </c>
      <c r="AD353" s="23">
        <v>35</v>
      </c>
      <c r="AE353" s="23">
        <v>31</v>
      </c>
      <c r="AF353" s="23">
        <v>25</v>
      </c>
      <c r="AG353" s="23">
        <v>23</v>
      </c>
      <c r="AH353" s="23">
        <v>24</v>
      </c>
      <c r="AI353" s="23">
        <v>37</v>
      </c>
      <c r="AJ353" s="23">
        <v>25</v>
      </c>
      <c r="AK353" s="23">
        <v>33</v>
      </c>
      <c r="AL353" s="23">
        <v>36</v>
      </c>
      <c r="AM353" s="23">
        <v>28</v>
      </c>
      <c r="AN353" s="23">
        <v>21</v>
      </c>
      <c r="AO353" s="23">
        <v>24</v>
      </c>
      <c r="AP353" s="23">
        <v>21</v>
      </c>
      <c r="AQ353" s="23">
        <v>22</v>
      </c>
      <c r="AR353" s="23">
        <v>27</v>
      </c>
      <c r="AS353" s="23">
        <v>13</v>
      </c>
      <c r="AT353" s="23">
        <v>13</v>
      </c>
      <c r="AU353" s="23">
        <v>13</v>
      </c>
      <c r="AV353" s="23">
        <v>17</v>
      </c>
      <c r="AW353" s="23">
        <v>18</v>
      </c>
      <c r="AX353" s="23">
        <v>12</v>
      </c>
      <c r="AY353" s="23">
        <v>22</v>
      </c>
      <c r="AZ353" s="23">
        <v>18</v>
      </c>
      <c r="BA353" s="23">
        <v>15</v>
      </c>
      <c r="BB353" s="23">
        <v>26</v>
      </c>
      <c r="BC353" s="23">
        <v>25</v>
      </c>
      <c r="BD353" s="23">
        <v>28</v>
      </c>
      <c r="BE353" s="23">
        <v>22</v>
      </c>
      <c r="BF353" s="23">
        <v>22</v>
      </c>
      <c r="BG353" s="23">
        <v>24</v>
      </c>
      <c r="BH353" s="23">
        <v>25</v>
      </c>
      <c r="BI353" s="23">
        <v>31</v>
      </c>
      <c r="BJ353" s="23">
        <v>30</v>
      </c>
      <c r="BK353" s="23">
        <v>31</v>
      </c>
      <c r="BL353" s="23">
        <v>41</v>
      </c>
      <c r="BM353" s="23">
        <v>29</v>
      </c>
      <c r="BN353" s="23">
        <v>35</v>
      </c>
      <c r="BO353" s="23">
        <v>33</v>
      </c>
      <c r="BP353" s="23">
        <v>30</v>
      </c>
      <c r="BQ353" s="23">
        <v>34</v>
      </c>
      <c r="BR353" s="23">
        <v>36</v>
      </c>
      <c r="BS353" s="23">
        <v>37</v>
      </c>
      <c r="BT353" s="23">
        <v>35</v>
      </c>
      <c r="BU353" s="23">
        <v>29</v>
      </c>
      <c r="BV353" s="23">
        <v>30</v>
      </c>
      <c r="BW353" s="23">
        <v>38</v>
      </c>
      <c r="BX353" s="23">
        <v>15</v>
      </c>
      <c r="BY353" s="23">
        <v>19</v>
      </c>
      <c r="BZ353" s="23">
        <v>14</v>
      </c>
      <c r="CA353" s="23">
        <v>20</v>
      </c>
      <c r="CB353" s="23">
        <v>29</v>
      </c>
      <c r="CC353" s="23">
        <v>20</v>
      </c>
      <c r="CD353" s="23">
        <v>21</v>
      </c>
      <c r="CE353" s="23">
        <v>22</v>
      </c>
      <c r="CF353" s="23">
        <v>18</v>
      </c>
      <c r="CG353" s="23">
        <v>18</v>
      </c>
      <c r="CH353" s="23">
        <v>23</v>
      </c>
      <c r="CI353" s="23">
        <v>16</v>
      </c>
      <c r="CJ353" s="23">
        <v>22</v>
      </c>
      <c r="CK353" s="23">
        <v>23</v>
      </c>
      <c r="CL353" s="23">
        <v>23</v>
      </c>
      <c r="CM353" s="23">
        <v>27</v>
      </c>
      <c r="CN353" s="23">
        <v>19</v>
      </c>
      <c r="CO353" s="23">
        <v>18</v>
      </c>
      <c r="CP353" s="23">
        <v>14</v>
      </c>
      <c r="CQ353" s="23">
        <v>14</v>
      </c>
      <c r="CR353" s="23">
        <v>19</v>
      </c>
      <c r="CS353" s="23">
        <v>17</v>
      </c>
      <c r="CT353" s="23">
        <v>15</v>
      </c>
      <c r="CU353" s="23">
        <v>11</v>
      </c>
      <c r="CV353" s="23">
        <v>18</v>
      </c>
      <c r="CW353" s="23">
        <v>11</v>
      </c>
      <c r="CX353" s="23">
        <v>16</v>
      </c>
      <c r="CY353" s="23">
        <v>8</v>
      </c>
      <c r="CZ353" s="23">
        <v>14</v>
      </c>
      <c r="DA353" s="23">
        <v>11</v>
      </c>
      <c r="DB353" s="23">
        <v>10</v>
      </c>
      <c r="DC353" s="23">
        <v>15</v>
      </c>
      <c r="DD353" s="23">
        <v>15</v>
      </c>
      <c r="DE353" s="23">
        <v>9</v>
      </c>
      <c r="DF353" s="23">
        <v>11</v>
      </c>
      <c r="DG353" s="23">
        <v>5</v>
      </c>
      <c r="DH353" s="23">
        <v>8</v>
      </c>
      <c r="DI353" s="23">
        <v>11</v>
      </c>
      <c r="DJ353" s="23">
        <v>2</v>
      </c>
      <c r="DK353" s="23">
        <v>8</v>
      </c>
      <c r="DL353" s="23">
        <v>7</v>
      </c>
      <c r="DM353" s="23">
        <v>6</v>
      </c>
      <c r="DN353" s="23">
        <v>1</v>
      </c>
      <c r="DO353" s="23">
        <v>0</v>
      </c>
      <c r="DP353" s="23">
        <v>1</v>
      </c>
      <c r="DQ353" s="23">
        <v>0</v>
      </c>
      <c r="DR353" s="23">
        <v>0</v>
      </c>
      <c r="DS353" s="23">
        <v>1</v>
      </c>
      <c r="DT353" s="23">
        <v>2</v>
      </c>
      <c r="DU353" s="23">
        <v>1</v>
      </c>
      <c r="DV353" s="23">
        <v>0</v>
      </c>
    </row>
    <row r="354" spans="1:126" x14ac:dyDescent="0.25">
      <c r="A354" s="16" t="s">
        <v>782</v>
      </c>
      <c r="B354" s="14" t="s">
        <v>783</v>
      </c>
      <c r="C354" s="14">
        <v>162</v>
      </c>
      <c r="D354" s="24">
        <f t="shared" si="336"/>
        <v>5.5555555555555552E-2</v>
      </c>
      <c r="E354" s="24">
        <f t="shared" si="337"/>
        <v>6.7901234567901231E-2</v>
      </c>
      <c r="F354" s="24">
        <f t="shared" si="338"/>
        <v>7.407407407407407E-2</v>
      </c>
      <c r="G354" s="24">
        <f t="shared" si="339"/>
        <v>5.5555555555555552E-2</v>
      </c>
      <c r="H354" s="24">
        <f t="shared" si="340"/>
        <v>4.3209876543209874E-2</v>
      </c>
      <c r="I354" s="24">
        <f t="shared" si="341"/>
        <v>4.3209876543209874E-2</v>
      </c>
      <c r="J354" s="24">
        <f t="shared" si="342"/>
        <v>6.7901234567901231E-2</v>
      </c>
      <c r="K354" s="24">
        <f t="shared" si="343"/>
        <v>8.0246913580246909E-2</v>
      </c>
      <c r="L354" s="24">
        <f t="shared" si="344"/>
        <v>9.2592592592592587E-2</v>
      </c>
      <c r="M354" s="24">
        <f t="shared" si="345"/>
        <v>8.0246913580246909E-2</v>
      </c>
      <c r="N354" s="24">
        <f t="shared" si="346"/>
        <v>4.3209876543209874E-2</v>
      </c>
      <c r="O354" s="24">
        <f t="shared" si="347"/>
        <v>5.5555555555555552E-2</v>
      </c>
      <c r="P354" s="24">
        <f t="shared" si="348"/>
        <v>8.0246913580246909E-2</v>
      </c>
      <c r="Q354" s="24">
        <f t="shared" si="349"/>
        <v>7.407407407407407E-2</v>
      </c>
      <c r="R354" s="24">
        <f t="shared" si="350"/>
        <v>2.4691358024691357E-2</v>
      </c>
      <c r="S354" s="24">
        <f t="shared" si="351"/>
        <v>6.1728395061728392E-2</v>
      </c>
      <c r="T354" s="24">
        <f t="shared" si="352"/>
        <v>0.20370370370370369</v>
      </c>
      <c r="U354" s="24">
        <f t="shared" si="352"/>
        <v>0.63580246913580252</v>
      </c>
      <c r="V354" s="24">
        <f t="shared" si="352"/>
        <v>0.16049382716049382</v>
      </c>
      <c r="W354" s="23">
        <f t="shared" si="353"/>
        <v>33</v>
      </c>
      <c r="X354" s="23">
        <f t="shared" si="354"/>
        <v>103</v>
      </c>
      <c r="Y354" s="23">
        <f t="shared" si="355"/>
        <v>26</v>
      </c>
      <c r="Z354" s="14">
        <v>1</v>
      </c>
      <c r="AA354" s="14">
        <v>2</v>
      </c>
      <c r="AB354" s="14">
        <v>2</v>
      </c>
      <c r="AC354" s="14">
        <v>1</v>
      </c>
      <c r="AD354" s="14">
        <v>3</v>
      </c>
      <c r="AE354" s="14">
        <v>2</v>
      </c>
      <c r="AF354" s="14">
        <v>3</v>
      </c>
      <c r="AG354" s="14">
        <v>3</v>
      </c>
      <c r="AH354" s="14">
        <v>2</v>
      </c>
      <c r="AI354" s="14">
        <v>1</v>
      </c>
      <c r="AJ354" s="14">
        <v>4</v>
      </c>
      <c r="AK354" s="14">
        <v>2</v>
      </c>
      <c r="AL354" s="14">
        <v>3</v>
      </c>
      <c r="AM354" s="14">
        <v>0</v>
      </c>
      <c r="AN354" s="14">
        <v>3</v>
      </c>
      <c r="AO354" s="14">
        <v>1</v>
      </c>
      <c r="AP354" s="14">
        <v>0</v>
      </c>
      <c r="AQ354" s="14">
        <v>3</v>
      </c>
      <c r="AR354" s="14">
        <v>2</v>
      </c>
      <c r="AS354" s="14">
        <v>3</v>
      </c>
      <c r="AT354" s="14">
        <v>2</v>
      </c>
      <c r="AU354" s="14">
        <v>0</v>
      </c>
      <c r="AV354" s="14">
        <v>2</v>
      </c>
      <c r="AW354" s="14">
        <v>0</v>
      </c>
      <c r="AX354" s="14">
        <v>3</v>
      </c>
      <c r="AY354" s="14">
        <v>1</v>
      </c>
      <c r="AZ354" s="14">
        <v>0</v>
      </c>
      <c r="BA354" s="14">
        <v>2</v>
      </c>
      <c r="BB354" s="14">
        <v>2</v>
      </c>
      <c r="BC354" s="14">
        <v>2</v>
      </c>
      <c r="BD354" s="14">
        <v>4</v>
      </c>
      <c r="BE354" s="14">
        <v>1</v>
      </c>
      <c r="BF354" s="14">
        <v>4</v>
      </c>
      <c r="BG354" s="14">
        <v>0</v>
      </c>
      <c r="BH354" s="14">
        <v>2</v>
      </c>
      <c r="BI354" s="14">
        <v>2</v>
      </c>
      <c r="BJ354" s="14">
        <v>2</v>
      </c>
      <c r="BK354" s="14">
        <v>1</v>
      </c>
      <c r="BL354" s="14">
        <v>3</v>
      </c>
      <c r="BM354" s="14">
        <v>5</v>
      </c>
      <c r="BN354" s="14">
        <v>3</v>
      </c>
      <c r="BO354" s="14">
        <v>4</v>
      </c>
      <c r="BP354" s="14">
        <v>3</v>
      </c>
      <c r="BQ354" s="14">
        <v>2</v>
      </c>
      <c r="BR354" s="14">
        <v>3</v>
      </c>
      <c r="BS354" s="14">
        <v>3</v>
      </c>
      <c r="BT354" s="14">
        <v>3</v>
      </c>
      <c r="BU354" s="14">
        <v>4</v>
      </c>
      <c r="BV354" s="14">
        <v>3</v>
      </c>
      <c r="BW354" s="14">
        <v>0</v>
      </c>
      <c r="BX354" s="14">
        <v>2</v>
      </c>
      <c r="BY354" s="14">
        <v>0</v>
      </c>
      <c r="BZ354" s="14">
        <v>3</v>
      </c>
      <c r="CA354" s="14">
        <v>2</v>
      </c>
      <c r="CB354" s="14">
        <v>0</v>
      </c>
      <c r="CC354" s="14">
        <v>1</v>
      </c>
      <c r="CD354" s="14">
        <v>0</v>
      </c>
      <c r="CE354" s="14">
        <v>3</v>
      </c>
      <c r="CF354" s="14">
        <v>4</v>
      </c>
      <c r="CG354" s="14">
        <v>1</v>
      </c>
      <c r="CH354" s="14">
        <v>2</v>
      </c>
      <c r="CI354" s="14">
        <v>5</v>
      </c>
      <c r="CJ354" s="14">
        <v>1</v>
      </c>
      <c r="CK354" s="14">
        <v>0</v>
      </c>
      <c r="CL354" s="14">
        <v>5</v>
      </c>
      <c r="CM354" s="14">
        <v>4</v>
      </c>
      <c r="CN354" s="14">
        <v>0</v>
      </c>
      <c r="CO354" s="14">
        <v>2</v>
      </c>
      <c r="CP354" s="14">
        <v>5</v>
      </c>
      <c r="CQ354" s="14">
        <v>1</v>
      </c>
      <c r="CR354" s="14">
        <v>1</v>
      </c>
      <c r="CS354" s="14">
        <v>0</v>
      </c>
      <c r="CT354" s="14">
        <v>3</v>
      </c>
      <c r="CU354" s="14">
        <v>0</v>
      </c>
      <c r="CV354" s="14">
        <v>0</v>
      </c>
      <c r="CW354" s="14">
        <v>0</v>
      </c>
      <c r="CX354" s="14">
        <v>1</v>
      </c>
      <c r="CY354" s="14">
        <v>1</v>
      </c>
      <c r="CZ354" s="14">
        <v>3</v>
      </c>
      <c r="DA354" s="14">
        <v>1</v>
      </c>
      <c r="DB354" s="14">
        <v>0</v>
      </c>
      <c r="DC354" s="14">
        <v>1</v>
      </c>
      <c r="DD354" s="14">
        <v>1</v>
      </c>
      <c r="DE354" s="14">
        <v>0</v>
      </c>
      <c r="DF354" s="14">
        <v>0</v>
      </c>
      <c r="DG354" s="14">
        <v>1</v>
      </c>
      <c r="DH354" s="14">
        <v>0</v>
      </c>
      <c r="DI354" s="14">
        <v>0</v>
      </c>
      <c r="DJ354" s="14">
        <v>1</v>
      </c>
      <c r="DK354" s="14">
        <v>0</v>
      </c>
      <c r="DL354" s="14">
        <v>0</v>
      </c>
      <c r="DM354" s="14">
        <v>0</v>
      </c>
      <c r="DN354" s="14">
        <v>0</v>
      </c>
      <c r="DO354" s="14">
        <v>0</v>
      </c>
      <c r="DP354" s="14">
        <v>0</v>
      </c>
      <c r="DQ354" s="14">
        <v>0</v>
      </c>
      <c r="DR354" s="14">
        <v>0</v>
      </c>
      <c r="DS354" s="14">
        <v>0</v>
      </c>
      <c r="DT354" s="14">
        <v>0</v>
      </c>
      <c r="DU354" s="14">
        <v>0</v>
      </c>
      <c r="DV354" s="14">
        <v>0</v>
      </c>
    </row>
    <row r="355" spans="1:126" x14ac:dyDescent="0.25">
      <c r="A355" s="16" t="s">
        <v>784</v>
      </c>
      <c r="B355" s="14" t="s">
        <v>785</v>
      </c>
      <c r="C355" s="14">
        <v>330</v>
      </c>
      <c r="D355" s="24">
        <f t="shared" si="336"/>
        <v>7.2727272727272724E-2</v>
      </c>
      <c r="E355" s="24">
        <f t="shared" si="337"/>
        <v>5.1515151515151514E-2</v>
      </c>
      <c r="F355" s="24">
        <f t="shared" si="338"/>
        <v>7.8787878787878782E-2</v>
      </c>
      <c r="G355" s="24">
        <f t="shared" si="339"/>
        <v>6.9696969696969702E-2</v>
      </c>
      <c r="H355" s="24">
        <f t="shared" si="340"/>
        <v>5.4545454545454543E-2</v>
      </c>
      <c r="I355" s="24">
        <f t="shared" si="341"/>
        <v>5.4545454545454543E-2</v>
      </c>
      <c r="J355" s="24">
        <f t="shared" si="342"/>
        <v>3.3333333333333333E-2</v>
      </c>
      <c r="K355" s="24">
        <f t="shared" si="343"/>
        <v>5.4545454545454543E-2</v>
      </c>
      <c r="L355" s="24">
        <f t="shared" si="344"/>
        <v>9.3939393939393934E-2</v>
      </c>
      <c r="M355" s="24">
        <f t="shared" si="345"/>
        <v>8.7878787878787876E-2</v>
      </c>
      <c r="N355" s="24">
        <f t="shared" si="346"/>
        <v>8.4848484848484854E-2</v>
      </c>
      <c r="O355" s="24">
        <f t="shared" si="347"/>
        <v>4.8484848484848485E-2</v>
      </c>
      <c r="P355" s="24">
        <f t="shared" si="348"/>
        <v>7.2727272727272724E-2</v>
      </c>
      <c r="Q355" s="24">
        <f t="shared" si="349"/>
        <v>3.6363636363636362E-2</v>
      </c>
      <c r="R355" s="24">
        <f t="shared" si="350"/>
        <v>3.0303030303030304E-2</v>
      </c>
      <c r="S355" s="24">
        <f t="shared" si="351"/>
        <v>7.575757575757576E-2</v>
      </c>
      <c r="T355" s="24">
        <f t="shared" si="352"/>
        <v>0.22121212121212122</v>
      </c>
      <c r="U355" s="24">
        <f t="shared" si="352"/>
        <v>0.63636363636363635</v>
      </c>
      <c r="V355" s="24">
        <f t="shared" si="352"/>
        <v>0.14242424242424243</v>
      </c>
      <c r="W355" s="23">
        <f t="shared" si="353"/>
        <v>73</v>
      </c>
      <c r="X355" s="23">
        <f t="shared" si="354"/>
        <v>210</v>
      </c>
      <c r="Y355" s="23">
        <f t="shared" si="355"/>
        <v>47</v>
      </c>
      <c r="Z355" s="14">
        <v>3</v>
      </c>
      <c r="AA355" s="14">
        <v>8</v>
      </c>
      <c r="AB355" s="14">
        <v>3</v>
      </c>
      <c r="AC355" s="14">
        <v>7</v>
      </c>
      <c r="AD355" s="14">
        <v>3</v>
      </c>
      <c r="AE355" s="14">
        <v>2</v>
      </c>
      <c r="AF355" s="14">
        <v>4</v>
      </c>
      <c r="AG355" s="14">
        <v>2</v>
      </c>
      <c r="AH355" s="14">
        <v>5</v>
      </c>
      <c r="AI355" s="14">
        <v>4</v>
      </c>
      <c r="AJ355" s="14">
        <v>5</v>
      </c>
      <c r="AK355" s="14">
        <v>2</v>
      </c>
      <c r="AL355" s="14">
        <v>5</v>
      </c>
      <c r="AM355" s="14">
        <v>8</v>
      </c>
      <c r="AN355" s="14">
        <v>6</v>
      </c>
      <c r="AO355" s="14">
        <v>3</v>
      </c>
      <c r="AP355" s="14">
        <v>3</v>
      </c>
      <c r="AQ355" s="14">
        <v>3</v>
      </c>
      <c r="AR355" s="14">
        <v>7</v>
      </c>
      <c r="AS355" s="14">
        <v>7</v>
      </c>
      <c r="AT355" s="14">
        <v>3</v>
      </c>
      <c r="AU355" s="14">
        <v>1</v>
      </c>
      <c r="AV355" s="14">
        <v>7</v>
      </c>
      <c r="AW355" s="14">
        <v>3</v>
      </c>
      <c r="AX355" s="14">
        <v>4</v>
      </c>
      <c r="AY355" s="14">
        <v>1</v>
      </c>
      <c r="AZ355" s="14">
        <v>2</v>
      </c>
      <c r="BA355" s="14">
        <v>2</v>
      </c>
      <c r="BB355" s="14">
        <v>7</v>
      </c>
      <c r="BC355" s="14">
        <v>6</v>
      </c>
      <c r="BD355" s="14">
        <v>3</v>
      </c>
      <c r="BE355" s="14">
        <v>1</v>
      </c>
      <c r="BF355" s="14">
        <v>3</v>
      </c>
      <c r="BG355" s="14">
        <v>2</v>
      </c>
      <c r="BH355" s="14">
        <v>2</v>
      </c>
      <c r="BI355" s="14">
        <v>0</v>
      </c>
      <c r="BJ355" s="14">
        <v>1</v>
      </c>
      <c r="BK355" s="14">
        <v>6</v>
      </c>
      <c r="BL355" s="14">
        <v>6</v>
      </c>
      <c r="BM355" s="14">
        <v>5</v>
      </c>
      <c r="BN355" s="14">
        <v>4</v>
      </c>
      <c r="BO355" s="14">
        <v>7</v>
      </c>
      <c r="BP355" s="14">
        <v>6</v>
      </c>
      <c r="BQ355" s="14">
        <v>7</v>
      </c>
      <c r="BR355" s="14">
        <v>7</v>
      </c>
      <c r="BS355" s="14">
        <v>1</v>
      </c>
      <c r="BT355" s="14">
        <v>9</v>
      </c>
      <c r="BU355" s="14">
        <v>7</v>
      </c>
      <c r="BV355" s="14">
        <v>9</v>
      </c>
      <c r="BW355" s="14">
        <v>3</v>
      </c>
      <c r="BX355" s="14">
        <v>3</v>
      </c>
      <c r="BY355" s="14">
        <v>3</v>
      </c>
      <c r="BZ355" s="14">
        <v>4</v>
      </c>
      <c r="CA355" s="14">
        <v>8</v>
      </c>
      <c r="CB355" s="14">
        <v>10</v>
      </c>
      <c r="CC355" s="14">
        <v>3</v>
      </c>
      <c r="CD355" s="14">
        <v>5</v>
      </c>
      <c r="CE355" s="14">
        <v>2</v>
      </c>
      <c r="CF355" s="14">
        <v>3</v>
      </c>
      <c r="CG355" s="14">
        <v>3</v>
      </c>
      <c r="CH355" s="14">
        <v>4</v>
      </c>
      <c r="CI355" s="14">
        <v>3</v>
      </c>
      <c r="CJ355" s="14">
        <v>4</v>
      </c>
      <c r="CK355" s="14">
        <v>7</v>
      </c>
      <c r="CL355" s="14">
        <v>6</v>
      </c>
      <c r="CM355" s="14">
        <v>3</v>
      </c>
      <c r="CN355" s="14">
        <v>2</v>
      </c>
      <c r="CO355" s="14">
        <v>2</v>
      </c>
      <c r="CP355" s="14">
        <v>4</v>
      </c>
      <c r="CQ355" s="14">
        <v>1</v>
      </c>
      <c r="CR355" s="14">
        <v>2</v>
      </c>
      <c r="CS355" s="14">
        <v>1</v>
      </c>
      <c r="CT355" s="14">
        <v>1</v>
      </c>
      <c r="CU355" s="14">
        <v>2</v>
      </c>
      <c r="CV355" s="14">
        <v>4</v>
      </c>
      <c r="CW355" s="14">
        <v>2</v>
      </c>
      <c r="CX355" s="14">
        <v>2</v>
      </c>
      <c r="CY355" s="14">
        <v>3</v>
      </c>
      <c r="CZ355" s="14">
        <v>2</v>
      </c>
      <c r="DA355" s="14">
        <v>0</v>
      </c>
      <c r="DB355" s="14">
        <v>1</v>
      </c>
      <c r="DC355" s="14">
        <v>1</v>
      </c>
      <c r="DD355" s="14">
        <v>2</v>
      </c>
      <c r="DE355" s="14">
        <v>0</v>
      </c>
      <c r="DF355" s="14">
        <v>0</v>
      </c>
      <c r="DG355" s="14">
        <v>1</v>
      </c>
      <c r="DH355" s="14">
        <v>2</v>
      </c>
      <c r="DI355" s="14">
        <v>2</v>
      </c>
      <c r="DJ355" s="14">
        <v>1</v>
      </c>
      <c r="DK355" s="14">
        <v>3</v>
      </c>
      <c r="DL355" s="14">
        <v>2</v>
      </c>
      <c r="DM355" s="14">
        <v>0</v>
      </c>
      <c r="DN355" s="14">
        <v>1</v>
      </c>
      <c r="DO355" s="14">
        <v>0</v>
      </c>
      <c r="DP355" s="14">
        <v>0</v>
      </c>
      <c r="DQ355" s="14">
        <v>0</v>
      </c>
      <c r="DR355" s="14">
        <v>0</v>
      </c>
      <c r="DS355" s="14">
        <v>0</v>
      </c>
      <c r="DT355" s="14">
        <v>0</v>
      </c>
      <c r="DU355" s="14">
        <v>0</v>
      </c>
      <c r="DV355" s="14">
        <v>0</v>
      </c>
    </row>
    <row r="356" spans="1:126" x14ac:dyDescent="0.25">
      <c r="A356" s="16" t="s">
        <v>786</v>
      </c>
      <c r="B356" s="14" t="s">
        <v>787</v>
      </c>
      <c r="C356" s="14">
        <v>4641</v>
      </c>
      <c r="D356" s="24">
        <f t="shared" si="336"/>
        <v>5.3221288515406161E-2</v>
      </c>
      <c r="E356" s="24">
        <f t="shared" si="337"/>
        <v>4.5679810385692736E-2</v>
      </c>
      <c r="F356" s="24">
        <f t="shared" si="338"/>
        <v>4.7619047619047616E-2</v>
      </c>
      <c r="G356" s="24">
        <f t="shared" si="339"/>
        <v>4.6110751993104937E-2</v>
      </c>
      <c r="H356" s="24">
        <f t="shared" si="340"/>
        <v>4.9773755656108594E-2</v>
      </c>
      <c r="I356" s="24">
        <f t="shared" si="341"/>
        <v>5.96854126265891E-2</v>
      </c>
      <c r="J356" s="24">
        <f t="shared" si="342"/>
        <v>5.4945054945054944E-2</v>
      </c>
      <c r="K356" s="24">
        <f t="shared" si="343"/>
        <v>5.6884292178409825E-2</v>
      </c>
      <c r="L356" s="24">
        <f t="shared" si="344"/>
        <v>6.7442361560008615E-2</v>
      </c>
      <c r="M356" s="24">
        <f t="shared" si="345"/>
        <v>5.5375996552467138E-2</v>
      </c>
      <c r="N356" s="24">
        <f t="shared" si="346"/>
        <v>5.9039000215470802E-2</v>
      </c>
      <c r="O356" s="24">
        <f t="shared" si="347"/>
        <v>6.5072182719241548E-2</v>
      </c>
      <c r="P356" s="24">
        <f t="shared" si="348"/>
        <v>7.9939668174962286E-2</v>
      </c>
      <c r="Q356" s="24">
        <f t="shared" si="349"/>
        <v>6.3348416289592757E-2</v>
      </c>
      <c r="R356" s="24">
        <f t="shared" si="350"/>
        <v>5.6022408963585436E-2</v>
      </c>
      <c r="S356" s="24">
        <f t="shared" si="351"/>
        <v>0.13984055160525749</v>
      </c>
      <c r="T356" s="24">
        <f t="shared" si="352"/>
        <v>0.16569704804998922</v>
      </c>
      <c r="U356" s="24">
        <f t="shared" si="352"/>
        <v>0.57509157509157505</v>
      </c>
      <c r="V356" s="24">
        <f t="shared" si="352"/>
        <v>0.2592113768584357</v>
      </c>
      <c r="W356" s="23">
        <f t="shared" si="353"/>
        <v>769</v>
      </c>
      <c r="X356" s="23">
        <f t="shared" si="354"/>
        <v>2669</v>
      </c>
      <c r="Y356" s="23">
        <f t="shared" si="355"/>
        <v>1203</v>
      </c>
      <c r="Z356" s="14">
        <v>56</v>
      </c>
      <c r="AA356" s="14">
        <v>55</v>
      </c>
      <c r="AB356" s="14">
        <v>47</v>
      </c>
      <c r="AC356" s="14">
        <v>39</v>
      </c>
      <c r="AD356" s="14">
        <v>50</v>
      </c>
      <c r="AE356" s="14">
        <v>43</v>
      </c>
      <c r="AF356" s="14">
        <v>34</v>
      </c>
      <c r="AG356" s="14">
        <v>37</v>
      </c>
      <c r="AH356" s="14">
        <v>57</v>
      </c>
      <c r="AI356" s="14">
        <v>41</v>
      </c>
      <c r="AJ356" s="14">
        <v>49</v>
      </c>
      <c r="AK356" s="14">
        <v>40</v>
      </c>
      <c r="AL356" s="14">
        <v>36</v>
      </c>
      <c r="AM356" s="14">
        <v>41</v>
      </c>
      <c r="AN356" s="14">
        <v>55</v>
      </c>
      <c r="AO356" s="14">
        <v>49</v>
      </c>
      <c r="AP356" s="14">
        <v>40</v>
      </c>
      <c r="AQ356" s="14">
        <v>44</v>
      </c>
      <c r="AR356" s="14">
        <v>39</v>
      </c>
      <c r="AS356" s="14">
        <v>42</v>
      </c>
      <c r="AT356" s="14">
        <v>38</v>
      </c>
      <c r="AU356" s="14">
        <v>39</v>
      </c>
      <c r="AV356" s="14">
        <v>59</v>
      </c>
      <c r="AW356" s="14">
        <v>42</v>
      </c>
      <c r="AX356" s="14">
        <v>53</v>
      </c>
      <c r="AY356" s="14">
        <v>76</v>
      </c>
      <c r="AZ356" s="14">
        <v>53</v>
      </c>
      <c r="BA356" s="14">
        <v>52</v>
      </c>
      <c r="BB356" s="14">
        <v>33</v>
      </c>
      <c r="BC356" s="14">
        <v>63</v>
      </c>
      <c r="BD356" s="14">
        <v>49</v>
      </c>
      <c r="BE356" s="14">
        <v>52</v>
      </c>
      <c r="BF356" s="14">
        <v>54</v>
      </c>
      <c r="BG356" s="14">
        <v>44</v>
      </c>
      <c r="BH356" s="14">
        <v>56</v>
      </c>
      <c r="BI356" s="14">
        <v>53</v>
      </c>
      <c r="BJ356" s="14">
        <v>55</v>
      </c>
      <c r="BK356" s="14">
        <v>51</v>
      </c>
      <c r="BL356" s="14">
        <v>42</v>
      </c>
      <c r="BM356" s="14">
        <v>63</v>
      </c>
      <c r="BN356" s="14">
        <v>69</v>
      </c>
      <c r="BO356" s="14">
        <v>63</v>
      </c>
      <c r="BP356" s="14">
        <v>59</v>
      </c>
      <c r="BQ356" s="14">
        <v>55</v>
      </c>
      <c r="BR356" s="14">
        <v>67</v>
      </c>
      <c r="BS356" s="14">
        <v>46</v>
      </c>
      <c r="BT356" s="14">
        <v>63</v>
      </c>
      <c r="BU356" s="14">
        <v>51</v>
      </c>
      <c r="BV356" s="14">
        <v>50</v>
      </c>
      <c r="BW356" s="14">
        <v>47</v>
      </c>
      <c r="BX356" s="14">
        <v>66</v>
      </c>
      <c r="BY356" s="14">
        <v>45</v>
      </c>
      <c r="BZ356" s="14">
        <v>56</v>
      </c>
      <c r="CA356" s="14">
        <v>57</v>
      </c>
      <c r="CB356" s="14">
        <v>50</v>
      </c>
      <c r="CC356" s="14">
        <v>64</v>
      </c>
      <c r="CD356" s="14">
        <v>68</v>
      </c>
      <c r="CE356" s="14">
        <v>51</v>
      </c>
      <c r="CF356" s="14">
        <v>58</v>
      </c>
      <c r="CG356" s="14">
        <v>61</v>
      </c>
      <c r="CH356" s="14">
        <v>61</v>
      </c>
      <c r="CI356" s="14">
        <v>72</v>
      </c>
      <c r="CJ356" s="14">
        <v>69</v>
      </c>
      <c r="CK356" s="14">
        <v>70</v>
      </c>
      <c r="CL356" s="14">
        <v>99</v>
      </c>
      <c r="CM356" s="14">
        <v>71</v>
      </c>
      <c r="CN356" s="14">
        <v>64</v>
      </c>
      <c r="CO356" s="14">
        <v>58</v>
      </c>
      <c r="CP356" s="14">
        <v>54</v>
      </c>
      <c r="CQ356" s="14">
        <v>47</v>
      </c>
      <c r="CR356" s="14">
        <v>51</v>
      </c>
      <c r="CS356" s="14">
        <v>49</v>
      </c>
      <c r="CT356" s="14">
        <v>48</v>
      </c>
      <c r="CU356" s="14">
        <v>53</v>
      </c>
      <c r="CV356" s="14">
        <v>59</v>
      </c>
      <c r="CW356" s="14">
        <v>43</v>
      </c>
      <c r="CX356" s="14">
        <v>57</v>
      </c>
      <c r="CY356" s="14">
        <v>39</v>
      </c>
      <c r="CZ356" s="14">
        <v>43</v>
      </c>
      <c r="DA356" s="14">
        <v>58</v>
      </c>
      <c r="DB356" s="14">
        <v>42</v>
      </c>
      <c r="DC356" s="14">
        <v>36</v>
      </c>
      <c r="DD356" s="14">
        <v>37</v>
      </c>
      <c r="DE356" s="14">
        <v>35</v>
      </c>
      <c r="DF356" s="14">
        <v>37</v>
      </c>
      <c r="DG356" s="14">
        <v>35</v>
      </c>
      <c r="DH356" s="14">
        <v>34</v>
      </c>
      <c r="DI356" s="14">
        <v>20</v>
      </c>
      <c r="DJ356" s="14">
        <v>40</v>
      </c>
      <c r="DK356" s="14">
        <v>20</v>
      </c>
      <c r="DL356" s="14">
        <v>18</v>
      </c>
      <c r="DM356" s="14">
        <v>14</v>
      </c>
      <c r="DN356" s="14">
        <v>9</v>
      </c>
      <c r="DO356" s="14">
        <v>10</v>
      </c>
      <c r="DP356" s="14">
        <v>7</v>
      </c>
      <c r="DQ356" s="14">
        <v>3</v>
      </c>
      <c r="DR356" s="14">
        <v>6</v>
      </c>
      <c r="DS356" s="14">
        <v>2</v>
      </c>
      <c r="DT356" s="14">
        <v>1</v>
      </c>
      <c r="DU356" s="14">
        <v>2</v>
      </c>
      <c r="DV356" s="14">
        <v>1</v>
      </c>
    </row>
    <row r="357" spans="1:126" x14ac:dyDescent="0.25">
      <c r="A357" s="16" t="s">
        <v>788</v>
      </c>
      <c r="B357" s="14" t="s">
        <v>789</v>
      </c>
      <c r="C357" s="23">
        <v>1207</v>
      </c>
      <c r="D357" s="24">
        <f t="shared" si="336"/>
        <v>4.8881524440762221E-2</v>
      </c>
      <c r="E357" s="24">
        <f t="shared" si="337"/>
        <v>4.3910521955260975E-2</v>
      </c>
      <c r="F357" s="24">
        <f t="shared" si="338"/>
        <v>6.3794531897265944E-2</v>
      </c>
      <c r="G357" s="24">
        <f t="shared" si="339"/>
        <v>4.5567522783761395E-2</v>
      </c>
      <c r="H357" s="24">
        <f t="shared" si="340"/>
        <v>4.8881524440762221E-2</v>
      </c>
      <c r="I357" s="24">
        <f t="shared" si="341"/>
        <v>3.8939519469759737E-2</v>
      </c>
      <c r="J357" s="24">
        <f t="shared" si="342"/>
        <v>4.8881524440762221E-2</v>
      </c>
      <c r="K357" s="24">
        <f t="shared" si="343"/>
        <v>4.9710024855012427E-2</v>
      </c>
      <c r="L357" s="24">
        <f t="shared" si="344"/>
        <v>6.5451532725766357E-2</v>
      </c>
      <c r="M357" s="24">
        <f t="shared" si="345"/>
        <v>7.1251035625517808E-2</v>
      </c>
      <c r="N357" s="24">
        <f t="shared" si="346"/>
        <v>7.705053852526926E-2</v>
      </c>
      <c r="O357" s="24">
        <f t="shared" si="347"/>
        <v>7.3736536868268435E-2</v>
      </c>
      <c r="P357" s="24">
        <f t="shared" si="348"/>
        <v>0.10770505385252693</v>
      </c>
      <c r="Q357" s="24">
        <f t="shared" si="349"/>
        <v>6.0480530240265118E-2</v>
      </c>
      <c r="R357" s="24">
        <f t="shared" si="350"/>
        <v>6.2966031483015744E-2</v>
      </c>
      <c r="S357" s="24">
        <f t="shared" si="351"/>
        <v>9.2792046396023203E-2</v>
      </c>
      <c r="T357" s="24">
        <f t="shared" si="352"/>
        <v>0.1756420878210439</v>
      </c>
      <c r="U357" s="24">
        <f t="shared" si="352"/>
        <v>0.60811930405965198</v>
      </c>
      <c r="V357" s="24">
        <f t="shared" si="352"/>
        <v>0.21623860811930407</v>
      </c>
      <c r="W357" s="23">
        <f t="shared" si="353"/>
        <v>212</v>
      </c>
      <c r="X357" s="23">
        <f t="shared" si="354"/>
        <v>734</v>
      </c>
      <c r="Y357" s="23">
        <f t="shared" si="355"/>
        <v>261</v>
      </c>
      <c r="Z357" s="23">
        <v>12</v>
      </c>
      <c r="AA357" s="23">
        <v>12</v>
      </c>
      <c r="AB357" s="23">
        <v>16</v>
      </c>
      <c r="AC357" s="23">
        <v>10</v>
      </c>
      <c r="AD357" s="23">
        <v>9</v>
      </c>
      <c r="AE357" s="23">
        <v>12</v>
      </c>
      <c r="AF357" s="23">
        <v>14</v>
      </c>
      <c r="AG357" s="23">
        <v>11</v>
      </c>
      <c r="AH357" s="23">
        <v>11</v>
      </c>
      <c r="AI357" s="23">
        <v>5</v>
      </c>
      <c r="AJ357" s="23">
        <v>17</v>
      </c>
      <c r="AK357" s="23">
        <v>10</v>
      </c>
      <c r="AL357" s="23">
        <v>17</v>
      </c>
      <c r="AM357" s="23">
        <v>16</v>
      </c>
      <c r="AN357" s="23">
        <v>17</v>
      </c>
      <c r="AO357" s="23">
        <v>10</v>
      </c>
      <c r="AP357" s="23">
        <v>13</v>
      </c>
      <c r="AQ357" s="23">
        <v>15</v>
      </c>
      <c r="AR357" s="23">
        <v>8</v>
      </c>
      <c r="AS357" s="23">
        <v>9</v>
      </c>
      <c r="AT357" s="23">
        <v>10</v>
      </c>
      <c r="AU357" s="23">
        <v>9</v>
      </c>
      <c r="AV357" s="23">
        <v>10</v>
      </c>
      <c r="AW357" s="23">
        <v>11</v>
      </c>
      <c r="AX357" s="23">
        <v>19</v>
      </c>
      <c r="AY357" s="23">
        <v>9</v>
      </c>
      <c r="AZ357" s="23">
        <v>7</v>
      </c>
      <c r="BA357" s="23">
        <v>10</v>
      </c>
      <c r="BB357" s="23">
        <v>11</v>
      </c>
      <c r="BC357" s="23">
        <v>10</v>
      </c>
      <c r="BD357" s="23">
        <v>14</v>
      </c>
      <c r="BE357" s="23">
        <v>10</v>
      </c>
      <c r="BF357" s="23">
        <v>10</v>
      </c>
      <c r="BG357" s="23">
        <v>12</v>
      </c>
      <c r="BH357" s="23">
        <v>13</v>
      </c>
      <c r="BI357" s="23">
        <v>10</v>
      </c>
      <c r="BJ357" s="23">
        <v>9</v>
      </c>
      <c r="BK357" s="23">
        <v>17</v>
      </c>
      <c r="BL357" s="23">
        <v>10</v>
      </c>
      <c r="BM357" s="23">
        <v>14</v>
      </c>
      <c r="BN357" s="23">
        <v>12</v>
      </c>
      <c r="BO357" s="23">
        <v>20</v>
      </c>
      <c r="BP357" s="23">
        <v>17</v>
      </c>
      <c r="BQ357" s="23">
        <v>15</v>
      </c>
      <c r="BR357" s="23">
        <v>15</v>
      </c>
      <c r="BS357" s="23">
        <v>20</v>
      </c>
      <c r="BT357" s="23">
        <v>10</v>
      </c>
      <c r="BU357" s="23">
        <v>19</v>
      </c>
      <c r="BV357" s="23">
        <v>18</v>
      </c>
      <c r="BW357" s="23">
        <v>19</v>
      </c>
      <c r="BX357" s="23">
        <v>18</v>
      </c>
      <c r="BY357" s="23">
        <v>19</v>
      </c>
      <c r="BZ357" s="23">
        <v>17</v>
      </c>
      <c r="CA357" s="23">
        <v>18</v>
      </c>
      <c r="CB357" s="23">
        <v>21</v>
      </c>
      <c r="CC357" s="23">
        <v>14</v>
      </c>
      <c r="CD357" s="23">
        <v>14</v>
      </c>
      <c r="CE357" s="23">
        <v>16</v>
      </c>
      <c r="CF357" s="23">
        <v>20</v>
      </c>
      <c r="CG357" s="23">
        <v>25</v>
      </c>
      <c r="CH357" s="23">
        <v>26</v>
      </c>
      <c r="CI357" s="23">
        <v>24</v>
      </c>
      <c r="CJ357" s="23">
        <v>27</v>
      </c>
      <c r="CK357" s="23">
        <v>22</v>
      </c>
      <c r="CL357" s="23">
        <v>31</v>
      </c>
      <c r="CM357" s="23">
        <v>13</v>
      </c>
      <c r="CN357" s="23">
        <v>16</v>
      </c>
      <c r="CO357" s="23">
        <v>18</v>
      </c>
      <c r="CP357" s="23">
        <v>14</v>
      </c>
      <c r="CQ357" s="23">
        <v>12</v>
      </c>
      <c r="CR357" s="23">
        <v>22</v>
      </c>
      <c r="CS357" s="23">
        <v>16</v>
      </c>
      <c r="CT357" s="23">
        <v>10</v>
      </c>
      <c r="CU357" s="23">
        <v>18</v>
      </c>
      <c r="CV357" s="23">
        <v>10</v>
      </c>
      <c r="CW357" s="23">
        <v>11</v>
      </c>
      <c r="CX357" s="23">
        <v>13</v>
      </c>
      <c r="CY357" s="23">
        <v>8</v>
      </c>
      <c r="CZ357" s="23">
        <v>11</v>
      </c>
      <c r="DA357" s="23">
        <v>11</v>
      </c>
      <c r="DB357" s="23">
        <v>6</v>
      </c>
      <c r="DC357" s="23">
        <v>6</v>
      </c>
      <c r="DD357" s="23">
        <v>5</v>
      </c>
      <c r="DE357" s="23">
        <v>8</v>
      </c>
      <c r="DF357" s="23">
        <v>5</v>
      </c>
      <c r="DG357" s="23">
        <v>5</v>
      </c>
      <c r="DH357" s="23">
        <v>3</v>
      </c>
      <c r="DI357" s="23">
        <v>4</v>
      </c>
      <c r="DJ357" s="23">
        <v>3</v>
      </c>
      <c r="DK357" s="23">
        <v>5</v>
      </c>
      <c r="DL357" s="23">
        <v>2</v>
      </c>
      <c r="DM357" s="23">
        <v>3</v>
      </c>
      <c r="DN357" s="23">
        <v>0</v>
      </c>
      <c r="DO357" s="23">
        <v>1</v>
      </c>
      <c r="DP357" s="23">
        <v>2</v>
      </c>
      <c r="DQ357" s="23">
        <v>0</v>
      </c>
      <c r="DR357" s="23">
        <v>0</v>
      </c>
      <c r="DS357" s="23">
        <v>0</v>
      </c>
      <c r="DT357" s="23">
        <v>0</v>
      </c>
      <c r="DU357" s="23">
        <v>0</v>
      </c>
      <c r="DV357" s="23">
        <v>0</v>
      </c>
    </row>
    <row r="358" spans="1:126" x14ac:dyDescent="0.25">
      <c r="A358" s="16" t="s">
        <v>790</v>
      </c>
      <c r="B358" s="14" t="s">
        <v>791</v>
      </c>
      <c r="C358" s="23">
        <v>2709</v>
      </c>
      <c r="D358" s="24">
        <f t="shared" si="336"/>
        <v>5.8693244739756366E-2</v>
      </c>
      <c r="E358" s="24">
        <f t="shared" si="337"/>
        <v>5.2048726467331122E-2</v>
      </c>
      <c r="F358" s="24">
        <f t="shared" si="338"/>
        <v>7.013658176448874E-2</v>
      </c>
      <c r="G358" s="24">
        <f t="shared" si="339"/>
        <v>6.2015503875968991E-2</v>
      </c>
      <c r="H358" s="24">
        <f t="shared" si="340"/>
        <v>4.0974529346622372E-2</v>
      </c>
      <c r="I358" s="24">
        <f t="shared" si="341"/>
        <v>4.2081949058693245E-2</v>
      </c>
      <c r="J358" s="24">
        <f t="shared" si="342"/>
        <v>4.3189368770764118E-2</v>
      </c>
      <c r="K358" s="24">
        <f t="shared" si="343"/>
        <v>6.2015503875968991E-2</v>
      </c>
      <c r="L358" s="24">
        <f t="shared" si="344"/>
        <v>7.1982281284606861E-2</v>
      </c>
      <c r="M358" s="24">
        <f t="shared" si="345"/>
        <v>7.7519379844961239E-2</v>
      </c>
      <c r="N358" s="24">
        <f t="shared" si="346"/>
        <v>6.4230343300110737E-2</v>
      </c>
      <c r="O358" s="24">
        <f t="shared" si="347"/>
        <v>6.9398301956441491E-2</v>
      </c>
      <c r="P358" s="24">
        <f t="shared" si="348"/>
        <v>8.9331856773717244E-2</v>
      </c>
      <c r="Q358" s="24">
        <f t="shared" si="349"/>
        <v>6.1646363971945367E-2</v>
      </c>
      <c r="R358" s="24">
        <f t="shared" si="350"/>
        <v>4.3927648578811367E-2</v>
      </c>
      <c r="S358" s="24">
        <f t="shared" si="351"/>
        <v>9.0808416389811741E-2</v>
      </c>
      <c r="T358" s="24">
        <f t="shared" si="352"/>
        <v>0.20782576596530086</v>
      </c>
      <c r="U358" s="24">
        <f t="shared" si="352"/>
        <v>0.59579180509413066</v>
      </c>
      <c r="V358" s="24">
        <f t="shared" si="352"/>
        <v>0.19638242894056848</v>
      </c>
      <c r="W358" s="23">
        <f t="shared" si="353"/>
        <v>563</v>
      </c>
      <c r="X358" s="23">
        <f t="shared" si="354"/>
        <v>1614</v>
      </c>
      <c r="Y358" s="23">
        <f t="shared" si="355"/>
        <v>532</v>
      </c>
      <c r="Z358" s="23">
        <v>35</v>
      </c>
      <c r="AA358" s="23">
        <v>23</v>
      </c>
      <c r="AB358" s="23">
        <v>32</v>
      </c>
      <c r="AC358" s="23">
        <v>28</v>
      </c>
      <c r="AD358" s="23">
        <v>41</v>
      </c>
      <c r="AE358" s="23">
        <v>23</v>
      </c>
      <c r="AF358" s="23">
        <v>23</v>
      </c>
      <c r="AG358" s="23">
        <v>29</v>
      </c>
      <c r="AH358" s="23">
        <v>29</v>
      </c>
      <c r="AI358" s="23">
        <v>37</v>
      </c>
      <c r="AJ358" s="23">
        <v>46</v>
      </c>
      <c r="AK358" s="23">
        <v>28</v>
      </c>
      <c r="AL358" s="23">
        <v>43</v>
      </c>
      <c r="AM358" s="23">
        <v>36</v>
      </c>
      <c r="AN358" s="23">
        <v>37</v>
      </c>
      <c r="AO358" s="23">
        <v>38</v>
      </c>
      <c r="AP358" s="23">
        <v>35</v>
      </c>
      <c r="AQ358" s="23">
        <v>43</v>
      </c>
      <c r="AR358" s="23">
        <v>30</v>
      </c>
      <c r="AS358" s="23">
        <v>22</v>
      </c>
      <c r="AT358" s="23">
        <v>23</v>
      </c>
      <c r="AU358" s="23">
        <v>12</v>
      </c>
      <c r="AV358" s="23">
        <v>24</v>
      </c>
      <c r="AW358" s="23">
        <v>26</v>
      </c>
      <c r="AX358" s="23">
        <v>26</v>
      </c>
      <c r="AY358" s="23">
        <v>28</v>
      </c>
      <c r="AZ358" s="23">
        <v>20</v>
      </c>
      <c r="BA358" s="23">
        <v>22</v>
      </c>
      <c r="BB358" s="23">
        <v>17</v>
      </c>
      <c r="BC358" s="23">
        <v>27</v>
      </c>
      <c r="BD358" s="23">
        <v>19</v>
      </c>
      <c r="BE358" s="23">
        <v>28</v>
      </c>
      <c r="BF358" s="23">
        <v>29</v>
      </c>
      <c r="BG358" s="23">
        <v>22</v>
      </c>
      <c r="BH358" s="23">
        <v>19</v>
      </c>
      <c r="BI358" s="23">
        <v>30</v>
      </c>
      <c r="BJ358" s="23">
        <v>32</v>
      </c>
      <c r="BK358" s="23">
        <v>21</v>
      </c>
      <c r="BL358" s="23">
        <v>44</v>
      </c>
      <c r="BM358" s="23">
        <v>41</v>
      </c>
      <c r="BN358" s="23">
        <v>33</v>
      </c>
      <c r="BO358" s="23">
        <v>35</v>
      </c>
      <c r="BP358" s="23">
        <v>51</v>
      </c>
      <c r="BQ358" s="23">
        <v>35</v>
      </c>
      <c r="BR358" s="23">
        <v>41</v>
      </c>
      <c r="BS358" s="23">
        <v>34</v>
      </c>
      <c r="BT358" s="23">
        <v>37</v>
      </c>
      <c r="BU358" s="23">
        <v>45</v>
      </c>
      <c r="BV358" s="23">
        <v>50</v>
      </c>
      <c r="BW358" s="23">
        <v>44</v>
      </c>
      <c r="BX358" s="23">
        <v>43</v>
      </c>
      <c r="BY358" s="23">
        <v>33</v>
      </c>
      <c r="BZ358" s="23">
        <v>49</v>
      </c>
      <c r="CA358" s="23">
        <v>24</v>
      </c>
      <c r="CB358" s="23">
        <v>25</v>
      </c>
      <c r="CC358" s="23">
        <v>38</v>
      </c>
      <c r="CD358" s="23">
        <v>35</v>
      </c>
      <c r="CE358" s="23">
        <v>34</v>
      </c>
      <c r="CF358" s="23">
        <v>42</v>
      </c>
      <c r="CG358" s="23">
        <v>39</v>
      </c>
      <c r="CH358" s="23">
        <v>45</v>
      </c>
      <c r="CI358" s="23">
        <v>42</v>
      </c>
      <c r="CJ358" s="23">
        <v>49</v>
      </c>
      <c r="CK358" s="23">
        <v>48</v>
      </c>
      <c r="CL358" s="23">
        <v>58</v>
      </c>
      <c r="CM358" s="23">
        <v>51</v>
      </c>
      <c r="CN358" s="23">
        <v>36</v>
      </c>
      <c r="CO358" s="23">
        <v>24</v>
      </c>
      <c r="CP358" s="23">
        <v>32</v>
      </c>
      <c r="CQ358" s="23">
        <v>24</v>
      </c>
      <c r="CR358" s="23">
        <v>23</v>
      </c>
      <c r="CS358" s="23">
        <v>30</v>
      </c>
      <c r="CT358" s="23">
        <v>26</v>
      </c>
      <c r="CU358" s="23">
        <v>25</v>
      </c>
      <c r="CV358" s="23">
        <v>15</v>
      </c>
      <c r="CW358" s="23">
        <v>25</v>
      </c>
      <c r="CX358" s="23">
        <v>19</v>
      </c>
      <c r="CY358" s="23">
        <v>19</v>
      </c>
      <c r="CZ358" s="23">
        <v>16</v>
      </c>
      <c r="DA358" s="23">
        <v>11</v>
      </c>
      <c r="DB358" s="23">
        <v>18</v>
      </c>
      <c r="DC358" s="23">
        <v>20</v>
      </c>
      <c r="DD358" s="23">
        <v>16</v>
      </c>
      <c r="DE358" s="23">
        <v>20</v>
      </c>
      <c r="DF358" s="23">
        <v>9</v>
      </c>
      <c r="DG358" s="23">
        <v>15</v>
      </c>
      <c r="DH358" s="23">
        <v>8</v>
      </c>
      <c r="DI358" s="23">
        <v>10</v>
      </c>
      <c r="DJ358" s="23">
        <v>9</v>
      </c>
      <c r="DK358" s="23">
        <v>8</v>
      </c>
      <c r="DL358" s="23">
        <v>6</v>
      </c>
      <c r="DM358" s="23">
        <v>5</v>
      </c>
      <c r="DN358" s="23">
        <v>5</v>
      </c>
      <c r="DO358" s="23">
        <v>1</v>
      </c>
      <c r="DP358" s="23">
        <v>3</v>
      </c>
      <c r="DQ358" s="23">
        <v>2</v>
      </c>
      <c r="DR358" s="23">
        <v>0</v>
      </c>
      <c r="DS358" s="23">
        <v>1</v>
      </c>
      <c r="DT358" s="23">
        <v>0</v>
      </c>
      <c r="DU358" s="23">
        <v>0</v>
      </c>
      <c r="DV358" s="23">
        <v>0</v>
      </c>
    </row>
    <row r="359" spans="1:126" x14ac:dyDescent="0.25">
      <c r="A359" s="16" t="s">
        <v>792</v>
      </c>
      <c r="B359" s="14" t="s">
        <v>793</v>
      </c>
      <c r="C359" s="23">
        <v>391</v>
      </c>
      <c r="D359" s="24">
        <f t="shared" si="336"/>
        <v>3.8363171355498722E-2</v>
      </c>
      <c r="E359" s="24">
        <f t="shared" si="337"/>
        <v>3.3248081841432228E-2</v>
      </c>
      <c r="F359" s="24">
        <f t="shared" si="338"/>
        <v>3.8363171355498722E-2</v>
      </c>
      <c r="G359" s="24">
        <f t="shared" si="339"/>
        <v>5.8823529411764705E-2</v>
      </c>
      <c r="H359" s="24">
        <f t="shared" si="340"/>
        <v>2.3017902813299233E-2</v>
      </c>
      <c r="I359" s="24">
        <f t="shared" si="341"/>
        <v>4.0920716112531973E-2</v>
      </c>
      <c r="J359" s="24">
        <f t="shared" si="342"/>
        <v>3.8363171355498722E-2</v>
      </c>
      <c r="K359" s="24">
        <f t="shared" si="343"/>
        <v>3.5805626598465472E-2</v>
      </c>
      <c r="L359" s="24">
        <f t="shared" si="344"/>
        <v>5.8823529411764705E-2</v>
      </c>
      <c r="M359" s="24">
        <f t="shared" si="345"/>
        <v>6.1381074168797956E-2</v>
      </c>
      <c r="N359" s="24">
        <f t="shared" si="346"/>
        <v>0.11508951406649616</v>
      </c>
      <c r="O359" s="24">
        <f t="shared" si="347"/>
        <v>6.9053708439897693E-2</v>
      </c>
      <c r="P359" s="24">
        <f t="shared" si="348"/>
        <v>9.4629156010230184E-2</v>
      </c>
      <c r="Q359" s="24">
        <f t="shared" si="349"/>
        <v>0.13299232736572891</v>
      </c>
      <c r="R359" s="24">
        <f t="shared" si="350"/>
        <v>6.1381074168797956E-2</v>
      </c>
      <c r="S359" s="24">
        <f t="shared" si="351"/>
        <v>9.9744245524296671E-2</v>
      </c>
      <c r="T359" s="24">
        <f t="shared" si="352"/>
        <v>0.13810741687979539</v>
      </c>
      <c r="U359" s="24">
        <f t="shared" si="352"/>
        <v>0.56777493606138107</v>
      </c>
      <c r="V359" s="24">
        <f t="shared" si="352"/>
        <v>0.29411764705882354</v>
      </c>
      <c r="W359" s="23">
        <f t="shared" si="353"/>
        <v>54</v>
      </c>
      <c r="X359" s="23">
        <f t="shared" si="354"/>
        <v>222</v>
      </c>
      <c r="Y359" s="23">
        <f t="shared" si="355"/>
        <v>115</v>
      </c>
      <c r="Z359" s="23">
        <v>1</v>
      </c>
      <c r="AA359" s="23">
        <v>5</v>
      </c>
      <c r="AB359" s="23">
        <v>1</v>
      </c>
      <c r="AC359" s="23">
        <v>4</v>
      </c>
      <c r="AD359" s="23">
        <v>4</v>
      </c>
      <c r="AE359" s="23">
        <v>3</v>
      </c>
      <c r="AF359" s="23">
        <v>3</v>
      </c>
      <c r="AG359" s="23">
        <v>3</v>
      </c>
      <c r="AH359" s="23">
        <v>2</v>
      </c>
      <c r="AI359" s="23">
        <v>2</v>
      </c>
      <c r="AJ359" s="23">
        <v>5</v>
      </c>
      <c r="AK359" s="23">
        <v>2</v>
      </c>
      <c r="AL359" s="23">
        <v>3</v>
      </c>
      <c r="AM359" s="23">
        <v>2</v>
      </c>
      <c r="AN359" s="23">
        <v>3</v>
      </c>
      <c r="AO359" s="23">
        <v>8</v>
      </c>
      <c r="AP359" s="23">
        <v>3</v>
      </c>
      <c r="AQ359" s="23">
        <v>7</v>
      </c>
      <c r="AR359" s="23">
        <v>2</v>
      </c>
      <c r="AS359" s="23">
        <v>3</v>
      </c>
      <c r="AT359" s="23">
        <v>1</v>
      </c>
      <c r="AU359" s="23">
        <v>3</v>
      </c>
      <c r="AV359" s="23">
        <v>1</v>
      </c>
      <c r="AW359" s="23">
        <v>4</v>
      </c>
      <c r="AX359" s="23">
        <v>0</v>
      </c>
      <c r="AY359" s="23">
        <v>3</v>
      </c>
      <c r="AZ359" s="23">
        <v>5</v>
      </c>
      <c r="BA359" s="23">
        <v>4</v>
      </c>
      <c r="BB359" s="23">
        <v>2</v>
      </c>
      <c r="BC359" s="23">
        <v>2</v>
      </c>
      <c r="BD359" s="23">
        <v>3</v>
      </c>
      <c r="BE359" s="23">
        <v>5</v>
      </c>
      <c r="BF359" s="23">
        <v>3</v>
      </c>
      <c r="BG359" s="23">
        <v>2</v>
      </c>
      <c r="BH359" s="23">
        <v>2</v>
      </c>
      <c r="BI359" s="23">
        <v>1</v>
      </c>
      <c r="BJ359" s="23">
        <v>2</v>
      </c>
      <c r="BK359" s="23">
        <v>3</v>
      </c>
      <c r="BL359" s="23">
        <v>1</v>
      </c>
      <c r="BM359" s="23">
        <v>7</v>
      </c>
      <c r="BN359" s="23">
        <v>3</v>
      </c>
      <c r="BO359" s="23">
        <v>6</v>
      </c>
      <c r="BP359" s="23">
        <v>4</v>
      </c>
      <c r="BQ359" s="23">
        <v>5</v>
      </c>
      <c r="BR359" s="23">
        <v>5</v>
      </c>
      <c r="BS359" s="23">
        <v>7</v>
      </c>
      <c r="BT359" s="23">
        <v>1</v>
      </c>
      <c r="BU359" s="23">
        <v>8</v>
      </c>
      <c r="BV359" s="23">
        <v>7</v>
      </c>
      <c r="BW359" s="23">
        <v>1</v>
      </c>
      <c r="BX359" s="23">
        <v>8</v>
      </c>
      <c r="BY359" s="23">
        <v>11</v>
      </c>
      <c r="BZ359" s="23">
        <v>7</v>
      </c>
      <c r="CA359" s="23">
        <v>14</v>
      </c>
      <c r="CB359" s="23">
        <v>5</v>
      </c>
      <c r="CC359" s="23">
        <v>5</v>
      </c>
      <c r="CD359" s="23">
        <v>7</v>
      </c>
      <c r="CE359" s="23">
        <v>8</v>
      </c>
      <c r="CF359" s="23">
        <v>4</v>
      </c>
      <c r="CG359" s="23">
        <v>3</v>
      </c>
      <c r="CH359" s="23">
        <v>6</v>
      </c>
      <c r="CI359" s="23">
        <v>10</v>
      </c>
      <c r="CJ359" s="23">
        <v>4</v>
      </c>
      <c r="CK359" s="23">
        <v>13</v>
      </c>
      <c r="CL359" s="23">
        <v>4</v>
      </c>
      <c r="CM359" s="23">
        <v>15</v>
      </c>
      <c r="CN359" s="23">
        <v>8</v>
      </c>
      <c r="CO359" s="23">
        <v>9</v>
      </c>
      <c r="CP359" s="23">
        <v>13</v>
      </c>
      <c r="CQ359" s="23">
        <v>7</v>
      </c>
      <c r="CR359" s="23">
        <v>6</v>
      </c>
      <c r="CS359" s="23">
        <v>5</v>
      </c>
      <c r="CT359" s="23">
        <v>5</v>
      </c>
      <c r="CU359" s="23">
        <v>3</v>
      </c>
      <c r="CV359" s="23">
        <v>5</v>
      </c>
      <c r="CW359" s="23">
        <v>3</v>
      </c>
      <c r="CX359" s="23">
        <v>3</v>
      </c>
      <c r="CY359" s="23">
        <v>3</v>
      </c>
      <c r="CZ359" s="23">
        <v>3</v>
      </c>
      <c r="DA359" s="23">
        <v>3</v>
      </c>
      <c r="DB359" s="23">
        <v>5</v>
      </c>
      <c r="DC359" s="23">
        <v>2</v>
      </c>
      <c r="DD359" s="23">
        <v>1</v>
      </c>
      <c r="DE359" s="23">
        <v>2</v>
      </c>
      <c r="DF359" s="23">
        <v>0</v>
      </c>
      <c r="DG359" s="23">
        <v>1</v>
      </c>
      <c r="DH359" s="23">
        <v>1</v>
      </c>
      <c r="DI359" s="23">
        <v>2</v>
      </c>
      <c r="DJ359" s="23">
        <v>2</v>
      </c>
      <c r="DK359" s="23">
        <v>2</v>
      </c>
      <c r="DL359" s="23">
        <v>1</v>
      </c>
      <c r="DM359" s="23">
        <v>3</v>
      </c>
      <c r="DN359" s="23">
        <v>1</v>
      </c>
      <c r="DO359" s="23">
        <v>0</v>
      </c>
      <c r="DP359" s="23">
        <v>0</v>
      </c>
      <c r="DQ359" s="23">
        <v>1</v>
      </c>
      <c r="DR359" s="23">
        <v>0</v>
      </c>
      <c r="DS359" s="23">
        <v>0</v>
      </c>
      <c r="DT359" s="23">
        <v>0</v>
      </c>
      <c r="DU359" s="23">
        <v>0</v>
      </c>
      <c r="DV359" s="23">
        <v>0</v>
      </c>
    </row>
    <row r="360" spans="1:126" x14ac:dyDescent="0.25">
      <c r="A360" s="16" t="s">
        <v>794</v>
      </c>
      <c r="B360" s="14" t="s">
        <v>795</v>
      </c>
      <c r="C360" s="23" t="s">
        <v>1572</v>
      </c>
      <c r="D360" s="23" t="s">
        <v>1572</v>
      </c>
      <c r="E360" s="23" t="s">
        <v>1572</v>
      </c>
      <c r="F360" s="23" t="s">
        <v>1572</v>
      </c>
      <c r="G360" s="23" t="s">
        <v>1572</v>
      </c>
      <c r="H360" s="23" t="s">
        <v>1572</v>
      </c>
      <c r="I360" s="23" t="s">
        <v>1572</v>
      </c>
      <c r="J360" s="23" t="s">
        <v>1572</v>
      </c>
      <c r="K360" s="23" t="s">
        <v>1572</v>
      </c>
      <c r="L360" s="23" t="s">
        <v>1572</v>
      </c>
      <c r="M360" s="23" t="s">
        <v>1572</v>
      </c>
      <c r="N360" s="23" t="s">
        <v>1572</v>
      </c>
      <c r="O360" s="23" t="s">
        <v>1572</v>
      </c>
      <c r="P360" s="23" t="s">
        <v>1572</v>
      </c>
      <c r="Q360" s="23" t="s">
        <v>1572</v>
      </c>
      <c r="R360" s="23" t="s">
        <v>1572</v>
      </c>
      <c r="S360" s="23" t="s">
        <v>1572</v>
      </c>
      <c r="T360" s="23" t="s">
        <v>1572</v>
      </c>
      <c r="U360" s="23" t="s">
        <v>1572</v>
      </c>
      <c r="V360" s="23" t="s">
        <v>1572</v>
      </c>
      <c r="W360" s="23" t="s">
        <v>1572</v>
      </c>
      <c r="X360" s="23" t="s">
        <v>1572</v>
      </c>
      <c r="Y360" s="23" t="s">
        <v>1572</v>
      </c>
      <c r="Z360" s="23" t="s">
        <v>1572</v>
      </c>
      <c r="AA360" s="23" t="s">
        <v>1572</v>
      </c>
      <c r="AB360" s="23" t="s">
        <v>1572</v>
      </c>
      <c r="AC360" s="23" t="s">
        <v>1572</v>
      </c>
      <c r="AD360" s="23" t="s">
        <v>1572</v>
      </c>
      <c r="AE360" s="23" t="s">
        <v>1572</v>
      </c>
      <c r="AF360" s="23" t="s">
        <v>1572</v>
      </c>
      <c r="AG360" s="23" t="s">
        <v>1572</v>
      </c>
      <c r="AH360" s="23" t="s">
        <v>1572</v>
      </c>
      <c r="AI360" s="23" t="s">
        <v>1572</v>
      </c>
      <c r="AJ360" s="23" t="s">
        <v>1572</v>
      </c>
      <c r="AK360" s="23" t="s">
        <v>1572</v>
      </c>
      <c r="AL360" s="23" t="s">
        <v>1572</v>
      </c>
      <c r="AM360" s="23" t="s">
        <v>1572</v>
      </c>
      <c r="AN360" s="23" t="s">
        <v>1572</v>
      </c>
      <c r="AO360" s="23" t="s">
        <v>1572</v>
      </c>
      <c r="AP360" s="23" t="s">
        <v>1572</v>
      </c>
      <c r="AQ360" s="23" t="s">
        <v>1572</v>
      </c>
      <c r="AR360" s="23" t="s">
        <v>1572</v>
      </c>
      <c r="AS360" s="23" t="s">
        <v>1572</v>
      </c>
      <c r="AT360" s="23" t="s">
        <v>1572</v>
      </c>
      <c r="AU360" s="23" t="s">
        <v>1572</v>
      </c>
      <c r="AV360" s="23" t="s">
        <v>1572</v>
      </c>
      <c r="AW360" s="23" t="s">
        <v>1572</v>
      </c>
      <c r="AX360" s="23" t="s">
        <v>1572</v>
      </c>
      <c r="AY360" s="23" t="s">
        <v>1572</v>
      </c>
      <c r="AZ360" s="23" t="s">
        <v>1572</v>
      </c>
      <c r="BA360" s="23" t="s">
        <v>1572</v>
      </c>
      <c r="BB360" s="23" t="s">
        <v>1572</v>
      </c>
      <c r="BC360" s="23" t="s">
        <v>1572</v>
      </c>
      <c r="BD360" s="23" t="s">
        <v>1572</v>
      </c>
      <c r="BE360" s="23" t="s">
        <v>1572</v>
      </c>
      <c r="BF360" s="23" t="s">
        <v>1572</v>
      </c>
      <c r="BG360" s="23" t="s">
        <v>1572</v>
      </c>
      <c r="BH360" s="23" t="s">
        <v>1572</v>
      </c>
      <c r="BI360" s="23" t="s">
        <v>1572</v>
      </c>
      <c r="BJ360" s="23" t="s">
        <v>1572</v>
      </c>
      <c r="BK360" s="23" t="s">
        <v>1572</v>
      </c>
      <c r="BL360" s="23" t="s">
        <v>1572</v>
      </c>
      <c r="BM360" s="23" t="s">
        <v>1572</v>
      </c>
      <c r="BN360" s="23" t="s">
        <v>1572</v>
      </c>
      <c r="BO360" s="23" t="s">
        <v>1572</v>
      </c>
      <c r="BP360" s="23" t="s">
        <v>1572</v>
      </c>
      <c r="BQ360" s="23" t="s">
        <v>1572</v>
      </c>
      <c r="BR360" s="23" t="s">
        <v>1572</v>
      </c>
      <c r="BS360" s="23" t="s">
        <v>1572</v>
      </c>
      <c r="BT360" s="23" t="s">
        <v>1572</v>
      </c>
      <c r="BU360" s="23" t="s">
        <v>1572</v>
      </c>
      <c r="BV360" s="23" t="s">
        <v>1572</v>
      </c>
      <c r="BW360" s="23" t="s">
        <v>1572</v>
      </c>
      <c r="BX360" s="23" t="s">
        <v>1572</v>
      </c>
      <c r="BY360" s="23" t="s">
        <v>1572</v>
      </c>
      <c r="BZ360" s="23" t="s">
        <v>1572</v>
      </c>
      <c r="CA360" s="23" t="s">
        <v>1572</v>
      </c>
      <c r="CB360" s="23" t="s">
        <v>1572</v>
      </c>
      <c r="CC360" s="23" t="s">
        <v>1572</v>
      </c>
      <c r="CD360" s="23" t="s">
        <v>1572</v>
      </c>
      <c r="CE360" s="23" t="s">
        <v>1572</v>
      </c>
      <c r="CF360" s="23" t="s">
        <v>1572</v>
      </c>
      <c r="CG360" s="23" t="s">
        <v>1572</v>
      </c>
      <c r="CH360" s="23" t="s">
        <v>1572</v>
      </c>
      <c r="CI360" s="23" t="s">
        <v>1572</v>
      </c>
      <c r="CJ360" s="23" t="s">
        <v>1572</v>
      </c>
      <c r="CK360" s="23" t="s">
        <v>1572</v>
      </c>
      <c r="CL360" s="23" t="s">
        <v>1572</v>
      </c>
      <c r="CM360" s="23" t="s">
        <v>1572</v>
      </c>
      <c r="CN360" s="23" t="s">
        <v>1572</v>
      </c>
      <c r="CO360" s="23" t="s">
        <v>1572</v>
      </c>
      <c r="CP360" s="23" t="s">
        <v>1572</v>
      </c>
      <c r="CQ360" s="23" t="s">
        <v>1572</v>
      </c>
      <c r="CR360" s="23" t="s">
        <v>1572</v>
      </c>
      <c r="CS360" s="23" t="s">
        <v>1572</v>
      </c>
      <c r="CT360" s="23" t="s">
        <v>1572</v>
      </c>
      <c r="CU360" s="23" t="s">
        <v>1572</v>
      </c>
      <c r="CV360" s="23" t="s">
        <v>1572</v>
      </c>
      <c r="CW360" s="23" t="s">
        <v>1572</v>
      </c>
      <c r="CX360" s="23" t="s">
        <v>1572</v>
      </c>
      <c r="CY360" s="23" t="s">
        <v>1572</v>
      </c>
      <c r="CZ360" s="23" t="s">
        <v>1572</v>
      </c>
      <c r="DA360" s="23" t="s">
        <v>1572</v>
      </c>
      <c r="DB360" s="23" t="s">
        <v>1572</v>
      </c>
      <c r="DC360" s="23" t="s">
        <v>1572</v>
      </c>
      <c r="DD360" s="23" t="s">
        <v>1572</v>
      </c>
      <c r="DE360" s="23" t="s">
        <v>1572</v>
      </c>
      <c r="DF360" s="23" t="s">
        <v>1572</v>
      </c>
      <c r="DG360" s="23" t="s">
        <v>1572</v>
      </c>
      <c r="DH360" s="23" t="s">
        <v>1572</v>
      </c>
      <c r="DI360" s="23" t="s">
        <v>1572</v>
      </c>
      <c r="DJ360" s="23" t="s">
        <v>1572</v>
      </c>
      <c r="DK360" s="23" t="s">
        <v>1572</v>
      </c>
      <c r="DL360" s="23" t="s">
        <v>1572</v>
      </c>
      <c r="DM360" s="23" t="s">
        <v>1572</v>
      </c>
      <c r="DN360" s="23" t="s">
        <v>1572</v>
      </c>
      <c r="DO360" s="23" t="s">
        <v>1572</v>
      </c>
      <c r="DP360" s="23" t="s">
        <v>1572</v>
      </c>
      <c r="DQ360" s="23" t="s">
        <v>1572</v>
      </c>
      <c r="DR360" s="23" t="s">
        <v>1572</v>
      </c>
      <c r="DS360" s="23" t="s">
        <v>1572</v>
      </c>
      <c r="DT360" s="23" t="s">
        <v>1572</v>
      </c>
      <c r="DU360" s="23" t="s">
        <v>1572</v>
      </c>
      <c r="DV360" s="23" t="s">
        <v>1572</v>
      </c>
    </row>
    <row r="361" spans="1:126" x14ac:dyDescent="0.25">
      <c r="A361" s="16" t="s">
        <v>796</v>
      </c>
      <c r="B361" s="14" t="s">
        <v>797</v>
      </c>
      <c r="C361" s="23">
        <v>250</v>
      </c>
      <c r="D361" s="24">
        <f t="shared" ref="D361:D377" si="356">SUM(Z361:AD361)/C361</f>
        <v>5.6000000000000001E-2</v>
      </c>
      <c r="E361" s="24">
        <f t="shared" ref="E361:E377" si="357">SUM(AE361:AI361)/C361</f>
        <v>8.7999999999999995E-2</v>
      </c>
      <c r="F361" s="24">
        <f t="shared" ref="F361:F377" si="358">SUM(AJ361:AN361)/C361</f>
        <v>6.4000000000000001E-2</v>
      </c>
      <c r="G361" s="24">
        <f t="shared" ref="G361:G377" si="359">SUM(AO361:AS361)/C361</f>
        <v>4.3999999999999997E-2</v>
      </c>
      <c r="H361" s="24">
        <f t="shared" ref="H361:H377" si="360">SUM(AT361:AX361)/C361</f>
        <v>3.5999999999999997E-2</v>
      </c>
      <c r="I361" s="24">
        <f t="shared" ref="I361:I377" si="361">SUM(AY361:BC361)/C361</f>
        <v>3.5999999999999997E-2</v>
      </c>
      <c r="J361" s="24">
        <f t="shared" ref="J361:J377" si="362">SUM(BD361:BH361)/C361</f>
        <v>0.06</v>
      </c>
      <c r="K361" s="24">
        <f t="shared" ref="K361:K377" si="363">SUM(BI361:BM361)/C361</f>
        <v>5.1999999999999998E-2</v>
      </c>
      <c r="L361" s="24">
        <f t="shared" ref="L361:L377" si="364">SUM(BN361:BR361)/C361</f>
        <v>9.6000000000000002E-2</v>
      </c>
      <c r="M361" s="24">
        <f t="shared" ref="M361:M377" si="365">SUM(BS361:BW361)/C361</f>
        <v>0.1</v>
      </c>
      <c r="N361" s="24">
        <f t="shared" ref="N361:N377" si="366">SUM(BX361:CB361)/C361</f>
        <v>8.7999999999999995E-2</v>
      </c>
      <c r="O361" s="24">
        <f t="shared" ref="O361:O377" si="367">SUM(CC361:CG361)/C361</f>
        <v>6.4000000000000001E-2</v>
      </c>
      <c r="P361" s="24">
        <f t="shared" ref="P361:P377" si="368">SUM(CH361:CL361)/C361</f>
        <v>0.06</v>
      </c>
      <c r="Q361" s="24">
        <f t="shared" ref="Q361:Q377" si="369">SUM(CM361:CQ361)/C361</f>
        <v>0.08</v>
      </c>
      <c r="R361" s="24">
        <f t="shared" ref="R361:R377" si="370">SUM(CR361:CV361)/C361</f>
        <v>1.6E-2</v>
      </c>
      <c r="S361" s="24">
        <f t="shared" ref="S361:S377" si="371">SUM(CW361:DV361)/C361</f>
        <v>0.06</v>
      </c>
      <c r="T361" s="24">
        <f t="shared" ref="T361:V377" si="372">W361/$C361</f>
        <v>0.22</v>
      </c>
      <c r="U361" s="24">
        <f t="shared" si="372"/>
        <v>0.624</v>
      </c>
      <c r="V361" s="24">
        <f t="shared" si="372"/>
        <v>0.156</v>
      </c>
      <c r="W361" s="23">
        <f t="shared" ref="W361:W377" si="373">SUM(Z361:AP361)</f>
        <v>55</v>
      </c>
      <c r="X361" s="23">
        <f t="shared" ref="X361:X377" si="374">SUM(AQ361:CL361)</f>
        <v>156</v>
      </c>
      <c r="Y361" s="23">
        <f t="shared" ref="Y361:Y377" si="375">SUM(CM361:DV361)</f>
        <v>39</v>
      </c>
      <c r="Z361" s="23">
        <v>2</v>
      </c>
      <c r="AA361" s="23">
        <v>3</v>
      </c>
      <c r="AB361" s="23">
        <v>3</v>
      </c>
      <c r="AC361" s="23">
        <v>2</v>
      </c>
      <c r="AD361" s="23">
        <v>4</v>
      </c>
      <c r="AE361" s="23">
        <v>5</v>
      </c>
      <c r="AF361" s="23">
        <v>2</v>
      </c>
      <c r="AG361" s="23">
        <v>6</v>
      </c>
      <c r="AH361" s="23">
        <v>4</v>
      </c>
      <c r="AI361" s="23">
        <v>5</v>
      </c>
      <c r="AJ361" s="23">
        <v>7</v>
      </c>
      <c r="AK361" s="23">
        <v>4</v>
      </c>
      <c r="AL361" s="23">
        <v>2</v>
      </c>
      <c r="AM361" s="23">
        <v>0</v>
      </c>
      <c r="AN361" s="23">
        <v>3</v>
      </c>
      <c r="AO361" s="23">
        <v>0</v>
      </c>
      <c r="AP361" s="23">
        <v>3</v>
      </c>
      <c r="AQ361" s="23">
        <v>4</v>
      </c>
      <c r="AR361" s="23">
        <v>2</v>
      </c>
      <c r="AS361" s="23">
        <v>2</v>
      </c>
      <c r="AT361" s="23">
        <v>2</v>
      </c>
      <c r="AU361" s="23">
        <v>2</v>
      </c>
      <c r="AV361" s="23">
        <v>3</v>
      </c>
      <c r="AW361" s="23">
        <v>2</v>
      </c>
      <c r="AX361" s="23">
        <v>0</v>
      </c>
      <c r="AY361" s="23">
        <v>2</v>
      </c>
      <c r="AZ361" s="23">
        <v>0</v>
      </c>
      <c r="BA361" s="23">
        <v>2</v>
      </c>
      <c r="BB361" s="23">
        <v>1</v>
      </c>
      <c r="BC361" s="23">
        <v>4</v>
      </c>
      <c r="BD361" s="23">
        <v>7</v>
      </c>
      <c r="BE361" s="23">
        <v>1</v>
      </c>
      <c r="BF361" s="23">
        <v>2</v>
      </c>
      <c r="BG361" s="23">
        <v>2</v>
      </c>
      <c r="BH361" s="23">
        <v>3</v>
      </c>
      <c r="BI361" s="23">
        <v>1</v>
      </c>
      <c r="BJ361" s="23">
        <v>5</v>
      </c>
      <c r="BK361" s="23">
        <v>1</v>
      </c>
      <c r="BL361" s="23">
        <v>4</v>
      </c>
      <c r="BM361" s="23">
        <v>2</v>
      </c>
      <c r="BN361" s="23">
        <v>5</v>
      </c>
      <c r="BO361" s="23">
        <v>4</v>
      </c>
      <c r="BP361" s="23">
        <v>6</v>
      </c>
      <c r="BQ361" s="23">
        <v>6</v>
      </c>
      <c r="BR361" s="23">
        <v>3</v>
      </c>
      <c r="BS361" s="23">
        <v>8</v>
      </c>
      <c r="BT361" s="23">
        <v>3</v>
      </c>
      <c r="BU361" s="23">
        <v>4</v>
      </c>
      <c r="BV361" s="23">
        <v>6</v>
      </c>
      <c r="BW361" s="23">
        <v>4</v>
      </c>
      <c r="BX361" s="23">
        <v>6</v>
      </c>
      <c r="BY361" s="23">
        <v>5</v>
      </c>
      <c r="BZ361" s="23">
        <v>1</v>
      </c>
      <c r="CA361" s="23">
        <v>5</v>
      </c>
      <c r="CB361" s="23">
        <v>5</v>
      </c>
      <c r="CC361" s="23">
        <v>4</v>
      </c>
      <c r="CD361" s="23">
        <v>4</v>
      </c>
      <c r="CE361" s="23">
        <v>4</v>
      </c>
      <c r="CF361" s="23">
        <v>3</v>
      </c>
      <c r="CG361" s="23">
        <v>1</v>
      </c>
      <c r="CH361" s="23">
        <v>4</v>
      </c>
      <c r="CI361" s="23">
        <v>4</v>
      </c>
      <c r="CJ361" s="23">
        <v>1</v>
      </c>
      <c r="CK361" s="23">
        <v>2</v>
      </c>
      <c r="CL361" s="23">
        <v>4</v>
      </c>
      <c r="CM361" s="23">
        <v>2</v>
      </c>
      <c r="CN361" s="23">
        <v>6</v>
      </c>
      <c r="CO361" s="23">
        <v>6</v>
      </c>
      <c r="CP361" s="23">
        <v>4</v>
      </c>
      <c r="CQ361" s="23">
        <v>2</v>
      </c>
      <c r="CR361" s="23">
        <v>0</v>
      </c>
      <c r="CS361" s="23">
        <v>1</v>
      </c>
      <c r="CT361" s="23">
        <v>1</v>
      </c>
      <c r="CU361" s="23">
        <v>1</v>
      </c>
      <c r="CV361" s="23">
        <v>1</v>
      </c>
      <c r="CW361" s="23">
        <v>5</v>
      </c>
      <c r="CX361" s="23">
        <v>1</v>
      </c>
      <c r="CY361" s="23">
        <v>1</v>
      </c>
      <c r="CZ361" s="23">
        <v>0</v>
      </c>
      <c r="DA361" s="23">
        <v>0</v>
      </c>
      <c r="DB361" s="23">
        <v>0</v>
      </c>
      <c r="DC361" s="23">
        <v>1</v>
      </c>
      <c r="DD361" s="23">
        <v>1</v>
      </c>
      <c r="DE361" s="23">
        <v>0</v>
      </c>
      <c r="DF361" s="23">
        <v>1</v>
      </c>
      <c r="DG361" s="23">
        <v>1</v>
      </c>
      <c r="DH361" s="23">
        <v>0</v>
      </c>
      <c r="DI361" s="23">
        <v>2</v>
      </c>
      <c r="DJ361" s="23">
        <v>0</v>
      </c>
      <c r="DK361" s="23">
        <v>1</v>
      </c>
      <c r="DL361" s="23">
        <v>0</v>
      </c>
      <c r="DM361" s="23">
        <v>0</v>
      </c>
      <c r="DN361" s="23">
        <v>1</v>
      </c>
      <c r="DO361" s="23">
        <v>0</v>
      </c>
      <c r="DP361" s="23">
        <v>0</v>
      </c>
      <c r="DQ361" s="23">
        <v>0</v>
      </c>
      <c r="DR361" s="23">
        <v>0</v>
      </c>
      <c r="DS361" s="23">
        <v>0</v>
      </c>
      <c r="DT361" s="23">
        <v>0</v>
      </c>
      <c r="DU361" s="23">
        <v>0</v>
      </c>
      <c r="DV361" s="23">
        <v>0</v>
      </c>
    </row>
    <row r="362" spans="1:126" x14ac:dyDescent="0.25">
      <c r="A362" s="16" t="s">
        <v>798</v>
      </c>
      <c r="B362" s="14" t="s">
        <v>799</v>
      </c>
      <c r="C362" s="23">
        <v>324</v>
      </c>
      <c r="D362" s="24">
        <f t="shared" si="356"/>
        <v>5.2469135802469133E-2</v>
      </c>
      <c r="E362" s="24">
        <f t="shared" si="357"/>
        <v>4.9382716049382713E-2</v>
      </c>
      <c r="F362" s="24">
        <f t="shared" si="358"/>
        <v>6.1728395061728392E-2</v>
      </c>
      <c r="G362" s="24">
        <f t="shared" si="359"/>
        <v>5.2469135802469133E-2</v>
      </c>
      <c r="H362" s="24">
        <f t="shared" si="360"/>
        <v>4.0123456790123455E-2</v>
      </c>
      <c r="I362" s="24">
        <f t="shared" si="361"/>
        <v>4.9382716049382713E-2</v>
      </c>
      <c r="J362" s="24">
        <f t="shared" si="362"/>
        <v>1.8518518518518517E-2</v>
      </c>
      <c r="K362" s="24">
        <f t="shared" si="363"/>
        <v>4.6296296296296294E-2</v>
      </c>
      <c r="L362" s="24">
        <f t="shared" si="364"/>
        <v>6.4814814814814811E-2</v>
      </c>
      <c r="M362" s="24">
        <f t="shared" si="365"/>
        <v>7.407407407407407E-2</v>
      </c>
      <c r="N362" s="24">
        <f t="shared" si="366"/>
        <v>8.9506172839506168E-2</v>
      </c>
      <c r="O362" s="24">
        <f t="shared" si="367"/>
        <v>7.407407407407407E-2</v>
      </c>
      <c r="P362" s="24">
        <f t="shared" si="368"/>
        <v>9.5679012345679007E-2</v>
      </c>
      <c r="Q362" s="24">
        <f t="shared" si="369"/>
        <v>8.0246913580246909E-2</v>
      </c>
      <c r="R362" s="24">
        <f t="shared" si="370"/>
        <v>6.1728395061728392E-2</v>
      </c>
      <c r="S362" s="24">
        <f t="shared" si="371"/>
        <v>8.9506172839506168E-2</v>
      </c>
      <c r="T362" s="24">
        <f t="shared" si="372"/>
        <v>0.18209876543209877</v>
      </c>
      <c r="U362" s="24">
        <f t="shared" si="372"/>
        <v>0.5864197530864198</v>
      </c>
      <c r="V362" s="24">
        <f t="shared" si="372"/>
        <v>0.23148148148148148</v>
      </c>
      <c r="W362" s="23">
        <f t="shared" si="373"/>
        <v>59</v>
      </c>
      <c r="X362" s="23">
        <f t="shared" si="374"/>
        <v>190</v>
      </c>
      <c r="Y362" s="23">
        <f t="shared" si="375"/>
        <v>75</v>
      </c>
      <c r="Z362" s="23">
        <v>2</v>
      </c>
      <c r="AA362" s="23">
        <v>4</v>
      </c>
      <c r="AB362" s="23">
        <v>2</v>
      </c>
      <c r="AC362" s="23">
        <v>5</v>
      </c>
      <c r="AD362" s="23">
        <v>4</v>
      </c>
      <c r="AE362" s="23">
        <v>2</v>
      </c>
      <c r="AF362" s="23">
        <v>5</v>
      </c>
      <c r="AG362" s="23">
        <v>5</v>
      </c>
      <c r="AH362" s="23">
        <v>3</v>
      </c>
      <c r="AI362" s="23">
        <v>1</v>
      </c>
      <c r="AJ362" s="23">
        <v>6</v>
      </c>
      <c r="AK362" s="23">
        <v>3</v>
      </c>
      <c r="AL362" s="23">
        <v>3</v>
      </c>
      <c r="AM362" s="23">
        <v>2</v>
      </c>
      <c r="AN362" s="23">
        <v>6</v>
      </c>
      <c r="AO362" s="23">
        <v>4</v>
      </c>
      <c r="AP362" s="23">
        <v>2</v>
      </c>
      <c r="AQ362" s="23">
        <v>4</v>
      </c>
      <c r="AR362" s="23">
        <v>6</v>
      </c>
      <c r="AS362" s="23">
        <v>1</v>
      </c>
      <c r="AT362" s="23">
        <v>1</v>
      </c>
      <c r="AU362" s="23">
        <v>4</v>
      </c>
      <c r="AV362" s="23">
        <v>3</v>
      </c>
      <c r="AW362" s="23">
        <v>3</v>
      </c>
      <c r="AX362" s="23">
        <v>2</v>
      </c>
      <c r="AY362" s="23">
        <v>2</v>
      </c>
      <c r="AZ362" s="23">
        <v>2</v>
      </c>
      <c r="BA362" s="23">
        <v>5</v>
      </c>
      <c r="BB362" s="23">
        <v>3</v>
      </c>
      <c r="BC362" s="23">
        <v>4</v>
      </c>
      <c r="BD362" s="23">
        <v>2</v>
      </c>
      <c r="BE362" s="23">
        <v>0</v>
      </c>
      <c r="BF362" s="23">
        <v>1</v>
      </c>
      <c r="BG362" s="23">
        <v>3</v>
      </c>
      <c r="BH362" s="23">
        <v>0</v>
      </c>
      <c r="BI362" s="23">
        <v>2</v>
      </c>
      <c r="BJ362" s="23">
        <v>4</v>
      </c>
      <c r="BK362" s="23">
        <v>2</v>
      </c>
      <c r="BL362" s="23">
        <v>3</v>
      </c>
      <c r="BM362" s="23">
        <v>4</v>
      </c>
      <c r="BN362" s="23">
        <v>5</v>
      </c>
      <c r="BO362" s="23">
        <v>3</v>
      </c>
      <c r="BP362" s="23">
        <v>6</v>
      </c>
      <c r="BQ362" s="23">
        <v>3</v>
      </c>
      <c r="BR362" s="23">
        <v>4</v>
      </c>
      <c r="BS362" s="23">
        <v>3</v>
      </c>
      <c r="BT362" s="23">
        <v>3</v>
      </c>
      <c r="BU362" s="23">
        <v>6</v>
      </c>
      <c r="BV362" s="23">
        <v>6</v>
      </c>
      <c r="BW362" s="23">
        <v>6</v>
      </c>
      <c r="BX362" s="23">
        <v>5</v>
      </c>
      <c r="BY362" s="23">
        <v>5</v>
      </c>
      <c r="BZ362" s="23">
        <v>6</v>
      </c>
      <c r="CA362" s="23">
        <v>5</v>
      </c>
      <c r="CB362" s="23">
        <v>8</v>
      </c>
      <c r="CC362" s="23">
        <v>6</v>
      </c>
      <c r="CD362" s="23">
        <v>4</v>
      </c>
      <c r="CE362" s="23">
        <v>8</v>
      </c>
      <c r="CF362" s="23">
        <v>3</v>
      </c>
      <c r="CG362" s="23">
        <v>3</v>
      </c>
      <c r="CH362" s="23">
        <v>6</v>
      </c>
      <c r="CI362" s="23">
        <v>7</v>
      </c>
      <c r="CJ362" s="23">
        <v>5</v>
      </c>
      <c r="CK362" s="23">
        <v>7</v>
      </c>
      <c r="CL362" s="23">
        <v>6</v>
      </c>
      <c r="CM362" s="23">
        <v>1</v>
      </c>
      <c r="CN362" s="23">
        <v>10</v>
      </c>
      <c r="CO362" s="23">
        <v>3</v>
      </c>
      <c r="CP362" s="23">
        <v>7</v>
      </c>
      <c r="CQ362" s="23">
        <v>5</v>
      </c>
      <c r="CR362" s="23">
        <v>4</v>
      </c>
      <c r="CS362" s="23">
        <v>5</v>
      </c>
      <c r="CT362" s="23">
        <v>4</v>
      </c>
      <c r="CU362" s="23">
        <v>2</v>
      </c>
      <c r="CV362" s="23">
        <v>5</v>
      </c>
      <c r="CW362" s="23">
        <v>3</v>
      </c>
      <c r="CX362" s="23">
        <v>1</v>
      </c>
      <c r="CY362" s="23">
        <v>1</v>
      </c>
      <c r="CZ362" s="23">
        <v>4</v>
      </c>
      <c r="DA362" s="23">
        <v>2</v>
      </c>
      <c r="DB362" s="23">
        <v>2</v>
      </c>
      <c r="DC362" s="23">
        <v>2</v>
      </c>
      <c r="DD362" s="23">
        <v>2</v>
      </c>
      <c r="DE362" s="23">
        <v>2</v>
      </c>
      <c r="DF362" s="23">
        <v>2</v>
      </c>
      <c r="DG362" s="23">
        <v>0</v>
      </c>
      <c r="DH362" s="23">
        <v>2</v>
      </c>
      <c r="DI362" s="23">
        <v>3</v>
      </c>
      <c r="DJ362" s="23">
        <v>0</v>
      </c>
      <c r="DK362" s="23">
        <v>1</v>
      </c>
      <c r="DL362" s="23">
        <v>2</v>
      </c>
      <c r="DM362" s="23">
        <v>0</v>
      </c>
      <c r="DN362" s="23">
        <v>0</v>
      </c>
      <c r="DO362" s="23">
        <v>0</v>
      </c>
      <c r="DP362" s="23">
        <v>0</v>
      </c>
      <c r="DQ362" s="23">
        <v>0</v>
      </c>
      <c r="DR362" s="23">
        <v>0</v>
      </c>
      <c r="DS362" s="23">
        <v>0</v>
      </c>
      <c r="DT362" s="23">
        <v>0</v>
      </c>
      <c r="DU362" s="23">
        <v>0</v>
      </c>
      <c r="DV362" s="23">
        <v>0</v>
      </c>
    </row>
    <row r="363" spans="1:126" x14ac:dyDescent="0.25">
      <c r="A363" s="16" t="s">
        <v>800</v>
      </c>
      <c r="B363" s="14" t="s">
        <v>801</v>
      </c>
      <c r="C363" s="14">
        <v>810</v>
      </c>
      <c r="D363" s="24">
        <f t="shared" si="356"/>
        <v>3.9506172839506172E-2</v>
      </c>
      <c r="E363" s="24">
        <f t="shared" si="357"/>
        <v>4.8148148148148148E-2</v>
      </c>
      <c r="F363" s="24">
        <f t="shared" si="358"/>
        <v>8.8888888888888892E-2</v>
      </c>
      <c r="G363" s="24">
        <f t="shared" si="359"/>
        <v>6.0493827160493827E-2</v>
      </c>
      <c r="H363" s="24">
        <f t="shared" si="360"/>
        <v>2.7160493827160494E-2</v>
      </c>
      <c r="I363" s="24">
        <f t="shared" si="361"/>
        <v>2.3456790123456792E-2</v>
      </c>
      <c r="J363" s="24">
        <f t="shared" si="362"/>
        <v>3.9506172839506172E-2</v>
      </c>
      <c r="K363" s="24">
        <f t="shared" si="363"/>
        <v>4.1975308641975309E-2</v>
      </c>
      <c r="L363" s="24">
        <f t="shared" si="364"/>
        <v>7.7777777777777779E-2</v>
      </c>
      <c r="M363" s="24">
        <f t="shared" si="365"/>
        <v>0.10740740740740741</v>
      </c>
      <c r="N363" s="24">
        <f t="shared" si="366"/>
        <v>6.5432098765432101E-2</v>
      </c>
      <c r="O363" s="24">
        <f t="shared" si="367"/>
        <v>6.4197530864197536E-2</v>
      </c>
      <c r="P363" s="24">
        <f t="shared" si="368"/>
        <v>9.3827160493827166E-2</v>
      </c>
      <c r="Q363" s="24">
        <f t="shared" si="369"/>
        <v>6.7901234567901231E-2</v>
      </c>
      <c r="R363" s="24">
        <f t="shared" si="370"/>
        <v>4.4444444444444446E-2</v>
      </c>
      <c r="S363" s="24">
        <f t="shared" si="371"/>
        <v>0.10987654320987654</v>
      </c>
      <c r="T363" s="24">
        <f t="shared" si="372"/>
        <v>0.19876543209876543</v>
      </c>
      <c r="U363" s="24">
        <f t="shared" si="372"/>
        <v>0.57901234567901239</v>
      </c>
      <c r="V363" s="24">
        <f t="shared" si="372"/>
        <v>0.22222222222222221</v>
      </c>
      <c r="W363" s="23">
        <f t="shared" si="373"/>
        <v>161</v>
      </c>
      <c r="X363" s="23">
        <f t="shared" si="374"/>
        <v>469</v>
      </c>
      <c r="Y363" s="23">
        <f t="shared" si="375"/>
        <v>180</v>
      </c>
      <c r="Z363" s="14">
        <v>4</v>
      </c>
      <c r="AA363" s="14">
        <v>8</v>
      </c>
      <c r="AB363" s="14">
        <v>7</v>
      </c>
      <c r="AC363" s="14">
        <v>6</v>
      </c>
      <c r="AD363" s="14">
        <v>7</v>
      </c>
      <c r="AE363" s="14">
        <v>6</v>
      </c>
      <c r="AF363" s="14">
        <v>6</v>
      </c>
      <c r="AG363" s="14">
        <v>13</v>
      </c>
      <c r="AH363" s="14">
        <v>8</v>
      </c>
      <c r="AI363" s="14">
        <v>6</v>
      </c>
      <c r="AJ363" s="14">
        <v>12</v>
      </c>
      <c r="AK363" s="14">
        <v>15</v>
      </c>
      <c r="AL363" s="14">
        <v>15</v>
      </c>
      <c r="AM363" s="14">
        <v>17</v>
      </c>
      <c r="AN363" s="14">
        <v>13</v>
      </c>
      <c r="AO363" s="14">
        <v>8</v>
      </c>
      <c r="AP363" s="14">
        <v>10</v>
      </c>
      <c r="AQ363" s="14">
        <v>13</v>
      </c>
      <c r="AR363" s="14">
        <v>8</v>
      </c>
      <c r="AS363" s="14">
        <v>10</v>
      </c>
      <c r="AT363" s="14">
        <v>4</v>
      </c>
      <c r="AU363" s="14">
        <v>2</v>
      </c>
      <c r="AV363" s="14">
        <v>3</v>
      </c>
      <c r="AW363" s="14">
        <v>6</v>
      </c>
      <c r="AX363" s="14">
        <v>7</v>
      </c>
      <c r="AY363" s="14">
        <v>3</v>
      </c>
      <c r="AZ363" s="14">
        <v>7</v>
      </c>
      <c r="BA363" s="14">
        <v>3</v>
      </c>
      <c r="BB363" s="14">
        <v>3</v>
      </c>
      <c r="BC363" s="14">
        <v>3</v>
      </c>
      <c r="BD363" s="14">
        <v>5</v>
      </c>
      <c r="BE363" s="14">
        <v>6</v>
      </c>
      <c r="BF363" s="14">
        <v>7</v>
      </c>
      <c r="BG363" s="14">
        <v>6</v>
      </c>
      <c r="BH363" s="14">
        <v>8</v>
      </c>
      <c r="BI363" s="14">
        <v>8</v>
      </c>
      <c r="BJ363" s="14">
        <v>6</v>
      </c>
      <c r="BK363" s="14">
        <v>6</v>
      </c>
      <c r="BL363" s="14">
        <v>12</v>
      </c>
      <c r="BM363" s="14">
        <v>2</v>
      </c>
      <c r="BN363" s="14">
        <v>13</v>
      </c>
      <c r="BO363" s="14">
        <v>7</v>
      </c>
      <c r="BP363" s="14">
        <v>13</v>
      </c>
      <c r="BQ363" s="14">
        <v>10</v>
      </c>
      <c r="BR363" s="14">
        <v>20</v>
      </c>
      <c r="BS363" s="14">
        <v>13</v>
      </c>
      <c r="BT363" s="14">
        <v>19</v>
      </c>
      <c r="BU363" s="14">
        <v>17</v>
      </c>
      <c r="BV363" s="14">
        <v>19</v>
      </c>
      <c r="BW363" s="14">
        <v>19</v>
      </c>
      <c r="BX363" s="14">
        <v>14</v>
      </c>
      <c r="BY363" s="14">
        <v>12</v>
      </c>
      <c r="BZ363" s="14">
        <v>8</v>
      </c>
      <c r="CA363" s="14">
        <v>8</v>
      </c>
      <c r="CB363" s="14">
        <v>11</v>
      </c>
      <c r="CC363" s="14">
        <v>11</v>
      </c>
      <c r="CD363" s="14">
        <v>9</v>
      </c>
      <c r="CE363" s="14">
        <v>10</v>
      </c>
      <c r="CF363" s="14">
        <v>8</v>
      </c>
      <c r="CG363" s="14">
        <v>14</v>
      </c>
      <c r="CH363" s="14">
        <v>13</v>
      </c>
      <c r="CI363" s="14">
        <v>11</v>
      </c>
      <c r="CJ363" s="14">
        <v>10</v>
      </c>
      <c r="CK363" s="14">
        <v>20</v>
      </c>
      <c r="CL363" s="14">
        <v>22</v>
      </c>
      <c r="CM363" s="14">
        <v>10</v>
      </c>
      <c r="CN363" s="14">
        <v>18</v>
      </c>
      <c r="CO363" s="14">
        <v>7</v>
      </c>
      <c r="CP363" s="14">
        <v>11</v>
      </c>
      <c r="CQ363" s="14">
        <v>9</v>
      </c>
      <c r="CR363" s="14">
        <v>4</v>
      </c>
      <c r="CS363" s="14">
        <v>7</v>
      </c>
      <c r="CT363" s="14">
        <v>7</v>
      </c>
      <c r="CU363" s="14">
        <v>9</v>
      </c>
      <c r="CV363" s="14">
        <v>9</v>
      </c>
      <c r="CW363" s="14">
        <v>4</v>
      </c>
      <c r="CX363" s="14">
        <v>8</v>
      </c>
      <c r="CY363" s="14">
        <v>7</v>
      </c>
      <c r="CZ363" s="14">
        <v>10</v>
      </c>
      <c r="DA363" s="14">
        <v>9</v>
      </c>
      <c r="DB363" s="14">
        <v>7</v>
      </c>
      <c r="DC363" s="14">
        <v>6</v>
      </c>
      <c r="DD363" s="14">
        <v>4</v>
      </c>
      <c r="DE363" s="14">
        <v>6</v>
      </c>
      <c r="DF363" s="14">
        <v>9</v>
      </c>
      <c r="DG363" s="14">
        <v>4</v>
      </c>
      <c r="DH363" s="14">
        <v>4</v>
      </c>
      <c r="DI363" s="14">
        <v>1</v>
      </c>
      <c r="DJ363" s="14">
        <v>4</v>
      </c>
      <c r="DK363" s="14">
        <v>0</v>
      </c>
      <c r="DL363" s="14">
        <v>2</v>
      </c>
      <c r="DM363" s="14">
        <v>1</v>
      </c>
      <c r="DN363" s="14">
        <v>1</v>
      </c>
      <c r="DO363" s="14">
        <v>0</v>
      </c>
      <c r="DP363" s="14">
        <v>0</v>
      </c>
      <c r="DQ363" s="14">
        <v>1</v>
      </c>
      <c r="DR363" s="14">
        <v>1</v>
      </c>
      <c r="DS363" s="14">
        <v>0</v>
      </c>
      <c r="DT363" s="14">
        <v>0</v>
      </c>
      <c r="DU363" s="14">
        <v>0</v>
      </c>
      <c r="DV363" s="14">
        <v>0</v>
      </c>
    </row>
    <row r="364" spans="1:126" x14ac:dyDescent="0.25">
      <c r="A364" s="16" t="s">
        <v>802</v>
      </c>
      <c r="B364" s="14" t="s">
        <v>803</v>
      </c>
      <c r="C364" s="23">
        <v>722</v>
      </c>
      <c r="D364" s="24">
        <f t="shared" si="356"/>
        <v>4.8476454293628811E-2</v>
      </c>
      <c r="E364" s="24">
        <f t="shared" si="357"/>
        <v>5.1246537396121887E-2</v>
      </c>
      <c r="F364" s="24">
        <f t="shared" si="358"/>
        <v>5.817174515235457E-2</v>
      </c>
      <c r="G364" s="24">
        <f t="shared" si="359"/>
        <v>6.0941828254847646E-2</v>
      </c>
      <c r="H364" s="24">
        <f t="shared" si="360"/>
        <v>3.0470914127423823E-2</v>
      </c>
      <c r="I364" s="24">
        <f t="shared" si="361"/>
        <v>5.1246537396121887E-2</v>
      </c>
      <c r="J364" s="24">
        <f t="shared" si="362"/>
        <v>2.9085872576177285E-2</v>
      </c>
      <c r="K364" s="24">
        <f t="shared" si="363"/>
        <v>5.817174515235457E-2</v>
      </c>
      <c r="L364" s="24">
        <f t="shared" si="364"/>
        <v>6.7867036011080337E-2</v>
      </c>
      <c r="M364" s="24">
        <f t="shared" si="365"/>
        <v>9.2797783933518008E-2</v>
      </c>
      <c r="N364" s="24">
        <f t="shared" si="366"/>
        <v>9.4182825484764546E-2</v>
      </c>
      <c r="O364" s="24">
        <f t="shared" si="367"/>
        <v>6.9252077562326875E-2</v>
      </c>
      <c r="P364" s="24">
        <f t="shared" si="368"/>
        <v>8.8642659279778394E-2</v>
      </c>
      <c r="Q364" s="24">
        <f t="shared" si="369"/>
        <v>6.2326869806094184E-2</v>
      </c>
      <c r="R364" s="24">
        <f t="shared" si="370"/>
        <v>6.3711911357340723E-2</v>
      </c>
      <c r="S364" s="24">
        <f t="shared" si="371"/>
        <v>7.3407202216066489E-2</v>
      </c>
      <c r="T364" s="24">
        <f t="shared" si="372"/>
        <v>0.18282548476454294</v>
      </c>
      <c r="U364" s="24">
        <f t="shared" si="372"/>
        <v>0.61772853185595566</v>
      </c>
      <c r="V364" s="24">
        <f t="shared" si="372"/>
        <v>0.1994459833795014</v>
      </c>
      <c r="W364" s="23">
        <f t="shared" si="373"/>
        <v>132</v>
      </c>
      <c r="X364" s="23">
        <f t="shared" si="374"/>
        <v>446</v>
      </c>
      <c r="Y364" s="23">
        <f t="shared" si="375"/>
        <v>144</v>
      </c>
      <c r="Z364" s="23">
        <v>9</v>
      </c>
      <c r="AA364" s="23">
        <v>4</v>
      </c>
      <c r="AB364" s="23">
        <v>6</v>
      </c>
      <c r="AC364" s="23">
        <v>11</v>
      </c>
      <c r="AD364" s="23">
        <v>5</v>
      </c>
      <c r="AE364" s="23">
        <v>11</v>
      </c>
      <c r="AF364" s="23">
        <v>3</v>
      </c>
      <c r="AG364" s="23">
        <v>9</v>
      </c>
      <c r="AH364" s="23">
        <v>7</v>
      </c>
      <c r="AI364" s="23">
        <v>7</v>
      </c>
      <c r="AJ364" s="23">
        <v>9</v>
      </c>
      <c r="AK364" s="23">
        <v>6</v>
      </c>
      <c r="AL364" s="23">
        <v>9</v>
      </c>
      <c r="AM364" s="23">
        <v>9</v>
      </c>
      <c r="AN364" s="23">
        <v>9</v>
      </c>
      <c r="AO364" s="23">
        <v>7</v>
      </c>
      <c r="AP364" s="23">
        <v>11</v>
      </c>
      <c r="AQ364" s="23">
        <v>10</v>
      </c>
      <c r="AR364" s="23">
        <v>8</v>
      </c>
      <c r="AS364" s="23">
        <v>8</v>
      </c>
      <c r="AT364" s="23">
        <v>4</v>
      </c>
      <c r="AU364" s="23">
        <v>6</v>
      </c>
      <c r="AV364" s="23">
        <v>6</v>
      </c>
      <c r="AW364" s="23">
        <v>1</v>
      </c>
      <c r="AX364" s="23">
        <v>5</v>
      </c>
      <c r="AY364" s="23">
        <v>8</v>
      </c>
      <c r="AZ364" s="23">
        <v>7</v>
      </c>
      <c r="BA364" s="23">
        <v>4</v>
      </c>
      <c r="BB364" s="23">
        <v>6</v>
      </c>
      <c r="BC364" s="23">
        <v>12</v>
      </c>
      <c r="BD364" s="23">
        <v>6</v>
      </c>
      <c r="BE364" s="23">
        <v>3</v>
      </c>
      <c r="BF364" s="23">
        <v>6</v>
      </c>
      <c r="BG364" s="23">
        <v>2</v>
      </c>
      <c r="BH364" s="23">
        <v>4</v>
      </c>
      <c r="BI364" s="23">
        <v>11</v>
      </c>
      <c r="BJ364" s="23">
        <v>10</v>
      </c>
      <c r="BK364" s="23">
        <v>9</v>
      </c>
      <c r="BL364" s="23">
        <v>6</v>
      </c>
      <c r="BM364" s="23">
        <v>6</v>
      </c>
      <c r="BN364" s="23">
        <v>8</v>
      </c>
      <c r="BO364" s="23">
        <v>12</v>
      </c>
      <c r="BP364" s="23">
        <v>8</v>
      </c>
      <c r="BQ364" s="23">
        <v>10</v>
      </c>
      <c r="BR364" s="23">
        <v>11</v>
      </c>
      <c r="BS364" s="23">
        <v>12</v>
      </c>
      <c r="BT364" s="23">
        <v>14</v>
      </c>
      <c r="BU364" s="23">
        <v>13</v>
      </c>
      <c r="BV364" s="23">
        <v>17</v>
      </c>
      <c r="BW364" s="23">
        <v>11</v>
      </c>
      <c r="BX364" s="23">
        <v>14</v>
      </c>
      <c r="BY364" s="23">
        <v>16</v>
      </c>
      <c r="BZ364" s="23">
        <v>14</v>
      </c>
      <c r="CA364" s="23">
        <v>11</v>
      </c>
      <c r="CB364" s="23">
        <v>13</v>
      </c>
      <c r="CC364" s="23">
        <v>14</v>
      </c>
      <c r="CD364" s="23">
        <v>9</v>
      </c>
      <c r="CE364" s="23">
        <v>4</v>
      </c>
      <c r="CF364" s="23">
        <v>13</v>
      </c>
      <c r="CG364" s="23">
        <v>10</v>
      </c>
      <c r="CH364" s="23">
        <v>12</v>
      </c>
      <c r="CI364" s="23">
        <v>19</v>
      </c>
      <c r="CJ364" s="23">
        <v>15</v>
      </c>
      <c r="CK364" s="23">
        <v>10</v>
      </c>
      <c r="CL364" s="23">
        <v>8</v>
      </c>
      <c r="CM364" s="23">
        <v>10</v>
      </c>
      <c r="CN364" s="23">
        <v>15</v>
      </c>
      <c r="CO364" s="23">
        <v>4</v>
      </c>
      <c r="CP364" s="23">
        <v>8</v>
      </c>
      <c r="CQ364" s="23">
        <v>8</v>
      </c>
      <c r="CR364" s="23">
        <v>11</v>
      </c>
      <c r="CS364" s="23">
        <v>14</v>
      </c>
      <c r="CT364" s="23">
        <v>12</v>
      </c>
      <c r="CU364" s="23">
        <v>3</v>
      </c>
      <c r="CV364" s="23">
        <v>6</v>
      </c>
      <c r="CW364" s="23">
        <v>8</v>
      </c>
      <c r="CX364" s="23">
        <v>4</v>
      </c>
      <c r="CY364" s="23">
        <v>2</v>
      </c>
      <c r="CZ364" s="23">
        <v>2</v>
      </c>
      <c r="DA364" s="23">
        <v>5</v>
      </c>
      <c r="DB364" s="23">
        <v>5</v>
      </c>
      <c r="DC364" s="23">
        <v>2</v>
      </c>
      <c r="DD364" s="23">
        <v>10</v>
      </c>
      <c r="DE364" s="23">
        <v>5</v>
      </c>
      <c r="DF364" s="23">
        <v>5</v>
      </c>
      <c r="DG364" s="23">
        <v>2</v>
      </c>
      <c r="DH364" s="23">
        <v>1</v>
      </c>
      <c r="DI364" s="23">
        <v>1</v>
      </c>
      <c r="DJ364" s="23">
        <v>0</v>
      </c>
      <c r="DK364" s="23">
        <v>1</v>
      </c>
      <c r="DL364" s="23">
        <v>0</v>
      </c>
      <c r="DM364" s="23">
        <v>0</v>
      </c>
      <c r="DN364" s="23">
        <v>0</v>
      </c>
      <c r="DO364" s="23">
        <v>0</v>
      </c>
      <c r="DP364" s="23">
        <v>0</v>
      </c>
      <c r="DQ364" s="23">
        <v>0</v>
      </c>
      <c r="DR364" s="23">
        <v>0</v>
      </c>
      <c r="DS364" s="23">
        <v>0</v>
      </c>
      <c r="DT364" s="23">
        <v>0</v>
      </c>
      <c r="DU364" s="23">
        <v>0</v>
      </c>
      <c r="DV364" s="23">
        <v>0</v>
      </c>
    </row>
    <row r="365" spans="1:126" x14ac:dyDescent="0.25">
      <c r="A365" s="16" t="s">
        <v>804</v>
      </c>
      <c r="B365" s="14" t="s">
        <v>805</v>
      </c>
      <c r="C365" s="23">
        <v>946</v>
      </c>
      <c r="D365" s="24">
        <f t="shared" si="356"/>
        <v>2.6427061310782242E-2</v>
      </c>
      <c r="E365" s="24">
        <f t="shared" si="357"/>
        <v>3.06553911205074E-2</v>
      </c>
      <c r="F365" s="24">
        <f t="shared" si="358"/>
        <v>7.1881606765327691E-2</v>
      </c>
      <c r="G365" s="24">
        <f t="shared" si="359"/>
        <v>5.3911205073995772E-2</v>
      </c>
      <c r="H365" s="24">
        <f t="shared" si="360"/>
        <v>4.0169133192389003E-2</v>
      </c>
      <c r="I365" s="24">
        <f t="shared" si="361"/>
        <v>3.382663847780127E-2</v>
      </c>
      <c r="J365" s="24">
        <f t="shared" si="362"/>
        <v>2.9598308668076109E-2</v>
      </c>
      <c r="K365" s="24">
        <f t="shared" si="363"/>
        <v>3.06553911205074E-2</v>
      </c>
      <c r="L365" s="24">
        <f t="shared" si="364"/>
        <v>6.6596194503171252E-2</v>
      </c>
      <c r="M365" s="24">
        <f t="shared" si="365"/>
        <v>7.2938689217758979E-2</v>
      </c>
      <c r="N365" s="24">
        <f t="shared" si="366"/>
        <v>7.399577167019028E-2</v>
      </c>
      <c r="O365" s="24">
        <f t="shared" si="367"/>
        <v>8.7737843551797035E-2</v>
      </c>
      <c r="P365" s="24">
        <f t="shared" si="368"/>
        <v>9.3023255813953487E-2</v>
      </c>
      <c r="Q365" s="24">
        <f t="shared" si="369"/>
        <v>9.1966173361522199E-2</v>
      </c>
      <c r="R365" s="24">
        <f t="shared" si="370"/>
        <v>5.0739957716701901E-2</v>
      </c>
      <c r="S365" s="24">
        <f t="shared" si="371"/>
        <v>0.14587737843551796</v>
      </c>
      <c r="T365" s="24">
        <f t="shared" si="372"/>
        <v>0.15116279069767441</v>
      </c>
      <c r="U365" s="24">
        <f t="shared" si="372"/>
        <v>0.56025369978858353</v>
      </c>
      <c r="V365" s="24">
        <f t="shared" si="372"/>
        <v>0.28858350951374206</v>
      </c>
      <c r="W365" s="23">
        <f t="shared" si="373"/>
        <v>143</v>
      </c>
      <c r="X365" s="23">
        <f t="shared" si="374"/>
        <v>530</v>
      </c>
      <c r="Y365" s="23">
        <f t="shared" si="375"/>
        <v>273</v>
      </c>
      <c r="Z365" s="23">
        <v>6</v>
      </c>
      <c r="AA365" s="23">
        <v>5</v>
      </c>
      <c r="AB365" s="23">
        <v>2</v>
      </c>
      <c r="AC365" s="23">
        <v>8</v>
      </c>
      <c r="AD365" s="23">
        <v>4</v>
      </c>
      <c r="AE365" s="23">
        <v>9</v>
      </c>
      <c r="AF365" s="23">
        <v>9</v>
      </c>
      <c r="AG365" s="23">
        <v>2</v>
      </c>
      <c r="AH365" s="23">
        <v>5</v>
      </c>
      <c r="AI365" s="23">
        <v>4</v>
      </c>
      <c r="AJ365" s="23">
        <v>13</v>
      </c>
      <c r="AK365" s="23">
        <v>10</v>
      </c>
      <c r="AL365" s="23">
        <v>16</v>
      </c>
      <c r="AM365" s="23">
        <v>11</v>
      </c>
      <c r="AN365" s="23">
        <v>18</v>
      </c>
      <c r="AO365" s="23">
        <v>11</v>
      </c>
      <c r="AP365" s="23">
        <v>10</v>
      </c>
      <c r="AQ365" s="23">
        <v>8</v>
      </c>
      <c r="AR365" s="23">
        <v>11</v>
      </c>
      <c r="AS365" s="23">
        <v>11</v>
      </c>
      <c r="AT365" s="23">
        <v>4</v>
      </c>
      <c r="AU365" s="23">
        <v>6</v>
      </c>
      <c r="AV365" s="23">
        <v>9</v>
      </c>
      <c r="AW365" s="23">
        <v>11</v>
      </c>
      <c r="AX365" s="23">
        <v>8</v>
      </c>
      <c r="AY365" s="23">
        <v>12</v>
      </c>
      <c r="AZ365" s="23">
        <v>4</v>
      </c>
      <c r="BA365" s="23">
        <v>4</v>
      </c>
      <c r="BB365" s="23">
        <v>7</v>
      </c>
      <c r="BC365" s="23">
        <v>5</v>
      </c>
      <c r="BD365" s="23">
        <v>6</v>
      </c>
      <c r="BE365" s="23">
        <v>8</v>
      </c>
      <c r="BF365" s="23">
        <v>7</v>
      </c>
      <c r="BG365" s="23">
        <v>3</v>
      </c>
      <c r="BH365" s="23">
        <v>4</v>
      </c>
      <c r="BI365" s="23">
        <v>6</v>
      </c>
      <c r="BJ365" s="23">
        <v>5</v>
      </c>
      <c r="BK365" s="23">
        <v>4</v>
      </c>
      <c r="BL365" s="23">
        <v>9</v>
      </c>
      <c r="BM365" s="23">
        <v>5</v>
      </c>
      <c r="BN365" s="23">
        <v>13</v>
      </c>
      <c r="BO365" s="23">
        <v>12</v>
      </c>
      <c r="BP365" s="23">
        <v>14</v>
      </c>
      <c r="BQ365" s="23">
        <v>9</v>
      </c>
      <c r="BR365" s="23">
        <v>15</v>
      </c>
      <c r="BS365" s="23">
        <v>14</v>
      </c>
      <c r="BT365" s="23">
        <v>15</v>
      </c>
      <c r="BU365" s="23">
        <v>16</v>
      </c>
      <c r="BV365" s="23">
        <v>14</v>
      </c>
      <c r="BW365" s="23">
        <v>10</v>
      </c>
      <c r="BX365" s="23">
        <v>12</v>
      </c>
      <c r="BY365" s="23">
        <v>13</v>
      </c>
      <c r="BZ365" s="23">
        <v>16</v>
      </c>
      <c r="CA365" s="23">
        <v>14</v>
      </c>
      <c r="CB365" s="23">
        <v>15</v>
      </c>
      <c r="CC365" s="23">
        <v>20</v>
      </c>
      <c r="CD365" s="23">
        <v>17</v>
      </c>
      <c r="CE365" s="23">
        <v>22</v>
      </c>
      <c r="CF365" s="23">
        <v>12</v>
      </c>
      <c r="CG365" s="23">
        <v>12</v>
      </c>
      <c r="CH365" s="23">
        <v>20</v>
      </c>
      <c r="CI365" s="23">
        <v>15</v>
      </c>
      <c r="CJ365" s="23">
        <v>9</v>
      </c>
      <c r="CK365" s="23">
        <v>17</v>
      </c>
      <c r="CL365" s="23">
        <v>27</v>
      </c>
      <c r="CM365" s="23">
        <v>15</v>
      </c>
      <c r="CN365" s="23">
        <v>21</v>
      </c>
      <c r="CO365" s="23">
        <v>19</v>
      </c>
      <c r="CP365" s="23">
        <v>21</v>
      </c>
      <c r="CQ365" s="23">
        <v>11</v>
      </c>
      <c r="CR365" s="23">
        <v>11</v>
      </c>
      <c r="CS365" s="23">
        <v>10</v>
      </c>
      <c r="CT365" s="23">
        <v>12</v>
      </c>
      <c r="CU365" s="23">
        <v>7</v>
      </c>
      <c r="CV365" s="23">
        <v>8</v>
      </c>
      <c r="CW365" s="23">
        <v>13</v>
      </c>
      <c r="CX365" s="23">
        <v>10</v>
      </c>
      <c r="CY365" s="23">
        <v>9</v>
      </c>
      <c r="CZ365" s="23">
        <v>9</v>
      </c>
      <c r="DA365" s="23">
        <v>13</v>
      </c>
      <c r="DB365" s="23">
        <v>10</v>
      </c>
      <c r="DC365" s="23">
        <v>12</v>
      </c>
      <c r="DD365" s="23">
        <v>11</v>
      </c>
      <c r="DE365" s="23">
        <v>6</v>
      </c>
      <c r="DF365" s="23">
        <v>8</v>
      </c>
      <c r="DG365" s="23">
        <v>11</v>
      </c>
      <c r="DH365" s="23">
        <v>3</v>
      </c>
      <c r="DI365" s="23">
        <v>2</v>
      </c>
      <c r="DJ365" s="23">
        <v>3</v>
      </c>
      <c r="DK365" s="23">
        <v>6</v>
      </c>
      <c r="DL365" s="23">
        <v>3</v>
      </c>
      <c r="DM365" s="23">
        <v>0</v>
      </c>
      <c r="DN365" s="23">
        <v>4</v>
      </c>
      <c r="DO365" s="23">
        <v>1</v>
      </c>
      <c r="DP365" s="23">
        <v>1</v>
      </c>
      <c r="DQ365" s="23">
        <v>0</v>
      </c>
      <c r="DR365" s="23">
        <v>0</v>
      </c>
      <c r="DS365" s="23">
        <v>2</v>
      </c>
      <c r="DT365" s="23">
        <v>1</v>
      </c>
      <c r="DU365" s="23">
        <v>0</v>
      </c>
      <c r="DV365" s="23">
        <v>0</v>
      </c>
    </row>
    <row r="366" spans="1:126" x14ac:dyDescent="0.25">
      <c r="A366" s="16" t="s">
        <v>806</v>
      </c>
      <c r="B366" s="14" t="s">
        <v>807</v>
      </c>
      <c r="C366" s="23">
        <v>301</v>
      </c>
      <c r="D366" s="24">
        <f t="shared" si="356"/>
        <v>5.3156146179401995E-2</v>
      </c>
      <c r="E366" s="24">
        <f t="shared" si="357"/>
        <v>5.3156146179401995E-2</v>
      </c>
      <c r="F366" s="24">
        <f t="shared" si="358"/>
        <v>7.6411960132890366E-2</v>
      </c>
      <c r="G366" s="24">
        <f t="shared" si="359"/>
        <v>4.6511627906976744E-2</v>
      </c>
      <c r="H366" s="24">
        <f t="shared" si="360"/>
        <v>6.6445182724252497E-2</v>
      </c>
      <c r="I366" s="24">
        <f t="shared" si="361"/>
        <v>5.3156146179401995E-2</v>
      </c>
      <c r="J366" s="24">
        <f t="shared" si="362"/>
        <v>6.3122923588039864E-2</v>
      </c>
      <c r="K366" s="24">
        <f t="shared" si="363"/>
        <v>4.9833887043189369E-2</v>
      </c>
      <c r="L366" s="24">
        <f t="shared" si="364"/>
        <v>0.10631229235880399</v>
      </c>
      <c r="M366" s="24">
        <f t="shared" si="365"/>
        <v>6.9767441860465115E-2</v>
      </c>
      <c r="N366" s="24">
        <f t="shared" si="366"/>
        <v>6.9767441860465115E-2</v>
      </c>
      <c r="O366" s="24">
        <f t="shared" si="367"/>
        <v>5.647840531561462E-2</v>
      </c>
      <c r="P366" s="24">
        <f t="shared" si="368"/>
        <v>8.3056478405315617E-2</v>
      </c>
      <c r="Q366" s="24">
        <f t="shared" si="369"/>
        <v>6.3122923588039864E-2</v>
      </c>
      <c r="R366" s="24">
        <f t="shared" si="370"/>
        <v>2.6578073089700997E-2</v>
      </c>
      <c r="S366" s="24">
        <f t="shared" si="371"/>
        <v>6.3122923588039864E-2</v>
      </c>
      <c r="T366" s="24">
        <f t="shared" si="372"/>
        <v>0.19933554817275748</v>
      </c>
      <c r="U366" s="24">
        <f t="shared" si="372"/>
        <v>0.64784053156146182</v>
      </c>
      <c r="V366" s="24">
        <f t="shared" si="372"/>
        <v>0.15282392026578073</v>
      </c>
      <c r="W366" s="23">
        <f t="shared" si="373"/>
        <v>60</v>
      </c>
      <c r="X366" s="23">
        <f t="shared" si="374"/>
        <v>195</v>
      </c>
      <c r="Y366" s="23">
        <f t="shared" si="375"/>
        <v>46</v>
      </c>
      <c r="Z366" s="23">
        <v>6</v>
      </c>
      <c r="AA366" s="23">
        <v>3</v>
      </c>
      <c r="AB366" s="23">
        <v>4</v>
      </c>
      <c r="AC366" s="23">
        <v>2</v>
      </c>
      <c r="AD366" s="23">
        <v>1</v>
      </c>
      <c r="AE366" s="23">
        <v>5</v>
      </c>
      <c r="AF366" s="23">
        <v>3</v>
      </c>
      <c r="AG366" s="23">
        <v>1</v>
      </c>
      <c r="AH366" s="23">
        <v>2</v>
      </c>
      <c r="AI366" s="23">
        <v>5</v>
      </c>
      <c r="AJ366" s="23">
        <v>3</v>
      </c>
      <c r="AK366" s="23">
        <v>6</v>
      </c>
      <c r="AL366" s="23">
        <v>1</v>
      </c>
      <c r="AM366" s="23">
        <v>7</v>
      </c>
      <c r="AN366" s="23">
        <v>6</v>
      </c>
      <c r="AO366" s="23">
        <v>3</v>
      </c>
      <c r="AP366" s="23">
        <v>2</v>
      </c>
      <c r="AQ366" s="23">
        <v>6</v>
      </c>
      <c r="AR366" s="23">
        <v>3</v>
      </c>
      <c r="AS366" s="23">
        <v>0</v>
      </c>
      <c r="AT366" s="23">
        <v>4</v>
      </c>
      <c r="AU366" s="23">
        <v>6</v>
      </c>
      <c r="AV366" s="23">
        <v>4</v>
      </c>
      <c r="AW366" s="23">
        <v>3</v>
      </c>
      <c r="AX366" s="23">
        <v>3</v>
      </c>
      <c r="AY366" s="23">
        <v>5</v>
      </c>
      <c r="AZ366" s="23">
        <v>6</v>
      </c>
      <c r="BA366" s="23">
        <v>2</v>
      </c>
      <c r="BB366" s="23">
        <v>2</v>
      </c>
      <c r="BC366" s="23">
        <v>1</v>
      </c>
      <c r="BD366" s="23">
        <v>3</v>
      </c>
      <c r="BE366" s="23">
        <v>6</v>
      </c>
      <c r="BF366" s="23">
        <v>3</v>
      </c>
      <c r="BG366" s="23">
        <v>4</v>
      </c>
      <c r="BH366" s="23">
        <v>3</v>
      </c>
      <c r="BI366" s="23">
        <v>1</v>
      </c>
      <c r="BJ366" s="23">
        <v>4</v>
      </c>
      <c r="BK366" s="23">
        <v>4</v>
      </c>
      <c r="BL366" s="23">
        <v>3</v>
      </c>
      <c r="BM366" s="23">
        <v>3</v>
      </c>
      <c r="BN366" s="23">
        <v>9</v>
      </c>
      <c r="BO366" s="23">
        <v>7</v>
      </c>
      <c r="BP366" s="23">
        <v>5</v>
      </c>
      <c r="BQ366" s="23">
        <v>2</v>
      </c>
      <c r="BR366" s="23">
        <v>9</v>
      </c>
      <c r="BS366" s="23">
        <v>3</v>
      </c>
      <c r="BT366" s="23">
        <v>4</v>
      </c>
      <c r="BU366" s="23">
        <v>4</v>
      </c>
      <c r="BV366" s="23">
        <v>6</v>
      </c>
      <c r="BW366" s="23">
        <v>4</v>
      </c>
      <c r="BX366" s="23">
        <v>6</v>
      </c>
      <c r="BY366" s="23">
        <v>4</v>
      </c>
      <c r="BZ366" s="23">
        <v>4</v>
      </c>
      <c r="CA366" s="23">
        <v>4</v>
      </c>
      <c r="CB366" s="23">
        <v>3</v>
      </c>
      <c r="CC366" s="23">
        <v>3</v>
      </c>
      <c r="CD366" s="23">
        <v>2</v>
      </c>
      <c r="CE366" s="23">
        <v>3</v>
      </c>
      <c r="CF366" s="23">
        <v>6</v>
      </c>
      <c r="CG366" s="23">
        <v>3</v>
      </c>
      <c r="CH366" s="23">
        <v>5</v>
      </c>
      <c r="CI366" s="23">
        <v>4</v>
      </c>
      <c r="CJ366" s="23">
        <v>3</v>
      </c>
      <c r="CK366" s="23">
        <v>5</v>
      </c>
      <c r="CL366" s="23">
        <v>8</v>
      </c>
      <c r="CM366" s="23">
        <v>6</v>
      </c>
      <c r="CN366" s="23">
        <v>3</v>
      </c>
      <c r="CO366" s="23">
        <v>3</v>
      </c>
      <c r="CP366" s="23">
        <v>5</v>
      </c>
      <c r="CQ366" s="23">
        <v>2</v>
      </c>
      <c r="CR366" s="23">
        <v>2</v>
      </c>
      <c r="CS366" s="23">
        <v>3</v>
      </c>
      <c r="CT366" s="23">
        <v>2</v>
      </c>
      <c r="CU366" s="23">
        <v>1</v>
      </c>
      <c r="CV366" s="23">
        <v>0</v>
      </c>
      <c r="CW366" s="23">
        <v>4</v>
      </c>
      <c r="CX366" s="23">
        <v>1</v>
      </c>
      <c r="CY366" s="23">
        <v>3</v>
      </c>
      <c r="CZ366" s="23">
        <v>2</v>
      </c>
      <c r="DA366" s="23">
        <v>1</v>
      </c>
      <c r="DB366" s="23">
        <v>1</v>
      </c>
      <c r="DC366" s="23">
        <v>2</v>
      </c>
      <c r="DD366" s="23">
        <v>0</v>
      </c>
      <c r="DE366" s="23">
        <v>1</v>
      </c>
      <c r="DF366" s="23">
        <v>1</v>
      </c>
      <c r="DG366" s="23">
        <v>0</v>
      </c>
      <c r="DH366" s="23">
        <v>0</v>
      </c>
      <c r="DI366" s="23">
        <v>0</v>
      </c>
      <c r="DJ366" s="23">
        <v>1</v>
      </c>
      <c r="DK366" s="23">
        <v>1</v>
      </c>
      <c r="DL366" s="23">
        <v>0</v>
      </c>
      <c r="DM366" s="23">
        <v>0</v>
      </c>
      <c r="DN366" s="23">
        <v>0</v>
      </c>
      <c r="DO366" s="23">
        <v>0</v>
      </c>
      <c r="DP366" s="23">
        <v>1</v>
      </c>
      <c r="DQ366" s="23">
        <v>0</v>
      </c>
      <c r="DR366" s="23">
        <v>0</v>
      </c>
      <c r="DS366" s="23">
        <v>0</v>
      </c>
      <c r="DT366" s="23">
        <v>0</v>
      </c>
      <c r="DU366" s="23">
        <v>0</v>
      </c>
      <c r="DV366" s="23">
        <v>0</v>
      </c>
    </row>
    <row r="367" spans="1:126" x14ac:dyDescent="0.25">
      <c r="A367" s="16" t="s">
        <v>808</v>
      </c>
      <c r="B367" s="14" t="s">
        <v>809</v>
      </c>
      <c r="C367" s="23">
        <v>141</v>
      </c>
      <c r="D367" s="24">
        <f t="shared" si="356"/>
        <v>8.5106382978723402E-2</v>
      </c>
      <c r="E367" s="24">
        <f t="shared" si="357"/>
        <v>7.0921985815602842E-2</v>
      </c>
      <c r="F367" s="24">
        <f t="shared" si="358"/>
        <v>9.9290780141843976E-2</v>
      </c>
      <c r="G367" s="24">
        <f t="shared" si="359"/>
        <v>5.6737588652482268E-2</v>
      </c>
      <c r="H367" s="24">
        <f t="shared" si="360"/>
        <v>3.5460992907801421E-2</v>
      </c>
      <c r="I367" s="24">
        <f t="shared" si="361"/>
        <v>2.1276595744680851E-2</v>
      </c>
      <c r="J367" s="24">
        <f t="shared" si="362"/>
        <v>4.2553191489361701E-2</v>
      </c>
      <c r="K367" s="24">
        <f t="shared" si="363"/>
        <v>9.2198581560283682E-2</v>
      </c>
      <c r="L367" s="24">
        <f t="shared" si="364"/>
        <v>9.2198581560283682E-2</v>
      </c>
      <c r="M367" s="24">
        <f t="shared" si="365"/>
        <v>7.0921985815602842E-2</v>
      </c>
      <c r="N367" s="24">
        <f t="shared" si="366"/>
        <v>0.10638297872340426</v>
      </c>
      <c r="O367" s="24">
        <f t="shared" si="367"/>
        <v>4.2553191489361701E-2</v>
      </c>
      <c r="P367" s="24">
        <f t="shared" si="368"/>
        <v>7.0921985815602842E-2</v>
      </c>
      <c r="Q367" s="24">
        <f t="shared" si="369"/>
        <v>7.0921985815602835E-3</v>
      </c>
      <c r="R367" s="24">
        <f t="shared" si="370"/>
        <v>4.2553191489361701E-2</v>
      </c>
      <c r="S367" s="24">
        <f t="shared" si="371"/>
        <v>6.3829787234042548E-2</v>
      </c>
      <c r="T367" s="24">
        <f t="shared" si="372"/>
        <v>0.29078014184397161</v>
      </c>
      <c r="U367" s="24">
        <f t="shared" si="372"/>
        <v>0.5957446808510638</v>
      </c>
      <c r="V367" s="24">
        <f t="shared" si="372"/>
        <v>0.11347517730496454</v>
      </c>
      <c r="W367" s="23">
        <f t="shared" si="373"/>
        <v>41</v>
      </c>
      <c r="X367" s="23">
        <f t="shared" si="374"/>
        <v>84</v>
      </c>
      <c r="Y367" s="23">
        <f t="shared" si="375"/>
        <v>16</v>
      </c>
      <c r="Z367" s="23">
        <v>2</v>
      </c>
      <c r="AA367" s="23">
        <v>4</v>
      </c>
      <c r="AB367" s="23">
        <v>2</v>
      </c>
      <c r="AC367" s="23">
        <v>2</v>
      </c>
      <c r="AD367" s="23">
        <v>2</v>
      </c>
      <c r="AE367" s="23">
        <v>2</v>
      </c>
      <c r="AF367" s="23">
        <v>1</v>
      </c>
      <c r="AG367" s="23">
        <v>5</v>
      </c>
      <c r="AH367" s="23">
        <v>1</v>
      </c>
      <c r="AI367" s="23">
        <v>1</v>
      </c>
      <c r="AJ367" s="23">
        <v>4</v>
      </c>
      <c r="AK367" s="23">
        <v>3</v>
      </c>
      <c r="AL367" s="23">
        <v>2</v>
      </c>
      <c r="AM367" s="23">
        <v>2</v>
      </c>
      <c r="AN367" s="23">
        <v>3</v>
      </c>
      <c r="AO367" s="23">
        <v>4</v>
      </c>
      <c r="AP367" s="23">
        <v>1</v>
      </c>
      <c r="AQ367" s="23">
        <v>1</v>
      </c>
      <c r="AR367" s="23">
        <v>1</v>
      </c>
      <c r="AS367" s="23">
        <v>1</v>
      </c>
      <c r="AT367" s="23">
        <v>1</v>
      </c>
      <c r="AU367" s="23">
        <v>1</v>
      </c>
      <c r="AV367" s="23">
        <v>1</v>
      </c>
      <c r="AW367" s="23">
        <v>0</v>
      </c>
      <c r="AX367" s="23">
        <v>2</v>
      </c>
      <c r="AY367" s="23">
        <v>0</v>
      </c>
      <c r="AZ367" s="23">
        <v>1</v>
      </c>
      <c r="BA367" s="23">
        <v>0</v>
      </c>
      <c r="BB367" s="23">
        <v>2</v>
      </c>
      <c r="BC367" s="23">
        <v>0</v>
      </c>
      <c r="BD367" s="23">
        <v>0</v>
      </c>
      <c r="BE367" s="23">
        <v>4</v>
      </c>
      <c r="BF367" s="23">
        <v>1</v>
      </c>
      <c r="BG367" s="23">
        <v>0</v>
      </c>
      <c r="BH367" s="23">
        <v>1</v>
      </c>
      <c r="BI367" s="23">
        <v>1</v>
      </c>
      <c r="BJ367" s="23">
        <v>2</v>
      </c>
      <c r="BK367" s="23">
        <v>3</v>
      </c>
      <c r="BL367" s="23">
        <v>3</v>
      </c>
      <c r="BM367" s="23">
        <v>4</v>
      </c>
      <c r="BN367" s="23">
        <v>2</v>
      </c>
      <c r="BO367" s="23">
        <v>4</v>
      </c>
      <c r="BP367" s="23">
        <v>0</v>
      </c>
      <c r="BQ367" s="23">
        <v>6</v>
      </c>
      <c r="BR367" s="23">
        <v>1</v>
      </c>
      <c r="BS367" s="23">
        <v>2</v>
      </c>
      <c r="BT367" s="23">
        <v>1</v>
      </c>
      <c r="BU367" s="23">
        <v>3</v>
      </c>
      <c r="BV367" s="23">
        <v>0</v>
      </c>
      <c r="BW367" s="23">
        <v>4</v>
      </c>
      <c r="BX367" s="23">
        <v>2</v>
      </c>
      <c r="BY367" s="23">
        <v>4</v>
      </c>
      <c r="BZ367" s="23">
        <v>1</v>
      </c>
      <c r="CA367" s="23">
        <v>3</v>
      </c>
      <c r="CB367" s="23">
        <v>5</v>
      </c>
      <c r="CC367" s="23">
        <v>1</v>
      </c>
      <c r="CD367" s="23">
        <v>2</v>
      </c>
      <c r="CE367" s="23">
        <v>2</v>
      </c>
      <c r="CF367" s="23">
        <v>1</v>
      </c>
      <c r="CG367" s="23">
        <v>0</v>
      </c>
      <c r="CH367" s="23">
        <v>1</v>
      </c>
      <c r="CI367" s="23">
        <v>0</v>
      </c>
      <c r="CJ367" s="23">
        <v>4</v>
      </c>
      <c r="CK367" s="23">
        <v>2</v>
      </c>
      <c r="CL367" s="23">
        <v>3</v>
      </c>
      <c r="CM367" s="23">
        <v>0</v>
      </c>
      <c r="CN367" s="23">
        <v>1</v>
      </c>
      <c r="CO367" s="23">
        <v>0</v>
      </c>
      <c r="CP367" s="23">
        <v>0</v>
      </c>
      <c r="CQ367" s="23">
        <v>0</v>
      </c>
      <c r="CR367" s="23">
        <v>0</v>
      </c>
      <c r="CS367" s="23">
        <v>2</v>
      </c>
      <c r="CT367" s="23">
        <v>4</v>
      </c>
      <c r="CU367" s="23">
        <v>0</v>
      </c>
      <c r="CV367" s="23">
        <v>0</v>
      </c>
      <c r="CW367" s="23">
        <v>2</v>
      </c>
      <c r="CX367" s="23">
        <v>0</v>
      </c>
      <c r="CY367" s="23">
        <v>0</v>
      </c>
      <c r="CZ367" s="23">
        <v>1</v>
      </c>
      <c r="DA367" s="23">
        <v>2</v>
      </c>
      <c r="DB367" s="23">
        <v>1</v>
      </c>
      <c r="DC367" s="23">
        <v>1</v>
      </c>
      <c r="DD367" s="23">
        <v>1</v>
      </c>
      <c r="DE367" s="23">
        <v>0</v>
      </c>
      <c r="DF367" s="23">
        <v>0</v>
      </c>
      <c r="DG367" s="23">
        <v>0</v>
      </c>
      <c r="DH367" s="23">
        <v>0</v>
      </c>
      <c r="DI367" s="23">
        <v>1</v>
      </c>
      <c r="DJ367" s="23">
        <v>0</v>
      </c>
      <c r="DK367" s="23">
        <v>0</v>
      </c>
      <c r="DL367" s="23">
        <v>0</v>
      </c>
      <c r="DM367" s="23">
        <v>0</v>
      </c>
      <c r="DN367" s="23">
        <v>0</v>
      </c>
      <c r="DO367" s="23">
        <v>0</v>
      </c>
      <c r="DP367" s="23">
        <v>0</v>
      </c>
      <c r="DQ367" s="23">
        <v>0</v>
      </c>
      <c r="DR367" s="23">
        <v>0</v>
      </c>
      <c r="DS367" s="23">
        <v>0</v>
      </c>
      <c r="DT367" s="23">
        <v>0</v>
      </c>
      <c r="DU367" s="23">
        <v>0</v>
      </c>
      <c r="DV367" s="23">
        <v>0</v>
      </c>
    </row>
    <row r="368" spans="1:126" x14ac:dyDescent="0.25">
      <c r="A368" s="16" t="s">
        <v>810</v>
      </c>
      <c r="B368" s="14" t="s">
        <v>811</v>
      </c>
      <c r="C368" s="14">
        <v>934</v>
      </c>
      <c r="D368" s="24">
        <f t="shared" si="356"/>
        <v>3.5331905781584586E-2</v>
      </c>
      <c r="E368" s="24">
        <f t="shared" si="357"/>
        <v>4.068522483940043E-2</v>
      </c>
      <c r="F368" s="24">
        <f t="shared" si="358"/>
        <v>5.5674518201284794E-2</v>
      </c>
      <c r="G368" s="24">
        <f t="shared" si="359"/>
        <v>5.353319057815846E-2</v>
      </c>
      <c r="H368" s="24">
        <f t="shared" si="360"/>
        <v>4.17558886509636E-2</v>
      </c>
      <c r="I368" s="24">
        <f t="shared" si="361"/>
        <v>3.2119914346895075E-2</v>
      </c>
      <c r="J368" s="24">
        <f t="shared" si="362"/>
        <v>3.6402569593147749E-2</v>
      </c>
      <c r="K368" s="24">
        <f t="shared" si="363"/>
        <v>5.7815845824411134E-2</v>
      </c>
      <c r="L368" s="24">
        <f t="shared" si="364"/>
        <v>6.9593147751605994E-2</v>
      </c>
      <c r="M368" s="24">
        <f t="shared" si="365"/>
        <v>6.9593147751605994E-2</v>
      </c>
      <c r="N368" s="24">
        <f t="shared" si="366"/>
        <v>5.8886509635974305E-2</v>
      </c>
      <c r="O368" s="24">
        <f t="shared" si="367"/>
        <v>7.8158458244111342E-2</v>
      </c>
      <c r="P368" s="24">
        <f t="shared" si="368"/>
        <v>0.10599571734475374</v>
      </c>
      <c r="Q368" s="24">
        <f t="shared" si="369"/>
        <v>8.7794432548179868E-2</v>
      </c>
      <c r="R368" s="24">
        <f t="shared" si="370"/>
        <v>6.4239828693790149E-2</v>
      </c>
      <c r="S368" s="24">
        <f t="shared" si="371"/>
        <v>0.11241970021413276</v>
      </c>
      <c r="T368" s="24">
        <f t="shared" si="372"/>
        <v>0.15096359743040685</v>
      </c>
      <c r="U368" s="24">
        <f t="shared" si="372"/>
        <v>0.58458244111349034</v>
      </c>
      <c r="V368" s="24">
        <f t="shared" si="372"/>
        <v>0.26445396145610278</v>
      </c>
      <c r="W368" s="23">
        <f t="shared" si="373"/>
        <v>141</v>
      </c>
      <c r="X368" s="23">
        <f t="shared" si="374"/>
        <v>546</v>
      </c>
      <c r="Y368" s="23">
        <f t="shared" si="375"/>
        <v>247</v>
      </c>
      <c r="Z368" s="14">
        <v>5</v>
      </c>
      <c r="AA368" s="14">
        <v>4</v>
      </c>
      <c r="AB368" s="14">
        <v>6</v>
      </c>
      <c r="AC368" s="14">
        <v>9</v>
      </c>
      <c r="AD368" s="14">
        <v>9</v>
      </c>
      <c r="AE368" s="14">
        <v>8</v>
      </c>
      <c r="AF368" s="14">
        <v>10</v>
      </c>
      <c r="AG368" s="14">
        <v>4</v>
      </c>
      <c r="AH368" s="14">
        <v>8</v>
      </c>
      <c r="AI368" s="14">
        <v>8</v>
      </c>
      <c r="AJ368" s="14">
        <v>5</v>
      </c>
      <c r="AK368" s="14">
        <v>11</v>
      </c>
      <c r="AL368" s="14">
        <v>11</v>
      </c>
      <c r="AM368" s="14">
        <v>12</v>
      </c>
      <c r="AN368" s="14">
        <v>13</v>
      </c>
      <c r="AO368" s="14">
        <v>8</v>
      </c>
      <c r="AP368" s="14">
        <v>10</v>
      </c>
      <c r="AQ368" s="14">
        <v>17</v>
      </c>
      <c r="AR368" s="14">
        <v>6</v>
      </c>
      <c r="AS368" s="14">
        <v>9</v>
      </c>
      <c r="AT368" s="14">
        <v>15</v>
      </c>
      <c r="AU368" s="14">
        <v>6</v>
      </c>
      <c r="AV368" s="14">
        <v>8</v>
      </c>
      <c r="AW368" s="14">
        <v>2</v>
      </c>
      <c r="AX368" s="14">
        <v>8</v>
      </c>
      <c r="AY368" s="14">
        <v>3</v>
      </c>
      <c r="AZ368" s="14">
        <v>7</v>
      </c>
      <c r="BA368" s="14">
        <v>10</v>
      </c>
      <c r="BB368" s="14">
        <v>2</v>
      </c>
      <c r="BC368" s="14">
        <v>8</v>
      </c>
      <c r="BD368" s="14">
        <v>9</v>
      </c>
      <c r="BE368" s="14">
        <v>7</v>
      </c>
      <c r="BF368" s="14">
        <v>6</v>
      </c>
      <c r="BG368" s="14">
        <v>7</v>
      </c>
      <c r="BH368" s="14">
        <v>5</v>
      </c>
      <c r="BI368" s="14">
        <v>15</v>
      </c>
      <c r="BJ368" s="14">
        <v>12</v>
      </c>
      <c r="BK368" s="14">
        <v>10</v>
      </c>
      <c r="BL368" s="14">
        <v>8</v>
      </c>
      <c r="BM368" s="14">
        <v>9</v>
      </c>
      <c r="BN368" s="14">
        <v>15</v>
      </c>
      <c r="BO368" s="14">
        <v>13</v>
      </c>
      <c r="BP368" s="14">
        <v>13</v>
      </c>
      <c r="BQ368" s="14">
        <v>17</v>
      </c>
      <c r="BR368" s="14">
        <v>7</v>
      </c>
      <c r="BS368" s="14">
        <v>14</v>
      </c>
      <c r="BT368" s="14">
        <v>15</v>
      </c>
      <c r="BU368" s="14">
        <v>15</v>
      </c>
      <c r="BV368" s="14">
        <v>10</v>
      </c>
      <c r="BW368" s="14">
        <v>11</v>
      </c>
      <c r="BX368" s="14">
        <v>12</v>
      </c>
      <c r="BY368" s="14">
        <v>7</v>
      </c>
      <c r="BZ368" s="14">
        <v>13</v>
      </c>
      <c r="CA368" s="14">
        <v>9</v>
      </c>
      <c r="CB368" s="14">
        <v>14</v>
      </c>
      <c r="CC368" s="14">
        <v>14</v>
      </c>
      <c r="CD368" s="14">
        <v>14</v>
      </c>
      <c r="CE368" s="14">
        <v>12</v>
      </c>
      <c r="CF368" s="14">
        <v>18</v>
      </c>
      <c r="CG368" s="14">
        <v>15</v>
      </c>
      <c r="CH368" s="14">
        <v>15</v>
      </c>
      <c r="CI368" s="14">
        <v>17</v>
      </c>
      <c r="CJ368" s="14">
        <v>24</v>
      </c>
      <c r="CK368" s="14">
        <v>21</v>
      </c>
      <c r="CL368" s="14">
        <v>22</v>
      </c>
      <c r="CM368" s="14">
        <v>13</v>
      </c>
      <c r="CN368" s="14">
        <v>15</v>
      </c>
      <c r="CO368" s="14">
        <v>18</v>
      </c>
      <c r="CP368" s="14">
        <v>18</v>
      </c>
      <c r="CQ368" s="14">
        <v>18</v>
      </c>
      <c r="CR368" s="14">
        <v>14</v>
      </c>
      <c r="CS368" s="14">
        <v>13</v>
      </c>
      <c r="CT368" s="14">
        <v>11</v>
      </c>
      <c r="CU368" s="14">
        <v>7</v>
      </c>
      <c r="CV368" s="14">
        <v>15</v>
      </c>
      <c r="CW368" s="14">
        <v>11</v>
      </c>
      <c r="CX368" s="14">
        <v>13</v>
      </c>
      <c r="CY368" s="14">
        <v>11</v>
      </c>
      <c r="CZ368" s="14">
        <v>4</v>
      </c>
      <c r="DA368" s="14">
        <v>4</v>
      </c>
      <c r="DB368" s="14">
        <v>6</v>
      </c>
      <c r="DC368" s="14">
        <v>4</v>
      </c>
      <c r="DD368" s="14">
        <v>12</v>
      </c>
      <c r="DE368" s="14">
        <v>8</v>
      </c>
      <c r="DF368" s="14">
        <v>5</v>
      </c>
      <c r="DG368" s="14">
        <v>5</v>
      </c>
      <c r="DH368" s="14">
        <v>2</v>
      </c>
      <c r="DI368" s="14">
        <v>2</v>
      </c>
      <c r="DJ368" s="14">
        <v>6</v>
      </c>
      <c r="DK368" s="14">
        <v>3</v>
      </c>
      <c r="DL368" s="14">
        <v>4</v>
      </c>
      <c r="DM368" s="14">
        <v>3</v>
      </c>
      <c r="DN368" s="14">
        <v>0</v>
      </c>
      <c r="DO368" s="14">
        <v>1</v>
      </c>
      <c r="DP368" s="14">
        <v>0</v>
      </c>
      <c r="DQ368" s="14">
        <v>1</v>
      </c>
      <c r="DR368" s="14">
        <v>0</v>
      </c>
      <c r="DS368" s="14">
        <v>0</v>
      </c>
      <c r="DT368" s="14">
        <v>0</v>
      </c>
      <c r="DU368" s="14">
        <v>0</v>
      </c>
      <c r="DV368" s="14">
        <v>0</v>
      </c>
    </row>
    <row r="369" spans="1:126" x14ac:dyDescent="0.25">
      <c r="A369" s="16" t="s">
        <v>812</v>
      </c>
      <c r="B369" s="14" t="s">
        <v>813</v>
      </c>
      <c r="C369" s="23">
        <v>357</v>
      </c>
      <c r="D369" s="24">
        <f t="shared" si="356"/>
        <v>1.9607843137254902E-2</v>
      </c>
      <c r="E369" s="24">
        <f t="shared" si="357"/>
        <v>4.4817927170868348E-2</v>
      </c>
      <c r="F369" s="24">
        <f t="shared" si="358"/>
        <v>6.1624649859943981E-2</v>
      </c>
      <c r="G369" s="24">
        <f t="shared" si="359"/>
        <v>6.1624649859943981E-2</v>
      </c>
      <c r="H369" s="24">
        <f t="shared" si="360"/>
        <v>3.3613445378151259E-2</v>
      </c>
      <c r="I369" s="24">
        <f t="shared" si="361"/>
        <v>2.2408963585434174E-2</v>
      </c>
      <c r="J369" s="24">
        <f t="shared" si="362"/>
        <v>2.8011204481792718E-2</v>
      </c>
      <c r="K369" s="24">
        <f t="shared" si="363"/>
        <v>3.081232492997199E-2</v>
      </c>
      <c r="L369" s="24">
        <f t="shared" si="364"/>
        <v>9.2436974789915971E-2</v>
      </c>
      <c r="M369" s="24">
        <f t="shared" si="365"/>
        <v>8.4033613445378158E-2</v>
      </c>
      <c r="N369" s="24">
        <f t="shared" si="366"/>
        <v>8.1232492997198882E-2</v>
      </c>
      <c r="O369" s="24">
        <f t="shared" si="367"/>
        <v>7.0028011204481794E-2</v>
      </c>
      <c r="P369" s="24">
        <f t="shared" si="368"/>
        <v>0.11764705882352941</v>
      </c>
      <c r="Q369" s="24">
        <f t="shared" si="369"/>
        <v>6.4425770308123242E-2</v>
      </c>
      <c r="R369" s="24">
        <f t="shared" si="370"/>
        <v>6.4425770308123242E-2</v>
      </c>
      <c r="S369" s="24">
        <f t="shared" si="371"/>
        <v>0.12324929971988796</v>
      </c>
      <c r="T369" s="24">
        <f t="shared" si="372"/>
        <v>0.15686274509803921</v>
      </c>
      <c r="U369" s="24">
        <f t="shared" si="372"/>
        <v>0.59103641456582634</v>
      </c>
      <c r="V369" s="24">
        <f t="shared" si="372"/>
        <v>0.25210084033613445</v>
      </c>
      <c r="W369" s="23">
        <f t="shared" si="373"/>
        <v>56</v>
      </c>
      <c r="X369" s="23">
        <f t="shared" si="374"/>
        <v>211</v>
      </c>
      <c r="Y369" s="23">
        <f t="shared" si="375"/>
        <v>90</v>
      </c>
      <c r="Z369" s="23">
        <v>3</v>
      </c>
      <c r="AA369" s="23">
        <v>2</v>
      </c>
      <c r="AB369" s="23">
        <v>0</v>
      </c>
      <c r="AC369" s="23">
        <v>1</v>
      </c>
      <c r="AD369" s="23">
        <v>1</v>
      </c>
      <c r="AE369" s="23">
        <v>4</v>
      </c>
      <c r="AF369" s="23">
        <v>2</v>
      </c>
      <c r="AG369" s="23">
        <v>4</v>
      </c>
      <c r="AH369" s="23">
        <v>1</v>
      </c>
      <c r="AI369" s="23">
        <v>5</v>
      </c>
      <c r="AJ369" s="23">
        <v>3</v>
      </c>
      <c r="AK369" s="23">
        <v>7</v>
      </c>
      <c r="AL369" s="23">
        <v>5</v>
      </c>
      <c r="AM369" s="23">
        <v>5</v>
      </c>
      <c r="AN369" s="23">
        <v>2</v>
      </c>
      <c r="AO369" s="23">
        <v>5</v>
      </c>
      <c r="AP369" s="23">
        <v>6</v>
      </c>
      <c r="AQ369" s="23">
        <v>2</v>
      </c>
      <c r="AR369" s="23">
        <v>5</v>
      </c>
      <c r="AS369" s="23">
        <v>4</v>
      </c>
      <c r="AT369" s="23">
        <v>4</v>
      </c>
      <c r="AU369" s="23">
        <v>3</v>
      </c>
      <c r="AV369" s="23">
        <v>3</v>
      </c>
      <c r="AW369" s="23">
        <v>1</v>
      </c>
      <c r="AX369" s="23">
        <v>1</v>
      </c>
      <c r="AY369" s="23">
        <v>1</v>
      </c>
      <c r="AZ369" s="23">
        <v>2</v>
      </c>
      <c r="BA369" s="23">
        <v>3</v>
      </c>
      <c r="BB369" s="23">
        <v>0</v>
      </c>
      <c r="BC369" s="23">
        <v>2</v>
      </c>
      <c r="BD369" s="23">
        <v>1</v>
      </c>
      <c r="BE369" s="23">
        <v>2</v>
      </c>
      <c r="BF369" s="23">
        <v>3</v>
      </c>
      <c r="BG369" s="23">
        <v>2</v>
      </c>
      <c r="BH369" s="23">
        <v>2</v>
      </c>
      <c r="BI369" s="23">
        <v>0</v>
      </c>
      <c r="BJ369" s="23">
        <v>4</v>
      </c>
      <c r="BK369" s="23">
        <v>3</v>
      </c>
      <c r="BL369" s="23">
        <v>3</v>
      </c>
      <c r="BM369" s="23">
        <v>1</v>
      </c>
      <c r="BN369" s="23">
        <v>7</v>
      </c>
      <c r="BO369" s="23">
        <v>3</v>
      </c>
      <c r="BP369" s="23">
        <v>9</v>
      </c>
      <c r="BQ369" s="23">
        <v>8</v>
      </c>
      <c r="BR369" s="23">
        <v>6</v>
      </c>
      <c r="BS369" s="23">
        <v>6</v>
      </c>
      <c r="BT369" s="23">
        <v>9</v>
      </c>
      <c r="BU369" s="23">
        <v>6</v>
      </c>
      <c r="BV369" s="23">
        <v>6</v>
      </c>
      <c r="BW369" s="23">
        <v>3</v>
      </c>
      <c r="BX369" s="23">
        <v>6</v>
      </c>
      <c r="BY369" s="23">
        <v>7</v>
      </c>
      <c r="BZ369" s="23">
        <v>9</v>
      </c>
      <c r="CA369" s="23">
        <v>3</v>
      </c>
      <c r="CB369" s="23">
        <v>4</v>
      </c>
      <c r="CC369" s="23">
        <v>2</v>
      </c>
      <c r="CD369" s="23">
        <v>6</v>
      </c>
      <c r="CE369" s="23">
        <v>6</v>
      </c>
      <c r="CF369" s="23">
        <v>1</v>
      </c>
      <c r="CG369" s="23">
        <v>10</v>
      </c>
      <c r="CH369" s="23">
        <v>5</v>
      </c>
      <c r="CI369" s="23">
        <v>13</v>
      </c>
      <c r="CJ369" s="23">
        <v>6</v>
      </c>
      <c r="CK369" s="23">
        <v>11</v>
      </c>
      <c r="CL369" s="23">
        <v>7</v>
      </c>
      <c r="CM369" s="23">
        <v>8</v>
      </c>
      <c r="CN369" s="23">
        <v>7</v>
      </c>
      <c r="CO369" s="23">
        <v>1</v>
      </c>
      <c r="CP369" s="23">
        <v>4</v>
      </c>
      <c r="CQ369" s="23">
        <v>3</v>
      </c>
      <c r="CR369" s="23">
        <v>4</v>
      </c>
      <c r="CS369" s="23">
        <v>5</v>
      </c>
      <c r="CT369" s="23">
        <v>8</v>
      </c>
      <c r="CU369" s="23">
        <v>2</v>
      </c>
      <c r="CV369" s="23">
        <v>4</v>
      </c>
      <c r="CW369" s="23">
        <v>5</v>
      </c>
      <c r="CX369" s="23">
        <v>6</v>
      </c>
      <c r="CY369" s="23">
        <v>5</v>
      </c>
      <c r="CZ369" s="23">
        <v>4</v>
      </c>
      <c r="DA369" s="23">
        <v>3</v>
      </c>
      <c r="DB369" s="23">
        <v>4</v>
      </c>
      <c r="DC369" s="23">
        <v>1</v>
      </c>
      <c r="DD369" s="23">
        <v>4</v>
      </c>
      <c r="DE369" s="23">
        <v>2</v>
      </c>
      <c r="DF369" s="23">
        <v>4</v>
      </c>
      <c r="DG369" s="23">
        <v>1</v>
      </c>
      <c r="DH369" s="23">
        <v>0</v>
      </c>
      <c r="DI369" s="23">
        <v>1</v>
      </c>
      <c r="DJ369" s="23">
        <v>1</v>
      </c>
      <c r="DK369" s="23">
        <v>0</v>
      </c>
      <c r="DL369" s="23">
        <v>0</v>
      </c>
      <c r="DM369" s="23">
        <v>0</v>
      </c>
      <c r="DN369" s="23">
        <v>1</v>
      </c>
      <c r="DO369" s="23">
        <v>0</v>
      </c>
      <c r="DP369" s="23">
        <v>1</v>
      </c>
      <c r="DQ369" s="23">
        <v>0</v>
      </c>
      <c r="DR369" s="23">
        <v>0</v>
      </c>
      <c r="DS369" s="23">
        <v>1</v>
      </c>
      <c r="DT369" s="23">
        <v>0</v>
      </c>
      <c r="DU369" s="23">
        <v>0</v>
      </c>
      <c r="DV369" s="23">
        <v>0</v>
      </c>
    </row>
    <row r="370" spans="1:126" x14ac:dyDescent="0.25">
      <c r="A370" s="16" t="s">
        <v>812</v>
      </c>
      <c r="B370" s="14" t="s">
        <v>814</v>
      </c>
      <c r="C370" s="14">
        <v>2450</v>
      </c>
      <c r="D370" s="24">
        <f t="shared" si="356"/>
        <v>5.3469387755102044E-2</v>
      </c>
      <c r="E370" s="24">
        <f t="shared" si="357"/>
        <v>5.5918367346938773E-2</v>
      </c>
      <c r="F370" s="24">
        <f t="shared" si="358"/>
        <v>6.1632653061224486E-2</v>
      </c>
      <c r="G370" s="24">
        <f t="shared" si="359"/>
        <v>6.2040816326530614E-2</v>
      </c>
      <c r="H370" s="24">
        <f t="shared" si="360"/>
        <v>4.3265306122448978E-2</v>
      </c>
      <c r="I370" s="24">
        <f t="shared" si="361"/>
        <v>4.5714285714285714E-2</v>
      </c>
      <c r="J370" s="24">
        <f t="shared" si="362"/>
        <v>5.7959183673469389E-2</v>
      </c>
      <c r="K370" s="24">
        <f t="shared" si="363"/>
        <v>5.877551020408163E-2</v>
      </c>
      <c r="L370" s="24">
        <f t="shared" si="364"/>
        <v>7.8775510204081634E-2</v>
      </c>
      <c r="M370" s="24">
        <f t="shared" si="365"/>
        <v>8.2448979591836738E-2</v>
      </c>
      <c r="N370" s="24">
        <f t="shared" si="366"/>
        <v>6.9795918367346943E-2</v>
      </c>
      <c r="O370" s="24">
        <f t="shared" si="367"/>
        <v>5.3061224489795916E-2</v>
      </c>
      <c r="P370" s="24">
        <f t="shared" si="368"/>
        <v>7.1020408163265311E-2</v>
      </c>
      <c r="Q370" s="24">
        <f t="shared" si="369"/>
        <v>6.1632653061224486E-2</v>
      </c>
      <c r="R370" s="24">
        <f t="shared" si="370"/>
        <v>5.1428571428571428E-2</v>
      </c>
      <c r="S370" s="24">
        <f t="shared" si="371"/>
        <v>9.3061224489795924E-2</v>
      </c>
      <c r="T370" s="24">
        <f t="shared" si="372"/>
        <v>0.19918367346938776</v>
      </c>
      <c r="U370" s="24">
        <f t="shared" si="372"/>
        <v>0.59469387755102043</v>
      </c>
      <c r="V370" s="24">
        <f t="shared" si="372"/>
        <v>0.20612244897959184</v>
      </c>
      <c r="W370" s="23">
        <f t="shared" si="373"/>
        <v>488</v>
      </c>
      <c r="X370" s="23">
        <f t="shared" si="374"/>
        <v>1457</v>
      </c>
      <c r="Y370" s="23">
        <f t="shared" si="375"/>
        <v>505</v>
      </c>
      <c r="Z370" s="14">
        <v>24</v>
      </c>
      <c r="AA370" s="14">
        <v>26</v>
      </c>
      <c r="AB370" s="14">
        <v>23</v>
      </c>
      <c r="AC370" s="14">
        <v>22</v>
      </c>
      <c r="AD370" s="14">
        <v>36</v>
      </c>
      <c r="AE370" s="14">
        <v>22</v>
      </c>
      <c r="AF370" s="14">
        <v>25</v>
      </c>
      <c r="AG370" s="14">
        <v>38</v>
      </c>
      <c r="AH370" s="14">
        <v>29</v>
      </c>
      <c r="AI370" s="14">
        <v>23</v>
      </c>
      <c r="AJ370" s="14">
        <v>25</v>
      </c>
      <c r="AK370" s="14">
        <v>35</v>
      </c>
      <c r="AL370" s="14">
        <v>40</v>
      </c>
      <c r="AM370" s="14">
        <v>24</v>
      </c>
      <c r="AN370" s="14">
        <v>27</v>
      </c>
      <c r="AO370" s="14">
        <v>31</v>
      </c>
      <c r="AP370" s="14">
        <v>38</v>
      </c>
      <c r="AQ370" s="14">
        <v>28</v>
      </c>
      <c r="AR370" s="14">
        <v>37</v>
      </c>
      <c r="AS370" s="14">
        <v>18</v>
      </c>
      <c r="AT370" s="14">
        <v>17</v>
      </c>
      <c r="AU370" s="14">
        <v>23</v>
      </c>
      <c r="AV370" s="14">
        <v>24</v>
      </c>
      <c r="AW370" s="14">
        <v>24</v>
      </c>
      <c r="AX370" s="14">
        <v>18</v>
      </c>
      <c r="AY370" s="14">
        <v>22</v>
      </c>
      <c r="AZ370" s="14">
        <v>22</v>
      </c>
      <c r="BA370" s="14">
        <v>17</v>
      </c>
      <c r="BB370" s="14">
        <v>34</v>
      </c>
      <c r="BC370" s="14">
        <v>17</v>
      </c>
      <c r="BD370" s="14">
        <v>29</v>
      </c>
      <c r="BE370" s="14">
        <v>27</v>
      </c>
      <c r="BF370" s="14">
        <v>23</v>
      </c>
      <c r="BG370" s="14">
        <v>29</v>
      </c>
      <c r="BH370" s="14">
        <v>34</v>
      </c>
      <c r="BI370" s="14">
        <v>26</v>
      </c>
      <c r="BJ370" s="14">
        <v>22</v>
      </c>
      <c r="BK370" s="14">
        <v>30</v>
      </c>
      <c r="BL370" s="14">
        <v>31</v>
      </c>
      <c r="BM370" s="14">
        <v>35</v>
      </c>
      <c r="BN370" s="14">
        <v>38</v>
      </c>
      <c r="BO370" s="14">
        <v>23</v>
      </c>
      <c r="BP370" s="14">
        <v>55</v>
      </c>
      <c r="BQ370" s="14">
        <v>45</v>
      </c>
      <c r="BR370" s="14">
        <v>32</v>
      </c>
      <c r="BS370" s="14">
        <v>40</v>
      </c>
      <c r="BT370" s="14">
        <v>40</v>
      </c>
      <c r="BU370" s="14">
        <v>46</v>
      </c>
      <c r="BV370" s="14">
        <v>41</v>
      </c>
      <c r="BW370" s="14">
        <v>35</v>
      </c>
      <c r="BX370" s="14">
        <v>39</v>
      </c>
      <c r="BY370" s="14">
        <v>34</v>
      </c>
      <c r="BZ370" s="14">
        <v>30</v>
      </c>
      <c r="CA370" s="14">
        <v>36</v>
      </c>
      <c r="CB370" s="14">
        <v>32</v>
      </c>
      <c r="CC370" s="14">
        <v>19</v>
      </c>
      <c r="CD370" s="14">
        <v>36</v>
      </c>
      <c r="CE370" s="14">
        <v>22</v>
      </c>
      <c r="CF370" s="14">
        <v>29</v>
      </c>
      <c r="CG370" s="14">
        <v>24</v>
      </c>
      <c r="CH370" s="14">
        <v>28</v>
      </c>
      <c r="CI370" s="14">
        <v>34</v>
      </c>
      <c r="CJ370" s="14">
        <v>29</v>
      </c>
      <c r="CK370" s="14">
        <v>37</v>
      </c>
      <c r="CL370" s="14">
        <v>46</v>
      </c>
      <c r="CM370" s="14">
        <v>28</v>
      </c>
      <c r="CN370" s="14">
        <v>28</v>
      </c>
      <c r="CO370" s="14">
        <v>35</v>
      </c>
      <c r="CP370" s="14">
        <v>26</v>
      </c>
      <c r="CQ370" s="14">
        <v>34</v>
      </c>
      <c r="CR370" s="14">
        <v>25</v>
      </c>
      <c r="CS370" s="14">
        <v>19</v>
      </c>
      <c r="CT370" s="14">
        <v>20</v>
      </c>
      <c r="CU370" s="14">
        <v>26</v>
      </c>
      <c r="CV370" s="14">
        <v>36</v>
      </c>
      <c r="CW370" s="14">
        <v>19</v>
      </c>
      <c r="CX370" s="14">
        <v>16</v>
      </c>
      <c r="CY370" s="14">
        <v>28</v>
      </c>
      <c r="CZ370" s="14">
        <v>17</v>
      </c>
      <c r="DA370" s="14">
        <v>19</v>
      </c>
      <c r="DB370" s="14">
        <v>21</v>
      </c>
      <c r="DC370" s="14">
        <v>6</v>
      </c>
      <c r="DD370" s="14">
        <v>20</v>
      </c>
      <c r="DE370" s="14">
        <v>13</v>
      </c>
      <c r="DF370" s="14">
        <v>10</v>
      </c>
      <c r="DG370" s="14">
        <v>10</v>
      </c>
      <c r="DH370" s="14">
        <v>10</v>
      </c>
      <c r="DI370" s="14">
        <v>7</v>
      </c>
      <c r="DJ370" s="14">
        <v>8</v>
      </c>
      <c r="DK370" s="14">
        <v>8</v>
      </c>
      <c r="DL370" s="14">
        <v>2</v>
      </c>
      <c r="DM370" s="14">
        <v>2</v>
      </c>
      <c r="DN370" s="14">
        <v>4</v>
      </c>
      <c r="DO370" s="14">
        <v>4</v>
      </c>
      <c r="DP370" s="14">
        <v>0</v>
      </c>
      <c r="DQ370" s="14">
        <v>1</v>
      </c>
      <c r="DR370" s="14">
        <v>0</v>
      </c>
      <c r="DS370" s="14">
        <v>1</v>
      </c>
      <c r="DT370" s="14">
        <v>0</v>
      </c>
      <c r="DU370" s="14">
        <v>1</v>
      </c>
      <c r="DV370" s="14">
        <v>1</v>
      </c>
    </row>
    <row r="371" spans="1:126" x14ac:dyDescent="0.25">
      <c r="A371" s="16" t="s">
        <v>815</v>
      </c>
      <c r="B371" s="14" t="s">
        <v>816</v>
      </c>
      <c r="C371" s="23">
        <v>657</v>
      </c>
      <c r="D371" s="24">
        <f t="shared" si="356"/>
        <v>2.7397260273972601E-2</v>
      </c>
      <c r="E371" s="24">
        <f t="shared" si="357"/>
        <v>4.2617960426179602E-2</v>
      </c>
      <c r="F371" s="24">
        <f t="shared" si="358"/>
        <v>3.9573820395738202E-2</v>
      </c>
      <c r="G371" s="24">
        <f t="shared" si="359"/>
        <v>5.0228310502283102E-2</v>
      </c>
      <c r="H371" s="24">
        <f t="shared" si="360"/>
        <v>3.6529680365296802E-2</v>
      </c>
      <c r="I371" s="24">
        <f t="shared" si="361"/>
        <v>2.4353120243531201E-2</v>
      </c>
      <c r="J371" s="24">
        <f t="shared" si="362"/>
        <v>2.7397260273972601E-2</v>
      </c>
      <c r="K371" s="24">
        <f t="shared" si="363"/>
        <v>4.7184170471841702E-2</v>
      </c>
      <c r="L371" s="24">
        <f t="shared" si="364"/>
        <v>6.3926940639269403E-2</v>
      </c>
      <c r="M371" s="24">
        <f t="shared" si="365"/>
        <v>7.9147640791476404E-2</v>
      </c>
      <c r="N371" s="24">
        <f t="shared" si="366"/>
        <v>7.9147640791476404E-2</v>
      </c>
      <c r="O371" s="24">
        <f t="shared" si="367"/>
        <v>0.1050228310502283</v>
      </c>
      <c r="P371" s="24">
        <f t="shared" si="368"/>
        <v>0.13546423135464231</v>
      </c>
      <c r="Q371" s="24">
        <f t="shared" si="369"/>
        <v>0.11872146118721461</v>
      </c>
      <c r="R371" s="24">
        <f t="shared" si="370"/>
        <v>5.9360730593607303E-2</v>
      </c>
      <c r="S371" s="24">
        <f t="shared" si="371"/>
        <v>6.3926940639269403E-2</v>
      </c>
      <c r="T371" s="24">
        <f t="shared" si="372"/>
        <v>0.13089802130898021</v>
      </c>
      <c r="U371" s="24">
        <f t="shared" si="372"/>
        <v>0.62709284627092843</v>
      </c>
      <c r="V371" s="24">
        <f t="shared" si="372"/>
        <v>0.24200913242009131</v>
      </c>
      <c r="W371" s="23">
        <f t="shared" si="373"/>
        <v>86</v>
      </c>
      <c r="X371" s="23">
        <f t="shared" si="374"/>
        <v>412</v>
      </c>
      <c r="Y371" s="23">
        <f t="shared" si="375"/>
        <v>159</v>
      </c>
      <c r="Z371" s="23">
        <v>3</v>
      </c>
      <c r="AA371" s="23">
        <v>1</v>
      </c>
      <c r="AB371" s="23">
        <v>6</v>
      </c>
      <c r="AC371" s="23">
        <v>2</v>
      </c>
      <c r="AD371" s="23">
        <v>6</v>
      </c>
      <c r="AE371" s="23">
        <v>5</v>
      </c>
      <c r="AF371" s="23">
        <v>4</v>
      </c>
      <c r="AG371" s="23">
        <v>6</v>
      </c>
      <c r="AH371" s="23">
        <v>5</v>
      </c>
      <c r="AI371" s="23">
        <v>8</v>
      </c>
      <c r="AJ371" s="23">
        <v>4</v>
      </c>
      <c r="AK371" s="23">
        <v>4</v>
      </c>
      <c r="AL371" s="23">
        <v>6</v>
      </c>
      <c r="AM371" s="23">
        <v>6</v>
      </c>
      <c r="AN371" s="23">
        <v>6</v>
      </c>
      <c r="AO371" s="23">
        <v>6</v>
      </c>
      <c r="AP371" s="23">
        <v>8</v>
      </c>
      <c r="AQ371" s="23">
        <v>10</v>
      </c>
      <c r="AR371" s="23">
        <v>5</v>
      </c>
      <c r="AS371" s="23">
        <v>4</v>
      </c>
      <c r="AT371" s="23">
        <v>2</v>
      </c>
      <c r="AU371" s="23">
        <v>3</v>
      </c>
      <c r="AV371" s="23">
        <v>7</v>
      </c>
      <c r="AW371" s="23">
        <v>7</v>
      </c>
      <c r="AX371" s="23">
        <v>5</v>
      </c>
      <c r="AY371" s="23">
        <v>5</v>
      </c>
      <c r="AZ371" s="23">
        <v>2</v>
      </c>
      <c r="BA371" s="23">
        <v>4</v>
      </c>
      <c r="BB371" s="23">
        <v>2</v>
      </c>
      <c r="BC371" s="23">
        <v>3</v>
      </c>
      <c r="BD371" s="23">
        <v>3</v>
      </c>
      <c r="BE371" s="23">
        <v>6</v>
      </c>
      <c r="BF371" s="23">
        <v>5</v>
      </c>
      <c r="BG371" s="23">
        <v>1</v>
      </c>
      <c r="BH371" s="23">
        <v>3</v>
      </c>
      <c r="BI371" s="23">
        <v>5</v>
      </c>
      <c r="BJ371" s="23">
        <v>6</v>
      </c>
      <c r="BK371" s="23">
        <v>5</v>
      </c>
      <c r="BL371" s="23">
        <v>6</v>
      </c>
      <c r="BM371" s="23">
        <v>9</v>
      </c>
      <c r="BN371" s="23">
        <v>8</v>
      </c>
      <c r="BO371" s="23">
        <v>5</v>
      </c>
      <c r="BP371" s="23">
        <v>10</v>
      </c>
      <c r="BQ371" s="23">
        <v>4</v>
      </c>
      <c r="BR371" s="23">
        <v>15</v>
      </c>
      <c r="BS371" s="23">
        <v>9</v>
      </c>
      <c r="BT371" s="23">
        <v>10</v>
      </c>
      <c r="BU371" s="23">
        <v>12</v>
      </c>
      <c r="BV371" s="23">
        <v>14</v>
      </c>
      <c r="BW371" s="23">
        <v>7</v>
      </c>
      <c r="BX371" s="23">
        <v>10</v>
      </c>
      <c r="BY371" s="23">
        <v>13</v>
      </c>
      <c r="BZ371" s="23">
        <v>10</v>
      </c>
      <c r="CA371" s="23">
        <v>9</v>
      </c>
      <c r="CB371" s="23">
        <v>10</v>
      </c>
      <c r="CC371" s="23">
        <v>10</v>
      </c>
      <c r="CD371" s="23">
        <v>12</v>
      </c>
      <c r="CE371" s="23">
        <v>18</v>
      </c>
      <c r="CF371" s="23">
        <v>14</v>
      </c>
      <c r="CG371" s="23">
        <v>15</v>
      </c>
      <c r="CH371" s="23">
        <v>10</v>
      </c>
      <c r="CI371" s="23">
        <v>19</v>
      </c>
      <c r="CJ371" s="23">
        <v>21</v>
      </c>
      <c r="CK371" s="23">
        <v>15</v>
      </c>
      <c r="CL371" s="23">
        <v>24</v>
      </c>
      <c r="CM371" s="23">
        <v>14</v>
      </c>
      <c r="CN371" s="23">
        <v>15</v>
      </c>
      <c r="CO371" s="23">
        <v>14</v>
      </c>
      <c r="CP371" s="23">
        <v>24</v>
      </c>
      <c r="CQ371" s="23">
        <v>11</v>
      </c>
      <c r="CR371" s="23">
        <v>8</v>
      </c>
      <c r="CS371" s="23">
        <v>7</v>
      </c>
      <c r="CT371" s="23">
        <v>7</v>
      </c>
      <c r="CU371" s="23">
        <v>6</v>
      </c>
      <c r="CV371" s="23">
        <v>11</v>
      </c>
      <c r="CW371" s="23">
        <v>3</v>
      </c>
      <c r="CX371" s="23">
        <v>1</v>
      </c>
      <c r="CY371" s="23">
        <v>7</v>
      </c>
      <c r="CZ371" s="23">
        <v>1</v>
      </c>
      <c r="DA371" s="23">
        <v>6</v>
      </c>
      <c r="DB371" s="23">
        <v>2</v>
      </c>
      <c r="DC371" s="23">
        <v>5</v>
      </c>
      <c r="DD371" s="23">
        <v>6</v>
      </c>
      <c r="DE371" s="23">
        <v>0</v>
      </c>
      <c r="DF371" s="23">
        <v>4</v>
      </c>
      <c r="DG371" s="23">
        <v>1</v>
      </c>
      <c r="DH371" s="23">
        <v>1</v>
      </c>
      <c r="DI371" s="23">
        <v>1</v>
      </c>
      <c r="DJ371" s="23">
        <v>1</v>
      </c>
      <c r="DK371" s="23">
        <v>1</v>
      </c>
      <c r="DL371" s="23">
        <v>0</v>
      </c>
      <c r="DM371" s="23">
        <v>0</v>
      </c>
      <c r="DN371" s="23">
        <v>0</v>
      </c>
      <c r="DO371" s="23">
        <v>1</v>
      </c>
      <c r="DP371" s="23">
        <v>0</v>
      </c>
      <c r="DQ371" s="23">
        <v>1</v>
      </c>
      <c r="DR371" s="23">
        <v>0</v>
      </c>
      <c r="DS371" s="23">
        <v>0</v>
      </c>
      <c r="DT371" s="23">
        <v>0</v>
      </c>
      <c r="DU371" s="23">
        <v>0</v>
      </c>
      <c r="DV371" s="23">
        <v>0</v>
      </c>
    </row>
    <row r="372" spans="1:126" x14ac:dyDescent="0.25">
      <c r="A372" s="16" t="s">
        <v>817</v>
      </c>
      <c r="B372" s="14" t="s">
        <v>818</v>
      </c>
      <c r="C372" s="14">
        <v>401</v>
      </c>
      <c r="D372" s="24">
        <f t="shared" si="356"/>
        <v>6.2344139650872821E-2</v>
      </c>
      <c r="E372" s="24">
        <f t="shared" si="357"/>
        <v>5.2369077306733167E-2</v>
      </c>
      <c r="F372" s="24">
        <f t="shared" si="358"/>
        <v>5.9850374064837904E-2</v>
      </c>
      <c r="G372" s="24">
        <f t="shared" si="359"/>
        <v>5.2369077306733167E-2</v>
      </c>
      <c r="H372" s="24">
        <f t="shared" si="360"/>
        <v>3.7406483790523692E-2</v>
      </c>
      <c r="I372" s="24">
        <f t="shared" si="361"/>
        <v>3.7406483790523692E-2</v>
      </c>
      <c r="J372" s="24">
        <f t="shared" si="362"/>
        <v>4.2394014962593519E-2</v>
      </c>
      <c r="K372" s="24">
        <f t="shared" si="363"/>
        <v>6.9825436408977551E-2</v>
      </c>
      <c r="L372" s="24">
        <f t="shared" si="364"/>
        <v>5.4862842892768077E-2</v>
      </c>
      <c r="M372" s="24">
        <f t="shared" si="365"/>
        <v>6.2344139650872821E-2</v>
      </c>
      <c r="N372" s="24">
        <f t="shared" si="366"/>
        <v>7.4812967581047385E-2</v>
      </c>
      <c r="O372" s="24">
        <f t="shared" si="367"/>
        <v>8.7281795511221949E-2</v>
      </c>
      <c r="P372" s="24">
        <f t="shared" si="368"/>
        <v>7.7306733167082295E-2</v>
      </c>
      <c r="Q372" s="24">
        <f t="shared" si="369"/>
        <v>6.4837905236907731E-2</v>
      </c>
      <c r="R372" s="24">
        <f t="shared" si="370"/>
        <v>2.2443890274314215E-2</v>
      </c>
      <c r="S372" s="24">
        <f t="shared" si="371"/>
        <v>0.14214463840399003</v>
      </c>
      <c r="T372" s="24">
        <f t="shared" si="372"/>
        <v>0.20199501246882792</v>
      </c>
      <c r="U372" s="24">
        <f t="shared" si="372"/>
        <v>0.5685785536159601</v>
      </c>
      <c r="V372" s="24">
        <f t="shared" si="372"/>
        <v>0.22942643391521197</v>
      </c>
      <c r="W372" s="23">
        <f t="shared" si="373"/>
        <v>81</v>
      </c>
      <c r="X372" s="23">
        <f t="shared" si="374"/>
        <v>228</v>
      </c>
      <c r="Y372" s="23">
        <f t="shared" si="375"/>
        <v>92</v>
      </c>
      <c r="Z372" s="14">
        <v>4</v>
      </c>
      <c r="AA372" s="14">
        <v>5</v>
      </c>
      <c r="AB372" s="14">
        <v>3</v>
      </c>
      <c r="AC372" s="14">
        <v>4</v>
      </c>
      <c r="AD372" s="14">
        <v>9</v>
      </c>
      <c r="AE372" s="14">
        <v>4</v>
      </c>
      <c r="AF372" s="14">
        <v>6</v>
      </c>
      <c r="AG372" s="14">
        <v>4</v>
      </c>
      <c r="AH372" s="14">
        <v>1</v>
      </c>
      <c r="AI372" s="14">
        <v>6</v>
      </c>
      <c r="AJ372" s="14">
        <v>2</v>
      </c>
      <c r="AK372" s="14">
        <v>4</v>
      </c>
      <c r="AL372" s="14">
        <v>6</v>
      </c>
      <c r="AM372" s="14">
        <v>5</v>
      </c>
      <c r="AN372" s="14">
        <v>7</v>
      </c>
      <c r="AO372" s="14">
        <v>7</v>
      </c>
      <c r="AP372" s="14">
        <v>4</v>
      </c>
      <c r="AQ372" s="14">
        <v>3</v>
      </c>
      <c r="AR372" s="14">
        <v>5</v>
      </c>
      <c r="AS372" s="14">
        <v>2</v>
      </c>
      <c r="AT372" s="14">
        <v>4</v>
      </c>
      <c r="AU372" s="14">
        <v>0</v>
      </c>
      <c r="AV372" s="14">
        <v>4</v>
      </c>
      <c r="AW372" s="14">
        <v>7</v>
      </c>
      <c r="AX372" s="14">
        <v>0</v>
      </c>
      <c r="AY372" s="14">
        <v>6</v>
      </c>
      <c r="AZ372" s="14">
        <v>1</v>
      </c>
      <c r="BA372" s="14">
        <v>3</v>
      </c>
      <c r="BB372" s="14">
        <v>2</v>
      </c>
      <c r="BC372" s="14">
        <v>3</v>
      </c>
      <c r="BD372" s="14">
        <v>6</v>
      </c>
      <c r="BE372" s="14">
        <v>5</v>
      </c>
      <c r="BF372" s="14">
        <v>1</v>
      </c>
      <c r="BG372" s="14">
        <v>3</v>
      </c>
      <c r="BH372" s="14">
        <v>2</v>
      </c>
      <c r="BI372" s="14">
        <v>5</v>
      </c>
      <c r="BJ372" s="14">
        <v>4</v>
      </c>
      <c r="BK372" s="14">
        <v>8</v>
      </c>
      <c r="BL372" s="14">
        <v>7</v>
      </c>
      <c r="BM372" s="14">
        <v>4</v>
      </c>
      <c r="BN372" s="14">
        <v>4</v>
      </c>
      <c r="BO372" s="14">
        <v>6</v>
      </c>
      <c r="BP372" s="14">
        <v>2</v>
      </c>
      <c r="BQ372" s="14">
        <v>2</v>
      </c>
      <c r="BR372" s="14">
        <v>8</v>
      </c>
      <c r="BS372" s="14">
        <v>4</v>
      </c>
      <c r="BT372" s="14">
        <v>4</v>
      </c>
      <c r="BU372" s="14">
        <v>7</v>
      </c>
      <c r="BV372" s="14">
        <v>3</v>
      </c>
      <c r="BW372" s="14">
        <v>7</v>
      </c>
      <c r="BX372" s="14">
        <v>3</v>
      </c>
      <c r="BY372" s="14">
        <v>3</v>
      </c>
      <c r="BZ372" s="14">
        <v>5</v>
      </c>
      <c r="CA372" s="14">
        <v>7</v>
      </c>
      <c r="CB372" s="14">
        <v>12</v>
      </c>
      <c r="CC372" s="14">
        <v>4</v>
      </c>
      <c r="CD372" s="14">
        <v>8</v>
      </c>
      <c r="CE372" s="14">
        <v>12</v>
      </c>
      <c r="CF372" s="14">
        <v>6</v>
      </c>
      <c r="CG372" s="14">
        <v>5</v>
      </c>
      <c r="CH372" s="14">
        <v>6</v>
      </c>
      <c r="CI372" s="14">
        <v>7</v>
      </c>
      <c r="CJ372" s="14">
        <v>7</v>
      </c>
      <c r="CK372" s="14">
        <v>7</v>
      </c>
      <c r="CL372" s="14">
        <v>4</v>
      </c>
      <c r="CM372" s="14">
        <v>2</v>
      </c>
      <c r="CN372" s="14">
        <v>7</v>
      </c>
      <c r="CO372" s="14">
        <v>9</v>
      </c>
      <c r="CP372" s="14">
        <v>4</v>
      </c>
      <c r="CQ372" s="14">
        <v>4</v>
      </c>
      <c r="CR372" s="14">
        <v>2</v>
      </c>
      <c r="CS372" s="14">
        <v>2</v>
      </c>
      <c r="CT372" s="14">
        <v>2</v>
      </c>
      <c r="CU372" s="14">
        <v>0</v>
      </c>
      <c r="CV372" s="14">
        <v>3</v>
      </c>
      <c r="CW372" s="14">
        <v>4</v>
      </c>
      <c r="CX372" s="14">
        <v>1</v>
      </c>
      <c r="CY372" s="14">
        <v>4</v>
      </c>
      <c r="CZ372" s="14">
        <v>3</v>
      </c>
      <c r="DA372" s="14">
        <v>1</v>
      </c>
      <c r="DB372" s="14">
        <v>6</v>
      </c>
      <c r="DC372" s="14">
        <v>3</v>
      </c>
      <c r="DD372" s="14">
        <v>2</v>
      </c>
      <c r="DE372" s="14">
        <v>5</v>
      </c>
      <c r="DF372" s="14">
        <v>3</v>
      </c>
      <c r="DG372" s="14">
        <v>0</v>
      </c>
      <c r="DH372" s="14">
        <v>5</v>
      </c>
      <c r="DI372" s="14">
        <v>2</v>
      </c>
      <c r="DJ372" s="14">
        <v>0</v>
      </c>
      <c r="DK372" s="14">
        <v>1</v>
      </c>
      <c r="DL372" s="14">
        <v>2</v>
      </c>
      <c r="DM372" s="14">
        <v>8</v>
      </c>
      <c r="DN372" s="14">
        <v>0</v>
      </c>
      <c r="DO372" s="14">
        <v>3</v>
      </c>
      <c r="DP372" s="14">
        <v>1</v>
      </c>
      <c r="DQ372" s="14">
        <v>1</v>
      </c>
      <c r="DR372" s="14">
        <v>0</v>
      </c>
      <c r="DS372" s="14">
        <v>0</v>
      </c>
      <c r="DT372" s="14">
        <v>2</v>
      </c>
      <c r="DU372" s="14">
        <v>0</v>
      </c>
      <c r="DV372" s="14">
        <v>0</v>
      </c>
    </row>
    <row r="373" spans="1:126" x14ac:dyDescent="0.25">
      <c r="A373" s="16" t="s">
        <v>819</v>
      </c>
      <c r="B373" s="14" t="s">
        <v>820</v>
      </c>
      <c r="C373" s="14">
        <v>1667</v>
      </c>
      <c r="D373" s="24">
        <f t="shared" si="356"/>
        <v>2.5194961007798441E-2</v>
      </c>
      <c r="E373" s="24">
        <f t="shared" si="357"/>
        <v>3.2993401319736056E-2</v>
      </c>
      <c r="F373" s="24">
        <f t="shared" si="358"/>
        <v>3.5392921415716858E-2</v>
      </c>
      <c r="G373" s="24">
        <f t="shared" si="359"/>
        <v>5.3989202159568088E-2</v>
      </c>
      <c r="H373" s="24">
        <f t="shared" si="360"/>
        <v>2.9394121175764846E-2</v>
      </c>
      <c r="I373" s="24">
        <f t="shared" si="361"/>
        <v>3.4193161367726453E-2</v>
      </c>
      <c r="J373" s="24">
        <f t="shared" si="362"/>
        <v>3.4193161367726453E-2</v>
      </c>
      <c r="K373" s="24">
        <f t="shared" si="363"/>
        <v>3.6592681463707262E-2</v>
      </c>
      <c r="L373" s="24">
        <f t="shared" si="364"/>
        <v>4.799040191961608E-2</v>
      </c>
      <c r="M373" s="24">
        <f t="shared" si="365"/>
        <v>6.8986202759448112E-2</v>
      </c>
      <c r="N373" s="24">
        <f t="shared" si="366"/>
        <v>8.2783443311337732E-2</v>
      </c>
      <c r="O373" s="24">
        <f t="shared" si="367"/>
        <v>7.7984403119376128E-2</v>
      </c>
      <c r="P373" s="24">
        <f t="shared" si="368"/>
        <v>0.10317936412717456</v>
      </c>
      <c r="Q373" s="24">
        <f t="shared" si="369"/>
        <v>8.7582483503299335E-2</v>
      </c>
      <c r="R373" s="24">
        <f t="shared" si="370"/>
        <v>8.2183563287342526E-2</v>
      </c>
      <c r="S373" s="24">
        <f t="shared" si="371"/>
        <v>0.16736652669466107</v>
      </c>
      <c r="T373" s="24">
        <f t="shared" si="372"/>
        <v>0.11817636472705459</v>
      </c>
      <c r="U373" s="24">
        <f t="shared" si="372"/>
        <v>0.54469106178764248</v>
      </c>
      <c r="V373" s="24">
        <f t="shared" si="372"/>
        <v>0.33713257348530296</v>
      </c>
      <c r="W373" s="23">
        <f t="shared" si="373"/>
        <v>197</v>
      </c>
      <c r="X373" s="23">
        <f t="shared" si="374"/>
        <v>908</v>
      </c>
      <c r="Y373" s="23">
        <f t="shared" si="375"/>
        <v>562</v>
      </c>
      <c r="Z373" s="14">
        <v>8</v>
      </c>
      <c r="AA373" s="14">
        <v>11</v>
      </c>
      <c r="AB373" s="14">
        <v>7</v>
      </c>
      <c r="AC373" s="14">
        <v>8</v>
      </c>
      <c r="AD373" s="14">
        <v>8</v>
      </c>
      <c r="AE373" s="14">
        <v>8</v>
      </c>
      <c r="AF373" s="14">
        <v>7</v>
      </c>
      <c r="AG373" s="14">
        <v>11</v>
      </c>
      <c r="AH373" s="14">
        <v>15</v>
      </c>
      <c r="AI373" s="14">
        <v>14</v>
      </c>
      <c r="AJ373" s="14">
        <v>9</v>
      </c>
      <c r="AK373" s="14">
        <v>16</v>
      </c>
      <c r="AL373" s="14">
        <v>10</v>
      </c>
      <c r="AM373" s="14">
        <v>11</v>
      </c>
      <c r="AN373" s="14">
        <v>13</v>
      </c>
      <c r="AO373" s="14">
        <v>16</v>
      </c>
      <c r="AP373" s="14">
        <v>25</v>
      </c>
      <c r="AQ373" s="14">
        <v>24</v>
      </c>
      <c r="AR373" s="14">
        <v>9</v>
      </c>
      <c r="AS373" s="14">
        <v>16</v>
      </c>
      <c r="AT373" s="14">
        <v>19</v>
      </c>
      <c r="AU373" s="14">
        <v>7</v>
      </c>
      <c r="AV373" s="14">
        <v>10</v>
      </c>
      <c r="AW373" s="14">
        <v>6</v>
      </c>
      <c r="AX373" s="14">
        <v>7</v>
      </c>
      <c r="AY373" s="14">
        <v>10</v>
      </c>
      <c r="AZ373" s="14">
        <v>10</v>
      </c>
      <c r="BA373" s="14">
        <v>19</v>
      </c>
      <c r="BB373" s="14">
        <v>7</v>
      </c>
      <c r="BC373" s="14">
        <v>11</v>
      </c>
      <c r="BD373" s="14">
        <v>7</v>
      </c>
      <c r="BE373" s="14">
        <v>14</v>
      </c>
      <c r="BF373" s="14">
        <v>10</v>
      </c>
      <c r="BG373" s="14">
        <v>14</v>
      </c>
      <c r="BH373" s="14">
        <v>12</v>
      </c>
      <c r="BI373" s="14">
        <v>12</v>
      </c>
      <c r="BJ373" s="14">
        <v>10</v>
      </c>
      <c r="BK373" s="14">
        <v>12</v>
      </c>
      <c r="BL373" s="14">
        <v>17</v>
      </c>
      <c r="BM373" s="14">
        <v>10</v>
      </c>
      <c r="BN373" s="14">
        <v>6</v>
      </c>
      <c r="BO373" s="14">
        <v>23</v>
      </c>
      <c r="BP373" s="14">
        <v>18</v>
      </c>
      <c r="BQ373" s="14">
        <v>15</v>
      </c>
      <c r="BR373" s="14">
        <v>18</v>
      </c>
      <c r="BS373" s="14">
        <v>23</v>
      </c>
      <c r="BT373" s="14">
        <v>26</v>
      </c>
      <c r="BU373" s="14">
        <v>18</v>
      </c>
      <c r="BV373" s="14">
        <v>29</v>
      </c>
      <c r="BW373" s="14">
        <v>19</v>
      </c>
      <c r="BX373" s="14">
        <v>28</v>
      </c>
      <c r="BY373" s="14">
        <v>27</v>
      </c>
      <c r="BZ373" s="14">
        <v>32</v>
      </c>
      <c r="CA373" s="14">
        <v>28</v>
      </c>
      <c r="CB373" s="14">
        <v>23</v>
      </c>
      <c r="CC373" s="14">
        <v>22</v>
      </c>
      <c r="CD373" s="14">
        <v>23</v>
      </c>
      <c r="CE373" s="14">
        <v>29</v>
      </c>
      <c r="CF373" s="14">
        <v>35</v>
      </c>
      <c r="CG373" s="14">
        <v>21</v>
      </c>
      <c r="CH373" s="14">
        <v>35</v>
      </c>
      <c r="CI373" s="14">
        <v>35</v>
      </c>
      <c r="CJ373" s="14">
        <v>24</v>
      </c>
      <c r="CK373" s="14">
        <v>38</v>
      </c>
      <c r="CL373" s="14">
        <v>40</v>
      </c>
      <c r="CM373" s="14">
        <v>35</v>
      </c>
      <c r="CN373" s="14">
        <v>30</v>
      </c>
      <c r="CO373" s="14">
        <v>36</v>
      </c>
      <c r="CP373" s="14">
        <v>19</v>
      </c>
      <c r="CQ373" s="14">
        <v>26</v>
      </c>
      <c r="CR373" s="14">
        <v>22</v>
      </c>
      <c r="CS373" s="14">
        <v>34</v>
      </c>
      <c r="CT373" s="14">
        <v>28</v>
      </c>
      <c r="CU373" s="14">
        <v>25</v>
      </c>
      <c r="CV373" s="14">
        <v>28</v>
      </c>
      <c r="CW373" s="14">
        <v>24</v>
      </c>
      <c r="CX373" s="14">
        <v>18</v>
      </c>
      <c r="CY373" s="14">
        <v>29</v>
      </c>
      <c r="CZ373" s="14">
        <v>24</v>
      </c>
      <c r="DA373" s="14">
        <v>26</v>
      </c>
      <c r="DB373" s="14">
        <v>17</v>
      </c>
      <c r="DC373" s="14">
        <v>18</v>
      </c>
      <c r="DD373" s="14">
        <v>17</v>
      </c>
      <c r="DE373" s="14">
        <v>25</v>
      </c>
      <c r="DF373" s="14">
        <v>11</v>
      </c>
      <c r="DG373" s="14">
        <v>14</v>
      </c>
      <c r="DH373" s="14">
        <v>8</v>
      </c>
      <c r="DI373" s="14">
        <v>12</v>
      </c>
      <c r="DJ373" s="14">
        <v>7</v>
      </c>
      <c r="DK373" s="14">
        <v>8</v>
      </c>
      <c r="DL373" s="14">
        <v>3</v>
      </c>
      <c r="DM373" s="14">
        <v>3</v>
      </c>
      <c r="DN373" s="14">
        <v>3</v>
      </c>
      <c r="DO373" s="14">
        <v>0</v>
      </c>
      <c r="DP373" s="14">
        <v>4</v>
      </c>
      <c r="DQ373" s="14">
        <v>4</v>
      </c>
      <c r="DR373" s="14">
        <v>0</v>
      </c>
      <c r="DS373" s="14">
        <v>1</v>
      </c>
      <c r="DT373" s="14">
        <v>3</v>
      </c>
      <c r="DU373" s="14">
        <v>0</v>
      </c>
      <c r="DV373" s="14">
        <v>0</v>
      </c>
    </row>
    <row r="374" spans="1:126" x14ac:dyDescent="0.25">
      <c r="A374" s="16" t="s">
        <v>821</v>
      </c>
      <c r="B374" s="14" t="s">
        <v>822</v>
      </c>
      <c r="C374" s="14">
        <v>694</v>
      </c>
      <c r="D374" s="24">
        <f t="shared" si="356"/>
        <v>4.4668587896253602E-2</v>
      </c>
      <c r="E374" s="24">
        <f t="shared" si="357"/>
        <v>6.4841498559077809E-2</v>
      </c>
      <c r="F374" s="24">
        <f t="shared" si="358"/>
        <v>6.1959654178674349E-2</v>
      </c>
      <c r="G374" s="24">
        <f t="shared" si="359"/>
        <v>7.3487031700288183E-2</v>
      </c>
      <c r="H374" s="24">
        <f t="shared" si="360"/>
        <v>4.4668587896253602E-2</v>
      </c>
      <c r="I374" s="24">
        <f t="shared" si="361"/>
        <v>2.7377521613832854E-2</v>
      </c>
      <c r="J374" s="24">
        <f t="shared" si="362"/>
        <v>5.3314121037463975E-2</v>
      </c>
      <c r="K374" s="24">
        <f t="shared" si="363"/>
        <v>5.7636887608069162E-2</v>
      </c>
      <c r="L374" s="24">
        <f t="shared" si="364"/>
        <v>6.3400576368876083E-2</v>
      </c>
      <c r="M374" s="24">
        <f t="shared" si="365"/>
        <v>8.7896253602305477E-2</v>
      </c>
      <c r="N374" s="24">
        <f t="shared" si="366"/>
        <v>8.069164265129683E-2</v>
      </c>
      <c r="O374" s="24">
        <f t="shared" si="367"/>
        <v>5.7636887608069162E-2</v>
      </c>
      <c r="P374" s="24">
        <f t="shared" si="368"/>
        <v>8.2132564841498557E-2</v>
      </c>
      <c r="Q374" s="24">
        <f t="shared" si="369"/>
        <v>7.2046109510086456E-2</v>
      </c>
      <c r="R374" s="24">
        <f t="shared" si="370"/>
        <v>4.7550432276657062E-2</v>
      </c>
      <c r="S374" s="24">
        <f t="shared" si="371"/>
        <v>8.069164265129683E-2</v>
      </c>
      <c r="T374" s="24">
        <f t="shared" si="372"/>
        <v>0.207492795389049</v>
      </c>
      <c r="U374" s="24">
        <f t="shared" si="372"/>
        <v>0.59221902017291062</v>
      </c>
      <c r="V374" s="24">
        <f t="shared" si="372"/>
        <v>0.20028818443804033</v>
      </c>
      <c r="W374" s="23">
        <f t="shared" si="373"/>
        <v>144</v>
      </c>
      <c r="X374" s="23">
        <f t="shared" si="374"/>
        <v>411</v>
      </c>
      <c r="Y374" s="23">
        <f t="shared" si="375"/>
        <v>139</v>
      </c>
      <c r="Z374" s="14">
        <v>9</v>
      </c>
      <c r="AA374" s="14">
        <v>8</v>
      </c>
      <c r="AB374" s="14">
        <v>5</v>
      </c>
      <c r="AC374" s="14">
        <v>2</v>
      </c>
      <c r="AD374" s="14">
        <v>7</v>
      </c>
      <c r="AE374" s="14">
        <v>8</v>
      </c>
      <c r="AF374" s="14">
        <v>10</v>
      </c>
      <c r="AG374" s="14">
        <v>8</v>
      </c>
      <c r="AH374" s="14">
        <v>9</v>
      </c>
      <c r="AI374" s="14">
        <v>10</v>
      </c>
      <c r="AJ374" s="14">
        <v>9</v>
      </c>
      <c r="AK374" s="14">
        <v>8</v>
      </c>
      <c r="AL374" s="14">
        <v>13</v>
      </c>
      <c r="AM374" s="14">
        <v>10</v>
      </c>
      <c r="AN374" s="14">
        <v>3</v>
      </c>
      <c r="AO374" s="14">
        <v>14</v>
      </c>
      <c r="AP374" s="14">
        <v>11</v>
      </c>
      <c r="AQ374" s="14">
        <v>8</v>
      </c>
      <c r="AR374" s="14">
        <v>7</v>
      </c>
      <c r="AS374" s="14">
        <v>11</v>
      </c>
      <c r="AT374" s="14">
        <v>7</v>
      </c>
      <c r="AU374" s="14">
        <v>9</v>
      </c>
      <c r="AV374" s="14">
        <v>2</v>
      </c>
      <c r="AW374" s="14">
        <v>3</v>
      </c>
      <c r="AX374" s="14">
        <v>10</v>
      </c>
      <c r="AY374" s="14">
        <v>6</v>
      </c>
      <c r="AZ374" s="14">
        <v>3</v>
      </c>
      <c r="BA374" s="14">
        <v>2</v>
      </c>
      <c r="BB374" s="14">
        <v>4</v>
      </c>
      <c r="BC374" s="14">
        <v>4</v>
      </c>
      <c r="BD374" s="14">
        <v>5</v>
      </c>
      <c r="BE374" s="14">
        <v>8</v>
      </c>
      <c r="BF374" s="14">
        <v>8</v>
      </c>
      <c r="BG374" s="14">
        <v>9</v>
      </c>
      <c r="BH374" s="14">
        <v>7</v>
      </c>
      <c r="BI374" s="14">
        <v>6</v>
      </c>
      <c r="BJ374" s="14">
        <v>5</v>
      </c>
      <c r="BK374" s="14">
        <v>9</v>
      </c>
      <c r="BL374" s="14">
        <v>11</v>
      </c>
      <c r="BM374" s="14">
        <v>9</v>
      </c>
      <c r="BN374" s="14">
        <v>7</v>
      </c>
      <c r="BO374" s="14">
        <v>5</v>
      </c>
      <c r="BP374" s="14">
        <v>14</v>
      </c>
      <c r="BQ374" s="14">
        <v>8</v>
      </c>
      <c r="BR374" s="14">
        <v>10</v>
      </c>
      <c r="BS374" s="14">
        <v>15</v>
      </c>
      <c r="BT374" s="14">
        <v>10</v>
      </c>
      <c r="BU374" s="14">
        <v>9</v>
      </c>
      <c r="BV374" s="14">
        <v>18</v>
      </c>
      <c r="BW374" s="14">
        <v>9</v>
      </c>
      <c r="BX374" s="14">
        <v>13</v>
      </c>
      <c r="BY374" s="14">
        <v>8</v>
      </c>
      <c r="BZ374" s="14">
        <v>17</v>
      </c>
      <c r="CA374" s="14">
        <v>10</v>
      </c>
      <c r="CB374" s="14">
        <v>8</v>
      </c>
      <c r="CC374" s="14">
        <v>6</v>
      </c>
      <c r="CD374" s="14">
        <v>7</v>
      </c>
      <c r="CE374" s="14">
        <v>13</v>
      </c>
      <c r="CF374" s="14">
        <v>5</v>
      </c>
      <c r="CG374" s="14">
        <v>9</v>
      </c>
      <c r="CH374" s="14">
        <v>11</v>
      </c>
      <c r="CI374" s="14">
        <v>8</v>
      </c>
      <c r="CJ374" s="14">
        <v>10</v>
      </c>
      <c r="CK374" s="14">
        <v>12</v>
      </c>
      <c r="CL374" s="14">
        <v>16</v>
      </c>
      <c r="CM374" s="14">
        <v>11</v>
      </c>
      <c r="CN374" s="14">
        <v>12</v>
      </c>
      <c r="CO374" s="14">
        <v>9</v>
      </c>
      <c r="CP374" s="14">
        <v>11</v>
      </c>
      <c r="CQ374" s="14">
        <v>7</v>
      </c>
      <c r="CR374" s="14">
        <v>4</v>
      </c>
      <c r="CS374" s="14">
        <v>7</v>
      </c>
      <c r="CT374" s="14">
        <v>8</v>
      </c>
      <c r="CU374" s="14">
        <v>7</v>
      </c>
      <c r="CV374" s="14">
        <v>7</v>
      </c>
      <c r="CW374" s="14">
        <v>3</v>
      </c>
      <c r="CX374" s="14">
        <v>7</v>
      </c>
      <c r="CY374" s="14">
        <v>8</v>
      </c>
      <c r="CZ374" s="14">
        <v>4</v>
      </c>
      <c r="DA374" s="14">
        <v>3</v>
      </c>
      <c r="DB374" s="14">
        <v>4</v>
      </c>
      <c r="DC374" s="14">
        <v>1</v>
      </c>
      <c r="DD374" s="14">
        <v>1</v>
      </c>
      <c r="DE374" s="14">
        <v>2</v>
      </c>
      <c r="DF374" s="14">
        <v>2</v>
      </c>
      <c r="DG374" s="14">
        <v>3</v>
      </c>
      <c r="DH374" s="14">
        <v>4</v>
      </c>
      <c r="DI374" s="14">
        <v>2</v>
      </c>
      <c r="DJ374" s="14">
        <v>2</v>
      </c>
      <c r="DK374" s="14">
        <v>3</v>
      </c>
      <c r="DL374" s="14">
        <v>2</v>
      </c>
      <c r="DM374" s="14">
        <v>2</v>
      </c>
      <c r="DN374" s="14">
        <v>0</v>
      </c>
      <c r="DO374" s="14">
        <v>2</v>
      </c>
      <c r="DP374" s="14">
        <v>1</v>
      </c>
      <c r="DQ374" s="14">
        <v>0</v>
      </c>
      <c r="DR374" s="14">
        <v>0</v>
      </c>
      <c r="DS374" s="14">
        <v>0</v>
      </c>
      <c r="DT374" s="14">
        <v>0</v>
      </c>
      <c r="DU374" s="14">
        <v>0</v>
      </c>
      <c r="DV374" s="14">
        <v>0</v>
      </c>
    </row>
    <row r="375" spans="1:126" x14ac:dyDescent="0.25">
      <c r="A375" s="16" t="s">
        <v>823</v>
      </c>
      <c r="B375" s="14" t="s">
        <v>824</v>
      </c>
      <c r="C375" s="23">
        <v>178</v>
      </c>
      <c r="D375" s="24">
        <f t="shared" si="356"/>
        <v>2.247191011235955E-2</v>
      </c>
      <c r="E375" s="24">
        <f t="shared" si="357"/>
        <v>4.49438202247191E-2</v>
      </c>
      <c r="F375" s="24">
        <f t="shared" si="358"/>
        <v>5.6179775280898875E-2</v>
      </c>
      <c r="G375" s="24">
        <f t="shared" si="359"/>
        <v>3.3707865168539325E-2</v>
      </c>
      <c r="H375" s="24">
        <f t="shared" si="360"/>
        <v>2.247191011235955E-2</v>
      </c>
      <c r="I375" s="24">
        <f t="shared" si="361"/>
        <v>3.9325842696629212E-2</v>
      </c>
      <c r="J375" s="24">
        <f t="shared" si="362"/>
        <v>2.247191011235955E-2</v>
      </c>
      <c r="K375" s="24">
        <f t="shared" si="363"/>
        <v>8.4269662921348312E-2</v>
      </c>
      <c r="L375" s="24">
        <f t="shared" si="364"/>
        <v>4.49438202247191E-2</v>
      </c>
      <c r="M375" s="24">
        <f t="shared" si="365"/>
        <v>7.3033707865168537E-2</v>
      </c>
      <c r="N375" s="24">
        <f t="shared" si="366"/>
        <v>9.5505617977528087E-2</v>
      </c>
      <c r="O375" s="24">
        <f t="shared" si="367"/>
        <v>0.12921348314606743</v>
      </c>
      <c r="P375" s="24">
        <f t="shared" si="368"/>
        <v>8.98876404494382E-2</v>
      </c>
      <c r="Q375" s="24">
        <f t="shared" si="369"/>
        <v>7.8651685393258425E-2</v>
      </c>
      <c r="R375" s="24">
        <f t="shared" si="370"/>
        <v>8.98876404494382E-2</v>
      </c>
      <c r="S375" s="24">
        <f t="shared" si="371"/>
        <v>7.3033707865168537E-2</v>
      </c>
      <c r="T375" s="24">
        <f t="shared" si="372"/>
        <v>0.12921348314606743</v>
      </c>
      <c r="U375" s="24">
        <f t="shared" si="372"/>
        <v>0.6292134831460674</v>
      </c>
      <c r="V375" s="24">
        <f t="shared" si="372"/>
        <v>0.24157303370786518</v>
      </c>
      <c r="W375" s="23">
        <f t="shared" si="373"/>
        <v>23</v>
      </c>
      <c r="X375" s="23">
        <f t="shared" si="374"/>
        <v>112</v>
      </c>
      <c r="Y375" s="23">
        <f t="shared" si="375"/>
        <v>43</v>
      </c>
      <c r="Z375" s="23">
        <v>0</v>
      </c>
      <c r="AA375" s="23">
        <v>0</v>
      </c>
      <c r="AB375" s="23">
        <v>0</v>
      </c>
      <c r="AC375" s="23">
        <v>3</v>
      </c>
      <c r="AD375" s="23">
        <v>1</v>
      </c>
      <c r="AE375" s="23">
        <v>1</v>
      </c>
      <c r="AF375" s="23">
        <v>3</v>
      </c>
      <c r="AG375" s="23">
        <v>2</v>
      </c>
      <c r="AH375" s="23">
        <v>0</v>
      </c>
      <c r="AI375" s="23">
        <v>2</v>
      </c>
      <c r="AJ375" s="23">
        <v>1</v>
      </c>
      <c r="AK375" s="23">
        <v>7</v>
      </c>
      <c r="AL375" s="23">
        <v>2</v>
      </c>
      <c r="AM375" s="23">
        <v>0</v>
      </c>
      <c r="AN375" s="23">
        <v>0</v>
      </c>
      <c r="AO375" s="23">
        <v>0</v>
      </c>
      <c r="AP375" s="23">
        <v>1</v>
      </c>
      <c r="AQ375" s="23">
        <v>2</v>
      </c>
      <c r="AR375" s="23">
        <v>1</v>
      </c>
      <c r="AS375" s="23">
        <v>2</v>
      </c>
      <c r="AT375" s="23">
        <v>1</v>
      </c>
      <c r="AU375" s="23">
        <v>0</v>
      </c>
      <c r="AV375" s="23">
        <v>1</v>
      </c>
      <c r="AW375" s="23">
        <v>1</v>
      </c>
      <c r="AX375" s="23">
        <v>1</v>
      </c>
      <c r="AY375" s="23">
        <v>0</v>
      </c>
      <c r="AZ375" s="23">
        <v>2</v>
      </c>
      <c r="BA375" s="23">
        <v>1</v>
      </c>
      <c r="BB375" s="23">
        <v>1</v>
      </c>
      <c r="BC375" s="23">
        <v>3</v>
      </c>
      <c r="BD375" s="23">
        <v>1</v>
      </c>
      <c r="BE375" s="23">
        <v>1</v>
      </c>
      <c r="BF375" s="23">
        <v>2</v>
      </c>
      <c r="BG375" s="23">
        <v>0</v>
      </c>
      <c r="BH375" s="23">
        <v>0</v>
      </c>
      <c r="BI375" s="23">
        <v>4</v>
      </c>
      <c r="BJ375" s="23">
        <v>4</v>
      </c>
      <c r="BK375" s="23">
        <v>2</v>
      </c>
      <c r="BL375" s="23">
        <v>1</v>
      </c>
      <c r="BM375" s="23">
        <v>4</v>
      </c>
      <c r="BN375" s="23">
        <v>1</v>
      </c>
      <c r="BO375" s="23">
        <v>1</v>
      </c>
      <c r="BP375" s="23">
        <v>2</v>
      </c>
      <c r="BQ375" s="23">
        <v>2</v>
      </c>
      <c r="BR375" s="23">
        <v>2</v>
      </c>
      <c r="BS375" s="23">
        <v>3</v>
      </c>
      <c r="BT375" s="23">
        <v>2</v>
      </c>
      <c r="BU375" s="23">
        <v>2</v>
      </c>
      <c r="BV375" s="23">
        <v>3</v>
      </c>
      <c r="BW375" s="23">
        <v>3</v>
      </c>
      <c r="BX375" s="23">
        <v>3</v>
      </c>
      <c r="BY375" s="23">
        <v>2</v>
      </c>
      <c r="BZ375" s="23">
        <v>3</v>
      </c>
      <c r="CA375" s="23">
        <v>5</v>
      </c>
      <c r="CB375" s="23">
        <v>4</v>
      </c>
      <c r="CC375" s="23">
        <v>3</v>
      </c>
      <c r="CD375" s="23">
        <v>2</v>
      </c>
      <c r="CE375" s="23">
        <v>6</v>
      </c>
      <c r="CF375" s="23">
        <v>4</v>
      </c>
      <c r="CG375" s="23">
        <v>8</v>
      </c>
      <c r="CH375" s="23">
        <v>5</v>
      </c>
      <c r="CI375" s="23">
        <v>5</v>
      </c>
      <c r="CJ375" s="23">
        <v>5</v>
      </c>
      <c r="CK375" s="23">
        <v>1</v>
      </c>
      <c r="CL375" s="23">
        <v>0</v>
      </c>
      <c r="CM375" s="23">
        <v>8</v>
      </c>
      <c r="CN375" s="23">
        <v>1</v>
      </c>
      <c r="CO375" s="23">
        <v>2</v>
      </c>
      <c r="CP375" s="23">
        <v>2</v>
      </c>
      <c r="CQ375" s="23">
        <v>1</v>
      </c>
      <c r="CR375" s="23">
        <v>5</v>
      </c>
      <c r="CS375" s="23">
        <v>3</v>
      </c>
      <c r="CT375" s="23">
        <v>4</v>
      </c>
      <c r="CU375" s="23">
        <v>2</v>
      </c>
      <c r="CV375" s="23">
        <v>2</v>
      </c>
      <c r="CW375" s="23">
        <v>3</v>
      </c>
      <c r="CX375" s="23">
        <v>0</v>
      </c>
      <c r="CY375" s="23">
        <v>0</v>
      </c>
      <c r="CZ375" s="23">
        <v>2</v>
      </c>
      <c r="DA375" s="23">
        <v>1</v>
      </c>
      <c r="DB375" s="23">
        <v>2</v>
      </c>
      <c r="DC375" s="23">
        <v>1</v>
      </c>
      <c r="DD375" s="23">
        <v>1</v>
      </c>
      <c r="DE375" s="23">
        <v>1</v>
      </c>
      <c r="DF375" s="23">
        <v>1</v>
      </c>
      <c r="DG375" s="23">
        <v>0</v>
      </c>
      <c r="DH375" s="23">
        <v>0</v>
      </c>
      <c r="DI375" s="23">
        <v>1</v>
      </c>
      <c r="DJ375" s="23">
        <v>0</v>
      </c>
      <c r="DK375" s="23">
        <v>0</v>
      </c>
      <c r="DL375" s="23">
        <v>0</v>
      </c>
      <c r="DM375" s="23">
        <v>0</v>
      </c>
      <c r="DN375" s="23">
        <v>0</v>
      </c>
      <c r="DO375" s="23">
        <v>0</v>
      </c>
      <c r="DP375" s="23">
        <v>0</v>
      </c>
      <c r="DQ375" s="23">
        <v>0</v>
      </c>
      <c r="DR375" s="23">
        <v>0</v>
      </c>
      <c r="DS375" s="23">
        <v>0</v>
      </c>
      <c r="DT375" s="23">
        <v>0</v>
      </c>
      <c r="DU375" s="23">
        <v>0</v>
      </c>
      <c r="DV375" s="23">
        <v>0</v>
      </c>
    </row>
    <row r="376" spans="1:126" x14ac:dyDescent="0.25">
      <c r="A376" s="16" t="s">
        <v>825</v>
      </c>
      <c r="B376" s="14" t="s">
        <v>826</v>
      </c>
      <c r="C376" s="23">
        <v>1507</v>
      </c>
      <c r="D376" s="24">
        <f t="shared" si="356"/>
        <v>3.7823490378234903E-2</v>
      </c>
      <c r="E376" s="24">
        <f t="shared" si="357"/>
        <v>3.5832780358327807E-2</v>
      </c>
      <c r="F376" s="24">
        <f t="shared" si="358"/>
        <v>4.9767750497677503E-2</v>
      </c>
      <c r="G376" s="24">
        <f t="shared" si="359"/>
        <v>5.2422030524220307E-2</v>
      </c>
      <c r="H376" s="24">
        <f t="shared" si="360"/>
        <v>3.3842070338420703E-2</v>
      </c>
      <c r="I376" s="24">
        <f t="shared" si="361"/>
        <v>2.9197080291970802E-2</v>
      </c>
      <c r="J376" s="24">
        <f t="shared" si="362"/>
        <v>2.5879230258792303E-2</v>
      </c>
      <c r="K376" s="24">
        <f t="shared" si="363"/>
        <v>5.2422030524220307E-2</v>
      </c>
      <c r="L376" s="24">
        <f t="shared" si="364"/>
        <v>5.9721300597213006E-2</v>
      </c>
      <c r="M376" s="24">
        <f t="shared" si="365"/>
        <v>7.6310550763105514E-2</v>
      </c>
      <c r="N376" s="24">
        <f t="shared" si="366"/>
        <v>6.9674850696748503E-2</v>
      </c>
      <c r="O376" s="24">
        <f t="shared" si="367"/>
        <v>7.6974120769741208E-2</v>
      </c>
      <c r="P376" s="24">
        <f t="shared" si="368"/>
        <v>0.10816191108161911</v>
      </c>
      <c r="Q376" s="24">
        <f t="shared" si="369"/>
        <v>0.10086264100862641</v>
      </c>
      <c r="R376" s="24">
        <f t="shared" si="370"/>
        <v>6.3702720637027213E-2</v>
      </c>
      <c r="S376" s="24">
        <f t="shared" si="371"/>
        <v>0.12740544127405443</v>
      </c>
      <c r="T376" s="24">
        <f t="shared" si="372"/>
        <v>0.14797611147976111</v>
      </c>
      <c r="U376" s="24">
        <f t="shared" si="372"/>
        <v>0.56005308560053091</v>
      </c>
      <c r="V376" s="24">
        <f t="shared" si="372"/>
        <v>0.29197080291970801</v>
      </c>
      <c r="W376" s="23">
        <f t="shared" si="373"/>
        <v>223</v>
      </c>
      <c r="X376" s="23">
        <f t="shared" si="374"/>
        <v>844</v>
      </c>
      <c r="Y376" s="23">
        <f t="shared" si="375"/>
        <v>440</v>
      </c>
      <c r="Z376" s="23">
        <v>12</v>
      </c>
      <c r="AA376" s="23">
        <v>10</v>
      </c>
      <c r="AB376" s="23">
        <v>13</v>
      </c>
      <c r="AC376" s="23">
        <v>12</v>
      </c>
      <c r="AD376" s="23">
        <v>10</v>
      </c>
      <c r="AE376" s="23">
        <v>10</v>
      </c>
      <c r="AF376" s="23">
        <v>10</v>
      </c>
      <c r="AG376" s="23">
        <v>12</v>
      </c>
      <c r="AH376" s="23">
        <v>14</v>
      </c>
      <c r="AI376" s="23">
        <v>8</v>
      </c>
      <c r="AJ376" s="23">
        <v>14</v>
      </c>
      <c r="AK376" s="23">
        <v>16</v>
      </c>
      <c r="AL376" s="23">
        <v>15</v>
      </c>
      <c r="AM376" s="23">
        <v>17</v>
      </c>
      <c r="AN376" s="23">
        <v>13</v>
      </c>
      <c r="AO376" s="23">
        <v>20</v>
      </c>
      <c r="AP376" s="23">
        <v>17</v>
      </c>
      <c r="AQ376" s="23">
        <v>21</v>
      </c>
      <c r="AR376" s="23">
        <v>14</v>
      </c>
      <c r="AS376" s="23">
        <v>7</v>
      </c>
      <c r="AT376" s="23">
        <v>11</v>
      </c>
      <c r="AU376" s="23">
        <v>13</v>
      </c>
      <c r="AV376" s="23">
        <v>6</v>
      </c>
      <c r="AW376" s="23">
        <v>11</v>
      </c>
      <c r="AX376" s="23">
        <v>10</v>
      </c>
      <c r="AY376" s="23">
        <v>6</v>
      </c>
      <c r="AZ376" s="23">
        <v>10</v>
      </c>
      <c r="BA376" s="23">
        <v>12</v>
      </c>
      <c r="BB376" s="23">
        <v>6</v>
      </c>
      <c r="BC376" s="23">
        <v>10</v>
      </c>
      <c r="BD376" s="23">
        <v>6</v>
      </c>
      <c r="BE376" s="23">
        <v>11</v>
      </c>
      <c r="BF376" s="23">
        <v>11</v>
      </c>
      <c r="BG376" s="23">
        <v>6</v>
      </c>
      <c r="BH376" s="23">
        <v>5</v>
      </c>
      <c r="BI376" s="23">
        <v>18</v>
      </c>
      <c r="BJ376" s="23">
        <v>14</v>
      </c>
      <c r="BK376" s="23">
        <v>16</v>
      </c>
      <c r="BL376" s="23">
        <v>13</v>
      </c>
      <c r="BM376" s="23">
        <v>18</v>
      </c>
      <c r="BN376" s="23">
        <v>12</v>
      </c>
      <c r="BO376" s="23">
        <v>21</v>
      </c>
      <c r="BP376" s="23">
        <v>22</v>
      </c>
      <c r="BQ376" s="23">
        <v>17</v>
      </c>
      <c r="BR376" s="23">
        <v>18</v>
      </c>
      <c r="BS376" s="23">
        <v>27</v>
      </c>
      <c r="BT376" s="23">
        <v>19</v>
      </c>
      <c r="BU376" s="23">
        <v>28</v>
      </c>
      <c r="BV376" s="23">
        <v>23</v>
      </c>
      <c r="BW376" s="23">
        <v>18</v>
      </c>
      <c r="BX376" s="23">
        <v>22</v>
      </c>
      <c r="BY376" s="23">
        <v>16</v>
      </c>
      <c r="BZ376" s="23">
        <v>25</v>
      </c>
      <c r="CA376" s="23">
        <v>19</v>
      </c>
      <c r="CB376" s="23">
        <v>23</v>
      </c>
      <c r="CC376" s="23">
        <v>26</v>
      </c>
      <c r="CD376" s="23">
        <v>21</v>
      </c>
      <c r="CE376" s="23">
        <v>17</v>
      </c>
      <c r="CF376" s="23">
        <v>27</v>
      </c>
      <c r="CG376" s="23">
        <v>25</v>
      </c>
      <c r="CH376" s="23">
        <v>18</v>
      </c>
      <c r="CI376" s="23">
        <v>20</v>
      </c>
      <c r="CJ376" s="23">
        <v>30</v>
      </c>
      <c r="CK376" s="23">
        <v>42</v>
      </c>
      <c r="CL376" s="23">
        <v>53</v>
      </c>
      <c r="CM376" s="23">
        <v>35</v>
      </c>
      <c r="CN376" s="23">
        <v>31</v>
      </c>
      <c r="CO376" s="23">
        <v>33</v>
      </c>
      <c r="CP376" s="23">
        <v>21</v>
      </c>
      <c r="CQ376" s="23">
        <v>32</v>
      </c>
      <c r="CR376" s="23">
        <v>20</v>
      </c>
      <c r="CS376" s="23">
        <v>22</v>
      </c>
      <c r="CT376" s="23">
        <v>22</v>
      </c>
      <c r="CU376" s="23">
        <v>16</v>
      </c>
      <c r="CV376" s="23">
        <v>16</v>
      </c>
      <c r="CW376" s="23">
        <v>21</v>
      </c>
      <c r="CX376" s="23">
        <v>23</v>
      </c>
      <c r="CY376" s="23">
        <v>16</v>
      </c>
      <c r="CZ376" s="23">
        <v>17</v>
      </c>
      <c r="DA376" s="23">
        <v>19</v>
      </c>
      <c r="DB376" s="23">
        <v>16</v>
      </c>
      <c r="DC376" s="23">
        <v>16</v>
      </c>
      <c r="DD376" s="23">
        <v>9</v>
      </c>
      <c r="DE376" s="23">
        <v>11</v>
      </c>
      <c r="DF376" s="23">
        <v>13</v>
      </c>
      <c r="DG376" s="23">
        <v>8</v>
      </c>
      <c r="DH376" s="23">
        <v>5</v>
      </c>
      <c r="DI376" s="23">
        <v>1</v>
      </c>
      <c r="DJ376" s="23">
        <v>5</v>
      </c>
      <c r="DK376" s="23">
        <v>4</v>
      </c>
      <c r="DL376" s="23">
        <v>2</v>
      </c>
      <c r="DM376" s="23">
        <v>4</v>
      </c>
      <c r="DN376" s="23">
        <v>1</v>
      </c>
      <c r="DO376" s="23">
        <v>0</v>
      </c>
      <c r="DP376" s="23">
        <v>0</v>
      </c>
      <c r="DQ376" s="23">
        <v>1</v>
      </c>
      <c r="DR376" s="23">
        <v>0</v>
      </c>
      <c r="DS376" s="23">
        <v>0</v>
      </c>
      <c r="DT376" s="23">
        <v>0</v>
      </c>
      <c r="DU376" s="23">
        <v>0</v>
      </c>
      <c r="DV376" s="23">
        <v>0</v>
      </c>
    </row>
    <row r="377" spans="1:126" x14ac:dyDescent="0.25">
      <c r="A377" s="16" t="s">
        <v>827</v>
      </c>
      <c r="B377" s="14" t="s">
        <v>828</v>
      </c>
      <c r="C377" s="23">
        <v>1486</v>
      </c>
      <c r="D377" s="24">
        <f t="shared" si="356"/>
        <v>2.4899057873485869E-2</v>
      </c>
      <c r="E377" s="24">
        <f t="shared" si="357"/>
        <v>3.1628532974427997E-2</v>
      </c>
      <c r="F377" s="24">
        <f t="shared" si="358"/>
        <v>5.3835800807537013E-2</v>
      </c>
      <c r="G377" s="24">
        <f t="shared" si="359"/>
        <v>6.3930013458950205E-2</v>
      </c>
      <c r="H377" s="24">
        <f t="shared" si="360"/>
        <v>3.6339165545087482E-2</v>
      </c>
      <c r="I377" s="24">
        <f t="shared" si="361"/>
        <v>2.6244952893674293E-2</v>
      </c>
      <c r="J377" s="24">
        <f t="shared" si="362"/>
        <v>3.7685060565275909E-2</v>
      </c>
      <c r="K377" s="24">
        <f t="shared" si="363"/>
        <v>5.2489905787348586E-2</v>
      </c>
      <c r="L377" s="24">
        <f t="shared" si="364"/>
        <v>5.9892328398384924E-2</v>
      </c>
      <c r="M377" s="24">
        <f t="shared" si="365"/>
        <v>9.3539703903095558E-2</v>
      </c>
      <c r="N377" s="24">
        <f t="shared" si="366"/>
        <v>8.0753701211305512E-2</v>
      </c>
      <c r="O377" s="24">
        <f t="shared" si="367"/>
        <v>8.8156123822341864E-2</v>
      </c>
      <c r="P377" s="24">
        <f t="shared" si="368"/>
        <v>9.2866756393001348E-2</v>
      </c>
      <c r="Q377" s="24">
        <f t="shared" si="369"/>
        <v>8.3445491251682366E-2</v>
      </c>
      <c r="R377" s="24">
        <f t="shared" si="370"/>
        <v>7.0659488559892333E-2</v>
      </c>
      <c r="S377" s="24">
        <f t="shared" si="371"/>
        <v>0.10363391655450875</v>
      </c>
      <c r="T377" s="24">
        <f t="shared" si="372"/>
        <v>0.13728129205921938</v>
      </c>
      <c r="U377" s="24">
        <f t="shared" si="372"/>
        <v>0.60497981157469716</v>
      </c>
      <c r="V377" s="24">
        <f t="shared" si="372"/>
        <v>0.25773889636608344</v>
      </c>
      <c r="W377" s="23">
        <f t="shared" si="373"/>
        <v>204</v>
      </c>
      <c r="X377" s="23">
        <f t="shared" si="374"/>
        <v>899</v>
      </c>
      <c r="Y377" s="23">
        <f t="shared" si="375"/>
        <v>383</v>
      </c>
      <c r="Z377" s="23">
        <v>3</v>
      </c>
      <c r="AA377" s="23">
        <v>11</v>
      </c>
      <c r="AB377" s="23">
        <v>6</v>
      </c>
      <c r="AC377" s="23">
        <v>9</v>
      </c>
      <c r="AD377" s="23">
        <v>8</v>
      </c>
      <c r="AE377" s="23">
        <v>12</v>
      </c>
      <c r="AF377" s="23">
        <v>13</v>
      </c>
      <c r="AG377" s="23">
        <v>11</v>
      </c>
      <c r="AH377" s="23">
        <v>10</v>
      </c>
      <c r="AI377" s="23">
        <v>1</v>
      </c>
      <c r="AJ377" s="23">
        <v>12</v>
      </c>
      <c r="AK377" s="23">
        <v>16</v>
      </c>
      <c r="AL377" s="23">
        <v>16</v>
      </c>
      <c r="AM377" s="23">
        <v>17</v>
      </c>
      <c r="AN377" s="23">
        <v>19</v>
      </c>
      <c r="AO377" s="23">
        <v>21</v>
      </c>
      <c r="AP377" s="23">
        <v>19</v>
      </c>
      <c r="AQ377" s="23">
        <v>18</v>
      </c>
      <c r="AR377" s="23">
        <v>23</v>
      </c>
      <c r="AS377" s="23">
        <v>14</v>
      </c>
      <c r="AT377" s="23">
        <v>7</v>
      </c>
      <c r="AU377" s="23">
        <v>16</v>
      </c>
      <c r="AV377" s="23">
        <v>10</v>
      </c>
      <c r="AW377" s="23">
        <v>11</v>
      </c>
      <c r="AX377" s="23">
        <v>10</v>
      </c>
      <c r="AY377" s="23">
        <v>6</v>
      </c>
      <c r="AZ377" s="23">
        <v>9</v>
      </c>
      <c r="BA377" s="23">
        <v>6</v>
      </c>
      <c r="BB377" s="23">
        <v>9</v>
      </c>
      <c r="BC377" s="23">
        <v>9</v>
      </c>
      <c r="BD377" s="23">
        <v>7</v>
      </c>
      <c r="BE377" s="23">
        <v>11</v>
      </c>
      <c r="BF377" s="23">
        <v>15</v>
      </c>
      <c r="BG377" s="23">
        <v>10</v>
      </c>
      <c r="BH377" s="23">
        <v>13</v>
      </c>
      <c r="BI377" s="23">
        <v>6</v>
      </c>
      <c r="BJ377" s="23">
        <v>15</v>
      </c>
      <c r="BK377" s="23">
        <v>20</v>
      </c>
      <c r="BL377" s="23">
        <v>14</v>
      </c>
      <c r="BM377" s="23">
        <v>23</v>
      </c>
      <c r="BN377" s="23">
        <v>17</v>
      </c>
      <c r="BO377" s="23">
        <v>15</v>
      </c>
      <c r="BP377" s="23">
        <v>19</v>
      </c>
      <c r="BQ377" s="23">
        <v>19</v>
      </c>
      <c r="BR377" s="23">
        <v>19</v>
      </c>
      <c r="BS377" s="23">
        <v>26</v>
      </c>
      <c r="BT377" s="23">
        <v>32</v>
      </c>
      <c r="BU377" s="23">
        <v>27</v>
      </c>
      <c r="BV377" s="23">
        <v>23</v>
      </c>
      <c r="BW377" s="23">
        <v>31</v>
      </c>
      <c r="BX377" s="23">
        <v>29</v>
      </c>
      <c r="BY377" s="23">
        <v>26</v>
      </c>
      <c r="BZ377" s="23">
        <v>27</v>
      </c>
      <c r="CA377" s="23">
        <v>20</v>
      </c>
      <c r="CB377" s="23">
        <v>18</v>
      </c>
      <c r="CC377" s="23">
        <v>24</v>
      </c>
      <c r="CD377" s="23">
        <v>30</v>
      </c>
      <c r="CE377" s="23">
        <v>29</v>
      </c>
      <c r="CF377" s="23">
        <v>31</v>
      </c>
      <c r="CG377" s="23">
        <v>17</v>
      </c>
      <c r="CH377" s="23">
        <v>28</v>
      </c>
      <c r="CI377" s="23">
        <v>27</v>
      </c>
      <c r="CJ377" s="23">
        <v>21</v>
      </c>
      <c r="CK377" s="23">
        <v>30</v>
      </c>
      <c r="CL377" s="23">
        <v>32</v>
      </c>
      <c r="CM377" s="23">
        <v>23</v>
      </c>
      <c r="CN377" s="23">
        <v>35</v>
      </c>
      <c r="CO377" s="23">
        <v>26</v>
      </c>
      <c r="CP377" s="23">
        <v>25</v>
      </c>
      <c r="CQ377" s="23">
        <v>15</v>
      </c>
      <c r="CR377" s="23">
        <v>15</v>
      </c>
      <c r="CS377" s="23">
        <v>18</v>
      </c>
      <c r="CT377" s="23">
        <v>23</v>
      </c>
      <c r="CU377" s="23">
        <v>21</v>
      </c>
      <c r="CV377" s="23">
        <v>28</v>
      </c>
      <c r="CW377" s="23">
        <v>17</v>
      </c>
      <c r="CX377" s="23">
        <v>18</v>
      </c>
      <c r="CY377" s="23">
        <v>10</v>
      </c>
      <c r="CZ377" s="23">
        <v>12</v>
      </c>
      <c r="DA377" s="23">
        <v>19</v>
      </c>
      <c r="DB377" s="23">
        <v>11</v>
      </c>
      <c r="DC377" s="23">
        <v>9</v>
      </c>
      <c r="DD377" s="23">
        <v>6</v>
      </c>
      <c r="DE377" s="23">
        <v>10</v>
      </c>
      <c r="DF377" s="23">
        <v>10</v>
      </c>
      <c r="DG377" s="23">
        <v>3</v>
      </c>
      <c r="DH377" s="23">
        <v>3</v>
      </c>
      <c r="DI377" s="23">
        <v>6</v>
      </c>
      <c r="DJ377" s="23">
        <v>4</v>
      </c>
      <c r="DK377" s="23">
        <v>3</v>
      </c>
      <c r="DL377" s="23">
        <v>4</v>
      </c>
      <c r="DM377" s="23">
        <v>3</v>
      </c>
      <c r="DN377" s="23">
        <v>2</v>
      </c>
      <c r="DO377" s="23">
        <v>2</v>
      </c>
      <c r="DP377" s="23">
        <v>1</v>
      </c>
      <c r="DQ377" s="23">
        <v>0</v>
      </c>
      <c r="DR377" s="23">
        <v>0</v>
      </c>
      <c r="DS377" s="23">
        <v>0</v>
      </c>
      <c r="DT377" s="23">
        <v>1</v>
      </c>
      <c r="DU377" s="23">
        <v>0</v>
      </c>
      <c r="DV377" s="23">
        <v>0</v>
      </c>
    </row>
    <row r="378" spans="1:126" x14ac:dyDescent="0.25">
      <c r="A378" s="16" t="s">
        <v>829</v>
      </c>
      <c r="B378" s="14" t="s">
        <v>830</v>
      </c>
      <c r="C378" s="23" t="s">
        <v>1572</v>
      </c>
      <c r="D378" s="23" t="s">
        <v>1572</v>
      </c>
      <c r="E378" s="23" t="s">
        <v>1572</v>
      </c>
      <c r="F378" s="23" t="s">
        <v>1572</v>
      </c>
      <c r="G378" s="23" t="s">
        <v>1572</v>
      </c>
      <c r="H378" s="23" t="s">
        <v>1572</v>
      </c>
      <c r="I378" s="23" t="s">
        <v>1572</v>
      </c>
      <c r="J378" s="23" t="s">
        <v>1572</v>
      </c>
      <c r="K378" s="23" t="s">
        <v>1572</v>
      </c>
      <c r="L378" s="23" t="s">
        <v>1572</v>
      </c>
      <c r="M378" s="23" t="s">
        <v>1572</v>
      </c>
      <c r="N378" s="23" t="s">
        <v>1572</v>
      </c>
      <c r="O378" s="23" t="s">
        <v>1572</v>
      </c>
      <c r="P378" s="23" t="s">
        <v>1572</v>
      </c>
      <c r="Q378" s="23" t="s">
        <v>1572</v>
      </c>
      <c r="R378" s="23" t="s">
        <v>1572</v>
      </c>
      <c r="S378" s="23" t="s">
        <v>1572</v>
      </c>
      <c r="T378" s="23" t="s">
        <v>1572</v>
      </c>
      <c r="U378" s="23" t="s">
        <v>1572</v>
      </c>
      <c r="V378" s="23" t="s">
        <v>1572</v>
      </c>
      <c r="W378" s="23" t="s">
        <v>1572</v>
      </c>
      <c r="X378" s="23" t="s">
        <v>1572</v>
      </c>
      <c r="Y378" s="23" t="s">
        <v>1572</v>
      </c>
      <c r="Z378" s="23" t="s">
        <v>1572</v>
      </c>
      <c r="AA378" s="23" t="s">
        <v>1572</v>
      </c>
      <c r="AB378" s="23" t="s">
        <v>1572</v>
      </c>
      <c r="AC378" s="23" t="s">
        <v>1572</v>
      </c>
      <c r="AD378" s="23" t="s">
        <v>1572</v>
      </c>
      <c r="AE378" s="23" t="s">
        <v>1572</v>
      </c>
      <c r="AF378" s="23" t="s">
        <v>1572</v>
      </c>
      <c r="AG378" s="23" t="s">
        <v>1572</v>
      </c>
      <c r="AH378" s="23" t="s">
        <v>1572</v>
      </c>
      <c r="AI378" s="23" t="s">
        <v>1572</v>
      </c>
      <c r="AJ378" s="23" t="s">
        <v>1572</v>
      </c>
      <c r="AK378" s="23" t="s">
        <v>1572</v>
      </c>
      <c r="AL378" s="23" t="s">
        <v>1572</v>
      </c>
      <c r="AM378" s="23" t="s">
        <v>1572</v>
      </c>
      <c r="AN378" s="23" t="s">
        <v>1572</v>
      </c>
      <c r="AO378" s="23" t="s">
        <v>1572</v>
      </c>
      <c r="AP378" s="23" t="s">
        <v>1572</v>
      </c>
      <c r="AQ378" s="23" t="s">
        <v>1572</v>
      </c>
      <c r="AR378" s="23" t="s">
        <v>1572</v>
      </c>
      <c r="AS378" s="23" t="s">
        <v>1572</v>
      </c>
      <c r="AT378" s="23" t="s">
        <v>1572</v>
      </c>
      <c r="AU378" s="23" t="s">
        <v>1572</v>
      </c>
      <c r="AV378" s="23" t="s">
        <v>1572</v>
      </c>
      <c r="AW378" s="23" t="s">
        <v>1572</v>
      </c>
      <c r="AX378" s="23" t="s">
        <v>1572</v>
      </c>
      <c r="AY378" s="23" t="s">
        <v>1572</v>
      </c>
      <c r="AZ378" s="23" t="s">
        <v>1572</v>
      </c>
      <c r="BA378" s="23" t="s">
        <v>1572</v>
      </c>
      <c r="BB378" s="23" t="s">
        <v>1572</v>
      </c>
      <c r="BC378" s="23" t="s">
        <v>1572</v>
      </c>
      <c r="BD378" s="23" t="s">
        <v>1572</v>
      </c>
      <c r="BE378" s="23" t="s">
        <v>1572</v>
      </c>
      <c r="BF378" s="23" t="s">
        <v>1572</v>
      </c>
      <c r="BG378" s="23" t="s">
        <v>1572</v>
      </c>
      <c r="BH378" s="23" t="s">
        <v>1572</v>
      </c>
      <c r="BI378" s="23" t="s">
        <v>1572</v>
      </c>
      <c r="BJ378" s="23" t="s">
        <v>1572</v>
      </c>
      <c r="BK378" s="23" t="s">
        <v>1572</v>
      </c>
      <c r="BL378" s="23" t="s">
        <v>1572</v>
      </c>
      <c r="BM378" s="23" t="s">
        <v>1572</v>
      </c>
      <c r="BN378" s="23" t="s">
        <v>1572</v>
      </c>
      <c r="BO378" s="23" t="s">
        <v>1572</v>
      </c>
      <c r="BP378" s="23" t="s">
        <v>1572</v>
      </c>
      <c r="BQ378" s="23" t="s">
        <v>1572</v>
      </c>
      <c r="BR378" s="23" t="s">
        <v>1572</v>
      </c>
      <c r="BS378" s="23" t="s">
        <v>1572</v>
      </c>
      <c r="BT378" s="23" t="s">
        <v>1572</v>
      </c>
      <c r="BU378" s="23" t="s">
        <v>1572</v>
      </c>
      <c r="BV378" s="23" t="s">
        <v>1572</v>
      </c>
      <c r="BW378" s="23" t="s">
        <v>1572</v>
      </c>
      <c r="BX378" s="23" t="s">
        <v>1572</v>
      </c>
      <c r="BY378" s="23" t="s">
        <v>1572</v>
      </c>
      <c r="BZ378" s="23" t="s">
        <v>1572</v>
      </c>
      <c r="CA378" s="23" t="s">
        <v>1572</v>
      </c>
      <c r="CB378" s="23" t="s">
        <v>1572</v>
      </c>
      <c r="CC378" s="23" t="s">
        <v>1572</v>
      </c>
      <c r="CD378" s="23" t="s">
        <v>1572</v>
      </c>
      <c r="CE378" s="23" t="s">
        <v>1572</v>
      </c>
      <c r="CF378" s="23" t="s">
        <v>1572</v>
      </c>
      <c r="CG378" s="23" t="s">
        <v>1572</v>
      </c>
      <c r="CH378" s="23" t="s">
        <v>1572</v>
      </c>
      <c r="CI378" s="23" t="s">
        <v>1572</v>
      </c>
      <c r="CJ378" s="23" t="s">
        <v>1572</v>
      </c>
      <c r="CK378" s="23" t="s">
        <v>1572</v>
      </c>
      <c r="CL378" s="23" t="s">
        <v>1572</v>
      </c>
      <c r="CM378" s="23" t="s">
        <v>1572</v>
      </c>
      <c r="CN378" s="23" t="s">
        <v>1572</v>
      </c>
      <c r="CO378" s="23" t="s">
        <v>1572</v>
      </c>
      <c r="CP378" s="23" t="s">
        <v>1572</v>
      </c>
      <c r="CQ378" s="23" t="s">
        <v>1572</v>
      </c>
      <c r="CR378" s="23" t="s">
        <v>1572</v>
      </c>
      <c r="CS378" s="23" t="s">
        <v>1572</v>
      </c>
      <c r="CT378" s="23" t="s">
        <v>1572</v>
      </c>
      <c r="CU378" s="23" t="s">
        <v>1572</v>
      </c>
      <c r="CV378" s="23" t="s">
        <v>1572</v>
      </c>
      <c r="CW378" s="23" t="s">
        <v>1572</v>
      </c>
      <c r="CX378" s="23" t="s">
        <v>1572</v>
      </c>
      <c r="CY378" s="23" t="s">
        <v>1572</v>
      </c>
      <c r="CZ378" s="23" t="s">
        <v>1572</v>
      </c>
      <c r="DA378" s="23" t="s">
        <v>1572</v>
      </c>
      <c r="DB378" s="23" t="s">
        <v>1572</v>
      </c>
      <c r="DC378" s="23" t="s">
        <v>1572</v>
      </c>
      <c r="DD378" s="23" t="s">
        <v>1572</v>
      </c>
      <c r="DE378" s="23" t="s">
        <v>1572</v>
      </c>
      <c r="DF378" s="23" t="s">
        <v>1572</v>
      </c>
      <c r="DG378" s="23" t="s">
        <v>1572</v>
      </c>
      <c r="DH378" s="23" t="s">
        <v>1572</v>
      </c>
      <c r="DI378" s="23" t="s">
        <v>1572</v>
      </c>
      <c r="DJ378" s="23" t="s">
        <v>1572</v>
      </c>
      <c r="DK378" s="23" t="s">
        <v>1572</v>
      </c>
      <c r="DL378" s="23" t="s">
        <v>1572</v>
      </c>
      <c r="DM378" s="23" t="s">
        <v>1572</v>
      </c>
      <c r="DN378" s="23" t="s">
        <v>1572</v>
      </c>
      <c r="DO378" s="23" t="s">
        <v>1572</v>
      </c>
      <c r="DP378" s="23" t="s">
        <v>1572</v>
      </c>
      <c r="DQ378" s="23" t="s">
        <v>1572</v>
      </c>
      <c r="DR378" s="23" t="s">
        <v>1572</v>
      </c>
      <c r="DS378" s="23" t="s">
        <v>1572</v>
      </c>
      <c r="DT378" s="23" t="s">
        <v>1572</v>
      </c>
      <c r="DU378" s="23" t="s">
        <v>1572</v>
      </c>
      <c r="DV378" s="23" t="s">
        <v>1572</v>
      </c>
    </row>
    <row r="379" spans="1:126" x14ac:dyDescent="0.25">
      <c r="A379" s="16" t="s">
        <v>831</v>
      </c>
      <c r="B379" s="14" t="s">
        <v>832</v>
      </c>
      <c r="C379" s="14">
        <v>201</v>
      </c>
      <c r="D379" s="24">
        <f t="shared" ref="D379:D392" si="376">SUM(Z379:AD379)/C379</f>
        <v>3.482587064676617E-2</v>
      </c>
      <c r="E379" s="24">
        <f t="shared" ref="E379:E392" si="377">SUM(AE379:AI379)/C379</f>
        <v>4.975124378109453E-2</v>
      </c>
      <c r="F379" s="24">
        <f t="shared" ref="F379:F392" si="378">SUM(AJ379:AN379)/C379</f>
        <v>5.4726368159203981E-2</v>
      </c>
      <c r="G379" s="24">
        <f t="shared" ref="G379:G392" si="379">SUM(AO379:AS379)/C379</f>
        <v>0.1044776119402985</v>
      </c>
      <c r="H379" s="24">
        <f t="shared" ref="H379:H392" si="380">SUM(AT379:AX379)/C379</f>
        <v>3.482587064676617E-2</v>
      </c>
      <c r="I379" s="24">
        <f t="shared" ref="I379:I392" si="381">SUM(AY379:BC379)/C379</f>
        <v>1.4925373134328358E-2</v>
      </c>
      <c r="J379" s="24">
        <f t="shared" ref="J379:J392" si="382">SUM(BD379:BH379)/C379</f>
        <v>1.9900497512437811E-2</v>
      </c>
      <c r="K379" s="24">
        <f t="shared" ref="K379:K392" si="383">SUM(BI379:BM379)/C379</f>
        <v>3.9800995024875621E-2</v>
      </c>
      <c r="L379" s="24">
        <f t="shared" ref="L379:L392" si="384">SUM(BN379:BR379)/C379</f>
        <v>9.950248756218906E-2</v>
      </c>
      <c r="M379" s="24">
        <f t="shared" ref="M379:M392" si="385">SUM(BS379:BW379)/C379</f>
        <v>6.4676616915422883E-2</v>
      </c>
      <c r="N379" s="24">
        <f t="shared" ref="N379:N392" si="386">SUM(BX379:CB379)/C379</f>
        <v>6.4676616915422883E-2</v>
      </c>
      <c r="O379" s="24">
        <f t="shared" ref="O379:O392" si="387">SUM(CC379:CG379)/C379</f>
        <v>8.9552238805970144E-2</v>
      </c>
      <c r="P379" s="24">
        <f t="shared" ref="P379:P392" si="388">SUM(CH379:CL379)/C379</f>
        <v>6.4676616915422883E-2</v>
      </c>
      <c r="Q379" s="24">
        <f t="shared" ref="Q379:Q392" si="389">SUM(CM379:CQ379)/C379</f>
        <v>5.9701492537313432E-2</v>
      </c>
      <c r="R379" s="24">
        <f t="shared" ref="R379:R392" si="390">SUM(CR379:CV379)/C379</f>
        <v>5.4726368159203981E-2</v>
      </c>
      <c r="S379" s="24">
        <f t="shared" ref="S379:S392" si="391">SUM(CW379:DV379)/C379</f>
        <v>0.14925373134328357</v>
      </c>
      <c r="T379" s="24">
        <f t="shared" ref="T379:V392" si="392">W379/$C379</f>
        <v>0.18407960199004975</v>
      </c>
      <c r="U379" s="24">
        <f t="shared" si="392"/>
        <v>0.55223880597014929</v>
      </c>
      <c r="V379" s="24">
        <f t="shared" si="392"/>
        <v>0.26368159203980102</v>
      </c>
      <c r="W379" s="23">
        <f t="shared" ref="W379:W392" si="393">SUM(Z379:AP379)</f>
        <v>37</v>
      </c>
      <c r="X379" s="23">
        <f t="shared" ref="X379:X392" si="394">SUM(AQ379:CL379)</f>
        <v>111</v>
      </c>
      <c r="Y379" s="23">
        <f t="shared" ref="Y379:Y392" si="395">SUM(CM379:DV379)</f>
        <v>53</v>
      </c>
      <c r="Z379" s="14">
        <v>1</v>
      </c>
      <c r="AA379" s="14">
        <v>3</v>
      </c>
      <c r="AB379" s="14">
        <v>0</v>
      </c>
      <c r="AC379" s="14">
        <v>2</v>
      </c>
      <c r="AD379" s="14">
        <v>1</v>
      </c>
      <c r="AE379" s="14">
        <v>1</v>
      </c>
      <c r="AF379" s="14">
        <v>1</v>
      </c>
      <c r="AG379" s="14">
        <v>4</v>
      </c>
      <c r="AH379" s="14">
        <v>2</v>
      </c>
      <c r="AI379" s="14">
        <v>2</v>
      </c>
      <c r="AJ379" s="14">
        <v>2</v>
      </c>
      <c r="AK379" s="14">
        <v>2</v>
      </c>
      <c r="AL379" s="14">
        <v>0</v>
      </c>
      <c r="AM379" s="14">
        <v>0</v>
      </c>
      <c r="AN379" s="14">
        <v>7</v>
      </c>
      <c r="AO379" s="14">
        <v>6</v>
      </c>
      <c r="AP379" s="14">
        <v>3</v>
      </c>
      <c r="AQ379" s="14">
        <v>4</v>
      </c>
      <c r="AR379" s="14">
        <v>5</v>
      </c>
      <c r="AS379" s="14">
        <v>3</v>
      </c>
      <c r="AT379" s="14">
        <v>1</v>
      </c>
      <c r="AU379" s="14">
        <v>4</v>
      </c>
      <c r="AV379" s="14">
        <v>0</v>
      </c>
      <c r="AW379" s="14">
        <v>2</v>
      </c>
      <c r="AX379" s="14">
        <v>0</v>
      </c>
      <c r="AY379" s="14">
        <v>2</v>
      </c>
      <c r="AZ379" s="14">
        <v>1</v>
      </c>
      <c r="BA379" s="14">
        <v>0</v>
      </c>
      <c r="BB379" s="14">
        <v>0</v>
      </c>
      <c r="BC379" s="14">
        <v>0</v>
      </c>
      <c r="BD379" s="14">
        <v>0</v>
      </c>
      <c r="BE379" s="14">
        <v>1</v>
      </c>
      <c r="BF379" s="14">
        <v>1</v>
      </c>
      <c r="BG379" s="14">
        <v>1</v>
      </c>
      <c r="BH379" s="14">
        <v>1</v>
      </c>
      <c r="BI379" s="14">
        <v>0</v>
      </c>
      <c r="BJ379" s="14">
        <v>2</v>
      </c>
      <c r="BK379" s="14">
        <v>3</v>
      </c>
      <c r="BL379" s="14">
        <v>2</v>
      </c>
      <c r="BM379" s="14">
        <v>1</v>
      </c>
      <c r="BN379" s="14">
        <v>3</v>
      </c>
      <c r="BO379" s="14">
        <v>4</v>
      </c>
      <c r="BP379" s="14">
        <v>5</v>
      </c>
      <c r="BQ379" s="14">
        <v>4</v>
      </c>
      <c r="BR379" s="14">
        <v>4</v>
      </c>
      <c r="BS379" s="14">
        <v>4</v>
      </c>
      <c r="BT379" s="14">
        <v>1</v>
      </c>
      <c r="BU379" s="14">
        <v>2</v>
      </c>
      <c r="BV379" s="14">
        <v>5</v>
      </c>
      <c r="BW379" s="14">
        <v>1</v>
      </c>
      <c r="BX379" s="14">
        <v>1</v>
      </c>
      <c r="BY379" s="14">
        <v>3</v>
      </c>
      <c r="BZ379" s="14">
        <v>3</v>
      </c>
      <c r="CA379" s="14">
        <v>6</v>
      </c>
      <c r="CB379" s="14">
        <v>0</v>
      </c>
      <c r="CC379" s="14">
        <v>4</v>
      </c>
      <c r="CD379" s="14">
        <v>4</v>
      </c>
      <c r="CE379" s="14">
        <v>1</v>
      </c>
      <c r="CF379" s="14">
        <v>2</v>
      </c>
      <c r="CG379" s="14">
        <v>7</v>
      </c>
      <c r="CH379" s="14">
        <v>2</v>
      </c>
      <c r="CI379" s="14">
        <v>4</v>
      </c>
      <c r="CJ379" s="14">
        <v>3</v>
      </c>
      <c r="CK379" s="14">
        <v>2</v>
      </c>
      <c r="CL379" s="14">
        <v>2</v>
      </c>
      <c r="CM379" s="14">
        <v>3</v>
      </c>
      <c r="CN379" s="14">
        <v>2</v>
      </c>
      <c r="CO379" s="14">
        <v>5</v>
      </c>
      <c r="CP379" s="14">
        <v>2</v>
      </c>
      <c r="CQ379" s="14">
        <v>0</v>
      </c>
      <c r="CR379" s="14">
        <v>1</v>
      </c>
      <c r="CS379" s="14">
        <v>0</v>
      </c>
      <c r="CT379" s="14">
        <v>1</v>
      </c>
      <c r="CU379" s="14">
        <v>2</v>
      </c>
      <c r="CV379" s="14">
        <v>7</v>
      </c>
      <c r="CW379" s="14">
        <v>3</v>
      </c>
      <c r="CX379" s="14">
        <v>1</v>
      </c>
      <c r="CY379" s="14">
        <v>2</v>
      </c>
      <c r="CZ379" s="14">
        <v>2</v>
      </c>
      <c r="DA379" s="14">
        <v>0</v>
      </c>
      <c r="DB379" s="14">
        <v>2</v>
      </c>
      <c r="DC379" s="14">
        <v>3</v>
      </c>
      <c r="DD379" s="14">
        <v>2</v>
      </c>
      <c r="DE379" s="14">
        <v>4</v>
      </c>
      <c r="DF379" s="14">
        <v>3</v>
      </c>
      <c r="DG379" s="14">
        <v>1</v>
      </c>
      <c r="DH379" s="14">
        <v>1</v>
      </c>
      <c r="DI379" s="14">
        <v>4</v>
      </c>
      <c r="DJ379" s="14">
        <v>0</v>
      </c>
      <c r="DK379" s="14">
        <v>0</v>
      </c>
      <c r="DL379" s="14">
        <v>1</v>
      </c>
      <c r="DM379" s="14">
        <v>0</v>
      </c>
      <c r="DN379" s="14">
        <v>0</v>
      </c>
      <c r="DO379" s="14">
        <v>0</v>
      </c>
      <c r="DP379" s="14">
        <v>1</v>
      </c>
      <c r="DQ379" s="14">
        <v>0</v>
      </c>
      <c r="DR379" s="14">
        <v>0</v>
      </c>
      <c r="DS379" s="14">
        <v>0</v>
      </c>
      <c r="DT379" s="14">
        <v>0</v>
      </c>
      <c r="DU379" s="14">
        <v>0</v>
      </c>
      <c r="DV379" s="14">
        <v>0</v>
      </c>
    </row>
    <row r="380" spans="1:126" x14ac:dyDescent="0.25">
      <c r="A380" s="16" t="s">
        <v>833</v>
      </c>
      <c r="B380" s="14" t="s">
        <v>834</v>
      </c>
      <c r="C380" s="23">
        <v>437</v>
      </c>
      <c r="D380" s="24">
        <f t="shared" si="376"/>
        <v>4.1189931350114416E-2</v>
      </c>
      <c r="E380" s="24">
        <f t="shared" si="377"/>
        <v>3.6613272311212815E-2</v>
      </c>
      <c r="F380" s="24">
        <f t="shared" si="378"/>
        <v>6.4073226544622428E-2</v>
      </c>
      <c r="G380" s="24">
        <f t="shared" si="379"/>
        <v>6.8649885583524028E-2</v>
      </c>
      <c r="H380" s="24">
        <f t="shared" si="380"/>
        <v>3.4324942791762014E-2</v>
      </c>
      <c r="I380" s="24">
        <f t="shared" si="381"/>
        <v>2.0594965675057208E-2</v>
      </c>
      <c r="J380" s="24">
        <f t="shared" si="382"/>
        <v>3.8901601830663615E-2</v>
      </c>
      <c r="K380" s="24">
        <f t="shared" si="383"/>
        <v>3.2036613272311214E-2</v>
      </c>
      <c r="L380" s="24">
        <f t="shared" si="384"/>
        <v>9.3821510297482841E-2</v>
      </c>
      <c r="M380" s="24">
        <f t="shared" si="385"/>
        <v>6.1784897025171627E-2</v>
      </c>
      <c r="N380" s="24">
        <f t="shared" si="386"/>
        <v>0.10297482837528604</v>
      </c>
      <c r="O380" s="24">
        <f t="shared" si="387"/>
        <v>6.6361556064073221E-2</v>
      </c>
      <c r="P380" s="24">
        <f t="shared" si="388"/>
        <v>7.780320366132723E-2</v>
      </c>
      <c r="Q380" s="24">
        <f t="shared" si="389"/>
        <v>9.8398169336384442E-2</v>
      </c>
      <c r="R380" s="24">
        <f t="shared" si="390"/>
        <v>5.4919908466819219E-2</v>
      </c>
      <c r="S380" s="24">
        <f t="shared" si="391"/>
        <v>0.10755148741418764</v>
      </c>
      <c r="T380" s="24">
        <f t="shared" si="392"/>
        <v>0.16933638443935928</v>
      </c>
      <c r="U380" s="24">
        <f t="shared" si="392"/>
        <v>0.56979405034324948</v>
      </c>
      <c r="V380" s="24">
        <f t="shared" si="392"/>
        <v>0.2608695652173913</v>
      </c>
      <c r="W380" s="23">
        <f t="shared" si="393"/>
        <v>74</v>
      </c>
      <c r="X380" s="23">
        <f t="shared" si="394"/>
        <v>249</v>
      </c>
      <c r="Y380" s="23">
        <f t="shared" si="395"/>
        <v>114</v>
      </c>
      <c r="Z380" s="23">
        <v>3</v>
      </c>
      <c r="AA380" s="23">
        <v>8</v>
      </c>
      <c r="AB380" s="23">
        <v>1</v>
      </c>
      <c r="AC380" s="23">
        <v>6</v>
      </c>
      <c r="AD380" s="23">
        <v>0</v>
      </c>
      <c r="AE380" s="23">
        <v>6</v>
      </c>
      <c r="AF380" s="23">
        <v>1</v>
      </c>
      <c r="AG380" s="23">
        <v>1</v>
      </c>
      <c r="AH380" s="23">
        <v>5</v>
      </c>
      <c r="AI380" s="23">
        <v>3</v>
      </c>
      <c r="AJ380" s="23">
        <v>6</v>
      </c>
      <c r="AK380" s="23">
        <v>6</v>
      </c>
      <c r="AL380" s="23">
        <v>5</v>
      </c>
      <c r="AM380" s="23">
        <v>7</v>
      </c>
      <c r="AN380" s="23">
        <v>4</v>
      </c>
      <c r="AO380" s="23">
        <v>6</v>
      </c>
      <c r="AP380" s="23">
        <v>6</v>
      </c>
      <c r="AQ380" s="23">
        <v>4</v>
      </c>
      <c r="AR380" s="23">
        <v>6</v>
      </c>
      <c r="AS380" s="23">
        <v>8</v>
      </c>
      <c r="AT380" s="23">
        <v>4</v>
      </c>
      <c r="AU380" s="23">
        <v>1</v>
      </c>
      <c r="AV380" s="23">
        <v>3</v>
      </c>
      <c r="AW380" s="23">
        <v>1</v>
      </c>
      <c r="AX380" s="23">
        <v>6</v>
      </c>
      <c r="AY380" s="23">
        <v>1</v>
      </c>
      <c r="AZ380" s="23">
        <v>2</v>
      </c>
      <c r="BA380" s="23">
        <v>4</v>
      </c>
      <c r="BB380" s="23">
        <v>1</v>
      </c>
      <c r="BC380" s="23">
        <v>1</v>
      </c>
      <c r="BD380" s="23">
        <v>3</v>
      </c>
      <c r="BE380" s="23">
        <v>3</v>
      </c>
      <c r="BF380" s="23">
        <v>6</v>
      </c>
      <c r="BG380" s="23">
        <v>3</v>
      </c>
      <c r="BH380" s="23">
        <v>2</v>
      </c>
      <c r="BI380" s="23">
        <v>0</v>
      </c>
      <c r="BJ380" s="23">
        <v>2</v>
      </c>
      <c r="BK380" s="23">
        <v>2</v>
      </c>
      <c r="BL380" s="23">
        <v>6</v>
      </c>
      <c r="BM380" s="23">
        <v>4</v>
      </c>
      <c r="BN380" s="23">
        <v>10</v>
      </c>
      <c r="BO380" s="23">
        <v>8</v>
      </c>
      <c r="BP380" s="23">
        <v>6</v>
      </c>
      <c r="BQ380" s="23">
        <v>12</v>
      </c>
      <c r="BR380" s="23">
        <v>5</v>
      </c>
      <c r="BS380" s="23">
        <v>5</v>
      </c>
      <c r="BT380" s="23">
        <v>5</v>
      </c>
      <c r="BU380" s="23">
        <v>4</v>
      </c>
      <c r="BV380" s="23">
        <v>8</v>
      </c>
      <c r="BW380" s="23">
        <v>5</v>
      </c>
      <c r="BX380" s="23">
        <v>9</v>
      </c>
      <c r="BY380" s="23">
        <v>12</v>
      </c>
      <c r="BZ380" s="23">
        <v>4</v>
      </c>
      <c r="CA380" s="23">
        <v>7</v>
      </c>
      <c r="CB380" s="23">
        <v>13</v>
      </c>
      <c r="CC380" s="23">
        <v>0</v>
      </c>
      <c r="CD380" s="23">
        <v>8</v>
      </c>
      <c r="CE380" s="23">
        <v>9</v>
      </c>
      <c r="CF380" s="23">
        <v>6</v>
      </c>
      <c r="CG380" s="23">
        <v>6</v>
      </c>
      <c r="CH380" s="23">
        <v>5</v>
      </c>
      <c r="CI380" s="23">
        <v>7</v>
      </c>
      <c r="CJ380" s="23">
        <v>6</v>
      </c>
      <c r="CK380" s="23">
        <v>9</v>
      </c>
      <c r="CL380" s="23">
        <v>7</v>
      </c>
      <c r="CM380" s="23">
        <v>10</v>
      </c>
      <c r="CN380" s="23">
        <v>6</v>
      </c>
      <c r="CO380" s="23">
        <v>9</v>
      </c>
      <c r="CP380" s="23">
        <v>11</v>
      </c>
      <c r="CQ380" s="23">
        <v>7</v>
      </c>
      <c r="CR380" s="23">
        <v>5</v>
      </c>
      <c r="CS380" s="23">
        <v>1</v>
      </c>
      <c r="CT380" s="23">
        <v>7</v>
      </c>
      <c r="CU380" s="23">
        <v>6</v>
      </c>
      <c r="CV380" s="23">
        <v>5</v>
      </c>
      <c r="CW380" s="23">
        <v>9</v>
      </c>
      <c r="CX380" s="23">
        <v>4</v>
      </c>
      <c r="CY380" s="23">
        <v>4</v>
      </c>
      <c r="CZ380" s="23">
        <v>1</v>
      </c>
      <c r="DA380" s="23">
        <v>5</v>
      </c>
      <c r="DB380" s="23">
        <v>6</v>
      </c>
      <c r="DC380" s="23">
        <v>2</v>
      </c>
      <c r="DD380" s="23">
        <v>3</v>
      </c>
      <c r="DE380" s="23">
        <v>3</v>
      </c>
      <c r="DF380" s="23">
        <v>1</v>
      </c>
      <c r="DG380" s="23">
        <v>3</v>
      </c>
      <c r="DH380" s="23">
        <v>4</v>
      </c>
      <c r="DI380" s="23">
        <v>0</v>
      </c>
      <c r="DJ380" s="23">
        <v>1</v>
      </c>
      <c r="DK380" s="23">
        <v>0</v>
      </c>
      <c r="DL380" s="23">
        <v>1</v>
      </c>
      <c r="DM380" s="23">
        <v>0</v>
      </c>
      <c r="DN380" s="23">
        <v>0</v>
      </c>
      <c r="DO380" s="23">
        <v>0</v>
      </c>
      <c r="DP380" s="23">
        <v>0</v>
      </c>
      <c r="DQ380" s="23">
        <v>0</v>
      </c>
      <c r="DR380" s="23">
        <v>0</v>
      </c>
      <c r="DS380" s="23">
        <v>0</v>
      </c>
      <c r="DT380" s="23">
        <v>0</v>
      </c>
      <c r="DU380" s="23">
        <v>0</v>
      </c>
      <c r="DV380" s="23">
        <v>0</v>
      </c>
    </row>
    <row r="381" spans="1:126" x14ac:dyDescent="0.25">
      <c r="A381" s="16" t="s">
        <v>835</v>
      </c>
      <c r="B381" s="14" t="s">
        <v>836</v>
      </c>
      <c r="C381" s="14">
        <v>688</v>
      </c>
      <c r="D381" s="24">
        <f t="shared" si="376"/>
        <v>4.0697674418604654E-2</v>
      </c>
      <c r="E381" s="24">
        <f t="shared" si="377"/>
        <v>6.1046511627906974E-2</v>
      </c>
      <c r="F381" s="24">
        <f t="shared" si="378"/>
        <v>5.6686046511627904E-2</v>
      </c>
      <c r="G381" s="24">
        <f t="shared" si="379"/>
        <v>4.3604651162790699E-2</v>
      </c>
      <c r="H381" s="24">
        <f t="shared" si="380"/>
        <v>2.1802325581395349E-2</v>
      </c>
      <c r="I381" s="24">
        <f t="shared" si="381"/>
        <v>1.7441860465116279E-2</v>
      </c>
      <c r="J381" s="24">
        <f t="shared" si="382"/>
        <v>2.7616279069767442E-2</v>
      </c>
      <c r="K381" s="24">
        <f t="shared" si="383"/>
        <v>3.3430232558139532E-2</v>
      </c>
      <c r="L381" s="24">
        <f t="shared" si="384"/>
        <v>7.4127906976744193E-2</v>
      </c>
      <c r="M381" s="24">
        <f t="shared" si="385"/>
        <v>8.5755813953488372E-2</v>
      </c>
      <c r="N381" s="24">
        <f t="shared" si="386"/>
        <v>7.5581395348837205E-2</v>
      </c>
      <c r="O381" s="24">
        <f t="shared" si="387"/>
        <v>8.7209302325581398E-2</v>
      </c>
      <c r="P381" s="24">
        <f t="shared" si="388"/>
        <v>0.10901162790697674</v>
      </c>
      <c r="Q381" s="24">
        <f t="shared" si="389"/>
        <v>7.4127906976744193E-2</v>
      </c>
      <c r="R381" s="24">
        <f t="shared" si="390"/>
        <v>4.2151162790697673E-2</v>
      </c>
      <c r="S381" s="24">
        <f t="shared" si="391"/>
        <v>0.14970930232558138</v>
      </c>
      <c r="T381" s="24">
        <f t="shared" si="392"/>
        <v>0.1816860465116279</v>
      </c>
      <c r="U381" s="24">
        <f t="shared" si="392"/>
        <v>0.55232558139534882</v>
      </c>
      <c r="V381" s="24">
        <f t="shared" si="392"/>
        <v>0.26598837209302323</v>
      </c>
      <c r="W381" s="23">
        <f t="shared" si="393"/>
        <v>125</v>
      </c>
      <c r="X381" s="23">
        <f t="shared" si="394"/>
        <v>380</v>
      </c>
      <c r="Y381" s="23">
        <f t="shared" si="395"/>
        <v>183</v>
      </c>
      <c r="Z381" s="14">
        <v>6</v>
      </c>
      <c r="AA381" s="14">
        <v>4</v>
      </c>
      <c r="AB381" s="14">
        <v>7</v>
      </c>
      <c r="AC381" s="14">
        <v>4</v>
      </c>
      <c r="AD381" s="14">
        <v>7</v>
      </c>
      <c r="AE381" s="14">
        <v>9</v>
      </c>
      <c r="AF381" s="14">
        <v>8</v>
      </c>
      <c r="AG381" s="14">
        <v>4</v>
      </c>
      <c r="AH381" s="14">
        <v>11</v>
      </c>
      <c r="AI381" s="14">
        <v>10</v>
      </c>
      <c r="AJ381" s="14">
        <v>9</v>
      </c>
      <c r="AK381" s="14">
        <v>10</v>
      </c>
      <c r="AL381" s="14">
        <v>7</v>
      </c>
      <c r="AM381" s="14">
        <v>9</v>
      </c>
      <c r="AN381" s="14">
        <v>4</v>
      </c>
      <c r="AO381" s="14">
        <v>8</v>
      </c>
      <c r="AP381" s="14">
        <v>8</v>
      </c>
      <c r="AQ381" s="14">
        <v>4</v>
      </c>
      <c r="AR381" s="14">
        <v>8</v>
      </c>
      <c r="AS381" s="14">
        <v>2</v>
      </c>
      <c r="AT381" s="14">
        <v>1</v>
      </c>
      <c r="AU381" s="14">
        <v>2</v>
      </c>
      <c r="AV381" s="14">
        <v>2</v>
      </c>
      <c r="AW381" s="14">
        <v>7</v>
      </c>
      <c r="AX381" s="14">
        <v>3</v>
      </c>
      <c r="AY381" s="14">
        <v>4</v>
      </c>
      <c r="AZ381" s="14">
        <v>2</v>
      </c>
      <c r="BA381" s="14">
        <v>2</v>
      </c>
      <c r="BB381" s="14">
        <v>1</v>
      </c>
      <c r="BC381" s="14">
        <v>3</v>
      </c>
      <c r="BD381" s="14">
        <v>3</v>
      </c>
      <c r="BE381" s="14">
        <v>5</v>
      </c>
      <c r="BF381" s="14">
        <v>4</v>
      </c>
      <c r="BG381" s="14">
        <v>3</v>
      </c>
      <c r="BH381" s="14">
        <v>4</v>
      </c>
      <c r="BI381" s="14">
        <v>2</v>
      </c>
      <c r="BJ381" s="14">
        <v>6</v>
      </c>
      <c r="BK381" s="14">
        <v>5</v>
      </c>
      <c r="BL381" s="14">
        <v>4</v>
      </c>
      <c r="BM381" s="14">
        <v>6</v>
      </c>
      <c r="BN381" s="14">
        <v>9</v>
      </c>
      <c r="BO381" s="14">
        <v>9</v>
      </c>
      <c r="BP381" s="14">
        <v>9</v>
      </c>
      <c r="BQ381" s="14">
        <v>9</v>
      </c>
      <c r="BR381" s="14">
        <v>15</v>
      </c>
      <c r="BS381" s="14">
        <v>8</v>
      </c>
      <c r="BT381" s="14">
        <v>16</v>
      </c>
      <c r="BU381" s="14">
        <v>10</v>
      </c>
      <c r="BV381" s="14">
        <v>14</v>
      </c>
      <c r="BW381" s="14">
        <v>11</v>
      </c>
      <c r="BX381" s="14">
        <v>6</v>
      </c>
      <c r="BY381" s="14">
        <v>8</v>
      </c>
      <c r="BZ381" s="14">
        <v>14</v>
      </c>
      <c r="CA381" s="14">
        <v>13</v>
      </c>
      <c r="CB381" s="14">
        <v>11</v>
      </c>
      <c r="CC381" s="14">
        <v>16</v>
      </c>
      <c r="CD381" s="14">
        <v>8</v>
      </c>
      <c r="CE381" s="14">
        <v>11</v>
      </c>
      <c r="CF381" s="14">
        <v>11</v>
      </c>
      <c r="CG381" s="14">
        <v>14</v>
      </c>
      <c r="CH381" s="14">
        <v>5</v>
      </c>
      <c r="CI381" s="14">
        <v>23</v>
      </c>
      <c r="CJ381" s="14">
        <v>14</v>
      </c>
      <c r="CK381" s="14">
        <v>17</v>
      </c>
      <c r="CL381" s="14">
        <v>16</v>
      </c>
      <c r="CM381" s="14">
        <v>9</v>
      </c>
      <c r="CN381" s="14">
        <v>15</v>
      </c>
      <c r="CO381" s="14">
        <v>8</v>
      </c>
      <c r="CP381" s="14">
        <v>10</v>
      </c>
      <c r="CQ381" s="14">
        <v>9</v>
      </c>
      <c r="CR381" s="14">
        <v>9</v>
      </c>
      <c r="CS381" s="14">
        <v>2</v>
      </c>
      <c r="CT381" s="14">
        <v>6</v>
      </c>
      <c r="CU381" s="14">
        <v>5</v>
      </c>
      <c r="CV381" s="14">
        <v>7</v>
      </c>
      <c r="CW381" s="14">
        <v>9</v>
      </c>
      <c r="CX381" s="14">
        <v>5</v>
      </c>
      <c r="CY381" s="14">
        <v>4</v>
      </c>
      <c r="CZ381" s="14">
        <v>7</v>
      </c>
      <c r="DA381" s="14">
        <v>8</v>
      </c>
      <c r="DB381" s="14">
        <v>10</v>
      </c>
      <c r="DC381" s="14">
        <v>6</v>
      </c>
      <c r="DD381" s="14">
        <v>7</v>
      </c>
      <c r="DE381" s="14">
        <v>6</v>
      </c>
      <c r="DF381" s="14">
        <v>2</v>
      </c>
      <c r="DG381" s="14">
        <v>6</v>
      </c>
      <c r="DH381" s="14">
        <v>6</v>
      </c>
      <c r="DI381" s="14">
        <v>3</v>
      </c>
      <c r="DJ381" s="14">
        <v>4</v>
      </c>
      <c r="DK381" s="14">
        <v>5</v>
      </c>
      <c r="DL381" s="14">
        <v>3</v>
      </c>
      <c r="DM381" s="14">
        <v>0</v>
      </c>
      <c r="DN381" s="14">
        <v>1</v>
      </c>
      <c r="DO381" s="14">
        <v>3</v>
      </c>
      <c r="DP381" s="14">
        <v>2</v>
      </c>
      <c r="DQ381" s="14">
        <v>1</v>
      </c>
      <c r="DR381" s="14">
        <v>1</v>
      </c>
      <c r="DS381" s="14">
        <v>1</v>
      </c>
      <c r="DT381" s="14">
        <v>2</v>
      </c>
      <c r="DU381" s="14">
        <v>0</v>
      </c>
      <c r="DV381" s="14">
        <v>1</v>
      </c>
    </row>
    <row r="382" spans="1:126" x14ac:dyDescent="0.25">
      <c r="A382" s="16" t="s">
        <v>837</v>
      </c>
      <c r="B382" s="14" t="s">
        <v>838</v>
      </c>
      <c r="C382" s="23">
        <v>2906</v>
      </c>
      <c r="D382" s="24">
        <f t="shared" si="376"/>
        <v>5.953200275292498E-2</v>
      </c>
      <c r="E382" s="24">
        <f t="shared" si="377"/>
        <v>6.125258086717137E-2</v>
      </c>
      <c r="F382" s="24">
        <f t="shared" si="378"/>
        <v>7.2264280798348249E-2</v>
      </c>
      <c r="G382" s="24">
        <f t="shared" si="379"/>
        <v>8.155540261527873E-2</v>
      </c>
      <c r="H382" s="24">
        <f t="shared" si="380"/>
        <v>6.0220233998623536E-2</v>
      </c>
      <c r="I382" s="24">
        <f t="shared" si="381"/>
        <v>5.47143840330351E-2</v>
      </c>
      <c r="J382" s="24">
        <f t="shared" si="382"/>
        <v>5.8155540261527874E-2</v>
      </c>
      <c r="K382" s="24">
        <f t="shared" si="383"/>
        <v>6.5381968341362701E-2</v>
      </c>
      <c r="L382" s="24">
        <f t="shared" si="384"/>
        <v>8.327598072952512E-2</v>
      </c>
      <c r="M382" s="24">
        <f t="shared" si="385"/>
        <v>9.0158293186510668E-2</v>
      </c>
      <c r="N382" s="24">
        <f t="shared" si="386"/>
        <v>7.2264280798348249E-2</v>
      </c>
      <c r="O382" s="24">
        <f t="shared" si="387"/>
        <v>5.9876118375774258E-2</v>
      </c>
      <c r="P382" s="24">
        <f t="shared" si="388"/>
        <v>5.5058499655884378E-2</v>
      </c>
      <c r="Q382" s="24">
        <f t="shared" si="389"/>
        <v>3.4411562284927734E-2</v>
      </c>
      <c r="R382" s="24">
        <f t="shared" si="390"/>
        <v>3.750860289057123E-2</v>
      </c>
      <c r="S382" s="24">
        <f t="shared" si="391"/>
        <v>5.4370268410185822E-2</v>
      </c>
      <c r="T382" s="24">
        <f t="shared" si="392"/>
        <v>0.22505161734342738</v>
      </c>
      <c r="U382" s="24">
        <f t="shared" si="392"/>
        <v>0.64865794907088781</v>
      </c>
      <c r="V382" s="24">
        <f t="shared" si="392"/>
        <v>0.12629043358568479</v>
      </c>
      <c r="W382" s="23">
        <f t="shared" si="393"/>
        <v>654</v>
      </c>
      <c r="X382" s="23">
        <f t="shared" si="394"/>
        <v>1885</v>
      </c>
      <c r="Y382" s="23">
        <f t="shared" si="395"/>
        <v>367</v>
      </c>
      <c r="Z382" s="23">
        <v>38</v>
      </c>
      <c r="AA382" s="23">
        <v>39</v>
      </c>
      <c r="AB382" s="23">
        <v>34</v>
      </c>
      <c r="AC382" s="23">
        <v>30</v>
      </c>
      <c r="AD382" s="23">
        <v>32</v>
      </c>
      <c r="AE382" s="23">
        <v>28</v>
      </c>
      <c r="AF382" s="23">
        <v>37</v>
      </c>
      <c r="AG382" s="23">
        <v>47</v>
      </c>
      <c r="AH382" s="23">
        <v>30</v>
      </c>
      <c r="AI382" s="23">
        <v>36</v>
      </c>
      <c r="AJ382" s="23">
        <v>37</v>
      </c>
      <c r="AK382" s="23">
        <v>39</v>
      </c>
      <c r="AL382" s="23">
        <v>48</v>
      </c>
      <c r="AM382" s="23">
        <v>46</v>
      </c>
      <c r="AN382" s="23">
        <v>40</v>
      </c>
      <c r="AO382" s="23">
        <v>53</v>
      </c>
      <c r="AP382" s="23">
        <v>40</v>
      </c>
      <c r="AQ382" s="23">
        <v>43</v>
      </c>
      <c r="AR382" s="23">
        <v>57</v>
      </c>
      <c r="AS382" s="23">
        <v>44</v>
      </c>
      <c r="AT382" s="23">
        <v>35</v>
      </c>
      <c r="AU382" s="23">
        <v>33</v>
      </c>
      <c r="AV382" s="23">
        <v>33</v>
      </c>
      <c r="AW382" s="23">
        <v>34</v>
      </c>
      <c r="AX382" s="23">
        <v>40</v>
      </c>
      <c r="AY382" s="23">
        <v>31</v>
      </c>
      <c r="AZ382" s="23">
        <v>29</v>
      </c>
      <c r="BA382" s="23">
        <v>30</v>
      </c>
      <c r="BB382" s="23">
        <v>32</v>
      </c>
      <c r="BC382" s="23">
        <v>37</v>
      </c>
      <c r="BD382" s="23">
        <v>34</v>
      </c>
      <c r="BE382" s="23">
        <v>33</v>
      </c>
      <c r="BF382" s="23">
        <v>31</v>
      </c>
      <c r="BG382" s="23">
        <v>32</v>
      </c>
      <c r="BH382" s="23">
        <v>39</v>
      </c>
      <c r="BI382" s="23">
        <v>33</v>
      </c>
      <c r="BJ382" s="23">
        <v>28</v>
      </c>
      <c r="BK382" s="23">
        <v>45</v>
      </c>
      <c r="BL382" s="23">
        <v>35</v>
      </c>
      <c r="BM382" s="23">
        <v>49</v>
      </c>
      <c r="BN382" s="23">
        <v>39</v>
      </c>
      <c r="BO382" s="23">
        <v>50</v>
      </c>
      <c r="BP382" s="23">
        <v>47</v>
      </c>
      <c r="BQ382" s="23">
        <v>48</v>
      </c>
      <c r="BR382" s="23">
        <v>58</v>
      </c>
      <c r="BS382" s="23">
        <v>51</v>
      </c>
      <c r="BT382" s="23">
        <v>44</v>
      </c>
      <c r="BU382" s="23">
        <v>66</v>
      </c>
      <c r="BV382" s="23">
        <v>46</v>
      </c>
      <c r="BW382" s="23">
        <v>55</v>
      </c>
      <c r="BX382" s="23">
        <v>56</v>
      </c>
      <c r="BY382" s="23">
        <v>44</v>
      </c>
      <c r="BZ382" s="23">
        <v>41</v>
      </c>
      <c r="CA382" s="23">
        <v>33</v>
      </c>
      <c r="CB382" s="23">
        <v>36</v>
      </c>
      <c r="CC382" s="23">
        <v>32</v>
      </c>
      <c r="CD382" s="23">
        <v>35</v>
      </c>
      <c r="CE382" s="23">
        <v>31</v>
      </c>
      <c r="CF382" s="23">
        <v>37</v>
      </c>
      <c r="CG382" s="23">
        <v>39</v>
      </c>
      <c r="CH382" s="23">
        <v>34</v>
      </c>
      <c r="CI382" s="23">
        <v>27</v>
      </c>
      <c r="CJ382" s="23">
        <v>32</v>
      </c>
      <c r="CK382" s="23">
        <v>32</v>
      </c>
      <c r="CL382" s="23">
        <v>35</v>
      </c>
      <c r="CM382" s="23">
        <v>31</v>
      </c>
      <c r="CN382" s="23">
        <v>14</v>
      </c>
      <c r="CO382" s="23">
        <v>30</v>
      </c>
      <c r="CP382" s="23">
        <v>13</v>
      </c>
      <c r="CQ382" s="23">
        <v>12</v>
      </c>
      <c r="CR382" s="23">
        <v>24</v>
      </c>
      <c r="CS382" s="23">
        <v>12</v>
      </c>
      <c r="CT382" s="23">
        <v>19</v>
      </c>
      <c r="CU382" s="23">
        <v>28</v>
      </c>
      <c r="CV382" s="23">
        <v>26</v>
      </c>
      <c r="CW382" s="23">
        <v>13</v>
      </c>
      <c r="CX382" s="23">
        <v>18</v>
      </c>
      <c r="CY382" s="23">
        <v>10</v>
      </c>
      <c r="CZ382" s="23">
        <v>18</v>
      </c>
      <c r="DA382" s="23">
        <v>14</v>
      </c>
      <c r="DB382" s="23">
        <v>15</v>
      </c>
      <c r="DC382" s="23">
        <v>6</v>
      </c>
      <c r="DD382" s="23">
        <v>11</v>
      </c>
      <c r="DE382" s="23">
        <v>6</v>
      </c>
      <c r="DF382" s="23">
        <v>4</v>
      </c>
      <c r="DG382" s="23">
        <v>10</v>
      </c>
      <c r="DH382" s="23">
        <v>6</v>
      </c>
      <c r="DI382" s="23">
        <v>4</v>
      </c>
      <c r="DJ382" s="23">
        <v>6</v>
      </c>
      <c r="DK382" s="23">
        <v>4</v>
      </c>
      <c r="DL382" s="23">
        <v>3</v>
      </c>
      <c r="DM382" s="23">
        <v>6</v>
      </c>
      <c r="DN382" s="23">
        <v>1</v>
      </c>
      <c r="DO382" s="23">
        <v>1</v>
      </c>
      <c r="DP382" s="23">
        <v>1</v>
      </c>
      <c r="DQ382" s="23">
        <v>1</v>
      </c>
      <c r="DR382" s="23">
        <v>0</v>
      </c>
      <c r="DS382" s="23">
        <v>0</v>
      </c>
      <c r="DT382" s="23">
        <v>0</v>
      </c>
      <c r="DU382" s="23">
        <v>0</v>
      </c>
      <c r="DV382" s="23">
        <v>0</v>
      </c>
    </row>
    <row r="383" spans="1:126" x14ac:dyDescent="0.25">
      <c r="A383" s="16" t="s">
        <v>839</v>
      </c>
      <c r="B383" s="14" t="s">
        <v>840</v>
      </c>
      <c r="C383" s="14">
        <v>1367</v>
      </c>
      <c r="D383" s="24">
        <f t="shared" si="376"/>
        <v>4.8280907095830286E-2</v>
      </c>
      <c r="E383" s="24">
        <f t="shared" si="377"/>
        <v>4.1697147037307973E-2</v>
      </c>
      <c r="F383" s="24">
        <f t="shared" si="378"/>
        <v>5.1207022677395755E-2</v>
      </c>
      <c r="G383" s="24">
        <f t="shared" si="379"/>
        <v>5.1207022677395755E-2</v>
      </c>
      <c r="H383" s="24">
        <f t="shared" si="380"/>
        <v>4.9012435991221653E-2</v>
      </c>
      <c r="I383" s="24">
        <f t="shared" si="381"/>
        <v>3.8039502560351136E-2</v>
      </c>
      <c r="J383" s="24">
        <f t="shared" si="382"/>
        <v>3.8771031455742504E-2</v>
      </c>
      <c r="K383" s="24">
        <f t="shared" si="383"/>
        <v>5.4864667154352599E-2</v>
      </c>
      <c r="L383" s="24">
        <f t="shared" si="384"/>
        <v>7.3884418434528171E-2</v>
      </c>
      <c r="M383" s="24">
        <f t="shared" si="385"/>
        <v>6.3643013899049014E-2</v>
      </c>
      <c r="N383" s="24">
        <f t="shared" si="386"/>
        <v>7.3152889539136789E-2</v>
      </c>
      <c r="O383" s="24">
        <f t="shared" si="387"/>
        <v>6.5837600585223116E-2</v>
      </c>
      <c r="P383" s="24">
        <f t="shared" si="388"/>
        <v>9.2172640819312368E-2</v>
      </c>
      <c r="Q383" s="24">
        <f t="shared" si="389"/>
        <v>7.9005120702267742E-2</v>
      </c>
      <c r="R383" s="24">
        <f t="shared" si="390"/>
        <v>5.7790782735918068E-2</v>
      </c>
      <c r="S383" s="24">
        <f t="shared" si="391"/>
        <v>0.12143379663496708</v>
      </c>
      <c r="T383" s="24">
        <f t="shared" si="392"/>
        <v>0.15947329919531822</v>
      </c>
      <c r="U383" s="24">
        <f t="shared" si="392"/>
        <v>0.5822970007315289</v>
      </c>
      <c r="V383" s="24">
        <f t="shared" si="392"/>
        <v>0.25822970007315288</v>
      </c>
      <c r="W383" s="23">
        <f t="shared" si="393"/>
        <v>218</v>
      </c>
      <c r="X383" s="23">
        <f t="shared" si="394"/>
        <v>796</v>
      </c>
      <c r="Y383" s="23">
        <f t="shared" si="395"/>
        <v>353</v>
      </c>
      <c r="Z383" s="14">
        <v>16</v>
      </c>
      <c r="AA383" s="14">
        <v>9</v>
      </c>
      <c r="AB383" s="14">
        <v>14</v>
      </c>
      <c r="AC383" s="14">
        <v>11</v>
      </c>
      <c r="AD383" s="14">
        <v>16</v>
      </c>
      <c r="AE383" s="14">
        <v>7</v>
      </c>
      <c r="AF383" s="14">
        <v>11</v>
      </c>
      <c r="AG383" s="14">
        <v>11</v>
      </c>
      <c r="AH383" s="14">
        <v>12</v>
      </c>
      <c r="AI383" s="14">
        <v>16</v>
      </c>
      <c r="AJ383" s="14">
        <v>13</v>
      </c>
      <c r="AK383" s="14">
        <v>15</v>
      </c>
      <c r="AL383" s="14">
        <v>13</v>
      </c>
      <c r="AM383" s="14">
        <v>15</v>
      </c>
      <c r="AN383" s="14">
        <v>14</v>
      </c>
      <c r="AO383" s="14">
        <v>17</v>
      </c>
      <c r="AP383" s="14">
        <v>8</v>
      </c>
      <c r="AQ383" s="14">
        <v>16</v>
      </c>
      <c r="AR383" s="14">
        <v>15</v>
      </c>
      <c r="AS383" s="14">
        <v>14</v>
      </c>
      <c r="AT383" s="14">
        <v>17</v>
      </c>
      <c r="AU383" s="14">
        <v>16</v>
      </c>
      <c r="AV383" s="14">
        <v>13</v>
      </c>
      <c r="AW383" s="14">
        <v>14</v>
      </c>
      <c r="AX383" s="14">
        <v>7</v>
      </c>
      <c r="AY383" s="14">
        <v>14</v>
      </c>
      <c r="AZ383" s="14">
        <v>9</v>
      </c>
      <c r="BA383" s="14">
        <v>10</v>
      </c>
      <c r="BB383" s="14">
        <v>10</v>
      </c>
      <c r="BC383" s="14">
        <v>9</v>
      </c>
      <c r="BD383" s="14">
        <v>12</v>
      </c>
      <c r="BE383" s="14">
        <v>10</v>
      </c>
      <c r="BF383" s="14">
        <v>8</v>
      </c>
      <c r="BG383" s="14">
        <v>11</v>
      </c>
      <c r="BH383" s="14">
        <v>12</v>
      </c>
      <c r="BI383" s="14">
        <v>10</v>
      </c>
      <c r="BJ383" s="14">
        <v>16</v>
      </c>
      <c r="BK383" s="14">
        <v>16</v>
      </c>
      <c r="BL383" s="14">
        <v>13</v>
      </c>
      <c r="BM383" s="14">
        <v>20</v>
      </c>
      <c r="BN383" s="14">
        <v>25</v>
      </c>
      <c r="BO383" s="14">
        <v>22</v>
      </c>
      <c r="BP383" s="14">
        <v>18</v>
      </c>
      <c r="BQ383" s="14">
        <v>16</v>
      </c>
      <c r="BR383" s="14">
        <v>20</v>
      </c>
      <c r="BS383" s="14">
        <v>17</v>
      </c>
      <c r="BT383" s="14">
        <v>14</v>
      </c>
      <c r="BU383" s="14">
        <v>18</v>
      </c>
      <c r="BV383" s="14">
        <v>20</v>
      </c>
      <c r="BW383" s="14">
        <v>18</v>
      </c>
      <c r="BX383" s="14">
        <v>23</v>
      </c>
      <c r="BY383" s="14">
        <v>20</v>
      </c>
      <c r="BZ383" s="14">
        <v>14</v>
      </c>
      <c r="CA383" s="14">
        <v>23</v>
      </c>
      <c r="CB383" s="14">
        <v>20</v>
      </c>
      <c r="CC383" s="14">
        <v>14</v>
      </c>
      <c r="CD383" s="14">
        <v>24</v>
      </c>
      <c r="CE383" s="14">
        <v>10</v>
      </c>
      <c r="CF383" s="14">
        <v>20</v>
      </c>
      <c r="CG383" s="14">
        <v>22</v>
      </c>
      <c r="CH383" s="14">
        <v>24</v>
      </c>
      <c r="CI383" s="14">
        <v>27</v>
      </c>
      <c r="CJ383" s="14">
        <v>15</v>
      </c>
      <c r="CK383" s="14">
        <v>32</v>
      </c>
      <c r="CL383" s="14">
        <v>28</v>
      </c>
      <c r="CM383" s="14">
        <v>27</v>
      </c>
      <c r="CN383" s="14">
        <v>21</v>
      </c>
      <c r="CO383" s="14">
        <v>22</v>
      </c>
      <c r="CP383" s="14">
        <v>25</v>
      </c>
      <c r="CQ383" s="14">
        <v>13</v>
      </c>
      <c r="CR383" s="14">
        <v>16</v>
      </c>
      <c r="CS383" s="14">
        <v>19</v>
      </c>
      <c r="CT383" s="14">
        <v>20</v>
      </c>
      <c r="CU383" s="14">
        <v>17</v>
      </c>
      <c r="CV383" s="14">
        <v>7</v>
      </c>
      <c r="CW383" s="14">
        <v>17</v>
      </c>
      <c r="CX383" s="14">
        <v>13</v>
      </c>
      <c r="CY383" s="14">
        <v>13</v>
      </c>
      <c r="CZ383" s="14">
        <v>16</v>
      </c>
      <c r="DA383" s="14">
        <v>9</v>
      </c>
      <c r="DB383" s="14">
        <v>8</v>
      </c>
      <c r="DC383" s="14">
        <v>12</v>
      </c>
      <c r="DD383" s="14">
        <v>5</v>
      </c>
      <c r="DE383" s="14">
        <v>8</v>
      </c>
      <c r="DF383" s="14">
        <v>11</v>
      </c>
      <c r="DG383" s="14">
        <v>5</v>
      </c>
      <c r="DH383" s="14">
        <v>6</v>
      </c>
      <c r="DI383" s="14">
        <v>11</v>
      </c>
      <c r="DJ383" s="14">
        <v>5</v>
      </c>
      <c r="DK383" s="14">
        <v>7</v>
      </c>
      <c r="DL383" s="14">
        <v>6</v>
      </c>
      <c r="DM383" s="14">
        <v>2</v>
      </c>
      <c r="DN383" s="14">
        <v>2</v>
      </c>
      <c r="DO383" s="14">
        <v>2</v>
      </c>
      <c r="DP383" s="14">
        <v>1</v>
      </c>
      <c r="DQ383" s="14">
        <v>2</v>
      </c>
      <c r="DR383" s="14">
        <v>2</v>
      </c>
      <c r="DS383" s="14">
        <v>0</v>
      </c>
      <c r="DT383" s="14">
        <v>0</v>
      </c>
      <c r="DU383" s="14">
        <v>1</v>
      </c>
      <c r="DV383" s="14">
        <v>2</v>
      </c>
    </row>
    <row r="384" spans="1:126" x14ac:dyDescent="0.25">
      <c r="A384" s="16" t="s">
        <v>841</v>
      </c>
      <c r="B384" s="14" t="s">
        <v>842</v>
      </c>
      <c r="C384" s="14">
        <v>1424</v>
      </c>
      <c r="D384" s="24">
        <f t="shared" si="376"/>
        <v>6.8820224719101125E-2</v>
      </c>
      <c r="E384" s="24">
        <f t="shared" si="377"/>
        <v>3.0898876404494381E-2</v>
      </c>
      <c r="F384" s="24">
        <f t="shared" si="378"/>
        <v>2.7387640449438203E-2</v>
      </c>
      <c r="G384" s="24">
        <f t="shared" si="379"/>
        <v>2.8089887640449437E-2</v>
      </c>
      <c r="H384" s="24">
        <f t="shared" si="380"/>
        <v>9.6207865168539325E-2</v>
      </c>
      <c r="I384" s="24">
        <f t="shared" si="381"/>
        <v>0.14606741573033707</v>
      </c>
      <c r="J384" s="24">
        <f t="shared" si="382"/>
        <v>0.10814606741573034</v>
      </c>
      <c r="K384" s="24">
        <f t="shared" si="383"/>
        <v>6.9522471910112363E-2</v>
      </c>
      <c r="L384" s="24">
        <f t="shared" si="384"/>
        <v>8.9185393258426962E-2</v>
      </c>
      <c r="M384" s="24">
        <f t="shared" si="385"/>
        <v>8.5674157303370788E-2</v>
      </c>
      <c r="N384" s="24">
        <f t="shared" si="386"/>
        <v>7.4438202247191013E-2</v>
      </c>
      <c r="O384" s="24">
        <f t="shared" si="387"/>
        <v>5.6882022471910113E-2</v>
      </c>
      <c r="P384" s="24">
        <f t="shared" si="388"/>
        <v>5.5477528089887637E-2</v>
      </c>
      <c r="Q384" s="24">
        <f t="shared" si="389"/>
        <v>2.5983146067415731E-2</v>
      </c>
      <c r="R384" s="24">
        <f t="shared" si="390"/>
        <v>1.2640449438202247E-2</v>
      </c>
      <c r="S384" s="24">
        <f t="shared" si="391"/>
        <v>2.4578651685393259E-2</v>
      </c>
      <c r="T384" s="24">
        <f t="shared" si="392"/>
        <v>0.13904494382022473</v>
      </c>
      <c r="U384" s="24">
        <f t="shared" si="392"/>
        <v>0.797752808988764</v>
      </c>
      <c r="V384" s="24">
        <f t="shared" si="392"/>
        <v>6.3202247191011238E-2</v>
      </c>
      <c r="W384" s="23">
        <f t="shared" si="393"/>
        <v>198</v>
      </c>
      <c r="X384" s="23">
        <f t="shared" si="394"/>
        <v>1136</v>
      </c>
      <c r="Y384" s="23">
        <f t="shared" si="395"/>
        <v>90</v>
      </c>
      <c r="Z384" s="14">
        <v>32</v>
      </c>
      <c r="AA384" s="14">
        <v>19</v>
      </c>
      <c r="AB384" s="14">
        <v>20</v>
      </c>
      <c r="AC384" s="14">
        <v>19</v>
      </c>
      <c r="AD384" s="14">
        <v>8</v>
      </c>
      <c r="AE384" s="14">
        <v>10</v>
      </c>
      <c r="AF384" s="14">
        <v>14</v>
      </c>
      <c r="AG384" s="14">
        <v>7</v>
      </c>
      <c r="AH384" s="14">
        <v>8</v>
      </c>
      <c r="AI384" s="14">
        <v>5</v>
      </c>
      <c r="AJ384" s="14">
        <v>9</v>
      </c>
      <c r="AK384" s="14">
        <v>9</v>
      </c>
      <c r="AL384" s="14">
        <v>8</v>
      </c>
      <c r="AM384" s="14">
        <v>9</v>
      </c>
      <c r="AN384" s="14">
        <v>4</v>
      </c>
      <c r="AO384" s="14">
        <v>11</v>
      </c>
      <c r="AP384" s="14">
        <v>6</v>
      </c>
      <c r="AQ384" s="14">
        <v>9</v>
      </c>
      <c r="AR384" s="14">
        <v>11</v>
      </c>
      <c r="AS384" s="14">
        <v>3</v>
      </c>
      <c r="AT384" s="14">
        <v>16</v>
      </c>
      <c r="AU384" s="14">
        <v>29</v>
      </c>
      <c r="AV384" s="14">
        <v>27</v>
      </c>
      <c r="AW384" s="14">
        <v>29</v>
      </c>
      <c r="AX384" s="14">
        <v>36</v>
      </c>
      <c r="AY384" s="14">
        <v>42</v>
      </c>
      <c r="AZ384" s="14">
        <v>44</v>
      </c>
      <c r="BA384" s="14">
        <v>47</v>
      </c>
      <c r="BB384" s="14">
        <v>31</v>
      </c>
      <c r="BC384" s="14">
        <v>44</v>
      </c>
      <c r="BD384" s="14">
        <v>38</v>
      </c>
      <c r="BE384" s="14">
        <v>43</v>
      </c>
      <c r="BF384" s="14">
        <v>20</v>
      </c>
      <c r="BG384" s="14">
        <v>27</v>
      </c>
      <c r="BH384" s="14">
        <v>26</v>
      </c>
      <c r="BI384" s="14">
        <v>21</v>
      </c>
      <c r="BJ384" s="14">
        <v>19</v>
      </c>
      <c r="BK384" s="14">
        <v>9</v>
      </c>
      <c r="BL384" s="14">
        <v>23</v>
      </c>
      <c r="BM384" s="14">
        <v>27</v>
      </c>
      <c r="BN384" s="14">
        <v>26</v>
      </c>
      <c r="BO384" s="14">
        <v>24</v>
      </c>
      <c r="BP384" s="14">
        <v>31</v>
      </c>
      <c r="BQ384" s="14">
        <v>22</v>
      </c>
      <c r="BR384" s="14">
        <v>24</v>
      </c>
      <c r="BS384" s="14">
        <v>28</v>
      </c>
      <c r="BT384" s="14">
        <v>24</v>
      </c>
      <c r="BU384" s="14">
        <v>28</v>
      </c>
      <c r="BV384" s="14">
        <v>21</v>
      </c>
      <c r="BW384" s="14">
        <v>21</v>
      </c>
      <c r="BX384" s="14">
        <v>26</v>
      </c>
      <c r="BY384" s="14">
        <v>19</v>
      </c>
      <c r="BZ384" s="14">
        <v>23</v>
      </c>
      <c r="CA384" s="14">
        <v>20</v>
      </c>
      <c r="CB384" s="14">
        <v>18</v>
      </c>
      <c r="CC384" s="14">
        <v>17</v>
      </c>
      <c r="CD384" s="14">
        <v>21</v>
      </c>
      <c r="CE384" s="14">
        <v>12</v>
      </c>
      <c r="CF384" s="14">
        <v>14</v>
      </c>
      <c r="CG384" s="14">
        <v>17</v>
      </c>
      <c r="CH384" s="14">
        <v>17</v>
      </c>
      <c r="CI384" s="14">
        <v>19</v>
      </c>
      <c r="CJ384" s="14">
        <v>9</v>
      </c>
      <c r="CK384" s="14">
        <v>17</v>
      </c>
      <c r="CL384" s="14">
        <v>17</v>
      </c>
      <c r="CM384" s="14">
        <v>8</v>
      </c>
      <c r="CN384" s="14">
        <v>9</v>
      </c>
      <c r="CO384" s="14">
        <v>8</v>
      </c>
      <c r="CP384" s="14">
        <v>6</v>
      </c>
      <c r="CQ384" s="14">
        <v>6</v>
      </c>
      <c r="CR384" s="14">
        <v>4</v>
      </c>
      <c r="CS384" s="14">
        <v>4</v>
      </c>
      <c r="CT384" s="14">
        <v>6</v>
      </c>
      <c r="CU384" s="14">
        <v>2</v>
      </c>
      <c r="CV384" s="14">
        <v>2</v>
      </c>
      <c r="CW384" s="14">
        <v>4</v>
      </c>
      <c r="CX384" s="14">
        <v>1</v>
      </c>
      <c r="CY384" s="14">
        <v>3</v>
      </c>
      <c r="CZ384" s="14">
        <v>4</v>
      </c>
      <c r="DA384" s="14">
        <v>2</v>
      </c>
      <c r="DB384" s="14">
        <v>5</v>
      </c>
      <c r="DC384" s="14">
        <v>3</v>
      </c>
      <c r="DD384" s="14">
        <v>2</v>
      </c>
      <c r="DE384" s="14">
        <v>0</v>
      </c>
      <c r="DF384" s="14">
        <v>4</v>
      </c>
      <c r="DG384" s="14">
        <v>0</v>
      </c>
      <c r="DH384" s="14">
        <v>0</v>
      </c>
      <c r="DI384" s="14">
        <v>0</v>
      </c>
      <c r="DJ384" s="14">
        <v>2</v>
      </c>
      <c r="DK384" s="14">
        <v>1</v>
      </c>
      <c r="DL384" s="14">
        <v>0</v>
      </c>
      <c r="DM384" s="14">
        <v>0</v>
      </c>
      <c r="DN384" s="14">
        <v>1</v>
      </c>
      <c r="DO384" s="14">
        <v>0</v>
      </c>
      <c r="DP384" s="14">
        <v>0</v>
      </c>
      <c r="DQ384" s="14">
        <v>1</v>
      </c>
      <c r="DR384" s="14">
        <v>0</v>
      </c>
      <c r="DS384" s="14">
        <v>0</v>
      </c>
      <c r="DT384" s="14">
        <v>0</v>
      </c>
      <c r="DU384" s="14">
        <v>0</v>
      </c>
      <c r="DV384" s="14">
        <v>2</v>
      </c>
    </row>
    <row r="385" spans="1:126" x14ac:dyDescent="0.25">
      <c r="A385" s="16" t="s">
        <v>843</v>
      </c>
      <c r="B385" s="14" t="s">
        <v>844</v>
      </c>
      <c r="C385" s="23">
        <v>246</v>
      </c>
      <c r="D385" s="24">
        <f t="shared" si="376"/>
        <v>6.910569105691057E-2</v>
      </c>
      <c r="E385" s="24">
        <f t="shared" si="377"/>
        <v>4.878048780487805E-2</v>
      </c>
      <c r="F385" s="24">
        <f t="shared" si="378"/>
        <v>6.5040650406504072E-2</v>
      </c>
      <c r="G385" s="24">
        <f t="shared" si="379"/>
        <v>5.6910569105691054E-2</v>
      </c>
      <c r="H385" s="24">
        <f t="shared" si="380"/>
        <v>4.065040650406504E-2</v>
      </c>
      <c r="I385" s="24">
        <f t="shared" si="381"/>
        <v>3.2520325203252036E-2</v>
      </c>
      <c r="J385" s="24">
        <f t="shared" si="382"/>
        <v>3.2520325203252036E-2</v>
      </c>
      <c r="K385" s="24">
        <f t="shared" si="383"/>
        <v>2.032520325203252E-2</v>
      </c>
      <c r="L385" s="24">
        <f t="shared" si="384"/>
        <v>8.1300813008130079E-2</v>
      </c>
      <c r="M385" s="24">
        <f t="shared" si="385"/>
        <v>8.1300813008130079E-2</v>
      </c>
      <c r="N385" s="24">
        <f t="shared" si="386"/>
        <v>6.910569105691057E-2</v>
      </c>
      <c r="O385" s="24">
        <f t="shared" si="387"/>
        <v>6.5040650406504072E-2</v>
      </c>
      <c r="P385" s="24">
        <f t="shared" si="388"/>
        <v>0.12195121951219512</v>
      </c>
      <c r="Q385" s="24">
        <f t="shared" si="389"/>
        <v>6.910569105691057E-2</v>
      </c>
      <c r="R385" s="24">
        <f t="shared" si="390"/>
        <v>5.6910569105691054E-2</v>
      </c>
      <c r="S385" s="24">
        <f t="shared" si="391"/>
        <v>8.943089430894309E-2</v>
      </c>
      <c r="T385" s="24">
        <f t="shared" si="392"/>
        <v>0.2073170731707317</v>
      </c>
      <c r="U385" s="24">
        <f t="shared" si="392"/>
        <v>0.57723577235772361</v>
      </c>
      <c r="V385" s="24">
        <f t="shared" si="392"/>
        <v>0.21544715447154472</v>
      </c>
      <c r="W385" s="23">
        <f t="shared" si="393"/>
        <v>51</v>
      </c>
      <c r="X385" s="23">
        <f t="shared" si="394"/>
        <v>142</v>
      </c>
      <c r="Y385" s="23">
        <f t="shared" si="395"/>
        <v>53</v>
      </c>
      <c r="Z385" s="23">
        <v>5</v>
      </c>
      <c r="AA385" s="23">
        <v>1</v>
      </c>
      <c r="AB385" s="23">
        <v>7</v>
      </c>
      <c r="AC385" s="23">
        <v>3</v>
      </c>
      <c r="AD385" s="23">
        <v>1</v>
      </c>
      <c r="AE385" s="23">
        <v>4</v>
      </c>
      <c r="AF385" s="23">
        <v>4</v>
      </c>
      <c r="AG385" s="23">
        <v>0</v>
      </c>
      <c r="AH385" s="23">
        <v>2</v>
      </c>
      <c r="AI385" s="23">
        <v>2</v>
      </c>
      <c r="AJ385" s="23">
        <v>1</v>
      </c>
      <c r="AK385" s="23">
        <v>2</v>
      </c>
      <c r="AL385" s="23">
        <v>3</v>
      </c>
      <c r="AM385" s="23">
        <v>5</v>
      </c>
      <c r="AN385" s="23">
        <v>5</v>
      </c>
      <c r="AO385" s="23">
        <v>2</v>
      </c>
      <c r="AP385" s="23">
        <v>4</v>
      </c>
      <c r="AQ385" s="23">
        <v>3</v>
      </c>
      <c r="AR385" s="23">
        <v>3</v>
      </c>
      <c r="AS385" s="23">
        <v>2</v>
      </c>
      <c r="AT385" s="23">
        <v>2</v>
      </c>
      <c r="AU385" s="23">
        <v>0</v>
      </c>
      <c r="AV385" s="23">
        <v>3</v>
      </c>
      <c r="AW385" s="23">
        <v>3</v>
      </c>
      <c r="AX385" s="23">
        <v>2</v>
      </c>
      <c r="AY385" s="23">
        <v>2</v>
      </c>
      <c r="AZ385" s="23">
        <v>0</v>
      </c>
      <c r="BA385" s="23">
        <v>2</v>
      </c>
      <c r="BB385" s="23">
        <v>0</v>
      </c>
      <c r="BC385" s="23">
        <v>4</v>
      </c>
      <c r="BD385" s="23">
        <v>2</v>
      </c>
      <c r="BE385" s="23">
        <v>3</v>
      </c>
      <c r="BF385" s="23">
        <v>1</v>
      </c>
      <c r="BG385" s="23">
        <v>2</v>
      </c>
      <c r="BH385" s="23">
        <v>0</v>
      </c>
      <c r="BI385" s="23">
        <v>1</v>
      </c>
      <c r="BJ385" s="23">
        <v>2</v>
      </c>
      <c r="BK385" s="23">
        <v>1</v>
      </c>
      <c r="BL385" s="23">
        <v>0</v>
      </c>
      <c r="BM385" s="23">
        <v>1</v>
      </c>
      <c r="BN385" s="23">
        <v>6</v>
      </c>
      <c r="BO385" s="23">
        <v>3</v>
      </c>
      <c r="BP385" s="23">
        <v>2</v>
      </c>
      <c r="BQ385" s="23">
        <v>4</v>
      </c>
      <c r="BR385" s="23">
        <v>5</v>
      </c>
      <c r="BS385" s="23">
        <v>3</v>
      </c>
      <c r="BT385" s="23">
        <v>5</v>
      </c>
      <c r="BU385" s="23">
        <v>5</v>
      </c>
      <c r="BV385" s="23">
        <v>2</v>
      </c>
      <c r="BW385" s="23">
        <v>5</v>
      </c>
      <c r="BX385" s="23">
        <v>4</v>
      </c>
      <c r="BY385" s="23">
        <v>3</v>
      </c>
      <c r="BZ385" s="23">
        <v>4</v>
      </c>
      <c r="CA385" s="23">
        <v>4</v>
      </c>
      <c r="CB385" s="23">
        <v>2</v>
      </c>
      <c r="CC385" s="23">
        <v>2</v>
      </c>
      <c r="CD385" s="23">
        <v>1</v>
      </c>
      <c r="CE385" s="23">
        <v>4</v>
      </c>
      <c r="CF385" s="23">
        <v>5</v>
      </c>
      <c r="CG385" s="23">
        <v>4</v>
      </c>
      <c r="CH385" s="23">
        <v>6</v>
      </c>
      <c r="CI385" s="23">
        <v>5</v>
      </c>
      <c r="CJ385" s="23">
        <v>7</v>
      </c>
      <c r="CK385" s="23">
        <v>5</v>
      </c>
      <c r="CL385" s="23">
        <v>7</v>
      </c>
      <c r="CM385" s="23">
        <v>4</v>
      </c>
      <c r="CN385" s="23">
        <v>1</v>
      </c>
      <c r="CO385" s="23">
        <v>4</v>
      </c>
      <c r="CP385" s="23">
        <v>5</v>
      </c>
      <c r="CQ385" s="23">
        <v>3</v>
      </c>
      <c r="CR385" s="23">
        <v>0</v>
      </c>
      <c r="CS385" s="23">
        <v>3</v>
      </c>
      <c r="CT385" s="23">
        <v>5</v>
      </c>
      <c r="CU385" s="23">
        <v>2</v>
      </c>
      <c r="CV385" s="23">
        <v>4</v>
      </c>
      <c r="CW385" s="23">
        <v>1</v>
      </c>
      <c r="CX385" s="23">
        <v>6</v>
      </c>
      <c r="CY385" s="23">
        <v>4</v>
      </c>
      <c r="CZ385" s="23">
        <v>1</v>
      </c>
      <c r="DA385" s="23">
        <v>0</v>
      </c>
      <c r="DB385" s="23">
        <v>1</v>
      </c>
      <c r="DC385" s="23">
        <v>1</v>
      </c>
      <c r="DD385" s="23">
        <v>1</v>
      </c>
      <c r="DE385" s="23">
        <v>3</v>
      </c>
      <c r="DF385" s="23">
        <v>3</v>
      </c>
      <c r="DG385" s="23">
        <v>0</v>
      </c>
      <c r="DH385" s="23">
        <v>0</v>
      </c>
      <c r="DI385" s="23">
        <v>0</v>
      </c>
      <c r="DJ385" s="23">
        <v>0</v>
      </c>
      <c r="DK385" s="23">
        <v>0</v>
      </c>
      <c r="DL385" s="23">
        <v>0</v>
      </c>
      <c r="DM385" s="23">
        <v>1</v>
      </c>
      <c r="DN385" s="23">
        <v>0</v>
      </c>
      <c r="DO385" s="23">
        <v>0</v>
      </c>
      <c r="DP385" s="23">
        <v>0</v>
      </c>
      <c r="DQ385" s="23">
        <v>0</v>
      </c>
      <c r="DR385" s="23">
        <v>0</v>
      </c>
      <c r="DS385" s="23">
        <v>0</v>
      </c>
      <c r="DT385" s="23">
        <v>0</v>
      </c>
      <c r="DU385" s="23">
        <v>0</v>
      </c>
      <c r="DV385" s="23">
        <v>0</v>
      </c>
    </row>
    <row r="386" spans="1:126" x14ac:dyDescent="0.25">
      <c r="A386" s="16" t="s">
        <v>845</v>
      </c>
      <c r="B386" s="14" t="s">
        <v>846</v>
      </c>
      <c r="C386" s="14">
        <v>751</v>
      </c>
      <c r="D386" s="24">
        <f t="shared" si="376"/>
        <v>3.5952063914780293E-2</v>
      </c>
      <c r="E386" s="24">
        <f t="shared" si="377"/>
        <v>5.1930758988015982E-2</v>
      </c>
      <c r="F386" s="24">
        <f t="shared" si="378"/>
        <v>6.2583222370173108E-2</v>
      </c>
      <c r="G386" s="24">
        <f t="shared" si="379"/>
        <v>4.3941411451398134E-2</v>
      </c>
      <c r="H386" s="24">
        <f t="shared" si="380"/>
        <v>3.8615179760319571E-2</v>
      </c>
      <c r="I386" s="24">
        <f t="shared" si="381"/>
        <v>3.3288948069241014E-2</v>
      </c>
      <c r="J386" s="24">
        <f t="shared" si="382"/>
        <v>5.3262316910785618E-2</v>
      </c>
      <c r="K386" s="24">
        <f t="shared" si="383"/>
        <v>5.0599201065246339E-2</v>
      </c>
      <c r="L386" s="24">
        <f t="shared" si="384"/>
        <v>6.3914780292942744E-2</v>
      </c>
      <c r="M386" s="24">
        <f t="shared" si="385"/>
        <v>6.7909454061251665E-2</v>
      </c>
      <c r="N386" s="24">
        <f t="shared" si="386"/>
        <v>7.9893475366178426E-2</v>
      </c>
      <c r="O386" s="24">
        <f t="shared" si="387"/>
        <v>6.1251664447403459E-2</v>
      </c>
      <c r="P386" s="24">
        <f t="shared" si="388"/>
        <v>9.5872170439414109E-2</v>
      </c>
      <c r="Q386" s="24">
        <f t="shared" si="389"/>
        <v>9.1877496671105188E-2</v>
      </c>
      <c r="R386" s="24">
        <f t="shared" si="390"/>
        <v>6.6577896138482029E-2</v>
      </c>
      <c r="S386" s="24">
        <f t="shared" si="391"/>
        <v>0.10252996005326231</v>
      </c>
      <c r="T386" s="24">
        <f t="shared" si="392"/>
        <v>0.17310252996005326</v>
      </c>
      <c r="U386" s="24">
        <f t="shared" si="392"/>
        <v>0.56591211717709722</v>
      </c>
      <c r="V386" s="24">
        <f t="shared" si="392"/>
        <v>0.26098535286284952</v>
      </c>
      <c r="W386" s="23">
        <f t="shared" si="393"/>
        <v>130</v>
      </c>
      <c r="X386" s="23">
        <f t="shared" si="394"/>
        <v>425</v>
      </c>
      <c r="Y386" s="23">
        <f t="shared" si="395"/>
        <v>196</v>
      </c>
      <c r="Z386" s="14">
        <v>3</v>
      </c>
      <c r="AA386" s="14">
        <v>4</v>
      </c>
      <c r="AB386" s="14">
        <v>5</v>
      </c>
      <c r="AC386" s="14">
        <v>5</v>
      </c>
      <c r="AD386" s="14">
        <v>10</v>
      </c>
      <c r="AE386" s="14">
        <v>9</v>
      </c>
      <c r="AF386" s="14">
        <v>8</v>
      </c>
      <c r="AG386" s="14">
        <v>6</v>
      </c>
      <c r="AH386" s="14">
        <v>4</v>
      </c>
      <c r="AI386" s="14">
        <v>12</v>
      </c>
      <c r="AJ386" s="14">
        <v>4</v>
      </c>
      <c r="AK386" s="14">
        <v>9</v>
      </c>
      <c r="AL386" s="14">
        <v>8</v>
      </c>
      <c r="AM386" s="14">
        <v>11</v>
      </c>
      <c r="AN386" s="14">
        <v>15</v>
      </c>
      <c r="AO386" s="14">
        <v>11</v>
      </c>
      <c r="AP386" s="14">
        <v>6</v>
      </c>
      <c r="AQ386" s="14">
        <v>6</v>
      </c>
      <c r="AR386" s="14">
        <v>6</v>
      </c>
      <c r="AS386" s="14">
        <v>4</v>
      </c>
      <c r="AT386" s="14">
        <v>4</v>
      </c>
      <c r="AU386" s="14">
        <v>7</v>
      </c>
      <c r="AV386" s="14">
        <v>6</v>
      </c>
      <c r="AW386" s="14">
        <v>7</v>
      </c>
      <c r="AX386" s="14">
        <v>5</v>
      </c>
      <c r="AY386" s="14">
        <v>4</v>
      </c>
      <c r="AZ386" s="14">
        <v>6</v>
      </c>
      <c r="BA386" s="14">
        <v>2</v>
      </c>
      <c r="BB386" s="14">
        <v>7</v>
      </c>
      <c r="BC386" s="14">
        <v>6</v>
      </c>
      <c r="BD386" s="14">
        <v>8</v>
      </c>
      <c r="BE386" s="14">
        <v>7</v>
      </c>
      <c r="BF386" s="14">
        <v>9</v>
      </c>
      <c r="BG386" s="14">
        <v>9</v>
      </c>
      <c r="BH386" s="14">
        <v>7</v>
      </c>
      <c r="BI386" s="14">
        <v>9</v>
      </c>
      <c r="BJ386" s="14">
        <v>3</v>
      </c>
      <c r="BK386" s="14">
        <v>11</v>
      </c>
      <c r="BL386" s="14">
        <v>3</v>
      </c>
      <c r="BM386" s="14">
        <v>12</v>
      </c>
      <c r="BN386" s="14">
        <v>14</v>
      </c>
      <c r="BO386" s="14">
        <v>6</v>
      </c>
      <c r="BP386" s="14">
        <v>7</v>
      </c>
      <c r="BQ386" s="14">
        <v>14</v>
      </c>
      <c r="BR386" s="14">
        <v>7</v>
      </c>
      <c r="BS386" s="14">
        <v>9</v>
      </c>
      <c r="BT386" s="14">
        <v>12</v>
      </c>
      <c r="BU386" s="14">
        <v>10</v>
      </c>
      <c r="BV386" s="14">
        <v>12</v>
      </c>
      <c r="BW386" s="14">
        <v>8</v>
      </c>
      <c r="BX386" s="14">
        <v>12</v>
      </c>
      <c r="BY386" s="14">
        <v>7</v>
      </c>
      <c r="BZ386" s="14">
        <v>17</v>
      </c>
      <c r="CA386" s="14">
        <v>10</v>
      </c>
      <c r="CB386" s="14">
        <v>14</v>
      </c>
      <c r="CC386" s="14">
        <v>7</v>
      </c>
      <c r="CD386" s="14">
        <v>12</v>
      </c>
      <c r="CE386" s="14">
        <v>13</v>
      </c>
      <c r="CF386" s="14">
        <v>7</v>
      </c>
      <c r="CG386" s="14">
        <v>7</v>
      </c>
      <c r="CH386" s="14">
        <v>10</v>
      </c>
      <c r="CI386" s="14">
        <v>13</v>
      </c>
      <c r="CJ386" s="14">
        <v>12</v>
      </c>
      <c r="CK386" s="14">
        <v>17</v>
      </c>
      <c r="CL386" s="14">
        <v>20</v>
      </c>
      <c r="CM386" s="14">
        <v>11</v>
      </c>
      <c r="CN386" s="14">
        <v>15</v>
      </c>
      <c r="CO386" s="14">
        <v>18</v>
      </c>
      <c r="CP386" s="14">
        <v>12</v>
      </c>
      <c r="CQ386" s="14">
        <v>13</v>
      </c>
      <c r="CR386" s="14">
        <v>16</v>
      </c>
      <c r="CS386" s="14">
        <v>9</v>
      </c>
      <c r="CT386" s="14">
        <v>5</v>
      </c>
      <c r="CU386" s="14">
        <v>8</v>
      </c>
      <c r="CV386" s="14">
        <v>12</v>
      </c>
      <c r="CW386" s="14">
        <v>7</v>
      </c>
      <c r="CX386" s="14">
        <v>10</v>
      </c>
      <c r="CY386" s="14">
        <v>3</v>
      </c>
      <c r="CZ386" s="14">
        <v>7</v>
      </c>
      <c r="DA386" s="14">
        <v>5</v>
      </c>
      <c r="DB386" s="14">
        <v>5</v>
      </c>
      <c r="DC386" s="14">
        <v>4</v>
      </c>
      <c r="DD386" s="14">
        <v>1</v>
      </c>
      <c r="DE386" s="14">
        <v>9</v>
      </c>
      <c r="DF386" s="14">
        <v>3</v>
      </c>
      <c r="DG386" s="14">
        <v>7</v>
      </c>
      <c r="DH386" s="14">
        <v>1</v>
      </c>
      <c r="DI386" s="14">
        <v>4</v>
      </c>
      <c r="DJ386" s="14">
        <v>2</v>
      </c>
      <c r="DK386" s="14">
        <v>3</v>
      </c>
      <c r="DL386" s="14">
        <v>3</v>
      </c>
      <c r="DM386" s="14">
        <v>1</v>
      </c>
      <c r="DN386" s="14">
        <v>1</v>
      </c>
      <c r="DO386" s="14">
        <v>0</v>
      </c>
      <c r="DP386" s="14">
        <v>0</v>
      </c>
      <c r="DQ386" s="14">
        <v>0</v>
      </c>
      <c r="DR386" s="14">
        <v>0</v>
      </c>
      <c r="DS386" s="14">
        <v>1</v>
      </c>
      <c r="DT386" s="14">
        <v>0</v>
      </c>
      <c r="DU386" s="14">
        <v>0</v>
      </c>
      <c r="DV386" s="14">
        <v>0</v>
      </c>
    </row>
    <row r="387" spans="1:126" x14ac:dyDescent="0.25">
      <c r="A387" s="16" t="s">
        <v>847</v>
      </c>
      <c r="B387" s="14" t="s">
        <v>848</v>
      </c>
      <c r="C387" s="14">
        <v>655</v>
      </c>
      <c r="D387" s="24">
        <f t="shared" si="376"/>
        <v>3.6641221374045803E-2</v>
      </c>
      <c r="E387" s="24">
        <f t="shared" si="377"/>
        <v>5.6488549618320609E-2</v>
      </c>
      <c r="F387" s="24">
        <f t="shared" si="378"/>
        <v>7.0229007633587789E-2</v>
      </c>
      <c r="G387" s="24">
        <f t="shared" si="379"/>
        <v>4.2748091603053436E-2</v>
      </c>
      <c r="H387" s="24">
        <f t="shared" si="380"/>
        <v>3.3587786259541987E-2</v>
      </c>
      <c r="I387" s="24">
        <f t="shared" si="381"/>
        <v>3.9694656488549619E-2</v>
      </c>
      <c r="J387" s="24">
        <f t="shared" si="382"/>
        <v>3.5114503816793895E-2</v>
      </c>
      <c r="K387" s="24">
        <f t="shared" si="383"/>
        <v>6.8702290076335881E-2</v>
      </c>
      <c r="L387" s="24">
        <f t="shared" si="384"/>
        <v>5.9541984732824425E-2</v>
      </c>
      <c r="M387" s="24">
        <f t="shared" si="385"/>
        <v>7.1755725190839698E-2</v>
      </c>
      <c r="N387" s="24">
        <f t="shared" si="386"/>
        <v>8.7022900763358779E-2</v>
      </c>
      <c r="O387" s="24">
        <f t="shared" si="387"/>
        <v>9.465648854961832E-2</v>
      </c>
      <c r="P387" s="24">
        <f t="shared" si="388"/>
        <v>7.0229007633587789E-2</v>
      </c>
      <c r="Q387" s="24">
        <f t="shared" si="389"/>
        <v>8.7022900763358779E-2</v>
      </c>
      <c r="R387" s="24">
        <f t="shared" si="390"/>
        <v>4.8854961832061068E-2</v>
      </c>
      <c r="S387" s="24">
        <f t="shared" si="391"/>
        <v>9.7709923664122136E-2</v>
      </c>
      <c r="T387" s="24">
        <f t="shared" si="392"/>
        <v>0.18625954198473282</v>
      </c>
      <c r="U387" s="24">
        <f t="shared" si="392"/>
        <v>0.58015267175572516</v>
      </c>
      <c r="V387" s="24">
        <f t="shared" si="392"/>
        <v>0.23358778625954199</v>
      </c>
      <c r="W387" s="23">
        <f t="shared" si="393"/>
        <v>122</v>
      </c>
      <c r="X387" s="23">
        <f t="shared" si="394"/>
        <v>380</v>
      </c>
      <c r="Y387" s="23">
        <f t="shared" si="395"/>
        <v>153</v>
      </c>
      <c r="Z387" s="14">
        <v>2</v>
      </c>
      <c r="AA387" s="14">
        <v>4</v>
      </c>
      <c r="AB387" s="14">
        <v>5</v>
      </c>
      <c r="AC387" s="14">
        <v>8</v>
      </c>
      <c r="AD387" s="14">
        <v>5</v>
      </c>
      <c r="AE387" s="14">
        <v>7</v>
      </c>
      <c r="AF387" s="14">
        <v>4</v>
      </c>
      <c r="AG387" s="14">
        <v>6</v>
      </c>
      <c r="AH387" s="14">
        <v>11</v>
      </c>
      <c r="AI387" s="14">
        <v>9</v>
      </c>
      <c r="AJ387" s="14">
        <v>10</v>
      </c>
      <c r="AK387" s="14">
        <v>6</v>
      </c>
      <c r="AL387" s="14">
        <v>8</v>
      </c>
      <c r="AM387" s="14">
        <v>10</v>
      </c>
      <c r="AN387" s="14">
        <v>12</v>
      </c>
      <c r="AO387" s="14">
        <v>10</v>
      </c>
      <c r="AP387" s="14">
        <v>5</v>
      </c>
      <c r="AQ387" s="14">
        <v>7</v>
      </c>
      <c r="AR387" s="14">
        <v>1</v>
      </c>
      <c r="AS387" s="14">
        <v>5</v>
      </c>
      <c r="AT387" s="14">
        <v>3</v>
      </c>
      <c r="AU387" s="14">
        <v>3</v>
      </c>
      <c r="AV387" s="14">
        <v>7</v>
      </c>
      <c r="AW387" s="14">
        <v>4</v>
      </c>
      <c r="AX387" s="14">
        <v>5</v>
      </c>
      <c r="AY387" s="14">
        <v>5</v>
      </c>
      <c r="AZ387" s="14">
        <v>5</v>
      </c>
      <c r="BA387" s="14">
        <v>6</v>
      </c>
      <c r="BB387" s="14">
        <v>2</v>
      </c>
      <c r="BC387" s="14">
        <v>8</v>
      </c>
      <c r="BD387" s="14">
        <v>2</v>
      </c>
      <c r="BE387" s="14">
        <v>4</v>
      </c>
      <c r="BF387" s="14">
        <v>3</v>
      </c>
      <c r="BG387" s="14">
        <v>10</v>
      </c>
      <c r="BH387" s="14">
        <v>4</v>
      </c>
      <c r="BI387" s="14">
        <v>3</v>
      </c>
      <c r="BJ387" s="14">
        <v>12</v>
      </c>
      <c r="BK387" s="14">
        <v>5</v>
      </c>
      <c r="BL387" s="14">
        <v>13</v>
      </c>
      <c r="BM387" s="14">
        <v>12</v>
      </c>
      <c r="BN387" s="14">
        <v>13</v>
      </c>
      <c r="BO387" s="14">
        <v>8</v>
      </c>
      <c r="BP387" s="14">
        <v>5</v>
      </c>
      <c r="BQ387" s="14">
        <v>6</v>
      </c>
      <c r="BR387" s="14">
        <v>7</v>
      </c>
      <c r="BS387" s="14">
        <v>7</v>
      </c>
      <c r="BT387" s="14">
        <v>10</v>
      </c>
      <c r="BU387" s="14">
        <v>11</v>
      </c>
      <c r="BV387" s="14">
        <v>10</v>
      </c>
      <c r="BW387" s="14">
        <v>9</v>
      </c>
      <c r="BX387" s="14">
        <v>6</v>
      </c>
      <c r="BY387" s="14">
        <v>11</v>
      </c>
      <c r="BZ387" s="14">
        <v>15</v>
      </c>
      <c r="CA387" s="14">
        <v>12</v>
      </c>
      <c r="CB387" s="14">
        <v>13</v>
      </c>
      <c r="CC387" s="14">
        <v>17</v>
      </c>
      <c r="CD387" s="14">
        <v>21</v>
      </c>
      <c r="CE387" s="14">
        <v>7</v>
      </c>
      <c r="CF387" s="14">
        <v>9</v>
      </c>
      <c r="CG387" s="14">
        <v>8</v>
      </c>
      <c r="CH387" s="14">
        <v>8</v>
      </c>
      <c r="CI387" s="14">
        <v>7</v>
      </c>
      <c r="CJ387" s="14">
        <v>10</v>
      </c>
      <c r="CK387" s="14">
        <v>10</v>
      </c>
      <c r="CL387" s="14">
        <v>11</v>
      </c>
      <c r="CM387" s="14">
        <v>8</v>
      </c>
      <c r="CN387" s="14">
        <v>16</v>
      </c>
      <c r="CO387" s="14">
        <v>14</v>
      </c>
      <c r="CP387" s="14">
        <v>12</v>
      </c>
      <c r="CQ387" s="14">
        <v>7</v>
      </c>
      <c r="CR387" s="14">
        <v>5</v>
      </c>
      <c r="CS387" s="14">
        <v>9</v>
      </c>
      <c r="CT387" s="14">
        <v>4</v>
      </c>
      <c r="CU387" s="14">
        <v>8</v>
      </c>
      <c r="CV387" s="14">
        <v>6</v>
      </c>
      <c r="CW387" s="14">
        <v>7</v>
      </c>
      <c r="CX387" s="14">
        <v>5</v>
      </c>
      <c r="CY387" s="14">
        <v>4</v>
      </c>
      <c r="CZ387" s="14">
        <v>3</v>
      </c>
      <c r="DA387" s="14">
        <v>4</v>
      </c>
      <c r="DB387" s="14">
        <v>11</v>
      </c>
      <c r="DC387" s="14">
        <v>8</v>
      </c>
      <c r="DD387" s="14">
        <v>2</v>
      </c>
      <c r="DE387" s="14">
        <v>7</v>
      </c>
      <c r="DF387" s="14">
        <v>0</v>
      </c>
      <c r="DG387" s="14">
        <v>0</v>
      </c>
      <c r="DH387" s="14">
        <v>2</v>
      </c>
      <c r="DI387" s="14">
        <v>4</v>
      </c>
      <c r="DJ387" s="14">
        <v>2</v>
      </c>
      <c r="DK387" s="14">
        <v>2</v>
      </c>
      <c r="DL387" s="14">
        <v>1</v>
      </c>
      <c r="DM387" s="14">
        <v>1</v>
      </c>
      <c r="DN387" s="14">
        <v>1</v>
      </c>
      <c r="DO387" s="14">
        <v>0</v>
      </c>
      <c r="DP387" s="14">
        <v>0</v>
      </c>
      <c r="DQ387" s="14">
        <v>0</v>
      </c>
      <c r="DR387" s="14">
        <v>0</v>
      </c>
      <c r="DS387" s="14">
        <v>0</v>
      </c>
      <c r="DT387" s="14">
        <v>0</v>
      </c>
      <c r="DU387" s="14">
        <v>0</v>
      </c>
      <c r="DV387" s="14">
        <v>0</v>
      </c>
    </row>
    <row r="388" spans="1:126" x14ac:dyDescent="0.25">
      <c r="A388" s="16" t="s">
        <v>849</v>
      </c>
      <c r="B388" s="14" t="s">
        <v>850</v>
      </c>
      <c r="C388" s="23">
        <v>613</v>
      </c>
      <c r="D388" s="24">
        <f t="shared" si="376"/>
        <v>4.4045676998368678E-2</v>
      </c>
      <c r="E388" s="24">
        <f t="shared" si="377"/>
        <v>4.0783034257748776E-2</v>
      </c>
      <c r="F388" s="24">
        <f t="shared" si="378"/>
        <v>4.730831973898858E-2</v>
      </c>
      <c r="G388" s="24">
        <f t="shared" si="379"/>
        <v>3.2626427406199018E-2</v>
      </c>
      <c r="H388" s="24">
        <f t="shared" si="380"/>
        <v>4.5676998368678633E-2</v>
      </c>
      <c r="I388" s="24">
        <f t="shared" si="381"/>
        <v>4.4045676998368678E-2</v>
      </c>
      <c r="J388" s="24">
        <f t="shared" si="382"/>
        <v>3.0995106035889071E-2</v>
      </c>
      <c r="K388" s="24">
        <f t="shared" si="383"/>
        <v>6.3621533442088096E-2</v>
      </c>
      <c r="L388" s="24">
        <f t="shared" si="384"/>
        <v>7.177814029363784E-2</v>
      </c>
      <c r="M388" s="24">
        <f t="shared" si="385"/>
        <v>7.3409461663947795E-2</v>
      </c>
      <c r="N388" s="24">
        <f t="shared" si="386"/>
        <v>5.872756933115824E-2</v>
      </c>
      <c r="O388" s="24">
        <f t="shared" si="387"/>
        <v>8.6460032626427402E-2</v>
      </c>
      <c r="P388" s="24">
        <f t="shared" si="388"/>
        <v>0.11092985318107668</v>
      </c>
      <c r="Q388" s="24">
        <f t="shared" si="389"/>
        <v>7.6672104404567704E-2</v>
      </c>
      <c r="R388" s="24">
        <f t="shared" si="390"/>
        <v>7.01468189233279E-2</v>
      </c>
      <c r="S388" s="24">
        <f t="shared" si="391"/>
        <v>0.10277324632952692</v>
      </c>
      <c r="T388" s="24">
        <f t="shared" si="392"/>
        <v>0.14355628058727568</v>
      </c>
      <c r="U388" s="24">
        <f t="shared" si="392"/>
        <v>0.60685154975530176</v>
      </c>
      <c r="V388" s="24">
        <f t="shared" si="392"/>
        <v>0.24959216965742251</v>
      </c>
      <c r="W388" s="23">
        <f t="shared" si="393"/>
        <v>88</v>
      </c>
      <c r="X388" s="23">
        <f t="shared" si="394"/>
        <v>372</v>
      </c>
      <c r="Y388" s="23">
        <f t="shared" si="395"/>
        <v>153</v>
      </c>
      <c r="Z388" s="23">
        <v>5</v>
      </c>
      <c r="AA388" s="23">
        <v>3</v>
      </c>
      <c r="AB388" s="23">
        <v>11</v>
      </c>
      <c r="AC388" s="23">
        <v>5</v>
      </c>
      <c r="AD388" s="23">
        <v>3</v>
      </c>
      <c r="AE388" s="23">
        <v>6</v>
      </c>
      <c r="AF388" s="23">
        <v>4</v>
      </c>
      <c r="AG388" s="23">
        <v>7</v>
      </c>
      <c r="AH388" s="23">
        <v>3</v>
      </c>
      <c r="AI388" s="23">
        <v>5</v>
      </c>
      <c r="AJ388" s="23">
        <v>10</v>
      </c>
      <c r="AK388" s="23">
        <v>0</v>
      </c>
      <c r="AL388" s="23">
        <v>8</v>
      </c>
      <c r="AM388" s="23">
        <v>7</v>
      </c>
      <c r="AN388" s="23">
        <v>4</v>
      </c>
      <c r="AO388" s="23">
        <v>5</v>
      </c>
      <c r="AP388" s="23">
        <v>2</v>
      </c>
      <c r="AQ388" s="23">
        <v>2</v>
      </c>
      <c r="AR388" s="23">
        <v>9</v>
      </c>
      <c r="AS388" s="23">
        <v>2</v>
      </c>
      <c r="AT388" s="23">
        <v>5</v>
      </c>
      <c r="AU388" s="23">
        <v>6</v>
      </c>
      <c r="AV388" s="23">
        <v>9</v>
      </c>
      <c r="AW388" s="23">
        <v>6</v>
      </c>
      <c r="AX388" s="23">
        <v>2</v>
      </c>
      <c r="AY388" s="23">
        <v>9</v>
      </c>
      <c r="AZ388" s="23">
        <v>1</v>
      </c>
      <c r="BA388" s="23">
        <v>5</v>
      </c>
      <c r="BB388" s="23">
        <v>8</v>
      </c>
      <c r="BC388" s="23">
        <v>4</v>
      </c>
      <c r="BD388" s="23">
        <v>2</v>
      </c>
      <c r="BE388" s="23">
        <v>1</v>
      </c>
      <c r="BF388" s="23">
        <v>4</v>
      </c>
      <c r="BG388" s="23">
        <v>5</v>
      </c>
      <c r="BH388" s="23">
        <v>7</v>
      </c>
      <c r="BI388" s="23">
        <v>7</v>
      </c>
      <c r="BJ388" s="23">
        <v>8</v>
      </c>
      <c r="BK388" s="23">
        <v>16</v>
      </c>
      <c r="BL388" s="23">
        <v>2</v>
      </c>
      <c r="BM388" s="23">
        <v>6</v>
      </c>
      <c r="BN388" s="23">
        <v>9</v>
      </c>
      <c r="BO388" s="23">
        <v>7</v>
      </c>
      <c r="BP388" s="23">
        <v>8</v>
      </c>
      <c r="BQ388" s="23">
        <v>11</v>
      </c>
      <c r="BR388" s="23">
        <v>9</v>
      </c>
      <c r="BS388" s="23">
        <v>7</v>
      </c>
      <c r="BT388" s="23">
        <v>3</v>
      </c>
      <c r="BU388" s="23">
        <v>11</v>
      </c>
      <c r="BV388" s="23">
        <v>11</v>
      </c>
      <c r="BW388" s="23">
        <v>13</v>
      </c>
      <c r="BX388" s="23">
        <v>5</v>
      </c>
      <c r="BY388" s="23">
        <v>5</v>
      </c>
      <c r="BZ388" s="23">
        <v>4</v>
      </c>
      <c r="CA388" s="23">
        <v>10</v>
      </c>
      <c r="CB388" s="23">
        <v>12</v>
      </c>
      <c r="CC388" s="23">
        <v>10</v>
      </c>
      <c r="CD388" s="23">
        <v>8</v>
      </c>
      <c r="CE388" s="23">
        <v>11</v>
      </c>
      <c r="CF388" s="23">
        <v>10</v>
      </c>
      <c r="CG388" s="23">
        <v>14</v>
      </c>
      <c r="CH388" s="23">
        <v>14</v>
      </c>
      <c r="CI388" s="23">
        <v>13</v>
      </c>
      <c r="CJ388" s="23">
        <v>11</v>
      </c>
      <c r="CK388" s="23">
        <v>18</v>
      </c>
      <c r="CL388" s="23">
        <v>12</v>
      </c>
      <c r="CM388" s="23">
        <v>12</v>
      </c>
      <c r="CN388" s="23">
        <v>9</v>
      </c>
      <c r="CO388" s="23">
        <v>8</v>
      </c>
      <c r="CP388" s="23">
        <v>10</v>
      </c>
      <c r="CQ388" s="23">
        <v>8</v>
      </c>
      <c r="CR388" s="23">
        <v>3</v>
      </c>
      <c r="CS388" s="23">
        <v>10</v>
      </c>
      <c r="CT388" s="23">
        <v>7</v>
      </c>
      <c r="CU388" s="23">
        <v>11</v>
      </c>
      <c r="CV388" s="23">
        <v>12</v>
      </c>
      <c r="CW388" s="23">
        <v>10</v>
      </c>
      <c r="CX388" s="23">
        <v>5</v>
      </c>
      <c r="CY388" s="23">
        <v>6</v>
      </c>
      <c r="CZ388" s="23">
        <v>4</v>
      </c>
      <c r="DA388" s="23">
        <v>5</v>
      </c>
      <c r="DB388" s="23">
        <v>5</v>
      </c>
      <c r="DC388" s="23">
        <v>1</v>
      </c>
      <c r="DD388" s="23">
        <v>5</v>
      </c>
      <c r="DE388" s="23">
        <v>5</v>
      </c>
      <c r="DF388" s="23">
        <v>6</v>
      </c>
      <c r="DG388" s="23">
        <v>1</v>
      </c>
      <c r="DH388" s="23">
        <v>1</v>
      </c>
      <c r="DI388" s="23">
        <v>2</v>
      </c>
      <c r="DJ388" s="23">
        <v>2</v>
      </c>
      <c r="DK388" s="23">
        <v>2</v>
      </c>
      <c r="DL388" s="23">
        <v>2</v>
      </c>
      <c r="DM388" s="23">
        <v>0</v>
      </c>
      <c r="DN388" s="23">
        <v>0</v>
      </c>
      <c r="DO388" s="23">
        <v>1</v>
      </c>
      <c r="DP388" s="23">
        <v>0</v>
      </c>
      <c r="DQ388" s="23">
        <v>0</v>
      </c>
      <c r="DR388" s="23">
        <v>0</v>
      </c>
      <c r="DS388" s="23">
        <v>0</v>
      </c>
      <c r="DT388" s="23">
        <v>0</v>
      </c>
      <c r="DU388" s="23">
        <v>0</v>
      </c>
      <c r="DV388" s="23">
        <v>0</v>
      </c>
    </row>
    <row r="389" spans="1:126" x14ac:dyDescent="0.25">
      <c r="A389" s="16" t="s">
        <v>851</v>
      </c>
      <c r="B389" s="14" t="s">
        <v>852</v>
      </c>
      <c r="C389" s="14">
        <v>365</v>
      </c>
      <c r="D389" s="24">
        <f t="shared" si="376"/>
        <v>2.1917808219178082E-2</v>
      </c>
      <c r="E389" s="24">
        <f t="shared" si="377"/>
        <v>6.3013698630136991E-2</v>
      </c>
      <c r="F389" s="24">
        <f t="shared" si="378"/>
        <v>0.11232876712328767</v>
      </c>
      <c r="G389" s="24">
        <f t="shared" si="379"/>
        <v>4.9315068493150684E-2</v>
      </c>
      <c r="H389" s="24">
        <f t="shared" si="380"/>
        <v>4.6575342465753428E-2</v>
      </c>
      <c r="I389" s="24">
        <f t="shared" si="381"/>
        <v>1.9178082191780823E-2</v>
      </c>
      <c r="J389" s="24">
        <f t="shared" si="382"/>
        <v>2.4657534246575342E-2</v>
      </c>
      <c r="K389" s="24">
        <f t="shared" si="383"/>
        <v>4.3835616438356165E-2</v>
      </c>
      <c r="L389" s="24">
        <f t="shared" si="384"/>
        <v>0.10136986301369863</v>
      </c>
      <c r="M389" s="24">
        <f t="shared" si="385"/>
        <v>7.9452054794520555E-2</v>
      </c>
      <c r="N389" s="24">
        <f t="shared" si="386"/>
        <v>9.8630136986301367E-2</v>
      </c>
      <c r="O389" s="24">
        <f t="shared" si="387"/>
        <v>8.2191780821917804E-2</v>
      </c>
      <c r="P389" s="24">
        <f t="shared" si="388"/>
        <v>7.1232876712328766E-2</v>
      </c>
      <c r="Q389" s="24">
        <f t="shared" si="389"/>
        <v>3.287671232876712E-2</v>
      </c>
      <c r="R389" s="24">
        <f t="shared" si="390"/>
        <v>5.7534246575342465E-2</v>
      </c>
      <c r="S389" s="24">
        <f t="shared" si="391"/>
        <v>9.5890410958904104E-2</v>
      </c>
      <c r="T389" s="24">
        <f t="shared" si="392"/>
        <v>0.21917808219178081</v>
      </c>
      <c r="U389" s="24">
        <f t="shared" si="392"/>
        <v>0.59452054794520548</v>
      </c>
      <c r="V389" s="24">
        <f t="shared" si="392"/>
        <v>0.18630136986301371</v>
      </c>
      <c r="W389" s="23">
        <f t="shared" si="393"/>
        <v>80</v>
      </c>
      <c r="X389" s="23">
        <f t="shared" si="394"/>
        <v>217</v>
      </c>
      <c r="Y389" s="23">
        <f t="shared" si="395"/>
        <v>68</v>
      </c>
      <c r="Z389" s="14">
        <v>0</v>
      </c>
      <c r="AA389" s="14">
        <v>1</v>
      </c>
      <c r="AB389" s="14">
        <v>2</v>
      </c>
      <c r="AC389" s="14">
        <v>3</v>
      </c>
      <c r="AD389" s="14">
        <v>2</v>
      </c>
      <c r="AE389" s="14">
        <v>2</v>
      </c>
      <c r="AF389" s="14">
        <v>3</v>
      </c>
      <c r="AG389" s="14">
        <v>2</v>
      </c>
      <c r="AH389" s="14">
        <v>8</v>
      </c>
      <c r="AI389" s="14">
        <v>8</v>
      </c>
      <c r="AJ389" s="14">
        <v>12</v>
      </c>
      <c r="AK389" s="14">
        <v>9</v>
      </c>
      <c r="AL389" s="14">
        <v>6</v>
      </c>
      <c r="AM389" s="14">
        <v>6</v>
      </c>
      <c r="AN389" s="14">
        <v>8</v>
      </c>
      <c r="AO389" s="14">
        <v>4</v>
      </c>
      <c r="AP389" s="14">
        <v>4</v>
      </c>
      <c r="AQ389" s="14">
        <v>6</v>
      </c>
      <c r="AR389" s="14">
        <v>3</v>
      </c>
      <c r="AS389" s="14">
        <v>1</v>
      </c>
      <c r="AT389" s="14">
        <v>2</v>
      </c>
      <c r="AU389" s="14">
        <v>3</v>
      </c>
      <c r="AV389" s="14">
        <v>4</v>
      </c>
      <c r="AW389" s="14">
        <v>4</v>
      </c>
      <c r="AX389" s="14">
        <v>4</v>
      </c>
      <c r="AY389" s="14">
        <v>2</v>
      </c>
      <c r="AZ389" s="14">
        <v>2</v>
      </c>
      <c r="BA389" s="14">
        <v>0</v>
      </c>
      <c r="BB389" s="14">
        <v>1</v>
      </c>
      <c r="BC389" s="14">
        <v>2</v>
      </c>
      <c r="BD389" s="14">
        <v>3</v>
      </c>
      <c r="BE389" s="14">
        <v>0</v>
      </c>
      <c r="BF389" s="14">
        <v>4</v>
      </c>
      <c r="BG389" s="14">
        <v>1</v>
      </c>
      <c r="BH389" s="14">
        <v>1</v>
      </c>
      <c r="BI389" s="14">
        <v>2</v>
      </c>
      <c r="BJ389" s="14">
        <v>3</v>
      </c>
      <c r="BK389" s="14">
        <v>3</v>
      </c>
      <c r="BL389" s="14">
        <v>4</v>
      </c>
      <c r="BM389" s="14">
        <v>4</v>
      </c>
      <c r="BN389" s="14">
        <v>4</v>
      </c>
      <c r="BO389" s="14">
        <v>10</v>
      </c>
      <c r="BP389" s="14">
        <v>7</v>
      </c>
      <c r="BQ389" s="14">
        <v>9</v>
      </c>
      <c r="BR389" s="14">
        <v>7</v>
      </c>
      <c r="BS389" s="14">
        <v>6</v>
      </c>
      <c r="BT389" s="14">
        <v>3</v>
      </c>
      <c r="BU389" s="14">
        <v>7</v>
      </c>
      <c r="BV389" s="14">
        <v>3</v>
      </c>
      <c r="BW389" s="14">
        <v>10</v>
      </c>
      <c r="BX389" s="14">
        <v>5</v>
      </c>
      <c r="BY389" s="14">
        <v>10</v>
      </c>
      <c r="BZ389" s="14">
        <v>10</v>
      </c>
      <c r="CA389" s="14">
        <v>5</v>
      </c>
      <c r="CB389" s="14">
        <v>6</v>
      </c>
      <c r="CC389" s="14">
        <v>7</v>
      </c>
      <c r="CD389" s="14">
        <v>6</v>
      </c>
      <c r="CE389" s="14">
        <v>7</v>
      </c>
      <c r="CF389" s="14">
        <v>7</v>
      </c>
      <c r="CG389" s="14">
        <v>3</v>
      </c>
      <c r="CH389" s="14">
        <v>3</v>
      </c>
      <c r="CI389" s="14">
        <v>4</v>
      </c>
      <c r="CJ389" s="14">
        <v>2</v>
      </c>
      <c r="CK389" s="14">
        <v>9</v>
      </c>
      <c r="CL389" s="14">
        <v>8</v>
      </c>
      <c r="CM389" s="14">
        <v>1</v>
      </c>
      <c r="CN389" s="14">
        <v>2</v>
      </c>
      <c r="CO389" s="14">
        <v>1</v>
      </c>
      <c r="CP389" s="14">
        <v>6</v>
      </c>
      <c r="CQ389" s="14">
        <v>2</v>
      </c>
      <c r="CR389" s="14">
        <v>4</v>
      </c>
      <c r="CS389" s="14">
        <v>4</v>
      </c>
      <c r="CT389" s="14">
        <v>4</v>
      </c>
      <c r="CU389" s="14">
        <v>6</v>
      </c>
      <c r="CV389" s="14">
        <v>3</v>
      </c>
      <c r="CW389" s="14">
        <v>4</v>
      </c>
      <c r="CX389" s="14">
        <v>4</v>
      </c>
      <c r="CY389" s="14">
        <v>4</v>
      </c>
      <c r="CZ389" s="14">
        <v>6</v>
      </c>
      <c r="DA389" s="14">
        <v>4</v>
      </c>
      <c r="DB389" s="14">
        <v>4</v>
      </c>
      <c r="DC389" s="14">
        <v>0</v>
      </c>
      <c r="DD389" s="14">
        <v>2</v>
      </c>
      <c r="DE389" s="14">
        <v>1</v>
      </c>
      <c r="DF389" s="14">
        <v>2</v>
      </c>
      <c r="DG389" s="14">
        <v>1</v>
      </c>
      <c r="DH389" s="14">
        <v>1</v>
      </c>
      <c r="DI389" s="14">
        <v>1</v>
      </c>
      <c r="DJ389" s="14">
        <v>0</v>
      </c>
      <c r="DK389" s="14">
        <v>1</v>
      </c>
      <c r="DL389" s="14">
        <v>0</v>
      </c>
      <c r="DM389" s="14">
        <v>0</v>
      </c>
      <c r="DN389" s="14">
        <v>0</v>
      </c>
      <c r="DO389" s="14">
        <v>0</v>
      </c>
      <c r="DP389" s="14">
        <v>0</v>
      </c>
      <c r="DQ389" s="14">
        <v>0</v>
      </c>
      <c r="DR389" s="14">
        <v>0</v>
      </c>
      <c r="DS389" s="14">
        <v>0</v>
      </c>
      <c r="DT389" s="14">
        <v>0</v>
      </c>
      <c r="DU389" s="14">
        <v>0</v>
      </c>
      <c r="DV389" s="14">
        <v>0</v>
      </c>
    </row>
    <row r="390" spans="1:126" x14ac:dyDescent="0.25">
      <c r="A390" s="16" t="s">
        <v>853</v>
      </c>
      <c r="B390" s="14" t="s">
        <v>854</v>
      </c>
      <c r="C390" s="14">
        <v>378</v>
      </c>
      <c r="D390" s="24">
        <f t="shared" si="376"/>
        <v>3.968253968253968E-2</v>
      </c>
      <c r="E390" s="24">
        <f t="shared" si="377"/>
        <v>3.968253968253968E-2</v>
      </c>
      <c r="F390" s="24">
        <f t="shared" si="378"/>
        <v>7.6719576719576715E-2</v>
      </c>
      <c r="G390" s="24">
        <f t="shared" si="379"/>
        <v>5.5555555555555552E-2</v>
      </c>
      <c r="H390" s="24">
        <f t="shared" si="380"/>
        <v>2.6455026455026454E-2</v>
      </c>
      <c r="I390" s="24">
        <f t="shared" si="381"/>
        <v>3.1746031746031744E-2</v>
      </c>
      <c r="J390" s="24">
        <f t="shared" si="382"/>
        <v>3.439153439153439E-2</v>
      </c>
      <c r="K390" s="24">
        <f t="shared" si="383"/>
        <v>4.7619047619047616E-2</v>
      </c>
      <c r="L390" s="24">
        <f t="shared" si="384"/>
        <v>7.6719576719576715E-2</v>
      </c>
      <c r="M390" s="24">
        <f t="shared" si="385"/>
        <v>7.6719576719576715E-2</v>
      </c>
      <c r="N390" s="24">
        <f t="shared" si="386"/>
        <v>9.2592592592592587E-2</v>
      </c>
      <c r="O390" s="24">
        <f t="shared" si="387"/>
        <v>8.2010582010582006E-2</v>
      </c>
      <c r="P390" s="24">
        <f t="shared" si="388"/>
        <v>0.12433862433862433</v>
      </c>
      <c r="Q390" s="24">
        <f t="shared" si="389"/>
        <v>7.9365079365079361E-2</v>
      </c>
      <c r="R390" s="24">
        <f t="shared" si="390"/>
        <v>5.0264550264550262E-2</v>
      </c>
      <c r="S390" s="24">
        <f t="shared" si="391"/>
        <v>6.6137566137566134E-2</v>
      </c>
      <c r="T390" s="24">
        <f t="shared" si="392"/>
        <v>0.17989417989417988</v>
      </c>
      <c r="U390" s="24">
        <f t="shared" si="392"/>
        <v>0.6243386243386243</v>
      </c>
      <c r="V390" s="24">
        <f t="shared" si="392"/>
        <v>0.19576719576719576</v>
      </c>
      <c r="W390" s="23">
        <f t="shared" si="393"/>
        <v>68</v>
      </c>
      <c r="X390" s="23">
        <f t="shared" si="394"/>
        <v>236</v>
      </c>
      <c r="Y390" s="23">
        <f t="shared" si="395"/>
        <v>74</v>
      </c>
      <c r="Z390" s="14">
        <v>1</v>
      </c>
      <c r="AA390" s="14">
        <v>3</v>
      </c>
      <c r="AB390" s="14">
        <v>4</v>
      </c>
      <c r="AC390" s="14">
        <v>4</v>
      </c>
      <c r="AD390" s="14">
        <v>3</v>
      </c>
      <c r="AE390" s="14">
        <v>6</v>
      </c>
      <c r="AF390" s="14">
        <v>4</v>
      </c>
      <c r="AG390" s="14">
        <v>0</v>
      </c>
      <c r="AH390" s="14">
        <v>4</v>
      </c>
      <c r="AI390" s="14">
        <v>1</v>
      </c>
      <c r="AJ390" s="14">
        <v>8</v>
      </c>
      <c r="AK390" s="14">
        <v>4</v>
      </c>
      <c r="AL390" s="14">
        <v>9</v>
      </c>
      <c r="AM390" s="14">
        <v>5</v>
      </c>
      <c r="AN390" s="14">
        <v>3</v>
      </c>
      <c r="AO390" s="14">
        <v>3</v>
      </c>
      <c r="AP390" s="14">
        <v>6</v>
      </c>
      <c r="AQ390" s="14">
        <v>3</v>
      </c>
      <c r="AR390" s="14">
        <v>2</v>
      </c>
      <c r="AS390" s="14">
        <v>7</v>
      </c>
      <c r="AT390" s="14">
        <v>0</v>
      </c>
      <c r="AU390" s="14">
        <v>4</v>
      </c>
      <c r="AV390" s="14">
        <v>1</v>
      </c>
      <c r="AW390" s="14">
        <v>3</v>
      </c>
      <c r="AX390" s="14">
        <v>2</v>
      </c>
      <c r="AY390" s="14">
        <v>1</v>
      </c>
      <c r="AZ390" s="14">
        <v>5</v>
      </c>
      <c r="BA390" s="14">
        <v>2</v>
      </c>
      <c r="BB390" s="14">
        <v>2</v>
      </c>
      <c r="BC390" s="14">
        <v>2</v>
      </c>
      <c r="BD390" s="14">
        <v>3</v>
      </c>
      <c r="BE390" s="14">
        <v>3</v>
      </c>
      <c r="BF390" s="14">
        <v>2</v>
      </c>
      <c r="BG390" s="14">
        <v>2</v>
      </c>
      <c r="BH390" s="14">
        <v>3</v>
      </c>
      <c r="BI390" s="14">
        <v>4</v>
      </c>
      <c r="BJ390" s="14">
        <v>3</v>
      </c>
      <c r="BK390" s="14">
        <v>6</v>
      </c>
      <c r="BL390" s="14">
        <v>1</v>
      </c>
      <c r="BM390" s="14">
        <v>4</v>
      </c>
      <c r="BN390" s="14">
        <v>1</v>
      </c>
      <c r="BO390" s="14">
        <v>6</v>
      </c>
      <c r="BP390" s="14">
        <v>5</v>
      </c>
      <c r="BQ390" s="14">
        <v>9</v>
      </c>
      <c r="BR390" s="14">
        <v>8</v>
      </c>
      <c r="BS390" s="14">
        <v>6</v>
      </c>
      <c r="BT390" s="14">
        <v>8</v>
      </c>
      <c r="BU390" s="14">
        <v>6</v>
      </c>
      <c r="BV390" s="14">
        <v>2</v>
      </c>
      <c r="BW390" s="14">
        <v>7</v>
      </c>
      <c r="BX390" s="14">
        <v>12</v>
      </c>
      <c r="BY390" s="14">
        <v>4</v>
      </c>
      <c r="BZ390" s="14">
        <v>9</v>
      </c>
      <c r="CA390" s="14">
        <v>6</v>
      </c>
      <c r="CB390" s="14">
        <v>4</v>
      </c>
      <c r="CC390" s="14">
        <v>4</v>
      </c>
      <c r="CD390" s="14">
        <v>5</v>
      </c>
      <c r="CE390" s="14">
        <v>6</v>
      </c>
      <c r="CF390" s="14">
        <v>10</v>
      </c>
      <c r="CG390" s="14">
        <v>6</v>
      </c>
      <c r="CH390" s="14">
        <v>7</v>
      </c>
      <c r="CI390" s="14">
        <v>3</v>
      </c>
      <c r="CJ390" s="14">
        <v>10</v>
      </c>
      <c r="CK390" s="14">
        <v>15</v>
      </c>
      <c r="CL390" s="14">
        <v>12</v>
      </c>
      <c r="CM390" s="14">
        <v>7</v>
      </c>
      <c r="CN390" s="14">
        <v>6</v>
      </c>
      <c r="CO390" s="14">
        <v>2</v>
      </c>
      <c r="CP390" s="14">
        <v>9</v>
      </c>
      <c r="CQ390" s="14">
        <v>6</v>
      </c>
      <c r="CR390" s="14">
        <v>3</v>
      </c>
      <c r="CS390" s="14">
        <v>6</v>
      </c>
      <c r="CT390" s="14">
        <v>3</v>
      </c>
      <c r="CU390" s="14">
        <v>2</v>
      </c>
      <c r="CV390" s="14">
        <v>5</v>
      </c>
      <c r="CW390" s="14">
        <v>2</v>
      </c>
      <c r="CX390" s="14">
        <v>4</v>
      </c>
      <c r="CY390" s="14">
        <v>6</v>
      </c>
      <c r="CZ390" s="14">
        <v>1</v>
      </c>
      <c r="DA390" s="14">
        <v>2</v>
      </c>
      <c r="DB390" s="14">
        <v>3</v>
      </c>
      <c r="DC390" s="14">
        <v>1</v>
      </c>
      <c r="DD390" s="14">
        <v>1</v>
      </c>
      <c r="DE390" s="14">
        <v>1</v>
      </c>
      <c r="DF390" s="14">
        <v>0</v>
      </c>
      <c r="DG390" s="14">
        <v>1</v>
      </c>
      <c r="DH390" s="14">
        <v>0</v>
      </c>
      <c r="DI390" s="14">
        <v>1</v>
      </c>
      <c r="DJ390" s="14">
        <v>0</v>
      </c>
      <c r="DK390" s="14">
        <v>1</v>
      </c>
      <c r="DL390" s="14">
        <v>0</v>
      </c>
      <c r="DM390" s="14">
        <v>0</v>
      </c>
      <c r="DN390" s="14">
        <v>0</v>
      </c>
      <c r="DO390" s="14">
        <v>1</v>
      </c>
      <c r="DP390" s="14">
        <v>0</v>
      </c>
      <c r="DQ390" s="14">
        <v>0</v>
      </c>
      <c r="DR390" s="14">
        <v>0</v>
      </c>
      <c r="DS390" s="14">
        <v>0</v>
      </c>
      <c r="DT390" s="14">
        <v>0</v>
      </c>
      <c r="DU390" s="14">
        <v>0</v>
      </c>
      <c r="DV390" s="14">
        <v>0</v>
      </c>
    </row>
    <row r="391" spans="1:126" x14ac:dyDescent="0.25">
      <c r="A391" s="16" t="s">
        <v>855</v>
      </c>
      <c r="B391" s="14" t="s">
        <v>856</v>
      </c>
      <c r="C391" s="14">
        <v>298</v>
      </c>
      <c r="D391" s="24">
        <f t="shared" si="376"/>
        <v>5.7046979865771813E-2</v>
      </c>
      <c r="E391" s="24">
        <f t="shared" si="377"/>
        <v>5.7046979865771813E-2</v>
      </c>
      <c r="F391" s="24">
        <f t="shared" si="378"/>
        <v>7.3825503355704702E-2</v>
      </c>
      <c r="G391" s="24">
        <f t="shared" si="379"/>
        <v>7.3825503355704702E-2</v>
      </c>
      <c r="H391" s="24">
        <f t="shared" si="380"/>
        <v>4.3624161073825503E-2</v>
      </c>
      <c r="I391" s="24">
        <f t="shared" si="381"/>
        <v>2.6845637583892617E-2</v>
      </c>
      <c r="J391" s="24">
        <f t="shared" si="382"/>
        <v>2.6845637583892617E-2</v>
      </c>
      <c r="K391" s="24">
        <f t="shared" si="383"/>
        <v>6.7114093959731544E-2</v>
      </c>
      <c r="L391" s="24">
        <f t="shared" si="384"/>
        <v>7.7181208053691275E-2</v>
      </c>
      <c r="M391" s="24">
        <f t="shared" si="385"/>
        <v>8.7248322147651006E-2</v>
      </c>
      <c r="N391" s="24">
        <f t="shared" si="386"/>
        <v>7.7181208053691275E-2</v>
      </c>
      <c r="O391" s="24">
        <f t="shared" si="387"/>
        <v>7.7181208053691275E-2</v>
      </c>
      <c r="P391" s="24">
        <f t="shared" si="388"/>
        <v>8.7248322147651006E-2</v>
      </c>
      <c r="Q391" s="24">
        <f t="shared" si="389"/>
        <v>5.3691275167785234E-2</v>
      </c>
      <c r="R391" s="24">
        <f t="shared" si="390"/>
        <v>4.3624161073825503E-2</v>
      </c>
      <c r="S391" s="24">
        <f t="shared" si="391"/>
        <v>7.0469798657718116E-2</v>
      </c>
      <c r="T391" s="24">
        <f t="shared" si="392"/>
        <v>0.23154362416107382</v>
      </c>
      <c r="U391" s="24">
        <f t="shared" si="392"/>
        <v>0.60067114093959728</v>
      </c>
      <c r="V391" s="24">
        <f t="shared" si="392"/>
        <v>0.16778523489932887</v>
      </c>
      <c r="W391" s="23">
        <f t="shared" si="393"/>
        <v>69</v>
      </c>
      <c r="X391" s="23">
        <f t="shared" si="394"/>
        <v>179</v>
      </c>
      <c r="Y391" s="23">
        <f t="shared" si="395"/>
        <v>50</v>
      </c>
      <c r="Z391" s="14">
        <v>3</v>
      </c>
      <c r="AA391" s="14">
        <v>2</v>
      </c>
      <c r="AB391" s="14">
        <v>4</v>
      </c>
      <c r="AC391" s="14">
        <v>4</v>
      </c>
      <c r="AD391" s="14">
        <v>4</v>
      </c>
      <c r="AE391" s="14">
        <v>6</v>
      </c>
      <c r="AF391" s="14">
        <v>3</v>
      </c>
      <c r="AG391" s="14">
        <v>5</v>
      </c>
      <c r="AH391" s="14">
        <v>2</v>
      </c>
      <c r="AI391" s="14">
        <v>1</v>
      </c>
      <c r="AJ391" s="14">
        <v>3</v>
      </c>
      <c r="AK391" s="14">
        <v>7</v>
      </c>
      <c r="AL391" s="14">
        <v>3</v>
      </c>
      <c r="AM391" s="14">
        <v>6</v>
      </c>
      <c r="AN391" s="14">
        <v>3</v>
      </c>
      <c r="AO391" s="14">
        <v>7</v>
      </c>
      <c r="AP391" s="14">
        <v>6</v>
      </c>
      <c r="AQ391" s="14">
        <v>2</v>
      </c>
      <c r="AR391" s="14">
        <v>4</v>
      </c>
      <c r="AS391" s="14">
        <v>3</v>
      </c>
      <c r="AT391" s="14">
        <v>5</v>
      </c>
      <c r="AU391" s="14">
        <v>4</v>
      </c>
      <c r="AV391" s="14">
        <v>2</v>
      </c>
      <c r="AW391" s="14">
        <v>1</v>
      </c>
      <c r="AX391" s="14">
        <v>1</v>
      </c>
      <c r="AY391" s="14">
        <v>3</v>
      </c>
      <c r="AZ391" s="14">
        <v>3</v>
      </c>
      <c r="BA391" s="14">
        <v>1</v>
      </c>
      <c r="BB391" s="14">
        <v>1</v>
      </c>
      <c r="BC391" s="14">
        <v>0</v>
      </c>
      <c r="BD391" s="14">
        <v>2</v>
      </c>
      <c r="BE391" s="14">
        <v>2</v>
      </c>
      <c r="BF391" s="14">
        <v>1</v>
      </c>
      <c r="BG391" s="14">
        <v>0</v>
      </c>
      <c r="BH391" s="14">
        <v>3</v>
      </c>
      <c r="BI391" s="14">
        <v>1</v>
      </c>
      <c r="BJ391" s="14">
        <v>3</v>
      </c>
      <c r="BK391" s="14">
        <v>5</v>
      </c>
      <c r="BL391" s="14">
        <v>3</v>
      </c>
      <c r="BM391" s="14">
        <v>8</v>
      </c>
      <c r="BN391" s="14">
        <v>6</v>
      </c>
      <c r="BO391" s="14">
        <v>5</v>
      </c>
      <c r="BP391" s="14">
        <v>4</v>
      </c>
      <c r="BQ391" s="14">
        <v>5</v>
      </c>
      <c r="BR391" s="14">
        <v>3</v>
      </c>
      <c r="BS391" s="14">
        <v>7</v>
      </c>
      <c r="BT391" s="14">
        <v>8</v>
      </c>
      <c r="BU391" s="14">
        <v>1</v>
      </c>
      <c r="BV391" s="14">
        <v>4</v>
      </c>
      <c r="BW391" s="14">
        <v>6</v>
      </c>
      <c r="BX391" s="14">
        <v>4</v>
      </c>
      <c r="BY391" s="14">
        <v>3</v>
      </c>
      <c r="BZ391" s="14">
        <v>5</v>
      </c>
      <c r="CA391" s="14">
        <v>7</v>
      </c>
      <c r="CB391" s="14">
        <v>4</v>
      </c>
      <c r="CC391" s="14">
        <v>9</v>
      </c>
      <c r="CD391" s="14">
        <v>4</v>
      </c>
      <c r="CE391" s="14">
        <v>2</v>
      </c>
      <c r="CF391" s="14">
        <v>3</v>
      </c>
      <c r="CG391" s="14">
        <v>5</v>
      </c>
      <c r="CH391" s="14">
        <v>9</v>
      </c>
      <c r="CI391" s="14">
        <v>5</v>
      </c>
      <c r="CJ391" s="14">
        <v>5</v>
      </c>
      <c r="CK391" s="14">
        <v>4</v>
      </c>
      <c r="CL391" s="14">
        <v>3</v>
      </c>
      <c r="CM391" s="14">
        <v>1</v>
      </c>
      <c r="CN391" s="14">
        <v>4</v>
      </c>
      <c r="CO391" s="14">
        <v>4</v>
      </c>
      <c r="CP391" s="14">
        <v>6</v>
      </c>
      <c r="CQ391" s="14">
        <v>1</v>
      </c>
      <c r="CR391" s="14">
        <v>2</v>
      </c>
      <c r="CS391" s="14">
        <v>1</v>
      </c>
      <c r="CT391" s="14">
        <v>5</v>
      </c>
      <c r="CU391" s="14">
        <v>0</v>
      </c>
      <c r="CV391" s="14">
        <v>5</v>
      </c>
      <c r="CW391" s="14">
        <v>3</v>
      </c>
      <c r="CX391" s="14">
        <v>1</v>
      </c>
      <c r="CY391" s="14">
        <v>3</v>
      </c>
      <c r="CZ391" s="14">
        <v>4</v>
      </c>
      <c r="DA391" s="14">
        <v>1</v>
      </c>
      <c r="DB391" s="14">
        <v>1</v>
      </c>
      <c r="DC391" s="14">
        <v>2</v>
      </c>
      <c r="DD391" s="14">
        <v>0</v>
      </c>
      <c r="DE391" s="14">
        <v>0</v>
      </c>
      <c r="DF391" s="14">
        <v>0</v>
      </c>
      <c r="DG391" s="14">
        <v>2</v>
      </c>
      <c r="DH391" s="14">
        <v>0</v>
      </c>
      <c r="DI391" s="14">
        <v>0</v>
      </c>
      <c r="DJ391" s="14">
        <v>2</v>
      </c>
      <c r="DK391" s="14">
        <v>0</v>
      </c>
      <c r="DL391" s="14">
        <v>1</v>
      </c>
      <c r="DM391" s="14">
        <v>0</v>
      </c>
      <c r="DN391" s="14">
        <v>0</v>
      </c>
      <c r="DO391" s="14">
        <v>0</v>
      </c>
      <c r="DP391" s="14">
        <v>0</v>
      </c>
      <c r="DQ391" s="14">
        <v>1</v>
      </c>
      <c r="DR391" s="14">
        <v>0</v>
      </c>
      <c r="DS391" s="14">
        <v>0</v>
      </c>
      <c r="DT391" s="14">
        <v>0</v>
      </c>
      <c r="DU391" s="14">
        <v>0</v>
      </c>
      <c r="DV391" s="14">
        <v>0</v>
      </c>
    </row>
    <row r="392" spans="1:126" x14ac:dyDescent="0.25">
      <c r="A392" s="16" t="s">
        <v>857</v>
      </c>
      <c r="B392" s="14" t="s">
        <v>858</v>
      </c>
      <c r="C392" s="14">
        <v>7367</v>
      </c>
      <c r="D392" s="24">
        <f t="shared" si="376"/>
        <v>3.8550291841998097E-2</v>
      </c>
      <c r="E392" s="24">
        <f t="shared" si="377"/>
        <v>3.8414551377765713E-2</v>
      </c>
      <c r="F392" s="24">
        <f t="shared" si="378"/>
        <v>4.6151757839011806E-2</v>
      </c>
      <c r="G392" s="24">
        <f t="shared" si="379"/>
        <v>4.4658612732455548E-2</v>
      </c>
      <c r="H392" s="24">
        <f t="shared" si="380"/>
        <v>3.8821772770462878E-2</v>
      </c>
      <c r="I392" s="24">
        <f t="shared" si="381"/>
        <v>4.0586398805483911E-2</v>
      </c>
      <c r="J392" s="24">
        <f t="shared" si="382"/>
        <v>2.9862902131125288E-2</v>
      </c>
      <c r="K392" s="24">
        <f t="shared" si="383"/>
        <v>4.2351024840504951E-2</v>
      </c>
      <c r="L392" s="24">
        <f t="shared" si="384"/>
        <v>4.9138048052124336E-2</v>
      </c>
      <c r="M392" s="24">
        <f t="shared" si="385"/>
        <v>5.7146735441835211E-2</v>
      </c>
      <c r="N392" s="24">
        <f t="shared" si="386"/>
        <v>5.6875254513370437E-2</v>
      </c>
      <c r="O392" s="24">
        <f t="shared" si="387"/>
        <v>6.5698384688475636E-2</v>
      </c>
      <c r="P392" s="24">
        <f t="shared" si="388"/>
        <v>9.4203882177277043E-2</v>
      </c>
      <c r="Q392" s="24">
        <f t="shared" si="389"/>
        <v>8.7416858965657665E-2</v>
      </c>
      <c r="R392" s="24">
        <f t="shared" si="390"/>
        <v>7.8729469254784856E-2</v>
      </c>
      <c r="S392" s="24">
        <f t="shared" si="391"/>
        <v>0.19139405456766662</v>
      </c>
      <c r="T392" s="24">
        <f t="shared" si="392"/>
        <v>0.14279896837247183</v>
      </c>
      <c r="U392" s="24">
        <f t="shared" si="392"/>
        <v>0.49966064883941902</v>
      </c>
      <c r="V392" s="24">
        <f t="shared" si="392"/>
        <v>0.35754038278810912</v>
      </c>
      <c r="W392" s="23">
        <f t="shared" si="393"/>
        <v>1052</v>
      </c>
      <c r="X392" s="23">
        <f t="shared" si="394"/>
        <v>3681</v>
      </c>
      <c r="Y392" s="23">
        <f t="shared" si="395"/>
        <v>2634</v>
      </c>
      <c r="Z392" s="14">
        <v>56</v>
      </c>
      <c r="AA392" s="14">
        <v>57</v>
      </c>
      <c r="AB392" s="14">
        <v>62</v>
      </c>
      <c r="AC392" s="14">
        <v>50</v>
      </c>
      <c r="AD392" s="14">
        <v>59</v>
      </c>
      <c r="AE392" s="14">
        <v>45</v>
      </c>
      <c r="AF392" s="14">
        <v>54</v>
      </c>
      <c r="AG392" s="14">
        <v>57</v>
      </c>
      <c r="AH392" s="14">
        <v>65</v>
      </c>
      <c r="AI392" s="14">
        <v>62</v>
      </c>
      <c r="AJ392" s="14">
        <v>55</v>
      </c>
      <c r="AK392" s="14">
        <v>69</v>
      </c>
      <c r="AL392" s="14">
        <v>62</v>
      </c>
      <c r="AM392" s="14">
        <v>83</v>
      </c>
      <c r="AN392" s="14">
        <v>71</v>
      </c>
      <c r="AO392" s="14">
        <v>75</v>
      </c>
      <c r="AP392" s="14">
        <v>70</v>
      </c>
      <c r="AQ392" s="14">
        <v>57</v>
      </c>
      <c r="AR392" s="14">
        <v>72</v>
      </c>
      <c r="AS392" s="14">
        <v>55</v>
      </c>
      <c r="AT392" s="14">
        <v>55</v>
      </c>
      <c r="AU392" s="14">
        <v>57</v>
      </c>
      <c r="AV392" s="14">
        <v>56</v>
      </c>
      <c r="AW392" s="14">
        <v>60</v>
      </c>
      <c r="AX392" s="14">
        <v>58</v>
      </c>
      <c r="AY392" s="14">
        <v>72</v>
      </c>
      <c r="AZ392" s="14">
        <v>53</v>
      </c>
      <c r="BA392" s="14">
        <v>49</v>
      </c>
      <c r="BB392" s="14">
        <v>50</v>
      </c>
      <c r="BC392" s="14">
        <v>75</v>
      </c>
      <c r="BD392" s="14">
        <v>45</v>
      </c>
      <c r="BE392" s="14">
        <v>46</v>
      </c>
      <c r="BF392" s="14">
        <v>48</v>
      </c>
      <c r="BG392" s="14">
        <v>45</v>
      </c>
      <c r="BH392" s="14">
        <v>36</v>
      </c>
      <c r="BI392" s="14">
        <v>54</v>
      </c>
      <c r="BJ392" s="14">
        <v>61</v>
      </c>
      <c r="BK392" s="14">
        <v>61</v>
      </c>
      <c r="BL392" s="14">
        <v>61</v>
      </c>
      <c r="BM392" s="14">
        <v>75</v>
      </c>
      <c r="BN392" s="14">
        <v>77</v>
      </c>
      <c r="BO392" s="14">
        <v>64</v>
      </c>
      <c r="BP392" s="14">
        <v>70</v>
      </c>
      <c r="BQ392" s="14">
        <v>80</v>
      </c>
      <c r="BR392" s="14">
        <v>71</v>
      </c>
      <c r="BS392" s="14">
        <v>77</v>
      </c>
      <c r="BT392" s="14">
        <v>92</v>
      </c>
      <c r="BU392" s="14">
        <v>82</v>
      </c>
      <c r="BV392" s="14">
        <v>77</v>
      </c>
      <c r="BW392" s="14">
        <v>93</v>
      </c>
      <c r="BX392" s="14">
        <v>70</v>
      </c>
      <c r="BY392" s="14">
        <v>80</v>
      </c>
      <c r="BZ392" s="14">
        <v>87</v>
      </c>
      <c r="CA392" s="14">
        <v>74</v>
      </c>
      <c r="CB392" s="14">
        <v>108</v>
      </c>
      <c r="CC392" s="14">
        <v>82</v>
      </c>
      <c r="CD392" s="14">
        <v>100</v>
      </c>
      <c r="CE392" s="14">
        <v>104</v>
      </c>
      <c r="CF392" s="14">
        <v>95</v>
      </c>
      <c r="CG392" s="14">
        <v>103</v>
      </c>
      <c r="CH392" s="14">
        <v>109</v>
      </c>
      <c r="CI392" s="14">
        <v>138</v>
      </c>
      <c r="CJ392" s="14">
        <v>127</v>
      </c>
      <c r="CK392" s="14">
        <v>160</v>
      </c>
      <c r="CL392" s="14">
        <v>160</v>
      </c>
      <c r="CM392" s="14">
        <v>110</v>
      </c>
      <c r="CN392" s="14">
        <v>149</v>
      </c>
      <c r="CO392" s="14">
        <v>138</v>
      </c>
      <c r="CP392" s="14">
        <v>141</v>
      </c>
      <c r="CQ392" s="14">
        <v>106</v>
      </c>
      <c r="CR392" s="14">
        <v>113</v>
      </c>
      <c r="CS392" s="14">
        <v>119</v>
      </c>
      <c r="CT392" s="14">
        <v>111</v>
      </c>
      <c r="CU392" s="14">
        <v>123</v>
      </c>
      <c r="CV392" s="14">
        <v>114</v>
      </c>
      <c r="CW392" s="14">
        <v>113</v>
      </c>
      <c r="CX392" s="14">
        <v>108</v>
      </c>
      <c r="CY392" s="14">
        <v>97</v>
      </c>
      <c r="CZ392" s="14">
        <v>85</v>
      </c>
      <c r="DA392" s="14">
        <v>109</v>
      </c>
      <c r="DB392" s="14">
        <v>110</v>
      </c>
      <c r="DC392" s="14">
        <v>97</v>
      </c>
      <c r="DD392" s="14">
        <v>85</v>
      </c>
      <c r="DE392" s="14">
        <v>67</v>
      </c>
      <c r="DF392" s="14">
        <v>68</v>
      </c>
      <c r="DG392" s="14">
        <v>74</v>
      </c>
      <c r="DH392" s="14">
        <v>59</v>
      </c>
      <c r="DI392" s="14">
        <v>59</v>
      </c>
      <c r="DJ392" s="14">
        <v>53</v>
      </c>
      <c r="DK392" s="14">
        <v>40</v>
      </c>
      <c r="DL392" s="14">
        <v>36</v>
      </c>
      <c r="DM392" s="14">
        <v>35</v>
      </c>
      <c r="DN392" s="14">
        <v>29</v>
      </c>
      <c r="DO392" s="14">
        <v>12</v>
      </c>
      <c r="DP392" s="14">
        <v>21</v>
      </c>
      <c r="DQ392" s="14">
        <v>10</v>
      </c>
      <c r="DR392" s="14">
        <v>23</v>
      </c>
      <c r="DS392" s="14">
        <v>5</v>
      </c>
      <c r="DT392" s="14">
        <v>5</v>
      </c>
      <c r="DU392" s="14">
        <v>7</v>
      </c>
      <c r="DV392" s="14">
        <v>3</v>
      </c>
    </row>
    <row r="393" spans="1:126" x14ac:dyDescent="0.25">
      <c r="A393" s="16" t="s">
        <v>859</v>
      </c>
      <c r="B393" s="14" t="s">
        <v>860</v>
      </c>
      <c r="C393" s="23" t="s">
        <v>1572</v>
      </c>
      <c r="D393" s="23" t="s">
        <v>1572</v>
      </c>
      <c r="E393" s="23" t="s">
        <v>1572</v>
      </c>
      <c r="F393" s="23" t="s">
        <v>1572</v>
      </c>
      <c r="G393" s="23" t="s">
        <v>1572</v>
      </c>
      <c r="H393" s="23" t="s">
        <v>1572</v>
      </c>
      <c r="I393" s="23" t="s">
        <v>1572</v>
      </c>
      <c r="J393" s="23" t="s">
        <v>1572</v>
      </c>
      <c r="K393" s="23" t="s">
        <v>1572</v>
      </c>
      <c r="L393" s="23" t="s">
        <v>1572</v>
      </c>
      <c r="M393" s="23" t="s">
        <v>1572</v>
      </c>
      <c r="N393" s="23" t="s">
        <v>1572</v>
      </c>
      <c r="O393" s="23" t="s">
        <v>1572</v>
      </c>
      <c r="P393" s="23" t="s">
        <v>1572</v>
      </c>
      <c r="Q393" s="23" t="s">
        <v>1572</v>
      </c>
      <c r="R393" s="23" t="s">
        <v>1572</v>
      </c>
      <c r="S393" s="23" t="s">
        <v>1572</v>
      </c>
      <c r="T393" s="23" t="s">
        <v>1572</v>
      </c>
      <c r="U393" s="23" t="s">
        <v>1572</v>
      </c>
      <c r="V393" s="23" t="s">
        <v>1572</v>
      </c>
      <c r="W393" s="23" t="s">
        <v>1572</v>
      </c>
      <c r="X393" s="23" t="s">
        <v>1572</v>
      </c>
      <c r="Y393" s="23" t="s">
        <v>1572</v>
      </c>
      <c r="Z393" s="23" t="s">
        <v>1572</v>
      </c>
      <c r="AA393" s="23" t="s">
        <v>1572</v>
      </c>
      <c r="AB393" s="23" t="s">
        <v>1572</v>
      </c>
      <c r="AC393" s="23" t="s">
        <v>1572</v>
      </c>
      <c r="AD393" s="23" t="s">
        <v>1572</v>
      </c>
      <c r="AE393" s="23" t="s">
        <v>1572</v>
      </c>
      <c r="AF393" s="23" t="s">
        <v>1572</v>
      </c>
      <c r="AG393" s="23" t="s">
        <v>1572</v>
      </c>
      <c r="AH393" s="23" t="s">
        <v>1572</v>
      </c>
      <c r="AI393" s="23" t="s">
        <v>1572</v>
      </c>
      <c r="AJ393" s="23" t="s">
        <v>1572</v>
      </c>
      <c r="AK393" s="23" t="s">
        <v>1572</v>
      </c>
      <c r="AL393" s="23" t="s">
        <v>1572</v>
      </c>
      <c r="AM393" s="23" t="s">
        <v>1572</v>
      </c>
      <c r="AN393" s="23" t="s">
        <v>1572</v>
      </c>
      <c r="AO393" s="23" t="s">
        <v>1572</v>
      </c>
      <c r="AP393" s="23" t="s">
        <v>1572</v>
      </c>
      <c r="AQ393" s="23" t="s">
        <v>1572</v>
      </c>
      <c r="AR393" s="23" t="s">
        <v>1572</v>
      </c>
      <c r="AS393" s="23" t="s">
        <v>1572</v>
      </c>
      <c r="AT393" s="23" t="s">
        <v>1572</v>
      </c>
      <c r="AU393" s="23" t="s">
        <v>1572</v>
      </c>
      <c r="AV393" s="23" t="s">
        <v>1572</v>
      </c>
      <c r="AW393" s="23" t="s">
        <v>1572</v>
      </c>
      <c r="AX393" s="23" t="s">
        <v>1572</v>
      </c>
      <c r="AY393" s="23" t="s">
        <v>1572</v>
      </c>
      <c r="AZ393" s="23" t="s">
        <v>1572</v>
      </c>
      <c r="BA393" s="23" t="s">
        <v>1572</v>
      </c>
      <c r="BB393" s="23" t="s">
        <v>1572</v>
      </c>
      <c r="BC393" s="23" t="s">
        <v>1572</v>
      </c>
      <c r="BD393" s="23" t="s">
        <v>1572</v>
      </c>
      <c r="BE393" s="23" t="s">
        <v>1572</v>
      </c>
      <c r="BF393" s="23" t="s">
        <v>1572</v>
      </c>
      <c r="BG393" s="23" t="s">
        <v>1572</v>
      </c>
      <c r="BH393" s="23" t="s">
        <v>1572</v>
      </c>
      <c r="BI393" s="23" t="s">
        <v>1572</v>
      </c>
      <c r="BJ393" s="23" t="s">
        <v>1572</v>
      </c>
      <c r="BK393" s="23" t="s">
        <v>1572</v>
      </c>
      <c r="BL393" s="23" t="s">
        <v>1572</v>
      </c>
      <c r="BM393" s="23" t="s">
        <v>1572</v>
      </c>
      <c r="BN393" s="23" t="s">
        <v>1572</v>
      </c>
      <c r="BO393" s="23" t="s">
        <v>1572</v>
      </c>
      <c r="BP393" s="23" t="s">
        <v>1572</v>
      </c>
      <c r="BQ393" s="23" t="s">
        <v>1572</v>
      </c>
      <c r="BR393" s="23" t="s">
        <v>1572</v>
      </c>
      <c r="BS393" s="23" t="s">
        <v>1572</v>
      </c>
      <c r="BT393" s="23" t="s">
        <v>1572</v>
      </c>
      <c r="BU393" s="23" t="s">
        <v>1572</v>
      </c>
      <c r="BV393" s="23" t="s">
        <v>1572</v>
      </c>
      <c r="BW393" s="23" t="s">
        <v>1572</v>
      </c>
      <c r="BX393" s="23" t="s">
        <v>1572</v>
      </c>
      <c r="BY393" s="23" t="s">
        <v>1572</v>
      </c>
      <c r="BZ393" s="23" t="s">
        <v>1572</v>
      </c>
      <c r="CA393" s="23" t="s">
        <v>1572</v>
      </c>
      <c r="CB393" s="23" t="s">
        <v>1572</v>
      </c>
      <c r="CC393" s="23" t="s">
        <v>1572</v>
      </c>
      <c r="CD393" s="23" t="s">
        <v>1572</v>
      </c>
      <c r="CE393" s="23" t="s">
        <v>1572</v>
      </c>
      <c r="CF393" s="23" t="s">
        <v>1572</v>
      </c>
      <c r="CG393" s="23" t="s">
        <v>1572</v>
      </c>
      <c r="CH393" s="23" t="s">
        <v>1572</v>
      </c>
      <c r="CI393" s="23" t="s">
        <v>1572</v>
      </c>
      <c r="CJ393" s="23" t="s">
        <v>1572</v>
      </c>
      <c r="CK393" s="23" t="s">
        <v>1572</v>
      </c>
      <c r="CL393" s="23" t="s">
        <v>1572</v>
      </c>
      <c r="CM393" s="23" t="s">
        <v>1572</v>
      </c>
      <c r="CN393" s="23" t="s">
        <v>1572</v>
      </c>
      <c r="CO393" s="23" t="s">
        <v>1572</v>
      </c>
      <c r="CP393" s="23" t="s">
        <v>1572</v>
      </c>
      <c r="CQ393" s="23" t="s">
        <v>1572</v>
      </c>
      <c r="CR393" s="23" t="s">
        <v>1572</v>
      </c>
      <c r="CS393" s="23" t="s">
        <v>1572</v>
      </c>
      <c r="CT393" s="23" t="s">
        <v>1572</v>
      </c>
      <c r="CU393" s="23" t="s">
        <v>1572</v>
      </c>
      <c r="CV393" s="23" t="s">
        <v>1572</v>
      </c>
      <c r="CW393" s="23" t="s">
        <v>1572</v>
      </c>
      <c r="CX393" s="23" t="s">
        <v>1572</v>
      </c>
      <c r="CY393" s="23" t="s">
        <v>1572</v>
      </c>
      <c r="CZ393" s="23" t="s">
        <v>1572</v>
      </c>
      <c r="DA393" s="23" t="s">
        <v>1572</v>
      </c>
      <c r="DB393" s="23" t="s">
        <v>1572</v>
      </c>
      <c r="DC393" s="23" t="s">
        <v>1572</v>
      </c>
      <c r="DD393" s="23" t="s">
        <v>1572</v>
      </c>
      <c r="DE393" s="23" t="s">
        <v>1572</v>
      </c>
      <c r="DF393" s="23" t="s">
        <v>1572</v>
      </c>
      <c r="DG393" s="23" t="s">
        <v>1572</v>
      </c>
      <c r="DH393" s="23" t="s">
        <v>1572</v>
      </c>
      <c r="DI393" s="23" t="s">
        <v>1572</v>
      </c>
      <c r="DJ393" s="23" t="s">
        <v>1572</v>
      </c>
      <c r="DK393" s="23" t="s">
        <v>1572</v>
      </c>
      <c r="DL393" s="23" t="s">
        <v>1572</v>
      </c>
      <c r="DM393" s="23" t="s">
        <v>1572</v>
      </c>
      <c r="DN393" s="23" t="s">
        <v>1572</v>
      </c>
      <c r="DO393" s="23" t="s">
        <v>1572</v>
      </c>
      <c r="DP393" s="23" t="s">
        <v>1572</v>
      </c>
      <c r="DQ393" s="23" t="s">
        <v>1572</v>
      </c>
      <c r="DR393" s="23" t="s">
        <v>1572</v>
      </c>
      <c r="DS393" s="23" t="s">
        <v>1572</v>
      </c>
      <c r="DT393" s="23" t="s">
        <v>1572</v>
      </c>
      <c r="DU393" s="23" t="s">
        <v>1572</v>
      </c>
      <c r="DV393" s="23" t="s">
        <v>1572</v>
      </c>
    </row>
    <row r="394" spans="1:126" x14ac:dyDescent="0.25">
      <c r="A394" s="16" t="s">
        <v>861</v>
      </c>
      <c r="B394" s="14" t="s">
        <v>862</v>
      </c>
      <c r="C394" s="23">
        <v>2057</v>
      </c>
      <c r="D394" s="24">
        <f>SUM(Z394:AD394)/C394</f>
        <v>4.3266893534273217E-2</v>
      </c>
      <c r="E394" s="24">
        <f>SUM(AE394:AI394)/C394</f>
        <v>4.4239183276616433E-2</v>
      </c>
      <c r="F394" s="24">
        <f>SUM(AJ394:AN394)/C394</f>
        <v>5.9309674282936313E-2</v>
      </c>
      <c r="G394" s="24">
        <f>SUM(AO394:AS394)/C394</f>
        <v>6.174039863879436E-2</v>
      </c>
      <c r="H394" s="24">
        <f>SUM(AT394:AX394)/C394</f>
        <v>3.5488575595527469E-2</v>
      </c>
      <c r="I394" s="24">
        <f>SUM(AY394:BC394)/C394</f>
        <v>3.7433155080213901E-2</v>
      </c>
      <c r="J394" s="24">
        <f>SUM(BD394:BH394)/C394</f>
        <v>4.1808458920758386E-2</v>
      </c>
      <c r="K394" s="24">
        <f>SUM(BI394:BM394)/C394</f>
        <v>4.8128342245989303E-2</v>
      </c>
      <c r="L394" s="24">
        <f>SUM(BN394:BR394)/C394</f>
        <v>7.0491006319883323E-2</v>
      </c>
      <c r="M394" s="24">
        <f>SUM(BS394:BW394)/C394</f>
        <v>6.7574137092853676E-2</v>
      </c>
      <c r="N394" s="24">
        <f>SUM(BX394:CB394)/C394</f>
        <v>6.4657267865824014E-2</v>
      </c>
      <c r="O394" s="24">
        <f>SUM(CC394:CG394)/C394</f>
        <v>6.5143412736995629E-2</v>
      </c>
      <c r="P394" s="24">
        <f>SUM(CH394:CL394)/C394</f>
        <v>9.3825960136120559E-2</v>
      </c>
      <c r="Q394" s="24">
        <f>SUM(CM394:CQ394)/C394</f>
        <v>8.3616917841516772E-2</v>
      </c>
      <c r="R394" s="24">
        <f>SUM(CR394:CV394)/C394</f>
        <v>5.8823529411764705E-2</v>
      </c>
      <c r="S394" s="24">
        <f>SUM(CW394:DV394)/C394</f>
        <v>0.12445308701993194</v>
      </c>
      <c r="T394" s="24">
        <f t="shared" ref="T394:V398" si="396">W394/$C394</f>
        <v>0.17403986387943607</v>
      </c>
      <c r="U394" s="24">
        <f t="shared" si="396"/>
        <v>0.55906660184735046</v>
      </c>
      <c r="V394" s="24">
        <f t="shared" si="396"/>
        <v>0.26689353427321344</v>
      </c>
      <c r="W394" s="23">
        <f>SUM(Z394:AP394)</f>
        <v>358</v>
      </c>
      <c r="X394" s="23">
        <f>SUM(AQ394:CL394)</f>
        <v>1150</v>
      </c>
      <c r="Y394" s="23">
        <f>SUM(CM394:DV394)</f>
        <v>549</v>
      </c>
      <c r="Z394" s="23">
        <v>16</v>
      </c>
      <c r="AA394" s="23">
        <v>20</v>
      </c>
      <c r="AB394" s="23">
        <v>18</v>
      </c>
      <c r="AC394" s="23">
        <v>16</v>
      </c>
      <c r="AD394" s="23">
        <v>19</v>
      </c>
      <c r="AE394" s="23">
        <v>18</v>
      </c>
      <c r="AF394" s="23">
        <v>15</v>
      </c>
      <c r="AG394" s="23">
        <v>16</v>
      </c>
      <c r="AH394" s="23">
        <v>15</v>
      </c>
      <c r="AI394" s="23">
        <v>27</v>
      </c>
      <c r="AJ394" s="23">
        <v>29</v>
      </c>
      <c r="AK394" s="23">
        <v>25</v>
      </c>
      <c r="AL394" s="23">
        <v>27</v>
      </c>
      <c r="AM394" s="23">
        <v>18</v>
      </c>
      <c r="AN394" s="23">
        <v>23</v>
      </c>
      <c r="AO394" s="23">
        <v>24</v>
      </c>
      <c r="AP394" s="23">
        <v>32</v>
      </c>
      <c r="AQ394" s="23">
        <v>33</v>
      </c>
      <c r="AR394" s="23">
        <v>20</v>
      </c>
      <c r="AS394" s="23">
        <v>18</v>
      </c>
      <c r="AT394" s="23">
        <v>16</v>
      </c>
      <c r="AU394" s="23">
        <v>17</v>
      </c>
      <c r="AV394" s="23">
        <v>8</v>
      </c>
      <c r="AW394" s="23">
        <v>11</v>
      </c>
      <c r="AX394" s="23">
        <v>21</v>
      </c>
      <c r="AY394" s="23">
        <v>24</v>
      </c>
      <c r="AZ394" s="23">
        <v>9</v>
      </c>
      <c r="BA394" s="23">
        <v>22</v>
      </c>
      <c r="BB394" s="23">
        <v>12</v>
      </c>
      <c r="BC394" s="23">
        <v>10</v>
      </c>
      <c r="BD394" s="23">
        <v>15</v>
      </c>
      <c r="BE394" s="23">
        <v>21</v>
      </c>
      <c r="BF394" s="23">
        <v>17</v>
      </c>
      <c r="BG394" s="23">
        <v>15</v>
      </c>
      <c r="BH394" s="23">
        <v>18</v>
      </c>
      <c r="BI394" s="23">
        <v>14</v>
      </c>
      <c r="BJ394" s="23">
        <v>18</v>
      </c>
      <c r="BK394" s="23">
        <v>22</v>
      </c>
      <c r="BL394" s="23">
        <v>19</v>
      </c>
      <c r="BM394" s="23">
        <v>26</v>
      </c>
      <c r="BN394" s="23">
        <v>25</v>
      </c>
      <c r="BO394" s="23">
        <v>28</v>
      </c>
      <c r="BP394" s="23">
        <v>26</v>
      </c>
      <c r="BQ394" s="23">
        <v>34</v>
      </c>
      <c r="BR394" s="23">
        <v>32</v>
      </c>
      <c r="BS394" s="23">
        <v>27</v>
      </c>
      <c r="BT394" s="23">
        <v>33</v>
      </c>
      <c r="BU394" s="23">
        <v>23</v>
      </c>
      <c r="BV394" s="23">
        <v>26</v>
      </c>
      <c r="BW394" s="23">
        <v>30</v>
      </c>
      <c r="BX394" s="23">
        <v>31</v>
      </c>
      <c r="BY394" s="23">
        <v>31</v>
      </c>
      <c r="BZ394" s="23">
        <v>34</v>
      </c>
      <c r="CA394" s="23">
        <v>16</v>
      </c>
      <c r="CB394" s="23">
        <v>21</v>
      </c>
      <c r="CC394" s="23">
        <v>29</v>
      </c>
      <c r="CD394" s="23">
        <v>20</v>
      </c>
      <c r="CE394" s="23">
        <v>34</v>
      </c>
      <c r="CF394" s="23">
        <v>20</v>
      </c>
      <c r="CG394" s="23">
        <v>31</v>
      </c>
      <c r="CH394" s="23">
        <v>25</v>
      </c>
      <c r="CI394" s="23">
        <v>35</v>
      </c>
      <c r="CJ394" s="23">
        <v>37</v>
      </c>
      <c r="CK394" s="23">
        <v>41</v>
      </c>
      <c r="CL394" s="23">
        <v>55</v>
      </c>
      <c r="CM394" s="23">
        <v>34</v>
      </c>
      <c r="CN394" s="23">
        <v>36</v>
      </c>
      <c r="CO394" s="23">
        <v>44</v>
      </c>
      <c r="CP394" s="23">
        <v>28</v>
      </c>
      <c r="CQ394" s="23">
        <v>30</v>
      </c>
      <c r="CR394" s="23">
        <v>24</v>
      </c>
      <c r="CS394" s="23">
        <v>28</v>
      </c>
      <c r="CT394" s="23">
        <v>26</v>
      </c>
      <c r="CU394" s="23">
        <v>19</v>
      </c>
      <c r="CV394" s="23">
        <v>24</v>
      </c>
      <c r="CW394" s="23">
        <v>26</v>
      </c>
      <c r="CX394" s="23">
        <v>20</v>
      </c>
      <c r="CY394" s="23">
        <v>21</v>
      </c>
      <c r="CZ394" s="23">
        <v>19</v>
      </c>
      <c r="DA394" s="23">
        <v>18</v>
      </c>
      <c r="DB394" s="23">
        <v>15</v>
      </c>
      <c r="DC394" s="23">
        <v>19</v>
      </c>
      <c r="DD394" s="23">
        <v>9</v>
      </c>
      <c r="DE394" s="23">
        <v>9</v>
      </c>
      <c r="DF394" s="23">
        <v>10</v>
      </c>
      <c r="DG394" s="23">
        <v>20</v>
      </c>
      <c r="DH394" s="23">
        <v>11</v>
      </c>
      <c r="DI394" s="23">
        <v>14</v>
      </c>
      <c r="DJ394" s="23">
        <v>10</v>
      </c>
      <c r="DK394" s="23">
        <v>5</v>
      </c>
      <c r="DL394" s="23">
        <v>7</v>
      </c>
      <c r="DM394" s="23">
        <v>8</v>
      </c>
      <c r="DN394" s="23">
        <v>4</v>
      </c>
      <c r="DO394" s="23">
        <v>2</v>
      </c>
      <c r="DP394" s="23">
        <v>2</v>
      </c>
      <c r="DQ394" s="23">
        <v>4</v>
      </c>
      <c r="DR394" s="23">
        <v>0</v>
      </c>
      <c r="DS394" s="23">
        <v>1</v>
      </c>
      <c r="DT394" s="23">
        <v>1</v>
      </c>
      <c r="DU394" s="23">
        <v>0</v>
      </c>
      <c r="DV394" s="23">
        <v>1</v>
      </c>
    </row>
    <row r="395" spans="1:126" x14ac:dyDescent="0.25">
      <c r="A395" s="16" t="s">
        <v>863</v>
      </c>
      <c r="B395" s="14" t="s">
        <v>864</v>
      </c>
      <c r="C395" s="14">
        <v>562</v>
      </c>
      <c r="D395" s="24">
        <f>SUM(Z395:AD395)/C395</f>
        <v>2.8469750889679714E-2</v>
      </c>
      <c r="E395" s="24">
        <f>SUM(AE395:AI395)/C395</f>
        <v>4.2704626334519574E-2</v>
      </c>
      <c r="F395" s="24">
        <f>SUM(AJ395:AN395)/C395</f>
        <v>6.9395017793594305E-2</v>
      </c>
      <c r="G395" s="24">
        <f>SUM(AO395:AS395)/C395</f>
        <v>7.6512455516014238E-2</v>
      </c>
      <c r="H395" s="24">
        <f>SUM(AT395:AX395)/C395</f>
        <v>4.4483985765124558E-2</v>
      </c>
      <c r="I395" s="24">
        <f>SUM(AY395:BC395)/C395</f>
        <v>2.1352313167259787E-2</v>
      </c>
      <c r="J395" s="24">
        <f>SUM(BD395:BH395)/C395</f>
        <v>3.2028469750889681E-2</v>
      </c>
      <c r="K395" s="24">
        <f>SUM(BI395:BM395)/C395</f>
        <v>3.3807829181494664E-2</v>
      </c>
      <c r="L395" s="24">
        <f>SUM(BN395:BR395)/C395</f>
        <v>4.8042704626334518E-2</v>
      </c>
      <c r="M395" s="24">
        <f>SUM(BS395:BW395)/C395</f>
        <v>7.2953736654804271E-2</v>
      </c>
      <c r="N395" s="24">
        <f>SUM(BX395:CB395)/C395</f>
        <v>0.10498220640569395</v>
      </c>
      <c r="O395" s="24">
        <f>SUM(CC395:CG395)/C395</f>
        <v>0.1103202846975089</v>
      </c>
      <c r="P395" s="24">
        <f>SUM(CH395:CL395)/C395</f>
        <v>9.2526690391459068E-2</v>
      </c>
      <c r="Q395" s="24">
        <f>SUM(CM395:CQ395)/C395</f>
        <v>9.0747330960854092E-2</v>
      </c>
      <c r="R395" s="24">
        <f>SUM(CR395:CV395)/C395</f>
        <v>6.2277580071174378E-2</v>
      </c>
      <c r="S395" s="24">
        <f>SUM(CW395:DV395)/C395</f>
        <v>6.9395017793594305E-2</v>
      </c>
      <c r="T395" s="24">
        <f t="shared" si="396"/>
        <v>0.16903914590747332</v>
      </c>
      <c r="U395" s="24">
        <f t="shared" si="396"/>
        <v>0.60854092526690395</v>
      </c>
      <c r="V395" s="24">
        <f t="shared" si="396"/>
        <v>0.22241992882562278</v>
      </c>
      <c r="W395" s="23">
        <f>SUM(Z395:AP395)</f>
        <v>95</v>
      </c>
      <c r="X395" s="23">
        <f>SUM(AQ395:CL395)</f>
        <v>342</v>
      </c>
      <c r="Y395" s="23">
        <f>SUM(CM395:DV395)</f>
        <v>125</v>
      </c>
      <c r="Z395" s="14">
        <v>3</v>
      </c>
      <c r="AA395" s="14">
        <v>2</v>
      </c>
      <c r="AB395" s="14">
        <v>4</v>
      </c>
      <c r="AC395" s="14">
        <v>2</v>
      </c>
      <c r="AD395" s="14">
        <v>5</v>
      </c>
      <c r="AE395" s="14">
        <v>3</v>
      </c>
      <c r="AF395" s="14">
        <v>6</v>
      </c>
      <c r="AG395" s="14">
        <v>5</v>
      </c>
      <c r="AH395" s="14">
        <v>4</v>
      </c>
      <c r="AI395" s="14">
        <v>6</v>
      </c>
      <c r="AJ395" s="14">
        <v>10</v>
      </c>
      <c r="AK395" s="14">
        <v>4</v>
      </c>
      <c r="AL395" s="14">
        <v>12</v>
      </c>
      <c r="AM395" s="14">
        <v>6</v>
      </c>
      <c r="AN395" s="14">
        <v>7</v>
      </c>
      <c r="AO395" s="14">
        <v>7</v>
      </c>
      <c r="AP395" s="14">
        <v>9</v>
      </c>
      <c r="AQ395" s="14">
        <v>12</v>
      </c>
      <c r="AR395" s="14">
        <v>7</v>
      </c>
      <c r="AS395" s="14">
        <v>8</v>
      </c>
      <c r="AT395" s="14">
        <v>6</v>
      </c>
      <c r="AU395" s="14">
        <v>5</v>
      </c>
      <c r="AV395" s="14">
        <v>4</v>
      </c>
      <c r="AW395" s="14">
        <v>5</v>
      </c>
      <c r="AX395" s="14">
        <v>5</v>
      </c>
      <c r="AY395" s="14">
        <v>1</v>
      </c>
      <c r="AZ395" s="14">
        <v>1</v>
      </c>
      <c r="BA395" s="14">
        <v>3</v>
      </c>
      <c r="BB395" s="14">
        <v>2</v>
      </c>
      <c r="BC395" s="14">
        <v>5</v>
      </c>
      <c r="BD395" s="14">
        <v>4</v>
      </c>
      <c r="BE395" s="14">
        <v>3</v>
      </c>
      <c r="BF395" s="14">
        <v>3</v>
      </c>
      <c r="BG395" s="14">
        <v>2</v>
      </c>
      <c r="BH395" s="14">
        <v>6</v>
      </c>
      <c r="BI395" s="14">
        <v>1</v>
      </c>
      <c r="BJ395" s="14">
        <v>4</v>
      </c>
      <c r="BK395" s="14">
        <v>4</v>
      </c>
      <c r="BL395" s="14">
        <v>2</v>
      </c>
      <c r="BM395" s="14">
        <v>8</v>
      </c>
      <c r="BN395" s="14">
        <v>8</v>
      </c>
      <c r="BO395" s="14">
        <v>5</v>
      </c>
      <c r="BP395" s="14">
        <v>3</v>
      </c>
      <c r="BQ395" s="14">
        <v>7</v>
      </c>
      <c r="BR395" s="14">
        <v>4</v>
      </c>
      <c r="BS395" s="14">
        <v>10</v>
      </c>
      <c r="BT395" s="14">
        <v>6</v>
      </c>
      <c r="BU395" s="14">
        <v>5</v>
      </c>
      <c r="BV395" s="14">
        <v>8</v>
      </c>
      <c r="BW395" s="14">
        <v>12</v>
      </c>
      <c r="BX395" s="14">
        <v>11</v>
      </c>
      <c r="BY395" s="14">
        <v>13</v>
      </c>
      <c r="BZ395" s="14">
        <v>11</v>
      </c>
      <c r="CA395" s="14">
        <v>13</v>
      </c>
      <c r="CB395" s="14">
        <v>11</v>
      </c>
      <c r="CC395" s="14">
        <v>16</v>
      </c>
      <c r="CD395" s="14">
        <v>12</v>
      </c>
      <c r="CE395" s="14">
        <v>6</v>
      </c>
      <c r="CF395" s="14">
        <v>16</v>
      </c>
      <c r="CG395" s="14">
        <v>12</v>
      </c>
      <c r="CH395" s="14">
        <v>4</v>
      </c>
      <c r="CI395" s="14">
        <v>15</v>
      </c>
      <c r="CJ395" s="14">
        <v>15</v>
      </c>
      <c r="CK395" s="14">
        <v>9</v>
      </c>
      <c r="CL395" s="14">
        <v>9</v>
      </c>
      <c r="CM395" s="14">
        <v>12</v>
      </c>
      <c r="CN395" s="14">
        <v>10</v>
      </c>
      <c r="CO395" s="14">
        <v>8</v>
      </c>
      <c r="CP395" s="14">
        <v>12</v>
      </c>
      <c r="CQ395" s="14">
        <v>9</v>
      </c>
      <c r="CR395" s="14">
        <v>11</v>
      </c>
      <c r="CS395" s="14">
        <v>5</v>
      </c>
      <c r="CT395" s="14">
        <v>7</v>
      </c>
      <c r="CU395" s="14">
        <v>8</v>
      </c>
      <c r="CV395" s="14">
        <v>4</v>
      </c>
      <c r="CW395" s="14">
        <v>10</v>
      </c>
      <c r="CX395" s="14">
        <v>5</v>
      </c>
      <c r="CY395" s="14">
        <v>5</v>
      </c>
      <c r="CZ395" s="14">
        <v>5</v>
      </c>
      <c r="DA395" s="14">
        <v>3</v>
      </c>
      <c r="DB395" s="14">
        <v>4</v>
      </c>
      <c r="DC395" s="14">
        <v>0</v>
      </c>
      <c r="DD395" s="14">
        <v>0</v>
      </c>
      <c r="DE395" s="14">
        <v>1</v>
      </c>
      <c r="DF395" s="14">
        <v>0</v>
      </c>
      <c r="DG395" s="14">
        <v>0</v>
      </c>
      <c r="DH395" s="14">
        <v>0</v>
      </c>
      <c r="DI395" s="14">
        <v>0</v>
      </c>
      <c r="DJ395" s="14">
        <v>3</v>
      </c>
      <c r="DK395" s="14">
        <v>0</v>
      </c>
      <c r="DL395" s="14">
        <v>2</v>
      </c>
      <c r="DM395" s="14">
        <v>0</v>
      </c>
      <c r="DN395" s="14">
        <v>0</v>
      </c>
      <c r="DO395" s="14">
        <v>1</v>
      </c>
      <c r="DP395" s="14">
        <v>0</v>
      </c>
      <c r="DQ395" s="14">
        <v>0</v>
      </c>
      <c r="DR395" s="14">
        <v>0</v>
      </c>
      <c r="DS395" s="14">
        <v>0</v>
      </c>
      <c r="DT395" s="14">
        <v>0</v>
      </c>
      <c r="DU395" s="14">
        <v>0</v>
      </c>
      <c r="DV395" s="14">
        <v>0</v>
      </c>
    </row>
    <row r="396" spans="1:126" x14ac:dyDescent="0.25">
      <c r="A396" s="16" t="s">
        <v>865</v>
      </c>
      <c r="B396" s="14" t="s">
        <v>866</v>
      </c>
      <c r="C396" s="23">
        <v>605</v>
      </c>
      <c r="D396" s="24">
        <f>SUM(Z396:AD396)/C396</f>
        <v>4.7933884297520664E-2</v>
      </c>
      <c r="E396" s="24">
        <f>SUM(AE396:AI396)/C396</f>
        <v>3.9669421487603308E-2</v>
      </c>
      <c r="F396" s="24">
        <f>SUM(AJ396:AN396)/C396</f>
        <v>5.2892561983471073E-2</v>
      </c>
      <c r="G396" s="24">
        <f>SUM(AO396:AS396)/C396</f>
        <v>3.6363636363636362E-2</v>
      </c>
      <c r="H396" s="24">
        <f>SUM(AT396:AX396)/C396</f>
        <v>3.3057851239669422E-2</v>
      </c>
      <c r="I396" s="24">
        <f>SUM(AY396:BC396)/C396</f>
        <v>2.6446280991735537E-2</v>
      </c>
      <c r="J396" s="24">
        <f>SUM(BD396:BH396)/C396</f>
        <v>4.2975206611570248E-2</v>
      </c>
      <c r="K396" s="24">
        <f>SUM(BI396:BM396)/C396</f>
        <v>4.1322314049586778E-2</v>
      </c>
      <c r="L396" s="24">
        <f>SUM(BN396:BR396)/C396</f>
        <v>5.4545454545454543E-2</v>
      </c>
      <c r="M396" s="24">
        <f>SUM(BS396:BW396)/C396</f>
        <v>6.4462809917355368E-2</v>
      </c>
      <c r="N396" s="24">
        <f>SUM(BX396:CB396)/C396</f>
        <v>5.6198347107438019E-2</v>
      </c>
      <c r="O396" s="24">
        <f>SUM(CC396:CG396)/C396</f>
        <v>7.2727272727272724E-2</v>
      </c>
      <c r="P396" s="24">
        <f>SUM(CH396:CL396)/C396</f>
        <v>9.4214876033057851E-2</v>
      </c>
      <c r="Q396" s="24">
        <f>SUM(CM396:CQ396)/C396</f>
        <v>6.2809917355371905E-2</v>
      </c>
      <c r="R396" s="24">
        <f>SUM(CR396:CV396)/C396</f>
        <v>8.0991735537190079E-2</v>
      </c>
      <c r="S396" s="24">
        <f>SUM(CW396:DV396)/C396</f>
        <v>0.1933884297520661</v>
      </c>
      <c r="T396" s="24">
        <f t="shared" si="396"/>
        <v>0.15206611570247933</v>
      </c>
      <c r="U396" s="24">
        <f t="shared" si="396"/>
        <v>0.51074380165289257</v>
      </c>
      <c r="V396" s="24">
        <f t="shared" si="396"/>
        <v>0.33719008264462808</v>
      </c>
      <c r="W396" s="23">
        <f>SUM(Z396:AP396)</f>
        <v>92</v>
      </c>
      <c r="X396" s="23">
        <f>SUM(AQ396:CL396)</f>
        <v>309</v>
      </c>
      <c r="Y396" s="23">
        <f>SUM(CM396:DV396)</f>
        <v>204</v>
      </c>
      <c r="Z396" s="23">
        <v>6</v>
      </c>
      <c r="AA396" s="23">
        <v>3</v>
      </c>
      <c r="AB396" s="23">
        <v>9</v>
      </c>
      <c r="AC396" s="23">
        <v>6</v>
      </c>
      <c r="AD396" s="23">
        <v>5</v>
      </c>
      <c r="AE396" s="23">
        <v>5</v>
      </c>
      <c r="AF396" s="23">
        <v>4</v>
      </c>
      <c r="AG396" s="23">
        <v>4</v>
      </c>
      <c r="AH396" s="23">
        <v>5</v>
      </c>
      <c r="AI396" s="23">
        <v>6</v>
      </c>
      <c r="AJ396" s="23">
        <v>11</v>
      </c>
      <c r="AK396" s="23">
        <v>4</v>
      </c>
      <c r="AL396" s="23">
        <v>7</v>
      </c>
      <c r="AM396" s="23">
        <v>4</v>
      </c>
      <c r="AN396" s="23">
        <v>6</v>
      </c>
      <c r="AO396" s="23">
        <v>6</v>
      </c>
      <c r="AP396" s="23">
        <v>1</v>
      </c>
      <c r="AQ396" s="23">
        <v>4</v>
      </c>
      <c r="AR396" s="23">
        <v>8</v>
      </c>
      <c r="AS396" s="23">
        <v>3</v>
      </c>
      <c r="AT396" s="23">
        <v>3</v>
      </c>
      <c r="AU396" s="23">
        <v>3</v>
      </c>
      <c r="AV396" s="23">
        <v>5</v>
      </c>
      <c r="AW396" s="23">
        <v>5</v>
      </c>
      <c r="AX396" s="23">
        <v>4</v>
      </c>
      <c r="AY396" s="23">
        <v>2</v>
      </c>
      <c r="AZ396" s="23">
        <v>2</v>
      </c>
      <c r="BA396" s="23">
        <v>2</v>
      </c>
      <c r="BB396" s="23">
        <v>3</v>
      </c>
      <c r="BC396" s="23">
        <v>7</v>
      </c>
      <c r="BD396" s="23">
        <v>3</v>
      </c>
      <c r="BE396" s="23">
        <v>9</v>
      </c>
      <c r="BF396" s="23">
        <v>4</v>
      </c>
      <c r="BG396" s="23">
        <v>3</v>
      </c>
      <c r="BH396" s="23">
        <v>7</v>
      </c>
      <c r="BI396" s="23">
        <v>0</v>
      </c>
      <c r="BJ396" s="23">
        <v>7</v>
      </c>
      <c r="BK396" s="23">
        <v>4</v>
      </c>
      <c r="BL396" s="23">
        <v>7</v>
      </c>
      <c r="BM396" s="23">
        <v>7</v>
      </c>
      <c r="BN396" s="23">
        <v>6</v>
      </c>
      <c r="BO396" s="23">
        <v>7</v>
      </c>
      <c r="BP396" s="23">
        <v>7</v>
      </c>
      <c r="BQ396" s="23">
        <v>7</v>
      </c>
      <c r="BR396" s="23">
        <v>6</v>
      </c>
      <c r="BS396" s="23">
        <v>9</v>
      </c>
      <c r="BT396" s="23">
        <v>7</v>
      </c>
      <c r="BU396" s="23">
        <v>7</v>
      </c>
      <c r="BV396" s="23">
        <v>9</v>
      </c>
      <c r="BW396" s="23">
        <v>7</v>
      </c>
      <c r="BX396" s="23">
        <v>1</v>
      </c>
      <c r="BY396" s="23">
        <v>5</v>
      </c>
      <c r="BZ396" s="23">
        <v>7</v>
      </c>
      <c r="CA396" s="23">
        <v>11</v>
      </c>
      <c r="CB396" s="23">
        <v>10</v>
      </c>
      <c r="CC396" s="23">
        <v>3</v>
      </c>
      <c r="CD396" s="23">
        <v>8</v>
      </c>
      <c r="CE396" s="23">
        <v>11</v>
      </c>
      <c r="CF396" s="23">
        <v>8</v>
      </c>
      <c r="CG396" s="23">
        <v>14</v>
      </c>
      <c r="CH396" s="23">
        <v>14</v>
      </c>
      <c r="CI396" s="23">
        <v>16</v>
      </c>
      <c r="CJ396" s="23">
        <v>10</v>
      </c>
      <c r="CK396" s="23">
        <v>7</v>
      </c>
      <c r="CL396" s="23">
        <v>10</v>
      </c>
      <c r="CM396" s="23">
        <v>6</v>
      </c>
      <c r="CN396" s="23">
        <v>8</v>
      </c>
      <c r="CO396" s="23">
        <v>5</v>
      </c>
      <c r="CP396" s="23">
        <v>7</v>
      </c>
      <c r="CQ396" s="23">
        <v>12</v>
      </c>
      <c r="CR396" s="23">
        <v>8</v>
      </c>
      <c r="CS396" s="23">
        <v>11</v>
      </c>
      <c r="CT396" s="23">
        <v>6</v>
      </c>
      <c r="CU396" s="23">
        <v>13</v>
      </c>
      <c r="CV396" s="23">
        <v>11</v>
      </c>
      <c r="CW396" s="23">
        <v>6</v>
      </c>
      <c r="CX396" s="23">
        <v>11</v>
      </c>
      <c r="CY396" s="23">
        <v>7</v>
      </c>
      <c r="CZ396" s="23">
        <v>10</v>
      </c>
      <c r="DA396" s="23">
        <v>6</v>
      </c>
      <c r="DB396" s="23">
        <v>10</v>
      </c>
      <c r="DC396" s="23">
        <v>4</v>
      </c>
      <c r="DD396" s="23">
        <v>9</v>
      </c>
      <c r="DE396" s="23">
        <v>3</v>
      </c>
      <c r="DF396" s="23">
        <v>11</v>
      </c>
      <c r="DG396" s="23">
        <v>6</v>
      </c>
      <c r="DH396" s="23">
        <v>4</v>
      </c>
      <c r="DI396" s="23">
        <v>7</v>
      </c>
      <c r="DJ396" s="23">
        <v>1</v>
      </c>
      <c r="DK396" s="23">
        <v>6</v>
      </c>
      <c r="DL396" s="23">
        <v>6</v>
      </c>
      <c r="DM396" s="23">
        <v>3</v>
      </c>
      <c r="DN396" s="23">
        <v>0</v>
      </c>
      <c r="DO396" s="23">
        <v>3</v>
      </c>
      <c r="DP396" s="23">
        <v>0</v>
      </c>
      <c r="DQ396" s="23">
        <v>0</v>
      </c>
      <c r="DR396" s="23">
        <v>2</v>
      </c>
      <c r="DS396" s="23">
        <v>1</v>
      </c>
      <c r="DT396" s="23">
        <v>0</v>
      </c>
      <c r="DU396" s="23">
        <v>0</v>
      </c>
      <c r="DV396" s="23">
        <v>1</v>
      </c>
    </row>
    <row r="397" spans="1:126" x14ac:dyDescent="0.25">
      <c r="A397" s="16" t="s">
        <v>867</v>
      </c>
      <c r="B397" s="14" t="s">
        <v>868</v>
      </c>
      <c r="C397" s="23">
        <v>165</v>
      </c>
      <c r="D397" s="24">
        <f>SUM(Z397:AD397)/C397</f>
        <v>4.2424242424242427E-2</v>
      </c>
      <c r="E397" s="24">
        <f>SUM(AE397:AI397)/C397</f>
        <v>4.2424242424242427E-2</v>
      </c>
      <c r="F397" s="24">
        <f>SUM(AJ397:AN397)/C397</f>
        <v>4.2424242424242427E-2</v>
      </c>
      <c r="G397" s="24">
        <f>SUM(AO397:AS397)/C397</f>
        <v>6.6666666666666666E-2</v>
      </c>
      <c r="H397" s="24">
        <f>SUM(AT397:AX397)/C397</f>
        <v>3.6363636363636362E-2</v>
      </c>
      <c r="I397" s="24">
        <f>SUM(AY397:BC397)/C397</f>
        <v>4.2424242424242427E-2</v>
      </c>
      <c r="J397" s="24">
        <f>SUM(BD397:BH397)/C397</f>
        <v>4.2424242424242427E-2</v>
      </c>
      <c r="K397" s="24">
        <f>SUM(BI397:BM397)/C397</f>
        <v>1.8181818181818181E-2</v>
      </c>
      <c r="L397" s="24">
        <f>SUM(BN397:BR397)/C397</f>
        <v>7.2727272727272724E-2</v>
      </c>
      <c r="M397" s="24">
        <f>SUM(BS397:BW397)/C397</f>
        <v>0.10303030303030303</v>
      </c>
      <c r="N397" s="24">
        <f>SUM(BX397:CB397)/C397</f>
        <v>7.8787878787878782E-2</v>
      </c>
      <c r="O397" s="24">
        <f>SUM(CC397:CG397)/C397</f>
        <v>9.0909090909090912E-2</v>
      </c>
      <c r="P397" s="24">
        <f>SUM(CH397:CL397)/C397</f>
        <v>9.696969696969697E-2</v>
      </c>
      <c r="Q397" s="24">
        <f>SUM(CM397:CQ397)/C397</f>
        <v>6.6666666666666666E-2</v>
      </c>
      <c r="R397" s="24">
        <f>SUM(CR397:CV397)/C397</f>
        <v>6.0606060606060608E-2</v>
      </c>
      <c r="S397" s="24">
        <f>SUM(CW397:DV397)/C397</f>
        <v>9.696969696969697E-2</v>
      </c>
      <c r="T397" s="24">
        <f t="shared" si="396"/>
        <v>0.15151515151515152</v>
      </c>
      <c r="U397" s="24">
        <f t="shared" si="396"/>
        <v>0.62424242424242427</v>
      </c>
      <c r="V397" s="24">
        <f t="shared" si="396"/>
        <v>0.22424242424242424</v>
      </c>
      <c r="W397" s="23">
        <f>SUM(Z397:AP397)</f>
        <v>25</v>
      </c>
      <c r="X397" s="23">
        <f>SUM(AQ397:CL397)</f>
        <v>103</v>
      </c>
      <c r="Y397" s="23">
        <f>SUM(CM397:DV397)</f>
        <v>37</v>
      </c>
      <c r="Z397" s="23">
        <v>3</v>
      </c>
      <c r="AA397" s="23">
        <v>1</v>
      </c>
      <c r="AB397" s="23">
        <v>1</v>
      </c>
      <c r="AC397" s="23">
        <v>1</v>
      </c>
      <c r="AD397" s="23">
        <v>1</v>
      </c>
      <c r="AE397" s="23">
        <v>1</v>
      </c>
      <c r="AF397" s="23">
        <v>1</v>
      </c>
      <c r="AG397" s="23">
        <v>0</v>
      </c>
      <c r="AH397" s="23">
        <v>2</v>
      </c>
      <c r="AI397" s="23">
        <v>3</v>
      </c>
      <c r="AJ397" s="23">
        <v>3</v>
      </c>
      <c r="AK397" s="23">
        <v>0</v>
      </c>
      <c r="AL397" s="23">
        <v>1</v>
      </c>
      <c r="AM397" s="23">
        <v>2</v>
      </c>
      <c r="AN397" s="23">
        <v>1</v>
      </c>
      <c r="AO397" s="23">
        <v>2</v>
      </c>
      <c r="AP397" s="23">
        <v>2</v>
      </c>
      <c r="AQ397" s="23">
        <v>5</v>
      </c>
      <c r="AR397" s="23">
        <v>1</v>
      </c>
      <c r="AS397" s="23">
        <v>1</v>
      </c>
      <c r="AT397" s="23">
        <v>1</v>
      </c>
      <c r="AU397" s="23">
        <v>2</v>
      </c>
      <c r="AV397" s="23">
        <v>0</v>
      </c>
      <c r="AW397" s="23">
        <v>3</v>
      </c>
      <c r="AX397" s="23">
        <v>0</v>
      </c>
      <c r="AY397" s="23">
        <v>2</v>
      </c>
      <c r="AZ397" s="23">
        <v>0</v>
      </c>
      <c r="BA397" s="23">
        <v>2</v>
      </c>
      <c r="BB397" s="23">
        <v>1</v>
      </c>
      <c r="BC397" s="23">
        <v>2</v>
      </c>
      <c r="BD397" s="23">
        <v>3</v>
      </c>
      <c r="BE397" s="23">
        <v>0</v>
      </c>
      <c r="BF397" s="23">
        <v>0</v>
      </c>
      <c r="BG397" s="23">
        <v>1</v>
      </c>
      <c r="BH397" s="23">
        <v>3</v>
      </c>
      <c r="BI397" s="23">
        <v>0</v>
      </c>
      <c r="BJ397" s="23">
        <v>1</v>
      </c>
      <c r="BK397" s="23">
        <v>2</v>
      </c>
      <c r="BL397" s="23">
        <v>0</v>
      </c>
      <c r="BM397" s="23">
        <v>0</v>
      </c>
      <c r="BN397" s="23">
        <v>2</v>
      </c>
      <c r="BO397" s="23">
        <v>3</v>
      </c>
      <c r="BP397" s="23">
        <v>2</v>
      </c>
      <c r="BQ397" s="23">
        <v>5</v>
      </c>
      <c r="BR397" s="23">
        <v>0</v>
      </c>
      <c r="BS397" s="23">
        <v>2</v>
      </c>
      <c r="BT397" s="23">
        <v>3</v>
      </c>
      <c r="BU397" s="23">
        <v>4</v>
      </c>
      <c r="BV397" s="23">
        <v>2</v>
      </c>
      <c r="BW397" s="23">
        <v>6</v>
      </c>
      <c r="BX397" s="23">
        <v>2</v>
      </c>
      <c r="BY397" s="23">
        <v>2</v>
      </c>
      <c r="BZ397" s="23">
        <v>4</v>
      </c>
      <c r="CA397" s="23">
        <v>2</v>
      </c>
      <c r="CB397" s="23">
        <v>3</v>
      </c>
      <c r="CC397" s="23">
        <v>4</v>
      </c>
      <c r="CD397" s="23">
        <v>1</v>
      </c>
      <c r="CE397" s="23">
        <v>5</v>
      </c>
      <c r="CF397" s="23">
        <v>3</v>
      </c>
      <c r="CG397" s="23">
        <v>2</v>
      </c>
      <c r="CH397" s="23">
        <v>4</v>
      </c>
      <c r="CI397" s="23">
        <v>3</v>
      </c>
      <c r="CJ397" s="23">
        <v>0</v>
      </c>
      <c r="CK397" s="23">
        <v>3</v>
      </c>
      <c r="CL397" s="23">
        <v>6</v>
      </c>
      <c r="CM397" s="23">
        <v>2</v>
      </c>
      <c r="CN397" s="23">
        <v>2</v>
      </c>
      <c r="CO397" s="23">
        <v>3</v>
      </c>
      <c r="CP397" s="23">
        <v>1</v>
      </c>
      <c r="CQ397" s="23">
        <v>3</v>
      </c>
      <c r="CR397" s="23">
        <v>3</v>
      </c>
      <c r="CS397" s="23">
        <v>1</v>
      </c>
      <c r="CT397" s="23">
        <v>3</v>
      </c>
      <c r="CU397" s="23">
        <v>1</v>
      </c>
      <c r="CV397" s="23">
        <v>2</v>
      </c>
      <c r="CW397" s="23">
        <v>1</v>
      </c>
      <c r="CX397" s="23">
        <v>0</v>
      </c>
      <c r="CY397" s="23">
        <v>0</v>
      </c>
      <c r="CZ397" s="23">
        <v>4</v>
      </c>
      <c r="DA397" s="23">
        <v>3</v>
      </c>
      <c r="DB397" s="23">
        <v>0</v>
      </c>
      <c r="DC397" s="23">
        <v>0</v>
      </c>
      <c r="DD397" s="23">
        <v>1</v>
      </c>
      <c r="DE397" s="23">
        <v>1</v>
      </c>
      <c r="DF397" s="23">
        <v>2</v>
      </c>
      <c r="DG397" s="23">
        <v>0</v>
      </c>
      <c r="DH397" s="23">
        <v>0</v>
      </c>
      <c r="DI397" s="23">
        <v>3</v>
      </c>
      <c r="DJ397" s="23">
        <v>1</v>
      </c>
      <c r="DK397" s="23">
        <v>0</v>
      </c>
      <c r="DL397" s="23">
        <v>0</v>
      </c>
      <c r="DM397" s="23">
        <v>0</v>
      </c>
      <c r="DN397" s="23">
        <v>0</v>
      </c>
      <c r="DO397" s="23">
        <v>0</v>
      </c>
      <c r="DP397" s="23">
        <v>0</v>
      </c>
      <c r="DQ397" s="23">
        <v>0</v>
      </c>
      <c r="DR397" s="23">
        <v>0</v>
      </c>
      <c r="DS397" s="23">
        <v>0</v>
      </c>
      <c r="DT397" s="23">
        <v>0</v>
      </c>
      <c r="DU397" s="23">
        <v>0</v>
      </c>
      <c r="DV397" s="23">
        <v>0</v>
      </c>
    </row>
    <row r="398" spans="1:126" x14ac:dyDescent="0.25">
      <c r="A398" s="16" t="s">
        <v>869</v>
      </c>
      <c r="B398" s="14" t="s">
        <v>870</v>
      </c>
      <c r="C398" s="23">
        <v>405</v>
      </c>
      <c r="D398" s="24">
        <f>SUM(Z398:AD398)/C398</f>
        <v>5.6790123456790124E-2</v>
      </c>
      <c r="E398" s="24">
        <f>SUM(AE398:AI398)/C398</f>
        <v>4.6913580246913583E-2</v>
      </c>
      <c r="F398" s="24">
        <f>SUM(AJ398:AN398)/C398</f>
        <v>4.1975308641975309E-2</v>
      </c>
      <c r="G398" s="24">
        <f>SUM(AO398:AS398)/C398</f>
        <v>4.1975308641975309E-2</v>
      </c>
      <c r="H398" s="24">
        <f>SUM(AT398:AX398)/C398</f>
        <v>4.4444444444444446E-2</v>
      </c>
      <c r="I398" s="24">
        <f>SUM(AY398:BC398)/C398</f>
        <v>6.1728395061728392E-2</v>
      </c>
      <c r="J398" s="24">
        <f>SUM(BD398:BH398)/C398</f>
        <v>4.4444444444444446E-2</v>
      </c>
      <c r="K398" s="24">
        <f>SUM(BI398:BM398)/C398</f>
        <v>5.4320987654320987E-2</v>
      </c>
      <c r="L398" s="24">
        <f>SUM(BN398:BR398)/C398</f>
        <v>7.160493827160494E-2</v>
      </c>
      <c r="M398" s="24">
        <f>SUM(BS398:BW398)/C398</f>
        <v>8.8888888888888892E-2</v>
      </c>
      <c r="N398" s="24">
        <f>SUM(BX398:CB398)/C398</f>
        <v>8.1481481481481488E-2</v>
      </c>
      <c r="O398" s="24">
        <f>SUM(CC398:CG398)/C398</f>
        <v>8.8888888888888892E-2</v>
      </c>
      <c r="P398" s="24">
        <f>SUM(CH398:CL398)/C398</f>
        <v>0.10617283950617284</v>
      </c>
      <c r="Q398" s="24">
        <f>SUM(CM398:CQ398)/C398</f>
        <v>5.4320987654320987E-2</v>
      </c>
      <c r="R398" s="24">
        <f>SUM(CR398:CV398)/C398</f>
        <v>4.4444444444444446E-2</v>
      </c>
      <c r="S398" s="24">
        <f>SUM(CW398:DV398)/C398</f>
        <v>7.160493827160494E-2</v>
      </c>
      <c r="T398" s="24">
        <f t="shared" si="396"/>
        <v>0.16296296296296298</v>
      </c>
      <c r="U398" s="24">
        <f t="shared" si="396"/>
        <v>0.66666666666666663</v>
      </c>
      <c r="V398" s="24">
        <f t="shared" si="396"/>
        <v>0.17037037037037037</v>
      </c>
      <c r="W398" s="23">
        <f>SUM(Z398:AP398)</f>
        <v>66</v>
      </c>
      <c r="X398" s="23">
        <f>SUM(AQ398:CL398)</f>
        <v>270</v>
      </c>
      <c r="Y398" s="23">
        <f>SUM(CM398:DV398)</f>
        <v>69</v>
      </c>
      <c r="Z398" s="23">
        <v>9</v>
      </c>
      <c r="AA398" s="23">
        <v>2</v>
      </c>
      <c r="AB398" s="23">
        <v>4</v>
      </c>
      <c r="AC398" s="23">
        <v>3</v>
      </c>
      <c r="AD398" s="23">
        <v>5</v>
      </c>
      <c r="AE398" s="23">
        <v>5</v>
      </c>
      <c r="AF398" s="23">
        <v>1</v>
      </c>
      <c r="AG398" s="23">
        <v>5</v>
      </c>
      <c r="AH398" s="23">
        <v>4</v>
      </c>
      <c r="AI398" s="23">
        <v>4</v>
      </c>
      <c r="AJ398" s="23">
        <v>3</v>
      </c>
      <c r="AK398" s="23">
        <v>4</v>
      </c>
      <c r="AL398" s="23">
        <v>4</v>
      </c>
      <c r="AM398" s="23">
        <v>5</v>
      </c>
      <c r="AN398" s="23">
        <v>1</v>
      </c>
      <c r="AO398" s="23">
        <v>2</v>
      </c>
      <c r="AP398" s="23">
        <v>5</v>
      </c>
      <c r="AQ398" s="23">
        <v>3</v>
      </c>
      <c r="AR398" s="23">
        <v>3</v>
      </c>
      <c r="AS398" s="23">
        <v>4</v>
      </c>
      <c r="AT398" s="23">
        <v>2</v>
      </c>
      <c r="AU398" s="23">
        <v>3</v>
      </c>
      <c r="AV398" s="23">
        <v>2</v>
      </c>
      <c r="AW398" s="23">
        <v>4</v>
      </c>
      <c r="AX398" s="23">
        <v>7</v>
      </c>
      <c r="AY398" s="23">
        <v>7</v>
      </c>
      <c r="AZ398" s="23">
        <v>3</v>
      </c>
      <c r="BA398" s="23">
        <v>5</v>
      </c>
      <c r="BB398" s="23">
        <v>4</v>
      </c>
      <c r="BC398" s="23">
        <v>6</v>
      </c>
      <c r="BD398" s="23">
        <v>6</v>
      </c>
      <c r="BE398" s="23">
        <v>2</v>
      </c>
      <c r="BF398" s="23">
        <v>2</v>
      </c>
      <c r="BG398" s="23">
        <v>7</v>
      </c>
      <c r="BH398" s="23">
        <v>1</v>
      </c>
      <c r="BI398" s="23">
        <v>3</v>
      </c>
      <c r="BJ398" s="23">
        <v>2</v>
      </c>
      <c r="BK398" s="23">
        <v>4</v>
      </c>
      <c r="BL398" s="23">
        <v>7</v>
      </c>
      <c r="BM398" s="23">
        <v>6</v>
      </c>
      <c r="BN398" s="23">
        <v>4</v>
      </c>
      <c r="BO398" s="23">
        <v>2</v>
      </c>
      <c r="BP398" s="23">
        <v>12</v>
      </c>
      <c r="BQ398" s="23">
        <v>6</v>
      </c>
      <c r="BR398" s="23">
        <v>5</v>
      </c>
      <c r="BS398" s="23">
        <v>8</v>
      </c>
      <c r="BT398" s="23">
        <v>6</v>
      </c>
      <c r="BU398" s="23">
        <v>9</v>
      </c>
      <c r="BV398" s="23">
        <v>7</v>
      </c>
      <c r="BW398" s="23">
        <v>6</v>
      </c>
      <c r="BX398" s="23">
        <v>8</v>
      </c>
      <c r="BY398" s="23">
        <v>3</v>
      </c>
      <c r="BZ398" s="23">
        <v>3</v>
      </c>
      <c r="CA398" s="23">
        <v>11</v>
      </c>
      <c r="CB398" s="23">
        <v>8</v>
      </c>
      <c r="CC398" s="23">
        <v>8</v>
      </c>
      <c r="CD398" s="23">
        <v>7</v>
      </c>
      <c r="CE398" s="23">
        <v>5</v>
      </c>
      <c r="CF398" s="23">
        <v>9</v>
      </c>
      <c r="CG398" s="23">
        <v>7</v>
      </c>
      <c r="CH398" s="23">
        <v>9</v>
      </c>
      <c r="CI398" s="23">
        <v>8</v>
      </c>
      <c r="CJ398" s="23">
        <v>9</v>
      </c>
      <c r="CK398" s="23">
        <v>9</v>
      </c>
      <c r="CL398" s="23">
        <v>8</v>
      </c>
      <c r="CM398" s="23">
        <v>4</v>
      </c>
      <c r="CN398" s="23">
        <v>4</v>
      </c>
      <c r="CO398" s="23">
        <v>4</v>
      </c>
      <c r="CP398" s="23">
        <v>4</v>
      </c>
      <c r="CQ398" s="23">
        <v>6</v>
      </c>
      <c r="CR398" s="23">
        <v>7</v>
      </c>
      <c r="CS398" s="23">
        <v>4</v>
      </c>
      <c r="CT398" s="23">
        <v>2</v>
      </c>
      <c r="CU398" s="23">
        <v>3</v>
      </c>
      <c r="CV398" s="23">
        <v>2</v>
      </c>
      <c r="CW398" s="23">
        <v>4</v>
      </c>
      <c r="CX398" s="23">
        <v>0</v>
      </c>
      <c r="CY398" s="23">
        <v>4</v>
      </c>
      <c r="CZ398" s="23">
        <v>6</v>
      </c>
      <c r="DA398" s="23">
        <v>0</v>
      </c>
      <c r="DB398" s="23">
        <v>2</v>
      </c>
      <c r="DC398" s="23">
        <v>0</v>
      </c>
      <c r="DD398" s="23">
        <v>3</v>
      </c>
      <c r="DE398" s="23">
        <v>2</v>
      </c>
      <c r="DF398" s="23">
        <v>2</v>
      </c>
      <c r="DG398" s="23">
        <v>1</v>
      </c>
      <c r="DH398" s="23">
        <v>3</v>
      </c>
      <c r="DI398" s="23">
        <v>1</v>
      </c>
      <c r="DJ398" s="23">
        <v>0</v>
      </c>
      <c r="DK398" s="23">
        <v>0</v>
      </c>
      <c r="DL398" s="23">
        <v>1</v>
      </c>
      <c r="DM398" s="23">
        <v>0</v>
      </c>
      <c r="DN398" s="23">
        <v>0</v>
      </c>
      <c r="DO398" s="23">
        <v>0</v>
      </c>
      <c r="DP398" s="23">
        <v>0</v>
      </c>
      <c r="DQ398" s="23">
        <v>0</v>
      </c>
      <c r="DR398" s="23">
        <v>0</v>
      </c>
      <c r="DS398" s="23">
        <v>0</v>
      </c>
      <c r="DT398" s="23">
        <v>0</v>
      </c>
      <c r="DU398" s="23">
        <v>0</v>
      </c>
      <c r="DV398" s="23">
        <v>0</v>
      </c>
    </row>
    <row r="399" spans="1:126" x14ac:dyDescent="0.25">
      <c r="A399" s="16" t="s">
        <v>871</v>
      </c>
      <c r="B399" s="14" t="s">
        <v>872</v>
      </c>
      <c r="C399" s="14" t="s">
        <v>1572</v>
      </c>
      <c r="D399" s="14" t="s">
        <v>1572</v>
      </c>
      <c r="E399" s="14" t="s">
        <v>1572</v>
      </c>
      <c r="F399" s="14" t="s">
        <v>1572</v>
      </c>
      <c r="G399" s="14" t="s">
        <v>1572</v>
      </c>
      <c r="H399" s="14" t="s">
        <v>1572</v>
      </c>
      <c r="I399" s="14" t="s">
        <v>1572</v>
      </c>
      <c r="J399" s="14" t="s">
        <v>1572</v>
      </c>
      <c r="K399" s="14" t="s">
        <v>1572</v>
      </c>
      <c r="L399" s="14" t="s">
        <v>1572</v>
      </c>
      <c r="M399" s="14" t="s">
        <v>1572</v>
      </c>
      <c r="N399" s="14" t="s">
        <v>1572</v>
      </c>
      <c r="O399" s="14" t="s">
        <v>1572</v>
      </c>
      <c r="P399" s="14" t="s">
        <v>1572</v>
      </c>
      <c r="Q399" s="14" t="s">
        <v>1572</v>
      </c>
      <c r="R399" s="14" t="s">
        <v>1572</v>
      </c>
      <c r="S399" s="14" t="s">
        <v>1572</v>
      </c>
      <c r="T399" s="14" t="s">
        <v>1572</v>
      </c>
      <c r="U399" s="14" t="s">
        <v>1572</v>
      </c>
      <c r="V399" s="14" t="s">
        <v>1572</v>
      </c>
      <c r="W399" s="14" t="s">
        <v>1572</v>
      </c>
      <c r="X399" s="14" t="s">
        <v>1572</v>
      </c>
      <c r="Y399" s="14" t="s">
        <v>1572</v>
      </c>
      <c r="Z399" s="14" t="s">
        <v>1572</v>
      </c>
      <c r="AA399" s="14" t="s">
        <v>1572</v>
      </c>
      <c r="AB399" s="14" t="s">
        <v>1572</v>
      </c>
      <c r="AC399" s="14" t="s">
        <v>1572</v>
      </c>
      <c r="AD399" s="14" t="s">
        <v>1572</v>
      </c>
      <c r="AE399" s="14" t="s">
        <v>1572</v>
      </c>
      <c r="AF399" s="14" t="s">
        <v>1572</v>
      </c>
      <c r="AG399" s="14" t="s">
        <v>1572</v>
      </c>
      <c r="AH399" s="14" t="s">
        <v>1572</v>
      </c>
      <c r="AI399" s="14" t="s">
        <v>1572</v>
      </c>
      <c r="AJ399" s="14" t="s">
        <v>1572</v>
      </c>
      <c r="AK399" s="14" t="s">
        <v>1572</v>
      </c>
      <c r="AL399" s="14" t="s">
        <v>1572</v>
      </c>
      <c r="AM399" s="14" t="s">
        <v>1572</v>
      </c>
      <c r="AN399" s="14" t="s">
        <v>1572</v>
      </c>
      <c r="AO399" s="14" t="s">
        <v>1572</v>
      </c>
      <c r="AP399" s="14" t="s">
        <v>1572</v>
      </c>
      <c r="AQ399" s="14" t="s">
        <v>1572</v>
      </c>
      <c r="AR399" s="14" t="s">
        <v>1572</v>
      </c>
      <c r="AS399" s="14" t="s">
        <v>1572</v>
      </c>
      <c r="AT399" s="14" t="s">
        <v>1572</v>
      </c>
      <c r="AU399" s="14" t="s">
        <v>1572</v>
      </c>
      <c r="AV399" s="14" t="s">
        <v>1572</v>
      </c>
      <c r="AW399" s="14" t="s">
        <v>1572</v>
      </c>
      <c r="AX399" s="14" t="s">
        <v>1572</v>
      </c>
      <c r="AY399" s="14" t="s">
        <v>1572</v>
      </c>
      <c r="AZ399" s="14" t="s">
        <v>1572</v>
      </c>
      <c r="BA399" s="14" t="s">
        <v>1572</v>
      </c>
      <c r="BB399" s="14" t="s">
        <v>1572</v>
      </c>
      <c r="BC399" s="14" t="s">
        <v>1572</v>
      </c>
      <c r="BD399" s="14" t="s">
        <v>1572</v>
      </c>
      <c r="BE399" s="14" t="s">
        <v>1572</v>
      </c>
      <c r="BF399" s="14" t="s">
        <v>1572</v>
      </c>
      <c r="BG399" s="14" t="s">
        <v>1572</v>
      </c>
      <c r="BH399" s="14" t="s">
        <v>1572</v>
      </c>
      <c r="BI399" s="14" t="s">
        <v>1572</v>
      </c>
      <c r="BJ399" s="14" t="s">
        <v>1572</v>
      </c>
      <c r="BK399" s="14" t="s">
        <v>1572</v>
      </c>
      <c r="BL399" s="14" t="s">
        <v>1572</v>
      </c>
      <c r="BM399" s="14" t="s">
        <v>1572</v>
      </c>
      <c r="BN399" s="14" t="s">
        <v>1572</v>
      </c>
      <c r="BO399" s="14" t="s">
        <v>1572</v>
      </c>
      <c r="BP399" s="14" t="s">
        <v>1572</v>
      </c>
      <c r="BQ399" s="14" t="s">
        <v>1572</v>
      </c>
      <c r="BR399" s="14" t="s">
        <v>1572</v>
      </c>
      <c r="BS399" s="14" t="s">
        <v>1572</v>
      </c>
      <c r="BT399" s="14" t="s">
        <v>1572</v>
      </c>
      <c r="BU399" s="14" t="s">
        <v>1572</v>
      </c>
      <c r="BV399" s="14" t="s">
        <v>1572</v>
      </c>
      <c r="BW399" s="14" t="s">
        <v>1572</v>
      </c>
      <c r="BX399" s="14" t="s">
        <v>1572</v>
      </c>
      <c r="BY399" s="14" t="s">
        <v>1572</v>
      </c>
      <c r="BZ399" s="14" t="s">
        <v>1572</v>
      </c>
      <c r="CA399" s="14" t="s">
        <v>1572</v>
      </c>
      <c r="CB399" s="14" t="s">
        <v>1572</v>
      </c>
      <c r="CC399" s="14" t="s">
        <v>1572</v>
      </c>
      <c r="CD399" s="14" t="s">
        <v>1572</v>
      </c>
      <c r="CE399" s="14" t="s">
        <v>1572</v>
      </c>
      <c r="CF399" s="14" t="s">
        <v>1572</v>
      </c>
      <c r="CG399" s="14" t="s">
        <v>1572</v>
      </c>
      <c r="CH399" s="14" t="s">
        <v>1572</v>
      </c>
      <c r="CI399" s="14" t="s">
        <v>1572</v>
      </c>
      <c r="CJ399" s="14" t="s">
        <v>1572</v>
      </c>
      <c r="CK399" s="14" t="s">
        <v>1572</v>
      </c>
      <c r="CL399" s="14" t="s">
        <v>1572</v>
      </c>
      <c r="CM399" s="14" t="s">
        <v>1572</v>
      </c>
      <c r="CN399" s="14" t="s">
        <v>1572</v>
      </c>
      <c r="CO399" s="14" t="s">
        <v>1572</v>
      </c>
      <c r="CP399" s="14" t="s">
        <v>1572</v>
      </c>
      <c r="CQ399" s="14" t="s">
        <v>1572</v>
      </c>
      <c r="CR399" s="14" t="s">
        <v>1572</v>
      </c>
      <c r="CS399" s="14" t="s">
        <v>1572</v>
      </c>
      <c r="CT399" s="14" t="s">
        <v>1572</v>
      </c>
      <c r="CU399" s="14" t="s">
        <v>1572</v>
      </c>
      <c r="CV399" s="14" t="s">
        <v>1572</v>
      </c>
      <c r="CW399" s="14" t="s">
        <v>1572</v>
      </c>
      <c r="CX399" s="14" t="s">
        <v>1572</v>
      </c>
      <c r="CY399" s="14" t="s">
        <v>1572</v>
      </c>
      <c r="CZ399" s="14" t="s">
        <v>1572</v>
      </c>
      <c r="DA399" s="14" t="s">
        <v>1572</v>
      </c>
      <c r="DB399" s="14" t="s">
        <v>1572</v>
      </c>
      <c r="DC399" s="14" t="s">
        <v>1572</v>
      </c>
      <c r="DD399" s="14" t="s">
        <v>1572</v>
      </c>
      <c r="DE399" s="14" t="s">
        <v>1572</v>
      </c>
      <c r="DF399" s="14" t="s">
        <v>1572</v>
      </c>
      <c r="DG399" s="14" t="s">
        <v>1572</v>
      </c>
      <c r="DH399" s="14" t="s">
        <v>1572</v>
      </c>
      <c r="DI399" s="14" t="s">
        <v>1572</v>
      </c>
      <c r="DJ399" s="14" t="s">
        <v>1572</v>
      </c>
      <c r="DK399" s="14" t="s">
        <v>1572</v>
      </c>
      <c r="DL399" s="14" t="s">
        <v>1572</v>
      </c>
      <c r="DM399" s="14" t="s">
        <v>1572</v>
      </c>
      <c r="DN399" s="14" t="s">
        <v>1572</v>
      </c>
      <c r="DO399" s="14" t="s">
        <v>1572</v>
      </c>
      <c r="DP399" s="14" t="s">
        <v>1572</v>
      </c>
      <c r="DQ399" s="14" t="s">
        <v>1572</v>
      </c>
      <c r="DR399" s="14" t="s">
        <v>1572</v>
      </c>
      <c r="DS399" s="14" t="s">
        <v>1572</v>
      </c>
      <c r="DT399" s="14" t="s">
        <v>1572</v>
      </c>
      <c r="DU399" s="14" t="s">
        <v>1572</v>
      </c>
      <c r="DV399" s="14" t="s">
        <v>1572</v>
      </c>
    </row>
    <row r="400" spans="1:126" x14ac:dyDescent="0.25">
      <c r="A400" s="16" t="s">
        <v>873</v>
      </c>
      <c r="B400" s="14" t="s">
        <v>874</v>
      </c>
      <c r="C400" s="14" t="s">
        <v>1572</v>
      </c>
      <c r="D400" s="14" t="s">
        <v>1572</v>
      </c>
      <c r="E400" s="14" t="s">
        <v>1572</v>
      </c>
      <c r="F400" s="14" t="s">
        <v>1572</v>
      </c>
      <c r="G400" s="14" t="s">
        <v>1572</v>
      </c>
      <c r="H400" s="14" t="s">
        <v>1572</v>
      </c>
      <c r="I400" s="14" t="s">
        <v>1572</v>
      </c>
      <c r="J400" s="14" t="s">
        <v>1572</v>
      </c>
      <c r="K400" s="14" t="s">
        <v>1572</v>
      </c>
      <c r="L400" s="14" t="s">
        <v>1572</v>
      </c>
      <c r="M400" s="14" t="s">
        <v>1572</v>
      </c>
      <c r="N400" s="14" t="s">
        <v>1572</v>
      </c>
      <c r="O400" s="14" t="s">
        <v>1572</v>
      </c>
      <c r="P400" s="14" t="s">
        <v>1572</v>
      </c>
      <c r="Q400" s="14" t="s">
        <v>1572</v>
      </c>
      <c r="R400" s="14" t="s">
        <v>1572</v>
      </c>
      <c r="S400" s="14" t="s">
        <v>1572</v>
      </c>
      <c r="T400" s="14" t="s">
        <v>1572</v>
      </c>
      <c r="U400" s="14" t="s">
        <v>1572</v>
      </c>
      <c r="V400" s="14" t="s">
        <v>1572</v>
      </c>
      <c r="W400" s="14" t="s">
        <v>1572</v>
      </c>
      <c r="X400" s="14" t="s">
        <v>1572</v>
      </c>
      <c r="Y400" s="14" t="s">
        <v>1572</v>
      </c>
      <c r="Z400" s="14" t="s">
        <v>1572</v>
      </c>
      <c r="AA400" s="14" t="s">
        <v>1572</v>
      </c>
      <c r="AB400" s="14" t="s">
        <v>1572</v>
      </c>
      <c r="AC400" s="14" t="s">
        <v>1572</v>
      </c>
      <c r="AD400" s="14" t="s">
        <v>1572</v>
      </c>
      <c r="AE400" s="14" t="s">
        <v>1572</v>
      </c>
      <c r="AF400" s="14" t="s">
        <v>1572</v>
      </c>
      <c r="AG400" s="14" t="s">
        <v>1572</v>
      </c>
      <c r="AH400" s="14" t="s">
        <v>1572</v>
      </c>
      <c r="AI400" s="14" t="s">
        <v>1572</v>
      </c>
      <c r="AJ400" s="14" t="s">
        <v>1572</v>
      </c>
      <c r="AK400" s="14" t="s">
        <v>1572</v>
      </c>
      <c r="AL400" s="14" t="s">
        <v>1572</v>
      </c>
      <c r="AM400" s="14" t="s">
        <v>1572</v>
      </c>
      <c r="AN400" s="14" t="s">
        <v>1572</v>
      </c>
      <c r="AO400" s="14" t="s">
        <v>1572</v>
      </c>
      <c r="AP400" s="14" t="s">
        <v>1572</v>
      </c>
      <c r="AQ400" s="14" t="s">
        <v>1572</v>
      </c>
      <c r="AR400" s="14" t="s">
        <v>1572</v>
      </c>
      <c r="AS400" s="14" t="s">
        <v>1572</v>
      </c>
      <c r="AT400" s="14" t="s">
        <v>1572</v>
      </c>
      <c r="AU400" s="14" t="s">
        <v>1572</v>
      </c>
      <c r="AV400" s="14" t="s">
        <v>1572</v>
      </c>
      <c r="AW400" s="14" t="s">
        <v>1572</v>
      </c>
      <c r="AX400" s="14" t="s">
        <v>1572</v>
      </c>
      <c r="AY400" s="14" t="s">
        <v>1572</v>
      </c>
      <c r="AZ400" s="14" t="s">
        <v>1572</v>
      </c>
      <c r="BA400" s="14" t="s">
        <v>1572</v>
      </c>
      <c r="BB400" s="14" t="s">
        <v>1572</v>
      </c>
      <c r="BC400" s="14" t="s">
        <v>1572</v>
      </c>
      <c r="BD400" s="14" t="s">
        <v>1572</v>
      </c>
      <c r="BE400" s="14" t="s">
        <v>1572</v>
      </c>
      <c r="BF400" s="14" t="s">
        <v>1572</v>
      </c>
      <c r="BG400" s="14" t="s">
        <v>1572</v>
      </c>
      <c r="BH400" s="14" t="s">
        <v>1572</v>
      </c>
      <c r="BI400" s="14" t="s">
        <v>1572</v>
      </c>
      <c r="BJ400" s="14" t="s">
        <v>1572</v>
      </c>
      <c r="BK400" s="14" t="s">
        <v>1572</v>
      </c>
      <c r="BL400" s="14" t="s">
        <v>1572</v>
      </c>
      <c r="BM400" s="14" t="s">
        <v>1572</v>
      </c>
      <c r="BN400" s="14" t="s">
        <v>1572</v>
      </c>
      <c r="BO400" s="14" t="s">
        <v>1572</v>
      </c>
      <c r="BP400" s="14" t="s">
        <v>1572</v>
      </c>
      <c r="BQ400" s="14" t="s">
        <v>1572</v>
      </c>
      <c r="BR400" s="14" t="s">
        <v>1572</v>
      </c>
      <c r="BS400" s="14" t="s">
        <v>1572</v>
      </c>
      <c r="BT400" s="14" t="s">
        <v>1572</v>
      </c>
      <c r="BU400" s="14" t="s">
        <v>1572</v>
      </c>
      <c r="BV400" s="14" t="s">
        <v>1572</v>
      </c>
      <c r="BW400" s="14" t="s">
        <v>1572</v>
      </c>
      <c r="BX400" s="14" t="s">
        <v>1572</v>
      </c>
      <c r="BY400" s="14" t="s">
        <v>1572</v>
      </c>
      <c r="BZ400" s="14" t="s">
        <v>1572</v>
      </c>
      <c r="CA400" s="14" t="s">
        <v>1572</v>
      </c>
      <c r="CB400" s="14" t="s">
        <v>1572</v>
      </c>
      <c r="CC400" s="14" t="s">
        <v>1572</v>
      </c>
      <c r="CD400" s="14" t="s">
        <v>1572</v>
      </c>
      <c r="CE400" s="14" t="s">
        <v>1572</v>
      </c>
      <c r="CF400" s="14" t="s">
        <v>1572</v>
      </c>
      <c r="CG400" s="14" t="s">
        <v>1572</v>
      </c>
      <c r="CH400" s="14" t="s">
        <v>1572</v>
      </c>
      <c r="CI400" s="14" t="s">
        <v>1572</v>
      </c>
      <c r="CJ400" s="14" t="s">
        <v>1572</v>
      </c>
      <c r="CK400" s="14" t="s">
        <v>1572</v>
      </c>
      <c r="CL400" s="14" t="s">
        <v>1572</v>
      </c>
      <c r="CM400" s="14" t="s">
        <v>1572</v>
      </c>
      <c r="CN400" s="14" t="s">
        <v>1572</v>
      </c>
      <c r="CO400" s="14" t="s">
        <v>1572</v>
      </c>
      <c r="CP400" s="14" t="s">
        <v>1572</v>
      </c>
      <c r="CQ400" s="14" t="s">
        <v>1572</v>
      </c>
      <c r="CR400" s="14" t="s">
        <v>1572</v>
      </c>
      <c r="CS400" s="14" t="s">
        <v>1572</v>
      </c>
      <c r="CT400" s="14" t="s">
        <v>1572</v>
      </c>
      <c r="CU400" s="14" t="s">
        <v>1572</v>
      </c>
      <c r="CV400" s="14" t="s">
        <v>1572</v>
      </c>
      <c r="CW400" s="14" t="s">
        <v>1572</v>
      </c>
      <c r="CX400" s="14" t="s">
        <v>1572</v>
      </c>
      <c r="CY400" s="14" t="s">
        <v>1572</v>
      </c>
      <c r="CZ400" s="14" t="s">
        <v>1572</v>
      </c>
      <c r="DA400" s="14" t="s">
        <v>1572</v>
      </c>
      <c r="DB400" s="14" t="s">
        <v>1572</v>
      </c>
      <c r="DC400" s="14" t="s">
        <v>1572</v>
      </c>
      <c r="DD400" s="14" t="s">
        <v>1572</v>
      </c>
      <c r="DE400" s="14" t="s">
        <v>1572</v>
      </c>
      <c r="DF400" s="14" t="s">
        <v>1572</v>
      </c>
      <c r="DG400" s="14" t="s">
        <v>1572</v>
      </c>
      <c r="DH400" s="14" t="s">
        <v>1572</v>
      </c>
      <c r="DI400" s="14" t="s">
        <v>1572</v>
      </c>
      <c r="DJ400" s="14" t="s">
        <v>1572</v>
      </c>
      <c r="DK400" s="14" t="s">
        <v>1572</v>
      </c>
      <c r="DL400" s="14" t="s">
        <v>1572</v>
      </c>
      <c r="DM400" s="14" t="s">
        <v>1572</v>
      </c>
      <c r="DN400" s="14" t="s">
        <v>1572</v>
      </c>
      <c r="DO400" s="14" t="s">
        <v>1572</v>
      </c>
      <c r="DP400" s="14" t="s">
        <v>1572</v>
      </c>
      <c r="DQ400" s="14" t="s">
        <v>1572</v>
      </c>
      <c r="DR400" s="14" t="s">
        <v>1572</v>
      </c>
      <c r="DS400" s="14" t="s">
        <v>1572</v>
      </c>
      <c r="DT400" s="14" t="s">
        <v>1572</v>
      </c>
      <c r="DU400" s="14" t="s">
        <v>1572</v>
      </c>
      <c r="DV400" s="14" t="s">
        <v>1572</v>
      </c>
    </row>
    <row r="401" spans="1:126" x14ac:dyDescent="0.25">
      <c r="A401" s="16" t="s">
        <v>875</v>
      </c>
      <c r="B401" s="14" t="s">
        <v>876</v>
      </c>
      <c r="C401" s="14">
        <v>207</v>
      </c>
      <c r="D401" s="24">
        <f t="shared" ref="D401:D409" si="397">SUM(Z401:AD401)/C401</f>
        <v>3.3816425120772944E-2</v>
      </c>
      <c r="E401" s="24">
        <f t="shared" ref="E401:E409" si="398">SUM(AE401:AI401)/C401</f>
        <v>3.864734299516908E-2</v>
      </c>
      <c r="F401" s="24">
        <f t="shared" ref="F401:F409" si="399">SUM(AJ401:AN401)/C401</f>
        <v>6.280193236714976E-2</v>
      </c>
      <c r="G401" s="24">
        <f t="shared" ref="G401:G409" si="400">SUM(AO401:AS401)/C401</f>
        <v>6.7632850241545889E-2</v>
      </c>
      <c r="H401" s="24">
        <f t="shared" ref="H401:H409" si="401">SUM(AT401:AX401)/C401</f>
        <v>2.8985507246376812E-2</v>
      </c>
      <c r="I401" s="24">
        <f t="shared" ref="I401:I409" si="402">SUM(AY401:BC401)/C401</f>
        <v>4.8309178743961352E-2</v>
      </c>
      <c r="J401" s="24">
        <f t="shared" ref="J401:J409" si="403">SUM(BD401:BH401)/C401</f>
        <v>3.864734299516908E-2</v>
      </c>
      <c r="K401" s="24">
        <f t="shared" ref="K401:K409" si="404">SUM(BI401:BM401)/C401</f>
        <v>3.864734299516908E-2</v>
      </c>
      <c r="L401" s="24">
        <f t="shared" ref="L401:L409" si="405">SUM(BN401:BR401)/C401</f>
        <v>0.10144927536231885</v>
      </c>
      <c r="M401" s="24">
        <f t="shared" ref="M401:M409" si="406">SUM(BS401:BW401)/C401</f>
        <v>5.7971014492753624E-2</v>
      </c>
      <c r="N401" s="24">
        <f t="shared" ref="N401:N409" si="407">SUM(BX401:CB401)/C401</f>
        <v>0.10144927536231885</v>
      </c>
      <c r="O401" s="24">
        <f t="shared" ref="O401:O409" si="408">SUM(CC401:CG401)/C401</f>
        <v>9.1787439613526575E-2</v>
      </c>
      <c r="P401" s="24">
        <f t="shared" ref="P401:P409" si="409">SUM(CH401:CL401)/C401</f>
        <v>0.10628019323671498</v>
      </c>
      <c r="Q401" s="24">
        <f t="shared" ref="Q401:Q409" si="410">SUM(CM401:CQ401)/C401</f>
        <v>5.3140096618357488E-2</v>
      </c>
      <c r="R401" s="24">
        <f t="shared" ref="R401:R409" si="411">SUM(CR401:CV401)/C401</f>
        <v>6.7632850241545889E-2</v>
      </c>
      <c r="S401" s="24">
        <f t="shared" ref="S401:S409" si="412">SUM(CW401:DV401)/C401</f>
        <v>6.280193236714976E-2</v>
      </c>
      <c r="T401" s="24">
        <f t="shared" ref="T401:V409" si="413">W401/$C401</f>
        <v>0.16425120772946861</v>
      </c>
      <c r="U401" s="24">
        <f t="shared" si="413"/>
        <v>0.65217391304347827</v>
      </c>
      <c r="V401" s="24">
        <f t="shared" si="413"/>
        <v>0.18357487922705315</v>
      </c>
      <c r="W401" s="23">
        <f t="shared" ref="W401:W409" si="414">SUM(Z401:AP401)</f>
        <v>34</v>
      </c>
      <c r="X401" s="23">
        <f t="shared" ref="X401:X409" si="415">SUM(AQ401:CL401)</f>
        <v>135</v>
      </c>
      <c r="Y401" s="23">
        <f t="shared" ref="Y401:Y409" si="416">SUM(CM401:DV401)</f>
        <v>38</v>
      </c>
      <c r="Z401" s="14">
        <v>1</v>
      </c>
      <c r="AA401" s="14">
        <v>1</v>
      </c>
      <c r="AB401" s="14">
        <v>2</v>
      </c>
      <c r="AC401" s="14">
        <v>2</v>
      </c>
      <c r="AD401" s="14">
        <v>1</v>
      </c>
      <c r="AE401" s="14">
        <v>0</v>
      </c>
      <c r="AF401" s="14">
        <v>3</v>
      </c>
      <c r="AG401" s="14">
        <v>1</v>
      </c>
      <c r="AH401" s="14">
        <v>2</v>
      </c>
      <c r="AI401" s="14">
        <v>2</v>
      </c>
      <c r="AJ401" s="14">
        <v>2</v>
      </c>
      <c r="AK401" s="14">
        <v>2</v>
      </c>
      <c r="AL401" s="14">
        <v>2</v>
      </c>
      <c r="AM401" s="14">
        <v>2</v>
      </c>
      <c r="AN401" s="14">
        <v>5</v>
      </c>
      <c r="AO401" s="14">
        <v>3</v>
      </c>
      <c r="AP401" s="14">
        <v>3</v>
      </c>
      <c r="AQ401" s="14">
        <v>3</v>
      </c>
      <c r="AR401" s="14">
        <v>2</v>
      </c>
      <c r="AS401" s="14">
        <v>3</v>
      </c>
      <c r="AT401" s="14">
        <v>1</v>
      </c>
      <c r="AU401" s="14">
        <v>1</v>
      </c>
      <c r="AV401" s="14">
        <v>2</v>
      </c>
      <c r="AW401" s="14">
        <v>0</v>
      </c>
      <c r="AX401" s="14">
        <v>2</v>
      </c>
      <c r="AY401" s="14">
        <v>1</v>
      </c>
      <c r="AZ401" s="14">
        <v>2</v>
      </c>
      <c r="BA401" s="14">
        <v>1</v>
      </c>
      <c r="BB401" s="14">
        <v>1</v>
      </c>
      <c r="BC401" s="14">
        <v>5</v>
      </c>
      <c r="BD401" s="14">
        <v>2</v>
      </c>
      <c r="BE401" s="14">
        <v>1</v>
      </c>
      <c r="BF401" s="14">
        <v>1</v>
      </c>
      <c r="BG401" s="14">
        <v>3</v>
      </c>
      <c r="BH401" s="14">
        <v>1</v>
      </c>
      <c r="BI401" s="14">
        <v>1</v>
      </c>
      <c r="BJ401" s="14">
        <v>0</v>
      </c>
      <c r="BK401" s="14">
        <v>0</v>
      </c>
      <c r="BL401" s="14">
        <v>1</v>
      </c>
      <c r="BM401" s="14">
        <v>6</v>
      </c>
      <c r="BN401" s="14">
        <v>4</v>
      </c>
      <c r="BO401" s="14">
        <v>4</v>
      </c>
      <c r="BP401" s="14">
        <v>7</v>
      </c>
      <c r="BQ401" s="14">
        <v>4</v>
      </c>
      <c r="BR401" s="14">
        <v>2</v>
      </c>
      <c r="BS401" s="14">
        <v>2</v>
      </c>
      <c r="BT401" s="14">
        <v>2</v>
      </c>
      <c r="BU401" s="14">
        <v>4</v>
      </c>
      <c r="BV401" s="14">
        <v>2</v>
      </c>
      <c r="BW401" s="14">
        <v>2</v>
      </c>
      <c r="BX401" s="14">
        <v>4</v>
      </c>
      <c r="BY401" s="14">
        <v>3</v>
      </c>
      <c r="BZ401" s="14">
        <v>6</v>
      </c>
      <c r="CA401" s="14">
        <v>3</v>
      </c>
      <c r="CB401" s="14">
        <v>5</v>
      </c>
      <c r="CC401" s="14">
        <v>5</v>
      </c>
      <c r="CD401" s="14">
        <v>3</v>
      </c>
      <c r="CE401" s="14">
        <v>7</v>
      </c>
      <c r="CF401" s="14">
        <v>2</v>
      </c>
      <c r="CG401" s="14">
        <v>2</v>
      </c>
      <c r="CH401" s="14">
        <v>2</v>
      </c>
      <c r="CI401" s="14">
        <v>5</v>
      </c>
      <c r="CJ401" s="14">
        <v>4</v>
      </c>
      <c r="CK401" s="14">
        <v>5</v>
      </c>
      <c r="CL401" s="14">
        <v>6</v>
      </c>
      <c r="CM401" s="14">
        <v>4</v>
      </c>
      <c r="CN401" s="14">
        <v>2</v>
      </c>
      <c r="CO401" s="14">
        <v>2</v>
      </c>
      <c r="CP401" s="14">
        <v>2</v>
      </c>
      <c r="CQ401" s="14">
        <v>1</v>
      </c>
      <c r="CR401" s="14">
        <v>2</v>
      </c>
      <c r="CS401" s="14">
        <v>0</v>
      </c>
      <c r="CT401" s="14">
        <v>1</v>
      </c>
      <c r="CU401" s="14">
        <v>4</v>
      </c>
      <c r="CV401" s="14">
        <v>7</v>
      </c>
      <c r="CW401" s="14">
        <v>0</v>
      </c>
      <c r="CX401" s="14">
        <v>1</v>
      </c>
      <c r="CY401" s="14">
        <v>2</v>
      </c>
      <c r="CZ401" s="14">
        <v>0</v>
      </c>
      <c r="DA401" s="14">
        <v>2</v>
      </c>
      <c r="DB401" s="14">
        <v>2</v>
      </c>
      <c r="DC401" s="14">
        <v>3</v>
      </c>
      <c r="DD401" s="14">
        <v>1</v>
      </c>
      <c r="DE401" s="14">
        <v>0</v>
      </c>
      <c r="DF401" s="14">
        <v>1</v>
      </c>
      <c r="DG401" s="14">
        <v>0</v>
      </c>
      <c r="DH401" s="14">
        <v>0</v>
      </c>
      <c r="DI401" s="14">
        <v>0</v>
      </c>
      <c r="DJ401" s="14">
        <v>0</v>
      </c>
      <c r="DK401" s="14">
        <v>0</v>
      </c>
      <c r="DL401" s="14">
        <v>0</v>
      </c>
      <c r="DM401" s="14">
        <v>0</v>
      </c>
      <c r="DN401" s="14">
        <v>0</v>
      </c>
      <c r="DO401" s="14">
        <v>0</v>
      </c>
      <c r="DP401" s="14">
        <v>1</v>
      </c>
      <c r="DQ401" s="14">
        <v>0</v>
      </c>
      <c r="DR401" s="14">
        <v>0</v>
      </c>
      <c r="DS401" s="14">
        <v>0</v>
      </c>
      <c r="DT401" s="14">
        <v>0</v>
      </c>
      <c r="DU401" s="14">
        <v>0</v>
      </c>
      <c r="DV401" s="14">
        <v>0</v>
      </c>
    </row>
    <row r="402" spans="1:126" x14ac:dyDescent="0.25">
      <c r="A402" s="16" t="s">
        <v>877</v>
      </c>
      <c r="B402" s="14" t="s">
        <v>878</v>
      </c>
      <c r="C402" s="14">
        <v>257</v>
      </c>
      <c r="D402" s="24">
        <f t="shared" si="397"/>
        <v>4.6692607003891051E-2</v>
      </c>
      <c r="E402" s="24">
        <f t="shared" si="398"/>
        <v>5.8365758754863814E-2</v>
      </c>
      <c r="F402" s="24">
        <f t="shared" si="399"/>
        <v>5.0583657587548639E-2</v>
      </c>
      <c r="G402" s="24">
        <f t="shared" si="400"/>
        <v>2.7237354085603113E-2</v>
      </c>
      <c r="H402" s="24">
        <f t="shared" si="401"/>
        <v>4.2801556420233464E-2</v>
      </c>
      <c r="I402" s="24">
        <f t="shared" si="402"/>
        <v>3.8910505836575876E-2</v>
      </c>
      <c r="J402" s="24">
        <f t="shared" si="403"/>
        <v>2.3346303501945526E-2</v>
      </c>
      <c r="K402" s="24">
        <f t="shared" si="404"/>
        <v>7.0038910505836577E-2</v>
      </c>
      <c r="L402" s="24">
        <f t="shared" si="405"/>
        <v>8.9494163424124515E-2</v>
      </c>
      <c r="M402" s="24">
        <f t="shared" si="406"/>
        <v>5.8365758754863814E-2</v>
      </c>
      <c r="N402" s="24">
        <f t="shared" si="407"/>
        <v>7.7821011673151752E-2</v>
      </c>
      <c r="O402" s="24">
        <f t="shared" si="408"/>
        <v>7.7821011673151752E-2</v>
      </c>
      <c r="P402" s="24">
        <f t="shared" si="409"/>
        <v>9.3385214007782102E-2</v>
      </c>
      <c r="Q402" s="24">
        <f t="shared" si="410"/>
        <v>0.10116731517509728</v>
      </c>
      <c r="R402" s="24">
        <f t="shared" si="411"/>
        <v>4.2801556420233464E-2</v>
      </c>
      <c r="S402" s="24">
        <f t="shared" si="412"/>
        <v>0.10116731517509728</v>
      </c>
      <c r="T402" s="24">
        <f t="shared" si="413"/>
        <v>0.15953307392996108</v>
      </c>
      <c r="U402" s="24">
        <f t="shared" si="413"/>
        <v>0.59533073929961089</v>
      </c>
      <c r="V402" s="24">
        <f t="shared" si="413"/>
        <v>0.24513618677042801</v>
      </c>
      <c r="W402" s="23">
        <f t="shared" si="414"/>
        <v>41</v>
      </c>
      <c r="X402" s="23">
        <f t="shared" si="415"/>
        <v>153</v>
      </c>
      <c r="Y402" s="23">
        <f t="shared" si="416"/>
        <v>63</v>
      </c>
      <c r="Z402" s="14">
        <v>3</v>
      </c>
      <c r="AA402" s="14">
        <v>2</v>
      </c>
      <c r="AB402" s="14">
        <v>3</v>
      </c>
      <c r="AC402" s="14">
        <v>2</v>
      </c>
      <c r="AD402" s="14">
        <v>2</v>
      </c>
      <c r="AE402" s="14">
        <v>6</v>
      </c>
      <c r="AF402" s="14">
        <v>2</v>
      </c>
      <c r="AG402" s="14">
        <v>3</v>
      </c>
      <c r="AH402" s="14">
        <v>3</v>
      </c>
      <c r="AI402" s="14">
        <v>1</v>
      </c>
      <c r="AJ402" s="14">
        <v>2</v>
      </c>
      <c r="AK402" s="14">
        <v>4</v>
      </c>
      <c r="AL402" s="14">
        <v>3</v>
      </c>
      <c r="AM402" s="14">
        <v>1</v>
      </c>
      <c r="AN402" s="14">
        <v>3</v>
      </c>
      <c r="AO402" s="14">
        <v>1</v>
      </c>
      <c r="AP402" s="14">
        <v>0</v>
      </c>
      <c r="AQ402" s="14">
        <v>0</v>
      </c>
      <c r="AR402" s="14">
        <v>2</v>
      </c>
      <c r="AS402" s="14">
        <v>4</v>
      </c>
      <c r="AT402" s="14">
        <v>1</v>
      </c>
      <c r="AU402" s="14">
        <v>3</v>
      </c>
      <c r="AV402" s="14">
        <v>3</v>
      </c>
      <c r="AW402" s="14">
        <v>3</v>
      </c>
      <c r="AX402" s="14">
        <v>1</v>
      </c>
      <c r="AY402" s="14">
        <v>0</v>
      </c>
      <c r="AZ402" s="14">
        <v>3</v>
      </c>
      <c r="BA402" s="14">
        <v>2</v>
      </c>
      <c r="BB402" s="14">
        <v>4</v>
      </c>
      <c r="BC402" s="14">
        <v>1</v>
      </c>
      <c r="BD402" s="14">
        <v>1</v>
      </c>
      <c r="BE402" s="14">
        <v>3</v>
      </c>
      <c r="BF402" s="14">
        <v>0</v>
      </c>
      <c r="BG402" s="14">
        <v>1</v>
      </c>
      <c r="BH402" s="14">
        <v>1</v>
      </c>
      <c r="BI402" s="14">
        <v>2</v>
      </c>
      <c r="BJ402" s="14">
        <v>3</v>
      </c>
      <c r="BK402" s="14">
        <v>3</v>
      </c>
      <c r="BL402" s="14">
        <v>5</v>
      </c>
      <c r="BM402" s="14">
        <v>5</v>
      </c>
      <c r="BN402" s="14">
        <v>6</v>
      </c>
      <c r="BO402" s="14">
        <v>7</v>
      </c>
      <c r="BP402" s="14">
        <v>2</v>
      </c>
      <c r="BQ402" s="14">
        <v>6</v>
      </c>
      <c r="BR402" s="14">
        <v>2</v>
      </c>
      <c r="BS402" s="14">
        <v>5</v>
      </c>
      <c r="BT402" s="14">
        <v>3</v>
      </c>
      <c r="BU402" s="14">
        <v>4</v>
      </c>
      <c r="BV402" s="14">
        <v>1</v>
      </c>
      <c r="BW402" s="14">
        <v>2</v>
      </c>
      <c r="BX402" s="14">
        <v>4</v>
      </c>
      <c r="BY402" s="14">
        <v>3</v>
      </c>
      <c r="BZ402" s="14">
        <v>4</v>
      </c>
      <c r="CA402" s="14">
        <v>5</v>
      </c>
      <c r="CB402" s="14">
        <v>4</v>
      </c>
      <c r="CC402" s="14">
        <v>2</v>
      </c>
      <c r="CD402" s="14">
        <v>5</v>
      </c>
      <c r="CE402" s="14">
        <v>5</v>
      </c>
      <c r="CF402" s="14">
        <v>6</v>
      </c>
      <c r="CG402" s="14">
        <v>2</v>
      </c>
      <c r="CH402" s="14">
        <v>2</v>
      </c>
      <c r="CI402" s="14">
        <v>3</v>
      </c>
      <c r="CJ402" s="14">
        <v>9</v>
      </c>
      <c r="CK402" s="14">
        <v>2</v>
      </c>
      <c r="CL402" s="14">
        <v>8</v>
      </c>
      <c r="CM402" s="14">
        <v>4</v>
      </c>
      <c r="CN402" s="14">
        <v>7</v>
      </c>
      <c r="CO402" s="14">
        <v>6</v>
      </c>
      <c r="CP402" s="14">
        <v>4</v>
      </c>
      <c r="CQ402" s="14">
        <v>5</v>
      </c>
      <c r="CR402" s="14">
        <v>1</v>
      </c>
      <c r="CS402" s="14">
        <v>4</v>
      </c>
      <c r="CT402" s="14">
        <v>2</v>
      </c>
      <c r="CU402" s="14">
        <v>3</v>
      </c>
      <c r="CV402" s="14">
        <v>1</v>
      </c>
      <c r="CW402" s="14">
        <v>4</v>
      </c>
      <c r="CX402" s="14">
        <v>2</v>
      </c>
      <c r="CY402" s="14">
        <v>1</v>
      </c>
      <c r="CZ402" s="14">
        <v>4</v>
      </c>
      <c r="DA402" s="14">
        <v>4</v>
      </c>
      <c r="DB402" s="14">
        <v>1</v>
      </c>
      <c r="DC402" s="14">
        <v>2</v>
      </c>
      <c r="DD402" s="14">
        <v>0</v>
      </c>
      <c r="DE402" s="14">
        <v>1</v>
      </c>
      <c r="DF402" s="14">
        <v>1</v>
      </c>
      <c r="DG402" s="14">
        <v>0</v>
      </c>
      <c r="DH402" s="14">
        <v>0</v>
      </c>
      <c r="DI402" s="14">
        <v>3</v>
      </c>
      <c r="DJ402" s="14">
        <v>1</v>
      </c>
      <c r="DK402" s="14">
        <v>0</v>
      </c>
      <c r="DL402" s="14">
        <v>0</v>
      </c>
      <c r="DM402" s="14">
        <v>0</v>
      </c>
      <c r="DN402" s="14">
        <v>0</v>
      </c>
      <c r="DO402" s="14">
        <v>1</v>
      </c>
      <c r="DP402" s="14">
        <v>1</v>
      </c>
      <c r="DQ402" s="14">
        <v>0</v>
      </c>
      <c r="DR402" s="14">
        <v>0</v>
      </c>
      <c r="DS402" s="14">
        <v>0</v>
      </c>
      <c r="DT402" s="14">
        <v>0</v>
      </c>
      <c r="DU402" s="14">
        <v>0</v>
      </c>
      <c r="DV402" s="14">
        <v>0</v>
      </c>
    </row>
    <row r="403" spans="1:126" x14ac:dyDescent="0.25">
      <c r="A403" s="16" t="s">
        <v>879</v>
      </c>
      <c r="B403" s="14" t="s">
        <v>880</v>
      </c>
      <c r="C403" s="14">
        <v>509</v>
      </c>
      <c r="D403" s="24">
        <f t="shared" si="397"/>
        <v>3.1434184675834968E-2</v>
      </c>
      <c r="E403" s="24">
        <f t="shared" si="398"/>
        <v>3.9292730844793712E-2</v>
      </c>
      <c r="F403" s="24">
        <f t="shared" si="399"/>
        <v>6.6797642436149315E-2</v>
      </c>
      <c r="G403" s="24">
        <f t="shared" si="400"/>
        <v>4.1257367387033402E-2</v>
      </c>
      <c r="H403" s="24">
        <f t="shared" si="401"/>
        <v>3.732809430255403E-2</v>
      </c>
      <c r="I403" s="24">
        <f t="shared" si="402"/>
        <v>1.1787819253438114E-2</v>
      </c>
      <c r="J403" s="24">
        <f t="shared" si="403"/>
        <v>4.5186640471512773E-2</v>
      </c>
      <c r="K403" s="24">
        <f t="shared" si="404"/>
        <v>3.536345776031434E-2</v>
      </c>
      <c r="L403" s="24">
        <f t="shared" si="405"/>
        <v>5.6974459724950882E-2</v>
      </c>
      <c r="M403" s="24">
        <f t="shared" si="406"/>
        <v>6.4833005893909626E-2</v>
      </c>
      <c r="N403" s="24">
        <f t="shared" si="407"/>
        <v>8.0550098231827114E-2</v>
      </c>
      <c r="O403" s="24">
        <f t="shared" si="408"/>
        <v>9.4302554027504912E-2</v>
      </c>
      <c r="P403" s="24">
        <f t="shared" si="409"/>
        <v>0.10412573673870335</v>
      </c>
      <c r="Q403" s="24">
        <f t="shared" si="410"/>
        <v>0.12180746561886051</v>
      </c>
      <c r="R403" s="24">
        <f t="shared" si="411"/>
        <v>7.269155206286837E-2</v>
      </c>
      <c r="S403" s="24">
        <f t="shared" si="412"/>
        <v>9.6267190569744601E-2</v>
      </c>
      <c r="T403" s="24">
        <f t="shared" si="413"/>
        <v>0.14931237721021612</v>
      </c>
      <c r="U403" s="24">
        <f t="shared" si="413"/>
        <v>0.55992141453831046</v>
      </c>
      <c r="V403" s="24">
        <f t="shared" si="413"/>
        <v>0.29076620825147348</v>
      </c>
      <c r="W403" s="23">
        <f t="shared" si="414"/>
        <v>76</v>
      </c>
      <c r="X403" s="23">
        <f t="shared" si="415"/>
        <v>285</v>
      </c>
      <c r="Y403" s="23">
        <f t="shared" si="416"/>
        <v>148</v>
      </c>
      <c r="Z403" s="14">
        <v>4</v>
      </c>
      <c r="AA403" s="14">
        <v>3</v>
      </c>
      <c r="AB403" s="14">
        <v>4</v>
      </c>
      <c r="AC403" s="14">
        <v>3</v>
      </c>
      <c r="AD403" s="14">
        <v>2</v>
      </c>
      <c r="AE403" s="14">
        <v>5</v>
      </c>
      <c r="AF403" s="14">
        <v>3</v>
      </c>
      <c r="AG403" s="14">
        <v>4</v>
      </c>
      <c r="AH403" s="14">
        <v>3</v>
      </c>
      <c r="AI403" s="14">
        <v>5</v>
      </c>
      <c r="AJ403" s="14">
        <v>8</v>
      </c>
      <c r="AK403" s="14">
        <v>5</v>
      </c>
      <c r="AL403" s="14">
        <v>5</v>
      </c>
      <c r="AM403" s="14">
        <v>6</v>
      </c>
      <c r="AN403" s="14">
        <v>10</v>
      </c>
      <c r="AO403" s="14">
        <v>4</v>
      </c>
      <c r="AP403" s="14">
        <v>2</v>
      </c>
      <c r="AQ403" s="14">
        <v>3</v>
      </c>
      <c r="AR403" s="14">
        <v>6</v>
      </c>
      <c r="AS403" s="14">
        <v>6</v>
      </c>
      <c r="AT403" s="14">
        <v>5</v>
      </c>
      <c r="AU403" s="14">
        <v>5</v>
      </c>
      <c r="AV403" s="14">
        <v>6</v>
      </c>
      <c r="AW403" s="14">
        <v>2</v>
      </c>
      <c r="AX403" s="14">
        <v>1</v>
      </c>
      <c r="AY403" s="14">
        <v>2</v>
      </c>
      <c r="AZ403" s="14">
        <v>1</v>
      </c>
      <c r="BA403" s="14">
        <v>1</v>
      </c>
      <c r="BB403" s="14">
        <v>0</v>
      </c>
      <c r="BC403" s="14">
        <v>2</v>
      </c>
      <c r="BD403" s="14">
        <v>2</v>
      </c>
      <c r="BE403" s="14">
        <v>7</v>
      </c>
      <c r="BF403" s="14">
        <v>2</v>
      </c>
      <c r="BG403" s="14">
        <v>7</v>
      </c>
      <c r="BH403" s="14">
        <v>5</v>
      </c>
      <c r="BI403" s="14">
        <v>2</v>
      </c>
      <c r="BJ403" s="14">
        <v>4</v>
      </c>
      <c r="BK403" s="14">
        <v>4</v>
      </c>
      <c r="BL403" s="14">
        <v>1</v>
      </c>
      <c r="BM403" s="14">
        <v>7</v>
      </c>
      <c r="BN403" s="14">
        <v>8</v>
      </c>
      <c r="BO403" s="14">
        <v>6</v>
      </c>
      <c r="BP403" s="14">
        <v>6</v>
      </c>
      <c r="BQ403" s="14">
        <v>4</v>
      </c>
      <c r="BR403" s="14">
        <v>5</v>
      </c>
      <c r="BS403" s="14">
        <v>7</v>
      </c>
      <c r="BT403" s="14">
        <v>5</v>
      </c>
      <c r="BU403" s="14">
        <v>6</v>
      </c>
      <c r="BV403" s="14">
        <v>11</v>
      </c>
      <c r="BW403" s="14">
        <v>4</v>
      </c>
      <c r="BX403" s="14">
        <v>8</v>
      </c>
      <c r="BY403" s="14">
        <v>9</v>
      </c>
      <c r="BZ403" s="14">
        <v>9</v>
      </c>
      <c r="CA403" s="14">
        <v>7</v>
      </c>
      <c r="CB403" s="14">
        <v>8</v>
      </c>
      <c r="CC403" s="14">
        <v>6</v>
      </c>
      <c r="CD403" s="14">
        <v>7</v>
      </c>
      <c r="CE403" s="14">
        <v>12</v>
      </c>
      <c r="CF403" s="14">
        <v>6</v>
      </c>
      <c r="CG403" s="14">
        <v>17</v>
      </c>
      <c r="CH403" s="14">
        <v>10</v>
      </c>
      <c r="CI403" s="14">
        <v>8</v>
      </c>
      <c r="CJ403" s="14">
        <v>12</v>
      </c>
      <c r="CK403" s="14">
        <v>11</v>
      </c>
      <c r="CL403" s="14">
        <v>12</v>
      </c>
      <c r="CM403" s="14">
        <v>9</v>
      </c>
      <c r="CN403" s="14">
        <v>11</v>
      </c>
      <c r="CO403" s="14">
        <v>18</v>
      </c>
      <c r="CP403" s="14">
        <v>13</v>
      </c>
      <c r="CQ403" s="14">
        <v>11</v>
      </c>
      <c r="CR403" s="14">
        <v>7</v>
      </c>
      <c r="CS403" s="14">
        <v>11</v>
      </c>
      <c r="CT403" s="14">
        <v>9</v>
      </c>
      <c r="CU403" s="14">
        <v>4</v>
      </c>
      <c r="CV403" s="14">
        <v>6</v>
      </c>
      <c r="CW403" s="14">
        <v>4</v>
      </c>
      <c r="CX403" s="14">
        <v>5</v>
      </c>
      <c r="CY403" s="14">
        <v>3</v>
      </c>
      <c r="CZ403" s="14">
        <v>4</v>
      </c>
      <c r="DA403" s="14">
        <v>3</v>
      </c>
      <c r="DB403" s="14">
        <v>5</v>
      </c>
      <c r="DC403" s="14">
        <v>3</v>
      </c>
      <c r="DD403" s="14">
        <v>3</v>
      </c>
      <c r="DE403" s="14">
        <v>6</v>
      </c>
      <c r="DF403" s="14">
        <v>2</v>
      </c>
      <c r="DG403" s="14">
        <v>1</v>
      </c>
      <c r="DH403" s="14">
        <v>1</v>
      </c>
      <c r="DI403" s="14">
        <v>3</v>
      </c>
      <c r="DJ403" s="14">
        <v>2</v>
      </c>
      <c r="DK403" s="14">
        <v>2</v>
      </c>
      <c r="DL403" s="14">
        <v>0</v>
      </c>
      <c r="DM403" s="14">
        <v>1</v>
      </c>
      <c r="DN403" s="14">
        <v>0</v>
      </c>
      <c r="DO403" s="14">
        <v>1</v>
      </c>
      <c r="DP403" s="14">
        <v>0</v>
      </c>
      <c r="DQ403" s="14">
        <v>0</v>
      </c>
      <c r="DR403" s="14">
        <v>0</v>
      </c>
      <c r="DS403" s="14">
        <v>0</v>
      </c>
      <c r="DT403" s="14">
        <v>0</v>
      </c>
      <c r="DU403" s="14">
        <v>0</v>
      </c>
      <c r="DV403" s="14">
        <v>0</v>
      </c>
    </row>
    <row r="404" spans="1:126" x14ac:dyDescent="0.25">
      <c r="A404" s="16" t="s">
        <v>881</v>
      </c>
      <c r="B404" s="14" t="s">
        <v>882</v>
      </c>
      <c r="C404" s="23">
        <v>201</v>
      </c>
      <c r="D404" s="24">
        <f t="shared" si="397"/>
        <v>8.9552238805970144E-2</v>
      </c>
      <c r="E404" s="24">
        <f t="shared" si="398"/>
        <v>5.4726368159203981E-2</v>
      </c>
      <c r="F404" s="24">
        <f t="shared" si="399"/>
        <v>9.950248756218906E-2</v>
      </c>
      <c r="G404" s="24">
        <f t="shared" si="400"/>
        <v>5.4726368159203981E-2</v>
      </c>
      <c r="H404" s="24">
        <f t="shared" si="401"/>
        <v>2.9850746268656716E-2</v>
      </c>
      <c r="I404" s="24">
        <f t="shared" si="402"/>
        <v>1.9900497512437811E-2</v>
      </c>
      <c r="J404" s="24">
        <f t="shared" si="403"/>
        <v>6.965174129353234E-2</v>
      </c>
      <c r="K404" s="24">
        <f t="shared" si="404"/>
        <v>8.45771144278607E-2</v>
      </c>
      <c r="L404" s="24">
        <f t="shared" si="405"/>
        <v>7.9601990049751242E-2</v>
      </c>
      <c r="M404" s="24">
        <f t="shared" si="406"/>
        <v>9.950248756218906E-2</v>
      </c>
      <c r="N404" s="24">
        <f t="shared" si="407"/>
        <v>6.965174129353234E-2</v>
      </c>
      <c r="O404" s="24">
        <f t="shared" si="408"/>
        <v>8.45771144278607E-2</v>
      </c>
      <c r="P404" s="24">
        <f t="shared" si="409"/>
        <v>4.4776119402985072E-2</v>
      </c>
      <c r="Q404" s="24">
        <f t="shared" si="410"/>
        <v>6.4676616915422883E-2</v>
      </c>
      <c r="R404" s="24">
        <f t="shared" si="411"/>
        <v>2.9850746268656716E-2</v>
      </c>
      <c r="S404" s="24">
        <f t="shared" si="412"/>
        <v>2.4875621890547265E-2</v>
      </c>
      <c r="T404" s="24">
        <f t="shared" si="413"/>
        <v>0.26368159203980102</v>
      </c>
      <c r="U404" s="24">
        <f t="shared" si="413"/>
        <v>0.61691542288557211</v>
      </c>
      <c r="V404" s="24">
        <f t="shared" si="413"/>
        <v>0.11940298507462686</v>
      </c>
      <c r="W404" s="23">
        <f t="shared" si="414"/>
        <v>53</v>
      </c>
      <c r="X404" s="23">
        <f t="shared" si="415"/>
        <v>124</v>
      </c>
      <c r="Y404" s="23">
        <f t="shared" si="416"/>
        <v>24</v>
      </c>
      <c r="Z404" s="23">
        <v>7</v>
      </c>
      <c r="AA404" s="23">
        <v>2</v>
      </c>
      <c r="AB404" s="23">
        <v>3</v>
      </c>
      <c r="AC404" s="23">
        <v>4</v>
      </c>
      <c r="AD404" s="23">
        <v>2</v>
      </c>
      <c r="AE404" s="23">
        <v>0</v>
      </c>
      <c r="AF404" s="23">
        <v>2</v>
      </c>
      <c r="AG404" s="23">
        <v>2</v>
      </c>
      <c r="AH404" s="23">
        <v>3</v>
      </c>
      <c r="AI404" s="23">
        <v>4</v>
      </c>
      <c r="AJ404" s="23">
        <v>1</v>
      </c>
      <c r="AK404" s="23">
        <v>4</v>
      </c>
      <c r="AL404" s="23">
        <v>5</v>
      </c>
      <c r="AM404" s="23">
        <v>5</v>
      </c>
      <c r="AN404" s="23">
        <v>5</v>
      </c>
      <c r="AO404" s="23">
        <v>3</v>
      </c>
      <c r="AP404" s="23">
        <v>1</v>
      </c>
      <c r="AQ404" s="23">
        <v>6</v>
      </c>
      <c r="AR404" s="23">
        <v>0</v>
      </c>
      <c r="AS404" s="23">
        <v>1</v>
      </c>
      <c r="AT404" s="23">
        <v>2</v>
      </c>
      <c r="AU404" s="23">
        <v>0</v>
      </c>
      <c r="AV404" s="23">
        <v>2</v>
      </c>
      <c r="AW404" s="23">
        <v>1</v>
      </c>
      <c r="AX404" s="23">
        <v>1</v>
      </c>
      <c r="AY404" s="23">
        <v>0</v>
      </c>
      <c r="AZ404" s="23">
        <v>0</v>
      </c>
      <c r="BA404" s="23">
        <v>1</v>
      </c>
      <c r="BB404" s="23">
        <v>0</v>
      </c>
      <c r="BC404" s="23">
        <v>3</v>
      </c>
      <c r="BD404" s="23">
        <v>3</v>
      </c>
      <c r="BE404" s="23">
        <v>0</v>
      </c>
      <c r="BF404" s="23">
        <v>2</v>
      </c>
      <c r="BG404" s="23">
        <v>3</v>
      </c>
      <c r="BH404" s="23">
        <v>6</v>
      </c>
      <c r="BI404" s="23">
        <v>3</v>
      </c>
      <c r="BJ404" s="23">
        <v>4</v>
      </c>
      <c r="BK404" s="23">
        <v>2</v>
      </c>
      <c r="BL404" s="23">
        <v>4</v>
      </c>
      <c r="BM404" s="23">
        <v>4</v>
      </c>
      <c r="BN404" s="23">
        <v>4</v>
      </c>
      <c r="BO404" s="23">
        <v>4</v>
      </c>
      <c r="BP404" s="23">
        <v>3</v>
      </c>
      <c r="BQ404" s="23">
        <v>2</v>
      </c>
      <c r="BR404" s="23">
        <v>3</v>
      </c>
      <c r="BS404" s="23">
        <v>4</v>
      </c>
      <c r="BT404" s="23">
        <v>3</v>
      </c>
      <c r="BU404" s="23">
        <v>5</v>
      </c>
      <c r="BV404" s="23">
        <v>6</v>
      </c>
      <c r="BW404" s="23">
        <v>2</v>
      </c>
      <c r="BX404" s="23">
        <v>6</v>
      </c>
      <c r="BY404" s="23">
        <v>3</v>
      </c>
      <c r="BZ404" s="23">
        <v>3</v>
      </c>
      <c r="CA404" s="23">
        <v>2</v>
      </c>
      <c r="CB404" s="23">
        <v>0</v>
      </c>
      <c r="CC404" s="23">
        <v>2</v>
      </c>
      <c r="CD404" s="23">
        <v>7</v>
      </c>
      <c r="CE404" s="23">
        <v>1</v>
      </c>
      <c r="CF404" s="23">
        <v>4</v>
      </c>
      <c r="CG404" s="23">
        <v>3</v>
      </c>
      <c r="CH404" s="23">
        <v>1</v>
      </c>
      <c r="CI404" s="23">
        <v>1</v>
      </c>
      <c r="CJ404" s="23">
        <v>2</v>
      </c>
      <c r="CK404" s="23">
        <v>2</v>
      </c>
      <c r="CL404" s="23">
        <v>3</v>
      </c>
      <c r="CM404" s="23">
        <v>2</v>
      </c>
      <c r="CN404" s="23">
        <v>3</v>
      </c>
      <c r="CO404" s="23">
        <v>5</v>
      </c>
      <c r="CP404" s="23">
        <v>2</v>
      </c>
      <c r="CQ404" s="23">
        <v>1</v>
      </c>
      <c r="CR404" s="23">
        <v>1</v>
      </c>
      <c r="CS404" s="23">
        <v>2</v>
      </c>
      <c r="CT404" s="23">
        <v>1</v>
      </c>
      <c r="CU404" s="23">
        <v>1</v>
      </c>
      <c r="CV404" s="23">
        <v>1</v>
      </c>
      <c r="CW404" s="23">
        <v>1</v>
      </c>
      <c r="CX404" s="23">
        <v>1</v>
      </c>
      <c r="CY404" s="23">
        <v>0</v>
      </c>
      <c r="CZ404" s="23">
        <v>0</v>
      </c>
      <c r="DA404" s="23">
        <v>1</v>
      </c>
      <c r="DB404" s="23">
        <v>0</v>
      </c>
      <c r="DC404" s="23">
        <v>0</v>
      </c>
      <c r="DD404" s="23">
        <v>0</v>
      </c>
      <c r="DE404" s="23">
        <v>0</v>
      </c>
      <c r="DF404" s="23">
        <v>0</v>
      </c>
      <c r="DG404" s="23">
        <v>1</v>
      </c>
      <c r="DH404" s="23">
        <v>1</v>
      </c>
      <c r="DI404" s="23">
        <v>0</v>
      </c>
      <c r="DJ404" s="23">
        <v>0</v>
      </c>
      <c r="DK404" s="23">
        <v>0</v>
      </c>
      <c r="DL404" s="23">
        <v>0</v>
      </c>
      <c r="DM404" s="23">
        <v>0</v>
      </c>
      <c r="DN404" s="23">
        <v>0</v>
      </c>
      <c r="DO404" s="23">
        <v>0</v>
      </c>
      <c r="DP404" s="23">
        <v>0</v>
      </c>
      <c r="DQ404" s="23">
        <v>0</v>
      </c>
      <c r="DR404" s="23">
        <v>0</v>
      </c>
      <c r="DS404" s="23">
        <v>0</v>
      </c>
      <c r="DT404" s="23">
        <v>0</v>
      </c>
      <c r="DU404" s="23">
        <v>0</v>
      </c>
      <c r="DV404" s="23">
        <v>0</v>
      </c>
    </row>
    <row r="405" spans="1:126" x14ac:dyDescent="0.25">
      <c r="A405" s="16" t="s">
        <v>883</v>
      </c>
      <c r="B405" s="14" t="s">
        <v>884</v>
      </c>
      <c r="C405" s="23">
        <v>2570</v>
      </c>
      <c r="D405" s="24">
        <f t="shared" si="397"/>
        <v>4.1634241245136185E-2</v>
      </c>
      <c r="E405" s="24">
        <f t="shared" si="398"/>
        <v>3.2684824902723737E-2</v>
      </c>
      <c r="F405" s="24">
        <f t="shared" si="399"/>
        <v>4.5525291828793772E-2</v>
      </c>
      <c r="G405" s="24">
        <f t="shared" si="400"/>
        <v>4.2801556420233464E-2</v>
      </c>
      <c r="H405" s="24">
        <f t="shared" si="401"/>
        <v>2.8793774319066146E-2</v>
      </c>
      <c r="I405" s="24">
        <f t="shared" si="402"/>
        <v>3.229571984435798E-2</v>
      </c>
      <c r="J405" s="24">
        <f t="shared" si="403"/>
        <v>3.8132295719844361E-2</v>
      </c>
      <c r="K405" s="24">
        <f t="shared" si="404"/>
        <v>4.5525291828793772E-2</v>
      </c>
      <c r="L405" s="24">
        <f t="shared" si="405"/>
        <v>4.5914396887159536E-2</v>
      </c>
      <c r="M405" s="24">
        <f t="shared" si="406"/>
        <v>6.1089494163424123E-2</v>
      </c>
      <c r="N405" s="24">
        <f t="shared" si="407"/>
        <v>5.8754863813229571E-2</v>
      </c>
      <c r="O405" s="24">
        <f t="shared" si="408"/>
        <v>6.7704280155642019E-2</v>
      </c>
      <c r="P405" s="24">
        <f t="shared" si="409"/>
        <v>0.11478599221789883</v>
      </c>
      <c r="Q405" s="24">
        <f t="shared" si="410"/>
        <v>0.10933852140077821</v>
      </c>
      <c r="R405" s="24">
        <f t="shared" si="411"/>
        <v>7.665369649805448E-2</v>
      </c>
      <c r="S405" s="24">
        <f t="shared" si="412"/>
        <v>0.15836575875486381</v>
      </c>
      <c r="T405" s="24">
        <f t="shared" si="413"/>
        <v>0.13385214007782101</v>
      </c>
      <c r="U405" s="24">
        <f t="shared" si="413"/>
        <v>0.52178988326848252</v>
      </c>
      <c r="V405" s="24">
        <f t="shared" si="413"/>
        <v>0.3443579766536965</v>
      </c>
      <c r="W405" s="23">
        <f t="shared" si="414"/>
        <v>344</v>
      </c>
      <c r="X405" s="23">
        <f t="shared" si="415"/>
        <v>1341</v>
      </c>
      <c r="Y405" s="23">
        <f t="shared" si="416"/>
        <v>885</v>
      </c>
      <c r="Z405" s="23">
        <v>23</v>
      </c>
      <c r="AA405" s="23">
        <v>19</v>
      </c>
      <c r="AB405" s="23">
        <v>21</v>
      </c>
      <c r="AC405" s="23">
        <v>24</v>
      </c>
      <c r="AD405" s="23">
        <v>20</v>
      </c>
      <c r="AE405" s="23">
        <v>18</v>
      </c>
      <c r="AF405" s="23">
        <v>19</v>
      </c>
      <c r="AG405" s="23">
        <v>14</v>
      </c>
      <c r="AH405" s="23">
        <v>20</v>
      </c>
      <c r="AI405" s="23">
        <v>13</v>
      </c>
      <c r="AJ405" s="23">
        <v>26</v>
      </c>
      <c r="AK405" s="23">
        <v>18</v>
      </c>
      <c r="AL405" s="23">
        <v>31</v>
      </c>
      <c r="AM405" s="23">
        <v>16</v>
      </c>
      <c r="AN405" s="23">
        <v>26</v>
      </c>
      <c r="AO405" s="23">
        <v>19</v>
      </c>
      <c r="AP405" s="23">
        <v>17</v>
      </c>
      <c r="AQ405" s="23">
        <v>28</v>
      </c>
      <c r="AR405" s="23">
        <v>25</v>
      </c>
      <c r="AS405" s="23">
        <v>21</v>
      </c>
      <c r="AT405" s="23">
        <v>20</v>
      </c>
      <c r="AU405" s="23">
        <v>12</v>
      </c>
      <c r="AV405" s="23">
        <v>12</v>
      </c>
      <c r="AW405" s="23">
        <v>19</v>
      </c>
      <c r="AX405" s="23">
        <v>11</v>
      </c>
      <c r="AY405" s="23">
        <v>17</v>
      </c>
      <c r="AZ405" s="23">
        <v>17</v>
      </c>
      <c r="BA405" s="23">
        <v>15</v>
      </c>
      <c r="BB405" s="23">
        <v>16</v>
      </c>
      <c r="BC405" s="23">
        <v>18</v>
      </c>
      <c r="BD405" s="23">
        <v>14</v>
      </c>
      <c r="BE405" s="23">
        <v>19</v>
      </c>
      <c r="BF405" s="23">
        <v>25</v>
      </c>
      <c r="BG405" s="23">
        <v>18</v>
      </c>
      <c r="BH405" s="23">
        <v>22</v>
      </c>
      <c r="BI405" s="23">
        <v>17</v>
      </c>
      <c r="BJ405" s="23">
        <v>27</v>
      </c>
      <c r="BK405" s="23">
        <v>26</v>
      </c>
      <c r="BL405" s="23">
        <v>19</v>
      </c>
      <c r="BM405" s="23">
        <v>28</v>
      </c>
      <c r="BN405" s="23">
        <v>25</v>
      </c>
      <c r="BO405" s="23">
        <v>20</v>
      </c>
      <c r="BP405" s="23">
        <v>25</v>
      </c>
      <c r="BQ405" s="23">
        <v>26</v>
      </c>
      <c r="BR405" s="23">
        <v>22</v>
      </c>
      <c r="BS405" s="23">
        <v>33</v>
      </c>
      <c r="BT405" s="23">
        <v>22</v>
      </c>
      <c r="BU405" s="23">
        <v>32</v>
      </c>
      <c r="BV405" s="23">
        <v>33</v>
      </c>
      <c r="BW405" s="23">
        <v>37</v>
      </c>
      <c r="BX405" s="23">
        <v>30</v>
      </c>
      <c r="BY405" s="23">
        <v>27</v>
      </c>
      <c r="BZ405" s="23">
        <v>31</v>
      </c>
      <c r="CA405" s="23">
        <v>32</v>
      </c>
      <c r="CB405" s="23">
        <v>31</v>
      </c>
      <c r="CC405" s="23">
        <v>28</v>
      </c>
      <c r="CD405" s="23">
        <v>35</v>
      </c>
      <c r="CE405" s="23">
        <v>35</v>
      </c>
      <c r="CF405" s="23">
        <v>34</v>
      </c>
      <c r="CG405" s="23">
        <v>42</v>
      </c>
      <c r="CH405" s="23">
        <v>39</v>
      </c>
      <c r="CI405" s="23">
        <v>57</v>
      </c>
      <c r="CJ405" s="23">
        <v>63</v>
      </c>
      <c r="CK405" s="23">
        <v>67</v>
      </c>
      <c r="CL405" s="23">
        <v>69</v>
      </c>
      <c r="CM405" s="23">
        <v>53</v>
      </c>
      <c r="CN405" s="23">
        <v>65</v>
      </c>
      <c r="CO405" s="23">
        <v>60</v>
      </c>
      <c r="CP405" s="23">
        <v>53</v>
      </c>
      <c r="CQ405" s="23">
        <v>50</v>
      </c>
      <c r="CR405" s="23">
        <v>44</v>
      </c>
      <c r="CS405" s="23">
        <v>43</v>
      </c>
      <c r="CT405" s="23">
        <v>42</v>
      </c>
      <c r="CU405" s="23">
        <v>33</v>
      </c>
      <c r="CV405" s="23">
        <v>35</v>
      </c>
      <c r="CW405" s="23">
        <v>42</v>
      </c>
      <c r="CX405" s="23">
        <v>41</v>
      </c>
      <c r="CY405" s="23">
        <v>30</v>
      </c>
      <c r="CZ405" s="23">
        <v>40</v>
      </c>
      <c r="DA405" s="23">
        <v>28</v>
      </c>
      <c r="DB405" s="23">
        <v>24</v>
      </c>
      <c r="DC405" s="23">
        <v>29</v>
      </c>
      <c r="DD405" s="23">
        <v>27</v>
      </c>
      <c r="DE405" s="23">
        <v>28</v>
      </c>
      <c r="DF405" s="23">
        <v>16</v>
      </c>
      <c r="DG405" s="23">
        <v>21</v>
      </c>
      <c r="DH405" s="23">
        <v>13</v>
      </c>
      <c r="DI405" s="23">
        <v>15</v>
      </c>
      <c r="DJ405" s="23">
        <v>6</v>
      </c>
      <c r="DK405" s="23">
        <v>18</v>
      </c>
      <c r="DL405" s="23">
        <v>11</v>
      </c>
      <c r="DM405" s="23">
        <v>3</v>
      </c>
      <c r="DN405" s="23">
        <v>2</v>
      </c>
      <c r="DO405" s="23">
        <v>5</v>
      </c>
      <c r="DP405" s="23">
        <v>1</v>
      </c>
      <c r="DQ405" s="23">
        <v>3</v>
      </c>
      <c r="DR405" s="23">
        <v>0</v>
      </c>
      <c r="DS405" s="23">
        <v>1</v>
      </c>
      <c r="DT405" s="23">
        <v>1</v>
      </c>
      <c r="DU405" s="23">
        <v>2</v>
      </c>
      <c r="DV405" s="23">
        <v>0</v>
      </c>
    </row>
    <row r="406" spans="1:126" x14ac:dyDescent="0.25">
      <c r="A406" s="16" t="s">
        <v>885</v>
      </c>
      <c r="B406" s="14" t="s">
        <v>886</v>
      </c>
      <c r="C406" s="23">
        <v>289</v>
      </c>
      <c r="D406" s="24">
        <f t="shared" si="397"/>
        <v>6.920415224913495E-3</v>
      </c>
      <c r="E406" s="24">
        <f t="shared" si="398"/>
        <v>4.4982698961937718E-2</v>
      </c>
      <c r="F406" s="24">
        <f t="shared" si="399"/>
        <v>6.228373702422145E-2</v>
      </c>
      <c r="G406" s="24">
        <f t="shared" si="400"/>
        <v>5.536332179930796E-2</v>
      </c>
      <c r="H406" s="24">
        <f t="shared" si="401"/>
        <v>4.8442906574394463E-2</v>
      </c>
      <c r="I406" s="24">
        <f t="shared" si="402"/>
        <v>3.8062283737024222E-2</v>
      </c>
      <c r="J406" s="24">
        <f t="shared" si="403"/>
        <v>1.384083044982699E-2</v>
      </c>
      <c r="K406" s="24">
        <f t="shared" si="404"/>
        <v>6.5743944636678195E-2</v>
      </c>
      <c r="L406" s="24">
        <f t="shared" si="405"/>
        <v>4.1522491349480967E-2</v>
      </c>
      <c r="M406" s="24">
        <f t="shared" si="406"/>
        <v>5.536332179930796E-2</v>
      </c>
      <c r="N406" s="24">
        <f t="shared" si="407"/>
        <v>0.10380622837370242</v>
      </c>
      <c r="O406" s="24">
        <f t="shared" si="408"/>
        <v>0.11072664359861592</v>
      </c>
      <c r="P406" s="24">
        <f t="shared" si="409"/>
        <v>0.10034602076124567</v>
      </c>
      <c r="Q406" s="24">
        <f t="shared" si="410"/>
        <v>0.10380622837370242</v>
      </c>
      <c r="R406" s="24">
        <f t="shared" si="411"/>
        <v>5.536332179930796E-2</v>
      </c>
      <c r="S406" s="24">
        <f t="shared" si="412"/>
        <v>9.3425605536332182E-2</v>
      </c>
      <c r="T406" s="24">
        <f t="shared" si="413"/>
        <v>0.13840830449826991</v>
      </c>
      <c r="U406" s="24">
        <f t="shared" si="413"/>
        <v>0.60899653979238755</v>
      </c>
      <c r="V406" s="24">
        <f t="shared" si="413"/>
        <v>0.25259515570934254</v>
      </c>
      <c r="W406" s="23">
        <f t="shared" si="414"/>
        <v>40</v>
      </c>
      <c r="X406" s="23">
        <f t="shared" si="415"/>
        <v>176</v>
      </c>
      <c r="Y406" s="23">
        <f t="shared" si="416"/>
        <v>73</v>
      </c>
      <c r="Z406" s="23">
        <v>0</v>
      </c>
      <c r="AA406" s="23">
        <v>0</v>
      </c>
      <c r="AB406" s="23">
        <v>1</v>
      </c>
      <c r="AC406" s="23">
        <v>0</v>
      </c>
      <c r="AD406" s="23">
        <v>1</v>
      </c>
      <c r="AE406" s="23">
        <v>3</v>
      </c>
      <c r="AF406" s="23">
        <v>2</v>
      </c>
      <c r="AG406" s="23">
        <v>2</v>
      </c>
      <c r="AH406" s="23">
        <v>2</v>
      </c>
      <c r="AI406" s="23">
        <v>4</v>
      </c>
      <c r="AJ406" s="23">
        <v>3</v>
      </c>
      <c r="AK406" s="23">
        <v>4</v>
      </c>
      <c r="AL406" s="23">
        <v>4</v>
      </c>
      <c r="AM406" s="23">
        <v>1</v>
      </c>
      <c r="AN406" s="23">
        <v>6</v>
      </c>
      <c r="AO406" s="23">
        <v>2</v>
      </c>
      <c r="AP406" s="23">
        <v>5</v>
      </c>
      <c r="AQ406" s="23">
        <v>4</v>
      </c>
      <c r="AR406" s="23">
        <v>2</v>
      </c>
      <c r="AS406" s="23">
        <v>3</v>
      </c>
      <c r="AT406" s="23">
        <v>3</v>
      </c>
      <c r="AU406" s="23">
        <v>3</v>
      </c>
      <c r="AV406" s="23">
        <v>4</v>
      </c>
      <c r="AW406" s="23">
        <v>3</v>
      </c>
      <c r="AX406" s="23">
        <v>1</v>
      </c>
      <c r="AY406" s="23">
        <v>5</v>
      </c>
      <c r="AZ406" s="23">
        <v>2</v>
      </c>
      <c r="BA406" s="23">
        <v>1</v>
      </c>
      <c r="BB406" s="23">
        <v>2</v>
      </c>
      <c r="BC406" s="23">
        <v>1</v>
      </c>
      <c r="BD406" s="23">
        <v>0</v>
      </c>
      <c r="BE406" s="23">
        <v>1</v>
      </c>
      <c r="BF406" s="23">
        <v>1</v>
      </c>
      <c r="BG406" s="23">
        <v>0</v>
      </c>
      <c r="BH406" s="23">
        <v>2</v>
      </c>
      <c r="BI406" s="23">
        <v>2</v>
      </c>
      <c r="BJ406" s="23">
        <v>5</v>
      </c>
      <c r="BK406" s="23">
        <v>1</v>
      </c>
      <c r="BL406" s="23">
        <v>4</v>
      </c>
      <c r="BM406" s="23">
        <v>7</v>
      </c>
      <c r="BN406" s="23">
        <v>2</v>
      </c>
      <c r="BO406" s="23">
        <v>2</v>
      </c>
      <c r="BP406" s="23">
        <v>2</v>
      </c>
      <c r="BQ406" s="23">
        <v>1</v>
      </c>
      <c r="BR406" s="23">
        <v>5</v>
      </c>
      <c r="BS406" s="23">
        <v>4</v>
      </c>
      <c r="BT406" s="23">
        <v>2</v>
      </c>
      <c r="BU406" s="23">
        <v>3</v>
      </c>
      <c r="BV406" s="23">
        <v>4</v>
      </c>
      <c r="BW406" s="23">
        <v>3</v>
      </c>
      <c r="BX406" s="23">
        <v>6</v>
      </c>
      <c r="BY406" s="23">
        <v>6</v>
      </c>
      <c r="BZ406" s="23">
        <v>8</v>
      </c>
      <c r="CA406" s="23">
        <v>7</v>
      </c>
      <c r="CB406" s="23">
        <v>3</v>
      </c>
      <c r="CC406" s="23">
        <v>6</v>
      </c>
      <c r="CD406" s="23">
        <v>8</v>
      </c>
      <c r="CE406" s="23">
        <v>9</v>
      </c>
      <c r="CF406" s="23">
        <v>5</v>
      </c>
      <c r="CG406" s="23">
        <v>4</v>
      </c>
      <c r="CH406" s="23">
        <v>5</v>
      </c>
      <c r="CI406" s="23">
        <v>6</v>
      </c>
      <c r="CJ406" s="23">
        <v>6</v>
      </c>
      <c r="CK406" s="23">
        <v>4</v>
      </c>
      <c r="CL406" s="23">
        <v>8</v>
      </c>
      <c r="CM406" s="23">
        <v>5</v>
      </c>
      <c r="CN406" s="23">
        <v>9</v>
      </c>
      <c r="CO406" s="23">
        <v>5</v>
      </c>
      <c r="CP406" s="23">
        <v>5</v>
      </c>
      <c r="CQ406" s="23">
        <v>6</v>
      </c>
      <c r="CR406" s="23">
        <v>6</v>
      </c>
      <c r="CS406" s="23">
        <v>1</v>
      </c>
      <c r="CT406" s="23">
        <v>2</v>
      </c>
      <c r="CU406" s="23">
        <v>4</v>
      </c>
      <c r="CV406" s="23">
        <v>3</v>
      </c>
      <c r="CW406" s="23">
        <v>0</v>
      </c>
      <c r="CX406" s="23">
        <v>2</v>
      </c>
      <c r="CY406" s="23">
        <v>4</v>
      </c>
      <c r="CZ406" s="23">
        <v>4</v>
      </c>
      <c r="DA406" s="23">
        <v>2</v>
      </c>
      <c r="DB406" s="23">
        <v>1</v>
      </c>
      <c r="DC406" s="23">
        <v>3</v>
      </c>
      <c r="DD406" s="23">
        <v>2</v>
      </c>
      <c r="DE406" s="23">
        <v>1</v>
      </c>
      <c r="DF406" s="23">
        <v>4</v>
      </c>
      <c r="DG406" s="23">
        <v>1</v>
      </c>
      <c r="DH406" s="23">
        <v>1</v>
      </c>
      <c r="DI406" s="23">
        <v>0</v>
      </c>
      <c r="DJ406" s="23">
        <v>1</v>
      </c>
      <c r="DK406" s="23">
        <v>0</v>
      </c>
      <c r="DL406" s="23">
        <v>0</v>
      </c>
      <c r="DM406" s="23">
        <v>0</v>
      </c>
      <c r="DN406" s="23">
        <v>0</v>
      </c>
      <c r="DO406" s="23">
        <v>0</v>
      </c>
      <c r="DP406" s="23">
        <v>0</v>
      </c>
      <c r="DQ406" s="23">
        <v>1</v>
      </c>
      <c r="DR406" s="23">
        <v>0</v>
      </c>
      <c r="DS406" s="23">
        <v>0</v>
      </c>
      <c r="DT406" s="23">
        <v>0</v>
      </c>
      <c r="DU406" s="23">
        <v>0</v>
      </c>
      <c r="DV406" s="23">
        <v>0</v>
      </c>
    </row>
    <row r="407" spans="1:126" x14ac:dyDescent="0.25">
      <c r="A407" s="16" t="s">
        <v>887</v>
      </c>
      <c r="B407" s="14" t="s">
        <v>888</v>
      </c>
      <c r="C407" s="23">
        <v>115</v>
      </c>
      <c r="D407" s="24">
        <f t="shared" si="397"/>
        <v>5.2173913043478258E-2</v>
      </c>
      <c r="E407" s="24">
        <f t="shared" si="398"/>
        <v>2.6086956521739129E-2</v>
      </c>
      <c r="F407" s="24">
        <f t="shared" si="399"/>
        <v>0.11304347826086956</v>
      </c>
      <c r="G407" s="24">
        <f t="shared" si="400"/>
        <v>0.10434782608695652</v>
      </c>
      <c r="H407" s="24">
        <f t="shared" si="401"/>
        <v>4.3478260869565216E-2</v>
      </c>
      <c r="I407" s="24">
        <f t="shared" si="402"/>
        <v>1.7391304347826087E-2</v>
      </c>
      <c r="J407" s="24">
        <f t="shared" si="403"/>
        <v>3.4782608695652174E-2</v>
      </c>
      <c r="K407" s="24">
        <f t="shared" si="404"/>
        <v>5.2173913043478258E-2</v>
      </c>
      <c r="L407" s="24">
        <f t="shared" si="405"/>
        <v>9.5652173913043481E-2</v>
      </c>
      <c r="M407" s="24">
        <f t="shared" si="406"/>
        <v>0.12173913043478261</v>
      </c>
      <c r="N407" s="24">
        <f t="shared" si="407"/>
        <v>6.0869565217391307E-2</v>
      </c>
      <c r="O407" s="24">
        <f t="shared" si="408"/>
        <v>9.5652173913043481E-2</v>
      </c>
      <c r="P407" s="24">
        <f t="shared" si="409"/>
        <v>5.2173913043478258E-2</v>
      </c>
      <c r="Q407" s="24">
        <f t="shared" si="410"/>
        <v>5.2173913043478258E-2</v>
      </c>
      <c r="R407" s="24">
        <f t="shared" si="411"/>
        <v>5.2173913043478258E-2</v>
      </c>
      <c r="S407" s="24">
        <f t="shared" si="412"/>
        <v>2.6086956521739129E-2</v>
      </c>
      <c r="T407" s="24">
        <f t="shared" si="413"/>
        <v>0.26956521739130435</v>
      </c>
      <c r="U407" s="24">
        <f t="shared" si="413"/>
        <v>0.6</v>
      </c>
      <c r="V407" s="24">
        <f t="shared" si="413"/>
        <v>0.13043478260869565</v>
      </c>
      <c r="W407" s="23">
        <f t="shared" si="414"/>
        <v>31</v>
      </c>
      <c r="X407" s="23">
        <f t="shared" si="415"/>
        <v>69</v>
      </c>
      <c r="Y407" s="23">
        <f t="shared" si="416"/>
        <v>15</v>
      </c>
      <c r="Z407" s="23">
        <v>1</v>
      </c>
      <c r="AA407" s="23">
        <v>3</v>
      </c>
      <c r="AB407" s="23">
        <v>0</v>
      </c>
      <c r="AC407" s="23">
        <v>2</v>
      </c>
      <c r="AD407" s="23">
        <v>0</v>
      </c>
      <c r="AE407" s="23">
        <v>1</v>
      </c>
      <c r="AF407" s="23">
        <v>1</v>
      </c>
      <c r="AG407" s="23">
        <v>1</v>
      </c>
      <c r="AH407" s="23">
        <v>0</v>
      </c>
      <c r="AI407" s="23">
        <v>0</v>
      </c>
      <c r="AJ407" s="23">
        <v>1</v>
      </c>
      <c r="AK407" s="23">
        <v>1</v>
      </c>
      <c r="AL407" s="23">
        <v>5</v>
      </c>
      <c r="AM407" s="23">
        <v>5</v>
      </c>
      <c r="AN407" s="23">
        <v>1</v>
      </c>
      <c r="AO407" s="23">
        <v>5</v>
      </c>
      <c r="AP407" s="23">
        <v>4</v>
      </c>
      <c r="AQ407" s="23">
        <v>0</v>
      </c>
      <c r="AR407" s="23">
        <v>3</v>
      </c>
      <c r="AS407" s="23">
        <v>0</v>
      </c>
      <c r="AT407" s="23">
        <v>1</v>
      </c>
      <c r="AU407" s="23">
        <v>0</v>
      </c>
      <c r="AV407" s="23">
        <v>3</v>
      </c>
      <c r="AW407" s="23">
        <v>0</v>
      </c>
      <c r="AX407" s="23">
        <v>1</v>
      </c>
      <c r="AY407" s="23">
        <v>0</v>
      </c>
      <c r="AZ407" s="23">
        <v>1</v>
      </c>
      <c r="BA407" s="23">
        <v>0</v>
      </c>
      <c r="BB407" s="23">
        <v>0</v>
      </c>
      <c r="BC407" s="23">
        <v>1</v>
      </c>
      <c r="BD407" s="23">
        <v>2</v>
      </c>
      <c r="BE407" s="23">
        <v>0</v>
      </c>
      <c r="BF407" s="23">
        <v>2</v>
      </c>
      <c r="BG407" s="23">
        <v>0</v>
      </c>
      <c r="BH407" s="23">
        <v>0</v>
      </c>
      <c r="BI407" s="23">
        <v>0</v>
      </c>
      <c r="BJ407" s="23">
        <v>1</v>
      </c>
      <c r="BK407" s="23">
        <v>0</v>
      </c>
      <c r="BL407" s="23">
        <v>2</v>
      </c>
      <c r="BM407" s="23">
        <v>3</v>
      </c>
      <c r="BN407" s="23">
        <v>1</v>
      </c>
      <c r="BO407" s="23">
        <v>2</v>
      </c>
      <c r="BP407" s="23">
        <v>3</v>
      </c>
      <c r="BQ407" s="23">
        <v>3</v>
      </c>
      <c r="BR407" s="23">
        <v>2</v>
      </c>
      <c r="BS407" s="23">
        <v>4</v>
      </c>
      <c r="BT407" s="23">
        <v>2</v>
      </c>
      <c r="BU407" s="23">
        <v>4</v>
      </c>
      <c r="BV407" s="23">
        <v>2</v>
      </c>
      <c r="BW407" s="23">
        <v>2</v>
      </c>
      <c r="BX407" s="23">
        <v>0</v>
      </c>
      <c r="BY407" s="23">
        <v>1</v>
      </c>
      <c r="BZ407" s="23">
        <v>1</v>
      </c>
      <c r="CA407" s="23">
        <v>4</v>
      </c>
      <c r="CB407" s="23">
        <v>1</v>
      </c>
      <c r="CC407" s="23">
        <v>2</v>
      </c>
      <c r="CD407" s="23">
        <v>0</v>
      </c>
      <c r="CE407" s="23">
        <v>1</v>
      </c>
      <c r="CF407" s="23">
        <v>3</v>
      </c>
      <c r="CG407" s="23">
        <v>5</v>
      </c>
      <c r="CH407" s="23">
        <v>1</v>
      </c>
      <c r="CI407" s="23">
        <v>2</v>
      </c>
      <c r="CJ407" s="23">
        <v>2</v>
      </c>
      <c r="CK407" s="23">
        <v>1</v>
      </c>
      <c r="CL407" s="23">
        <v>0</v>
      </c>
      <c r="CM407" s="23">
        <v>1</v>
      </c>
      <c r="CN407" s="23">
        <v>0</v>
      </c>
      <c r="CO407" s="23">
        <v>2</v>
      </c>
      <c r="CP407" s="23">
        <v>2</v>
      </c>
      <c r="CQ407" s="23">
        <v>1</v>
      </c>
      <c r="CR407" s="23">
        <v>0</v>
      </c>
      <c r="CS407" s="23">
        <v>2</v>
      </c>
      <c r="CT407" s="23">
        <v>1</v>
      </c>
      <c r="CU407" s="23">
        <v>3</v>
      </c>
      <c r="CV407" s="23">
        <v>0</v>
      </c>
      <c r="CW407" s="23">
        <v>1</v>
      </c>
      <c r="CX407" s="23">
        <v>0</v>
      </c>
      <c r="CY407" s="23">
        <v>0</v>
      </c>
      <c r="CZ407" s="23">
        <v>1</v>
      </c>
      <c r="DA407" s="23">
        <v>0</v>
      </c>
      <c r="DB407" s="23">
        <v>0</v>
      </c>
      <c r="DC407" s="23">
        <v>0</v>
      </c>
      <c r="DD407" s="23">
        <v>0</v>
      </c>
      <c r="DE407" s="23">
        <v>0</v>
      </c>
      <c r="DF407" s="23">
        <v>0</v>
      </c>
      <c r="DG407" s="23">
        <v>0</v>
      </c>
      <c r="DH407" s="23">
        <v>0</v>
      </c>
      <c r="DI407" s="23">
        <v>1</v>
      </c>
      <c r="DJ407" s="23">
        <v>0</v>
      </c>
      <c r="DK407" s="23">
        <v>0</v>
      </c>
      <c r="DL407" s="23">
        <v>0</v>
      </c>
      <c r="DM407" s="23">
        <v>0</v>
      </c>
      <c r="DN407" s="23">
        <v>0</v>
      </c>
      <c r="DO407" s="23">
        <v>0</v>
      </c>
      <c r="DP407" s="23">
        <v>0</v>
      </c>
      <c r="DQ407" s="23">
        <v>0</v>
      </c>
      <c r="DR407" s="23">
        <v>0</v>
      </c>
      <c r="DS407" s="23">
        <v>0</v>
      </c>
      <c r="DT407" s="23">
        <v>0</v>
      </c>
      <c r="DU407" s="23">
        <v>0</v>
      </c>
      <c r="DV407" s="23">
        <v>0</v>
      </c>
    </row>
    <row r="408" spans="1:126" x14ac:dyDescent="0.25">
      <c r="A408" s="16" t="s">
        <v>889</v>
      </c>
      <c r="B408" s="14" t="s">
        <v>890</v>
      </c>
      <c r="C408" s="23">
        <v>516</v>
      </c>
      <c r="D408" s="24">
        <f t="shared" si="397"/>
        <v>5.0387596899224806E-2</v>
      </c>
      <c r="E408" s="24">
        <f t="shared" si="398"/>
        <v>4.8449612403100778E-2</v>
      </c>
      <c r="F408" s="24">
        <f t="shared" si="399"/>
        <v>3.294573643410853E-2</v>
      </c>
      <c r="G408" s="24">
        <f t="shared" si="400"/>
        <v>2.7131782945736434E-2</v>
      </c>
      <c r="H408" s="24">
        <f t="shared" si="401"/>
        <v>4.0697674418604654E-2</v>
      </c>
      <c r="I408" s="24">
        <f t="shared" si="402"/>
        <v>4.2635658914728682E-2</v>
      </c>
      <c r="J408" s="24">
        <f t="shared" si="403"/>
        <v>5.232558139534884E-2</v>
      </c>
      <c r="K408" s="24">
        <f t="shared" si="404"/>
        <v>4.2635658914728682E-2</v>
      </c>
      <c r="L408" s="24">
        <f t="shared" si="405"/>
        <v>5.6201550387596902E-2</v>
      </c>
      <c r="M408" s="24">
        <f t="shared" si="406"/>
        <v>5.4263565891472867E-2</v>
      </c>
      <c r="N408" s="24">
        <f t="shared" si="407"/>
        <v>6.9767441860465115E-2</v>
      </c>
      <c r="O408" s="24">
        <f t="shared" si="408"/>
        <v>7.7519379844961239E-2</v>
      </c>
      <c r="P408" s="24">
        <f t="shared" si="409"/>
        <v>0.10271317829457365</v>
      </c>
      <c r="Q408" s="24">
        <f t="shared" si="410"/>
        <v>0.12403100775193798</v>
      </c>
      <c r="R408" s="24">
        <f t="shared" si="411"/>
        <v>8.3333333333333329E-2</v>
      </c>
      <c r="S408" s="24">
        <f t="shared" si="412"/>
        <v>9.4961240310077522E-2</v>
      </c>
      <c r="T408" s="24">
        <f t="shared" si="413"/>
        <v>0.13953488372093023</v>
      </c>
      <c r="U408" s="24">
        <f t="shared" si="413"/>
        <v>0.55813953488372092</v>
      </c>
      <c r="V408" s="24">
        <f t="shared" si="413"/>
        <v>0.30232558139534882</v>
      </c>
      <c r="W408" s="23">
        <f t="shared" si="414"/>
        <v>72</v>
      </c>
      <c r="X408" s="23">
        <f t="shared" si="415"/>
        <v>288</v>
      </c>
      <c r="Y408" s="23">
        <f t="shared" si="416"/>
        <v>156</v>
      </c>
      <c r="Z408" s="23">
        <v>3</v>
      </c>
      <c r="AA408" s="23">
        <v>9</v>
      </c>
      <c r="AB408" s="23">
        <v>2</v>
      </c>
      <c r="AC408" s="23">
        <v>7</v>
      </c>
      <c r="AD408" s="23">
        <v>5</v>
      </c>
      <c r="AE408" s="23">
        <v>7</v>
      </c>
      <c r="AF408" s="23">
        <v>6</v>
      </c>
      <c r="AG408" s="23">
        <v>8</v>
      </c>
      <c r="AH408" s="23">
        <v>3</v>
      </c>
      <c r="AI408" s="23">
        <v>1</v>
      </c>
      <c r="AJ408" s="23">
        <v>2</v>
      </c>
      <c r="AK408" s="23">
        <v>5</v>
      </c>
      <c r="AL408" s="23">
        <v>5</v>
      </c>
      <c r="AM408" s="23">
        <v>3</v>
      </c>
      <c r="AN408" s="23">
        <v>2</v>
      </c>
      <c r="AO408" s="23">
        <v>2</v>
      </c>
      <c r="AP408" s="23">
        <v>2</v>
      </c>
      <c r="AQ408" s="23">
        <v>2</v>
      </c>
      <c r="AR408" s="23">
        <v>8</v>
      </c>
      <c r="AS408" s="23">
        <v>0</v>
      </c>
      <c r="AT408" s="23">
        <v>3</v>
      </c>
      <c r="AU408" s="23">
        <v>7</v>
      </c>
      <c r="AV408" s="23">
        <v>2</v>
      </c>
      <c r="AW408" s="23">
        <v>5</v>
      </c>
      <c r="AX408" s="23">
        <v>4</v>
      </c>
      <c r="AY408" s="23">
        <v>5</v>
      </c>
      <c r="AZ408" s="23">
        <v>6</v>
      </c>
      <c r="BA408" s="23">
        <v>2</v>
      </c>
      <c r="BB408" s="23">
        <v>6</v>
      </c>
      <c r="BC408" s="23">
        <v>3</v>
      </c>
      <c r="BD408" s="23">
        <v>2</v>
      </c>
      <c r="BE408" s="23">
        <v>5</v>
      </c>
      <c r="BF408" s="23">
        <v>7</v>
      </c>
      <c r="BG408" s="23">
        <v>7</v>
      </c>
      <c r="BH408" s="23">
        <v>6</v>
      </c>
      <c r="BI408" s="23">
        <v>5</v>
      </c>
      <c r="BJ408" s="23">
        <v>2</v>
      </c>
      <c r="BK408" s="23">
        <v>2</v>
      </c>
      <c r="BL408" s="23">
        <v>6</v>
      </c>
      <c r="BM408" s="23">
        <v>7</v>
      </c>
      <c r="BN408" s="23">
        <v>6</v>
      </c>
      <c r="BO408" s="23">
        <v>5</v>
      </c>
      <c r="BP408" s="23">
        <v>6</v>
      </c>
      <c r="BQ408" s="23">
        <v>4</v>
      </c>
      <c r="BR408" s="23">
        <v>8</v>
      </c>
      <c r="BS408" s="23">
        <v>9</v>
      </c>
      <c r="BT408" s="23">
        <v>8</v>
      </c>
      <c r="BU408" s="23">
        <v>6</v>
      </c>
      <c r="BV408" s="23">
        <v>2</v>
      </c>
      <c r="BW408" s="23">
        <v>3</v>
      </c>
      <c r="BX408" s="23">
        <v>7</v>
      </c>
      <c r="BY408" s="23">
        <v>8</v>
      </c>
      <c r="BZ408" s="23">
        <v>4</v>
      </c>
      <c r="CA408" s="23">
        <v>5</v>
      </c>
      <c r="CB408" s="23">
        <v>12</v>
      </c>
      <c r="CC408" s="23">
        <v>12</v>
      </c>
      <c r="CD408" s="23">
        <v>10</v>
      </c>
      <c r="CE408" s="23">
        <v>6</v>
      </c>
      <c r="CF408" s="23">
        <v>5</v>
      </c>
      <c r="CG408" s="23">
        <v>7</v>
      </c>
      <c r="CH408" s="23">
        <v>6</v>
      </c>
      <c r="CI408" s="23">
        <v>10</v>
      </c>
      <c r="CJ408" s="23">
        <v>8</v>
      </c>
      <c r="CK408" s="23">
        <v>14</v>
      </c>
      <c r="CL408" s="23">
        <v>15</v>
      </c>
      <c r="CM408" s="23">
        <v>16</v>
      </c>
      <c r="CN408" s="23">
        <v>10</v>
      </c>
      <c r="CO408" s="23">
        <v>17</v>
      </c>
      <c r="CP408" s="23">
        <v>13</v>
      </c>
      <c r="CQ408" s="23">
        <v>8</v>
      </c>
      <c r="CR408" s="23">
        <v>6</v>
      </c>
      <c r="CS408" s="23">
        <v>9</v>
      </c>
      <c r="CT408" s="23">
        <v>14</v>
      </c>
      <c r="CU408" s="23">
        <v>8</v>
      </c>
      <c r="CV408" s="23">
        <v>6</v>
      </c>
      <c r="CW408" s="23">
        <v>5</v>
      </c>
      <c r="CX408" s="23">
        <v>6</v>
      </c>
      <c r="CY408" s="23">
        <v>6</v>
      </c>
      <c r="CZ408" s="23">
        <v>6</v>
      </c>
      <c r="DA408" s="23">
        <v>4</v>
      </c>
      <c r="DB408" s="23">
        <v>2</v>
      </c>
      <c r="DC408" s="23">
        <v>1</v>
      </c>
      <c r="DD408" s="23">
        <v>2</v>
      </c>
      <c r="DE408" s="23">
        <v>4</v>
      </c>
      <c r="DF408" s="23">
        <v>0</v>
      </c>
      <c r="DG408" s="23">
        <v>0</v>
      </c>
      <c r="DH408" s="23">
        <v>1</v>
      </c>
      <c r="DI408" s="23">
        <v>2</v>
      </c>
      <c r="DJ408" s="23">
        <v>3</v>
      </c>
      <c r="DK408" s="23">
        <v>2</v>
      </c>
      <c r="DL408" s="23">
        <v>1</v>
      </c>
      <c r="DM408" s="23">
        <v>2</v>
      </c>
      <c r="DN408" s="23">
        <v>1</v>
      </c>
      <c r="DO408" s="23">
        <v>0</v>
      </c>
      <c r="DP408" s="23">
        <v>0</v>
      </c>
      <c r="DQ408" s="23">
        <v>0</v>
      </c>
      <c r="DR408" s="23">
        <v>0</v>
      </c>
      <c r="DS408" s="23">
        <v>1</v>
      </c>
      <c r="DT408" s="23">
        <v>0</v>
      </c>
      <c r="DU408" s="23">
        <v>0</v>
      </c>
      <c r="DV408" s="23">
        <v>0</v>
      </c>
    </row>
    <row r="409" spans="1:126" x14ac:dyDescent="0.25">
      <c r="A409" s="16" t="s">
        <v>891</v>
      </c>
      <c r="B409" s="14" t="s">
        <v>892</v>
      </c>
      <c r="C409" s="23">
        <v>393</v>
      </c>
      <c r="D409" s="24">
        <f t="shared" si="397"/>
        <v>4.0712468193384227E-2</v>
      </c>
      <c r="E409" s="24">
        <f t="shared" si="398"/>
        <v>5.5979643765903309E-2</v>
      </c>
      <c r="F409" s="24">
        <f t="shared" si="399"/>
        <v>3.3078880407124679E-2</v>
      </c>
      <c r="G409" s="24">
        <f t="shared" si="400"/>
        <v>4.8346055979643768E-2</v>
      </c>
      <c r="H409" s="24">
        <f t="shared" si="401"/>
        <v>3.8167938931297711E-2</v>
      </c>
      <c r="I409" s="24">
        <f t="shared" si="402"/>
        <v>4.0712468193384227E-2</v>
      </c>
      <c r="J409" s="24">
        <f t="shared" si="403"/>
        <v>3.3078880407124679E-2</v>
      </c>
      <c r="K409" s="24">
        <f t="shared" si="404"/>
        <v>6.8702290076335881E-2</v>
      </c>
      <c r="L409" s="24">
        <f t="shared" si="405"/>
        <v>4.0712468193384227E-2</v>
      </c>
      <c r="M409" s="24">
        <f t="shared" si="406"/>
        <v>8.9058524173027995E-2</v>
      </c>
      <c r="N409" s="24">
        <f t="shared" si="407"/>
        <v>5.8524173027989825E-2</v>
      </c>
      <c r="O409" s="24">
        <f t="shared" si="408"/>
        <v>8.6513994910941472E-2</v>
      </c>
      <c r="P409" s="24">
        <f t="shared" si="409"/>
        <v>0.10432569974554708</v>
      </c>
      <c r="Q409" s="24">
        <f t="shared" si="410"/>
        <v>7.6335877862595422E-2</v>
      </c>
      <c r="R409" s="24">
        <f t="shared" si="411"/>
        <v>6.1068702290076333E-2</v>
      </c>
      <c r="S409" s="24">
        <f t="shared" si="412"/>
        <v>0.12468193384223919</v>
      </c>
      <c r="T409" s="24">
        <f t="shared" si="413"/>
        <v>0.15012722646310434</v>
      </c>
      <c r="U409" s="24">
        <f t="shared" si="413"/>
        <v>0.58778625954198471</v>
      </c>
      <c r="V409" s="24">
        <f t="shared" si="413"/>
        <v>0.26208651399491095</v>
      </c>
      <c r="W409" s="23">
        <f t="shared" si="414"/>
        <v>59</v>
      </c>
      <c r="X409" s="23">
        <f t="shared" si="415"/>
        <v>231</v>
      </c>
      <c r="Y409" s="23">
        <f t="shared" si="416"/>
        <v>103</v>
      </c>
      <c r="Z409" s="23">
        <v>3</v>
      </c>
      <c r="AA409" s="23">
        <v>4</v>
      </c>
      <c r="AB409" s="23">
        <v>3</v>
      </c>
      <c r="AC409" s="23">
        <v>4</v>
      </c>
      <c r="AD409" s="23">
        <v>2</v>
      </c>
      <c r="AE409" s="23">
        <v>5</v>
      </c>
      <c r="AF409" s="23">
        <v>6</v>
      </c>
      <c r="AG409" s="23">
        <v>0</v>
      </c>
      <c r="AH409" s="23">
        <v>4</v>
      </c>
      <c r="AI409" s="23">
        <v>7</v>
      </c>
      <c r="AJ409" s="23">
        <v>0</v>
      </c>
      <c r="AK409" s="23">
        <v>0</v>
      </c>
      <c r="AL409" s="23">
        <v>6</v>
      </c>
      <c r="AM409" s="23">
        <v>4</v>
      </c>
      <c r="AN409" s="23">
        <v>3</v>
      </c>
      <c r="AO409" s="23">
        <v>5</v>
      </c>
      <c r="AP409" s="23">
        <v>3</v>
      </c>
      <c r="AQ409" s="23">
        <v>6</v>
      </c>
      <c r="AR409" s="23">
        <v>2</v>
      </c>
      <c r="AS409" s="23">
        <v>3</v>
      </c>
      <c r="AT409" s="23">
        <v>2</v>
      </c>
      <c r="AU409" s="23">
        <v>5</v>
      </c>
      <c r="AV409" s="23">
        <v>3</v>
      </c>
      <c r="AW409" s="23">
        <v>2</v>
      </c>
      <c r="AX409" s="23">
        <v>3</v>
      </c>
      <c r="AY409" s="23">
        <v>6</v>
      </c>
      <c r="AZ409" s="23">
        <v>3</v>
      </c>
      <c r="BA409" s="23">
        <v>3</v>
      </c>
      <c r="BB409" s="23">
        <v>3</v>
      </c>
      <c r="BC409" s="23">
        <v>1</v>
      </c>
      <c r="BD409" s="23">
        <v>3</v>
      </c>
      <c r="BE409" s="23">
        <v>1</v>
      </c>
      <c r="BF409" s="23">
        <v>4</v>
      </c>
      <c r="BG409" s="23">
        <v>3</v>
      </c>
      <c r="BH409" s="23">
        <v>2</v>
      </c>
      <c r="BI409" s="23">
        <v>5</v>
      </c>
      <c r="BJ409" s="23">
        <v>6</v>
      </c>
      <c r="BK409" s="23">
        <v>4</v>
      </c>
      <c r="BL409" s="23">
        <v>4</v>
      </c>
      <c r="BM409" s="23">
        <v>8</v>
      </c>
      <c r="BN409" s="23">
        <v>3</v>
      </c>
      <c r="BO409" s="23">
        <v>4</v>
      </c>
      <c r="BP409" s="23">
        <v>4</v>
      </c>
      <c r="BQ409" s="23">
        <v>4</v>
      </c>
      <c r="BR409" s="23">
        <v>1</v>
      </c>
      <c r="BS409" s="23">
        <v>10</v>
      </c>
      <c r="BT409" s="23">
        <v>8</v>
      </c>
      <c r="BU409" s="23">
        <v>4</v>
      </c>
      <c r="BV409" s="23">
        <v>5</v>
      </c>
      <c r="BW409" s="23">
        <v>8</v>
      </c>
      <c r="BX409" s="23">
        <v>3</v>
      </c>
      <c r="BY409" s="23">
        <v>5</v>
      </c>
      <c r="BZ409" s="23">
        <v>4</v>
      </c>
      <c r="CA409" s="23">
        <v>4</v>
      </c>
      <c r="CB409" s="23">
        <v>7</v>
      </c>
      <c r="CC409" s="23">
        <v>6</v>
      </c>
      <c r="CD409" s="23">
        <v>9</v>
      </c>
      <c r="CE409" s="23">
        <v>9</v>
      </c>
      <c r="CF409" s="23">
        <v>6</v>
      </c>
      <c r="CG409" s="23">
        <v>4</v>
      </c>
      <c r="CH409" s="23">
        <v>4</v>
      </c>
      <c r="CI409" s="23">
        <v>3</v>
      </c>
      <c r="CJ409" s="23">
        <v>11</v>
      </c>
      <c r="CK409" s="23">
        <v>10</v>
      </c>
      <c r="CL409" s="23">
        <v>13</v>
      </c>
      <c r="CM409" s="23">
        <v>8</v>
      </c>
      <c r="CN409" s="23">
        <v>6</v>
      </c>
      <c r="CO409" s="23">
        <v>6</v>
      </c>
      <c r="CP409" s="23">
        <v>5</v>
      </c>
      <c r="CQ409" s="23">
        <v>5</v>
      </c>
      <c r="CR409" s="23">
        <v>4</v>
      </c>
      <c r="CS409" s="23">
        <v>5</v>
      </c>
      <c r="CT409" s="23">
        <v>4</v>
      </c>
      <c r="CU409" s="23">
        <v>6</v>
      </c>
      <c r="CV409" s="23">
        <v>5</v>
      </c>
      <c r="CW409" s="23">
        <v>4</v>
      </c>
      <c r="CX409" s="23">
        <v>7</v>
      </c>
      <c r="CY409" s="23">
        <v>4</v>
      </c>
      <c r="CZ409" s="23">
        <v>6</v>
      </c>
      <c r="DA409" s="23">
        <v>7</v>
      </c>
      <c r="DB409" s="23">
        <v>2</v>
      </c>
      <c r="DC409" s="23">
        <v>4</v>
      </c>
      <c r="DD409" s="23">
        <v>1</v>
      </c>
      <c r="DE409" s="23">
        <v>2</v>
      </c>
      <c r="DF409" s="23">
        <v>2</v>
      </c>
      <c r="DG409" s="23">
        <v>2</v>
      </c>
      <c r="DH409" s="23">
        <v>2</v>
      </c>
      <c r="DI409" s="23">
        <v>0</v>
      </c>
      <c r="DJ409" s="23">
        <v>1</v>
      </c>
      <c r="DK409" s="23">
        <v>1</v>
      </c>
      <c r="DL409" s="23">
        <v>1</v>
      </c>
      <c r="DM409" s="23">
        <v>0</v>
      </c>
      <c r="DN409" s="23">
        <v>0</v>
      </c>
      <c r="DO409" s="23">
        <v>1</v>
      </c>
      <c r="DP409" s="23">
        <v>1</v>
      </c>
      <c r="DQ409" s="23">
        <v>0</v>
      </c>
      <c r="DR409" s="23">
        <v>1</v>
      </c>
      <c r="DS409" s="23">
        <v>0</v>
      </c>
      <c r="DT409" s="23">
        <v>0</v>
      </c>
      <c r="DU409" s="23">
        <v>0</v>
      </c>
      <c r="DV409" s="23">
        <v>0</v>
      </c>
    </row>
    <row r="410" spans="1:126" x14ac:dyDescent="0.25">
      <c r="A410" s="16" t="s">
        <v>893</v>
      </c>
      <c r="B410" s="14" t="s">
        <v>894</v>
      </c>
      <c r="C410" s="23" t="s">
        <v>1572</v>
      </c>
      <c r="D410" s="23" t="s">
        <v>1572</v>
      </c>
      <c r="E410" s="23" t="s">
        <v>1572</v>
      </c>
      <c r="F410" s="23" t="s">
        <v>1572</v>
      </c>
      <c r="G410" s="23" t="s">
        <v>1572</v>
      </c>
      <c r="H410" s="23" t="s">
        <v>1572</v>
      </c>
      <c r="I410" s="23" t="s">
        <v>1572</v>
      </c>
      <c r="J410" s="23" t="s">
        <v>1572</v>
      </c>
      <c r="K410" s="23" t="s">
        <v>1572</v>
      </c>
      <c r="L410" s="23" t="s">
        <v>1572</v>
      </c>
      <c r="M410" s="23" t="s">
        <v>1572</v>
      </c>
      <c r="N410" s="23" t="s">
        <v>1572</v>
      </c>
      <c r="O410" s="23" t="s">
        <v>1572</v>
      </c>
      <c r="P410" s="23" t="s">
        <v>1572</v>
      </c>
      <c r="Q410" s="23" t="s">
        <v>1572</v>
      </c>
      <c r="R410" s="23" t="s">
        <v>1572</v>
      </c>
      <c r="S410" s="23" t="s">
        <v>1572</v>
      </c>
      <c r="T410" s="23" t="s">
        <v>1572</v>
      </c>
      <c r="U410" s="23" t="s">
        <v>1572</v>
      </c>
      <c r="V410" s="23" t="s">
        <v>1572</v>
      </c>
      <c r="W410" s="23" t="s">
        <v>1572</v>
      </c>
      <c r="X410" s="23" t="s">
        <v>1572</v>
      </c>
      <c r="Y410" s="23" t="s">
        <v>1572</v>
      </c>
      <c r="Z410" s="23" t="s">
        <v>1572</v>
      </c>
      <c r="AA410" s="23" t="s">
        <v>1572</v>
      </c>
      <c r="AB410" s="23" t="s">
        <v>1572</v>
      </c>
      <c r="AC410" s="23" t="s">
        <v>1572</v>
      </c>
      <c r="AD410" s="23" t="s">
        <v>1572</v>
      </c>
      <c r="AE410" s="23" t="s">
        <v>1572</v>
      </c>
      <c r="AF410" s="23" t="s">
        <v>1572</v>
      </c>
      <c r="AG410" s="23" t="s">
        <v>1572</v>
      </c>
      <c r="AH410" s="23" t="s">
        <v>1572</v>
      </c>
      <c r="AI410" s="23" t="s">
        <v>1572</v>
      </c>
      <c r="AJ410" s="23" t="s">
        <v>1572</v>
      </c>
      <c r="AK410" s="23" t="s">
        <v>1572</v>
      </c>
      <c r="AL410" s="23" t="s">
        <v>1572</v>
      </c>
      <c r="AM410" s="23" t="s">
        <v>1572</v>
      </c>
      <c r="AN410" s="23" t="s">
        <v>1572</v>
      </c>
      <c r="AO410" s="23" t="s">
        <v>1572</v>
      </c>
      <c r="AP410" s="23" t="s">
        <v>1572</v>
      </c>
      <c r="AQ410" s="23" t="s">
        <v>1572</v>
      </c>
      <c r="AR410" s="23" t="s">
        <v>1572</v>
      </c>
      <c r="AS410" s="23" t="s">
        <v>1572</v>
      </c>
      <c r="AT410" s="23" t="s">
        <v>1572</v>
      </c>
      <c r="AU410" s="23" t="s">
        <v>1572</v>
      </c>
      <c r="AV410" s="23" t="s">
        <v>1572</v>
      </c>
      <c r="AW410" s="23" t="s">
        <v>1572</v>
      </c>
      <c r="AX410" s="23" t="s">
        <v>1572</v>
      </c>
      <c r="AY410" s="23" t="s">
        <v>1572</v>
      </c>
      <c r="AZ410" s="23" t="s">
        <v>1572</v>
      </c>
      <c r="BA410" s="23" t="s">
        <v>1572</v>
      </c>
      <c r="BB410" s="23" t="s">
        <v>1572</v>
      </c>
      <c r="BC410" s="23" t="s">
        <v>1572</v>
      </c>
      <c r="BD410" s="23" t="s">
        <v>1572</v>
      </c>
      <c r="BE410" s="23" t="s">
        <v>1572</v>
      </c>
      <c r="BF410" s="23" t="s">
        <v>1572</v>
      </c>
      <c r="BG410" s="23" t="s">
        <v>1572</v>
      </c>
      <c r="BH410" s="23" t="s">
        <v>1572</v>
      </c>
      <c r="BI410" s="23" t="s">
        <v>1572</v>
      </c>
      <c r="BJ410" s="23" t="s">
        <v>1572</v>
      </c>
      <c r="BK410" s="23" t="s">
        <v>1572</v>
      </c>
      <c r="BL410" s="23" t="s">
        <v>1572</v>
      </c>
      <c r="BM410" s="23" t="s">
        <v>1572</v>
      </c>
      <c r="BN410" s="23" t="s">
        <v>1572</v>
      </c>
      <c r="BO410" s="23" t="s">
        <v>1572</v>
      </c>
      <c r="BP410" s="23" t="s">
        <v>1572</v>
      </c>
      <c r="BQ410" s="23" t="s">
        <v>1572</v>
      </c>
      <c r="BR410" s="23" t="s">
        <v>1572</v>
      </c>
      <c r="BS410" s="23" t="s">
        <v>1572</v>
      </c>
      <c r="BT410" s="23" t="s">
        <v>1572</v>
      </c>
      <c r="BU410" s="23" t="s">
        <v>1572</v>
      </c>
      <c r="BV410" s="23" t="s">
        <v>1572</v>
      </c>
      <c r="BW410" s="23" t="s">
        <v>1572</v>
      </c>
      <c r="BX410" s="23" t="s">
        <v>1572</v>
      </c>
      <c r="BY410" s="23" t="s">
        <v>1572</v>
      </c>
      <c r="BZ410" s="23" t="s">
        <v>1572</v>
      </c>
      <c r="CA410" s="23" t="s">
        <v>1572</v>
      </c>
      <c r="CB410" s="23" t="s">
        <v>1572</v>
      </c>
      <c r="CC410" s="23" t="s">
        <v>1572</v>
      </c>
      <c r="CD410" s="23" t="s">
        <v>1572</v>
      </c>
      <c r="CE410" s="23" t="s">
        <v>1572</v>
      </c>
      <c r="CF410" s="23" t="s">
        <v>1572</v>
      </c>
      <c r="CG410" s="23" t="s">
        <v>1572</v>
      </c>
      <c r="CH410" s="23" t="s">
        <v>1572</v>
      </c>
      <c r="CI410" s="23" t="s">
        <v>1572</v>
      </c>
      <c r="CJ410" s="23" t="s">
        <v>1572</v>
      </c>
      <c r="CK410" s="23" t="s">
        <v>1572</v>
      </c>
      <c r="CL410" s="23" t="s">
        <v>1572</v>
      </c>
      <c r="CM410" s="23" t="s">
        <v>1572</v>
      </c>
      <c r="CN410" s="23" t="s">
        <v>1572</v>
      </c>
      <c r="CO410" s="23" t="s">
        <v>1572</v>
      </c>
      <c r="CP410" s="23" t="s">
        <v>1572</v>
      </c>
      <c r="CQ410" s="23" t="s">
        <v>1572</v>
      </c>
      <c r="CR410" s="23" t="s">
        <v>1572</v>
      </c>
      <c r="CS410" s="23" t="s">
        <v>1572</v>
      </c>
      <c r="CT410" s="23" t="s">
        <v>1572</v>
      </c>
      <c r="CU410" s="23" t="s">
        <v>1572</v>
      </c>
      <c r="CV410" s="23" t="s">
        <v>1572</v>
      </c>
      <c r="CW410" s="23" t="s">
        <v>1572</v>
      </c>
      <c r="CX410" s="23" t="s">
        <v>1572</v>
      </c>
      <c r="CY410" s="23" t="s">
        <v>1572</v>
      </c>
      <c r="CZ410" s="23" t="s">
        <v>1572</v>
      </c>
      <c r="DA410" s="23" t="s">
        <v>1572</v>
      </c>
      <c r="DB410" s="23" t="s">
        <v>1572</v>
      </c>
      <c r="DC410" s="23" t="s">
        <v>1572</v>
      </c>
      <c r="DD410" s="23" t="s">
        <v>1572</v>
      </c>
      <c r="DE410" s="23" t="s">
        <v>1572</v>
      </c>
      <c r="DF410" s="23" t="s">
        <v>1572</v>
      </c>
      <c r="DG410" s="23" t="s">
        <v>1572</v>
      </c>
      <c r="DH410" s="23" t="s">
        <v>1572</v>
      </c>
      <c r="DI410" s="23" t="s">
        <v>1572</v>
      </c>
      <c r="DJ410" s="23" t="s">
        <v>1572</v>
      </c>
      <c r="DK410" s="23" t="s">
        <v>1572</v>
      </c>
      <c r="DL410" s="23" t="s">
        <v>1572</v>
      </c>
      <c r="DM410" s="23" t="s">
        <v>1572</v>
      </c>
      <c r="DN410" s="23" t="s">
        <v>1572</v>
      </c>
      <c r="DO410" s="23" t="s">
        <v>1572</v>
      </c>
      <c r="DP410" s="23" t="s">
        <v>1572</v>
      </c>
      <c r="DQ410" s="23" t="s">
        <v>1572</v>
      </c>
      <c r="DR410" s="23" t="s">
        <v>1572</v>
      </c>
      <c r="DS410" s="23" t="s">
        <v>1572</v>
      </c>
      <c r="DT410" s="23" t="s">
        <v>1572</v>
      </c>
      <c r="DU410" s="23" t="s">
        <v>1572</v>
      </c>
      <c r="DV410" s="23" t="s">
        <v>1572</v>
      </c>
    </row>
    <row r="411" spans="1:126" x14ac:dyDescent="0.25">
      <c r="A411" s="16" t="s">
        <v>895</v>
      </c>
      <c r="B411" s="14" t="s">
        <v>896</v>
      </c>
      <c r="C411" s="23">
        <v>845</v>
      </c>
      <c r="D411" s="24">
        <f t="shared" ref="D411:D420" si="417">SUM(Z411:AD411)/C411</f>
        <v>5.7988165680473373E-2</v>
      </c>
      <c r="E411" s="24">
        <f t="shared" ref="E411:E420" si="418">SUM(AE411:AI411)/C411</f>
        <v>5.6804733727810648E-2</v>
      </c>
      <c r="F411" s="24">
        <f t="shared" ref="F411:F420" si="419">SUM(AJ411:AN411)/C411</f>
        <v>6.6272189349112429E-2</v>
      </c>
      <c r="G411" s="24">
        <f t="shared" ref="G411:G420" si="420">SUM(AO411:AS411)/C411</f>
        <v>6.8639053254437865E-2</v>
      </c>
      <c r="H411" s="24">
        <f t="shared" ref="H411:H420" si="421">SUM(AT411:AX411)/C411</f>
        <v>2.2485207100591716E-2</v>
      </c>
      <c r="I411" s="24">
        <f t="shared" ref="I411:I420" si="422">SUM(AY411:BC411)/C411</f>
        <v>2.6035502958579881E-2</v>
      </c>
      <c r="J411" s="24">
        <f t="shared" ref="J411:J420" si="423">SUM(BD411:BH411)/C411</f>
        <v>5.562130177514793E-2</v>
      </c>
      <c r="K411" s="24">
        <f t="shared" ref="K411:K420" si="424">SUM(BI411:BM411)/C411</f>
        <v>7.8106508875739639E-2</v>
      </c>
      <c r="L411" s="24">
        <f t="shared" ref="L411:L420" si="425">SUM(BN411:BR411)/C411</f>
        <v>7.8106508875739639E-2</v>
      </c>
      <c r="M411" s="24">
        <f t="shared" ref="M411:M420" si="426">SUM(BS411:BW411)/C411</f>
        <v>7.3372781065088752E-2</v>
      </c>
      <c r="N411" s="24">
        <f t="shared" ref="N411:N420" si="427">SUM(BX411:CB411)/C411</f>
        <v>7.9289940828402364E-2</v>
      </c>
      <c r="O411" s="24">
        <f t="shared" ref="O411:O420" si="428">SUM(CC411:CG411)/C411</f>
        <v>7.4556213017751477E-2</v>
      </c>
      <c r="P411" s="24">
        <f t="shared" ref="P411:P420" si="429">SUM(CH411:CL411)/C411</f>
        <v>7.9289940828402364E-2</v>
      </c>
      <c r="Q411" s="24">
        <f t="shared" ref="Q411:Q420" si="430">SUM(CM411:CQ411)/C411</f>
        <v>6.2721893491124267E-2</v>
      </c>
      <c r="R411" s="24">
        <f t="shared" ref="R411:R420" si="431">SUM(CR411:CV411)/C411</f>
        <v>4.6153846153846156E-2</v>
      </c>
      <c r="S411" s="24">
        <f t="shared" ref="S411:S420" si="432">SUM(CW411:DV411)/C411</f>
        <v>7.4556213017751477E-2</v>
      </c>
      <c r="T411" s="24">
        <f t="shared" ref="T411:V420" si="433">W411/$C411</f>
        <v>0.21656804733727811</v>
      </c>
      <c r="U411" s="24">
        <f t="shared" si="433"/>
        <v>0.6</v>
      </c>
      <c r="V411" s="24">
        <f t="shared" si="433"/>
        <v>0.18343195266272189</v>
      </c>
      <c r="W411" s="23">
        <f t="shared" ref="W411:W420" si="434">SUM(Z411:AP411)</f>
        <v>183</v>
      </c>
      <c r="X411" s="23">
        <f t="shared" ref="X411:X420" si="435">SUM(AQ411:CL411)</f>
        <v>507</v>
      </c>
      <c r="Y411" s="23">
        <f t="shared" ref="Y411:Y420" si="436">SUM(CM411:DV411)</f>
        <v>155</v>
      </c>
      <c r="Z411" s="23">
        <v>8</v>
      </c>
      <c r="AA411" s="23">
        <v>6</v>
      </c>
      <c r="AB411" s="23">
        <v>17</v>
      </c>
      <c r="AC411" s="23">
        <v>8</v>
      </c>
      <c r="AD411" s="23">
        <v>10</v>
      </c>
      <c r="AE411" s="23">
        <v>8</v>
      </c>
      <c r="AF411" s="23">
        <v>9</v>
      </c>
      <c r="AG411" s="23">
        <v>12</v>
      </c>
      <c r="AH411" s="23">
        <v>11</v>
      </c>
      <c r="AI411" s="23">
        <v>8</v>
      </c>
      <c r="AJ411" s="23">
        <v>11</v>
      </c>
      <c r="AK411" s="23">
        <v>13</v>
      </c>
      <c r="AL411" s="23">
        <v>9</v>
      </c>
      <c r="AM411" s="23">
        <v>9</v>
      </c>
      <c r="AN411" s="23">
        <v>14</v>
      </c>
      <c r="AO411" s="23">
        <v>17</v>
      </c>
      <c r="AP411" s="23">
        <v>13</v>
      </c>
      <c r="AQ411" s="23">
        <v>13</v>
      </c>
      <c r="AR411" s="23">
        <v>11</v>
      </c>
      <c r="AS411" s="23">
        <v>4</v>
      </c>
      <c r="AT411" s="23">
        <v>1</v>
      </c>
      <c r="AU411" s="23">
        <v>3</v>
      </c>
      <c r="AV411" s="23">
        <v>6</v>
      </c>
      <c r="AW411" s="23">
        <v>5</v>
      </c>
      <c r="AX411" s="23">
        <v>4</v>
      </c>
      <c r="AY411" s="23">
        <v>5</v>
      </c>
      <c r="AZ411" s="23">
        <v>3</v>
      </c>
      <c r="BA411" s="23">
        <v>5</v>
      </c>
      <c r="BB411" s="23">
        <v>4</v>
      </c>
      <c r="BC411" s="23">
        <v>5</v>
      </c>
      <c r="BD411" s="23">
        <v>3</v>
      </c>
      <c r="BE411" s="23">
        <v>9</v>
      </c>
      <c r="BF411" s="23">
        <v>11</v>
      </c>
      <c r="BG411" s="23">
        <v>10</v>
      </c>
      <c r="BH411" s="23">
        <v>14</v>
      </c>
      <c r="BI411" s="23">
        <v>10</v>
      </c>
      <c r="BJ411" s="23">
        <v>7</v>
      </c>
      <c r="BK411" s="23">
        <v>18</v>
      </c>
      <c r="BL411" s="23">
        <v>19</v>
      </c>
      <c r="BM411" s="23">
        <v>12</v>
      </c>
      <c r="BN411" s="23">
        <v>14</v>
      </c>
      <c r="BO411" s="23">
        <v>12</v>
      </c>
      <c r="BP411" s="23">
        <v>12</v>
      </c>
      <c r="BQ411" s="23">
        <v>12</v>
      </c>
      <c r="BR411" s="23">
        <v>16</v>
      </c>
      <c r="BS411" s="23">
        <v>13</v>
      </c>
      <c r="BT411" s="23">
        <v>10</v>
      </c>
      <c r="BU411" s="23">
        <v>13</v>
      </c>
      <c r="BV411" s="23">
        <v>15</v>
      </c>
      <c r="BW411" s="23">
        <v>11</v>
      </c>
      <c r="BX411" s="23">
        <v>14</v>
      </c>
      <c r="BY411" s="23">
        <v>13</v>
      </c>
      <c r="BZ411" s="23">
        <v>16</v>
      </c>
      <c r="CA411" s="23">
        <v>12</v>
      </c>
      <c r="CB411" s="23">
        <v>12</v>
      </c>
      <c r="CC411" s="23">
        <v>11</v>
      </c>
      <c r="CD411" s="23">
        <v>17</v>
      </c>
      <c r="CE411" s="23">
        <v>9</v>
      </c>
      <c r="CF411" s="23">
        <v>8</v>
      </c>
      <c r="CG411" s="23">
        <v>18</v>
      </c>
      <c r="CH411" s="23">
        <v>9</v>
      </c>
      <c r="CI411" s="23">
        <v>17</v>
      </c>
      <c r="CJ411" s="23">
        <v>12</v>
      </c>
      <c r="CK411" s="23">
        <v>13</v>
      </c>
      <c r="CL411" s="23">
        <v>16</v>
      </c>
      <c r="CM411" s="23">
        <v>17</v>
      </c>
      <c r="CN411" s="23">
        <v>7</v>
      </c>
      <c r="CO411" s="23">
        <v>11</v>
      </c>
      <c r="CP411" s="23">
        <v>11</v>
      </c>
      <c r="CQ411" s="23">
        <v>7</v>
      </c>
      <c r="CR411" s="23">
        <v>10</v>
      </c>
      <c r="CS411" s="23">
        <v>8</v>
      </c>
      <c r="CT411" s="23">
        <v>8</v>
      </c>
      <c r="CU411" s="23">
        <v>7</v>
      </c>
      <c r="CV411" s="23">
        <v>6</v>
      </c>
      <c r="CW411" s="23">
        <v>9</v>
      </c>
      <c r="CX411" s="23">
        <v>3</v>
      </c>
      <c r="CY411" s="23">
        <v>4</v>
      </c>
      <c r="CZ411" s="23">
        <v>7</v>
      </c>
      <c r="DA411" s="23">
        <v>5</v>
      </c>
      <c r="DB411" s="23">
        <v>5</v>
      </c>
      <c r="DC411" s="23">
        <v>4</v>
      </c>
      <c r="DD411" s="23">
        <v>6</v>
      </c>
      <c r="DE411" s="23">
        <v>3</v>
      </c>
      <c r="DF411" s="23">
        <v>2</v>
      </c>
      <c r="DG411" s="23">
        <v>3</v>
      </c>
      <c r="DH411" s="23">
        <v>3</v>
      </c>
      <c r="DI411" s="23">
        <v>3</v>
      </c>
      <c r="DJ411" s="23">
        <v>2</v>
      </c>
      <c r="DK411" s="23">
        <v>2</v>
      </c>
      <c r="DL411" s="23">
        <v>0</v>
      </c>
      <c r="DM411" s="23">
        <v>0</v>
      </c>
      <c r="DN411" s="23">
        <v>2</v>
      </c>
      <c r="DO411" s="23">
        <v>0</v>
      </c>
      <c r="DP411" s="23">
        <v>0</v>
      </c>
      <c r="DQ411" s="23">
        <v>0</v>
      </c>
      <c r="DR411" s="23">
        <v>0</v>
      </c>
      <c r="DS411" s="23">
        <v>0</v>
      </c>
      <c r="DT411" s="23">
        <v>0</v>
      </c>
      <c r="DU411" s="23">
        <v>0</v>
      </c>
      <c r="DV411" s="23">
        <v>0</v>
      </c>
    </row>
    <row r="412" spans="1:126" x14ac:dyDescent="0.25">
      <c r="A412" s="16" t="s">
        <v>897</v>
      </c>
      <c r="B412" s="14" t="s">
        <v>898</v>
      </c>
      <c r="C412" s="23">
        <v>4247</v>
      </c>
      <c r="D412" s="24">
        <f t="shared" si="417"/>
        <v>4.6385684012243938E-2</v>
      </c>
      <c r="E412" s="24">
        <f t="shared" si="418"/>
        <v>5.1565811160819403E-2</v>
      </c>
      <c r="F412" s="24">
        <f t="shared" si="419"/>
        <v>6.4751589357193315E-2</v>
      </c>
      <c r="G412" s="24">
        <f t="shared" si="420"/>
        <v>5.7687779609135861E-2</v>
      </c>
      <c r="H412" s="24">
        <f t="shared" si="421"/>
        <v>3.720273133976925E-2</v>
      </c>
      <c r="I412" s="24">
        <f t="shared" si="422"/>
        <v>3.4848128090416763E-2</v>
      </c>
      <c r="J412" s="24">
        <f t="shared" si="423"/>
        <v>4.261831881327996E-2</v>
      </c>
      <c r="K412" s="24">
        <f t="shared" si="424"/>
        <v>4.9682128561337413E-2</v>
      </c>
      <c r="L412" s="24">
        <f t="shared" si="425"/>
        <v>6.5928890981869562E-2</v>
      </c>
      <c r="M412" s="24">
        <f t="shared" si="426"/>
        <v>7.8879208853308222E-2</v>
      </c>
      <c r="N412" s="24">
        <f t="shared" si="427"/>
        <v>6.3338827407581816E-2</v>
      </c>
      <c r="O412" s="24">
        <f t="shared" si="428"/>
        <v>7.4170002354603248E-2</v>
      </c>
      <c r="P412" s="24">
        <f t="shared" si="429"/>
        <v>8.2882034377207439E-2</v>
      </c>
      <c r="Q412" s="24">
        <f t="shared" si="430"/>
        <v>7.2521780080056511E-2</v>
      </c>
      <c r="R412" s="24">
        <f t="shared" si="431"/>
        <v>5.7452319284200609E-2</v>
      </c>
      <c r="S412" s="24">
        <f t="shared" si="432"/>
        <v>0.1200847657169767</v>
      </c>
      <c r="T412" s="24">
        <f t="shared" si="433"/>
        <v>0.18954556157287497</v>
      </c>
      <c r="U412" s="24">
        <f t="shared" si="433"/>
        <v>0.56039557334589118</v>
      </c>
      <c r="V412" s="24">
        <f t="shared" si="433"/>
        <v>0.25005886508123382</v>
      </c>
      <c r="W412" s="23">
        <f t="shared" si="434"/>
        <v>805</v>
      </c>
      <c r="X412" s="23">
        <f t="shared" si="435"/>
        <v>2380</v>
      </c>
      <c r="Y412" s="23">
        <f t="shared" si="436"/>
        <v>1062</v>
      </c>
      <c r="Z412" s="23">
        <v>35</v>
      </c>
      <c r="AA412" s="23">
        <v>39</v>
      </c>
      <c r="AB412" s="23">
        <v>38</v>
      </c>
      <c r="AC412" s="23">
        <v>42</v>
      </c>
      <c r="AD412" s="23">
        <v>43</v>
      </c>
      <c r="AE412" s="23">
        <v>54</v>
      </c>
      <c r="AF412" s="23">
        <v>42</v>
      </c>
      <c r="AG412" s="23">
        <v>32</v>
      </c>
      <c r="AH412" s="23">
        <v>48</v>
      </c>
      <c r="AI412" s="23">
        <v>43</v>
      </c>
      <c r="AJ412" s="23">
        <v>54</v>
      </c>
      <c r="AK412" s="23">
        <v>45</v>
      </c>
      <c r="AL412" s="23">
        <v>54</v>
      </c>
      <c r="AM412" s="23">
        <v>58</v>
      </c>
      <c r="AN412" s="23">
        <v>64</v>
      </c>
      <c r="AO412" s="23">
        <v>52</v>
      </c>
      <c r="AP412" s="23">
        <v>62</v>
      </c>
      <c r="AQ412" s="23">
        <v>55</v>
      </c>
      <c r="AR412" s="23">
        <v>41</v>
      </c>
      <c r="AS412" s="23">
        <v>35</v>
      </c>
      <c r="AT412" s="23">
        <v>28</v>
      </c>
      <c r="AU412" s="23">
        <v>28</v>
      </c>
      <c r="AV412" s="23">
        <v>32</v>
      </c>
      <c r="AW412" s="23">
        <v>33</v>
      </c>
      <c r="AX412" s="23">
        <v>37</v>
      </c>
      <c r="AY412" s="23">
        <v>34</v>
      </c>
      <c r="AZ412" s="23">
        <v>24</v>
      </c>
      <c r="BA412" s="23">
        <v>22</v>
      </c>
      <c r="BB412" s="23">
        <v>29</v>
      </c>
      <c r="BC412" s="23">
        <v>39</v>
      </c>
      <c r="BD412" s="23">
        <v>38</v>
      </c>
      <c r="BE412" s="23">
        <v>31</v>
      </c>
      <c r="BF412" s="23">
        <v>35</v>
      </c>
      <c r="BG412" s="23">
        <v>37</v>
      </c>
      <c r="BH412" s="23">
        <v>40</v>
      </c>
      <c r="BI412" s="23">
        <v>27</v>
      </c>
      <c r="BJ412" s="23">
        <v>45</v>
      </c>
      <c r="BK412" s="23">
        <v>51</v>
      </c>
      <c r="BL412" s="23">
        <v>37</v>
      </c>
      <c r="BM412" s="23">
        <v>51</v>
      </c>
      <c r="BN412" s="23">
        <v>62</v>
      </c>
      <c r="BO412" s="23">
        <v>59</v>
      </c>
      <c r="BP412" s="23">
        <v>56</v>
      </c>
      <c r="BQ412" s="23">
        <v>48</v>
      </c>
      <c r="BR412" s="23">
        <v>55</v>
      </c>
      <c r="BS412" s="23">
        <v>65</v>
      </c>
      <c r="BT412" s="23">
        <v>66</v>
      </c>
      <c r="BU412" s="23">
        <v>61</v>
      </c>
      <c r="BV412" s="23">
        <v>76</v>
      </c>
      <c r="BW412" s="23">
        <v>67</v>
      </c>
      <c r="BX412" s="23">
        <v>52</v>
      </c>
      <c r="BY412" s="23">
        <v>56</v>
      </c>
      <c r="BZ412" s="23">
        <v>57</v>
      </c>
      <c r="CA412" s="23">
        <v>51</v>
      </c>
      <c r="CB412" s="23">
        <v>53</v>
      </c>
      <c r="CC412" s="23">
        <v>60</v>
      </c>
      <c r="CD412" s="23">
        <v>73</v>
      </c>
      <c r="CE412" s="23">
        <v>64</v>
      </c>
      <c r="CF412" s="23">
        <v>58</v>
      </c>
      <c r="CG412" s="23">
        <v>60</v>
      </c>
      <c r="CH412" s="23">
        <v>61</v>
      </c>
      <c r="CI412" s="23">
        <v>81</v>
      </c>
      <c r="CJ412" s="23">
        <v>69</v>
      </c>
      <c r="CK412" s="23">
        <v>81</v>
      </c>
      <c r="CL412" s="23">
        <v>60</v>
      </c>
      <c r="CM412" s="23">
        <v>54</v>
      </c>
      <c r="CN412" s="23">
        <v>66</v>
      </c>
      <c r="CO412" s="23">
        <v>73</v>
      </c>
      <c r="CP412" s="23">
        <v>70</v>
      </c>
      <c r="CQ412" s="23">
        <v>45</v>
      </c>
      <c r="CR412" s="23">
        <v>50</v>
      </c>
      <c r="CS412" s="23">
        <v>41</v>
      </c>
      <c r="CT412" s="23">
        <v>58</v>
      </c>
      <c r="CU412" s="23">
        <v>43</v>
      </c>
      <c r="CV412" s="23">
        <v>52</v>
      </c>
      <c r="CW412" s="23">
        <v>45</v>
      </c>
      <c r="CX412" s="23">
        <v>49</v>
      </c>
      <c r="CY412" s="23">
        <v>48</v>
      </c>
      <c r="CZ412" s="23">
        <v>34</v>
      </c>
      <c r="DA412" s="23">
        <v>41</v>
      </c>
      <c r="DB412" s="23">
        <v>32</v>
      </c>
      <c r="DC412" s="23">
        <v>28</v>
      </c>
      <c r="DD412" s="23">
        <v>24</v>
      </c>
      <c r="DE412" s="23">
        <v>23</v>
      </c>
      <c r="DF412" s="23">
        <v>21</v>
      </c>
      <c r="DG412" s="23">
        <v>27</v>
      </c>
      <c r="DH412" s="23">
        <v>18</v>
      </c>
      <c r="DI412" s="23">
        <v>23</v>
      </c>
      <c r="DJ412" s="23">
        <v>13</v>
      </c>
      <c r="DK412" s="23">
        <v>18</v>
      </c>
      <c r="DL412" s="23">
        <v>22</v>
      </c>
      <c r="DM412" s="23">
        <v>14</v>
      </c>
      <c r="DN412" s="23">
        <v>2</v>
      </c>
      <c r="DO412" s="23">
        <v>9</v>
      </c>
      <c r="DP412" s="23">
        <v>4</v>
      </c>
      <c r="DQ412" s="23">
        <v>4</v>
      </c>
      <c r="DR412" s="23">
        <v>3</v>
      </c>
      <c r="DS412" s="23">
        <v>2</v>
      </c>
      <c r="DT412" s="23">
        <v>2</v>
      </c>
      <c r="DU412" s="23">
        <v>2</v>
      </c>
      <c r="DV412" s="23">
        <v>2</v>
      </c>
    </row>
    <row r="413" spans="1:126" x14ac:dyDescent="0.25">
      <c r="A413" s="16" t="s">
        <v>899</v>
      </c>
      <c r="B413" s="14" t="s">
        <v>900</v>
      </c>
      <c r="C413" s="23">
        <v>1324</v>
      </c>
      <c r="D413" s="24">
        <f t="shared" si="417"/>
        <v>5.9667673716012087E-2</v>
      </c>
      <c r="E413" s="24">
        <f t="shared" si="418"/>
        <v>6.5709969788519632E-2</v>
      </c>
      <c r="F413" s="24">
        <f t="shared" si="419"/>
        <v>5.5891238670694864E-2</v>
      </c>
      <c r="G413" s="24">
        <f t="shared" si="420"/>
        <v>5.3625377643504529E-2</v>
      </c>
      <c r="H413" s="24">
        <f t="shared" si="421"/>
        <v>5.2870090634441085E-2</v>
      </c>
      <c r="I413" s="24">
        <f t="shared" si="422"/>
        <v>6.3444108761329304E-2</v>
      </c>
      <c r="J413" s="24">
        <f t="shared" si="423"/>
        <v>5.5135951661631419E-2</v>
      </c>
      <c r="K413" s="24">
        <f t="shared" si="424"/>
        <v>6.0422960725075532E-2</v>
      </c>
      <c r="L413" s="24">
        <f t="shared" si="425"/>
        <v>7.9305135951661637E-2</v>
      </c>
      <c r="M413" s="24">
        <f t="shared" si="426"/>
        <v>6.6465256797583083E-2</v>
      </c>
      <c r="N413" s="24">
        <f t="shared" si="427"/>
        <v>5.5135951661631419E-2</v>
      </c>
      <c r="O413" s="24">
        <f t="shared" si="428"/>
        <v>5.8912386706948643E-2</v>
      </c>
      <c r="P413" s="24">
        <f t="shared" si="429"/>
        <v>8.6858006042296071E-2</v>
      </c>
      <c r="Q413" s="24">
        <f t="shared" si="430"/>
        <v>6.5709969788519632E-2</v>
      </c>
      <c r="R413" s="24">
        <f t="shared" si="431"/>
        <v>4.2296072507552872E-2</v>
      </c>
      <c r="S413" s="24">
        <f t="shared" si="432"/>
        <v>7.8549848942598186E-2</v>
      </c>
      <c r="T413" s="24">
        <f t="shared" si="433"/>
        <v>0.20090634441087613</v>
      </c>
      <c r="U413" s="24">
        <f t="shared" si="433"/>
        <v>0.61253776435045315</v>
      </c>
      <c r="V413" s="24">
        <f t="shared" si="433"/>
        <v>0.1865558912386707</v>
      </c>
      <c r="W413" s="23">
        <f t="shared" si="434"/>
        <v>266</v>
      </c>
      <c r="X413" s="23">
        <f t="shared" si="435"/>
        <v>811</v>
      </c>
      <c r="Y413" s="23">
        <f t="shared" si="436"/>
        <v>247</v>
      </c>
      <c r="Z413" s="23">
        <v>15</v>
      </c>
      <c r="AA413" s="23">
        <v>20</v>
      </c>
      <c r="AB413" s="23">
        <v>17</v>
      </c>
      <c r="AC413" s="23">
        <v>15</v>
      </c>
      <c r="AD413" s="23">
        <v>12</v>
      </c>
      <c r="AE413" s="23">
        <v>19</v>
      </c>
      <c r="AF413" s="23">
        <v>15</v>
      </c>
      <c r="AG413" s="23">
        <v>14</v>
      </c>
      <c r="AH413" s="23">
        <v>27</v>
      </c>
      <c r="AI413" s="23">
        <v>12</v>
      </c>
      <c r="AJ413" s="23">
        <v>16</v>
      </c>
      <c r="AK413" s="23">
        <v>15</v>
      </c>
      <c r="AL413" s="23">
        <v>14</v>
      </c>
      <c r="AM413" s="23">
        <v>17</v>
      </c>
      <c r="AN413" s="23">
        <v>12</v>
      </c>
      <c r="AO413" s="23">
        <v>14</v>
      </c>
      <c r="AP413" s="23">
        <v>12</v>
      </c>
      <c r="AQ413" s="23">
        <v>16</v>
      </c>
      <c r="AR413" s="23">
        <v>14</v>
      </c>
      <c r="AS413" s="23">
        <v>15</v>
      </c>
      <c r="AT413" s="23">
        <v>15</v>
      </c>
      <c r="AU413" s="23">
        <v>12</v>
      </c>
      <c r="AV413" s="23">
        <v>12</v>
      </c>
      <c r="AW413" s="23">
        <v>12</v>
      </c>
      <c r="AX413" s="23">
        <v>19</v>
      </c>
      <c r="AY413" s="23">
        <v>25</v>
      </c>
      <c r="AZ413" s="23">
        <v>21</v>
      </c>
      <c r="BA413" s="23">
        <v>14</v>
      </c>
      <c r="BB413" s="23">
        <v>12</v>
      </c>
      <c r="BC413" s="23">
        <v>12</v>
      </c>
      <c r="BD413" s="23">
        <v>19</v>
      </c>
      <c r="BE413" s="23">
        <v>16</v>
      </c>
      <c r="BF413" s="23">
        <v>10</v>
      </c>
      <c r="BG413" s="23">
        <v>15</v>
      </c>
      <c r="BH413" s="23">
        <v>13</v>
      </c>
      <c r="BI413" s="23">
        <v>13</v>
      </c>
      <c r="BJ413" s="23">
        <v>19</v>
      </c>
      <c r="BK413" s="23">
        <v>13</v>
      </c>
      <c r="BL413" s="23">
        <v>13</v>
      </c>
      <c r="BM413" s="23">
        <v>22</v>
      </c>
      <c r="BN413" s="23">
        <v>20</v>
      </c>
      <c r="BO413" s="23">
        <v>17</v>
      </c>
      <c r="BP413" s="23">
        <v>21</v>
      </c>
      <c r="BQ413" s="23">
        <v>24</v>
      </c>
      <c r="BR413" s="23">
        <v>23</v>
      </c>
      <c r="BS413" s="23">
        <v>16</v>
      </c>
      <c r="BT413" s="23">
        <v>19</v>
      </c>
      <c r="BU413" s="23">
        <v>17</v>
      </c>
      <c r="BV413" s="23">
        <v>17</v>
      </c>
      <c r="BW413" s="23">
        <v>19</v>
      </c>
      <c r="BX413" s="23">
        <v>15</v>
      </c>
      <c r="BY413" s="23">
        <v>11</v>
      </c>
      <c r="BZ413" s="23">
        <v>17</v>
      </c>
      <c r="CA413" s="23">
        <v>18</v>
      </c>
      <c r="CB413" s="23">
        <v>12</v>
      </c>
      <c r="CC413" s="23">
        <v>23</v>
      </c>
      <c r="CD413" s="23">
        <v>15</v>
      </c>
      <c r="CE413" s="23">
        <v>17</v>
      </c>
      <c r="CF413" s="23">
        <v>13</v>
      </c>
      <c r="CG413" s="23">
        <v>10</v>
      </c>
      <c r="CH413" s="23">
        <v>16</v>
      </c>
      <c r="CI413" s="23">
        <v>21</v>
      </c>
      <c r="CJ413" s="23">
        <v>14</v>
      </c>
      <c r="CK413" s="23">
        <v>26</v>
      </c>
      <c r="CL413" s="23">
        <v>38</v>
      </c>
      <c r="CM413" s="23">
        <v>21</v>
      </c>
      <c r="CN413" s="23">
        <v>24</v>
      </c>
      <c r="CO413" s="23">
        <v>18</v>
      </c>
      <c r="CP413" s="23">
        <v>13</v>
      </c>
      <c r="CQ413" s="23">
        <v>11</v>
      </c>
      <c r="CR413" s="23">
        <v>13</v>
      </c>
      <c r="CS413" s="23">
        <v>11</v>
      </c>
      <c r="CT413" s="23">
        <v>12</v>
      </c>
      <c r="CU413" s="23">
        <v>9</v>
      </c>
      <c r="CV413" s="23">
        <v>11</v>
      </c>
      <c r="CW413" s="23">
        <v>9</v>
      </c>
      <c r="CX413" s="23">
        <v>8</v>
      </c>
      <c r="CY413" s="23">
        <v>9</v>
      </c>
      <c r="CZ413" s="23">
        <v>14</v>
      </c>
      <c r="DA413" s="23">
        <v>6</v>
      </c>
      <c r="DB413" s="23">
        <v>9</v>
      </c>
      <c r="DC413" s="23">
        <v>7</v>
      </c>
      <c r="DD413" s="23">
        <v>5</v>
      </c>
      <c r="DE413" s="23">
        <v>9</v>
      </c>
      <c r="DF413" s="23">
        <v>3</v>
      </c>
      <c r="DG413" s="23">
        <v>7</v>
      </c>
      <c r="DH413" s="23">
        <v>5</v>
      </c>
      <c r="DI413" s="23">
        <v>6</v>
      </c>
      <c r="DJ413" s="23">
        <v>0</v>
      </c>
      <c r="DK413" s="23">
        <v>0</v>
      </c>
      <c r="DL413" s="23">
        <v>4</v>
      </c>
      <c r="DM413" s="23">
        <v>1</v>
      </c>
      <c r="DN413" s="23">
        <v>0</v>
      </c>
      <c r="DO413" s="23">
        <v>0</v>
      </c>
      <c r="DP413" s="23">
        <v>0</v>
      </c>
      <c r="DQ413" s="23">
        <v>1</v>
      </c>
      <c r="DR413" s="23">
        <v>0</v>
      </c>
      <c r="DS413" s="23">
        <v>1</v>
      </c>
      <c r="DT413" s="23">
        <v>0</v>
      </c>
      <c r="DU413" s="23">
        <v>0</v>
      </c>
      <c r="DV413" s="23">
        <v>0</v>
      </c>
    </row>
    <row r="414" spans="1:126" x14ac:dyDescent="0.25">
      <c r="A414" s="16" t="s">
        <v>901</v>
      </c>
      <c r="B414" s="14" t="s">
        <v>902</v>
      </c>
      <c r="C414" s="14">
        <v>815</v>
      </c>
      <c r="D414" s="24">
        <f t="shared" si="417"/>
        <v>3.6809815950920248E-2</v>
      </c>
      <c r="E414" s="24">
        <f t="shared" si="418"/>
        <v>4.0490797546012272E-2</v>
      </c>
      <c r="F414" s="24">
        <f t="shared" si="419"/>
        <v>5.3987730061349694E-2</v>
      </c>
      <c r="G414" s="24">
        <f t="shared" si="420"/>
        <v>5.1533742331288344E-2</v>
      </c>
      <c r="H414" s="24">
        <f t="shared" si="421"/>
        <v>4.1717791411042947E-2</v>
      </c>
      <c r="I414" s="24">
        <f t="shared" si="422"/>
        <v>2.8220858895705522E-2</v>
      </c>
      <c r="J414" s="24">
        <f t="shared" si="423"/>
        <v>2.8220858895705522E-2</v>
      </c>
      <c r="K414" s="24">
        <f t="shared" si="424"/>
        <v>5.6441717791411043E-2</v>
      </c>
      <c r="L414" s="24">
        <f t="shared" si="425"/>
        <v>7.6073619631901845E-2</v>
      </c>
      <c r="M414" s="24">
        <f t="shared" si="426"/>
        <v>6.8711656441717797E-2</v>
      </c>
      <c r="N414" s="24">
        <f t="shared" si="427"/>
        <v>8.2208588957055212E-2</v>
      </c>
      <c r="O414" s="24">
        <f t="shared" si="428"/>
        <v>9.9386503067484658E-2</v>
      </c>
      <c r="P414" s="24">
        <f t="shared" si="429"/>
        <v>8.3435582822085894E-2</v>
      </c>
      <c r="Q414" s="24">
        <f t="shared" si="430"/>
        <v>0.11288343558282209</v>
      </c>
      <c r="R414" s="24">
        <f t="shared" si="431"/>
        <v>5.6441717791411043E-2</v>
      </c>
      <c r="S414" s="24">
        <f t="shared" si="432"/>
        <v>8.3435582822085894E-2</v>
      </c>
      <c r="T414" s="24">
        <f t="shared" si="433"/>
        <v>0.14969325153374233</v>
      </c>
      <c r="U414" s="24">
        <f t="shared" si="433"/>
        <v>0.59754601226993864</v>
      </c>
      <c r="V414" s="24">
        <f t="shared" si="433"/>
        <v>0.252760736196319</v>
      </c>
      <c r="W414" s="23">
        <f t="shared" si="434"/>
        <v>122</v>
      </c>
      <c r="X414" s="23">
        <f t="shared" si="435"/>
        <v>487</v>
      </c>
      <c r="Y414" s="23">
        <f t="shared" si="436"/>
        <v>206</v>
      </c>
      <c r="Z414" s="14">
        <v>8</v>
      </c>
      <c r="AA414" s="14">
        <v>6</v>
      </c>
      <c r="AB414" s="14">
        <v>3</v>
      </c>
      <c r="AC414" s="14">
        <v>4</v>
      </c>
      <c r="AD414" s="14">
        <v>9</v>
      </c>
      <c r="AE414" s="14">
        <v>8</v>
      </c>
      <c r="AF414" s="14">
        <v>6</v>
      </c>
      <c r="AG414" s="14">
        <v>7</v>
      </c>
      <c r="AH414" s="14">
        <v>10</v>
      </c>
      <c r="AI414" s="14">
        <v>2</v>
      </c>
      <c r="AJ414" s="14">
        <v>10</v>
      </c>
      <c r="AK414" s="14">
        <v>12</v>
      </c>
      <c r="AL414" s="14">
        <v>9</v>
      </c>
      <c r="AM414" s="14">
        <v>5</v>
      </c>
      <c r="AN414" s="14">
        <v>8</v>
      </c>
      <c r="AO414" s="14">
        <v>11</v>
      </c>
      <c r="AP414" s="14">
        <v>4</v>
      </c>
      <c r="AQ414" s="14">
        <v>9</v>
      </c>
      <c r="AR414" s="14">
        <v>8</v>
      </c>
      <c r="AS414" s="14">
        <v>10</v>
      </c>
      <c r="AT414" s="14">
        <v>6</v>
      </c>
      <c r="AU414" s="14">
        <v>5</v>
      </c>
      <c r="AV414" s="14">
        <v>13</v>
      </c>
      <c r="AW414" s="14">
        <v>3</v>
      </c>
      <c r="AX414" s="14">
        <v>7</v>
      </c>
      <c r="AY414" s="14">
        <v>2</v>
      </c>
      <c r="AZ414" s="14">
        <v>5</v>
      </c>
      <c r="BA414" s="14">
        <v>2</v>
      </c>
      <c r="BB414" s="14">
        <v>7</v>
      </c>
      <c r="BC414" s="14">
        <v>7</v>
      </c>
      <c r="BD414" s="14">
        <v>6</v>
      </c>
      <c r="BE414" s="14">
        <v>4</v>
      </c>
      <c r="BF414" s="14">
        <v>5</v>
      </c>
      <c r="BG414" s="14">
        <v>2</v>
      </c>
      <c r="BH414" s="14">
        <v>6</v>
      </c>
      <c r="BI414" s="14">
        <v>6</v>
      </c>
      <c r="BJ414" s="14">
        <v>8</v>
      </c>
      <c r="BK414" s="14">
        <v>12</v>
      </c>
      <c r="BL414" s="14">
        <v>12</v>
      </c>
      <c r="BM414" s="14">
        <v>8</v>
      </c>
      <c r="BN414" s="14">
        <v>10</v>
      </c>
      <c r="BO414" s="14">
        <v>11</v>
      </c>
      <c r="BP414" s="14">
        <v>9</v>
      </c>
      <c r="BQ414" s="14">
        <v>12</v>
      </c>
      <c r="BR414" s="14">
        <v>20</v>
      </c>
      <c r="BS414" s="14">
        <v>12</v>
      </c>
      <c r="BT414" s="14">
        <v>9</v>
      </c>
      <c r="BU414" s="14">
        <v>6</v>
      </c>
      <c r="BV414" s="14">
        <v>9</v>
      </c>
      <c r="BW414" s="14">
        <v>20</v>
      </c>
      <c r="BX414" s="14">
        <v>15</v>
      </c>
      <c r="BY414" s="14">
        <v>13</v>
      </c>
      <c r="BZ414" s="14">
        <v>10</v>
      </c>
      <c r="CA414" s="14">
        <v>23</v>
      </c>
      <c r="CB414" s="14">
        <v>6</v>
      </c>
      <c r="CC414" s="14">
        <v>8</v>
      </c>
      <c r="CD414" s="14">
        <v>12</v>
      </c>
      <c r="CE414" s="14">
        <v>23</v>
      </c>
      <c r="CF414" s="14">
        <v>19</v>
      </c>
      <c r="CG414" s="14">
        <v>19</v>
      </c>
      <c r="CH414" s="14">
        <v>10</v>
      </c>
      <c r="CI414" s="14">
        <v>12</v>
      </c>
      <c r="CJ414" s="14">
        <v>10</v>
      </c>
      <c r="CK414" s="14">
        <v>22</v>
      </c>
      <c r="CL414" s="14">
        <v>14</v>
      </c>
      <c r="CM414" s="14">
        <v>22</v>
      </c>
      <c r="CN414" s="14">
        <v>18</v>
      </c>
      <c r="CO414" s="14">
        <v>27</v>
      </c>
      <c r="CP414" s="14">
        <v>17</v>
      </c>
      <c r="CQ414" s="14">
        <v>8</v>
      </c>
      <c r="CR414" s="14">
        <v>10</v>
      </c>
      <c r="CS414" s="14">
        <v>11</v>
      </c>
      <c r="CT414" s="14">
        <v>4</v>
      </c>
      <c r="CU414" s="14">
        <v>11</v>
      </c>
      <c r="CV414" s="14">
        <v>10</v>
      </c>
      <c r="CW414" s="14">
        <v>6</v>
      </c>
      <c r="CX414" s="14">
        <v>7</v>
      </c>
      <c r="CY414" s="14">
        <v>7</v>
      </c>
      <c r="CZ414" s="14">
        <v>7</v>
      </c>
      <c r="DA414" s="14">
        <v>3</v>
      </c>
      <c r="DB414" s="14">
        <v>8</v>
      </c>
      <c r="DC414" s="14">
        <v>2</v>
      </c>
      <c r="DD414" s="14">
        <v>2</v>
      </c>
      <c r="DE414" s="14">
        <v>3</v>
      </c>
      <c r="DF414" s="14">
        <v>5</v>
      </c>
      <c r="DG414" s="14">
        <v>4</v>
      </c>
      <c r="DH414" s="14">
        <v>1</v>
      </c>
      <c r="DI414" s="14">
        <v>5</v>
      </c>
      <c r="DJ414" s="14">
        <v>2</v>
      </c>
      <c r="DK414" s="14">
        <v>0</v>
      </c>
      <c r="DL414" s="14">
        <v>1</v>
      </c>
      <c r="DM414" s="14">
        <v>1</v>
      </c>
      <c r="DN414" s="14">
        <v>1</v>
      </c>
      <c r="DO414" s="14">
        <v>0</v>
      </c>
      <c r="DP414" s="14">
        <v>2</v>
      </c>
      <c r="DQ414" s="14">
        <v>0</v>
      </c>
      <c r="DR414" s="14">
        <v>0</v>
      </c>
      <c r="DS414" s="14">
        <v>0</v>
      </c>
      <c r="DT414" s="14">
        <v>0</v>
      </c>
      <c r="DU414" s="14">
        <v>1</v>
      </c>
      <c r="DV414" s="14">
        <v>0</v>
      </c>
    </row>
    <row r="415" spans="1:126" x14ac:dyDescent="0.25">
      <c r="A415" s="16" t="s">
        <v>903</v>
      </c>
      <c r="B415" s="14" t="s">
        <v>904</v>
      </c>
      <c r="C415" s="23">
        <v>341</v>
      </c>
      <c r="D415" s="24">
        <f t="shared" si="417"/>
        <v>3.519061583577713E-2</v>
      </c>
      <c r="E415" s="24">
        <f t="shared" si="418"/>
        <v>2.932551319648094E-2</v>
      </c>
      <c r="F415" s="24">
        <f t="shared" si="419"/>
        <v>4.398826979472141E-2</v>
      </c>
      <c r="G415" s="24">
        <f t="shared" si="420"/>
        <v>5.5718475073313782E-2</v>
      </c>
      <c r="H415" s="24">
        <f t="shared" si="421"/>
        <v>3.519061583577713E-2</v>
      </c>
      <c r="I415" s="24">
        <f t="shared" si="422"/>
        <v>4.9853372434017593E-2</v>
      </c>
      <c r="J415" s="24">
        <f t="shared" si="423"/>
        <v>2.0527859237536656E-2</v>
      </c>
      <c r="K415" s="24">
        <f t="shared" si="424"/>
        <v>6.1583577712609971E-2</v>
      </c>
      <c r="L415" s="24">
        <f t="shared" si="425"/>
        <v>6.4516129032258063E-2</v>
      </c>
      <c r="M415" s="24">
        <f t="shared" si="426"/>
        <v>4.6920821114369501E-2</v>
      </c>
      <c r="N415" s="24">
        <f t="shared" si="427"/>
        <v>9.9706744868035185E-2</v>
      </c>
      <c r="O415" s="24">
        <f t="shared" si="428"/>
        <v>7.9178885630498533E-2</v>
      </c>
      <c r="P415" s="24">
        <f t="shared" si="429"/>
        <v>0.10263929618768329</v>
      </c>
      <c r="Q415" s="24">
        <f t="shared" si="430"/>
        <v>7.6246334310850442E-2</v>
      </c>
      <c r="R415" s="24">
        <f t="shared" si="431"/>
        <v>6.1583577712609971E-2</v>
      </c>
      <c r="S415" s="24">
        <f t="shared" si="432"/>
        <v>0.1378299120234604</v>
      </c>
      <c r="T415" s="24">
        <f t="shared" si="433"/>
        <v>0.13489736070381231</v>
      </c>
      <c r="U415" s="24">
        <f t="shared" si="433"/>
        <v>0.58944281524926689</v>
      </c>
      <c r="V415" s="24">
        <f t="shared" si="433"/>
        <v>0.2756598240469208</v>
      </c>
      <c r="W415" s="23">
        <f t="shared" si="434"/>
        <v>46</v>
      </c>
      <c r="X415" s="23">
        <f t="shared" si="435"/>
        <v>201</v>
      </c>
      <c r="Y415" s="23">
        <f t="shared" si="436"/>
        <v>94</v>
      </c>
      <c r="Z415" s="23">
        <v>2</v>
      </c>
      <c r="AA415" s="23">
        <v>4</v>
      </c>
      <c r="AB415" s="23">
        <v>2</v>
      </c>
      <c r="AC415" s="23">
        <v>2</v>
      </c>
      <c r="AD415" s="23">
        <v>2</v>
      </c>
      <c r="AE415" s="23">
        <v>1</v>
      </c>
      <c r="AF415" s="23">
        <v>3</v>
      </c>
      <c r="AG415" s="23">
        <v>3</v>
      </c>
      <c r="AH415" s="23">
        <v>2</v>
      </c>
      <c r="AI415" s="23">
        <v>1</v>
      </c>
      <c r="AJ415" s="23">
        <v>5</v>
      </c>
      <c r="AK415" s="23">
        <v>0</v>
      </c>
      <c r="AL415" s="23">
        <v>6</v>
      </c>
      <c r="AM415" s="23">
        <v>2</v>
      </c>
      <c r="AN415" s="23">
        <v>2</v>
      </c>
      <c r="AO415" s="23">
        <v>4</v>
      </c>
      <c r="AP415" s="23">
        <v>5</v>
      </c>
      <c r="AQ415" s="23">
        <v>3</v>
      </c>
      <c r="AR415" s="23">
        <v>6</v>
      </c>
      <c r="AS415" s="23">
        <v>1</v>
      </c>
      <c r="AT415" s="23">
        <v>2</v>
      </c>
      <c r="AU415" s="23">
        <v>0</v>
      </c>
      <c r="AV415" s="23">
        <v>3</v>
      </c>
      <c r="AW415" s="23">
        <v>2</v>
      </c>
      <c r="AX415" s="23">
        <v>5</v>
      </c>
      <c r="AY415" s="23">
        <v>2</v>
      </c>
      <c r="AZ415" s="23">
        <v>4</v>
      </c>
      <c r="BA415" s="23">
        <v>1</v>
      </c>
      <c r="BB415" s="23">
        <v>7</v>
      </c>
      <c r="BC415" s="23">
        <v>3</v>
      </c>
      <c r="BD415" s="23">
        <v>2</v>
      </c>
      <c r="BE415" s="23">
        <v>2</v>
      </c>
      <c r="BF415" s="23">
        <v>1</v>
      </c>
      <c r="BG415" s="23">
        <v>2</v>
      </c>
      <c r="BH415" s="23">
        <v>0</v>
      </c>
      <c r="BI415" s="23">
        <v>1</v>
      </c>
      <c r="BJ415" s="23">
        <v>2</v>
      </c>
      <c r="BK415" s="23">
        <v>6</v>
      </c>
      <c r="BL415" s="23">
        <v>5</v>
      </c>
      <c r="BM415" s="23">
        <v>7</v>
      </c>
      <c r="BN415" s="23">
        <v>6</v>
      </c>
      <c r="BO415" s="23">
        <v>3</v>
      </c>
      <c r="BP415" s="23">
        <v>5</v>
      </c>
      <c r="BQ415" s="23">
        <v>3</v>
      </c>
      <c r="BR415" s="23">
        <v>5</v>
      </c>
      <c r="BS415" s="23">
        <v>3</v>
      </c>
      <c r="BT415" s="23">
        <v>7</v>
      </c>
      <c r="BU415" s="23">
        <v>3</v>
      </c>
      <c r="BV415" s="23">
        <v>1</v>
      </c>
      <c r="BW415" s="23">
        <v>2</v>
      </c>
      <c r="BX415" s="23">
        <v>10</v>
      </c>
      <c r="BY415" s="23">
        <v>4</v>
      </c>
      <c r="BZ415" s="23">
        <v>7</v>
      </c>
      <c r="CA415" s="23">
        <v>5</v>
      </c>
      <c r="CB415" s="23">
        <v>8</v>
      </c>
      <c r="CC415" s="23">
        <v>5</v>
      </c>
      <c r="CD415" s="23">
        <v>9</v>
      </c>
      <c r="CE415" s="23">
        <v>2</v>
      </c>
      <c r="CF415" s="23">
        <v>6</v>
      </c>
      <c r="CG415" s="23">
        <v>5</v>
      </c>
      <c r="CH415" s="23">
        <v>8</v>
      </c>
      <c r="CI415" s="23">
        <v>8</v>
      </c>
      <c r="CJ415" s="23">
        <v>3</v>
      </c>
      <c r="CK415" s="23">
        <v>8</v>
      </c>
      <c r="CL415" s="23">
        <v>8</v>
      </c>
      <c r="CM415" s="23">
        <v>6</v>
      </c>
      <c r="CN415" s="23">
        <v>5</v>
      </c>
      <c r="CO415" s="23">
        <v>7</v>
      </c>
      <c r="CP415" s="23">
        <v>6</v>
      </c>
      <c r="CQ415" s="23">
        <v>2</v>
      </c>
      <c r="CR415" s="23">
        <v>5</v>
      </c>
      <c r="CS415" s="23">
        <v>4</v>
      </c>
      <c r="CT415" s="23">
        <v>4</v>
      </c>
      <c r="CU415" s="23">
        <v>4</v>
      </c>
      <c r="CV415" s="23">
        <v>4</v>
      </c>
      <c r="CW415" s="23">
        <v>1</v>
      </c>
      <c r="CX415" s="23">
        <v>0</v>
      </c>
      <c r="CY415" s="23">
        <v>5</v>
      </c>
      <c r="CZ415" s="23">
        <v>3</v>
      </c>
      <c r="DA415" s="23">
        <v>5</v>
      </c>
      <c r="DB415" s="23">
        <v>3</v>
      </c>
      <c r="DC415" s="23">
        <v>3</v>
      </c>
      <c r="DD415" s="23">
        <v>0</v>
      </c>
      <c r="DE415" s="23">
        <v>2</v>
      </c>
      <c r="DF415" s="23">
        <v>3</v>
      </c>
      <c r="DG415" s="23">
        <v>0</v>
      </c>
      <c r="DH415" s="23">
        <v>0</v>
      </c>
      <c r="DI415" s="23">
        <v>4</v>
      </c>
      <c r="DJ415" s="23">
        <v>3</v>
      </c>
      <c r="DK415" s="23">
        <v>1</v>
      </c>
      <c r="DL415" s="23">
        <v>2</v>
      </c>
      <c r="DM415" s="23">
        <v>1</v>
      </c>
      <c r="DN415" s="23">
        <v>1</v>
      </c>
      <c r="DO415" s="23">
        <v>2</v>
      </c>
      <c r="DP415" s="23">
        <v>1</v>
      </c>
      <c r="DQ415" s="23">
        <v>3</v>
      </c>
      <c r="DR415" s="23">
        <v>3</v>
      </c>
      <c r="DS415" s="23">
        <v>0</v>
      </c>
      <c r="DT415" s="23">
        <v>0</v>
      </c>
      <c r="DU415" s="23">
        <v>0</v>
      </c>
      <c r="DV415" s="23">
        <v>1</v>
      </c>
    </row>
    <row r="416" spans="1:126" x14ac:dyDescent="0.25">
      <c r="A416" s="16" t="s">
        <v>905</v>
      </c>
      <c r="B416" s="14" t="s">
        <v>906</v>
      </c>
      <c r="C416" s="23">
        <v>3718</v>
      </c>
      <c r="D416" s="24">
        <f t="shared" si="417"/>
        <v>4.5454545454545456E-2</v>
      </c>
      <c r="E416" s="24">
        <f t="shared" si="418"/>
        <v>5.0026896180742332E-2</v>
      </c>
      <c r="F416" s="24">
        <f t="shared" si="419"/>
        <v>5.890263582571275E-2</v>
      </c>
      <c r="G416" s="24">
        <f t="shared" si="420"/>
        <v>6.0785368477676169E-2</v>
      </c>
      <c r="H416" s="24">
        <f t="shared" si="421"/>
        <v>5.0026896180742332E-2</v>
      </c>
      <c r="I416" s="24">
        <f t="shared" si="422"/>
        <v>4.3302850995158688E-2</v>
      </c>
      <c r="J416" s="24">
        <f t="shared" si="423"/>
        <v>4.5185583647122107E-2</v>
      </c>
      <c r="K416" s="24">
        <f t="shared" si="424"/>
        <v>6.4281871974179672E-2</v>
      </c>
      <c r="L416" s="24">
        <f t="shared" si="425"/>
        <v>7.9074771382463688E-2</v>
      </c>
      <c r="M416" s="24">
        <f t="shared" si="426"/>
        <v>7.8536847767617005E-2</v>
      </c>
      <c r="N416" s="24">
        <f t="shared" si="427"/>
        <v>7.6923076923076927E-2</v>
      </c>
      <c r="O416" s="24">
        <f t="shared" si="428"/>
        <v>6.5088757396449703E-2</v>
      </c>
      <c r="P416" s="24">
        <f t="shared" si="429"/>
        <v>7.5847229693383533E-2</v>
      </c>
      <c r="Q416" s="24">
        <f t="shared" si="430"/>
        <v>6.3474986551909626E-2</v>
      </c>
      <c r="R416" s="24">
        <f t="shared" si="431"/>
        <v>6.0785368477676169E-2</v>
      </c>
      <c r="S416" s="24">
        <f t="shared" si="432"/>
        <v>8.2302313071543842E-2</v>
      </c>
      <c r="T416" s="24">
        <f t="shared" si="433"/>
        <v>0.17859064012910167</v>
      </c>
      <c r="U416" s="24">
        <f t="shared" si="433"/>
        <v>0.61484669176976869</v>
      </c>
      <c r="V416" s="24">
        <f t="shared" si="433"/>
        <v>0.20656266810112964</v>
      </c>
      <c r="W416" s="23">
        <f t="shared" si="434"/>
        <v>664</v>
      </c>
      <c r="X416" s="23">
        <f t="shared" si="435"/>
        <v>2286</v>
      </c>
      <c r="Y416" s="23">
        <f t="shared" si="436"/>
        <v>768</v>
      </c>
      <c r="Z416" s="23">
        <v>28</v>
      </c>
      <c r="AA416" s="23">
        <v>38</v>
      </c>
      <c r="AB416" s="23">
        <v>28</v>
      </c>
      <c r="AC416" s="23">
        <v>38</v>
      </c>
      <c r="AD416" s="23">
        <v>37</v>
      </c>
      <c r="AE416" s="23">
        <v>34</v>
      </c>
      <c r="AF416" s="23">
        <v>44</v>
      </c>
      <c r="AG416" s="23">
        <v>33</v>
      </c>
      <c r="AH416" s="23">
        <v>32</v>
      </c>
      <c r="AI416" s="23">
        <v>43</v>
      </c>
      <c r="AJ416" s="23">
        <v>44</v>
      </c>
      <c r="AK416" s="23">
        <v>42</v>
      </c>
      <c r="AL416" s="23">
        <v>44</v>
      </c>
      <c r="AM416" s="23">
        <v>47</v>
      </c>
      <c r="AN416" s="23">
        <v>42</v>
      </c>
      <c r="AO416" s="23">
        <v>45</v>
      </c>
      <c r="AP416" s="23">
        <v>45</v>
      </c>
      <c r="AQ416" s="23">
        <v>46</v>
      </c>
      <c r="AR416" s="23">
        <v>50</v>
      </c>
      <c r="AS416" s="23">
        <v>40</v>
      </c>
      <c r="AT416" s="23">
        <v>43</v>
      </c>
      <c r="AU416" s="23">
        <v>31</v>
      </c>
      <c r="AV416" s="23">
        <v>38</v>
      </c>
      <c r="AW416" s="23">
        <v>42</v>
      </c>
      <c r="AX416" s="23">
        <v>32</v>
      </c>
      <c r="AY416" s="23">
        <v>35</v>
      </c>
      <c r="AZ416" s="23">
        <v>32</v>
      </c>
      <c r="BA416" s="23">
        <v>29</v>
      </c>
      <c r="BB416" s="23">
        <v>36</v>
      </c>
      <c r="BC416" s="23">
        <v>29</v>
      </c>
      <c r="BD416" s="23">
        <v>31</v>
      </c>
      <c r="BE416" s="23">
        <v>19</v>
      </c>
      <c r="BF416" s="23">
        <v>24</v>
      </c>
      <c r="BG416" s="23">
        <v>51</v>
      </c>
      <c r="BH416" s="23">
        <v>43</v>
      </c>
      <c r="BI416" s="23">
        <v>32</v>
      </c>
      <c r="BJ416" s="23">
        <v>39</v>
      </c>
      <c r="BK416" s="23">
        <v>57</v>
      </c>
      <c r="BL416" s="23">
        <v>49</v>
      </c>
      <c r="BM416" s="23">
        <v>62</v>
      </c>
      <c r="BN416" s="23">
        <v>53</v>
      </c>
      <c r="BO416" s="23">
        <v>47</v>
      </c>
      <c r="BP416" s="23">
        <v>68</v>
      </c>
      <c r="BQ416" s="23">
        <v>67</v>
      </c>
      <c r="BR416" s="23">
        <v>59</v>
      </c>
      <c r="BS416" s="23">
        <v>54</v>
      </c>
      <c r="BT416" s="23">
        <v>62</v>
      </c>
      <c r="BU416" s="23">
        <v>60</v>
      </c>
      <c r="BV416" s="23">
        <v>57</v>
      </c>
      <c r="BW416" s="23">
        <v>59</v>
      </c>
      <c r="BX416" s="23">
        <v>59</v>
      </c>
      <c r="BY416" s="23">
        <v>51</v>
      </c>
      <c r="BZ416" s="23">
        <v>64</v>
      </c>
      <c r="CA416" s="23">
        <v>45</v>
      </c>
      <c r="CB416" s="23">
        <v>67</v>
      </c>
      <c r="CC416" s="23">
        <v>45</v>
      </c>
      <c r="CD416" s="23">
        <v>53</v>
      </c>
      <c r="CE416" s="23">
        <v>51</v>
      </c>
      <c r="CF416" s="23">
        <v>41</v>
      </c>
      <c r="CG416" s="23">
        <v>52</v>
      </c>
      <c r="CH416" s="23">
        <v>58</v>
      </c>
      <c r="CI416" s="23">
        <v>54</v>
      </c>
      <c r="CJ416" s="23">
        <v>46</v>
      </c>
      <c r="CK416" s="23">
        <v>48</v>
      </c>
      <c r="CL416" s="23">
        <v>76</v>
      </c>
      <c r="CM416" s="23">
        <v>50</v>
      </c>
      <c r="CN416" s="23">
        <v>44</v>
      </c>
      <c r="CO416" s="23">
        <v>50</v>
      </c>
      <c r="CP416" s="23">
        <v>51</v>
      </c>
      <c r="CQ416" s="23">
        <v>41</v>
      </c>
      <c r="CR416" s="23">
        <v>44</v>
      </c>
      <c r="CS416" s="23">
        <v>50</v>
      </c>
      <c r="CT416" s="23">
        <v>47</v>
      </c>
      <c r="CU416" s="23">
        <v>45</v>
      </c>
      <c r="CV416" s="23">
        <v>40</v>
      </c>
      <c r="CW416" s="23">
        <v>28</v>
      </c>
      <c r="CX416" s="23">
        <v>34</v>
      </c>
      <c r="CY416" s="23">
        <v>32</v>
      </c>
      <c r="CZ416" s="23">
        <v>29</v>
      </c>
      <c r="DA416" s="23">
        <v>21</v>
      </c>
      <c r="DB416" s="23">
        <v>24</v>
      </c>
      <c r="DC416" s="23">
        <v>15</v>
      </c>
      <c r="DD416" s="23">
        <v>15</v>
      </c>
      <c r="DE416" s="23">
        <v>16</v>
      </c>
      <c r="DF416" s="23">
        <v>20</v>
      </c>
      <c r="DG416" s="23">
        <v>15</v>
      </c>
      <c r="DH416" s="23">
        <v>11</v>
      </c>
      <c r="DI416" s="23">
        <v>10</v>
      </c>
      <c r="DJ416" s="23">
        <v>3</v>
      </c>
      <c r="DK416" s="23">
        <v>8</v>
      </c>
      <c r="DL416" s="23">
        <v>9</v>
      </c>
      <c r="DM416" s="23">
        <v>6</v>
      </c>
      <c r="DN416" s="23">
        <v>1</v>
      </c>
      <c r="DO416" s="23">
        <v>3</v>
      </c>
      <c r="DP416" s="23">
        <v>4</v>
      </c>
      <c r="DQ416" s="23">
        <v>1</v>
      </c>
      <c r="DR416" s="23">
        <v>0</v>
      </c>
      <c r="DS416" s="23">
        <v>0</v>
      </c>
      <c r="DT416" s="23">
        <v>0</v>
      </c>
      <c r="DU416" s="23">
        <v>0</v>
      </c>
      <c r="DV416" s="23">
        <v>1</v>
      </c>
    </row>
    <row r="417" spans="1:126" x14ac:dyDescent="0.25">
      <c r="A417" s="16" t="s">
        <v>907</v>
      </c>
      <c r="B417" s="14" t="s">
        <v>908</v>
      </c>
      <c r="C417" s="23">
        <v>1011</v>
      </c>
      <c r="D417" s="24">
        <f t="shared" si="417"/>
        <v>5.5390702274975272E-2</v>
      </c>
      <c r="E417" s="24">
        <f t="shared" si="418"/>
        <v>3.6597428288822946E-2</v>
      </c>
      <c r="F417" s="24">
        <f t="shared" si="419"/>
        <v>5.8358061325420374E-2</v>
      </c>
      <c r="G417" s="24">
        <f t="shared" si="420"/>
        <v>4.6488625123639958E-2</v>
      </c>
      <c r="H417" s="24">
        <f t="shared" si="421"/>
        <v>5.4401582591493573E-2</v>
      </c>
      <c r="I417" s="24">
        <f t="shared" si="422"/>
        <v>3.6597428288822946E-2</v>
      </c>
      <c r="J417" s="24">
        <f t="shared" si="423"/>
        <v>3.7586547972304651E-2</v>
      </c>
      <c r="K417" s="24">
        <f t="shared" si="424"/>
        <v>5.0445103857566766E-2</v>
      </c>
      <c r="L417" s="24">
        <f t="shared" si="425"/>
        <v>5.4401582591493573E-2</v>
      </c>
      <c r="M417" s="24">
        <f t="shared" si="426"/>
        <v>7.3194856577645892E-2</v>
      </c>
      <c r="N417" s="24">
        <f t="shared" si="427"/>
        <v>7.71513353115727E-2</v>
      </c>
      <c r="O417" s="24">
        <f t="shared" si="428"/>
        <v>7.5173095944609303E-2</v>
      </c>
      <c r="P417" s="24">
        <f t="shared" si="429"/>
        <v>9.0009891196834821E-2</v>
      </c>
      <c r="Q417" s="24">
        <f t="shared" si="430"/>
        <v>8.6053412462908013E-2</v>
      </c>
      <c r="R417" s="24">
        <f t="shared" si="431"/>
        <v>6.9238377843719084E-2</v>
      </c>
      <c r="S417" s="24">
        <f t="shared" si="432"/>
        <v>9.8911968348170135E-2</v>
      </c>
      <c r="T417" s="24">
        <f t="shared" si="433"/>
        <v>0.16913946587537093</v>
      </c>
      <c r="U417" s="24">
        <f t="shared" si="433"/>
        <v>0.57665677546983185</v>
      </c>
      <c r="V417" s="24">
        <f t="shared" si="433"/>
        <v>0.25420375865479722</v>
      </c>
      <c r="W417" s="23">
        <f t="shared" si="434"/>
        <v>171</v>
      </c>
      <c r="X417" s="23">
        <f t="shared" si="435"/>
        <v>583</v>
      </c>
      <c r="Y417" s="23">
        <f t="shared" si="436"/>
        <v>257</v>
      </c>
      <c r="Z417" s="23">
        <v>6</v>
      </c>
      <c r="AA417" s="23">
        <v>13</v>
      </c>
      <c r="AB417" s="23">
        <v>13</v>
      </c>
      <c r="AC417" s="23">
        <v>9</v>
      </c>
      <c r="AD417" s="23">
        <v>15</v>
      </c>
      <c r="AE417" s="23">
        <v>5</v>
      </c>
      <c r="AF417" s="23">
        <v>9</v>
      </c>
      <c r="AG417" s="23">
        <v>9</v>
      </c>
      <c r="AH417" s="23">
        <v>10</v>
      </c>
      <c r="AI417" s="23">
        <v>4</v>
      </c>
      <c r="AJ417" s="23">
        <v>9</v>
      </c>
      <c r="AK417" s="23">
        <v>13</v>
      </c>
      <c r="AL417" s="23">
        <v>10</v>
      </c>
      <c r="AM417" s="23">
        <v>15</v>
      </c>
      <c r="AN417" s="23">
        <v>12</v>
      </c>
      <c r="AO417" s="23">
        <v>9</v>
      </c>
      <c r="AP417" s="23">
        <v>10</v>
      </c>
      <c r="AQ417" s="23">
        <v>13</v>
      </c>
      <c r="AR417" s="23">
        <v>5</v>
      </c>
      <c r="AS417" s="23">
        <v>10</v>
      </c>
      <c r="AT417" s="23">
        <v>7</v>
      </c>
      <c r="AU417" s="23">
        <v>12</v>
      </c>
      <c r="AV417" s="23">
        <v>15</v>
      </c>
      <c r="AW417" s="23">
        <v>13</v>
      </c>
      <c r="AX417" s="23">
        <v>8</v>
      </c>
      <c r="AY417" s="23">
        <v>2</v>
      </c>
      <c r="AZ417" s="23">
        <v>9</v>
      </c>
      <c r="BA417" s="23">
        <v>5</v>
      </c>
      <c r="BB417" s="23">
        <v>10</v>
      </c>
      <c r="BC417" s="23">
        <v>11</v>
      </c>
      <c r="BD417" s="23">
        <v>8</v>
      </c>
      <c r="BE417" s="23">
        <v>9</v>
      </c>
      <c r="BF417" s="23">
        <v>9</v>
      </c>
      <c r="BG417" s="23">
        <v>5</v>
      </c>
      <c r="BH417" s="23">
        <v>7</v>
      </c>
      <c r="BI417" s="23">
        <v>11</v>
      </c>
      <c r="BJ417" s="23">
        <v>9</v>
      </c>
      <c r="BK417" s="23">
        <v>8</v>
      </c>
      <c r="BL417" s="23">
        <v>5</v>
      </c>
      <c r="BM417" s="23">
        <v>18</v>
      </c>
      <c r="BN417" s="23">
        <v>7</v>
      </c>
      <c r="BO417" s="23">
        <v>13</v>
      </c>
      <c r="BP417" s="23">
        <v>4</v>
      </c>
      <c r="BQ417" s="23">
        <v>15</v>
      </c>
      <c r="BR417" s="23">
        <v>16</v>
      </c>
      <c r="BS417" s="23">
        <v>16</v>
      </c>
      <c r="BT417" s="23">
        <v>11</v>
      </c>
      <c r="BU417" s="23">
        <v>12</v>
      </c>
      <c r="BV417" s="23">
        <v>22</v>
      </c>
      <c r="BW417" s="23">
        <v>13</v>
      </c>
      <c r="BX417" s="23">
        <v>17</v>
      </c>
      <c r="BY417" s="23">
        <v>12</v>
      </c>
      <c r="BZ417" s="23">
        <v>15</v>
      </c>
      <c r="CA417" s="23">
        <v>15</v>
      </c>
      <c r="CB417" s="23">
        <v>19</v>
      </c>
      <c r="CC417" s="23">
        <v>18</v>
      </c>
      <c r="CD417" s="23">
        <v>15</v>
      </c>
      <c r="CE417" s="23">
        <v>14</v>
      </c>
      <c r="CF417" s="23">
        <v>17</v>
      </c>
      <c r="CG417" s="23">
        <v>12</v>
      </c>
      <c r="CH417" s="23">
        <v>15</v>
      </c>
      <c r="CI417" s="23">
        <v>21</v>
      </c>
      <c r="CJ417" s="23">
        <v>16</v>
      </c>
      <c r="CK417" s="23">
        <v>24</v>
      </c>
      <c r="CL417" s="23">
        <v>15</v>
      </c>
      <c r="CM417" s="23">
        <v>16</v>
      </c>
      <c r="CN417" s="23">
        <v>19</v>
      </c>
      <c r="CO417" s="23">
        <v>18</v>
      </c>
      <c r="CP417" s="23">
        <v>19</v>
      </c>
      <c r="CQ417" s="23">
        <v>15</v>
      </c>
      <c r="CR417" s="23">
        <v>10</v>
      </c>
      <c r="CS417" s="23">
        <v>8</v>
      </c>
      <c r="CT417" s="23">
        <v>18</v>
      </c>
      <c r="CU417" s="23">
        <v>16</v>
      </c>
      <c r="CV417" s="23">
        <v>18</v>
      </c>
      <c r="CW417" s="23">
        <v>3</v>
      </c>
      <c r="CX417" s="23">
        <v>16</v>
      </c>
      <c r="CY417" s="23">
        <v>8</v>
      </c>
      <c r="CZ417" s="23">
        <v>8</v>
      </c>
      <c r="DA417" s="23">
        <v>5</v>
      </c>
      <c r="DB417" s="23">
        <v>11</v>
      </c>
      <c r="DC417" s="23">
        <v>4</v>
      </c>
      <c r="DD417" s="23">
        <v>4</v>
      </c>
      <c r="DE417" s="23">
        <v>8</v>
      </c>
      <c r="DF417" s="23">
        <v>6</v>
      </c>
      <c r="DG417" s="23">
        <v>6</v>
      </c>
      <c r="DH417" s="23">
        <v>4</v>
      </c>
      <c r="DI417" s="23">
        <v>2</v>
      </c>
      <c r="DJ417" s="23">
        <v>3</v>
      </c>
      <c r="DK417" s="23">
        <v>5</v>
      </c>
      <c r="DL417" s="23">
        <v>1</v>
      </c>
      <c r="DM417" s="23">
        <v>2</v>
      </c>
      <c r="DN417" s="23">
        <v>0</v>
      </c>
      <c r="DO417" s="23">
        <v>0</v>
      </c>
      <c r="DP417" s="23">
        <v>0</v>
      </c>
      <c r="DQ417" s="23">
        <v>1</v>
      </c>
      <c r="DR417" s="23">
        <v>0</v>
      </c>
      <c r="DS417" s="23">
        <v>1</v>
      </c>
      <c r="DT417" s="23">
        <v>1</v>
      </c>
      <c r="DU417" s="23">
        <v>0</v>
      </c>
      <c r="DV417" s="23">
        <v>1</v>
      </c>
    </row>
    <row r="418" spans="1:126" x14ac:dyDescent="0.25">
      <c r="A418" s="16" t="s">
        <v>909</v>
      </c>
      <c r="B418" s="14" t="s">
        <v>910</v>
      </c>
      <c r="C418" s="23">
        <v>14691</v>
      </c>
      <c r="D418" s="24">
        <f t="shared" si="417"/>
        <v>4.8328908855762034E-2</v>
      </c>
      <c r="E418" s="24">
        <f t="shared" si="418"/>
        <v>4.1658158055952625E-2</v>
      </c>
      <c r="F418" s="24">
        <f t="shared" si="419"/>
        <v>4.8805391055748416E-2</v>
      </c>
      <c r="G418" s="24">
        <f t="shared" si="420"/>
        <v>5.2889524198488871E-2</v>
      </c>
      <c r="H418" s="24">
        <f t="shared" si="421"/>
        <v>4.5810360084405422E-2</v>
      </c>
      <c r="I418" s="24">
        <f t="shared" si="422"/>
        <v>5.0234837655707576E-2</v>
      </c>
      <c r="J418" s="24">
        <f t="shared" si="423"/>
        <v>5.2685317541351848E-2</v>
      </c>
      <c r="K418" s="24">
        <f t="shared" si="424"/>
        <v>5.8198897284051462E-2</v>
      </c>
      <c r="L418" s="24">
        <f t="shared" si="425"/>
        <v>6.8477299026614938E-2</v>
      </c>
      <c r="M418" s="24">
        <f t="shared" si="426"/>
        <v>7.3514396569328164E-2</v>
      </c>
      <c r="N418" s="24">
        <f t="shared" si="427"/>
        <v>6.8817643455176644E-2</v>
      </c>
      <c r="O418" s="24">
        <f t="shared" si="428"/>
        <v>6.0513239398271051E-2</v>
      </c>
      <c r="P418" s="24">
        <f t="shared" si="429"/>
        <v>7.9232182969164788E-2</v>
      </c>
      <c r="Q418" s="24">
        <f t="shared" si="430"/>
        <v>6.1602341569668505E-2</v>
      </c>
      <c r="R418" s="24">
        <f t="shared" si="431"/>
        <v>6.044517051255871E-2</v>
      </c>
      <c r="S418" s="24">
        <f t="shared" si="432"/>
        <v>0.12878633176774895</v>
      </c>
      <c r="T418" s="24">
        <f t="shared" si="433"/>
        <v>0.15955346810972704</v>
      </c>
      <c r="U418" s="24">
        <f t="shared" si="433"/>
        <v>0.58961268804029676</v>
      </c>
      <c r="V418" s="24">
        <f t="shared" si="433"/>
        <v>0.2508338438499762</v>
      </c>
      <c r="W418" s="23">
        <f t="shared" si="434"/>
        <v>2344</v>
      </c>
      <c r="X418" s="23">
        <f t="shared" si="435"/>
        <v>8662</v>
      </c>
      <c r="Y418" s="23">
        <f t="shared" si="436"/>
        <v>3685</v>
      </c>
      <c r="Z418" s="23">
        <v>150</v>
      </c>
      <c r="AA418" s="23">
        <v>149</v>
      </c>
      <c r="AB418" s="23">
        <v>150</v>
      </c>
      <c r="AC418" s="23">
        <v>125</v>
      </c>
      <c r="AD418" s="23">
        <v>136</v>
      </c>
      <c r="AE418" s="23">
        <v>110</v>
      </c>
      <c r="AF418" s="23">
        <v>119</v>
      </c>
      <c r="AG418" s="23">
        <v>125</v>
      </c>
      <c r="AH418" s="23">
        <v>107</v>
      </c>
      <c r="AI418" s="23">
        <v>151</v>
      </c>
      <c r="AJ418" s="23">
        <v>136</v>
      </c>
      <c r="AK418" s="23">
        <v>113</v>
      </c>
      <c r="AL418" s="23">
        <v>162</v>
      </c>
      <c r="AM418" s="23">
        <v>145</v>
      </c>
      <c r="AN418" s="23">
        <v>161</v>
      </c>
      <c r="AO418" s="23">
        <v>135</v>
      </c>
      <c r="AP418" s="23">
        <v>170</v>
      </c>
      <c r="AQ418" s="23">
        <v>165</v>
      </c>
      <c r="AR418" s="23">
        <v>162</v>
      </c>
      <c r="AS418" s="23">
        <v>145</v>
      </c>
      <c r="AT418" s="23">
        <v>130</v>
      </c>
      <c r="AU418" s="23">
        <v>132</v>
      </c>
      <c r="AV418" s="23">
        <v>129</v>
      </c>
      <c r="AW418" s="23">
        <v>134</v>
      </c>
      <c r="AX418" s="23">
        <v>148</v>
      </c>
      <c r="AY418" s="23">
        <v>156</v>
      </c>
      <c r="AZ418" s="23">
        <v>129</v>
      </c>
      <c r="BA418" s="23">
        <v>139</v>
      </c>
      <c r="BB418" s="23">
        <v>149</v>
      </c>
      <c r="BC418" s="23">
        <v>165</v>
      </c>
      <c r="BD418" s="23">
        <v>151</v>
      </c>
      <c r="BE418" s="23">
        <v>142</v>
      </c>
      <c r="BF418" s="23">
        <v>171</v>
      </c>
      <c r="BG418" s="23">
        <v>156</v>
      </c>
      <c r="BH418" s="23">
        <v>154</v>
      </c>
      <c r="BI418" s="23">
        <v>164</v>
      </c>
      <c r="BJ418" s="23">
        <v>160</v>
      </c>
      <c r="BK418" s="23">
        <v>164</v>
      </c>
      <c r="BL418" s="23">
        <v>191</v>
      </c>
      <c r="BM418" s="23">
        <v>176</v>
      </c>
      <c r="BN418" s="23">
        <v>197</v>
      </c>
      <c r="BO418" s="23">
        <v>190</v>
      </c>
      <c r="BP418" s="23">
        <v>213</v>
      </c>
      <c r="BQ418" s="23">
        <v>209</v>
      </c>
      <c r="BR418" s="23">
        <v>197</v>
      </c>
      <c r="BS418" s="23">
        <v>203</v>
      </c>
      <c r="BT418" s="23">
        <v>199</v>
      </c>
      <c r="BU418" s="23">
        <v>202</v>
      </c>
      <c r="BV418" s="23">
        <v>259</v>
      </c>
      <c r="BW418" s="23">
        <v>217</v>
      </c>
      <c r="BX418" s="23">
        <v>222</v>
      </c>
      <c r="BY418" s="23">
        <v>232</v>
      </c>
      <c r="BZ418" s="23">
        <v>194</v>
      </c>
      <c r="CA418" s="23">
        <v>165</v>
      </c>
      <c r="CB418" s="23">
        <v>198</v>
      </c>
      <c r="CC418" s="23">
        <v>180</v>
      </c>
      <c r="CD418" s="23">
        <v>183</v>
      </c>
      <c r="CE418" s="23">
        <v>170</v>
      </c>
      <c r="CF418" s="23">
        <v>178</v>
      </c>
      <c r="CG418" s="23">
        <v>178</v>
      </c>
      <c r="CH418" s="23">
        <v>177</v>
      </c>
      <c r="CI418" s="23">
        <v>214</v>
      </c>
      <c r="CJ418" s="23">
        <v>231</v>
      </c>
      <c r="CK418" s="23">
        <v>259</v>
      </c>
      <c r="CL418" s="23">
        <v>283</v>
      </c>
      <c r="CM418" s="23">
        <v>201</v>
      </c>
      <c r="CN418" s="23">
        <v>217</v>
      </c>
      <c r="CO418" s="23">
        <v>174</v>
      </c>
      <c r="CP418" s="23">
        <v>178</v>
      </c>
      <c r="CQ418" s="23">
        <v>135</v>
      </c>
      <c r="CR418" s="23">
        <v>155</v>
      </c>
      <c r="CS418" s="23">
        <v>180</v>
      </c>
      <c r="CT418" s="23">
        <v>169</v>
      </c>
      <c r="CU418" s="23">
        <v>201</v>
      </c>
      <c r="CV418" s="23">
        <v>183</v>
      </c>
      <c r="CW418" s="23">
        <v>180</v>
      </c>
      <c r="CX418" s="23">
        <v>196</v>
      </c>
      <c r="CY418" s="23">
        <v>150</v>
      </c>
      <c r="CZ418" s="23">
        <v>165</v>
      </c>
      <c r="DA418" s="23">
        <v>146</v>
      </c>
      <c r="DB418" s="23">
        <v>146</v>
      </c>
      <c r="DC418" s="23">
        <v>121</v>
      </c>
      <c r="DD418" s="23">
        <v>119</v>
      </c>
      <c r="DE418" s="23">
        <v>117</v>
      </c>
      <c r="DF418" s="23">
        <v>86</v>
      </c>
      <c r="DG418" s="23">
        <v>80</v>
      </c>
      <c r="DH418" s="23">
        <v>66</v>
      </c>
      <c r="DI418" s="23">
        <v>61</v>
      </c>
      <c r="DJ418" s="23">
        <v>58</v>
      </c>
      <c r="DK418" s="23">
        <v>48</v>
      </c>
      <c r="DL418" s="23">
        <v>40</v>
      </c>
      <c r="DM418" s="23">
        <v>34</v>
      </c>
      <c r="DN418" s="23">
        <v>18</v>
      </c>
      <c r="DO418" s="23">
        <v>15</v>
      </c>
      <c r="DP418" s="23">
        <v>10</v>
      </c>
      <c r="DQ418" s="23">
        <v>14</v>
      </c>
      <c r="DR418" s="23">
        <v>6</v>
      </c>
      <c r="DS418" s="23">
        <v>7</v>
      </c>
      <c r="DT418" s="23">
        <v>3</v>
      </c>
      <c r="DU418" s="23">
        <v>2</v>
      </c>
      <c r="DV418" s="23">
        <v>4</v>
      </c>
    </row>
    <row r="419" spans="1:126" x14ac:dyDescent="0.25">
      <c r="A419" s="16" t="s">
        <v>911</v>
      </c>
      <c r="B419" s="14" t="s">
        <v>912</v>
      </c>
      <c r="C419" s="14">
        <v>3149</v>
      </c>
      <c r="D419" s="24">
        <f t="shared" si="417"/>
        <v>4.9539536360749446E-2</v>
      </c>
      <c r="E419" s="24">
        <f t="shared" si="418"/>
        <v>4.5093680533502697E-2</v>
      </c>
      <c r="F419" s="24">
        <f t="shared" si="419"/>
        <v>4.6046363925055574E-2</v>
      </c>
      <c r="G419" s="24">
        <f t="shared" si="420"/>
        <v>5.8113686884725312E-2</v>
      </c>
      <c r="H419" s="24">
        <f t="shared" si="421"/>
        <v>5.3667831057478563E-2</v>
      </c>
      <c r="I419" s="24">
        <f t="shared" si="422"/>
        <v>5.1444903143855192E-2</v>
      </c>
      <c r="J419" s="24">
        <f t="shared" si="423"/>
        <v>4.6681486186090825E-2</v>
      </c>
      <c r="K419" s="24">
        <f t="shared" si="424"/>
        <v>4.7316608447126068E-2</v>
      </c>
      <c r="L419" s="24">
        <f t="shared" si="425"/>
        <v>6.4464909495077799E-2</v>
      </c>
      <c r="M419" s="24">
        <f t="shared" si="426"/>
        <v>6.4464909495077799E-2</v>
      </c>
      <c r="N419" s="24">
        <f t="shared" si="427"/>
        <v>6.7640520800254053E-2</v>
      </c>
      <c r="O419" s="24">
        <f t="shared" si="428"/>
        <v>6.3194664973007297E-2</v>
      </c>
      <c r="P419" s="24">
        <f t="shared" si="429"/>
        <v>7.4626865671641784E-2</v>
      </c>
      <c r="Q419" s="24">
        <f t="shared" si="430"/>
        <v>7.0498570974912675E-2</v>
      </c>
      <c r="R419" s="24">
        <f t="shared" si="431"/>
        <v>6.2877103842489679E-2</v>
      </c>
      <c r="S419" s="24">
        <f t="shared" si="432"/>
        <v>0.13432835820895522</v>
      </c>
      <c r="T419" s="24">
        <f t="shared" si="433"/>
        <v>0.16798983804382345</v>
      </c>
      <c r="U419" s="24">
        <f t="shared" si="433"/>
        <v>0.56430612892981902</v>
      </c>
      <c r="V419" s="24">
        <f t="shared" si="433"/>
        <v>0.26770403302635759</v>
      </c>
      <c r="W419" s="23">
        <f t="shared" si="434"/>
        <v>529</v>
      </c>
      <c r="X419" s="23">
        <f t="shared" si="435"/>
        <v>1777</v>
      </c>
      <c r="Y419" s="23">
        <f t="shared" si="436"/>
        <v>843</v>
      </c>
      <c r="Z419" s="14">
        <v>33</v>
      </c>
      <c r="AA419" s="14">
        <v>42</v>
      </c>
      <c r="AB419" s="14">
        <v>34</v>
      </c>
      <c r="AC419" s="14">
        <v>23</v>
      </c>
      <c r="AD419" s="14">
        <v>24</v>
      </c>
      <c r="AE419" s="14">
        <v>37</v>
      </c>
      <c r="AF419" s="14">
        <v>25</v>
      </c>
      <c r="AG419" s="14">
        <v>25</v>
      </c>
      <c r="AH419" s="14">
        <v>21</v>
      </c>
      <c r="AI419" s="14">
        <v>34</v>
      </c>
      <c r="AJ419" s="14">
        <v>32</v>
      </c>
      <c r="AK419" s="14">
        <v>33</v>
      </c>
      <c r="AL419" s="14">
        <v>23</v>
      </c>
      <c r="AM419" s="14">
        <v>24</v>
      </c>
      <c r="AN419" s="14">
        <v>33</v>
      </c>
      <c r="AO419" s="14">
        <v>45</v>
      </c>
      <c r="AP419" s="14">
        <v>41</v>
      </c>
      <c r="AQ419" s="14">
        <v>28</v>
      </c>
      <c r="AR419" s="14">
        <v>33</v>
      </c>
      <c r="AS419" s="14">
        <v>36</v>
      </c>
      <c r="AT419" s="14">
        <v>28</v>
      </c>
      <c r="AU419" s="14">
        <v>37</v>
      </c>
      <c r="AV419" s="14">
        <v>26</v>
      </c>
      <c r="AW419" s="14">
        <v>36</v>
      </c>
      <c r="AX419" s="14">
        <v>42</v>
      </c>
      <c r="AY419" s="14">
        <v>41</v>
      </c>
      <c r="AZ419" s="14">
        <v>29</v>
      </c>
      <c r="BA419" s="14">
        <v>32</v>
      </c>
      <c r="BB419" s="14">
        <v>31</v>
      </c>
      <c r="BC419" s="14">
        <v>29</v>
      </c>
      <c r="BD419" s="14">
        <v>32</v>
      </c>
      <c r="BE419" s="14">
        <v>37</v>
      </c>
      <c r="BF419" s="14">
        <v>24</v>
      </c>
      <c r="BG419" s="14">
        <v>27</v>
      </c>
      <c r="BH419" s="14">
        <v>27</v>
      </c>
      <c r="BI419" s="14">
        <v>22</v>
      </c>
      <c r="BJ419" s="14">
        <v>16</v>
      </c>
      <c r="BK419" s="14">
        <v>36</v>
      </c>
      <c r="BL419" s="14">
        <v>48</v>
      </c>
      <c r="BM419" s="14">
        <v>27</v>
      </c>
      <c r="BN419" s="14">
        <v>46</v>
      </c>
      <c r="BO419" s="14">
        <v>42</v>
      </c>
      <c r="BP419" s="14">
        <v>35</v>
      </c>
      <c r="BQ419" s="14">
        <v>33</v>
      </c>
      <c r="BR419" s="14">
        <v>47</v>
      </c>
      <c r="BS419" s="14">
        <v>38</v>
      </c>
      <c r="BT419" s="14">
        <v>40</v>
      </c>
      <c r="BU419" s="14">
        <v>44</v>
      </c>
      <c r="BV419" s="14">
        <v>32</v>
      </c>
      <c r="BW419" s="14">
        <v>49</v>
      </c>
      <c r="BX419" s="14">
        <v>47</v>
      </c>
      <c r="BY419" s="14">
        <v>39</v>
      </c>
      <c r="BZ419" s="14">
        <v>39</v>
      </c>
      <c r="CA419" s="14">
        <v>32</v>
      </c>
      <c r="CB419" s="14">
        <v>56</v>
      </c>
      <c r="CC419" s="14">
        <v>48</v>
      </c>
      <c r="CD419" s="14">
        <v>36</v>
      </c>
      <c r="CE419" s="14">
        <v>43</v>
      </c>
      <c r="CF419" s="14">
        <v>31</v>
      </c>
      <c r="CG419" s="14">
        <v>41</v>
      </c>
      <c r="CH419" s="14">
        <v>38</v>
      </c>
      <c r="CI419" s="14">
        <v>48</v>
      </c>
      <c r="CJ419" s="14">
        <v>54</v>
      </c>
      <c r="CK419" s="14">
        <v>55</v>
      </c>
      <c r="CL419" s="14">
        <v>40</v>
      </c>
      <c r="CM419" s="14">
        <v>42</v>
      </c>
      <c r="CN419" s="14">
        <v>43</v>
      </c>
      <c r="CO419" s="14">
        <v>57</v>
      </c>
      <c r="CP419" s="14">
        <v>40</v>
      </c>
      <c r="CQ419" s="14">
        <v>40</v>
      </c>
      <c r="CR419" s="14">
        <v>32</v>
      </c>
      <c r="CS419" s="14">
        <v>44</v>
      </c>
      <c r="CT419" s="14">
        <v>35</v>
      </c>
      <c r="CU419" s="14">
        <v>53</v>
      </c>
      <c r="CV419" s="14">
        <v>34</v>
      </c>
      <c r="CW419" s="14">
        <v>43</v>
      </c>
      <c r="CX419" s="14">
        <v>46</v>
      </c>
      <c r="CY419" s="14">
        <v>24</v>
      </c>
      <c r="CZ419" s="14">
        <v>42</v>
      </c>
      <c r="DA419" s="14">
        <v>15</v>
      </c>
      <c r="DB419" s="14">
        <v>32</v>
      </c>
      <c r="DC419" s="14">
        <v>16</v>
      </c>
      <c r="DD419" s="14">
        <v>32</v>
      </c>
      <c r="DE419" s="14">
        <v>22</v>
      </c>
      <c r="DF419" s="14">
        <v>20</v>
      </c>
      <c r="DG419" s="14">
        <v>20</v>
      </c>
      <c r="DH419" s="14">
        <v>19</v>
      </c>
      <c r="DI419" s="14">
        <v>17</v>
      </c>
      <c r="DJ419" s="14">
        <v>15</v>
      </c>
      <c r="DK419" s="14">
        <v>15</v>
      </c>
      <c r="DL419" s="14">
        <v>8</v>
      </c>
      <c r="DM419" s="14">
        <v>13</v>
      </c>
      <c r="DN419" s="14">
        <v>4</v>
      </c>
      <c r="DO419" s="14">
        <v>2</v>
      </c>
      <c r="DP419" s="14">
        <v>5</v>
      </c>
      <c r="DQ419" s="14">
        <v>4</v>
      </c>
      <c r="DR419" s="14">
        <v>3</v>
      </c>
      <c r="DS419" s="14">
        <v>3</v>
      </c>
      <c r="DT419" s="14">
        <v>1</v>
      </c>
      <c r="DU419" s="14">
        <v>0</v>
      </c>
      <c r="DV419" s="14">
        <v>2</v>
      </c>
    </row>
    <row r="420" spans="1:126" x14ac:dyDescent="0.25">
      <c r="A420" s="16" t="s">
        <v>913</v>
      </c>
      <c r="B420" s="14" t="s">
        <v>914</v>
      </c>
      <c r="C420" s="23">
        <v>162</v>
      </c>
      <c r="D420" s="24">
        <f t="shared" si="417"/>
        <v>9.2592592592592587E-2</v>
      </c>
      <c r="E420" s="24">
        <f t="shared" si="418"/>
        <v>0.10493827160493827</v>
      </c>
      <c r="F420" s="24">
        <f t="shared" si="419"/>
        <v>4.9382716049382713E-2</v>
      </c>
      <c r="G420" s="24">
        <f t="shared" si="420"/>
        <v>3.0864197530864196E-2</v>
      </c>
      <c r="H420" s="24">
        <f t="shared" si="421"/>
        <v>3.7037037037037035E-2</v>
      </c>
      <c r="I420" s="24">
        <f t="shared" si="422"/>
        <v>3.7037037037037035E-2</v>
      </c>
      <c r="J420" s="24">
        <f t="shared" si="423"/>
        <v>5.5555555555555552E-2</v>
      </c>
      <c r="K420" s="24">
        <f t="shared" si="424"/>
        <v>6.7901234567901231E-2</v>
      </c>
      <c r="L420" s="24">
        <f t="shared" si="425"/>
        <v>9.2592592592592587E-2</v>
      </c>
      <c r="M420" s="24">
        <f t="shared" si="426"/>
        <v>8.0246913580246909E-2</v>
      </c>
      <c r="N420" s="24">
        <f t="shared" si="427"/>
        <v>1.8518518518518517E-2</v>
      </c>
      <c r="O420" s="24">
        <f t="shared" si="428"/>
        <v>0.10493827160493827</v>
      </c>
      <c r="P420" s="24">
        <f t="shared" si="429"/>
        <v>4.3209876543209874E-2</v>
      </c>
      <c r="Q420" s="24">
        <f t="shared" si="430"/>
        <v>5.5555555555555552E-2</v>
      </c>
      <c r="R420" s="24">
        <f t="shared" si="431"/>
        <v>3.0864197530864196E-2</v>
      </c>
      <c r="S420" s="24">
        <f t="shared" si="432"/>
        <v>9.8765432098765427E-2</v>
      </c>
      <c r="T420" s="24">
        <f t="shared" si="433"/>
        <v>0.25925925925925924</v>
      </c>
      <c r="U420" s="24">
        <f t="shared" si="433"/>
        <v>0.55555555555555558</v>
      </c>
      <c r="V420" s="24">
        <f t="shared" si="433"/>
        <v>0.18518518518518517</v>
      </c>
      <c r="W420" s="23">
        <f t="shared" si="434"/>
        <v>42</v>
      </c>
      <c r="X420" s="23">
        <f t="shared" si="435"/>
        <v>90</v>
      </c>
      <c r="Y420" s="23">
        <f t="shared" si="436"/>
        <v>30</v>
      </c>
      <c r="Z420" s="23">
        <v>3</v>
      </c>
      <c r="AA420" s="23">
        <v>0</v>
      </c>
      <c r="AB420" s="23">
        <v>6</v>
      </c>
      <c r="AC420" s="23">
        <v>4</v>
      </c>
      <c r="AD420" s="23">
        <v>2</v>
      </c>
      <c r="AE420" s="23">
        <v>3</v>
      </c>
      <c r="AF420" s="23">
        <v>3</v>
      </c>
      <c r="AG420" s="23">
        <v>4</v>
      </c>
      <c r="AH420" s="23">
        <v>3</v>
      </c>
      <c r="AI420" s="23">
        <v>4</v>
      </c>
      <c r="AJ420" s="23">
        <v>2</v>
      </c>
      <c r="AK420" s="23">
        <v>2</v>
      </c>
      <c r="AL420" s="23">
        <v>2</v>
      </c>
      <c r="AM420" s="23">
        <v>0</v>
      </c>
      <c r="AN420" s="23">
        <v>2</v>
      </c>
      <c r="AO420" s="23">
        <v>0</v>
      </c>
      <c r="AP420" s="23">
        <v>2</v>
      </c>
      <c r="AQ420" s="23">
        <v>2</v>
      </c>
      <c r="AR420" s="23">
        <v>0</v>
      </c>
      <c r="AS420" s="23">
        <v>1</v>
      </c>
      <c r="AT420" s="23">
        <v>2</v>
      </c>
      <c r="AU420" s="23">
        <v>0</v>
      </c>
      <c r="AV420" s="23">
        <v>0</v>
      </c>
      <c r="AW420" s="23">
        <v>3</v>
      </c>
      <c r="AX420" s="23">
        <v>1</v>
      </c>
      <c r="AY420" s="23">
        <v>0</v>
      </c>
      <c r="AZ420" s="23">
        <v>1</v>
      </c>
      <c r="BA420" s="23">
        <v>2</v>
      </c>
      <c r="BB420" s="23">
        <v>3</v>
      </c>
      <c r="BC420" s="23">
        <v>0</v>
      </c>
      <c r="BD420" s="23">
        <v>2</v>
      </c>
      <c r="BE420" s="23">
        <v>4</v>
      </c>
      <c r="BF420" s="23">
        <v>1</v>
      </c>
      <c r="BG420" s="23">
        <v>2</v>
      </c>
      <c r="BH420" s="23">
        <v>0</v>
      </c>
      <c r="BI420" s="23">
        <v>0</v>
      </c>
      <c r="BJ420" s="23">
        <v>1</v>
      </c>
      <c r="BK420" s="23">
        <v>2</v>
      </c>
      <c r="BL420" s="23">
        <v>2</v>
      </c>
      <c r="BM420" s="23">
        <v>6</v>
      </c>
      <c r="BN420" s="23">
        <v>2</v>
      </c>
      <c r="BO420" s="23">
        <v>4</v>
      </c>
      <c r="BP420" s="23">
        <v>4</v>
      </c>
      <c r="BQ420" s="23">
        <v>3</v>
      </c>
      <c r="BR420" s="23">
        <v>2</v>
      </c>
      <c r="BS420" s="23">
        <v>2</v>
      </c>
      <c r="BT420" s="23">
        <v>6</v>
      </c>
      <c r="BU420" s="23">
        <v>2</v>
      </c>
      <c r="BV420" s="23">
        <v>2</v>
      </c>
      <c r="BW420" s="23">
        <v>1</v>
      </c>
      <c r="BX420" s="23">
        <v>0</v>
      </c>
      <c r="BY420" s="23">
        <v>2</v>
      </c>
      <c r="BZ420" s="23">
        <v>0</v>
      </c>
      <c r="CA420" s="23">
        <v>0</v>
      </c>
      <c r="CB420" s="23">
        <v>1</v>
      </c>
      <c r="CC420" s="23">
        <v>2</v>
      </c>
      <c r="CD420" s="23">
        <v>4</v>
      </c>
      <c r="CE420" s="23">
        <v>4</v>
      </c>
      <c r="CF420" s="23">
        <v>4</v>
      </c>
      <c r="CG420" s="23">
        <v>3</v>
      </c>
      <c r="CH420" s="23">
        <v>1</v>
      </c>
      <c r="CI420" s="23">
        <v>1</v>
      </c>
      <c r="CJ420" s="23">
        <v>2</v>
      </c>
      <c r="CK420" s="23">
        <v>1</v>
      </c>
      <c r="CL420" s="23">
        <v>2</v>
      </c>
      <c r="CM420" s="23">
        <v>1</v>
      </c>
      <c r="CN420" s="23">
        <v>1</v>
      </c>
      <c r="CO420" s="23">
        <v>2</v>
      </c>
      <c r="CP420" s="23">
        <v>3</v>
      </c>
      <c r="CQ420" s="23">
        <v>2</v>
      </c>
      <c r="CR420" s="23">
        <v>1</v>
      </c>
      <c r="CS420" s="23">
        <v>1</v>
      </c>
      <c r="CT420" s="23">
        <v>2</v>
      </c>
      <c r="CU420" s="23">
        <v>0</v>
      </c>
      <c r="CV420" s="23">
        <v>1</v>
      </c>
      <c r="CW420" s="23">
        <v>3</v>
      </c>
      <c r="CX420" s="23">
        <v>4</v>
      </c>
      <c r="CY420" s="23">
        <v>3</v>
      </c>
      <c r="CZ420" s="23">
        <v>2</v>
      </c>
      <c r="DA420" s="23">
        <v>2</v>
      </c>
      <c r="DB420" s="23">
        <v>0</v>
      </c>
      <c r="DC420" s="23">
        <v>0</v>
      </c>
      <c r="DD420" s="23">
        <v>0</v>
      </c>
      <c r="DE420" s="23">
        <v>0</v>
      </c>
      <c r="DF420" s="23">
        <v>1</v>
      </c>
      <c r="DG420" s="23">
        <v>0</v>
      </c>
      <c r="DH420" s="23">
        <v>1</v>
      </c>
      <c r="DI420" s="23">
        <v>0</v>
      </c>
      <c r="DJ420" s="23">
        <v>0</v>
      </c>
      <c r="DK420" s="23">
        <v>0</v>
      </c>
      <c r="DL420" s="23">
        <v>0</v>
      </c>
      <c r="DM420" s="23">
        <v>0</v>
      </c>
      <c r="DN420" s="23">
        <v>0</v>
      </c>
      <c r="DO420" s="23">
        <v>0</v>
      </c>
      <c r="DP420" s="23">
        <v>0</v>
      </c>
      <c r="DQ420" s="23">
        <v>0</v>
      </c>
      <c r="DR420" s="23">
        <v>0</v>
      </c>
      <c r="DS420" s="23">
        <v>0</v>
      </c>
      <c r="DT420" s="23">
        <v>0</v>
      </c>
      <c r="DU420" s="23">
        <v>0</v>
      </c>
      <c r="DV420" s="23">
        <v>0</v>
      </c>
    </row>
    <row r="421" spans="1:126" x14ac:dyDescent="0.25">
      <c r="A421" s="16" t="s">
        <v>915</v>
      </c>
      <c r="B421" s="14" t="s">
        <v>916</v>
      </c>
      <c r="C421" s="23" t="s">
        <v>1572</v>
      </c>
      <c r="D421" s="23" t="s">
        <v>1572</v>
      </c>
      <c r="E421" s="23" t="s">
        <v>1572</v>
      </c>
      <c r="F421" s="23" t="s">
        <v>1572</v>
      </c>
      <c r="G421" s="23" t="s">
        <v>1572</v>
      </c>
      <c r="H421" s="23" t="s">
        <v>1572</v>
      </c>
      <c r="I421" s="23" t="s">
        <v>1572</v>
      </c>
      <c r="J421" s="23" t="s">
        <v>1572</v>
      </c>
      <c r="K421" s="23" t="s">
        <v>1572</v>
      </c>
      <c r="L421" s="23" t="s">
        <v>1572</v>
      </c>
      <c r="M421" s="23" t="s">
        <v>1572</v>
      </c>
      <c r="N421" s="23" t="s">
        <v>1572</v>
      </c>
      <c r="O421" s="23" t="s">
        <v>1572</v>
      </c>
      <c r="P421" s="23" t="s">
        <v>1572</v>
      </c>
      <c r="Q421" s="23" t="s">
        <v>1572</v>
      </c>
      <c r="R421" s="23" t="s">
        <v>1572</v>
      </c>
      <c r="S421" s="23" t="s">
        <v>1572</v>
      </c>
      <c r="T421" s="23" t="s">
        <v>1572</v>
      </c>
      <c r="U421" s="23" t="s">
        <v>1572</v>
      </c>
      <c r="V421" s="23" t="s">
        <v>1572</v>
      </c>
      <c r="W421" s="23" t="s">
        <v>1572</v>
      </c>
      <c r="X421" s="23" t="s">
        <v>1572</v>
      </c>
      <c r="Y421" s="23" t="s">
        <v>1572</v>
      </c>
      <c r="Z421" s="23" t="s">
        <v>1572</v>
      </c>
      <c r="AA421" s="23" t="s">
        <v>1572</v>
      </c>
      <c r="AB421" s="23" t="s">
        <v>1572</v>
      </c>
      <c r="AC421" s="23" t="s">
        <v>1572</v>
      </c>
      <c r="AD421" s="23" t="s">
        <v>1572</v>
      </c>
      <c r="AE421" s="23" t="s">
        <v>1572</v>
      </c>
      <c r="AF421" s="23" t="s">
        <v>1572</v>
      </c>
      <c r="AG421" s="23" t="s">
        <v>1572</v>
      </c>
      <c r="AH421" s="23" t="s">
        <v>1572</v>
      </c>
      <c r="AI421" s="23" t="s">
        <v>1572</v>
      </c>
      <c r="AJ421" s="23" t="s">
        <v>1572</v>
      </c>
      <c r="AK421" s="23" t="s">
        <v>1572</v>
      </c>
      <c r="AL421" s="23" t="s">
        <v>1572</v>
      </c>
      <c r="AM421" s="23" t="s">
        <v>1572</v>
      </c>
      <c r="AN421" s="23" t="s">
        <v>1572</v>
      </c>
      <c r="AO421" s="23" t="s">
        <v>1572</v>
      </c>
      <c r="AP421" s="23" t="s">
        <v>1572</v>
      </c>
      <c r="AQ421" s="23" t="s">
        <v>1572</v>
      </c>
      <c r="AR421" s="23" t="s">
        <v>1572</v>
      </c>
      <c r="AS421" s="23" t="s">
        <v>1572</v>
      </c>
      <c r="AT421" s="23" t="s">
        <v>1572</v>
      </c>
      <c r="AU421" s="23" t="s">
        <v>1572</v>
      </c>
      <c r="AV421" s="23" t="s">
        <v>1572</v>
      </c>
      <c r="AW421" s="23" t="s">
        <v>1572</v>
      </c>
      <c r="AX421" s="23" t="s">
        <v>1572</v>
      </c>
      <c r="AY421" s="23" t="s">
        <v>1572</v>
      </c>
      <c r="AZ421" s="23" t="s">
        <v>1572</v>
      </c>
      <c r="BA421" s="23" t="s">
        <v>1572</v>
      </c>
      <c r="BB421" s="23" t="s">
        <v>1572</v>
      </c>
      <c r="BC421" s="23" t="s">
        <v>1572</v>
      </c>
      <c r="BD421" s="23" t="s">
        <v>1572</v>
      </c>
      <c r="BE421" s="23" t="s">
        <v>1572</v>
      </c>
      <c r="BF421" s="23" t="s">
        <v>1572</v>
      </c>
      <c r="BG421" s="23" t="s">
        <v>1572</v>
      </c>
      <c r="BH421" s="23" t="s">
        <v>1572</v>
      </c>
      <c r="BI421" s="23" t="s">
        <v>1572</v>
      </c>
      <c r="BJ421" s="23" t="s">
        <v>1572</v>
      </c>
      <c r="BK421" s="23" t="s">
        <v>1572</v>
      </c>
      <c r="BL421" s="23" t="s">
        <v>1572</v>
      </c>
      <c r="BM421" s="23" t="s">
        <v>1572</v>
      </c>
      <c r="BN421" s="23" t="s">
        <v>1572</v>
      </c>
      <c r="BO421" s="23" t="s">
        <v>1572</v>
      </c>
      <c r="BP421" s="23" t="s">
        <v>1572</v>
      </c>
      <c r="BQ421" s="23" t="s">
        <v>1572</v>
      </c>
      <c r="BR421" s="23" t="s">
        <v>1572</v>
      </c>
      <c r="BS421" s="23" t="s">
        <v>1572</v>
      </c>
      <c r="BT421" s="23" t="s">
        <v>1572</v>
      </c>
      <c r="BU421" s="23" t="s">
        <v>1572</v>
      </c>
      <c r="BV421" s="23" t="s">
        <v>1572</v>
      </c>
      <c r="BW421" s="23" t="s">
        <v>1572</v>
      </c>
      <c r="BX421" s="23" t="s">
        <v>1572</v>
      </c>
      <c r="BY421" s="23" t="s">
        <v>1572</v>
      </c>
      <c r="BZ421" s="23" t="s">
        <v>1572</v>
      </c>
      <c r="CA421" s="23" t="s">
        <v>1572</v>
      </c>
      <c r="CB421" s="23" t="s">
        <v>1572</v>
      </c>
      <c r="CC421" s="23" t="s">
        <v>1572</v>
      </c>
      <c r="CD421" s="23" t="s">
        <v>1572</v>
      </c>
      <c r="CE421" s="23" t="s">
        <v>1572</v>
      </c>
      <c r="CF421" s="23" t="s">
        <v>1572</v>
      </c>
      <c r="CG421" s="23" t="s">
        <v>1572</v>
      </c>
      <c r="CH421" s="23" t="s">
        <v>1572</v>
      </c>
      <c r="CI421" s="23" t="s">
        <v>1572</v>
      </c>
      <c r="CJ421" s="23" t="s">
        <v>1572</v>
      </c>
      <c r="CK421" s="23" t="s">
        <v>1572</v>
      </c>
      <c r="CL421" s="23" t="s">
        <v>1572</v>
      </c>
      <c r="CM421" s="23" t="s">
        <v>1572</v>
      </c>
      <c r="CN421" s="23" t="s">
        <v>1572</v>
      </c>
      <c r="CO421" s="23" t="s">
        <v>1572</v>
      </c>
      <c r="CP421" s="23" t="s">
        <v>1572</v>
      </c>
      <c r="CQ421" s="23" t="s">
        <v>1572</v>
      </c>
      <c r="CR421" s="23" t="s">
        <v>1572</v>
      </c>
      <c r="CS421" s="23" t="s">
        <v>1572</v>
      </c>
      <c r="CT421" s="23" t="s">
        <v>1572</v>
      </c>
      <c r="CU421" s="23" t="s">
        <v>1572</v>
      </c>
      <c r="CV421" s="23" t="s">
        <v>1572</v>
      </c>
      <c r="CW421" s="23" t="s">
        <v>1572</v>
      </c>
      <c r="CX421" s="23" t="s">
        <v>1572</v>
      </c>
      <c r="CY421" s="23" t="s">
        <v>1572</v>
      </c>
      <c r="CZ421" s="23" t="s">
        <v>1572</v>
      </c>
      <c r="DA421" s="23" t="s">
        <v>1572</v>
      </c>
      <c r="DB421" s="23" t="s">
        <v>1572</v>
      </c>
      <c r="DC421" s="23" t="s">
        <v>1572</v>
      </c>
      <c r="DD421" s="23" t="s">
        <v>1572</v>
      </c>
      <c r="DE421" s="23" t="s">
        <v>1572</v>
      </c>
      <c r="DF421" s="23" t="s">
        <v>1572</v>
      </c>
      <c r="DG421" s="23" t="s">
        <v>1572</v>
      </c>
      <c r="DH421" s="23" t="s">
        <v>1572</v>
      </c>
      <c r="DI421" s="23" t="s">
        <v>1572</v>
      </c>
      <c r="DJ421" s="23" t="s">
        <v>1572</v>
      </c>
      <c r="DK421" s="23" t="s">
        <v>1572</v>
      </c>
      <c r="DL421" s="23" t="s">
        <v>1572</v>
      </c>
      <c r="DM421" s="23" t="s">
        <v>1572</v>
      </c>
      <c r="DN421" s="23" t="s">
        <v>1572</v>
      </c>
      <c r="DO421" s="23" t="s">
        <v>1572</v>
      </c>
      <c r="DP421" s="23" t="s">
        <v>1572</v>
      </c>
      <c r="DQ421" s="23" t="s">
        <v>1572</v>
      </c>
      <c r="DR421" s="23" t="s">
        <v>1572</v>
      </c>
      <c r="DS421" s="23" t="s">
        <v>1572</v>
      </c>
      <c r="DT421" s="23" t="s">
        <v>1572</v>
      </c>
      <c r="DU421" s="23" t="s">
        <v>1572</v>
      </c>
      <c r="DV421" s="23" t="s">
        <v>1572</v>
      </c>
    </row>
    <row r="422" spans="1:126" x14ac:dyDescent="0.25">
      <c r="A422" s="16" t="s">
        <v>917</v>
      </c>
      <c r="B422" s="14" t="s">
        <v>918</v>
      </c>
      <c r="C422" s="23">
        <v>289</v>
      </c>
      <c r="D422" s="24">
        <f>SUM(Z422:AD422)/C422</f>
        <v>2.4221453287197232E-2</v>
      </c>
      <c r="E422" s="24">
        <f>SUM(AE422:AI422)/C422</f>
        <v>3.1141868512110725E-2</v>
      </c>
      <c r="F422" s="24">
        <f>SUM(AJ422:AN422)/C422</f>
        <v>4.1522491349480967E-2</v>
      </c>
      <c r="G422" s="24">
        <f>SUM(AO422:AS422)/C422</f>
        <v>3.8062283737024222E-2</v>
      </c>
      <c r="H422" s="24">
        <f>SUM(AT422:AX422)/C422</f>
        <v>4.8442906574394463E-2</v>
      </c>
      <c r="I422" s="24">
        <f>SUM(AY422:BC422)/C422</f>
        <v>3.4602076124567477E-2</v>
      </c>
      <c r="J422" s="24">
        <f>SUM(BD422:BH422)/C422</f>
        <v>3.4602076124567477E-2</v>
      </c>
      <c r="K422" s="24">
        <f>SUM(BI422:BM422)/C422</f>
        <v>5.1903114186851208E-2</v>
      </c>
      <c r="L422" s="24">
        <f>SUM(BN422:BR422)/C422</f>
        <v>4.4982698961937718E-2</v>
      </c>
      <c r="M422" s="24">
        <f>SUM(BS422:BW422)/C422</f>
        <v>5.8823529411764705E-2</v>
      </c>
      <c r="N422" s="24">
        <f>SUM(BX422:CB422)/C422</f>
        <v>8.3044982698961933E-2</v>
      </c>
      <c r="O422" s="24">
        <f>SUM(CC422:CG422)/C422</f>
        <v>0.10034602076124567</v>
      </c>
      <c r="P422" s="24">
        <f>SUM(CH422:CL422)/C422</f>
        <v>0.1245674740484429</v>
      </c>
      <c r="Q422" s="24">
        <f>SUM(CM422:CQ422)/C422</f>
        <v>8.6505190311418678E-2</v>
      </c>
      <c r="R422" s="24">
        <f>SUM(CR422:CV422)/C422</f>
        <v>8.6505190311418678E-2</v>
      </c>
      <c r="S422" s="24">
        <f>SUM(CW422:DV422)/C422</f>
        <v>0.11072664359861592</v>
      </c>
      <c r="T422" s="24">
        <f t="shared" ref="T422:V425" si="437">W422/$C422</f>
        <v>0.10726643598615918</v>
      </c>
      <c r="U422" s="24">
        <f t="shared" si="437"/>
        <v>0.60899653979238755</v>
      </c>
      <c r="V422" s="24">
        <f t="shared" si="437"/>
        <v>0.2837370242214533</v>
      </c>
      <c r="W422" s="23">
        <f>SUM(Z422:AP422)</f>
        <v>31</v>
      </c>
      <c r="X422" s="23">
        <f>SUM(AQ422:CL422)</f>
        <v>176</v>
      </c>
      <c r="Y422" s="23">
        <f>SUM(CM422:DV422)</f>
        <v>82</v>
      </c>
      <c r="Z422" s="23">
        <v>1</v>
      </c>
      <c r="AA422" s="23">
        <v>0</v>
      </c>
      <c r="AB422" s="23">
        <v>3</v>
      </c>
      <c r="AC422" s="23">
        <v>2</v>
      </c>
      <c r="AD422" s="23">
        <v>1</v>
      </c>
      <c r="AE422" s="23">
        <v>0</v>
      </c>
      <c r="AF422" s="23">
        <v>2</v>
      </c>
      <c r="AG422" s="23">
        <v>2</v>
      </c>
      <c r="AH422" s="23">
        <v>3</v>
      </c>
      <c r="AI422" s="23">
        <v>2</v>
      </c>
      <c r="AJ422" s="23">
        <v>2</v>
      </c>
      <c r="AK422" s="23">
        <v>2</v>
      </c>
      <c r="AL422" s="23">
        <v>1</v>
      </c>
      <c r="AM422" s="23">
        <v>4</v>
      </c>
      <c r="AN422" s="23">
        <v>3</v>
      </c>
      <c r="AO422" s="23">
        <v>1</v>
      </c>
      <c r="AP422" s="23">
        <v>2</v>
      </c>
      <c r="AQ422" s="23">
        <v>1</v>
      </c>
      <c r="AR422" s="23">
        <v>5</v>
      </c>
      <c r="AS422" s="23">
        <v>2</v>
      </c>
      <c r="AT422" s="23">
        <v>2</v>
      </c>
      <c r="AU422" s="23">
        <v>2</v>
      </c>
      <c r="AV422" s="23">
        <v>3</v>
      </c>
      <c r="AW422" s="23">
        <v>3</v>
      </c>
      <c r="AX422" s="23">
        <v>4</v>
      </c>
      <c r="AY422" s="23">
        <v>1</v>
      </c>
      <c r="AZ422" s="23">
        <v>3</v>
      </c>
      <c r="BA422" s="23">
        <v>0</v>
      </c>
      <c r="BB422" s="23">
        <v>2</v>
      </c>
      <c r="BC422" s="23">
        <v>4</v>
      </c>
      <c r="BD422" s="23">
        <v>1</v>
      </c>
      <c r="BE422" s="23">
        <v>3</v>
      </c>
      <c r="BF422" s="23">
        <v>1</v>
      </c>
      <c r="BG422" s="23">
        <v>3</v>
      </c>
      <c r="BH422" s="23">
        <v>2</v>
      </c>
      <c r="BI422" s="23">
        <v>1</v>
      </c>
      <c r="BJ422" s="23">
        <v>4</v>
      </c>
      <c r="BK422" s="23">
        <v>2</v>
      </c>
      <c r="BL422" s="23">
        <v>6</v>
      </c>
      <c r="BM422" s="23">
        <v>2</v>
      </c>
      <c r="BN422" s="23">
        <v>2</v>
      </c>
      <c r="BO422" s="23">
        <v>1</v>
      </c>
      <c r="BP422" s="23">
        <v>3</v>
      </c>
      <c r="BQ422" s="23">
        <v>5</v>
      </c>
      <c r="BR422" s="23">
        <v>2</v>
      </c>
      <c r="BS422" s="23">
        <v>2</v>
      </c>
      <c r="BT422" s="23">
        <v>5</v>
      </c>
      <c r="BU422" s="23">
        <v>4</v>
      </c>
      <c r="BV422" s="23">
        <v>5</v>
      </c>
      <c r="BW422" s="23">
        <v>1</v>
      </c>
      <c r="BX422" s="23">
        <v>2</v>
      </c>
      <c r="BY422" s="23">
        <v>8</v>
      </c>
      <c r="BZ422" s="23">
        <v>4</v>
      </c>
      <c r="CA422" s="23">
        <v>4</v>
      </c>
      <c r="CB422" s="23">
        <v>6</v>
      </c>
      <c r="CC422" s="23">
        <v>6</v>
      </c>
      <c r="CD422" s="23">
        <v>3</v>
      </c>
      <c r="CE422" s="23">
        <v>7</v>
      </c>
      <c r="CF422" s="23">
        <v>7</v>
      </c>
      <c r="CG422" s="23">
        <v>6</v>
      </c>
      <c r="CH422" s="23">
        <v>7</v>
      </c>
      <c r="CI422" s="23">
        <v>7</v>
      </c>
      <c r="CJ422" s="23">
        <v>5</v>
      </c>
      <c r="CK422" s="23">
        <v>10</v>
      </c>
      <c r="CL422" s="23">
        <v>7</v>
      </c>
      <c r="CM422" s="23">
        <v>3</v>
      </c>
      <c r="CN422" s="23">
        <v>5</v>
      </c>
      <c r="CO422" s="23">
        <v>4</v>
      </c>
      <c r="CP422" s="23">
        <v>9</v>
      </c>
      <c r="CQ422" s="23">
        <v>4</v>
      </c>
      <c r="CR422" s="23">
        <v>5</v>
      </c>
      <c r="CS422" s="23">
        <v>4</v>
      </c>
      <c r="CT422" s="23">
        <v>4</v>
      </c>
      <c r="CU422" s="23">
        <v>10</v>
      </c>
      <c r="CV422" s="23">
        <v>2</v>
      </c>
      <c r="CW422" s="23">
        <v>2</v>
      </c>
      <c r="CX422" s="23">
        <v>2</v>
      </c>
      <c r="CY422" s="23">
        <v>3</v>
      </c>
      <c r="CZ422" s="23">
        <v>3</v>
      </c>
      <c r="DA422" s="23">
        <v>4</v>
      </c>
      <c r="DB422" s="23">
        <v>2</v>
      </c>
      <c r="DC422" s="23">
        <v>2</v>
      </c>
      <c r="DD422" s="23">
        <v>4</v>
      </c>
      <c r="DE422" s="23">
        <v>2</v>
      </c>
      <c r="DF422" s="23">
        <v>0</v>
      </c>
      <c r="DG422" s="23">
        <v>0</v>
      </c>
      <c r="DH422" s="23">
        <v>1</v>
      </c>
      <c r="DI422" s="23">
        <v>2</v>
      </c>
      <c r="DJ422" s="23">
        <v>3</v>
      </c>
      <c r="DK422" s="23">
        <v>0</v>
      </c>
      <c r="DL422" s="23">
        <v>0</v>
      </c>
      <c r="DM422" s="23">
        <v>1</v>
      </c>
      <c r="DN422" s="23">
        <v>0</v>
      </c>
      <c r="DO422" s="23">
        <v>0</v>
      </c>
      <c r="DP422" s="23">
        <v>1</v>
      </c>
      <c r="DQ422" s="23">
        <v>0</v>
      </c>
      <c r="DR422" s="23">
        <v>0</v>
      </c>
      <c r="DS422" s="23">
        <v>0</v>
      </c>
      <c r="DT422" s="23">
        <v>0</v>
      </c>
      <c r="DU422" s="23">
        <v>0</v>
      </c>
      <c r="DV422" s="23">
        <v>0</v>
      </c>
    </row>
    <row r="423" spans="1:126" x14ac:dyDescent="0.25">
      <c r="A423" s="16" t="s">
        <v>919</v>
      </c>
      <c r="B423" s="14" t="s">
        <v>920</v>
      </c>
      <c r="C423" s="14">
        <v>331</v>
      </c>
      <c r="D423" s="24">
        <f>SUM(Z423:AD423)/C423</f>
        <v>7.5528700906344406E-2</v>
      </c>
      <c r="E423" s="24">
        <f>SUM(AE423:AI423)/C423</f>
        <v>6.3444108761329304E-2</v>
      </c>
      <c r="F423" s="24">
        <f>SUM(AJ423:AN423)/C423</f>
        <v>3.6253776435045321E-2</v>
      </c>
      <c r="G423" s="24">
        <f>SUM(AO423:AS423)/C423</f>
        <v>4.8338368580060423E-2</v>
      </c>
      <c r="H423" s="24">
        <f>SUM(AT423:AX423)/C423</f>
        <v>4.8338368580060423E-2</v>
      </c>
      <c r="I423" s="24">
        <f>SUM(AY423:BC423)/C423</f>
        <v>2.7190332326283987E-2</v>
      </c>
      <c r="J423" s="24">
        <f>SUM(BD423:BH423)/C423</f>
        <v>3.3232628398791542E-2</v>
      </c>
      <c r="K423" s="24">
        <f>SUM(BI423:BM423)/C423</f>
        <v>9.3655589123867067E-2</v>
      </c>
      <c r="L423" s="24">
        <f>SUM(BN423:BR423)/C423</f>
        <v>7.5528700906344406E-2</v>
      </c>
      <c r="M423" s="24">
        <f>SUM(BS423:BW423)/C423</f>
        <v>5.1359516616314202E-2</v>
      </c>
      <c r="N423" s="24">
        <f>SUM(BX423:CB423)/C423</f>
        <v>8.1570996978851965E-2</v>
      </c>
      <c r="O423" s="24">
        <f>SUM(CC423:CG423)/C423</f>
        <v>8.1570996978851965E-2</v>
      </c>
      <c r="P423" s="24">
        <f>SUM(CH423:CL423)/C423</f>
        <v>0.12386706948640483</v>
      </c>
      <c r="Q423" s="24">
        <f>SUM(CM423:CQ423)/C423</f>
        <v>5.4380664652567974E-2</v>
      </c>
      <c r="R423" s="24">
        <f>SUM(CR423:CV423)/C423</f>
        <v>3.6253776435045321E-2</v>
      </c>
      <c r="S423" s="24">
        <f>SUM(CW423:DV423)/C423</f>
        <v>6.9486404833836862E-2</v>
      </c>
      <c r="T423" s="24">
        <f t="shared" si="437"/>
        <v>0.19033232628398791</v>
      </c>
      <c r="U423" s="24">
        <f t="shared" si="437"/>
        <v>0.64954682779456197</v>
      </c>
      <c r="V423" s="24">
        <f t="shared" si="437"/>
        <v>0.16012084592145015</v>
      </c>
      <c r="W423" s="23">
        <f>SUM(Z423:AP423)</f>
        <v>63</v>
      </c>
      <c r="X423" s="23">
        <f>SUM(AQ423:CL423)</f>
        <v>215</v>
      </c>
      <c r="Y423" s="23">
        <f>SUM(CM423:DV423)</f>
        <v>53</v>
      </c>
      <c r="Z423" s="14">
        <v>6</v>
      </c>
      <c r="AA423" s="14">
        <v>3</v>
      </c>
      <c r="AB423" s="14">
        <v>7</v>
      </c>
      <c r="AC423" s="14">
        <v>3</v>
      </c>
      <c r="AD423" s="14">
        <v>6</v>
      </c>
      <c r="AE423" s="14">
        <v>5</v>
      </c>
      <c r="AF423" s="14">
        <v>4</v>
      </c>
      <c r="AG423" s="14">
        <v>6</v>
      </c>
      <c r="AH423" s="14">
        <v>5</v>
      </c>
      <c r="AI423" s="14">
        <v>1</v>
      </c>
      <c r="AJ423" s="14">
        <v>1</v>
      </c>
      <c r="AK423" s="14">
        <v>2</v>
      </c>
      <c r="AL423" s="14">
        <v>1</v>
      </c>
      <c r="AM423" s="14">
        <v>4</v>
      </c>
      <c r="AN423" s="14">
        <v>4</v>
      </c>
      <c r="AO423" s="14">
        <v>2</v>
      </c>
      <c r="AP423" s="14">
        <v>3</v>
      </c>
      <c r="AQ423" s="14">
        <v>5</v>
      </c>
      <c r="AR423" s="14">
        <v>3</v>
      </c>
      <c r="AS423" s="14">
        <v>3</v>
      </c>
      <c r="AT423" s="14">
        <v>5</v>
      </c>
      <c r="AU423" s="14">
        <v>2</v>
      </c>
      <c r="AV423" s="14">
        <v>5</v>
      </c>
      <c r="AW423" s="14">
        <v>0</v>
      </c>
      <c r="AX423" s="14">
        <v>4</v>
      </c>
      <c r="AY423" s="14">
        <v>0</v>
      </c>
      <c r="AZ423" s="14">
        <v>0</v>
      </c>
      <c r="BA423" s="14">
        <v>0</v>
      </c>
      <c r="BB423" s="14">
        <v>5</v>
      </c>
      <c r="BC423" s="14">
        <v>4</v>
      </c>
      <c r="BD423" s="14">
        <v>1</v>
      </c>
      <c r="BE423" s="14">
        <v>0</v>
      </c>
      <c r="BF423" s="14">
        <v>2</v>
      </c>
      <c r="BG423" s="14">
        <v>6</v>
      </c>
      <c r="BH423" s="14">
        <v>2</v>
      </c>
      <c r="BI423" s="14">
        <v>3</v>
      </c>
      <c r="BJ423" s="14">
        <v>3</v>
      </c>
      <c r="BK423" s="14">
        <v>7</v>
      </c>
      <c r="BL423" s="14">
        <v>7</v>
      </c>
      <c r="BM423" s="14">
        <v>11</v>
      </c>
      <c r="BN423" s="14">
        <v>8</v>
      </c>
      <c r="BO423" s="14">
        <v>5</v>
      </c>
      <c r="BP423" s="14">
        <v>4</v>
      </c>
      <c r="BQ423" s="14">
        <v>6</v>
      </c>
      <c r="BR423" s="14">
        <v>2</v>
      </c>
      <c r="BS423" s="14">
        <v>1</v>
      </c>
      <c r="BT423" s="14">
        <v>8</v>
      </c>
      <c r="BU423" s="14">
        <v>3</v>
      </c>
      <c r="BV423" s="14">
        <v>1</v>
      </c>
      <c r="BW423" s="14">
        <v>4</v>
      </c>
      <c r="BX423" s="14">
        <v>8</v>
      </c>
      <c r="BY423" s="14">
        <v>2</v>
      </c>
      <c r="BZ423" s="14">
        <v>7</v>
      </c>
      <c r="CA423" s="14">
        <v>3</v>
      </c>
      <c r="CB423" s="14">
        <v>7</v>
      </c>
      <c r="CC423" s="14">
        <v>4</v>
      </c>
      <c r="CD423" s="14">
        <v>7</v>
      </c>
      <c r="CE423" s="14">
        <v>6</v>
      </c>
      <c r="CF423" s="14">
        <v>4</v>
      </c>
      <c r="CG423" s="14">
        <v>6</v>
      </c>
      <c r="CH423" s="14">
        <v>2</v>
      </c>
      <c r="CI423" s="14">
        <v>8</v>
      </c>
      <c r="CJ423" s="14">
        <v>6</v>
      </c>
      <c r="CK423" s="14">
        <v>12</v>
      </c>
      <c r="CL423" s="14">
        <v>13</v>
      </c>
      <c r="CM423" s="14">
        <v>5</v>
      </c>
      <c r="CN423" s="14">
        <v>3</v>
      </c>
      <c r="CO423" s="14">
        <v>5</v>
      </c>
      <c r="CP423" s="14">
        <v>2</v>
      </c>
      <c r="CQ423" s="14">
        <v>3</v>
      </c>
      <c r="CR423" s="14">
        <v>3</v>
      </c>
      <c r="CS423" s="14">
        <v>4</v>
      </c>
      <c r="CT423" s="14">
        <v>1</v>
      </c>
      <c r="CU423" s="14">
        <v>1</v>
      </c>
      <c r="CV423" s="14">
        <v>3</v>
      </c>
      <c r="CW423" s="14">
        <v>1</v>
      </c>
      <c r="CX423" s="14">
        <v>4</v>
      </c>
      <c r="CY423" s="14">
        <v>5</v>
      </c>
      <c r="CZ423" s="14">
        <v>4</v>
      </c>
      <c r="DA423" s="14">
        <v>2</v>
      </c>
      <c r="DB423" s="14">
        <v>2</v>
      </c>
      <c r="DC423" s="14">
        <v>1</v>
      </c>
      <c r="DD423" s="14">
        <v>1</v>
      </c>
      <c r="DE423" s="14">
        <v>1</v>
      </c>
      <c r="DF423" s="14">
        <v>1</v>
      </c>
      <c r="DG423" s="14">
        <v>0</v>
      </c>
      <c r="DH423" s="14">
        <v>0</v>
      </c>
      <c r="DI423" s="14">
        <v>0</v>
      </c>
      <c r="DJ423" s="14">
        <v>0</v>
      </c>
      <c r="DK423" s="14">
        <v>0</v>
      </c>
      <c r="DL423" s="14">
        <v>1</v>
      </c>
      <c r="DM423" s="14">
        <v>0</v>
      </c>
      <c r="DN423" s="14">
        <v>0</v>
      </c>
      <c r="DO423" s="14">
        <v>0</v>
      </c>
      <c r="DP423" s="14">
        <v>0</v>
      </c>
      <c r="DQ423" s="14">
        <v>0</v>
      </c>
      <c r="DR423" s="14">
        <v>0</v>
      </c>
      <c r="DS423" s="14">
        <v>0</v>
      </c>
      <c r="DT423" s="14">
        <v>0</v>
      </c>
      <c r="DU423" s="14">
        <v>0</v>
      </c>
      <c r="DV423" s="14">
        <v>0</v>
      </c>
    </row>
    <row r="424" spans="1:126" x14ac:dyDescent="0.25">
      <c r="A424" s="16" t="s">
        <v>921</v>
      </c>
      <c r="B424" s="14" t="s">
        <v>922</v>
      </c>
      <c r="C424" s="14">
        <v>346</v>
      </c>
      <c r="D424" s="24">
        <f>SUM(Z424:AD424)/C424</f>
        <v>5.4913294797687862E-2</v>
      </c>
      <c r="E424" s="24">
        <f>SUM(AE424:AI424)/C424</f>
        <v>4.9132947976878616E-2</v>
      </c>
      <c r="F424" s="24">
        <f>SUM(AJ424:AN424)/C424</f>
        <v>6.0693641618497107E-2</v>
      </c>
      <c r="G424" s="24">
        <f>SUM(AO424:AS424)/C424</f>
        <v>5.2023121387283239E-2</v>
      </c>
      <c r="H424" s="24">
        <f>SUM(AT424:AX424)/C424</f>
        <v>4.3352601156069363E-2</v>
      </c>
      <c r="I424" s="24">
        <f>SUM(AY424:BC424)/C424</f>
        <v>2.6011560693641619E-2</v>
      </c>
      <c r="J424" s="24">
        <f>SUM(BD424:BH424)/C424</f>
        <v>2.8901734104046242E-2</v>
      </c>
      <c r="K424" s="24">
        <f>SUM(BI424:BM424)/C424</f>
        <v>4.046242774566474E-2</v>
      </c>
      <c r="L424" s="24">
        <f>SUM(BN424:BR424)/C424</f>
        <v>8.0924855491329481E-2</v>
      </c>
      <c r="M424" s="24">
        <f>SUM(BS424:BW424)/C424</f>
        <v>8.0924855491329481E-2</v>
      </c>
      <c r="N424" s="24">
        <f>SUM(BX424:CB424)/C424</f>
        <v>9.5375722543352595E-2</v>
      </c>
      <c r="O424" s="24">
        <f>SUM(CC424:CG424)/C424</f>
        <v>8.6705202312138727E-2</v>
      </c>
      <c r="P424" s="24">
        <f>SUM(CH424:CL424)/C424</f>
        <v>8.0924855491329481E-2</v>
      </c>
      <c r="Q424" s="24">
        <f>SUM(CM424:CQ424)/C424</f>
        <v>5.4913294797687862E-2</v>
      </c>
      <c r="R424" s="24">
        <f>SUM(CR424:CV424)/C424</f>
        <v>3.7572254335260118E-2</v>
      </c>
      <c r="S424" s="24">
        <f>SUM(CW424:DV424)/C424</f>
        <v>0.12716763005780346</v>
      </c>
      <c r="T424" s="24">
        <f t="shared" si="437"/>
        <v>0.18786127167630057</v>
      </c>
      <c r="U424" s="24">
        <f t="shared" si="437"/>
        <v>0.59248554913294793</v>
      </c>
      <c r="V424" s="24">
        <f t="shared" si="437"/>
        <v>0.21965317919075145</v>
      </c>
      <c r="W424" s="23">
        <f>SUM(Z424:AP424)</f>
        <v>65</v>
      </c>
      <c r="X424" s="23">
        <f>SUM(AQ424:CL424)</f>
        <v>205</v>
      </c>
      <c r="Y424" s="23">
        <f>SUM(CM424:DV424)</f>
        <v>76</v>
      </c>
      <c r="Z424" s="14">
        <v>2</v>
      </c>
      <c r="AA424" s="14">
        <v>2</v>
      </c>
      <c r="AB424" s="14">
        <v>4</v>
      </c>
      <c r="AC424" s="14">
        <v>6</v>
      </c>
      <c r="AD424" s="14">
        <v>5</v>
      </c>
      <c r="AE424" s="14">
        <v>4</v>
      </c>
      <c r="AF424" s="14">
        <v>2</v>
      </c>
      <c r="AG424" s="14">
        <v>2</v>
      </c>
      <c r="AH424" s="14">
        <v>3</v>
      </c>
      <c r="AI424" s="14">
        <v>6</v>
      </c>
      <c r="AJ424" s="14">
        <v>2</v>
      </c>
      <c r="AK424" s="14">
        <v>5</v>
      </c>
      <c r="AL424" s="14">
        <v>7</v>
      </c>
      <c r="AM424" s="14">
        <v>2</v>
      </c>
      <c r="AN424" s="14">
        <v>5</v>
      </c>
      <c r="AO424" s="14">
        <v>4</v>
      </c>
      <c r="AP424" s="14">
        <v>4</v>
      </c>
      <c r="AQ424" s="14">
        <v>4</v>
      </c>
      <c r="AR424" s="14">
        <v>3</v>
      </c>
      <c r="AS424" s="14">
        <v>3</v>
      </c>
      <c r="AT424" s="14">
        <v>2</v>
      </c>
      <c r="AU424" s="14">
        <v>1</v>
      </c>
      <c r="AV424" s="14">
        <v>4</v>
      </c>
      <c r="AW424" s="14">
        <v>6</v>
      </c>
      <c r="AX424" s="14">
        <v>2</v>
      </c>
      <c r="AY424" s="14">
        <v>0</v>
      </c>
      <c r="AZ424" s="14">
        <v>1</v>
      </c>
      <c r="BA424" s="14">
        <v>1</v>
      </c>
      <c r="BB424" s="14">
        <v>3</v>
      </c>
      <c r="BC424" s="14">
        <v>4</v>
      </c>
      <c r="BD424" s="14">
        <v>2</v>
      </c>
      <c r="BE424" s="14">
        <v>2</v>
      </c>
      <c r="BF424" s="14">
        <v>3</v>
      </c>
      <c r="BG424" s="14">
        <v>2</v>
      </c>
      <c r="BH424" s="14">
        <v>1</v>
      </c>
      <c r="BI424" s="14">
        <v>1</v>
      </c>
      <c r="BJ424" s="14">
        <v>1</v>
      </c>
      <c r="BK424" s="14">
        <v>4</v>
      </c>
      <c r="BL424" s="14">
        <v>5</v>
      </c>
      <c r="BM424" s="14">
        <v>3</v>
      </c>
      <c r="BN424" s="14">
        <v>5</v>
      </c>
      <c r="BO424" s="14">
        <v>7</v>
      </c>
      <c r="BP424" s="14">
        <v>3</v>
      </c>
      <c r="BQ424" s="14">
        <v>6</v>
      </c>
      <c r="BR424" s="14">
        <v>7</v>
      </c>
      <c r="BS424" s="14">
        <v>5</v>
      </c>
      <c r="BT424" s="14">
        <v>8</v>
      </c>
      <c r="BU424" s="14">
        <v>4</v>
      </c>
      <c r="BV424" s="14">
        <v>5</v>
      </c>
      <c r="BW424" s="14">
        <v>6</v>
      </c>
      <c r="BX424" s="14">
        <v>7</v>
      </c>
      <c r="BY424" s="14">
        <v>9</v>
      </c>
      <c r="BZ424" s="14">
        <v>3</v>
      </c>
      <c r="CA424" s="14">
        <v>5</v>
      </c>
      <c r="CB424" s="14">
        <v>9</v>
      </c>
      <c r="CC424" s="14">
        <v>6</v>
      </c>
      <c r="CD424" s="14">
        <v>8</v>
      </c>
      <c r="CE424" s="14">
        <v>3</v>
      </c>
      <c r="CF424" s="14">
        <v>4</v>
      </c>
      <c r="CG424" s="14">
        <v>9</v>
      </c>
      <c r="CH424" s="14">
        <v>4</v>
      </c>
      <c r="CI424" s="14">
        <v>6</v>
      </c>
      <c r="CJ424" s="14">
        <v>5</v>
      </c>
      <c r="CK424" s="14">
        <v>6</v>
      </c>
      <c r="CL424" s="14">
        <v>7</v>
      </c>
      <c r="CM424" s="14">
        <v>1</v>
      </c>
      <c r="CN424" s="14">
        <v>7</v>
      </c>
      <c r="CO424" s="14">
        <v>4</v>
      </c>
      <c r="CP424" s="14">
        <v>5</v>
      </c>
      <c r="CQ424" s="14">
        <v>2</v>
      </c>
      <c r="CR424" s="14">
        <v>5</v>
      </c>
      <c r="CS424" s="14">
        <v>1</v>
      </c>
      <c r="CT424" s="14">
        <v>3</v>
      </c>
      <c r="CU424" s="14">
        <v>1</v>
      </c>
      <c r="CV424" s="14">
        <v>3</v>
      </c>
      <c r="CW424" s="14">
        <v>2</v>
      </c>
      <c r="CX424" s="14">
        <v>6</v>
      </c>
      <c r="CY424" s="14">
        <v>4</v>
      </c>
      <c r="CZ424" s="14">
        <v>1</v>
      </c>
      <c r="DA424" s="14">
        <v>5</v>
      </c>
      <c r="DB424" s="14">
        <v>4</v>
      </c>
      <c r="DC424" s="14">
        <v>4</v>
      </c>
      <c r="DD424" s="14">
        <v>3</v>
      </c>
      <c r="DE424" s="14">
        <v>3</v>
      </c>
      <c r="DF424" s="14">
        <v>2</v>
      </c>
      <c r="DG424" s="14">
        <v>1</v>
      </c>
      <c r="DH424" s="14">
        <v>1</v>
      </c>
      <c r="DI424" s="14">
        <v>1</v>
      </c>
      <c r="DJ424" s="14">
        <v>2</v>
      </c>
      <c r="DK424" s="14">
        <v>2</v>
      </c>
      <c r="DL424" s="14">
        <v>2</v>
      </c>
      <c r="DM424" s="14">
        <v>0</v>
      </c>
      <c r="DN424" s="14">
        <v>0</v>
      </c>
      <c r="DO424" s="14">
        <v>0</v>
      </c>
      <c r="DP424" s="14">
        <v>0</v>
      </c>
      <c r="DQ424" s="14">
        <v>0</v>
      </c>
      <c r="DR424" s="14">
        <v>1</v>
      </c>
      <c r="DS424" s="14">
        <v>0</v>
      </c>
      <c r="DT424" s="14">
        <v>0</v>
      </c>
      <c r="DU424" s="14">
        <v>0</v>
      </c>
      <c r="DV424" s="14">
        <v>0</v>
      </c>
    </row>
    <row r="425" spans="1:126" x14ac:dyDescent="0.25">
      <c r="A425" s="16" t="s">
        <v>923</v>
      </c>
      <c r="B425" s="14" t="s">
        <v>924</v>
      </c>
      <c r="C425" s="14">
        <v>209</v>
      </c>
      <c r="D425" s="24">
        <f>SUM(Z425:AD425)/C425</f>
        <v>1.9138755980861243E-2</v>
      </c>
      <c r="E425" s="24">
        <f>SUM(AE425:AI425)/C425</f>
        <v>1.9138755980861243E-2</v>
      </c>
      <c r="F425" s="24">
        <f>SUM(AJ425:AN425)/C425</f>
        <v>4.784688995215311E-2</v>
      </c>
      <c r="G425" s="24">
        <f>SUM(AO425:AS425)/C425</f>
        <v>5.2631578947368418E-2</v>
      </c>
      <c r="H425" s="24">
        <f>SUM(AT425:AX425)/C425</f>
        <v>2.3923444976076555E-2</v>
      </c>
      <c r="I425" s="24">
        <f>SUM(AY425:BC425)/C425</f>
        <v>2.8708133971291867E-2</v>
      </c>
      <c r="J425" s="24">
        <f>SUM(BD425:BH425)/C425</f>
        <v>9.5693779904306216E-3</v>
      </c>
      <c r="K425" s="24">
        <f>SUM(BI425:BM425)/C425</f>
        <v>6.2200956937799042E-2</v>
      </c>
      <c r="L425" s="24">
        <f>SUM(BN425:BR425)/C425</f>
        <v>7.6555023923444973E-2</v>
      </c>
      <c r="M425" s="24">
        <f>SUM(BS425:BW425)/C425</f>
        <v>8.1339712918660281E-2</v>
      </c>
      <c r="N425" s="24">
        <f>SUM(BX425:CB425)/C425</f>
        <v>5.2631578947368418E-2</v>
      </c>
      <c r="O425" s="24">
        <f>SUM(CC425:CG425)/C425</f>
        <v>0.11004784688995216</v>
      </c>
      <c r="P425" s="24">
        <f>SUM(CH425:CL425)/C425</f>
        <v>9.0909090909090912E-2</v>
      </c>
      <c r="Q425" s="24">
        <f>SUM(CM425:CQ425)/C425</f>
        <v>0.11004784688995216</v>
      </c>
      <c r="R425" s="24">
        <f>SUM(CR425:CV425)/C425</f>
        <v>6.2200956937799042E-2</v>
      </c>
      <c r="S425" s="24">
        <f>SUM(CW425:DV425)/C425</f>
        <v>0.15311004784688995</v>
      </c>
      <c r="T425" s="24">
        <f t="shared" si="437"/>
        <v>0.11961722488038277</v>
      </c>
      <c r="U425" s="24">
        <f t="shared" si="437"/>
        <v>0.55502392344497609</v>
      </c>
      <c r="V425" s="24">
        <f t="shared" si="437"/>
        <v>0.32535885167464113</v>
      </c>
      <c r="W425" s="23">
        <f>SUM(Z425:AP425)</f>
        <v>25</v>
      </c>
      <c r="X425" s="23">
        <f>SUM(AQ425:CL425)</f>
        <v>116</v>
      </c>
      <c r="Y425" s="23">
        <f>SUM(CM425:DV425)</f>
        <v>68</v>
      </c>
      <c r="Z425" s="14">
        <v>3</v>
      </c>
      <c r="AA425" s="14">
        <v>0</v>
      </c>
      <c r="AB425" s="14">
        <v>0</v>
      </c>
      <c r="AC425" s="14">
        <v>0</v>
      </c>
      <c r="AD425" s="14">
        <v>1</v>
      </c>
      <c r="AE425" s="14">
        <v>2</v>
      </c>
      <c r="AF425" s="14">
        <v>1</v>
      </c>
      <c r="AG425" s="14">
        <v>0</v>
      </c>
      <c r="AH425" s="14">
        <v>0</v>
      </c>
      <c r="AI425" s="14">
        <v>1</v>
      </c>
      <c r="AJ425" s="14">
        <v>1</v>
      </c>
      <c r="AK425" s="14">
        <v>0</v>
      </c>
      <c r="AL425" s="14">
        <v>4</v>
      </c>
      <c r="AM425" s="14">
        <v>3</v>
      </c>
      <c r="AN425" s="14">
        <v>2</v>
      </c>
      <c r="AO425" s="14">
        <v>4</v>
      </c>
      <c r="AP425" s="14">
        <v>3</v>
      </c>
      <c r="AQ425" s="14">
        <v>1</v>
      </c>
      <c r="AR425" s="14">
        <v>2</v>
      </c>
      <c r="AS425" s="14">
        <v>1</v>
      </c>
      <c r="AT425" s="14">
        <v>1</v>
      </c>
      <c r="AU425" s="14">
        <v>1</v>
      </c>
      <c r="AV425" s="14">
        <v>3</v>
      </c>
      <c r="AW425" s="14">
        <v>0</v>
      </c>
      <c r="AX425" s="14">
        <v>0</v>
      </c>
      <c r="AY425" s="14">
        <v>2</v>
      </c>
      <c r="AZ425" s="14">
        <v>0</v>
      </c>
      <c r="BA425" s="14">
        <v>1</v>
      </c>
      <c r="BB425" s="14">
        <v>3</v>
      </c>
      <c r="BC425" s="14">
        <v>0</v>
      </c>
      <c r="BD425" s="14">
        <v>0</v>
      </c>
      <c r="BE425" s="14">
        <v>0</v>
      </c>
      <c r="BF425" s="14">
        <v>1</v>
      </c>
      <c r="BG425" s="14">
        <v>0</v>
      </c>
      <c r="BH425" s="14">
        <v>1</v>
      </c>
      <c r="BI425" s="14">
        <v>3</v>
      </c>
      <c r="BJ425" s="14">
        <v>4</v>
      </c>
      <c r="BK425" s="14">
        <v>3</v>
      </c>
      <c r="BL425" s="14">
        <v>1</v>
      </c>
      <c r="BM425" s="14">
        <v>2</v>
      </c>
      <c r="BN425" s="14">
        <v>2</v>
      </c>
      <c r="BO425" s="14">
        <v>4</v>
      </c>
      <c r="BP425" s="14">
        <v>4</v>
      </c>
      <c r="BQ425" s="14">
        <v>3</v>
      </c>
      <c r="BR425" s="14">
        <v>3</v>
      </c>
      <c r="BS425" s="14">
        <v>3</v>
      </c>
      <c r="BT425" s="14">
        <v>4</v>
      </c>
      <c r="BU425" s="14">
        <v>7</v>
      </c>
      <c r="BV425" s="14">
        <v>2</v>
      </c>
      <c r="BW425" s="14">
        <v>1</v>
      </c>
      <c r="BX425" s="14">
        <v>1</v>
      </c>
      <c r="BY425" s="14">
        <v>4</v>
      </c>
      <c r="BZ425" s="14">
        <v>2</v>
      </c>
      <c r="CA425" s="14">
        <v>3</v>
      </c>
      <c r="CB425" s="14">
        <v>1</v>
      </c>
      <c r="CC425" s="14">
        <v>3</v>
      </c>
      <c r="CD425" s="14">
        <v>6</v>
      </c>
      <c r="CE425" s="14">
        <v>4</v>
      </c>
      <c r="CF425" s="14">
        <v>5</v>
      </c>
      <c r="CG425" s="14">
        <v>5</v>
      </c>
      <c r="CH425" s="14">
        <v>4</v>
      </c>
      <c r="CI425" s="14">
        <v>4</v>
      </c>
      <c r="CJ425" s="14">
        <v>3</v>
      </c>
      <c r="CK425" s="14">
        <v>7</v>
      </c>
      <c r="CL425" s="14">
        <v>1</v>
      </c>
      <c r="CM425" s="14">
        <v>4</v>
      </c>
      <c r="CN425" s="14">
        <v>7</v>
      </c>
      <c r="CO425" s="14">
        <v>3</v>
      </c>
      <c r="CP425" s="14">
        <v>5</v>
      </c>
      <c r="CQ425" s="14">
        <v>4</v>
      </c>
      <c r="CR425" s="14">
        <v>3</v>
      </c>
      <c r="CS425" s="14">
        <v>7</v>
      </c>
      <c r="CT425" s="14">
        <v>1</v>
      </c>
      <c r="CU425" s="14">
        <v>1</v>
      </c>
      <c r="CV425" s="14">
        <v>1</v>
      </c>
      <c r="CW425" s="14">
        <v>4</v>
      </c>
      <c r="CX425" s="14">
        <v>1</v>
      </c>
      <c r="CY425" s="14">
        <v>5</v>
      </c>
      <c r="CZ425" s="14">
        <v>5</v>
      </c>
      <c r="DA425" s="14">
        <v>2</v>
      </c>
      <c r="DB425" s="14">
        <v>1</v>
      </c>
      <c r="DC425" s="14">
        <v>0</v>
      </c>
      <c r="DD425" s="14">
        <v>0</v>
      </c>
      <c r="DE425" s="14">
        <v>2</v>
      </c>
      <c r="DF425" s="14">
        <v>3</v>
      </c>
      <c r="DG425" s="14">
        <v>0</v>
      </c>
      <c r="DH425" s="14">
        <v>1</v>
      </c>
      <c r="DI425" s="14">
        <v>3</v>
      </c>
      <c r="DJ425" s="14">
        <v>1</v>
      </c>
      <c r="DK425" s="14">
        <v>0</v>
      </c>
      <c r="DL425" s="14">
        <v>1</v>
      </c>
      <c r="DM425" s="14">
        <v>0</v>
      </c>
      <c r="DN425" s="14">
        <v>0</v>
      </c>
      <c r="DO425" s="14">
        <v>0</v>
      </c>
      <c r="DP425" s="14">
        <v>1</v>
      </c>
      <c r="DQ425" s="14">
        <v>2</v>
      </c>
      <c r="DR425" s="14">
        <v>0</v>
      </c>
      <c r="DS425" s="14">
        <v>0</v>
      </c>
      <c r="DT425" s="14">
        <v>0</v>
      </c>
      <c r="DU425" s="14">
        <v>0</v>
      </c>
      <c r="DV425" s="14">
        <v>0</v>
      </c>
    </row>
    <row r="426" spans="1:126" x14ac:dyDescent="0.25">
      <c r="A426" s="16" t="s">
        <v>925</v>
      </c>
      <c r="B426" s="14" t="s">
        <v>926</v>
      </c>
      <c r="C426" s="14" t="s">
        <v>1572</v>
      </c>
      <c r="D426" s="14" t="s">
        <v>1572</v>
      </c>
      <c r="E426" s="14" t="s">
        <v>1572</v>
      </c>
      <c r="F426" s="14" t="s">
        <v>1572</v>
      </c>
      <c r="G426" s="14" t="s">
        <v>1572</v>
      </c>
      <c r="H426" s="14" t="s">
        <v>1572</v>
      </c>
      <c r="I426" s="14" t="s">
        <v>1572</v>
      </c>
      <c r="J426" s="14" t="s">
        <v>1572</v>
      </c>
      <c r="K426" s="14" t="s">
        <v>1572</v>
      </c>
      <c r="L426" s="14" t="s">
        <v>1572</v>
      </c>
      <c r="M426" s="14" t="s">
        <v>1572</v>
      </c>
      <c r="N426" s="14" t="s">
        <v>1572</v>
      </c>
      <c r="O426" s="14" t="s">
        <v>1572</v>
      </c>
      <c r="P426" s="14" t="s">
        <v>1572</v>
      </c>
      <c r="Q426" s="14" t="s">
        <v>1572</v>
      </c>
      <c r="R426" s="14" t="s">
        <v>1572</v>
      </c>
      <c r="S426" s="14" t="s">
        <v>1572</v>
      </c>
      <c r="T426" s="14" t="s">
        <v>1572</v>
      </c>
      <c r="U426" s="14" t="s">
        <v>1572</v>
      </c>
      <c r="V426" s="14" t="s">
        <v>1572</v>
      </c>
      <c r="W426" s="14" t="s">
        <v>1572</v>
      </c>
      <c r="X426" s="14" t="s">
        <v>1572</v>
      </c>
      <c r="Y426" s="14" t="s">
        <v>1572</v>
      </c>
      <c r="Z426" s="14" t="s">
        <v>1572</v>
      </c>
      <c r="AA426" s="14" t="s">
        <v>1572</v>
      </c>
      <c r="AB426" s="14" t="s">
        <v>1572</v>
      </c>
      <c r="AC426" s="14" t="s">
        <v>1572</v>
      </c>
      <c r="AD426" s="14" t="s">
        <v>1572</v>
      </c>
      <c r="AE426" s="14" t="s">
        <v>1572</v>
      </c>
      <c r="AF426" s="14" t="s">
        <v>1572</v>
      </c>
      <c r="AG426" s="14" t="s">
        <v>1572</v>
      </c>
      <c r="AH426" s="14" t="s">
        <v>1572</v>
      </c>
      <c r="AI426" s="14" t="s">
        <v>1572</v>
      </c>
      <c r="AJ426" s="14" t="s">
        <v>1572</v>
      </c>
      <c r="AK426" s="14" t="s">
        <v>1572</v>
      </c>
      <c r="AL426" s="14" t="s">
        <v>1572</v>
      </c>
      <c r="AM426" s="14" t="s">
        <v>1572</v>
      </c>
      <c r="AN426" s="14" t="s">
        <v>1572</v>
      </c>
      <c r="AO426" s="14" t="s">
        <v>1572</v>
      </c>
      <c r="AP426" s="14" t="s">
        <v>1572</v>
      </c>
      <c r="AQ426" s="14" t="s">
        <v>1572</v>
      </c>
      <c r="AR426" s="14" t="s">
        <v>1572</v>
      </c>
      <c r="AS426" s="14" t="s">
        <v>1572</v>
      </c>
      <c r="AT426" s="14" t="s">
        <v>1572</v>
      </c>
      <c r="AU426" s="14" t="s">
        <v>1572</v>
      </c>
      <c r="AV426" s="14" t="s">
        <v>1572</v>
      </c>
      <c r="AW426" s="14" t="s">
        <v>1572</v>
      </c>
      <c r="AX426" s="14" t="s">
        <v>1572</v>
      </c>
      <c r="AY426" s="14" t="s">
        <v>1572</v>
      </c>
      <c r="AZ426" s="14" t="s">
        <v>1572</v>
      </c>
      <c r="BA426" s="14" t="s">
        <v>1572</v>
      </c>
      <c r="BB426" s="14" t="s">
        <v>1572</v>
      </c>
      <c r="BC426" s="14" t="s">
        <v>1572</v>
      </c>
      <c r="BD426" s="14" t="s">
        <v>1572</v>
      </c>
      <c r="BE426" s="14" t="s">
        <v>1572</v>
      </c>
      <c r="BF426" s="14" t="s">
        <v>1572</v>
      </c>
      <c r="BG426" s="14" t="s">
        <v>1572</v>
      </c>
      <c r="BH426" s="14" t="s">
        <v>1572</v>
      </c>
      <c r="BI426" s="14" t="s">
        <v>1572</v>
      </c>
      <c r="BJ426" s="14" t="s">
        <v>1572</v>
      </c>
      <c r="BK426" s="14" t="s">
        <v>1572</v>
      </c>
      <c r="BL426" s="14" t="s">
        <v>1572</v>
      </c>
      <c r="BM426" s="14" t="s">
        <v>1572</v>
      </c>
      <c r="BN426" s="14" t="s">
        <v>1572</v>
      </c>
      <c r="BO426" s="14" t="s">
        <v>1572</v>
      </c>
      <c r="BP426" s="14" t="s">
        <v>1572</v>
      </c>
      <c r="BQ426" s="14" t="s">
        <v>1572</v>
      </c>
      <c r="BR426" s="14" t="s">
        <v>1572</v>
      </c>
      <c r="BS426" s="14" t="s">
        <v>1572</v>
      </c>
      <c r="BT426" s="14" t="s">
        <v>1572</v>
      </c>
      <c r="BU426" s="14" t="s">
        <v>1572</v>
      </c>
      <c r="BV426" s="14" t="s">
        <v>1572</v>
      </c>
      <c r="BW426" s="14" t="s">
        <v>1572</v>
      </c>
      <c r="BX426" s="14" t="s">
        <v>1572</v>
      </c>
      <c r="BY426" s="14" t="s">
        <v>1572</v>
      </c>
      <c r="BZ426" s="14" t="s">
        <v>1572</v>
      </c>
      <c r="CA426" s="14" t="s">
        <v>1572</v>
      </c>
      <c r="CB426" s="14" t="s">
        <v>1572</v>
      </c>
      <c r="CC426" s="14" t="s">
        <v>1572</v>
      </c>
      <c r="CD426" s="14" t="s">
        <v>1572</v>
      </c>
      <c r="CE426" s="14" t="s">
        <v>1572</v>
      </c>
      <c r="CF426" s="14" t="s">
        <v>1572</v>
      </c>
      <c r="CG426" s="14" t="s">
        <v>1572</v>
      </c>
      <c r="CH426" s="14" t="s">
        <v>1572</v>
      </c>
      <c r="CI426" s="14" t="s">
        <v>1572</v>
      </c>
      <c r="CJ426" s="14" t="s">
        <v>1572</v>
      </c>
      <c r="CK426" s="14" t="s">
        <v>1572</v>
      </c>
      <c r="CL426" s="14" t="s">
        <v>1572</v>
      </c>
      <c r="CM426" s="14" t="s">
        <v>1572</v>
      </c>
      <c r="CN426" s="14" t="s">
        <v>1572</v>
      </c>
      <c r="CO426" s="14" t="s">
        <v>1572</v>
      </c>
      <c r="CP426" s="14" t="s">
        <v>1572</v>
      </c>
      <c r="CQ426" s="14" t="s">
        <v>1572</v>
      </c>
      <c r="CR426" s="14" t="s">
        <v>1572</v>
      </c>
      <c r="CS426" s="14" t="s">
        <v>1572</v>
      </c>
      <c r="CT426" s="14" t="s">
        <v>1572</v>
      </c>
      <c r="CU426" s="14" t="s">
        <v>1572</v>
      </c>
      <c r="CV426" s="14" t="s">
        <v>1572</v>
      </c>
      <c r="CW426" s="14" t="s">
        <v>1572</v>
      </c>
      <c r="CX426" s="14" t="s">
        <v>1572</v>
      </c>
      <c r="CY426" s="14" t="s">
        <v>1572</v>
      </c>
      <c r="CZ426" s="14" t="s">
        <v>1572</v>
      </c>
      <c r="DA426" s="14" t="s">
        <v>1572</v>
      </c>
      <c r="DB426" s="14" t="s">
        <v>1572</v>
      </c>
      <c r="DC426" s="14" t="s">
        <v>1572</v>
      </c>
      <c r="DD426" s="14" t="s">
        <v>1572</v>
      </c>
      <c r="DE426" s="14" t="s">
        <v>1572</v>
      </c>
      <c r="DF426" s="14" t="s">
        <v>1572</v>
      </c>
      <c r="DG426" s="14" t="s">
        <v>1572</v>
      </c>
      <c r="DH426" s="14" t="s">
        <v>1572</v>
      </c>
      <c r="DI426" s="14" t="s">
        <v>1572</v>
      </c>
      <c r="DJ426" s="14" t="s">
        <v>1572</v>
      </c>
      <c r="DK426" s="14" t="s">
        <v>1572</v>
      </c>
      <c r="DL426" s="14" t="s">
        <v>1572</v>
      </c>
      <c r="DM426" s="14" t="s">
        <v>1572</v>
      </c>
      <c r="DN426" s="14" t="s">
        <v>1572</v>
      </c>
      <c r="DO426" s="14" t="s">
        <v>1572</v>
      </c>
      <c r="DP426" s="14" t="s">
        <v>1572</v>
      </c>
      <c r="DQ426" s="14" t="s">
        <v>1572</v>
      </c>
      <c r="DR426" s="14" t="s">
        <v>1572</v>
      </c>
      <c r="DS426" s="14" t="s">
        <v>1572</v>
      </c>
      <c r="DT426" s="14" t="s">
        <v>1572</v>
      </c>
      <c r="DU426" s="14" t="s">
        <v>1572</v>
      </c>
      <c r="DV426" s="14" t="s">
        <v>1572</v>
      </c>
    </row>
    <row r="427" spans="1:126" x14ac:dyDescent="0.25">
      <c r="A427" s="16" t="s">
        <v>927</v>
      </c>
      <c r="B427" s="14" t="s">
        <v>928</v>
      </c>
      <c r="C427" s="14">
        <v>185</v>
      </c>
      <c r="D427" s="24">
        <f t="shared" ref="D427:D432" si="438">SUM(Z427:AD427)/C427</f>
        <v>2.7027027027027029E-2</v>
      </c>
      <c r="E427" s="24">
        <f t="shared" ref="E427:E432" si="439">SUM(AE427:AI427)/C427</f>
        <v>4.3243243243243246E-2</v>
      </c>
      <c r="F427" s="24">
        <f t="shared" ref="F427:F432" si="440">SUM(AJ427:AN427)/C427</f>
        <v>2.7027027027027029E-2</v>
      </c>
      <c r="G427" s="24">
        <f t="shared" ref="G427:G432" si="441">SUM(AO427:AS427)/C427</f>
        <v>5.9459459459459463E-2</v>
      </c>
      <c r="H427" s="24">
        <f t="shared" ref="H427:H432" si="442">SUM(AT427:AX427)/C427</f>
        <v>2.7027027027027029E-2</v>
      </c>
      <c r="I427" s="24">
        <f t="shared" ref="I427:I432" si="443">SUM(AY427:BC427)/C427</f>
        <v>1.6216216216216217E-2</v>
      </c>
      <c r="J427" s="24">
        <f t="shared" ref="J427:J432" si="444">SUM(BD427:BH427)/C427</f>
        <v>3.2432432432432434E-2</v>
      </c>
      <c r="K427" s="24">
        <f t="shared" ref="K427:K432" si="445">SUM(BI427:BM427)/C427</f>
        <v>3.2432432432432434E-2</v>
      </c>
      <c r="L427" s="24">
        <f t="shared" ref="L427:L432" si="446">SUM(BN427:BR427)/C427</f>
        <v>9.7297297297297303E-2</v>
      </c>
      <c r="M427" s="24">
        <f t="shared" ref="M427:M432" si="447">SUM(BS427:BW427)/C427</f>
        <v>6.4864864864864868E-2</v>
      </c>
      <c r="N427" s="24">
        <f t="shared" ref="N427:N432" si="448">SUM(BX427:CB427)/C427</f>
        <v>0.11891891891891893</v>
      </c>
      <c r="O427" s="24">
        <f t="shared" ref="O427:O432" si="449">SUM(CC427:CG427)/C427</f>
        <v>9.1891891891891897E-2</v>
      </c>
      <c r="P427" s="24">
        <f t="shared" ref="P427:P432" si="450">SUM(CH427:CL427)/C427</f>
        <v>0.11351351351351352</v>
      </c>
      <c r="Q427" s="24">
        <f t="shared" ref="Q427:Q432" si="451">SUM(CM427:CQ427)/C427</f>
        <v>0.11351351351351352</v>
      </c>
      <c r="R427" s="24">
        <f t="shared" ref="R427:R432" si="452">SUM(CR427:CV427)/C427</f>
        <v>3.783783783783784E-2</v>
      </c>
      <c r="S427" s="24">
        <f t="shared" ref="S427:S432" si="453">SUM(CW427:DV427)/C427</f>
        <v>9.7297297297297303E-2</v>
      </c>
      <c r="T427" s="24">
        <f t="shared" ref="T427:V432" si="454">W427/$C427</f>
        <v>0.12432432432432433</v>
      </c>
      <c r="U427" s="24">
        <f t="shared" si="454"/>
        <v>0.62702702702702706</v>
      </c>
      <c r="V427" s="24">
        <f t="shared" si="454"/>
        <v>0.24864864864864866</v>
      </c>
      <c r="W427" s="23">
        <f t="shared" ref="W427:W432" si="455">SUM(Z427:AP427)</f>
        <v>23</v>
      </c>
      <c r="X427" s="23">
        <f t="shared" ref="X427:X432" si="456">SUM(AQ427:CL427)</f>
        <v>116</v>
      </c>
      <c r="Y427" s="23">
        <f t="shared" ref="Y427:Y432" si="457">SUM(CM427:DV427)</f>
        <v>46</v>
      </c>
      <c r="Z427" s="14">
        <v>0</v>
      </c>
      <c r="AA427" s="14">
        <v>0</v>
      </c>
      <c r="AB427" s="14">
        <v>2</v>
      </c>
      <c r="AC427" s="14">
        <v>2</v>
      </c>
      <c r="AD427" s="14">
        <v>1</v>
      </c>
      <c r="AE427" s="14">
        <v>1</v>
      </c>
      <c r="AF427" s="14">
        <v>2</v>
      </c>
      <c r="AG427" s="14">
        <v>1</v>
      </c>
      <c r="AH427" s="14">
        <v>2</v>
      </c>
      <c r="AI427" s="14">
        <v>2</v>
      </c>
      <c r="AJ427" s="14">
        <v>0</v>
      </c>
      <c r="AK427" s="14">
        <v>1</v>
      </c>
      <c r="AL427" s="14">
        <v>2</v>
      </c>
      <c r="AM427" s="14">
        <v>1</v>
      </c>
      <c r="AN427" s="14">
        <v>1</v>
      </c>
      <c r="AO427" s="14">
        <v>4</v>
      </c>
      <c r="AP427" s="14">
        <v>1</v>
      </c>
      <c r="AQ427" s="14">
        <v>2</v>
      </c>
      <c r="AR427" s="14">
        <v>3</v>
      </c>
      <c r="AS427" s="14">
        <v>1</v>
      </c>
      <c r="AT427" s="14">
        <v>2</v>
      </c>
      <c r="AU427" s="14">
        <v>1</v>
      </c>
      <c r="AV427" s="14">
        <v>1</v>
      </c>
      <c r="AW427" s="14">
        <v>1</v>
      </c>
      <c r="AX427" s="14">
        <v>0</v>
      </c>
      <c r="AY427" s="14">
        <v>1</v>
      </c>
      <c r="AZ427" s="14">
        <v>0</v>
      </c>
      <c r="BA427" s="14">
        <v>2</v>
      </c>
      <c r="BB427" s="14">
        <v>0</v>
      </c>
      <c r="BC427" s="14">
        <v>0</v>
      </c>
      <c r="BD427" s="14">
        <v>1</v>
      </c>
      <c r="BE427" s="14">
        <v>0</v>
      </c>
      <c r="BF427" s="14">
        <v>1</v>
      </c>
      <c r="BG427" s="14">
        <v>3</v>
      </c>
      <c r="BH427" s="14">
        <v>1</v>
      </c>
      <c r="BI427" s="14">
        <v>1</v>
      </c>
      <c r="BJ427" s="14">
        <v>1</v>
      </c>
      <c r="BK427" s="14">
        <v>1</v>
      </c>
      <c r="BL427" s="14">
        <v>2</v>
      </c>
      <c r="BM427" s="14">
        <v>1</v>
      </c>
      <c r="BN427" s="14">
        <v>1</v>
      </c>
      <c r="BO427" s="14">
        <v>4</v>
      </c>
      <c r="BP427" s="14">
        <v>3</v>
      </c>
      <c r="BQ427" s="14">
        <v>2</v>
      </c>
      <c r="BR427" s="14">
        <v>8</v>
      </c>
      <c r="BS427" s="14">
        <v>3</v>
      </c>
      <c r="BT427" s="14">
        <v>1</v>
      </c>
      <c r="BU427" s="14">
        <v>5</v>
      </c>
      <c r="BV427" s="14">
        <v>1</v>
      </c>
      <c r="BW427" s="14">
        <v>2</v>
      </c>
      <c r="BX427" s="14">
        <v>3</v>
      </c>
      <c r="BY427" s="14">
        <v>7</v>
      </c>
      <c r="BZ427" s="14">
        <v>2</v>
      </c>
      <c r="CA427" s="14">
        <v>4</v>
      </c>
      <c r="CB427" s="14">
        <v>6</v>
      </c>
      <c r="CC427" s="14">
        <v>1</v>
      </c>
      <c r="CD427" s="14">
        <v>1</v>
      </c>
      <c r="CE427" s="14">
        <v>8</v>
      </c>
      <c r="CF427" s="14">
        <v>2</v>
      </c>
      <c r="CG427" s="14">
        <v>5</v>
      </c>
      <c r="CH427" s="14">
        <v>5</v>
      </c>
      <c r="CI427" s="14">
        <v>3</v>
      </c>
      <c r="CJ427" s="14">
        <v>2</v>
      </c>
      <c r="CK427" s="14">
        <v>7</v>
      </c>
      <c r="CL427" s="14">
        <v>4</v>
      </c>
      <c r="CM427" s="14">
        <v>5</v>
      </c>
      <c r="CN427" s="14">
        <v>1</v>
      </c>
      <c r="CO427" s="14">
        <v>6</v>
      </c>
      <c r="CP427" s="14">
        <v>4</v>
      </c>
      <c r="CQ427" s="14">
        <v>5</v>
      </c>
      <c r="CR427" s="14">
        <v>2</v>
      </c>
      <c r="CS427" s="14">
        <v>2</v>
      </c>
      <c r="CT427" s="14">
        <v>0</v>
      </c>
      <c r="CU427" s="14">
        <v>2</v>
      </c>
      <c r="CV427" s="14">
        <v>1</v>
      </c>
      <c r="CW427" s="14">
        <v>1</v>
      </c>
      <c r="CX427" s="14">
        <v>0</v>
      </c>
      <c r="CY427" s="14">
        <v>2</v>
      </c>
      <c r="CZ427" s="14">
        <v>1</v>
      </c>
      <c r="DA427" s="14">
        <v>1</v>
      </c>
      <c r="DB427" s="14">
        <v>0</v>
      </c>
      <c r="DC427" s="14">
        <v>1</v>
      </c>
      <c r="DD427" s="14">
        <v>2</v>
      </c>
      <c r="DE427" s="14">
        <v>0</v>
      </c>
      <c r="DF427" s="14">
        <v>1</v>
      </c>
      <c r="DG427" s="14">
        <v>1</v>
      </c>
      <c r="DH427" s="14">
        <v>3</v>
      </c>
      <c r="DI427" s="14">
        <v>0</v>
      </c>
      <c r="DJ427" s="14">
        <v>1</v>
      </c>
      <c r="DK427" s="14">
        <v>2</v>
      </c>
      <c r="DL427" s="14">
        <v>1</v>
      </c>
      <c r="DM427" s="14">
        <v>0</v>
      </c>
      <c r="DN427" s="14">
        <v>0</v>
      </c>
      <c r="DO427" s="14">
        <v>0</v>
      </c>
      <c r="DP427" s="14">
        <v>1</v>
      </c>
      <c r="DQ427" s="14">
        <v>0</v>
      </c>
      <c r="DR427" s="14">
        <v>0</v>
      </c>
      <c r="DS427" s="14">
        <v>0</v>
      </c>
      <c r="DT427" s="14">
        <v>0</v>
      </c>
      <c r="DU427" s="14">
        <v>0</v>
      </c>
      <c r="DV427" s="14">
        <v>0</v>
      </c>
    </row>
    <row r="428" spans="1:126" x14ac:dyDescent="0.25">
      <c r="A428" s="16" t="s">
        <v>929</v>
      </c>
      <c r="B428" s="14" t="s">
        <v>930</v>
      </c>
      <c r="C428" s="23">
        <v>1020</v>
      </c>
      <c r="D428" s="24">
        <f t="shared" si="438"/>
        <v>4.0196078431372552E-2</v>
      </c>
      <c r="E428" s="24">
        <f t="shared" si="439"/>
        <v>4.0196078431372552E-2</v>
      </c>
      <c r="F428" s="24">
        <f t="shared" si="440"/>
        <v>5.0980392156862744E-2</v>
      </c>
      <c r="G428" s="24">
        <f t="shared" si="441"/>
        <v>4.9019607843137254E-2</v>
      </c>
      <c r="H428" s="24">
        <f t="shared" si="442"/>
        <v>4.6078431372549022E-2</v>
      </c>
      <c r="I428" s="24">
        <f t="shared" si="443"/>
        <v>3.1372549019607843E-2</v>
      </c>
      <c r="J428" s="24">
        <f t="shared" si="444"/>
        <v>4.9019607843137254E-2</v>
      </c>
      <c r="K428" s="24">
        <f t="shared" si="445"/>
        <v>5.4901960784313725E-2</v>
      </c>
      <c r="L428" s="24">
        <f t="shared" si="446"/>
        <v>6.8627450980392163E-2</v>
      </c>
      <c r="M428" s="24">
        <f t="shared" si="447"/>
        <v>7.5490196078431368E-2</v>
      </c>
      <c r="N428" s="24">
        <f t="shared" si="448"/>
        <v>6.7647058823529407E-2</v>
      </c>
      <c r="O428" s="24">
        <f t="shared" si="449"/>
        <v>7.6470588235294124E-2</v>
      </c>
      <c r="P428" s="24">
        <f t="shared" si="450"/>
        <v>8.6274509803921567E-2</v>
      </c>
      <c r="Q428" s="24">
        <f t="shared" si="451"/>
        <v>7.8431372549019607E-2</v>
      </c>
      <c r="R428" s="24">
        <f t="shared" si="452"/>
        <v>8.4313725490196084E-2</v>
      </c>
      <c r="S428" s="24">
        <f t="shared" si="453"/>
        <v>0.10098039215686275</v>
      </c>
      <c r="T428" s="24">
        <f t="shared" si="454"/>
        <v>0.15980392156862744</v>
      </c>
      <c r="U428" s="24">
        <f t="shared" si="454"/>
        <v>0.57647058823529407</v>
      </c>
      <c r="V428" s="24">
        <f t="shared" si="454"/>
        <v>0.26372549019607844</v>
      </c>
      <c r="W428" s="23">
        <f t="shared" si="455"/>
        <v>163</v>
      </c>
      <c r="X428" s="23">
        <f t="shared" si="456"/>
        <v>588</v>
      </c>
      <c r="Y428" s="23">
        <f t="shared" si="457"/>
        <v>269</v>
      </c>
      <c r="Z428" s="23">
        <v>11</v>
      </c>
      <c r="AA428" s="23">
        <v>7</v>
      </c>
      <c r="AB428" s="23">
        <v>12</v>
      </c>
      <c r="AC428" s="23">
        <v>5</v>
      </c>
      <c r="AD428" s="23">
        <v>6</v>
      </c>
      <c r="AE428" s="23">
        <v>7</v>
      </c>
      <c r="AF428" s="23">
        <v>7</v>
      </c>
      <c r="AG428" s="23">
        <v>8</v>
      </c>
      <c r="AH428" s="23">
        <v>11</v>
      </c>
      <c r="AI428" s="23">
        <v>8</v>
      </c>
      <c r="AJ428" s="23">
        <v>8</v>
      </c>
      <c r="AK428" s="23">
        <v>11</v>
      </c>
      <c r="AL428" s="23">
        <v>8</v>
      </c>
      <c r="AM428" s="23">
        <v>15</v>
      </c>
      <c r="AN428" s="23">
        <v>10</v>
      </c>
      <c r="AO428" s="23">
        <v>12</v>
      </c>
      <c r="AP428" s="23">
        <v>17</v>
      </c>
      <c r="AQ428" s="23">
        <v>5</v>
      </c>
      <c r="AR428" s="23">
        <v>11</v>
      </c>
      <c r="AS428" s="23">
        <v>5</v>
      </c>
      <c r="AT428" s="23">
        <v>11</v>
      </c>
      <c r="AU428" s="23">
        <v>8</v>
      </c>
      <c r="AV428" s="23">
        <v>12</v>
      </c>
      <c r="AW428" s="23">
        <v>7</v>
      </c>
      <c r="AX428" s="23">
        <v>9</v>
      </c>
      <c r="AY428" s="23">
        <v>5</v>
      </c>
      <c r="AZ428" s="23">
        <v>11</v>
      </c>
      <c r="BA428" s="23">
        <v>4</v>
      </c>
      <c r="BB428" s="23">
        <v>6</v>
      </c>
      <c r="BC428" s="23">
        <v>6</v>
      </c>
      <c r="BD428" s="23">
        <v>8</v>
      </c>
      <c r="BE428" s="23">
        <v>15</v>
      </c>
      <c r="BF428" s="23">
        <v>7</v>
      </c>
      <c r="BG428" s="23">
        <v>15</v>
      </c>
      <c r="BH428" s="23">
        <v>5</v>
      </c>
      <c r="BI428" s="23">
        <v>9</v>
      </c>
      <c r="BJ428" s="23">
        <v>9</v>
      </c>
      <c r="BK428" s="23">
        <v>11</v>
      </c>
      <c r="BL428" s="23">
        <v>14</v>
      </c>
      <c r="BM428" s="23">
        <v>13</v>
      </c>
      <c r="BN428" s="23">
        <v>15</v>
      </c>
      <c r="BO428" s="23">
        <v>11</v>
      </c>
      <c r="BP428" s="23">
        <v>14</v>
      </c>
      <c r="BQ428" s="23">
        <v>16</v>
      </c>
      <c r="BR428" s="23">
        <v>14</v>
      </c>
      <c r="BS428" s="23">
        <v>12</v>
      </c>
      <c r="BT428" s="23">
        <v>14</v>
      </c>
      <c r="BU428" s="23">
        <v>16</v>
      </c>
      <c r="BV428" s="23">
        <v>16</v>
      </c>
      <c r="BW428" s="23">
        <v>19</v>
      </c>
      <c r="BX428" s="23">
        <v>11</v>
      </c>
      <c r="BY428" s="23">
        <v>15</v>
      </c>
      <c r="BZ428" s="23">
        <v>16</v>
      </c>
      <c r="CA428" s="23">
        <v>17</v>
      </c>
      <c r="CB428" s="23">
        <v>10</v>
      </c>
      <c r="CC428" s="23">
        <v>9</v>
      </c>
      <c r="CD428" s="23">
        <v>15</v>
      </c>
      <c r="CE428" s="23">
        <v>24</v>
      </c>
      <c r="CF428" s="23">
        <v>10</v>
      </c>
      <c r="CG428" s="23">
        <v>20</v>
      </c>
      <c r="CH428" s="23">
        <v>11</v>
      </c>
      <c r="CI428" s="23">
        <v>14</v>
      </c>
      <c r="CJ428" s="23">
        <v>14</v>
      </c>
      <c r="CK428" s="23">
        <v>24</v>
      </c>
      <c r="CL428" s="23">
        <v>25</v>
      </c>
      <c r="CM428" s="23">
        <v>14</v>
      </c>
      <c r="CN428" s="23">
        <v>15</v>
      </c>
      <c r="CO428" s="23">
        <v>19</v>
      </c>
      <c r="CP428" s="23">
        <v>16</v>
      </c>
      <c r="CQ428" s="23">
        <v>16</v>
      </c>
      <c r="CR428" s="23">
        <v>15</v>
      </c>
      <c r="CS428" s="23">
        <v>25</v>
      </c>
      <c r="CT428" s="23">
        <v>17</v>
      </c>
      <c r="CU428" s="23">
        <v>14</v>
      </c>
      <c r="CV428" s="23">
        <v>15</v>
      </c>
      <c r="CW428" s="23">
        <v>17</v>
      </c>
      <c r="CX428" s="23">
        <v>12</v>
      </c>
      <c r="CY428" s="23">
        <v>11</v>
      </c>
      <c r="CZ428" s="23">
        <v>8</v>
      </c>
      <c r="DA428" s="23">
        <v>6</v>
      </c>
      <c r="DB428" s="23">
        <v>11</v>
      </c>
      <c r="DC428" s="23">
        <v>9</v>
      </c>
      <c r="DD428" s="23">
        <v>5</v>
      </c>
      <c r="DE428" s="23">
        <v>6</v>
      </c>
      <c r="DF428" s="23">
        <v>5</v>
      </c>
      <c r="DG428" s="23">
        <v>2</v>
      </c>
      <c r="DH428" s="23">
        <v>1</v>
      </c>
      <c r="DI428" s="23">
        <v>2</v>
      </c>
      <c r="DJ428" s="23">
        <v>5</v>
      </c>
      <c r="DK428" s="23">
        <v>0</v>
      </c>
      <c r="DL428" s="23">
        <v>0</v>
      </c>
      <c r="DM428" s="23">
        <v>0</v>
      </c>
      <c r="DN428" s="23">
        <v>1</v>
      </c>
      <c r="DO428" s="23">
        <v>0</v>
      </c>
      <c r="DP428" s="23">
        <v>0</v>
      </c>
      <c r="DQ428" s="23">
        <v>0</v>
      </c>
      <c r="DR428" s="23">
        <v>1</v>
      </c>
      <c r="DS428" s="23">
        <v>1</v>
      </c>
      <c r="DT428" s="23">
        <v>0</v>
      </c>
      <c r="DU428" s="23">
        <v>0</v>
      </c>
      <c r="DV428" s="23">
        <v>0</v>
      </c>
    </row>
    <row r="429" spans="1:126" x14ac:dyDescent="0.25">
      <c r="A429" s="16" t="s">
        <v>931</v>
      </c>
      <c r="B429" s="14" t="s">
        <v>932</v>
      </c>
      <c r="C429" s="14">
        <v>1572</v>
      </c>
      <c r="D429" s="24">
        <f t="shared" si="438"/>
        <v>4.3893129770992363E-2</v>
      </c>
      <c r="E429" s="24">
        <f t="shared" si="439"/>
        <v>3.9440203562340966E-2</v>
      </c>
      <c r="F429" s="24">
        <f t="shared" si="440"/>
        <v>6.0432569974554706E-2</v>
      </c>
      <c r="G429" s="24">
        <f t="shared" si="441"/>
        <v>6.8066157760814247E-2</v>
      </c>
      <c r="H429" s="24">
        <f t="shared" si="442"/>
        <v>3.4987277353689568E-2</v>
      </c>
      <c r="I429" s="24">
        <f t="shared" si="443"/>
        <v>2.4173027989821884E-2</v>
      </c>
      <c r="J429" s="24">
        <f t="shared" si="444"/>
        <v>3.0534351145038167E-2</v>
      </c>
      <c r="K429" s="24">
        <f t="shared" si="445"/>
        <v>5.1526717557251911E-2</v>
      </c>
      <c r="L429" s="24">
        <f t="shared" si="446"/>
        <v>7.9516539440203565E-2</v>
      </c>
      <c r="M429" s="24">
        <f t="shared" si="447"/>
        <v>8.7150127226463106E-2</v>
      </c>
      <c r="N429" s="24">
        <f t="shared" si="448"/>
        <v>8.1424936386768454E-2</v>
      </c>
      <c r="O429" s="24">
        <f t="shared" si="449"/>
        <v>7.5699745547073788E-2</v>
      </c>
      <c r="P429" s="24">
        <f t="shared" si="450"/>
        <v>7.1882951653944024E-2</v>
      </c>
      <c r="Q429" s="24">
        <f t="shared" si="451"/>
        <v>5.5343511450381681E-2</v>
      </c>
      <c r="R429" s="24">
        <f t="shared" si="452"/>
        <v>6.2340966921119595E-2</v>
      </c>
      <c r="S429" s="24">
        <f t="shared" si="453"/>
        <v>0.13358778625954199</v>
      </c>
      <c r="T429" s="24">
        <f t="shared" si="454"/>
        <v>0.17684478371501272</v>
      </c>
      <c r="U429" s="24">
        <f t="shared" si="454"/>
        <v>0.57188295165394398</v>
      </c>
      <c r="V429" s="24">
        <f t="shared" si="454"/>
        <v>0.25127226463104324</v>
      </c>
      <c r="W429" s="23">
        <f t="shared" si="455"/>
        <v>278</v>
      </c>
      <c r="X429" s="23">
        <f t="shared" si="456"/>
        <v>899</v>
      </c>
      <c r="Y429" s="23">
        <f t="shared" si="457"/>
        <v>395</v>
      </c>
      <c r="Z429" s="14">
        <v>15</v>
      </c>
      <c r="AA429" s="14">
        <v>10</v>
      </c>
      <c r="AB429" s="14">
        <v>16</v>
      </c>
      <c r="AC429" s="14">
        <v>13</v>
      </c>
      <c r="AD429" s="14">
        <v>15</v>
      </c>
      <c r="AE429" s="14">
        <v>17</v>
      </c>
      <c r="AF429" s="14">
        <v>8</v>
      </c>
      <c r="AG429" s="14">
        <v>9</v>
      </c>
      <c r="AH429" s="14">
        <v>14</v>
      </c>
      <c r="AI429" s="14">
        <v>14</v>
      </c>
      <c r="AJ429" s="14">
        <v>20</v>
      </c>
      <c r="AK429" s="14">
        <v>19</v>
      </c>
      <c r="AL429" s="14">
        <v>14</v>
      </c>
      <c r="AM429" s="14">
        <v>22</v>
      </c>
      <c r="AN429" s="14">
        <v>20</v>
      </c>
      <c r="AO429" s="14">
        <v>22</v>
      </c>
      <c r="AP429" s="14">
        <v>30</v>
      </c>
      <c r="AQ429" s="14">
        <v>24</v>
      </c>
      <c r="AR429" s="14">
        <v>17</v>
      </c>
      <c r="AS429" s="14">
        <v>14</v>
      </c>
      <c r="AT429" s="14">
        <v>8</v>
      </c>
      <c r="AU429" s="14">
        <v>11</v>
      </c>
      <c r="AV429" s="14">
        <v>17</v>
      </c>
      <c r="AW429" s="14">
        <v>9</v>
      </c>
      <c r="AX429" s="14">
        <v>10</v>
      </c>
      <c r="AY429" s="14">
        <v>8</v>
      </c>
      <c r="AZ429" s="14">
        <v>10</v>
      </c>
      <c r="BA429" s="14">
        <v>8</v>
      </c>
      <c r="BB429" s="14">
        <v>7</v>
      </c>
      <c r="BC429" s="14">
        <v>5</v>
      </c>
      <c r="BD429" s="14">
        <v>13</v>
      </c>
      <c r="BE429" s="14">
        <v>8</v>
      </c>
      <c r="BF429" s="14">
        <v>7</v>
      </c>
      <c r="BG429" s="14">
        <v>10</v>
      </c>
      <c r="BH429" s="14">
        <v>10</v>
      </c>
      <c r="BI429" s="14">
        <v>13</v>
      </c>
      <c r="BJ429" s="14">
        <v>18</v>
      </c>
      <c r="BK429" s="14">
        <v>18</v>
      </c>
      <c r="BL429" s="14">
        <v>16</v>
      </c>
      <c r="BM429" s="14">
        <v>16</v>
      </c>
      <c r="BN429" s="14">
        <v>29</v>
      </c>
      <c r="BO429" s="14">
        <v>22</v>
      </c>
      <c r="BP429" s="14">
        <v>22</v>
      </c>
      <c r="BQ429" s="14">
        <v>25</v>
      </c>
      <c r="BR429" s="14">
        <v>27</v>
      </c>
      <c r="BS429" s="14">
        <v>29</v>
      </c>
      <c r="BT429" s="14">
        <v>36</v>
      </c>
      <c r="BU429" s="14">
        <v>17</v>
      </c>
      <c r="BV429" s="14">
        <v>30</v>
      </c>
      <c r="BW429" s="14">
        <v>25</v>
      </c>
      <c r="BX429" s="14">
        <v>24</v>
      </c>
      <c r="BY429" s="14">
        <v>27</v>
      </c>
      <c r="BZ429" s="14">
        <v>27</v>
      </c>
      <c r="CA429" s="14">
        <v>27</v>
      </c>
      <c r="CB429" s="14">
        <v>23</v>
      </c>
      <c r="CC429" s="14">
        <v>19</v>
      </c>
      <c r="CD429" s="14">
        <v>21</v>
      </c>
      <c r="CE429" s="14">
        <v>30</v>
      </c>
      <c r="CF429" s="14">
        <v>29</v>
      </c>
      <c r="CG429" s="14">
        <v>20</v>
      </c>
      <c r="CH429" s="14">
        <v>21</v>
      </c>
      <c r="CI429" s="14">
        <v>18</v>
      </c>
      <c r="CJ429" s="14">
        <v>29</v>
      </c>
      <c r="CK429" s="14">
        <v>26</v>
      </c>
      <c r="CL429" s="14">
        <v>19</v>
      </c>
      <c r="CM429" s="14">
        <v>18</v>
      </c>
      <c r="CN429" s="14">
        <v>15</v>
      </c>
      <c r="CO429" s="14">
        <v>22</v>
      </c>
      <c r="CP429" s="14">
        <v>18</v>
      </c>
      <c r="CQ429" s="14">
        <v>14</v>
      </c>
      <c r="CR429" s="14">
        <v>12</v>
      </c>
      <c r="CS429" s="14">
        <v>19</v>
      </c>
      <c r="CT429" s="14">
        <v>22</v>
      </c>
      <c r="CU429" s="14">
        <v>26</v>
      </c>
      <c r="CV429" s="14">
        <v>19</v>
      </c>
      <c r="CW429" s="14">
        <v>20</v>
      </c>
      <c r="CX429" s="14">
        <v>25</v>
      </c>
      <c r="CY429" s="14">
        <v>15</v>
      </c>
      <c r="CZ429" s="14">
        <v>15</v>
      </c>
      <c r="DA429" s="14">
        <v>22</v>
      </c>
      <c r="DB429" s="14">
        <v>23</v>
      </c>
      <c r="DC429" s="14">
        <v>10</v>
      </c>
      <c r="DD429" s="14">
        <v>15</v>
      </c>
      <c r="DE429" s="14">
        <v>14</v>
      </c>
      <c r="DF429" s="14">
        <v>9</v>
      </c>
      <c r="DG429" s="14">
        <v>8</v>
      </c>
      <c r="DH429" s="14">
        <v>8</v>
      </c>
      <c r="DI429" s="14">
        <v>5</v>
      </c>
      <c r="DJ429" s="14">
        <v>8</v>
      </c>
      <c r="DK429" s="14">
        <v>4</v>
      </c>
      <c r="DL429" s="14">
        <v>4</v>
      </c>
      <c r="DM429" s="14">
        <v>1</v>
      </c>
      <c r="DN429" s="14">
        <v>1</v>
      </c>
      <c r="DO429" s="14">
        <v>1</v>
      </c>
      <c r="DP429" s="14">
        <v>0</v>
      </c>
      <c r="DQ429" s="14">
        <v>1</v>
      </c>
      <c r="DR429" s="14">
        <v>0</v>
      </c>
      <c r="DS429" s="14">
        <v>0</v>
      </c>
      <c r="DT429" s="14">
        <v>0</v>
      </c>
      <c r="DU429" s="14">
        <v>0</v>
      </c>
      <c r="DV429" s="14">
        <v>1</v>
      </c>
    </row>
    <row r="430" spans="1:126" x14ac:dyDescent="0.25">
      <c r="A430" s="16" t="s">
        <v>933</v>
      </c>
      <c r="B430" s="14" t="s">
        <v>934</v>
      </c>
      <c r="C430" s="23">
        <v>330</v>
      </c>
      <c r="D430" s="24">
        <f t="shared" si="438"/>
        <v>3.9393939393939391E-2</v>
      </c>
      <c r="E430" s="24">
        <f t="shared" si="439"/>
        <v>4.2424242424242427E-2</v>
      </c>
      <c r="F430" s="24">
        <f t="shared" si="440"/>
        <v>5.7575757575757579E-2</v>
      </c>
      <c r="G430" s="24">
        <f t="shared" si="441"/>
        <v>6.363636363636363E-2</v>
      </c>
      <c r="H430" s="24">
        <f t="shared" si="442"/>
        <v>3.0303030303030304E-2</v>
      </c>
      <c r="I430" s="24">
        <f t="shared" si="443"/>
        <v>4.2424242424242427E-2</v>
      </c>
      <c r="J430" s="24">
        <f t="shared" si="444"/>
        <v>3.3333333333333333E-2</v>
      </c>
      <c r="K430" s="24">
        <f t="shared" si="445"/>
        <v>5.7575757575757579E-2</v>
      </c>
      <c r="L430" s="24">
        <f t="shared" si="446"/>
        <v>8.1818181818181818E-2</v>
      </c>
      <c r="M430" s="24">
        <f t="shared" si="447"/>
        <v>9.0909090909090912E-2</v>
      </c>
      <c r="N430" s="24">
        <f t="shared" si="448"/>
        <v>7.2727272727272724E-2</v>
      </c>
      <c r="O430" s="24">
        <f t="shared" si="449"/>
        <v>7.2727272727272724E-2</v>
      </c>
      <c r="P430" s="24">
        <f t="shared" si="450"/>
        <v>0.12424242424242424</v>
      </c>
      <c r="Q430" s="24">
        <f t="shared" si="451"/>
        <v>6.6666666666666666E-2</v>
      </c>
      <c r="R430" s="24">
        <f t="shared" si="452"/>
        <v>3.3333333333333333E-2</v>
      </c>
      <c r="S430" s="24">
        <f t="shared" si="453"/>
        <v>9.0909090909090912E-2</v>
      </c>
      <c r="T430" s="24">
        <f t="shared" si="454"/>
        <v>0.17575757575757575</v>
      </c>
      <c r="U430" s="24">
        <f t="shared" si="454"/>
        <v>0.6333333333333333</v>
      </c>
      <c r="V430" s="24">
        <f t="shared" si="454"/>
        <v>0.19090909090909092</v>
      </c>
      <c r="W430" s="23">
        <f t="shared" si="455"/>
        <v>58</v>
      </c>
      <c r="X430" s="23">
        <f t="shared" si="456"/>
        <v>209</v>
      </c>
      <c r="Y430" s="23">
        <f t="shared" si="457"/>
        <v>63</v>
      </c>
      <c r="Z430" s="23">
        <v>3</v>
      </c>
      <c r="AA430" s="23">
        <v>2</v>
      </c>
      <c r="AB430" s="23">
        <v>5</v>
      </c>
      <c r="AC430" s="23">
        <v>2</v>
      </c>
      <c r="AD430" s="23">
        <v>1</v>
      </c>
      <c r="AE430" s="23">
        <v>6</v>
      </c>
      <c r="AF430" s="23">
        <v>2</v>
      </c>
      <c r="AG430" s="23">
        <v>2</v>
      </c>
      <c r="AH430" s="23">
        <v>2</v>
      </c>
      <c r="AI430" s="23">
        <v>2</v>
      </c>
      <c r="AJ430" s="23">
        <v>3</v>
      </c>
      <c r="AK430" s="23">
        <v>1</v>
      </c>
      <c r="AL430" s="23">
        <v>8</v>
      </c>
      <c r="AM430" s="23">
        <v>2</v>
      </c>
      <c r="AN430" s="23">
        <v>5</v>
      </c>
      <c r="AO430" s="23">
        <v>4</v>
      </c>
      <c r="AP430" s="23">
        <v>8</v>
      </c>
      <c r="AQ430" s="23">
        <v>2</v>
      </c>
      <c r="AR430" s="23">
        <v>5</v>
      </c>
      <c r="AS430" s="23">
        <v>2</v>
      </c>
      <c r="AT430" s="23">
        <v>3</v>
      </c>
      <c r="AU430" s="23">
        <v>1</v>
      </c>
      <c r="AV430" s="23">
        <v>1</v>
      </c>
      <c r="AW430" s="23">
        <v>2</v>
      </c>
      <c r="AX430" s="23">
        <v>3</v>
      </c>
      <c r="AY430" s="23">
        <v>2</v>
      </c>
      <c r="AZ430" s="23">
        <v>3</v>
      </c>
      <c r="BA430" s="23">
        <v>5</v>
      </c>
      <c r="BB430" s="23">
        <v>3</v>
      </c>
      <c r="BC430" s="23">
        <v>1</v>
      </c>
      <c r="BD430" s="23">
        <v>4</v>
      </c>
      <c r="BE430" s="23">
        <v>2</v>
      </c>
      <c r="BF430" s="23">
        <v>0</v>
      </c>
      <c r="BG430" s="23">
        <v>3</v>
      </c>
      <c r="BH430" s="23">
        <v>2</v>
      </c>
      <c r="BI430" s="23">
        <v>2</v>
      </c>
      <c r="BJ430" s="23">
        <v>2</v>
      </c>
      <c r="BK430" s="23">
        <v>5</v>
      </c>
      <c r="BL430" s="23">
        <v>5</v>
      </c>
      <c r="BM430" s="23">
        <v>5</v>
      </c>
      <c r="BN430" s="23">
        <v>5</v>
      </c>
      <c r="BO430" s="23">
        <v>4</v>
      </c>
      <c r="BP430" s="23">
        <v>8</v>
      </c>
      <c r="BQ430" s="23">
        <v>5</v>
      </c>
      <c r="BR430" s="23">
        <v>5</v>
      </c>
      <c r="BS430" s="23">
        <v>8</v>
      </c>
      <c r="BT430" s="23">
        <v>9</v>
      </c>
      <c r="BU430" s="23">
        <v>4</v>
      </c>
      <c r="BV430" s="23">
        <v>3</v>
      </c>
      <c r="BW430" s="23">
        <v>6</v>
      </c>
      <c r="BX430" s="23">
        <v>2</v>
      </c>
      <c r="BY430" s="23">
        <v>2</v>
      </c>
      <c r="BZ430" s="23">
        <v>6</v>
      </c>
      <c r="CA430" s="23">
        <v>6</v>
      </c>
      <c r="CB430" s="23">
        <v>8</v>
      </c>
      <c r="CC430" s="23">
        <v>5</v>
      </c>
      <c r="CD430" s="23">
        <v>4</v>
      </c>
      <c r="CE430" s="23">
        <v>6</v>
      </c>
      <c r="CF430" s="23">
        <v>7</v>
      </c>
      <c r="CG430" s="23">
        <v>2</v>
      </c>
      <c r="CH430" s="23">
        <v>6</v>
      </c>
      <c r="CI430" s="23">
        <v>9</v>
      </c>
      <c r="CJ430" s="23">
        <v>10</v>
      </c>
      <c r="CK430" s="23">
        <v>5</v>
      </c>
      <c r="CL430" s="23">
        <v>11</v>
      </c>
      <c r="CM430" s="23">
        <v>5</v>
      </c>
      <c r="CN430" s="23">
        <v>4</v>
      </c>
      <c r="CO430" s="23">
        <v>3</v>
      </c>
      <c r="CP430" s="23">
        <v>8</v>
      </c>
      <c r="CQ430" s="23">
        <v>2</v>
      </c>
      <c r="CR430" s="23">
        <v>2</v>
      </c>
      <c r="CS430" s="23">
        <v>2</v>
      </c>
      <c r="CT430" s="23">
        <v>3</v>
      </c>
      <c r="CU430" s="23">
        <v>2</v>
      </c>
      <c r="CV430" s="23">
        <v>2</v>
      </c>
      <c r="CW430" s="23">
        <v>2</v>
      </c>
      <c r="CX430" s="23">
        <v>0</v>
      </c>
      <c r="CY430" s="23">
        <v>3</v>
      </c>
      <c r="CZ430" s="23">
        <v>6</v>
      </c>
      <c r="DA430" s="23">
        <v>4</v>
      </c>
      <c r="DB430" s="23">
        <v>1</v>
      </c>
      <c r="DC430" s="23">
        <v>2</v>
      </c>
      <c r="DD430" s="23">
        <v>2</v>
      </c>
      <c r="DE430" s="23">
        <v>0</v>
      </c>
      <c r="DF430" s="23">
        <v>2</v>
      </c>
      <c r="DG430" s="23">
        <v>0</v>
      </c>
      <c r="DH430" s="23">
        <v>2</v>
      </c>
      <c r="DI430" s="23">
        <v>0</v>
      </c>
      <c r="DJ430" s="23">
        <v>2</v>
      </c>
      <c r="DK430" s="23">
        <v>2</v>
      </c>
      <c r="DL430" s="23">
        <v>1</v>
      </c>
      <c r="DM430" s="23">
        <v>0</v>
      </c>
      <c r="DN430" s="23">
        <v>1</v>
      </c>
      <c r="DO430" s="23">
        <v>0</v>
      </c>
      <c r="DP430" s="23">
        <v>0</v>
      </c>
      <c r="DQ430" s="23">
        <v>0</v>
      </c>
      <c r="DR430" s="23">
        <v>0</v>
      </c>
      <c r="DS430" s="23">
        <v>0</v>
      </c>
      <c r="DT430" s="23">
        <v>0</v>
      </c>
      <c r="DU430" s="23">
        <v>0</v>
      </c>
      <c r="DV430" s="23">
        <v>0</v>
      </c>
    </row>
    <row r="431" spans="1:126" x14ac:dyDescent="0.25">
      <c r="A431" s="16" t="s">
        <v>935</v>
      </c>
      <c r="B431" s="14" t="s">
        <v>936</v>
      </c>
      <c r="C431" s="23">
        <v>1230</v>
      </c>
      <c r="D431" s="24">
        <f t="shared" si="438"/>
        <v>6.910569105691057E-2</v>
      </c>
      <c r="E431" s="24">
        <f t="shared" si="439"/>
        <v>5.3658536585365853E-2</v>
      </c>
      <c r="F431" s="24">
        <f t="shared" si="440"/>
        <v>4.9593495934959347E-2</v>
      </c>
      <c r="G431" s="24">
        <f t="shared" si="441"/>
        <v>6.6666666666666666E-2</v>
      </c>
      <c r="H431" s="24">
        <f t="shared" si="442"/>
        <v>4.4715447154471545E-2</v>
      </c>
      <c r="I431" s="24">
        <f t="shared" si="443"/>
        <v>3.1707317073170732E-2</v>
      </c>
      <c r="J431" s="24">
        <f t="shared" si="444"/>
        <v>5.0406504065040651E-2</v>
      </c>
      <c r="K431" s="24">
        <f t="shared" si="445"/>
        <v>4.5528455284552849E-2</v>
      </c>
      <c r="L431" s="24">
        <f t="shared" si="446"/>
        <v>7.8861788617886175E-2</v>
      </c>
      <c r="M431" s="24">
        <f t="shared" si="447"/>
        <v>9.7560975609756101E-2</v>
      </c>
      <c r="N431" s="24">
        <f t="shared" si="448"/>
        <v>8.0487804878048783E-2</v>
      </c>
      <c r="O431" s="24">
        <f t="shared" si="449"/>
        <v>6.3414634146341464E-2</v>
      </c>
      <c r="P431" s="24">
        <f t="shared" si="450"/>
        <v>8.1300813008130079E-2</v>
      </c>
      <c r="Q431" s="24">
        <f t="shared" si="451"/>
        <v>6.1788617886178863E-2</v>
      </c>
      <c r="R431" s="24">
        <f t="shared" si="452"/>
        <v>5.7723577235772358E-2</v>
      </c>
      <c r="S431" s="24">
        <f t="shared" si="453"/>
        <v>6.7479674796747963E-2</v>
      </c>
      <c r="T431" s="24">
        <f t="shared" si="454"/>
        <v>0.20081300813008129</v>
      </c>
      <c r="U431" s="24">
        <f t="shared" si="454"/>
        <v>0.6121951219512195</v>
      </c>
      <c r="V431" s="24">
        <f t="shared" si="454"/>
        <v>0.18699186991869918</v>
      </c>
      <c r="W431" s="23">
        <f t="shared" si="455"/>
        <v>247</v>
      </c>
      <c r="X431" s="23">
        <f t="shared" si="456"/>
        <v>753</v>
      </c>
      <c r="Y431" s="23">
        <f t="shared" si="457"/>
        <v>230</v>
      </c>
      <c r="Z431" s="23">
        <v>21</v>
      </c>
      <c r="AA431" s="23">
        <v>8</v>
      </c>
      <c r="AB431" s="23">
        <v>23</v>
      </c>
      <c r="AC431" s="23">
        <v>13</v>
      </c>
      <c r="AD431" s="23">
        <v>20</v>
      </c>
      <c r="AE431" s="23">
        <v>11</v>
      </c>
      <c r="AF431" s="23">
        <v>12</v>
      </c>
      <c r="AG431" s="23">
        <v>16</v>
      </c>
      <c r="AH431" s="23">
        <v>12</v>
      </c>
      <c r="AI431" s="23">
        <v>15</v>
      </c>
      <c r="AJ431" s="23">
        <v>9</v>
      </c>
      <c r="AK431" s="23">
        <v>17</v>
      </c>
      <c r="AL431" s="23">
        <v>12</v>
      </c>
      <c r="AM431" s="23">
        <v>15</v>
      </c>
      <c r="AN431" s="23">
        <v>8</v>
      </c>
      <c r="AO431" s="23">
        <v>19</v>
      </c>
      <c r="AP431" s="23">
        <v>16</v>
      </c>
      <c r="AQ431" s="23">
        <v>14</v>
      </c>
      <c r="AR431" s="23">
        <v>19</v>
      </c>
      <c r="AS431" s="23">
        <v>14</v>
      </c>
      <c r="AT431" s="23">
        <v>18</v>
      </c>
      <c r="AU431" s="23">
        <v>8</v>
      </c>
      <c r="AV431" s="23">
        <v>9</v>
      </c>
      <c r="AW431" s="23">
        <v>11</v>
      </c>
      <c r="AX431" s="23">
        <v>9</v>
      </c>
      <c r="AY431" s="23">
        <v>6</v>
      </c>
      <c r="AZ431" s="23">
        <v>5</v>
      </c>
      <c r="BA431" s="23">
        <v>10</v>
      </c>
      <c r="BB431" s="23">
        <v>11</v>
      </c>
      <c r="BC431" s="23">
        <v>7</v>
      </c>
      <c r="BD431" s="23">
        <v>15</v>
      </c>
      <c r="BE431" s="23">
        <v>13</v>
      </c>
      <c r="BF431" s="23">
        <v>10</v>
      </c>
      <c r="BG431" s="23">
        <v>15</v>
      </c>
      <c r="BH431" s="23">
        <v>9</v>
      </c>
      <c r="BI431" s="23">
        <v>6</v>
      </c>
      <c r="BJ431" s="23">
        <v>10</v>
      </c>
      <c r="BK431" s="23">
        <v>13</v>
      </c>
      <c r="BL431" s="23">
        <v>11</v>
      </c>
      <c r="BM431" s="23">
        <v>16</v>
      </c>
      <c r="BN431" s="23">
        <v>15</v>
      </c>
      <c r="BO431" s="23">
        <v>24</v>
      </c>
      <c r="BP431" s="23">
        <v>18</v>
      </c>
      <c r="BQ431" s="23">
        <v>25</v>
      </c>
      <c r="BR431" s="23">
        <v>15</v>
      </c>
      <c r="BS431" s="23">
        <v>27</v>
      </c>
      <c r="BT431" s="23">
        <v>21</v>
      </c>
      <c r="BU431" s="23">
        <v>21</v>
      </c>
      <c r="BV431" s="23">
        <v>30</v>
      </c>
      <c r="BW431" s="23">
        <v>21</v>
      </c>
      <c r="BX431" s="23">
        <v>21</v>
      </c>
      <c r="BY431" s="23">
        <v>22</v>
      </c>
      <c r="BZ431" s="23">
        <v>17</v>
      </c>
      <c r="CA431" s="23">
        <v>23</v>
      </c>
      <c r="CB431" s="23">
        <v>16</v>
      </c>
      <c r="CC431" s="23">
        <v>15</v>
      </c>
      <c r="CD431" s="23">
        <v>12</v>
      </c>
      <c r="CE431" s="23">
        <v>21</v>
      </c>
      <c r="CF431" s="23">
        <v>16</v>
      </c>
      <c r="CG431" s="23">
        <v>14</v>
      </c>
      <c r="CH431" s="23">
        <v>19</v>
      </c>
      <c r="CI431" s="23">
        <v>20</v>
      </c>
      <c r="CJ431" s="23">
        <v>24</v>
      </c>
      <c r="CK431" s="23">
        <v>17</v>
      </c>
      <c r="CL431" s="23">
        <v>20</v>
      </c>
      <c r="CM431" s="23">
        <v>15</v>
      </c>
      <c r="CN431" s="23">
        <v>19</v>
      </c>
      <c r="CO431" s="23">
        <v>15</v>
      </c>
      <c r="CP431" s="23">
        <v>14</v>
      </c>
      <c r="CQ431" s="23">
        <v>13</v>
      </c>
      <c r="CR431" s="23">
        <v>8</v>
      </c>
      <c r="CS431" s="23">
        <v>11</v>
      </c>
      <c r="CT431" s="23">
        <v>20</v>
      </c>
      <c r="CU431" s="23">
        <v>16</v>
      </c>
      <c r="CV431" s="23">
        <v>16</v>
      </c>
      <c r="CW431" s="23">
        <v>12</v>
      </c>
      <c r="CX431" s="23">
        <v>10</v>
      </c>
      <c r="CY431" s="23">
        <v>7</v>
      </c>
      <c r="CZ431" s="23">
        <v>14</v>
      </c>
      <c r="DA431" s="23">
        <v>7</v>
      </c>
      <c r="DB431" s="23">
        <v>6</v>
      </c>
      <c r="DC431" s="23">
        <v>7</v>
      </c>
      <c r="DD431" s="23">
        <v>2</v>
      </c>
      <c r="DE431" s="23">
        <v>5</v>
      </c>
      <c r="DF431" s="23">
        <v>1</v>
      </c>
      <c r="DG431" s="23">
        <v>4</v>
      </c>
      <c r="DH431" s="23">
        <v>0</v>
      </c>
      <c r="DI431" s="23">
        <v>0</v>
      </c>
      <c r="DJ431" s="23">
        <v>5</v>
      </c>
      <c r="DK431" s="23">
        <v>1</v>
      </c>
      <c r="DL431" s="23">
        <v>0</v>
      </c>
      <c r="DM431" s="23">
        <v>0</v>
      </c>
      <c r="DN431" s="23">
        <v>1</v>
      </c>
      <c r="DO431" s="23">
        <v>1</v>
      </c>
      <c r="DP431" s="23">
        <v>0</v>
      </c>
      <c r="DQ431" s="23">
        <v>0</v>
      </c>
      <c r="DR431" s="23">
        <v>0</v>
      </c>
      <c r="DS431" s="23">
        <v>0</v>
      </c>
      <c r="DT431" s="23">
        <v>0</v>
      </c>
      <c r="DU431" s="23">
        <v>0</v>
      </c>
      <c r="DV431" s="23">
        <v>0</v>
      </c>
    </row>
    <row r="432" spans="1:126" x14ac:dyDescent="0.25">
      <c r="A432" s="16" t="s">
        <v>937</v>
      </c>
      <c r="B432" s="14" t="s">
        <v>938</v>
      </c>
      <c r="C432" s="23">
        <v>290</v>
      </c>
      <c r="D432" s="24">
        <f t="shared" si="438"/>
        <v>4.1379310344827586E-2</v>
      </c>
      <c r="E432" s="24">
        <f t="shared" si="439"/>
        <v>4.8275862068965517E-2</v>
      </c>
      <c r="F432" s="24">
        <f t="shared" si="440"/>
        <v>4.8275862068965517E-2</v>
      </c>
      <c r="G432" s="24">
        <f t="shared" si="441"/>
        <v>4.8275862068965517E-2</v>
      </c>
      <c r="H432" s="24">
        <f t="shared" si="442"/>
        <v>6.8965517241379309E-2</v>
      </c>
      <c r="I432" s="24">
        <f t="shared" si="443"/>
        <v>3.793103448275862E-2</v>
      </c>
      <c r="J432" s="24">
        <f t="shared" si="444"/>
        <v>2.4137931034482758E-2</v>
      </c>
      <c r="K432" s="24">
        <f t="shared" si="445"/>
        <v>3.1034482758620689E-2</v>
      </c>
      <c r="L432" s="24">
        <f t="shared" si="446"/>
        <v>7.9310344827586213E-2</v>
      </c>
      <c r="M432" s="24">
        <f t="shared" si="447"/>
        <v>0.1</v>
      </c>
      <c r="N432" s="24">
        <f t="shared" si="448"/>
        <v>0.10344827586206896</v>
      </c>
      <c r="O432" s="24">
        <f t="shared" si="449"/>
        <v>5.1724137931034482E-2</v>
      </c>
      <c r="P432" s="24">
        <f t="shared" si="450"/>
        <v>7.2413793103448282E-2</v>
      </c>
      <c r="Q432" s="24">
        <f t="shared" si="451"/>
        <v>6.2068965517241378E-2</v>
      </c>
      <c r="R432" s="24">
        <f t="shared" si="452"/>
        <v>8.9655172413793102E-2</v>
      </c>
      <c r="S432" s="24">
        <f t="shared" si="453"/>
        <v>9.3103448275862075E-2</v>
      </c>
      <c r="T432" s="24">
        <f t="shared" si="454"/>
        <v>0.15862068965517243</v>
      </c>
      <c r="U432" s="24">
        <f t="shared" si="454"/>
        <v>0.59655172413793101</v>
      </c>
      <c r="V432" s="24">
        <f t="shared" si="454"/>
        <v>0.24482758620689654</v>
      </c>
      <c r="W432" s="23">
        <f t="shared" si="455"/>
        <v>46</v>
      </c>
      <c r="X432" s="23">
        <f t="shared" si="456"/>
        <v>173</v>
      </c>
      <c r="Y432" s="23">
        <f t="shared" si="457"/>
        <v>71</v>
      </c>
      <c r="Z432" s="23">
        <v>0</v>
      </c>
      <c r="AA432" s="23">
        <v>5</v>
      </c>
      <c r="AB432" s="23">
        <v>2</v>
      </c>
      <c r="AC432" s="23">
        <v>3</v>
      </c>
      <c r="AD432" s="23">
        <v>2</v>
      </c>
      <c r="AE432" s="23">
        <v>2</v>
      </c>
      <c r="AF432" s="23">
        <v>4</v>
      </c>
      <c r="AG432" s="23">
        <v>3</v>
      </c>
      <c r="AH432" s="23">
        <v>1</v>
      </c>
      <c r="AI432" s="23">
        <v>4</v>
      </c>
      <c r="AJ432" s="23">
        <v>6</v>
      </c>
      <c r="AK432" s="23">
        <v>4</v>
      </c>
      <c r="AL432" s="23">
        <v>2</v>
      </c>
      <c r="AM432" s="23">
        <v>1</v>
      </c>
      <c r="AN432" s="23">
        <v>1</v>
      </c>
      <c r="AO432" s="23">
        <v>1</v>
      </c>
      <c r="AP432" s="23">
        <v>5</v>
      </c>
      <c r="AQ432" s="23">
        <v>3</v>
      </c>
      <c r="AR432" s="23">
        <v>3</v>
      </c>
      <c r="AS432" s="23">
        <v>2</v>
      </c>
      <c r="AT432" s="23">
        <v>3</v>
      </c>
      <c r="AU432" s="23">
        <v>10</v>
      </c>
      <c r="AV432" s="23">
        <v>2</v>
      </c>
      <c r="AW432" s="23">
        <v>3</v>
      </c>
      <c r="AX432" s="23">
        <v>2</v>
      </c>
      <c r="AY432" s="23">
        <v>4</v>
      </c>
      <c r="AZ432" s="23">
        <v>1</v>
      </c>
      <c r="BA432" s="23">
        <v>1</v>
      </c>
      <c r="BB432" s="23">
        <v>3</v>
      </c>
      <c r="BC432" s="23">
        <v>2</v>
      </c>
      <c r="BD432" s="23">
        <v>2</v>
      </c>
      <c r="BE432" s="23">
        <v>1</v>
      </c>
      <c r="BF432" s="23">
        <v>3</v>
      </c>
      <c r="BG432" s="23">
        <v>0</v>
      </c>
      <c r="BH432" s="23">
        <v>1</v>
      </c>
      <c r="BI432" s="23">
        <v>0</v>
      </c>
      <c r="BJ432" s="23">
        <v>4</v>
      </c>
      <c r="BK432" s="23">
        <v>2</v>
      </c>
      <c r="BL432" s="23">
        <v>2</v>
      </c>
      <c r="BM432" s="23">
        <v>1</v>
      </c>
      <c r="BN432" s="23">
        <v>4</v>
      </c>
      <c r="BO432" s="23">
        <v>4</v>
      </c>
      <c r="BP432" s="23">
        <v>6</v>
      </c>
      <c r="BQ432" s="23">
        <v>4</v>
      </c>
      <c r="BR432" s="23">
        <v>5</v>
      </c>
      <c r="BS432" s="23">
        <v>9</v>
      </c>
      <c r="BT432" s="23">
        <v>6</v>
      </c>
      <c r="BU432" s="23">
        <v>6</v>
      </c>
      <c r="BV432" s="23">
        <v>4</v>
      </c>
      <c r="BW432" s="23">
        <v>4</v>
      </c>
      <c r="BX432" s="23">
        <v>3</v>
      </c>
      <c r="BY432" s="23">
        <v>8</v>
      </c>
      <c r="BZ432" s="23">
        <v>9</v>
      </c>
      <c r="CA432" s="23">
        <v>4</v>
      </c>
      <c r="CB432" s="23">
        <v>6</v>
      </c>
      <c r="CC432" s="23">
        <v>2</v>
      </c>
      <c r="CD432" s="23">
        <v>4</v>
      </c>
      <c r="CE432" s="23">
        <v>1</v>
      </c>
      <c r="CF432" s="23">
        <v>5</v>
      </c>
      <c r="CG432" s="23">
        <v>3</v>
      </c>
      <c r="CH432" s="23">
        <v>2</v>
      </c>
      <c r="CI432" s="23">
        <v>3</v>
      </c>
      <c r="CJ432" s="23">
        <v>4</v>
      </c>
      <c r="CK432" s="23">
        <v>9</v>
      </c>
      <c r="CL432" s="23">
        <v>3</v>
      </c>
      <c r="CM432" s="23">
        <v>3</v>
      </c>
      <c r="CN432" s="23">
        <v>4</v>
      </c>
      <c r="CO432" s="23">
        <v>4</v>
      </c>
      <c r="CP432" s="23">
        <v>3</v>
      </c>
      <c r="CQ432" s="23">
        <v>4</v>
      </c>
      <c r="CR432" s="23">
        <v>8</v>
      </c>
      <c r="CS432" s="23">
        <v>5</v>
      </c>
      <c r="CT432" s="23">
        <v>5</v>
      </c>
      <c r="CU432" s="23">
        <v>4</v>
      </c>
      <c r="CV432" s="23">
        <v>4</v>
      </c>
      <c r="CW432" s="23">
        <v>7</v>
      </c>
      <c r="CX432" s="23">
        <v>1</v>
      </c>
      <c r="CY432" s="23">
        <v>4</v>
      </c>
      <c r="CZ432" s="23">
        <v>6</v>
      </c>
      <c r="DA432" s="23">
        <v>1</v>
      </c>
      <c r="DB432" s="23">
        <v>2</v>
      </c>
      <c r="DC432" s="23">
        <v>1</v>
      </c>
      <c r="DD432" s="23">
        <v>0</v>
      </c>
      <c r="DE432" s="23">
        <v>0</v>
      </c>
      <c r="DF432" s="23">
        <v>2</v>
      </c>
      <c r="DG432" s="23">
        <v>0</v>
      </c>
      <c r="DH432" s="23">
        <v>2</v>
      </c>
      <c r="DI432" s="23">
        <v>0</v>
      </c>
      <c r="DJ432" s="23">
        <v>0</v>
      </c>
      <c r="DK432" s="23">
        <v>0</v>
      </c>
      <c r="DL432" s="23">
        <v>0</v>
      </c>
      <c r="DM432" s="23">
        <v>0</v>
      </c>
      <c r="DN432" s="23">
        <v>0</v>
      </c>
      <c r="DO432" s="23">
        <v>0</v>
      </c>
      <c r="DP432" s="23">
        <v>0</v>
      </c>
      <c r="DQ432" s="23">
        <v>0</v>
      </c>
      <c r="DR432" s="23">
        <v>0</v>
      </c>
      <c r="DS432" s="23">
        <v>0</v>
      </c>
      <c r="DT432" s="23">
        <v>0</v>
      </c>
      <c r="DU432" s="23">
        <v>0</v>
      </c>
      <c r="DV432" s="23">
        <v>1</v>
      </c>
    </row>
    <row r="433" spans="1:126" x14ac:dyDescent="0.25">
      <c r="A433" s="16" t="s">
        <v>939</v>
      </c>
      <c r="B433" s="14" t="s">
        <v>940</v>
      </c>
      <c r="C433" s="23" t="s">
        <v>1572</v>
      </c>
      <c r="D433" s="23" t="s">
        <v>1572</v>
      </c>
      <c r="E433" s="23" t="s">
        <v>1572</v>
      </c>
      <c r="F433" s="23" t="s">
        <v>1572</v>
      </c>
      <c r="G433" s="23" t="s">
        <v>1572</v>
      </c>
      <c r="H433" s="23" t="s">
        <v>1572</v>
      </c>
      <c r="I433" s="23" t="s">
        <v>1572</v>
      </c>
      <c r="J433" s="23" t="s">
        <v>1572</v>
      </c>
      <c r="K433" s="23" t="s">
        <v>1572</v>
      </c>
      <c r="L433" s="23" t="s">
        <v>1572</v>
      </c>
      <c r="M433" s="23" t="s">
        <v>1572</v>
      </c>
      <c r="N433" s="23" t="s">
        <v>1572</v>
      </c>
      <c r="O433" s="23" t="s">
        <v>1572</v>
      </c>
      <c r="P433" s="23" t="s">
        <v>1572</v>
      </c>
      <c r="Q433" s="23" t="s">
        <v>1572</v>
      </c>
      <c r="R433" s="23" t="s">
        <v>1572</v>
      </c>
      <c r="S433" s="23" t="s">
        <v>1572</v>
      </c>
      <c r="T433" s="23" t="s">
        <v>1572</v>
      </c>
      <c r="U433" s="23" t="s">
        <v>1572</v>
      </c>
      <c r="V433" s="23" t="s">
        <v>1572</v>
      </c>
      <c r="W433" s="23" t="s">
        <v>1572</v>
      </c>
      <c r="X433" s="23" t="s">
        <v>1572</v>
      </c>
      <c r="Y433" s="23" t="s">
        <v>1572</v>
      </c>
      <c r="Z433" s="23" t="s">
        <v>1572</v>
      </c>
      <c r="AA433" s="23" t="s">
        <v>1572</v>
      </c>
      <c r="AB433" s="23" t="s">
        <v>1572</v>
      </c>
      <c r="AC433" s="23" t="s">
        <v>1572</v>
      </c>
      <c r="AD433" s="23" t="s">
        <v>1572</v>
      </c>
      <c r="AE433" s="23" t="s">
        <v>1572</v>
      </c>
      <c r="AF433" s="23" t="s">
        <v>1572</v>
      </c>
      <c r="AG433" s="23" t="s">
        <v>1572</v>
      </c>
      <c r="AH433" s="23" t="s">
        <v>1572</v>
      </c>
      <c r="AI433" s="23" t="s">
        <v>1572</v>
      </c>
      <c r="AJ433" s="23" t="s">
        <v>1572</v>
      </c>
      <c r="AK433" s="23" t="s">
        <v>1572</v>
      </c>
      <c r="AL433" s="23" t="s">
        <v>1572</v>
      </c>
      <c r="AM433" s="23" t="s">
        <v>1572</v>
      </c>
      <c r="AN433" s="23" t="s">
        <v>1572</v>
      </c>
      <c r="AO433" s="23" t="s">
        <v>1572</v>
      </c>
      <c r="AP433" s="23" t="s">
        <v>1572</v>
      </c>
      <c r="AQ433" s="23" t="s">
        <v>1572</v>
      </c>
      <c r="AR433" s="23" t="s">
        <v>1572</v>
      </c>
      <c r="AS433" s="23" t="s">
        <v>1572</v>
      </c>
      <c r="AT433" s="23" t="s">
        <v>1572</v>
      </c>
      <c r="AU433" s="23" t="s">
        <v>1572</v>
      </c>
      <c r="AV433" s="23" t="s">
        <v>1572</v>
      </c>
      <c r="AW433" s="23" t="s">
        <v>1572</v>
      </c>
      <c r="AX433" s="23" t="s">
        <v>1572</v>
      </c>
      <c r="AY433" s="23" t="s">
        <v>1572</v>
      </c>
      <c r="AZ433" s="23" t="s">
        <v>1572</v>
      </c>
      <c r="BA433" s="23" t="s">
        <v>1572</v>
      </c>
      <c r="BB433" s="23" t="s">
        <v>1572</v>
      </c>
      <c r="BC433" s="23" t="s">
        <v>1572</v>
      </c>
      <c r="BD433" s="23" t="s">
        <v>1572</v>
      </c>
      <c r="BE433" s="23" t="s">
        <v>1572</v>
      </c>
      <c r="BF433" s="23" t="s">
        <v>1572</v>
      </c>
      <c r="BG433" s="23" t="s">
        <v>1572</v>
      </c>
      <c r="BH433" s="23" t="s">
        <v>1572</v>
      </c>
      <c r="BI433" s="23" t="s">
        <v>1572</v>
      </c>
      <c r="BJ433" s="23" t="s">
        <v>1572</v>
      </c>
      <c r="BK433" s="23" t="s">
        <v>1572</v>
      </c>
      <c r="BL433" s="23" t="s">
        <v>1572</v>
      </c>
      <c r="BM433" s="23" t="s">
        <v>1572</v>
      </c>
      <c r="BN433" s="23" t="s">
        <v>1572</v>
      </c>
      <c r="BO433" s="23" t="s">
        <v>1572</v>
      </c>
      <c r="BP433" s="23" t="s">
        <v>1572</v>
      </c>
      <c r="BQ433" s="23" t="s">
        <v>1572</v>
      </c>
      <c r="BR433" s="23" t="s">
        <v>1572</v>
      </c>
      <c r="BS433" s="23" t="s">
        <v>1572</v>
      </c>
      <c r="BT433" s="23" t="s">
        <v>1572</v>
      </c>
      <c r="BU433" s="23" t="s">
        <v>1572</v>
      </c>
      <c r="BV433" s="23" t="s">
        <v>1572</v>
      </c>
      <c r="BW433" s="23" t="s">
        <v>1572</v>
      </c>
      <c r="BX433" s="23" t="s">
        <v>1572</v>
      </c>
      <c r="BY433" s="23" t="s">
        <v>1572</v>
      </c>
      <c r="BZ433" s="23" t="s">
        <v>1572</v>
      </c>
      <c r="CA433" s="23" t="s">
        <v>1572</v>
      </c>
      <c r="CB433" s="23" t="s">
        <v>1572</v>
      </c>
      <c r="CC433" s="23" t="s">
        <v>1572</v>
      </c>
      <c r="CD433" s="23" t="s">
        <v>1572</v>
      </c>
      <c r="CE433" s="23" t="s">
        <v>1572</v>
      </c>
      <c r="CF433" s="23" t="s">
        <v>1572</v>
      </c>
      <c r="CG433" s="23" t="s">
        <v>1572</v>
      </c>
      <c r="CH433" s="23" t="s">
        <v>1572</v>
      </c>
      <c r="CI433" s="23" t="s">
        <v>1572</v>
      </c>
      <c r="CJ433" s="23" t="s">
        <v>1572</v>
      </c>
      <c r="CK433" s="23" t="s">
        <v>1572</v>
      </c>
      <c r="CL433" s="23" t="s">
        <v>1572</v>
      </c>
      <c r="CM433" s="23" t="s">
        <v>1572</v>
      </c>
      <c r="CN433" s="23" t="s">
        <v>1572</v>
      </c>
      <c r="CO433" s="23" t="s">
        <v>1572</v>
      </c>
      <c r="CP433" s="23" t="s">
        <v>1572</v>
      </c>
      <c r="CQ433" s="23" t="s">
        <v>1572</v>
      </c>
      <c r="CR433" s="23" t="s">
        <v>1572</v>
      </c>
      <c r="CS433" s="23" t="s">
        <v>1572</v>
      </c>
      <c r="CT433" s="23" t="s">
        <v>1572</v>
      </c>
      <c r="CU433" s="23" t="s">
        <v>1572</v>
      </c>
      <c r="CV433" s="23" t="s">
        <v>1572</v>
      </c>
      <c r="CW433" s="23" t="s">
        <v>1572</v>
      </c>
      <c r="CX433" s="23" t="s">
        <v>1572</v>
      </c>
      <c r="CY433" s="23" t="s">
        <v>1572</v>
      </c>
      <c r="CZ433" s="23" t="s">
        <v>1572</v>
      </c>
      <c r="DA433" s="23" t="s">
        <v>1572</v>
      </c>
      <c r="DB433" s="23" t="s">
        <v>1572</v>
      </c>
      <c r="DC433" s="23" t="s">
        <v>1572</v>
      </c>
      <c r="DD433" s="23" t="s">
        <v>1572</v>
      </c>
      <c r="DE433" s="23" t="s">
        <v>1572</v>
      </c>
      <c r="DF433" s="23" t="s">
        <v>1572</v>
      </c>
      <c r="DG433" s="23" t="s">
        <v>1572</v>
      </c>
      <c r="DH433" s="23" t="s">
        <v>1572</v>
      </c>
      <c r="DI433" s="23" t="s">
        <v>1572</v>
      </c>
      <c r="DJ433" s="23" t="s">
        <v>1572</v>
      </c>
      <c r="DK433" s="23" t="s">
        <v>1572</v>
      </c>
      <c r="DL433" s="23" t="s">
        <v>1572</v>
      </c>
      <c r="DM433" s="23" t="s">
        <v>1572</v>
      </c>
      <c r="DN433" s="23" t="s">
        <v>1572</v>
      </c>
      <c r="DO433" s="23" t="s">
        <v>1572</v>
      </c>
      <c r="DP433" s="23" t="s">
        <v>1572</v>
      </c>
      <c r="DQ433" s="23" t="s">
        <v>1572</v>
      </c>
      <c r="DR433" s="23" t="s">
        <v>1572</v>
      </c>
      <c r="DS433" s="23" t="s">
        <v>1572</v>
      </c>
      <c r="DT433" s="23" t="s">
        <v>1572</v>
      </c>
      <c r="DU433" s="23" t="s">
        <v>1572</v>
      </c>
      <c r="DV433" s="23" t="s">
        <v>1572</v>
      </c>
    </row>
    <row r="434" spans="1:126" x14ac:dyDescent="0.25">
      <c r="A434" s="16" t="s">
        <v>941</v>
      </c>
      <c r="B434" s="14" t="s">
        <v>942</v>
      </c>
      <c r="C434" s="23">
        <v>580</v>
      </c>
      <c r="D434" s="24">
        <f>SUM(Z434:AD434)/C434</f>
        <v>2.5862068965517241E-2</v>
      </c>
      <c r="E434" s="24">
        <f>SUM(AE434:AI434)/C434</f>
        <v>3.6206896551724141E-2</v>
      </c>
      <c r="F434" s="24">
        <f>SUM(AJ434:AN434)/C434</f>
        <v>7.0689655172413796E-2</v>
      </c>
      <c r="G434" s="24">
        <f>SUM(AO434:AS434)/C434</f>
        <v>3.9655172413793106E-2</v>
      </c>
      <c r="H434" s="24">
        <f>SUM(AT434:AX434)/C434</f>
        <v>3.1034482758620689E-2</v>
      </c>
      <c r="I434" s="24">
        <f>SUM(AY434:BC434)/C434</f>
        <v>2.7586206896551724E-2</v>
      </c>
      <c r="J434" s="24">
        <f>SUM(BD434:BH434)/C434</f>
        <v>3.793103448275862E-2</v>
      </c>
      <c r="K434" s="24">
        <f>SUM(BI434:BM434)/C434</f>
        <v>4.4827586206896551E-2</v>
      </c>
      <c r="L434" s="24">
        <f>SUM(BN434:BR434)/C434</f>
        <v>7.4137931034482754E-2</v>
      </c>
      <c r="M434" s="24">
        <f>SUM(BS434:BW434)/C434</f>
        <v>7.586206896551724E-2</v>
      </c>
      <c r="N434" s="24">
        <f>SUM(BX434:CB434)/C434</f>
        <v>8.7931034482758616E-2</v>
      </c>
      <c r="O434" s="24">
        <f>SUM(CC434:CG434)/C434</f>
        <v>7.2413793103448282E-2</v>
      </c>
      <c r="P434" s="24">
        <f>SUM(CH434:CL434)/C434</f>
        <v>8.9655172413793102E-2</v>
      </c>
      <c r="Q434" s="24">
        <f>SUM(CM434:CQ434)/C434</f>
        <v>0.11206896551724138</v>
      </c>
      <c r="R434" s="24">
        <f>SUM(CR434:CV434)/C434</f>
        <v>8.2758620689655171E-2</v>
      </c>
      <c r="S434" s="24">
        <f>SUM(CW434:DV434)/C434</f>
        <v>9.1379310344827588E-2</v>
      </c>
      <c r="T434" s="24">
        <f t="shared" ref="T434:V435" si="458">W434/$C434</f>
        <v>0.15517241379310345</v>
      </c>
      <c r="U434" s="24">
        <f t="shared" si="458"/>
        <v>0.55862068965517242</v>
      </c>
      <c r="V434" s="24">
        <f t="shared" si="458"/>
        <v>0.28620689655172415</v>
      </c>
      <c r="W434" s="23">
        <f>SUM(Z434:AP434)</f>
        <v>90</v>
      </c>
      <c r="X434" s="23">
        <f>SUM(AQ434:CL434)</f>
        <v>324</v>
      </c>
      <c r="Y434" s="23">
        <f>SUM(CM434:DV434)</f>
        <v>166</v>
      </c>
      <c r="Z434" s="23">
        <v>4</v>
      </c>
      <c r="AA434" s="23">
        <v>4</v>
      </c>
      <c r="AB434" s="23">
        <v>3</v>
      </c>
      <c r="AC434" s="23">
        <v>2</v>
      </c>
      <c r="AD434" s="23">
        <v>2</v>
      </c>
      <c r="AE434" s="23">
        <v>3</v>
      </c>
      <c r="AF434" s="23">
        <v>4</v>
      </c>
      <c r="AG434" s="23">
        <v>6</v>
      </c>
      <c r="AH434" s="23">
        <v>3</v>
      </c>
      <c r="AI434" s="23">
        <v>5</v>
      </c>
      <c r="AJ434" s="23">
        <v>9</v>
      </c>
      <c r="AK434" s="23">
        <v>9</v>
      </c>
      <c r="AL434" s="23">
        <v>11</v>
      </c>
      <c r="AM434" s="23">
        <v>4</v>
      </c>
      <c r="AN434" s="23">
        <v>8</v>
      </c>
      <c r="AO434" s="23">
        <v>3</v>
      </c>
      <c r="AP434" s="23">
        <v>10</v>
      </c>
      <c r="AQ434" s="23">
        <v>6</v>
      </c>
      <c r="AR434" s="23">
        <v>1</v>
      </c>
      <c r="AS434" s="23">
        <v>3</v>
      </c>
      <c r="AT434" s="23">
        <v>4</v>
      </c>
      <c r="AU434" s="23">
        <v>3</v>
      </c>
      <c r="AV434" s="23">
        <v>5</v>
      </c>
      <c r="AW434" s="23">
        <v>2</v>
      </c>
      <c r="AX434" s="23">
        <v>4</v>
      </c>
      <c r="AY434" s="23">
        <v>4</v>
      </c>
      <c r="AZ434" s="23">
        <v>2</v>
      </c>
      <c r="BA434" s="23">
        <v>4</v>
      </c>
      <c r="BB434" s="23">
        <v>1</v>
      </c>
      <c r="BC434" s="23">
        <v>5</v>
      </c>
      <c r="BD434" s="23">
        <v>5</v>
      </c>
      <c r="BE434" s="23">
        <v>5</v>
      </c>
      <c r="BF434" s="23">
        <v>3</v>
      </c>
      <c r="BG434" s="23">
        <v>3</v>
      </c>
      <c r="BH434" s="23">
        <v>6</v>
      </c>
      <c r="BI434" s="23">
        <v>3</v>
      </c>
      <c r="BJ434" s="23">
        <v>7</v>
      </c>
      <c r="BK434" s="23">
        <v>7</v>
      </c>
      <c r="BL434" s="23">
        <v>6</v>
      </c>
      <c r="BM434" s="23">
        <v>3</v>
      </c>
      <c r="BN434" s="23">
        <v>9</v>
      </c>
      <c r="BO434" s="23">
        <v>8</v>
      </c>
      <c r="BP434" s="23">
        <v>9</v>
      </c>
      <c r="BQ434" s="23">
        <v>7</v>
      </c>
      <c r="BR434" s="23">
        <v>10</v>
      </c>
      <c r="BS434" s="23">
        <v>4</v>
      </c>
      <c r="BT434" s="23">
        <v>7</v>
      </c>
      <c r="BU434" s="23">
        <v>10</v>
      </c>
      <c r="BV434" s="23">
        <v>13</v>
      </c>
      <c r="BW434" s="23">
        <v>10</v>
      </c>
      <c r="BX434" s="23">
        <v>8</v>
      </c>
      <c r="BY434" s="23">
        <v>19</v>
      </c>
      <c r="BZ434" s="23">
        <v>7</v>
      </c>
      <c r="CA434" s="23">
        <v>10</v>
      </c>
      <c r="CB434" s="23">
        <v>7</v>
      </c>
      <c r="CC434" s="23">
        <v>6</v>
      </c>
      <c r="CD434" s="23">
        <v>9</v>
      </c>
      <c r="CE434" s="23">
        <v>7</v>
      </c>
      <c r="CF434" s="23">
        <v>10</v>
      </c>
      <c r="CG434" s="23">
        <v>10</v>
      </c>
      <c r="CH434" s="23">
        <v>11</v>
      </c>
      <c r="CI434" s="23">
        <v>8</v>
      </c>
      <c r="CJ434" s="23">
        <v>13</v>
      </c>
      <c r="CK434" s="23">
        <v>6</v>
      </c>
      <c r="CL434" s="23">
        <v>14</v>
      </c>
      <c r="CM434" s="23">
        <v>11</v>
      </c>
      <c r="CN434" s="23">
        <v>13</v>
      </c>
      <c r="CO434" s="23">
        <v>15</v>
      </c>
      <c r="CP434" s="23">
        <v>16</v>
      </c>
      <c r="CQ434" s="23">
        <v>10</v>
      </c>
      <c r="CR434" s="23">
        <v>8</v>
      </c>
      <c r="CS434" s="23">
        <v>13</v>
      </c>
      <c r="CT434" s="23">
        <v>15</v>
      </c>
      <c r="CU434" s="23">
        <v>7</v>
      </c>
      <c r="CV434" s="23">
        <v>5</v>
      </c>
      <c r="CW434" s="23">
        <v>9</v>
      </c>
      <c r="CX434" s="23">
        <v>7</v>
      </c>
      <c r="CY434" s="23">
        <v>7</v>
      </c>
      <c r="CZ434" s="23">
        <v>6</v>
      </c>
      <c r="DA434" s="23">
        <v>3</v>
      </c>
      <c r="DB434" s="23">
        <v>5</v>
      </c>
      <c r="DC434" s="23">
        <v>2</v>
      </c>
      <c r="DD434" s="23">
        <v>3</v>
      </c>
      <c r="DE434" s="23">
        <v>0</v>
      </c>
      <c r="DF434" s="23">
        <v>1</v>
      </c>
      <c r="DG434" s="23">
        <v>4</v>
      </c>
      <c r="DH434" s="23">
        <v>1</v>
      </c>
      <c r="DI434" s="23">
        <v>2</v>
      </c>
      <c r="DJ434" s="23">
        <v>1</v>
      </c>
      <c r="DK434" s="23">
        <v>0</v>
      </c>
      <c r="DL434" s="23">
        <v>0</v>
      </c>
      <c r="DM434" s="23">
        <v>2</v>
      </c>
      <c r="DN434" s="23">
        <v>0</v>
      </c>
      <c r="DO434" s="23">
        <v>0</v>
      </c>
      <c r="DP434" s="23">
        <v>0</v>
      </c>
      <c r="DQ434" s="23">
        <v>0</v>
      </c>
      <c r="DR434" s="23">
        <v>0</v>
      </c>
      <c r="DS434" s="23">
        <v>0</v>
      </c>
      <c r="DT434" s="23">
        <v>0</v>
      </c>
      <c r="DU434" s="23">
        <v>0</v>
      </c>
      <c r="DV434" s="23">
        <v>0</v>
      </c>
    </row>
    <row r="435" spans="1:126" x14ac:dyDescent="0.25">
      <c r="A435" s="16" t="s">
        <v>943</v>
      </c>
      <c r="B435" s="14" t="s">
        <v>944</v>
      </c>
      <c r="C435" s="23">
        <v>634</v>
      </c>
      <c r="D435" s="24">
        <f>SUM(Z435:AD435)/C435</f>
        <v>2.365930599369085E-2</v>
      </c>
      <c r="E435" s="24">
        <f>SUM(AE435:AI435)/C435</f>
        <v>3.7854889589905363E-2</v>
      </c>
      <c r="F435" s="24">
        <f>SUM(AJ435:AN435)/C435</f>
        <v>5.8359621451104099E-2</v>
      </c>
      <c r="G435" s="24">
        <f>SUM(AO435:AS435)/C435</f>
        <v>7.4132492113564666E-2</v>
      </c>
      <c r="H435" s="24">
        <f>SUM(AT435:AX435)/C435</f>
        <v>5.362776025236593E-2</v>
      </c>
      <c r="I435" s="24">
        <f>SUM(AY435:BC435)/C435</f>
        <v>3.6277602523659309E-2</v>
      </c>
      <c r="J435" s="24">
        <f>SUM(BD435:BH435)/C435</f>
        <v>3.6277602523659309E-2</v>
      </c>
      <c r="K435" s="24">
        <f>SUM(BI435:BM435)/C435</f>
        <v>4.2586750788643532E-2</v>
      </c>
      <c r="L435" s="24">
        <f>SUM(BN435:BR435)/C435</f>
        <v>8.5173501577287064E-2</v>
      </c>
      <c r="M435" s="24">
        <f>SUM(BS435:BW435)/C435</f>
        <v>8.3596214511041003E-2</v>
      </c>
      <c r="N435" s="24">
        <f>SUM(BX435:CB435)/C435</f>
        <v>8.3596214511041003E-2</v>
      </c>
      <c r="O435" s="24">
        <f>SUM(CC435:CG435)/C435</f>
        <v>9.1482649842271294E-2</v>
      </c>
      <c r="P435" s="24">
        <f>SUM(CH435:CL435)/C435</f>
        <v>0.10725552050473186</v>
      </c>
      <c r="Q435" s="24">
        <f>SUM(CM435:CQ435)/C435</f>
        <v>6.4668769716088328E-2</v>
      </c>
      <c r="R435" s="24">
        <f>SUM(CR435:CV435)/C435</f>
        <v>3.7854889589905363E-2</v>
      </c>
      <c r="S435" s="24">
        <f>SUM(CW435:DV435)/C435</f>
        <v>8.3596214511041003E-2</v>
      </c>
      <c r="T435" s="24">
        <f t="shared" si="458"/>
        <v>0.16088328075709779</v>
      </c>
      <c r="U435" s="24">
        <f t="shared" si="458"/>
        <v>0.65299684542586756</v>
      </c>
      <c r="V435" s="24">
        <f t="shared" si="458"/>
        <v>0.18611987381703471</v>
      </c>
      <c r="W435" s="23">
        <f>SUM(Z435:AP435)</f>
        <v>102</v>
      </c>
      <c r="X435" s="23">
        <f>SUM(AQ435:CL435)</f>
        <v>414</v>
      </c>
      <c r="Y435" s="23">
        <f>SUM(CM435:DV435)</f>
        <v>118</v>
      </c>
      <c r="Z435" s="23">
        <v>5</v>
      </c>
      <c r="AA435" s="23">
        <v>3</v>
      </c>
      <c r="AB435" s="23">
        <v>1</v>
      </c>
      <c r="AC435" s="23">
        <v>1</v>
      </c>
      <c r="AD435" s="23">
        <v>5</v>
      </c>
      <c r="AE435" s="23">
        <v>5</v>
      </c>
      <c r="AF435" s="23">
        <v>3</v>
      </c>
      <c r="AG435" s="23">
        <v>10</v>
      </c>
      <c r="AH435" s="23">
        <v>2</v>
      </c>
      <c r="AI435" s="23">
        <v>4</v>
      </c>
      <c r="AJ435" s="23">
        <v>5</v>
      </c>
      <c r="AK435" s="23">
        <v>8</v>
      </c>
      <c r="AL435" s="23">
        <v>8</v>
      </c>
      <c r="AM435" s="23">
        <v>8</v>
      </c>
      <c r="AN435" s="23">
        <v>8</v>
      </c>
      <c r="AO435" s="23">
        <v>12</v>
      </c>
      <c r="AP435" s="23">
        <v>14</v>
      </c>
      <c r="AQ435" s="23">
        <v>8</v>
      </c>
      <c r="AR435" s="23">
        <v>9</v>
      </c>
      <c r="AS435" s="23">
        <v>4</v>
      </c>
      <c r="AT435" s="23">
        <v>6</v>
      </c>
      <c r="AU435" s="23">
        <v>5</v>
      </c>
      <c r="AV435" s="23">
        <v>10</v>
      </c>
      <c r="AW435" s="23">
        <v>9</v>
      </c>
      <c r="AX435" s="23">
        <v>4</v>
      </c>
      <c r="AY435" s="23">
        <v>4</v>
      </c>
      <c r="AZ435" s="23">
        <v>2</v>
      </c>
      <c r="BA435" s="23">
        <v>9</v>
      </c>
      <c r="BB435" s="23">
        <v>3</v>
      </c>
      <c r="BC435" s="23">
        <v>5</v>
      </c>
      <c r="BD435" s="23">
        <v>6</v>
      </c>
      <c r="BE435" s="23">
        <v>4</v>
      </c>
      <c r="BF435" s="23">
        <v>7</v>
      </c>
      <c r="BG435" s="23">
        <v>2</v>
      </c>
      <c r="BH435" s="23">
        <v>4</v>
      </c>
      <c r="BI435" s="23">
        <v>2</v>
      </c>
      <c r="BJ435" s="23">
        <v>7</v>
      </c>
      <c r="BK435" s="23">
        <v>6</v>
      </c>
      <c r="BL435" s="23">
        <v>5</v>
      </c>
      <c r="BM435" s="23">
        <v>7</v>
      </c>
      <c r="BN435" s="23">
        <v>6</v>
      </c>
      <c r="BO435" s="23">
        <v>12</v>
      </c>
      <c r="BP435" s="23">
        <v>9</v>
      </c>
      <c r="BQ435" s="23">
        <v>14</v>
      </c>
      <c r="BR435" s="23">
        <v>13</v>
      </c>
      <c r="BS435" s="23">
        <v>7</v>
      </c>
      <c r="BT435" s="23">
        <v>11</v>
      </c>
      <c r="BU435" s="23">
        <v>14</v>
      </c>
      <c r="BV435" s="23">
        <v>10</v>
      </c>
      <c r="BW435" s="23">
        <v>11</v>
      </c>
      <c r="BX435" s="23">
        <v>13</v>
      </c>
      <c r="BY435" s="23">
        <v>10</v>
      </c>
      <c r="BZ435" s="23">
        <v>10</v>
      </c>
      <c r="CA435" s="23">
        <v>10</v>
      </c>
      <c r="CB435" s="23">
        <v>10</v>
      </c>
      <c r="CC435" s="23">
        <v>9</v>
      </c>
      <c r="CD435" s="23">
        <v>11</v>
      </c>
      <c r="CE435" s="23">
        <v>11</v>
      </c>
      <c r="CF435" s="23">
        <v>13</v>
      </c>
      <c r="CG435" s="23">
        <v>14</v>
      </c>
      <c r="CH435" s="23">
        <v>7</v>
      </c>
      <c r="CI435" s="23">
        <v>14</v>
      </c>
      <c r="CJ435" s="23">
        <v>10</v>
      </c>
      <c r="CK435" s="23">
        <v>18</v>
      </c>
      <c r="CL435" s="23">
        <v>19</v>
      </c>
      <c r="CM435" s="23">
        <v>9</v>
      </c>
      <c r="CN435" s="23">
        <v>9</v>
      </c>
      <c r="CO435" s="23">
        <v>15</v>
      </c>
      <c r="CP435" s="23">
        <v>5</v>
      </c>
      <c r="CQ435" s="23">
        <v>3</v>
      </c>
      <c r="CR435" s="23">
        <v>6</v>
      </c>
      <c r="CS435" s="23">
        <v>7</v>
      </c>
      <c r="CT435" s="23">
        <v>2</v>
      </c>
      <c r="CU435" s="23">
        <v>4</v>
      </c>
      <c r="CV435" s="23">
        <v>5</v>
      </c>
      <c r="CW435" s="23">
        <v>3</v>
      </c>
      <c r="CX435" s="23">
        <v>9</v>
      </c>
      <c r="CY435" s="23">
        <v>3</v>
      </c>
      <c r="CZ435" s="23">
        <v>5</v>
      </c>
      <c r="DA435" s="23">
        <v>8</v>
      </c>
      <c r="DB435" s="23">
        <v>5</v>
      </c>
      <c r="DC435" s="23">
        <v>2</v>
      </c>
      <c r="DD435" s="23">
        <v>3</v>
      </c>
      <c r="DE435" s="23">
        <v>4</v>
      </c>
      <c r="DF435" s="23">
        <v>0</v>
      </c>
      <c r="DG435" s="23">
        <v>1</v>
      </c>
      <c r="DH435" s="23">
        <v>1</v>
      </c>
      <c r="DI435" s="23">
        <v>1</v>
      </c>
      <c r="DJ435" s="23">
        <v>2</v>
      </c>
      <c r="DK435" s="23">
        <v>0</v>
      </c>
      <c r="DL435" s="23">
        <v>3</v>
      </c>
      <c r="DM435" s="23">
        <v>0</v>
      </c>
      <c r="DN435" s="23">
        <v>1</v>
      </c>
      <c r="DO435" s="23">
        <v>1</v>
      </c>
      <c r="DP435" s="23">
        <v>0</v>
      </c>
      <c r="DQ435" s="23">
        <v>1</v>
      </c>
      <c r="DR435" s="23">
        <v>0</v>
      </c>
      <c r="DS435" s="23">
        <v>0</v>
      </c>
      <c r="DT435" s="23">
        <v>0</v>
      </c>
      <c r="DU435" s="23">
        <v>0</v>
      </c>
      <c r="DV435" s="23">
        <v>0</v>
      </c>
    </row>
    <row r="436" spans="1:126" x14ac:dyDescent="0.25">
      <c r="A436" s="16" t="s">
        <v>945</v>
      </c>
      <c r="B436" s="14" t="s">
        <v>946</v>
      </c>
      <c r="C436" s="23" t="s">
        <v>1572</v>
      </c>
      <c r="D436" s="23" t="s">
        <v>1572</v>
      </c>
      <c r="E436" s="23" t="s">
        <v>1572</v>
      </c>
      <c r="F436" s="23" t="s">
        <v>1572</v>
      </c>
      <c r="G436" s="23" t="s">
        <v>1572</v>
      </c>
      <c r="H436" s="23" t="s">
        <v>1572</v>
      </c>
      <c r="I436" s="23" t="s">
        <v>1572</v>
      </c>
      <c r="J436" s="23" t="s">
        <v>1572</v>
      </c>
      <c r="K436" s="23" t="s">
        <v>1572</v>
      </c>
      <c r="L436" s="23" t="s">
        <v>1572</v>
      </c>
      <c r="M436" s="23" t="s">
        <v>1572</v>
      </c>
      <c r="N436" s="23" t="s">
        <v>1572</v>
      </c>
      <c r="O436" s="23" t="s">
        <v>1572</v>
      </c>
      <c r="P436" s="23" t="s">
        <v>1572</v>
      </c>
      <c r="Q436" s="23" t="s">
        <v>1572</v>
      </c>
      <c r="R436" s="23" t="s">
        <v>1572</v>
      </c>
      <c r="S436" s="23" t="s">
        <v>1572</v>
      </c>
      <c r="T436" s="23" t="s">
        <v>1572</v>
      </c>
      <c r="U436" s="23" t="s">
        <v>1572</v>
      </c>
      <c r="V436" s="23" t="s">
        <v>1572</v>
      </c>
      <c r="W436" s="23" t="s">
        <v>1572</v>
      </c>
      <c r="X436" s="23" t="s">
        <v>1572</v>
      </c>
      <c r="Y436" s="23" t="s">
        <v>1572</v>
      </c>
      <c r="Z436" s="23" t="s">
        <v>1572</v>
      </c>
      <c r="AA436" s="23" t="s">
        <v>1572</v>
      </c>
      <c r="AB436" s="23" t="s">
        <v>1572</v>
      </c>
      <c r="AC436" s="23" t="s">
        <v>1572</v>
      </c>
      <c r="AD436" s="23" t="s">
        <v>1572</v>
      </c>
      <c r="AE436" s="23" t="s">
        <v>1572</v>
      </c>
      <c r="AF436" s="23" t="s">
        <v>1572</v>
      </c>
      <c r="AG436" s="23" t="s">
        <v>1572</v>
      </c>
      <c r="AH436" s="23" t="s">
        <v>1572</v>
      </c>
      <c r="AI436" s="23" t="s">
        <v>1572</v>
      </c>
      <c r="AJ436" s="23" t="s">
        <v>1572</v>
      </c>
      <c r="AK436" s="23" t="s">
        <v>1572</v>
      </c>
      <c r="AL436" s="23" t="s">
        <v>1572</v>
      </c>
      <c r="AM436" s="23" t="s">
        <v>1572</v>
      </c>
      <c r="AN436" s="23" t="s">
        <v>1572</v>
      </c>
      <c r="AO436" s="23" t="s">
        <v>1572</v>
      </c>
      <c r="AP436" s="23" t="s">
        <v>1572</v>
      </c>
      <c r="AQ436" s="23" t="s">
        <v>1572</v>
      </c>
      <c r="AR436" s="23" t="s">
        <v>1572</v>
      </c>
      <c r="AS436" s="23" t="s">
        <v>1572</v>
      </c>
      <c r="AT436" s="23" t="s">
        <v>1572</v>
      </c>
      <c r="AU436" s="23" t="s">
        <v>1572</v>
      </c>
      <c r="AV436" s="23" t="s">
        <v>1572</v>
      </c>
      <c r="AW436" s="23" t="s">
        <v>1572</v>
      </c>
      <c r="AX436" s="23" t="s">
        <v>1572</v>
      </c>
      <c r="AY436" s="23" t="s">
        <v>1572</v>
      </c>
      <c r="AZ436" s="23" t="s">
        <v>1572</v>
      </c>
      <c r="BA436" s="23" t="s">
        <v>1572</v>
      </c>
      <c r="BB436" s="23" t="s">
        <v>1572</v>
      </c>
      <c r="BC436" s="23" t="s">
        <v>1572</v>
      </c>
      <c r="BD436" s="23" t="s">
        <v>1572</v>
      </c>
      <c r="BE436" s="23" t="s">
        <v>1572</v>
      </c>
      <c r="BF436" s="23" t="s">
        <v>1572</v>
      </c>
      <c r="BG436" s="23" t="s">
        <v>1572</v>
      </c>
      <c r="BH436" s="23" t="s">
        <v>1572</v>
      </c>
      <c r="BI436" s="23" t="s">
        <v>1572</v>
      </c>
      <c r="BJ436" s="23" t="s">
        <v>1572</v>
      </c>
      <c r="BK436" s="23" t="s">
        <v>1572</v>
      </c>
      <c r="BL436" s="23" t="s">
        <v>1572</v>
      </c>
      <c r="BM436" s="23" t="s">
        <v>1572</v>
      </c>
      <c r="BN436" s="23" t="s">
        <v>1572</v>
      </c>
      <c r="BO436" s="23" t="s">
        <v>1572</v>
      </c>
      <c r="BP436" s="23" t="s">
        <v>1572</v>
      </c>
      <c r="BQ436" s="23" t="s">
        <v>1572</v>
      </c>
      <c r="BR436" s="23" t="s">
        <v>1572</v>
      </c>
      <c r="BS436" s="23" t="s">
        <v>1572</v>
      </c>
      <c r="BT436" s="23" t="s">
        <v>1572</v>
      </c>
      <c r="BU436" s="23" t="s">
        <v>1572</v>
      </c>
      <c r="BV436" s="23" t="s">
        <v>1572</v>
      </c>
      <c r="BW436" s="23" t="s">
        <v>1572</v>
      </c>
      <c r="BX436" s="23" t="s">
        <v>1572</v>
      </c>
      <c r="BY436" s="23" t="s">
        <v>1572</v>
      </c>
      <c r="BZ436" s="23" t="s">
        <v>1572</v>
      </c>
      <c r="CA436" s="23" t="s">
        <v>1572</v>
      </c>
      <c r="CB436" s="23" t="s">
        <v>1572</v>
      </c>
      <c r="CC436" s="23" t="s">
        <v>1572</v>
      </c>
      <c r="CD436" s="23" t="s">
        <v>1572</v>
      </c>
      <c r="CE436" s="23" t="s">
        <v>1572</v>
      </c>
      <c r="CF436" s="23" t="s">
        <v>1572</v>
      </c>
      <c r="CG436" s="23" t="s">
        <v>1572</v>
      </c>
      <c r="CH436" s="23" t="s">
        <v>1572</v>
      </c>
      <c r="CI436" s="23" t="s">
        <v>1572</v>
      </c>
      <c r="CJ436" s="23" t="s">
        <v>1572</v>
      </c>
      <c r="CK436" s="23" t="s">
        <v>1572</v>
      </c>
      <c r="CL436" s="23" t="s">
        <v>1572</v>
      </c>
      <c r="CM436" s="23" t="s">
        <v>1572</v>
      </c>
      <c r="CN436" s="23" t="s">
        <v>1572</v>
      </c>
      <c r="CO436" s="23" t="s">
        <v>1572</v>
      </c>
      <c r="CP436" s="23" t="s">
        <v>1572</v>
      </c>
      <c r="CQ436" s="23" t="s">
        <v>1572</v>
      </c>
      <c r="CR436" s="23" t="s">
        <v>1572</v>
      </c>
      <c r="CS436" s="23" t="s">
        <v>1572</v>
      </c>
      <c r="CT436" s="23" t="s">
        <v>1572</v>
      </c>
      <c r="CU436" s="23" t="s">
        <v>1572</v>
      </c>
      <c r="CV436" s="23" t="s">
        <v>1572</v>
      </c>
      <c r="CW436" s="23" t="s">
        <v>1572</v>
      </c>
      <c r="CX436" s="23" t="s">
        <v>1572</v>
      </c>
      <c r="CY436" s="23" t="s">
        <v>1572</v>
      </c>
      <c r="CZ436" s="23" t="s">
        <v>1572</v>
      </c>
      <c r="DA436" s="23" t="s">
        <v>1572</v>
      </c>
      <c r="DB436" s="23" t="s">
        <v>1572</v>
      </c>
      <c r="DC436" s="23" t="s">
        <v>1572</v>
      </c>
      <c r="DD436" s="23" t="s">
        <v>1572</v>
      </c>
      <c r="DE436" s="23" t="s">
        <v>1572</v>
      </c>
      <c r="DF436" s="23" t="s">
        <v>1572</v>
      </c>
      <c r="DG436" s="23" t="s">
        <v>1572</v>
      </c>
      <c r="DH436" s="23" t="s">
        <v>1572</v>
      </c>
      <c r="DI436" s="23" t="s">
        <v>1572</v>
      </c>
      <c r="DJ436" s="23" t="s">
        <v>1572</v>
      </c>
      <c r="DK436" s="23" t="s">
        <v>1572</v>
      </c>
      <c r="DL436" s="23" t="s">
        <v>1572</v>
      </c>
      <c r="DM436" s="23" t="s">
        <v>1572</v>
      </c>
      <c r="DN436" s="23" t="s">
        <v>1572</v>
      </c>
      <c r="DO436" s="23" t="s">
        <v>1572</v>
      </c>
      <c r="DP436" s="23" t="s">
        <v>1572</v>
      </c>
      <c r="DQ436" s="23" t="s">
        <v>1572</v>
      </c>
      <c r="DR436" s="23" t="s">
        <v>1572</v>
      </c>
      <c r="DS436" s="23" t="s">
        <v>1572</v>
      </c>
      <c r="DT436" s="23" t="s">
        <v>1572</v>
      </c>
      <c r="DU436" s="23" t="s">
        <v>1572</v>
      </c>
      <c r="DV436" s="23" t="s">
        <v>1572</v>
      </c>
    </row>
    <row r="437" spans="1:126" x14ac:dyDescent="0.25">
      <c r="A437" s="16" t="s">
        <v>947</v>
      </c>
      <c r="B437" s="14" t="s">
        <v>948</v>
      </c>
      <c r="C437" s="14">
        <v>129</v>
      </c>
      <c r="D437" s="24">
        <f t="shared" ref="D437:D456" si="459">SUM(Z437:AD437)/C437</f>
        <v>3.875968992248062E-2</v>
      </c>
      <c r="E437" s="24">
        <f t="shared" ref="E437:E456" si="460">SUM(AE437:AI437)/C437</f>
        <v>3.875968992248062E-2</v>
      </c>
      <c r="F437" s="24">
        <f t="shared" ref="F437:F456" si="461">SUM(AJ437:AN437)/C437</f>
        <v>2.3255813953488372E-2</v>
      </c>
      <c r="G437" s="24">
        <f t="shared" ref="G437:G456" si="462">SUM(AO437:AS437)/C437</f>
        <v>6.9767441860465115E-2</v>
      </c>
      <c r="H437" s="24">
        <f t="shared" ref="H437:H456" si="463">SUM(AT437:AX437)/C437</f>
        <v>4.6511627906976744E-2</v>
      </c>
      <c r="I437" s="24">
        <f t="shared" ref="I437:I456" si="464">SUM(AY437:BC437)/C437</f>
        <v>7.7519379844961239E-3</v>
      </c>
      <c r="J437" s="24">
        <f t="shared" ref="J437:J456" si="465">SUM(BD437:BH437)/C437</f>
        <v>5.4263565891472867E-2</v>
      </c>
      <c r="K437" s="24">
        <f t="shared" ref="K437:K456" si="466">SUM(BI437:BM437)/C437</f>
        <v>3.875968992248062E-2</v>
      </c>
      <c r="L437" s="24">
        <f t="shared" ref="L437:L456" si="467">SUM(BN437:BR437)/C437</f>
        <v>0.10077519379844961</v>
      </c>
      <c r="M437" s="24">
        <f t="shared" ref="M437:M456" si="468">SUM(BS437:BW437)/C437</f>
        <v>6.9767441860465115E-2</v>
      </c>
      <c r="N437" s="24">
        <f t="shared" ref="N437:N456" si="469">SUM(BX437:CB437)/C437</f>
        <v>9.3023255813953487E-2</v>
      </c>
      <c r="O437" s="24">
        <f t="shared" ref="O437:O456" si="470">SUM(CC437:CG437)/C437</f>
        <v>7.7519379844961239E-2</v>
      </c>
      <c r="P437" s="24">
        <f t="shared" ref="P437:P456" si="471">SUM(CH437:CL437)/C437</f>
        <v>0.13178294573643412</v>
      </c>
      <c r="Q437" s="24">
        <f t="shared" ref="Q437:Q456" si="472">SUM(CM437:CQ437)/C437</f>
        <v>7.7519379844961239E-2</v>
      </c>
      <c r="R437" s="24">
        <f t="shared" ref="R437:R456" si="473">SUM(CR437:CV437)/C437</f>
        <v>3.875968992248062E-2</v>
      </c>
      <c r="S437" s="24">
        <f t="shared" ref="S437:S456" si="474">SUM(CW437:DV437)/C437</f>
        <v>9.3023255813953487E-2</v>
      </c>
      <c r="T437" s="24">
        <f t="shared" ref="T437:V456" si="475">W437/$C437</f>
        <v>0.11627906976744186</v>
      </c>
      <c r="U437" s="24">
        <f t="shared" si="475"/>
        <v>0.67441860465116277</v>
      </c>
      <c r="V437" s="24">
        <f t="shared" si="475"/>
        <v>0.20930232558139536</v>
      </c>
      <c r="W437" s="23">
        <f t="shared" ref="W437:W456" si="476">SUM(Z437:AP437)</f>
        <v>15</v>
      </c>
      <c r="X437" s="23">
        <f t="shared" ref="X437:X456" si="477">SUM(AQ437:CL437)</f>
        <v>87</v>
      </c>
      <c r="Y437" s="23">
        <f t="shared" ref="Y437:Y456" si="478">SUM(CM437:DV437)</f>
        <v>27</v>
      </c>
      <c r="Z437" s="14">
        <v>1</v>
      </c>
      <c r="AA437" s="14">
        <v>1</v>
      </c>
      <c r="AB437" s="14">
        <v>0</v>
      </c>
      <c r="AC437" s="14">
        <v>2</v>
      </c>
      <c r="AD437" s="14">
        <v>1</v>
      </c>
      <c r="AE437" s="14">
        <v>2</v>
      </c>
      <c r="AF437" s="14">
        <v>0</v>
      </c>
      <c r="AG437" s="14">
        <v>2</v>
      </c>
      <c r="AH437" s="14">
        <v>1</v>
      </c>
      <c r="AI437" s="14">
        <v>0</v>
      </c>
      <c r="AJ437" s="14">
        <v>1</v>
      </c>
      <c r="AK437" s="14">
        <v>2</v>
      </c>
      <c r="AL437" s="14">
        <v>0</v>
      </c>
      <c r="AM437" s="14">
        <v>0</v>
      </c>
      <c r="AN437" s="14">
        <v>0</v>
      </c>
      <c r="AO437" s="14">
        <v>1</v>
      </c>
      <c r="AP437" s="14">
        <v>1</v>
      </c>
      <c r="AQ437" s="14">
        <v>4</v>
      </c>
      <c r="AR437" s="14">
        <v>2</v>
      </c>
      <c r="AS437" s="14">
        <v>1</v>
      </c>
      <c r="AT437" s="14">
        <v>2</v>
      </c>
      <c r="AU437" s="14">
        <v>3</v>
      </c>
      <c r="AV437" s="14">
        <v>0</v>
      </c>
      <c r="AW437" s="14">
        <v>0</v>
      </c>
      <c r="AX437" s="14">
        <v>1</v>
      </c>
      <c r="AY437" s="14">
        <v>0</v>
      </c>
      <c r="AZ437" s="14">
        <v>0</v>
      </c>
      <c r="BA437" s="14">
        <v>1</v>
      </c>
      <c r="BB437" s="14">
        <v>0</v>
      </c>
      <c r="BC437" s="14">
        <v>0</v>
      </c>
      <c r="BD437" s="14">
        <v>2</v>
      </c>
      <c r="BE437" s="14">
        <v>1</v>
      </c>
      <c r="BF437" s="14">
        <v>0</v>
      </c>
      <c r="BG437" s="14">
        <v>2</v>
      </c>
      <c r="BH437" s="14">
        <v>2</v>
      </c>
      <c r="BI437" s="14">
        <v>1</v>
      </c>
      <c r="BJ437" s="14">
        <v>0</v>
      </c>
      <c r="BK437" s="14">
        <v>1</v>
      </c>
      <c r="BL437" s="14">
        <v>2</v>
      </c>
      <c r="BM437" s="14">
        <v>1</v>
      </c>
      <c r="BN437" s="14">
        <v>2</v>
      </c>
      <c r="BO437" s="14">
        <v>3</v>
      </c>
      <c r="BP437" s="14">
        <v>2</v>
      </c>
      <c r="BQ437" s="14">
        <v>2</v>
      </c>
      <c r="BR437" s="14">
        <v>4</v>
      </c>
      <c r="BS437" s="14">
        <v>1</v>
      </c>
      <c r="BT437" s="14">
        <v>2</v>
      </c>
      <c r="BU437" s="14">
        <v>2</v>
      </c>
      <c r="BV437" s="14">
        <v>1</v>
      </c>
      <c r="BW437" s="14">
        <v>3</v>
      </c>
      <c r="BX437" s="14">
        <v>3</v>
      </c>
      <c r="BY437" s="14">
        <v>3</v>
      </c>
      <c r="BZ437" s="14">
        <v>1</v>
      </c>
      <c r="CA437" s="14">
        <v>4</v>
      </c>
      <c r="CB437" s="14">
        <v>1</v>
      </c>
      <c r="CC437" s="14">
        <v>2</v>
      </c>
      <c r="CD437" s="14">
        <v>2</v>
      </c>
      <c r="CE437" s="14">
        <v>1</v>
      </c>
      <c r="CF437" s="14">
        <v>1</v>
      </c>
      <c r="CG437" s="14">
        <v>4</v>
      </c>
      <c r="CH437" s="14">
        <v>1</v>
      </c>
      <c r="CI437" s="14">
        <v>3</v>
      </c>
      <c r="CJ437" s="14">
        <v>4</v>
      </c>
      <c r="CK437" s="14">
        <v>6</v>
      </c>
      <c r="CL437" s="14">
        <v>3</v>
      </c>
      <c r="CM437" s="14">
        <v>1</v>
      </c>
      <c r="CN437" s="14">
        <v>5</v>
      </c>
      <c r="CO437" s="14">
        <v>2</v>
      </c>
      <c r="CP437" s="14">
        <v>1</v>
      </c>
      <c r="CQ437" s="14">
        <v>1</v>
      </c>
      <c r="CR437" s="14">
        <v>0</v>
      </c>
      <c r="CS437" s="14">
        <v>1</v>
      </c>
      <c r="CT437" s="14">
        <v>1</v>
      </c>
      <c r="CU437" s="14">
        <v>3</v>
      </c>
      <c r="CV437" s="14">
        <v>0</v>
      </c>
      <c r="CW437" s="14">
        <v>3</v>
      </c>
      <c r="CX437" s="14">
        <v>0</v>
      </c>
      <c r="CY437" s="14">
        <v>3</v>
      </c>
      <c r="CZ437" s="14">
        <v>1</v>
      </c>
      <c r="DA437" s="14">
        <v>1</v>
      </c>
      <c r="DB437" s="14">
        <v>0</v>
      </c>
      <c r="DC437" s="14">
        <v>0</v>
      </c>
      <c r="DD437" s="14">
        <v>1</v>
      </c>
      <c r="DE437" s="14">
        <v>0</v>
      </c>
      <c r="DF437" s="14">
        <v>0</v>
      </c>
      <c r="DG437" s="14">
        <v>0</v>
      </c>
      <c r="DH437" s="14">
        <v>1</v>
      </c>
      <c r="DI437" s="14">
        <v>0</v>
      </c>
      <c r="DJ437" s="14">
        <v>0</v>
      </c>
      <c r="DK437" s="14">
        <v>1</v>
      </c>
      <c r="DL437" s="14">
        <v>1</v>
      </c>
      <c r="DM437" s="14">
        <v>0</v>
      </c>
      <c r="DN437" s="14">
        <v>0</v>
      </c>
      <c r="DO437" s="14">
        <v>0</v>
      </c>
      <c r="DP437" s="14">
        <v>0</v>
      </c>
      <c r="DQ437" s="14">
        <v>0</v>
      </c>
      <c r="DR437" s="14">
        <v>0</v>
      </c>
      <c r="DS437" s="14">
        <v>0</v>
      </c>
      <c r="DT437" s="14">
        <v>0</v>
      </c>
      <c r="DU437" s="14">
        <v>0</v>
      </c>
      <c r="DV437" s="14">
        <v>0</v>
      </c>
    </row>
    <row r="438" spans="1:126" x14ac:dyDescent="0.25">
      <c r="A438" s="16" t="s">
        <v>949</v>
      </c>
      <c r="B438" s="14" t="s">
        <v>950</v>
      </c>
      <c r="C438" s="14">
        <v>725</v>
      </c>
      <c r="D438" s="24">
        <f t="shared" si="459"/>
        <v>4.8275862068965517E-2</v>
      </c>
      <c r="E438" s="24">
        <f t="shared" si="460"/>
        <v>7.1724137931034479E-2</v>
      </c>
      <c r="F438" s="24">
        <f t="shared" si="461"/>
        <v>5.7931034482758624E-2</v>
      </c>
      <c r="G438" s="24">
        <f t="shared" si="462"/>
        <v>5.6551724137931032E-2</v>
      </c>
      <c r="H438" s="24">
        <f t="shared" si="463"/>
        <v>2.8965517241379312E-2</v>
      </c>
      <c r="I438" s="24">
        <f t="shared" si="464"/>
        <v>2.8965517241379312E-2</v>
      </c>
      <c r="J438" s="24">
        <f t="shared" si="465"/>
        <v>4.1379310344827586E-2</v>
      </c>
      <c r="K438" s="24">
        <f t="shared" si="466"/>
        <v>5.2413793103448278E-2</v>
      </c>
      <c r="L438" s="24">
        <f t="shared" si="467"/>
        <v>7.586206896551724E-2</v>
      </c>
      <c r="M438" s="24">
        <f t="shared" si="468"/>
        <v>0.10620689655172413</v>
      </c>
      <c r="N438" s="24">
        <f t="shared" si="469"/>
        <v>0.08</v>
      </c>
      <c r="O438" s="24">
        <f t="shared" si="470"/>
        <v>8.2758620689655171E-2</v>
      </c>
      <c r="P438" s="24">
        <f t="shared" si="471"/>
        <v>8.5517241379310341E-2</v>
      </c>
      <c r="Q438" s="24">
        <f t="shared" si="472"/>
        <v>6.344827586206897E-2</v>
      </c>
      <c r="R438" s="24">
        <f t="shared" si="473"/>
        <v>4.275862068965517E-2</v>
      </c>
      <c r="S438" s="24">
        <f t="shared" si="474"/>
        <v>7.7241379310344832E-2</v>
      </c>
      <c r="T438" s="24">
        <f t="shared" si="475"/>
        <v>0.20275862068965517</v>
      </c>
      <c r="U438" s="24">
        <f t="shared" si="475"/>
        <v>0.61379310344827587</v>
      </c>
      <c r="V438" s="24">
        <f t="shared" si="475"/>
        <v>0.18344827586206897</v>
      </c>
      <c r="W438" s="23">
        <f t="shared" si="476"/>
        <v>147</v>
      </c>
      <c r="X438" s="23">
        <f t="shared" si="477"/>
        <v>445</v>
      </c>
      <c r="Y438" s="23">
        <f t="shared" si="478"/>
        <v>133</v>
      </c>
      <c r="Z438" s="14">
        <v>5</v>
      </c>
      <c r="AA438" s="14">
        <v>7</v>
      </c>
      <c r="AB438" s="14">
        <v>7</v>
      </c>
      <c r="AC438" s="14">
        <v>8</v>
      </c>
      <c r="AD438" s="14">
        <v>8</v>
      </c>
      <c r="AE438" s="14">
        <v>9</v>
      </c>
      <c r="AF438" s="14">
        <v>13</v>
      </c>
      <c r="AG438" s="14">
        <v>10</v>
      </c>
      <c r="AH438" s="14">
        <v>4</v>
      </c>
      <c r="AI438" s="14">
        <v>16</v>
      </c>
      <c r="AJ438" s="14">
        <v>10</v>
      </c>
      <c r="AK438" s="14">
        <v>5</v>
      </c>
      <c r="AL438" s="14">
        <v>10</v>
      </c>
      <c r="AM438" s="14">
        <v>8</v>
      </c>
      <c r="AN438" s="14">
        <v>9</v>
      </c>
      <c r="AO438" s="14">
        <v>12</v>
      </c>
      <c r="AP438" s="14">
        <v>6</v>
      </c>
      <c r="AQ438" s="14">
        <v>9</v>
      </c>
      <c r="AR438" s="14">
        <v>9</v>
      </c>
      <c r="AS438" s="14">
        <v>5</v>
      </c>
      <c r="AT438" s="14">
        <v>6</v>
      </c>
      <c r="AU438" s="14">
        <v>4</v>
      </c>
      <c r="AV438" s="14">
        <v>5</v>
      </c>
      <c r="AW438" s="14">
        <v>5</v>
      </c>
      <c r="AX438" s="14">
        <v>1</v>
      </c>
      <c r="AY438" s="14">
        <v>3</v>
      </c>
      <c r="AZ438" s="14">
        <v>5</v>
      </c>
      <c r="BA438" s="14">
        <v>4</v>
      </c>
      <c r="BB438" s="14">
        <v>5</v>
      </c>
      <c r="BC438" s="14">
        <v>4</v>
      </c>
      <c r="BD438" s="14">
        <v>4</v>
      </c>
      <c r="BE438" s="14">
        <v>6</v>
      </c>
      <c r="BF438" s="14">
        <v>5</v>
      </c>
      <c r="BG438" s="14">
        <v>5</v>
      </c>
      <c r="BH438" s="14">
        <v>10</v>
      </c>
      <c r="BI438" s="14">
        <v>4</v>
      </c>
      <c r="BJ438" s="14">
        <v>9</v>
      </c>
      <c r="BK438" s="14">
        <v>5</v>
      </c>
      <c r="BL438" s="14">
        <v>9</v>
      </c>
      <c r="BM438" s="14">
        <v>11</v>
      </c>
      <c r="BN438" s="14">
        <v>7</v>
      </c>
      <c r="BO438" s="14">
        <v>15</v>
      </c>
      <c r="BP438" s="14">
        <v>6</v>
      </c>
      <c r="BQ438" s="14">
        <v>14</v>
      </c>
      <c r="BR438" s="14">
        <v>13</v>
      </c>
      <c r="BS438" s="14">
        <v>15</v>
      </c>
      <c r="BT438" s="14">
        <v>15</v>
      </c>
      <c r="BU438" s="14">
        <v>20</v>
      </c>
      <c r="BV438" s="14">
        <v>14</v>
      </c>
      <c r="BW438" s="14">
        <v>13</v>
      </c>
      <c r="BX438" s="14">
        <v>12</v>
      </c>
      <c r="BY438" s="14">
        <v>11</v>
      </c>
      <c r="BZ438" s="14">
        <v>8</v>
      </c>
      <c r="CA438" s="14">
        <v>13</v>
      </c>
      <c r="CB438" s="14">
        <v>14</v>
      </c>
      <c r="CC438" s="14">
        <v>10</v>
      </c>
      <c r="CD438" s="14">
        <v>14</v>
      </c>
      <c r="CE438" s="14">
        <v>10</v>
      </c>
      <c r="CF438" s="14">
        <v>12</v>
      </c>
      <c r="CG438" s="14">
        <v>14</v>
      </c>
      <c r="CH438" s="14">
        <v>12</v>
      </c>
      <c r="CI438" s="14">
        <v>16</v>
      </c>
      <c r="CJ438" s="14">
        <v>11</v>
      </c>
      <c r="CK438" s="14">
        <v>11</v>
      </c>
      <c r="CL438" s="14">
        <v>12</v>
      </c>
      <c r="CM438" s="14">
        <v>14</v>
      </c>
      <c r="CN438" s="14">
        <v>7</v>
      </c>
      <c r="CO438" s="14">
        <v>9</v>
      </c>
      <c r="CP438" s="14">
        <v>6</v>
      </c>
      <c r="CQ438" s="14">
        <v>10</v>
      </c>
      <c r="CR438" s="14">
        <v>8</v>
      </c>
      <c r="CS438" s="14">
        <v>7</v>
      </c>
      <c r="CT438" s="14">
        <v>4</v>
      </c>
      <c r="CU438" s="14">
        <v>4</v>
      </c>
      <c r="CV438" s="14">
        <v>8</v>
      </c>
      <c r="CW438" s="14">
        <v>6</v>
      </c>
      <c r="CX438" s="14">
        <v>6</v>
      </c>
      <c r="CY438" s="14">
        <v>3</v>
      </c>
      <c r="CZ438" s="14">
        <v>2</v>
      </c>
      <c r="DA438" s="14">
        <v>2</v>
      </c>
      <c r="DB438" s="14">
        <v>0</v>
      </c>
      <c r="DC438" s="14">
        <v>6</v>
      </c>
      <c r="DD438" s="14">
        <v>3</v>
      </c>
      <c r="DE438" s="14">
        <v>5</v>
      </c>
      <c r="DF438" s="14">
        <v>1</v>
      </c>
      <c r="DG438" s="14">
        <v>3</v>
      </c>
      <c r="DH438" s="14">
        <v>4</v>
      </c>
      <c r="DI438" s="14">
        <v>3</v>
      </c>
      <c r="DJ438" s="14">
        <v>1</v>
      </c>
      <c r="DK438" s="14">
        <v>5</v>
      </c>
      <c r="DL438" s="14">
        <v>2</v>
      </c>
      <c r="DM438" s="14">
        <v>1</v>
      </c>
      <c r="DN438" s="14">
        <v>0</v>
      </c>
      <c r="DO438" s="14">
        <v>2</v>
      </c>
      <c r="DP438" s="14">
        <v>0</v>
      </c>
      <c r="DQ438" s="14">
        <v>1</v>
      </c>
      <c r="DR438" s="14">
        <v>0</v>
      </c>
      <c r="DS438" s="14">
        <v>0</v>
      </c>
      <c r="DT438" s="14">
        <v>0</v>
      </c>
      <c r="DU438" s="14">
        <v>0</v>
      </c>
      <c r="DV438" s="14">
        <v>0</v>
      </c>
    </row>
    <row r="439" spans="1:126" x14ac:dyDescent="0.25">
      <c r="A439" s="16" t="s">
        <v>951</v>
      </c>
      <c r="B439" s="14" t="s">
        <v>952</v>
      </c>
      <c r="C439" s="14">
        <v>215</v>
      </c>
      <c r="D439" s="24">
        <f t="shared" si="459"/>
        <v>4.1860465116279069E-2</v>
      </c>
      <c r="E439" s="24">
        <f t="shared" si="460"/>
        <v>6.0465116279069767E-2</v>
      </c>
      <c r="F439" s="24">
        <f t="shared" si="461"/>
        <v>5.5813953488372092E-2</v>
      </c>
      <c r="G439" s="24">
        <f t="shared" si="462"/>
        <v>6.5116279069767441E-2</v>
      </c>
      <c r="H439" s="24">
        <f t="shared" si="463"/>
        <v>4.1860465116279069E-2</v>
      </c>
      <c r="I439" s="24">
        <f t="shared" si="464"/>
        <v>1.3953488372093023E-2</v>
      </c>
      <c r="J439" s="24">
        <f t="shared" si="465"/>
        <v>3.7209302325581395E-2</v>
      </c>
      <c r="K439" s="24">
        <f t="shared" si="466"/>
        <v>5.1162790697674418E-2</v>
      </c>
      <c r="L439" s="24">
        <f t="shared" si="467"/>
        <v>5.1162790697674418E-2</v>
      </c>
      <c r="M439" s="24">
        <f t="shared" si="468"/>
        <v>0.11162790697674418</v>
      </c>
      <c r="N439" s="24">
        <f t="shared" si="469"/>
        <v>0.10697674418604651</v>
      </c>
      <c r="O439" s="24">
        <f t="shared" si="470"/>
        <v>8.8372093023255813E-2</v>
      </c>
      <c r="P439" s="24">
        <f t="shared" si="471"/>
        <v>8.3720930232558138E-2</v>
      </c>
      <c r="Q439" s="24">
        <f t="shared" si="472"/>
        <v>5.1162790697674418E-2</v>
      </c>
      <c r="R439" s="24">
        <f t="shared" si="473"/>
        <v>6.5116279069767441E-2</v>
      </c>
      <c r="S439" s="24">
        <f t="shared" si="474"/>
        <v>7.441860465116279E-2</v>
      </c>
      <c r="T439" s="24">
        <f t="shared" si="475"/>
        <v>0.20465116279069767</v>
      </c>
      <c r="U439" s="24">
        <f t="shared" si="475"/>
        <v>0.60465116279069764</v>
      </c>
      <c r="V439" s="24">
        <f t="shared" si="475"/>
        <v>0.19069767441860466</v>
      </c>
      <c r="W439" s="23">
        <f t="shared" si="476"/>
        <v>44</v>
      </c>
      <c r="X439" s="23">
        <f t="shared" si="477"/>
        <v>130</v>
      </c>
      <c r="Y439" s="23">
        <f t="shared" si="478"/>
        <v>41</v>
      </c>
      <c r="Z439" s="14">
        <v>0</v>
      </c>
      <c r="AA439" s="14">
        <v>3</v>
      </c>
      <c r="AB439" s="14">
        <v>2</v>
      </c>
      <c r="AC439" s="14">
        <v>3</v>
      </c>
      <c r="AD439" s="14">
        <v>1</v>
      </c>
      <c r="AE439" s="14">
        <v>1</v>
      </c>
      <c r="AF439" s="14">
        <v>2</v>
      </c>
      <c r="AG439" s="14">
        <v>4</v>
      </c>
      <c r="AH439" s="14">
        <v>2</v>
      </c>
      <c r="AI439" s="14">
        <v>4</v>
      </c>
      <c r="AJ439" s="14">
        <v>2</v>
      </c>
      <c r="AK439" s="14">
        <v>2</v>
      </c>
      <c r="AL439" s="14">
        <v>4</v>
      </c>
      <c r="AM439" s="14">
        <v>3</v>
      </c>
      <c r="AN439" s="14">
        <v>1</v>
      </c>
      <c r="AO439" s="14">
        <v>5</v>
      </c>
      <c r="AP439" s="14">
        <v>5</v>
      </c>
      <c r="AQ439" s="14">
        <v>1</v>
      </c>
      <c r="AR439" s="14">
        <v>2</v>
      </c>
      <c r="AS439" s="14">
        <v>1</v>
      </c>
      <c r="AT439" s="14">
        <v>3</v>
      </c>
      <c r="AU439" s="14">
        <v>0</v>
      </c>
      <c r="AV439" s="14">
        <v>0</v>
      </c>
      <c r="AW439" s="14">
        <v>3</v>
      </c>
      <c r="AX439" s="14">
        <v>3</v>
      </c>
      <c r="AY439" s="14">
        <v>0</v>
      </c>
      <c r="AZ439" s="14">
        <v>1</v>
      </c>
      <c r="BA439" s="14">
        <v>1</v>
      </c>
      <c r="BB439" s="14">
        <v>1</v>
      </c>
      <c r="BC439" s="14">
        <v>0</v>
      </c>
      <c r="BD439" s="14">
        <v>2</v>
      </c>
      <c r="BE439" s="14">
        <v>1</v>
      </c>
      <c r="BF439" s="14">
        <v>2</v>
      </c>
      <c r="BG439" s="14">
        <v>3</v>
      </c>
      <c r="BH439" s="14">
        <v>0</v>
      </c>
      <c r="BI439" s="14">
        <v>2</v>
      </c>
      <c r="BJ439" s="14">
        <v>2</v>
      </c>
      <c r="BK439" s="14">
        <v>2</v>
      </c>
      <c r="BL439" s="14">
        <v>3</v>
      </c>
      <c r="BM439" s="14">
        <v>2</v>
      </c>
      <c r="BN439" s="14">
        <v>0</v>
      </c>
      <c r="BO439" s="14">
        <v>2</v>
      </c>
      <c r="BP439" s="14">
        <v>0</v>
      </c>
      <c r="BQ439" s="14">
        <v>5</v>
      </c>
      <c r="BR439" s="14">
        <v>4</v>
      </c>
      <c r="BS439" s="14">
        <v>6</v>
      </c>
      <c r="BT439" s="14">
        <v>1</v>
      </c>
      <c r="BU439" s="14">
        <v>6</v>
      </c>
      <c r="BV439" s="14">
        <v>5</v>
      </c>
      <c r="BW439" s="14">
        <v>6</v>
      </c>
      <c r="BX439" s="14">
        <v>3</v>
      </c>
      <c r="BY439" s="14">
        <v>4</v>
      </c>
      <c r="BZ439" s="14">
        <v>6</v>
      </c>
      <c r="CA439" s="14">
        <v>4</v>
      </c>
      <c r="CB439" s="14">
        <v>6</v>
      </c>
      <c r="CC439" s="14">
        <v>1</v>
      </c>
      <c r="CD439" s="14">
        <v>4</v>
      </c>
      <c r="CE439" s="14">
        <v>3</v>
      </c>
      <c r="CF439" s="14">
        <v>4</v>
      </c>
      <c r="CG439" s="14">
        <v>7</v>
      </c>
      <c r="CH439" s="14">
        <v>5</v>
      </c>
      <c r="CI439" s="14">
        <v>4</v>
      </c>
      <c r="CJ439" s="14">
        <v>4</v>
      </c>
      <c r="CK439" s="14">
        <v>2</v>
      </c>
      <c r="CL439" s="14">
        <v>3</v>
      </c>
      <c r="CM439" s="14">
        <v>1</v>
      </c>
      <c r="CN439" s="14">
        <v>4</v>
      </c>
      <c r="CO439" s="14">
        <v>1</v>
      </c>
      <c r="CP439" s="14">
        <v>3</v>
      </c>
      <c r="CQ439" s="14">
        <v>2</v>
      </c>
      <c r="CR439" s="14">
        <v>2</v>
      </c>
      <c r="CS439" s="14">
        <v>2</v>
      </c>
      <c r="CT439" s="14">
        <v>7</v>
      </c>
      <c r="CU439" s="14">
        <v>2</v>
      </c>
      <c r="CV439" s="14">
        <v>1</v>
      </c>
      <c r="CW439" s="14">
        <v>4</v>
      </c>
      <c r="CX439" s="14">
        <v>2</v>
      </c>
      <c r="CY439" s="14">
        <v>3</v>
      </c>
      <c r="CZ439" s="14">
        <v>1</v>
      </c>
      <c r="DA439" s="14">
        <v>1</v>
      </c>
      <c r="DB439" s="14">
        <v>0</v>
      </c>
      <c r="DC439" s="14">
        <v>2</v>
      </c>
      <c r="DD439" s="14">
        <v>2</v>
      </c>
      <c r="DE439" s="14">
        <v>0</v>
      </c>
      <c r="DF439" s="14">
        <v>0</v>
      </c>
      <c r="DG439" s="14">
        <v>0</v>
      </c>
      <c r="DH439" s="14">
        <v>0</v>
      </c>
      <c r="DI439" s="14">
        <v>0</v>
      </c>
      <c r="DJ439" s="14">
        <v>1</v>
      </c>
      <c r="DK439" s="14">
        <v>0</v>
      </c>
      <c r="DL439" s="14">
        <v>0</v>
      </c>
      <c r="DM439" s="14">
        <v>0</v>
      </c>
      <c r="DN439" s="14">
        <v>0</v>
      </c>
      <c r="DO439" s="14">
        <v>0</v>
      </c>
      <c r="DP439" s="14">
        <v>0</v>
      </c>
      <c r="DQ439" s="14">
        <v>0</v>
      </c>
      <c r="DR439" s="14">
        <v>0</v>
      </c>
      <c r="DS439" s="14">
        <v>0</v>
      </c>
      <c r="DT439" s="14">
        <v>0</v>
      </c>
      <c r="DU439" s="14">
        <v>0</v>
      </c>
      <c r="DV439" s="14">
        <v>0</v>
      </c>
    </row>
    <row r="440" spans="1:126" x14ac:dyDescent="0.25">
      <c r="A440" s="16" t="s">
        <v>953</v>
      </c>
      <c r="B440" s="14" t="s">
        <v>954</v>
      </c>
      <c r="C440" s="14">
        <v>1163</v>
      </c>
      <c r="D440" s="24">
        <f t="shared" si="459"/>
        <v>3.4393809114359415E-2</v>
      </c>
      <c r="E440" s="24">
        <f t="shared" si="460"/>
        <v>4.6431642304385214E-2</v>
      </c>
      <c r="F440" s="24">
        <f t="shared" si="461"/>
        <v>5.8469475494411005E-2</v>
      </c>
      <c r="G440" s="24">
        <f t="shared" si="462"/>
        <v>6.1908856405846945E-2</v>
      </c>
      <c r="H440" s="24">
        <f t="shared" si="463"/>
        <v>4.9871023215821153E-2</v>
      </c>
      <c r="I440" s="24">
        <f t="shared" si="464"/>
        <v>4.9011177987962166E-2</v>
      </c>
      <c r="J440" s="24">
        <f t="shared" si="465"/>
        <v>4.9011177987962166E-2</v>
      </c>
      <c r="K440" s="24">
        <f t="shared" si="466"/>
        <v>4.5571797076526227E-2</v>
      </c>
      <c r="L440" s="24">
        <f t="shared" si="467"/>
        <v>7.1367153912295783E-2</v>
      </c>
      <c r="M440" s="24">
        <f t="shared" si="468"/>
        <v>9.2003439380911434E-2</v>
      </c>
      <c r="N440" s="24">
        <f t="shared" si="469"/>
        <v>7.6526225279449703E-2</v>
      </c>
      <c r="O440" s="24">
        <f t="shared" si="470"/>
        <v>6.0189165950128978E-2</v>
      </c>
      <c r="P440" s="24">
        <f t="shared" si="471"/>
        <v>7.7386070507308682E-2</v>
      </c>
      <c r="Q440" s="24">
        <f t="shared" si="472"/>
        <v>7.0507308684436804E-2</v>
      </c>
      <c r="R440" s="24">
        <f t="shared" si="473"/>
        <v>5.4170249355116079E-2</v>
      </c>
      <c r="S440" s="24">
        <f t="shared" si="474"/>
        <v>0.10318142734307825</v>
      </c>
      <c r="T440" s="24">
        <f t="shared" si="475"/>
        <v>0.16766981943250214</v>
      </c>
      <c r="U440" s="24">
        <f t="shared" si="475"/>
        <v>0.60447119518486669</v>
      </c>
      <c r="V440" s="24">
        <f t="shared" si="475"/>
        <v>0.22785898538263114</v>
      </c>
      <c r="W440" s="23">
        <f t="shared" si="476"/>
        <v>195</v>
      </c>
      <c r="X440" s="23">
        <f t="shared" si="477"/>
        <v>703</v>
      </c>
      <c r="Y440" s="23">
        <f t="shared" si="478"/>
        <v>265</v>
      </c>
      <c r="Z440" s="14">
        <v>9</v>
      </c>
      <c r="AA440" s="14">
        <v>12</v>
      </c>
      <c r="AB440" s="14">
        <v>8</v>
      </c>
      <c r="AC440" s="14">
        <v>6</v>
      </c>
      <c r="AD440" s="14">
        <v>5</v>
      </c>
      <c r="AE440" s="14">
        <v>15</v>
      </c>
      <c r="AF440" s="14">
        <v>6</v>
      </c>
      <c r="AG440" s="14">
        <v>8</v>
      </c>
      <c r="AH440" s="14">
        <v>11</v>
      </c>
      <c r="AI440" s="14">
        <v>14</v>
      </c>
      <c r="AJ440" s="14">
        <v>13</v>
      </c>
      <c r="AK440" s="14">
        <v>14</v>
      </c>
      <c r="AL440" s="14">
        <v>10</v>
      </c>
      <c r="AM440" s="14">
        <v>12</v>
      </c>
      <c r="AN440" s="14">
        <v>19</v>
      </c>
      <c r="AO440" s="14">
        <v>19</v>
      </c>
      <c r="AP440" s="14">
        <v>14</v>
      </c>
      <c r="AQ440" s="14">
        <v>13</v>
      </c>
      <c r="AR440" s="14">
        <v>10</v>
      </c>
      <c r="AS440" s="14">
        <v>16</v>
      </c>
      <c r="AT440" s="14">
        <v>11</v>
      </c>
      <c r="AU440" s="14">
        <v>12</v>
      </c>
      <c r="AV440" s="14">
        <v>14</v>
      </c>
      <c r="AW440" s="14">
        <v>10</v>
      </c>
      <c r="AX440" s="14">
        <v>11</v>
      </c>
      <c r="AY440" s="14">
        <v>17</v>
      </c>
      <c r="AZ440" s="14">
        <v>13</v>
      </c>
      <c r="BA440" s="14">
        <v>9</v>
      </c>
      <c r="BB440" s="14">
        <v>6</v>
      </c>
      <c r="BC440" s="14">
        <v>12</v>
      </c>
      <c r="BD440" s="14">
        <v>11</v>
      </c>
      <c r="BE440" s="14">
        <v>11</v>
      </c>
      <c r="BF440" s="14">
        <v>8</v>
      </c>
      <c r="BG440" s="14">
        <v>12</v>
      </c>
      <c r="BH440" s="14">
        <v>15</v>
      </c>
      <c r="BI440" s="14">
        <v>13</v>
      </c>
      <c r="BJ440" s="14">
        <v>7</v>
      </c>
      <c r="BK440" s="14">
        <v>11</v>
      </c>
      <c r="BL440" s="14">
        <v>9</v>
      </c>
      <c r="BM440" s="14">
        <v>13</v>
      </c>
      <c r="BN440" s="14">
        <v>18</v>
      </c>
      <c r="BO440" s="14">
        <v>15</v>
      </c>
      <c r="BP440" s="14">
        <v>21</v>
      </c>
      <c r="BQ440" s="14">
        <v>11</v>
      </c>
      <c r="BR440" s="14">
        <v>18</v>
      </c>
      <c r="BS440" s="14">
        <v>16</v>
      </c>
      <c r="BT440" s="14">
        <v>19</v>
      </c>
      <c r="BU440" s="14">
        <v>20</v>
      </c>
      <c r="BV440" s="14">
        <v>22</v>
      </c>
      <c r="BW440" s="14">
        <v>30</v>
      </c>
      <c r="BX440" s="14">
        <v>17</v>
      </c>
      <c r="BY440" s="14">
        <v>21</v>
      </c>
      <c r="BZ440" s="14">
        <v>13</v>
      </c>
      <c r="CA440" s="14">
        <v>21</v>
      </c>
      <c r="CB440" s="14">
        <v>17</v>
      </c>
      <c r="CC440" s="14">
        <v>8</v>
      </c>
      <c r="CD440" s="14">
        <v>16</v>
      </c>
      <c r="CE440" s="14">
        <v>20</v>
      </c>
      <c r="CF440" s="14">
        <v>13</v>
      </c>
      <c r="CG440" s="14">
        <v>13</v>
      </c>
      <c r="CH440" s="14">
        <v>13</v>
      </c>
      <c r="CI440" s="14">
        <v>21</v>
      </c>
      <c r="CJ440" s="14">
        <v>21</v>
      </c>
      <c r="CK440" s="14">
        <v>17</v>
      </c>
      <c r="CL440" s="14">
        <v>18</v>
      </c>
      <c r="CM440" s="14">
        <v>13</v>
      </c>
      <c r="CN440" s="14">
        <v>13</v>
      </c>
      <c r="CO440" s="14">
        <v>20</v>
      </c>
      <c r="CP440" s="14">
        <v>19</v>
      </c>
      <c r="CQ440" s="14">
        <v>17</v>
      </c>
      <c r="CR440" s="14">
        <v>13</v>
      </c>
      <c r="CS440" s="14">
        <v>10</v>
      </c>
      <c r="CT440" s="14">
        <v>18</v>
      </c>
      <c r="CU440" s="14">
        <v>12</v>
      </c>
      <c r="CV440" s="14">
        <v>10</v>
      </c>
      <c r="CW440" s="14">
        <v>19</v>
      </c>
      <c r="CX440" s="14">
        <v>12</v>
      </c>
      <c r="CY440" s="14">
        <v>9</v>
      </c>
      <c r="CZ440" s="14">
        <v>7</v>
      </c>
      <c r="DA440" s="14">
        <v>6</v>
      </c>
      <c r="DB440" s="14">
        <v>8</v>
      </c>
      <c r="DC440" s="14">
        <v>10</v>
      </c>
      <c r="DD440" s="14">
        <v>8</v>
      </c>
      <c r="DE440" s="14">
        <v>6</v>
      </c>
      <c r="DF440" s="14">
        <v>7</v>
      </c>
      <c r="DG440" s="14">
        <v>6</v>
      </c>
      <c r="DH440" s="14">
        <v>2</v>
      </c>
      <c r="DI440" s="14">
        <v>6</v>
      </c>
      <c r="DJ440" s="14">
        <v>2</v>
      </c>
      <c r="DK440" s="14">
        <v>1</v>
      </c>
      <c r="DL440" s="14">
        <v>2</v>
      </c>
      <c r="DM440" s="14">
        <v>1</v>
      </c>
      <c r="DN440" s="14">
        <v>1</v>
      </c>
      <c r="DO440" s="14">
        <v>2</v>
      </c>
      <c r="DP440" s="14">
        <v>1</v>
      </c>
      <c r="DQ440" s="14">
        <v>2</v>
      </c>
      <c r="DR440" s="14">
        <v>0</v>
      </c>
      <c r="DS440" s="14">
        <v>1</v>
      </c>
      <c r="DT440" s="14">
        <v>0</v>
      </c>
      <c r="DU440" s="14">
        <v>1</v>
      </c>
      <c r="DV440" s="14">
        <v>0</v>
      </c>
    </row>
    <row r="441" spans="1:126" x14ac:dyDescent="0.25">
      <c r="A441" s="16" t="s">
        <v>955</v>
      </c>
      <c r="B441" s="14" t="s">
        <v>956</v>
      </c>
      <c r="C441" s="23">
        <v>7258</v>
      </c>
      <c r="D441" s="24">
        <f t="shared" si="459"/>
        <v>4.9462661890327914E-2</v>
      </c>
      <c r="E441" s="24">
        <f t="shared" si="460"/>
        <v>4.1195921741526594E-2</v>
      </c>
      <c r="F441" s="24">
        <f t="shared" si="461"/>
        <v>4.2987048773766877E-2</v>
      </c>
      <c r="G441" s="24">
        <f t="shared" si="462"/>
        <v>5.0978230917608156E-2</v>
      </c>
      <c r="H441" s="24">
        <f t="shared" si="463"/>
        <v>5.4973821989528798E-2</v>
      </c>
      <c r="I441" s="24">
        <f t="shared" si="464"/>
        <v>4.8911545880407824E-2</v>
      </c>
      <c r="J441" s="24">
        <f t="shared" si="465"/>
        <v>3.7889225682006061E-2</v>
      </c>
      <c r="K441" s="24">
        <f t="shared" si="466"/>
        <v>5.0289335905208045E-2</v>
      </c>
      <c r="L441" s="24">
        <f t="shared" si="467"/>
        <v>5.0978230917608156E-2</v>
      </c>
      <c r="M441" s="24">
        <f t="shared" si="468"/>
        <v>5.9796087076329565E-2</v>
      </c>
      <c r="N441" s="24">
        <f t="shared" si="469"/>
        <v>6.1724993111049876E-2</v>
      </c>
      <c r="O441" s="24">
        <f t="shared" si="470"/>
        <v>6.2689446128410029E-2</v>
      </c>
      <c r="P441" s="24">
        <f t="shared" si="471"/>
        <v>7.3160650316891701E-2</v>
      </c>
      <c r="Q441" s="24">
        <f t="shared" si="472"/>
        <v>7.1231744282171397E-2</v>
      </c>
      <c r="R441" s="24">
        <f t="shared" si="473"/>
        <v>6.8751722237530996E-2</v>
      </c>
      <c r="S441" s="24">
        <f t="shared" si="474"/>
        <v>0.17497933314962799</v>
      </c>
      <c r="T441" s="24">
        <f t="shared" si="475"/>
        <v>0.15624138881234501</v>
      </c>
      <c r="U441" s="24">
        <f t="shared" si="475"/>
        <v>0.52879581151832455</v>
      </c>
      <c r="V441" s="24">
        <f t="shared" si="475"/>
        <v>0.31496279966933038</v>
      </c>
      <c r="W441" s="23">
        <f t="shared" si="476"/>
        <v>1134</v>
      </c>
      <c r="X441" s="23">
        <f t="shared" si="477"/>
        <v>3838</v>
      </c>
      <c r="Y441" s="23">
        <f t="shared" si="478"/>
        <v>2286</v>
      </c>
      <c r="Z441" s="23">
        <v>73</v>
      </c>
      <c r="AA441" s="23">
        <v>76</v>
      </c>
      <c r="AB441" s="23">
        <v>75</v>
      </c>
      <c r="AC441" s="23">
        <v>67</v>
      </c>
      <c r="AD441" s="23">
        <v>68</v>
      </c>
      <c r="AE441" s="23">
        <v>63</v>
      </c>
      <c r="AF441" s="23">
        <v>58</v>
      </c>
      <c r="AG441" s="23">
        <v>59</v>
      </c>
      <c r="AH441" s="23">
        <v>61</v>
      </c>
      <c r="AI441" s="23">
        <v>58</v>
      </c>
      <c r="AJ441" s="23">
        <v>67</v>
      </c>
      <c r="AK441" s="23">
        <v>44</v>
      </c>
      <c r="AL441" s="23">
        <v>63</v>
      </c>
      <c r="AM441" s="23">
        <v>61</v>
      </c>
      <c r="AN441" s="23">
        <v>77</v>
      </c>
      <c r="AO441" s="23">
        <v>97</v>
      </c>
      <c r="AP441" s="23">
        <v>67</v>
      </c>
      <c r="AQ441" s="23">
        <v>72</v>
      </c>
      <c r="AR441" s="23">
        <v>58</v>
      </c>
      <c r="AS441" s="23">
        <v>76</v>
      </c>
      <c r="AT441" s="23">
        <v>63</v>
      </c>
      <c r="AU441" s="23">
        <v>78</v>
      </c>
      <c r="AV441" s="23">
        <v>83</v>
      </c>
      <c r="AW441" s="23">
        <v>95</v>
      </c>
      <c r="AX441" s="23">
        <v>80</v>
      </c>
      <c r="AY441" s="23">
        <v>66</v>
      </c>
      <c r="AZ441" s="23">
        <v>71</v>
      </c>
      <c r="BA441" s="23">
        <v>80</v>
      </c>
      <c r="BB441" s="23">
        <v>66</v>
      </c>
      <c r="BC441" s="23">
        <v>72</v>
      </c>
      <c r="BD441" s="23">
        <v>59</v>
      </c>
      <c r="BE441" s="23">
        <v>59</v>
      </c>
      <c r="BF441" s="23">
        <v>50</v>
      </c>
      <c r="BG441" s="23">
        <v>42</v>
      </c>
      <c r="BH441" s="23">
        <v>65</v>
      </c>
      <c r="BI441" s="23">
        <v>86</v>
      </c>
      <c r="BJ441" s="23">
        <v>70</v>
      </c>
      <c r="BK441" s="23">
        <v>72</v>
      </c>
      <c r="BL441" s="23">
        <v>68</v>
      </c>
      <c r="BM441" s="23">
        <v>69</v>
      </c>
      <c r="BN441" s="23">
        <v>80</v>
      </c>
      <c r="BO441" s="23">
        <v>73</v>
      </c>
      <c r="BP441" s="23">
        <v>63</v>
      </c>
      <c r="BQ441" s="23">
        <v>75</v>
      </c>
      <c r="BR441" s="23">
        <v>79</v>
      </c>
      <c r="BS441" s="23">
        <v>92</v>
      </c>
      <c r="BT441" s="23">
        <v>75</v>
      </c>
      <c r="BU441" s="23">
        <v>75</v>
      </c>
      <c r="BV441" s="23">
        <v>102</v>
      </c>
      <c r="BW441" s="23">
        <v>90</v>
      </c>
      <c r="BX441" s="23">
        <v>109</v>
      </c>
      <c r="BY441" s="23">
        <v>80</v>
      </c>
      <c r="BZ441" s="23">
        <v>104</v>
      </c>
      <c r="CA441" s="23">
        <v>74</v>
      </c>
      <c r="CB441" s="23">
        <v>81</v>
      </c>
      <c r="CC441" s="23">
        <v>93</v>
      </c>
      <c r="CD441" s="23">
        <v>80</v>
      </c>
      <c r="CE441" s="23">
        <v>94</v>
      </c>
      <c r="CF441" s="23">
        <v>97</v>
      </c>
      <c r="CG441" s="23">
        <v>91</v>
      </c>
      <c r="CH441" s="23">
        <v>93</v>
      </c>
      <c r="CI441" s="23">
        <v>83</v>
      </c>
      <c r="CJ441" s="23">
        <v>112</v>
      </c>
      <c r="CK441" s="23">
        <v>114</v>
      </c>
      <c r="CL441" s="23">
        <v>129</v>
      </c>
      <c r="CM441" s="23">
        <v>88</v>
      </c>
      <c r="CN441" s="23">
        <v>100</v>
      </c>
      <c r="CO441" s="23">
        <v>111</v>
      </c>
      <c r="CP441" s="23">
        <v>118</v>
      </c>
      <c r="CQ441" s="23">
        <v>100</v>
      </c>
      <c r="CR441" s="23">
        <v>84</v>
      </c>
      <c r="CS441" s="23">
        <v>110</v>
      </c>
      <c r="CT441" s="23">
        <v>101</v>
      </c>
      <c r="CU441" s="23">
        <v>113</v>
      </c>
      <c r="CV441" s="23">
        <v>91</v>
      </c>
      <c r="CW441" s="23">
        <v>106</v>
      </c>
      <c r="CX441" s="23">
        <v>104</v>
      </c>
      <c r="CY441" s="23">
        <v>106</v>
      </c>
      <c r="CZ441" s="23">
        <v>84</v>
      </c>
      <c r="DA441" s="23">
        <v>81</v>
      </c>
      <c r="DB441" s="23">
        <v>84</v>
      </c>
      <c r="DC441" s="23">
        <v>77</v>
      </c>
      <c r="DD441" s="23">
        <v>63</v>
      </c>
      <c r="DE441" s="23">
        <v>80</v>
      </c>
      <c r="DF441" s="23">
        <v>69</v>
      </c>
      <c r="DG441" s="23">
        <v>65</v>
      </c>
      <c r="DH441" s="23">
        <v>64</v>
      </c>
      <c r="DI441" s="23">
        <v>50</v>
      </c>
      <c r="DJ441" s="23">
        <v>59</v>
      </c>
      <c r="DK441" s="23">
        <v>46</v>
      </c>
      <c r="DL441" s="23">
        <v>35</v>
      </c>
      <c r="DM441" s="23">
        <v>24</v>
      </c>
      <c r="DN441" s="23">
        <v>18</v>
      </c>
      <c r="DO441" s="23">
        <v>8</v>
      </c>
      <c r="DP441" s="23">
        <v>15</v>
      </c>
      <c r="DQ441" s="23">
        <v>8</v>
      </c>
      <c r="DR441" s="23">
        <v>7</v>
      </c>
      <c r="DS441" s="23">
        <v>8</v>
      </c>
      <c r="DT441" s="23">
        <v>2</v>
      </c>
      <c r="DU441" s="23">
        <v>2</v>
      </c>
      <c r="DV441" s="23">
        <v>5</v>
      </c>
    </row>
    <row r="442" spans="1:126" x14ac:dyDescent="0.25">
      <c r="A442" s="16" t="s">
        <v>957</v>
      </c>
      <c r="B442" s="14" t="s">
        <v>958</v>
      </c>
      <c r="C442" s="14">
        <v>315</v>
      </c>
      <c r="D442" s="24">
        <f t="shared" si="459"/>
        <v>5.3968253968253971E-2</v>
      </c>
      <c r="E442" s="24">
        <f t="shared" si="460"/>
        <v>6.6666666666666666E-2</v>
      </c>
      <c r="F442" s="24">
        <f t="shared" si="461"/>
        <v>6.0317460317460318E-2</v>
      </c>
      <c r="G442" s="24">
        <f t="shared" si="462"/>
        <v>6.3492063492063489E-2</v>
      </c>
      <c r="H442" s="24">
        <f t="shared" si="463"/>
        <v>4.7619047619047616E-2</v>
      </c>
      <c r="I442" s="24">
        <f t="shared" si="464"/>
        <v>3.1746031746031744E-2</v>
      </c>
      <c r="J442" s="24">
        <f t="shared" si="465"/>
        <v>4.4444444444444446E-2</v>
      </c>
      <c r="K442" s="24">
        <f t="shared" si="466"/>
        <v>8.2539682539682538E-2</v>
      </c>
      <c r="L442" s="24">
        <f t="shared" si="467"/>
        <v>8.2539682539682538E-2</v>
      </c>
      <c r="M442" s="24">
        <f t="shared" si="468"/>
        <v>8.2539682539682538E-2</v>
      </c>
      <c r="N442" s="24">
        <f t="shared" si="469"/>
        <v>6.9841269841269843E-2</v>
      </c>
      <c r="O442" s="24">
        <f t="shared" si="470"/>
        <v>4.7619047619047616E-2</v>
      </c>
      <c r="P442" s="24">
        <f t="shared" si="471"/>
        <v>7.301587301587302E-2</v>
      </c>
      <c r="Q442" s="24">
        <f t="shared" si="472"/>
        <v>7.301587301587302E-2</v>
      </c>
      <c r="R442" s="24">
        <f t="shared" si="473"/>
        <v>5.7142857142857141E-2</v>
      </c>
      <c r="S442" s="24">
        <f t="shared" si="474"/>
        <v>6.3492063492063489E-2</v>
      </c>
      <c r="T442" s="24">
        <f t="shared" si="475"/>
        <v>0.20952380952380953</v>
      </c>
      <c r="U442" s="24">
        <f t="shared" si="475"/>
        <v>0.59682539682539681</v>
      </c>
      <c r="V442" s="24">
        <f t="shared" si="475"/>
        <v>0.19365079365079366</v>
      </c>
      <c r="W442" s="23">
        <f t="shared" si="476"/>
        <v>66</v>
      </c>
      <c r="X442" s="23">
        <f t="shared" si="477"/>
        <v>188</v>
      </c>
      <c r="Y442" s="23">
        <f t="shared" si="478"/>
        <v>61</v>
      </c>
      <c r="Z442" s="14">
        <v>4</v>
      </c>
      <c r="AA442" s="14">
        <v>2</v>
      </c>
      <c r="AB442" s="14">
        <v>1</v>
      </c>
      <c r="AC442" s="14">
        <v>5</v>
      </c>
      <c r="AD442" s="14">
        <v>5</v>
      </c>
      <c r="AE442" s="14">
        <v>2</v>
      </c>
      <c r="AF442" s="14">
        <v>2</v>
      </c>
      <c r="AG442" s="14">
        <v>5</v>
      </c>
      <c r="AH442" s="14">
        <v>3</v>
      </c>
      <c r="AI442" s="14">
        <v>9</v>
      </c>
      <c r="AJ442" s="14">
        <v>5</v>
      </c>
      <c r="AK442" s="14">
        <v>2</v>
      </c>
      <c r="AL442" s="14">
        <v>3</v>
      </c>
      <c r="AM442" s="14">
        <v>5</v>
      </c>
      <c r="AN442" s="14">
        <v>4</v>
      </c>
      <c r="AO442" s="14">
        <v>2</v>
      </c>
      <c r="AP442" s="14">
        <v>7</v>
      </c>
      <c r="AQ442" s="14">
        <v>3</v>
      </c>
      <c r="AR442" s="14">
        <v>4</v>
      </c>
      <c r="AS442" s="14">
        <v>4</v>
      </c>
      <c r="AT442" s="14">
        <v>8</v>
      </c>
      <c r="AU442" s="14">
        <v>3</v>
      </c>
      <c r="AV442" s="14">
        <v>1</v>
      </c>
      <c r="AW442" s="14">
        <v>1</v>
      </c>
      <c r="AX442" s="14">
        <v>2</v>
      </c>
      <c r="AY442" s="14">
        <v>3</v>
      </c>
      <c r="AZ442" s="14">
        <v>1</v>
      </c>
      <c r="BA442" s="14">
        <v>2</v>
      </c>
      <c r="BB442" s="14">
        <v>0</v>
      </c>
      <c r="BC442" s="14">
        <v>4</v>
      </c>
      <c r="BD442" s="14">
        <v>1</v>
      </c>
      <c r="BE442" s="14">
        <v>2</v>
      </c>
      <c r="BF442" s="14">
        <v>2</v>
      </c>
      <c r="BG442" s="14">
        <v>6</v>
      </c>
      <c r="BH442" s="14">
        <v>3</v>
      </c>
      <c r="BI442" s="14">
        <v>4</v>
      </c>
      <c r="BJ442" s="14">
        <v>3</v>
      </c>
      <c r="BK442" s="14">
        <v>6</v>
      </c>
      <c r="BL442" s="14">
        <v>5</v>
      </c>
      <c r="BM442" s="14">
        <v>8</v>
      </c>
      <c r="BN442" s="14">
        <v>3</v>
      </c>
      <c r="BO442" s="14">
        <v>5</v>
      </c>
      <c r="BP442" s="14">
        <v>4</v>
      </c>
      <c r="BQ442" s="14">
        <v>8</v>
      </c>
      <c r="BR442" s="14">
        <v>6</v>
      </c>
      <c r="BS442" s="14">
        <v>4</v>
      </c>
      <c r="BT442" s="14">
        <v>9</v>
      </c>
      <c r="BU442" s="14">
        <v>5</v>
      </c>
      <c r="BV442" s="14">
        <v>3</v>
      </c>
      <c r="BW442" s="14">
        <v>5</v>
      </c>
      <c r="BX442" s="14">
        <v>5</v>
      </c>
      <c r="BY442" s="14">
        <v>2</v>
      </c>
      <c r="BZ442" s="14">
        <v>5</v>
      </c>
      <c r="CA442" s="14">
        <v>5</v>
      </c>
      <c r="CB442" s="14">
        <v>5</v>
      </c>
      <c r="CC442" s="14">
        <v>2</v>
      </c>
      <c r="CD442" s="14">
        <v>4</v>
      </c>
      <c r="CE442" s="14">
        <v>1</v>
      </c>
      <c r="CF442" s="14">
        <v>3</v>
      </c>
      <c r="CG442" s="14">
        <v>5</v>
      </c>
      <c r="CH442" s="14">
        <v>7</v>
      </c>
      <c r="CI442" s="14">
        <v>4</v>
      </c>
      <c r="CJ442" s="14">
        <v>2</v>
      </c>
      <c r="CK442" s="14">
        <v>6</v>
      </c>
      <c r="CL442" s="14">
        <v>4</v>
      </c>
      <c r="CM442" s="14">
        <v>3</v>
      </c>
      <c r="CN442" s="14">
        <v>8</v>
      </c>
      <c r="CO442" s="14">
        <v>5</v>
      </c>
      <c r="CP442" s="14">
        <v>2</v>
      </c>
      <c r="CQ442" s="14">
        <v>5</v>
      </c>
      <c r="CR442" s="14">
        <v>4</v>
      </c>
      <c r="CS442" s="14">
        <v>4</v>
      </c>
      <c r="CT442" s="14">
        <v>4</v>
      </c>
      <c r="CU442" s="14">
        <v>3</v>
      </c>
      <c r="CV442" s="14">
        <v>3</v>
      </c>
      <c r="CW442" s="14">
        <v>1</v>
      </c>
      <c r="CX442" s="14">
        <v>1</v>
      </c>
      <c r="CY442" s="14">
        <v>2</v>
      </c>
      <c r="CZ442" s="14">
        <v>2</v>
      </c>
      <c r="DA442" s="14">
        <v>3</v>
      </c>
      <c r="DB442" s="14">
        <v>1</v>
      </c>
      <c r="DC442" s="14">
        <v>1</v>
      </c>
      <c r="DD442" s="14">
        <v>3</v>
      </c>
      <c r="DE442" s="14">
        <v>0</v>
      </c>
      <c r="DF442" s="14">
        <v>1</v>
      </c>
      <c r="DG442" s="14">
        <v>0</v>
      </c>
      <c r="DH442" s="14">
        <v>1</v>
      </c>
      <c r="DI442" s="14">
        <v>1</v>
      </c>
      <c r="DJ442" s="14">
        <v>0</v>
      </c>
      <c r="DK442" s="14">
        <v>2</v>
      </c>
      <c r="DL442" s="14">
        <v>0</v>
      </c>
      <c r="DM442" s="14">
        <v>1</v>
      </c>
      <c r="DN442" s="14">
        <v>0</v>
      </c>
      <c r="DO442" s="14">
        <v>0</v>
      </c>
      <c r="DP442" s="14">
        <v>0</v>
      </c>
      <c r="DQ442" s="14">
        <v>0</v>
      </c>
      <c r="DR442" s="14">
        <v>0</v>
      </c>
      <c r="DS442" s="14">
        <v>0</v>
      </c>
      <c r="DT442" s="14">
        <v>0</v>
      </c>
      <c r="DU442" s="14">
        <v>0</v>
      </c>
      <c r="DV442" s="14">
        <v>0</v>
      </c>
    </row>
    <row r="443" spans="1:126" x14ac:dyDescent="0.25">
      <c r="A443" s="16" t="s">
        <v>959</v>
      </c>
      <c r="B443" s="14" t="s">
        <v>960</v>
      </c>
      <c r="C443" s="14">
        <v>360</v>
      </c>
      <c r="D443" s="24">
        <f t="shared" si="459"/>
        <v>5.2777777777777778E-2</v>
      </c>
      <c r="E443" s="24">
        <f t="shared" si="460"/>
        <v>7.2222222222222215E-2</v>
      </c>
      <c r="F443" s="24">
        <f t="shared" si="461"/>
        <v>6.9444444444444448E-2</v>
      </c>
      <c r="G443" s="24">
        <f t="shared" si="462"/>
        <v>4.7222222222222221E-2</v>
      </c>
      <c r="H443" s="24">
        <f t="shared" si="463"/>
        <v>2.2222222222222223E-2</v>
      </c>
      <c r="I443" s="24">
        <f t="shared" si="464"/>
        <v>4.1666666666666664E-2</v>
      </c>
      <c r="J443" s="24">
        <f t="shared" si="465"/>
        <v>5.2777777777777778E-2</v>
      </c>
      <c r="K443" s="24">
        <f t="shared" si="466"/>
        <v>5.8333333333333334E-2</v>
      </c>
      <c r="L443" s="24">
        <f t="shared" si="467"/>
        <v>9.7222222222222224E-2</v>
      </c>
      <c r="M443" s="24">
        <f t="shared" si="468"/>
        <v>8.611111111111111E-2</v>
      </c>
      <c r="N443" s="24">
        <f t="shared" si="469"/>
        <v>7.7777777777777779E-2</v>
      </c>
      <c r="O443" s="24">
        <f t="shared" si="470"/>
        <v>5.5555555555555552E-2</v>
      </c>
      <c r="P443" s="24">
        <f t="shared" si="471"/>
        <v>7.4999999999999997E-2</v>
      </c>
      <c r="Q443" s="24">
        <f t="shared" si="472"/>
        <v>6.9444444444444448E-2</v>
      </c>
      <c r="R443" s="24">
        <f t="shared" si="473"/>
        <v>5.2777777777777778E-2</v>
      </c>
      <c r="S443" s="24">
        <f t="shared" si="474"/>
        <v>6.9444444444444448E-2</v>
      </c>
      <c r="T443" s="24">
        <f t="shared" si="475"/>
        <v>0.21944444444444444</v>
      </c>
      <c r="U443" s="24">
        <f t="shared" si="475"/>
        <v>0.58888888888888891</v>
      </c>
      <c r="V443" s="24">
        <f t="shared" si="475"/>
        <v>0.19166666666666668</v>
      </c>
      <c r="W443" s="23">
        <f t="shared" si="476"/>
        <v>79</v>
      </c>
      <c r="X443" s="23">
        <f t="shared" si="477"/>
        <v>212</v>
      </c>
      <c r="Y443" s="23">
        <f t="shared" si="478"/>
        <v>69</v>
      </c>
      <c r="Z443" s="14">
        <v>3</v>
      </c>
      <c r="AA443" s="14">
        <v>4</v>
      </c>
      <c r="AB443" s="14">
        <v>2</v>
      </c>
      <c r="AC443" s="14">
        <v>7</v>
      </c>
      <c r="AD443" s="14">
        <v>3</v>
      </c>
      <c r="AE443" s="14">
        <v>1</v>
      </c>
      <c r="AF443" s="14">
        <v>7</v>
      </c>
      <c r="AG443" s="14">
        <v>6</v>
      </c>
      <c r="AH443" s="14">
        <v>8</v>
      </c>
      <c r="AI443" s="14">
        <v>4</v>
      </c>
      <c r="AJ443" s="14">
        <v>3</v>
      </c>
      <c r="AK443" s="14">
        <v>7</v>
      </c>
      <c r="AL443" s="14">
        <v>4</v>
      </c>
      <c r="AM443" s="14">
        <v>6</v>
      </c>
      <c r="AN443" s="14">
        <v>5</v>
      </c>
      <c r="AO443" s="14">
        <v>2</v>
      </c>
      <c r="AP443" s="14">
        <v>7</v>
      </c>
      <c r="AQ443" s="14">
        <v>2</v>
      </c>
      <c r="AR443" s="14">
        <v>3</v>
      </c>
      <c r="AS443" s="14">
        <v>3</v>
      </c>
      <c r="AT443" s="14">
        <v>0</v>
      </c>
      <c r="AU443" s="14">
        <v>2</v>
      </c>
      <c r="AV443" s="14">
        <v>2</v>
      </c>
      <c r="AW443" s="14">
        <v>2</v>
      </c>
      <c r="AX443" s="14">
        <v>2</v>
      </c>
      <c r="AY443" s="14">
        <v>2</v>
      </c>
      <c r="AZ443" s="14">
        <v>3</v>
      </c>
      <c r="BA443" s="14">
        <v>3</v>
      </c>
      <c r="BB443" s="14">
        <v>2</v>
      </c>
      <c r="BC443" s="14">
        <v>5</v>
      </c>
      <c r="BD443" s="14">
        <v>2</v>
      </c>
      <c r="BE443" s="14">
        <v>3</v>
      </c>
      <c r="BF443" s="14">
        <v>4</v>
      </c>
      <c r="BG443" s="14">
        <v>5</v>
      </c>
      <c r="BH443" s="14">
        <v>5</v>
      </c>
      <c r="BI443" s="14">
        <v>2</v>
      </c>
      <c r="BJ443" s="14">
        <v>3</v>
      </c>
      <c r="BK443" s="14">
        <v>6</v>
      </c>
      <c r="BL443" s="14">
        <v>7</v>
      </c>
      <c r="BM443" s="14">
        <v>3</v>
      </c>
      <c r="BN443" s="14">
        <v>8</v>
      </c>
      <c r="BO443" s="14">
        <v>8</v>
      </c>
      <c r="BP443" s="14">
        <v>7</v>
      </c>
      <c r="BQ443" s="14">
        <v>4</v>
      </c>
      <c r="BR443" s="14">
        <v>8</v>
      </c>
      <c r="BS443" s="14">
        <v>8</v>
      </c>
      <c r="BT443" s="14">
        <v>6</v>
      </c>
      <c r="BU443" s="14">
        <v>4</v>
      </c>
      <c r="BV443" s="14">
        <v>6</v>
      </c>
      <c r="BW443" s="14">
        <v>7</v>
      </c>
      <c r="BX443" s="14">
        <v>8</v>
      </c>
      <c r="BY443" s="14">
        <v>9</v>
      </c>
      <c r="BZ443" s="14">
        <v>4</v>
      </c>
      <c r="CA443" s="14">
        <v>2</v>
      </c>
      <c r="CB443" s="14">
        <v>5</v>
      </c>
      <c r="CC443" s="14">
        <v>3</v>
      </c>
      <c r="CD443" s="14">
        <v>3</v>
      </c>
      <c r="CE443" s="14">
        <v>6</v>
      </c>
      <c r="CF443" s="14">
        <v>6</v>
      </c>
      <c r="CG443" s="14">
        <v>2</v>
      </c>
      <c r="CH443" s="14">
        <v>5</v>
      </c>
      <c r="CI443" s="14">
        <v>4</v>
      </c>
      <c r="CJ443" s="14">
        <v>6</v>
      </c>
      <c r="CK443" s="14">
        <v>4</v>
      </c>
      <c r="CL443" s="14">
        <v>8</v>
      </c>
      <c r="CM443" s="14">
        <v>4</v>
      </c>
      <c r="CN443" s="14">
        <v>7</v>
      </c>
      <c r="CO443" s="14">
        <v>4</v>
      </c>
      <c r="CP443" s="14">
        <v>4</v>
      </c>
      <c r="CQ443" s="14">
        <v>6</v>
      </c>
      <c r="CR443" s="14">
        <v>5</v>
      </c>
      <c r="CS443" s="14">
        <v>5</v>
      </c>
      <c r="CT443" s="14">
        <v>4</v>
      </c>
      <c r="CU443" s="14">
        <v>2</v>
      </c>
      <c r="CV443" s="14">
        <v>3</v>
      </c>
      <c r="CW443" s="14">
        <v>1</v>
      </c>
      <c r="CX443" s="14">
        <v>4</v>
      </c>
      <c r="CY443" s="14">
        <v>2</v>
      </c>
      <c r="CZ443" s="14">
        <v>5</v>
      </c>
      <c r="DA443" s="14">
        <v>5</v>
      </c>
      <c r="DB443" s="14">
        <v>5</v>
      </c>
      <c r="DC443" s="14">
        <v>0</v>
      </c>
      <c r="DD443" s="14">
        <v>1</v>
      </c>
      <c r="DE443" s="14">
        <v>0</v>
      </c>
      <c r="DF443" s="14">
        <v>0</v>
      </c>
      <c r="DG443" s="14">
        <v>1</v>
      </c>
      <c r="DH443" s="14">
        <v>0</v>
      </c>
      <c r="DI443" s="14">
        <v>0</v>
      </c>
      <c r="DJ443" s="14">
        <v>0</v>
      </c>
      <c r="DK443" s="14">
        <v>0</v>
      </c>
      <c r="DL443" s="14">
        <v>1</v>
      </c>
      <c r="DM443" s="14">
        <v>0</v>
      </c>
      <c r="DN443" s="14">
        <v>0</v>
      </c>
      <c r="DO443" s="14">
        <v>0</v>
      </c>
      <c r="DP443" s="14">
        <v>0</v>
      </c>
      <c r="DQ443" s="14">
        <v>0</v>
      </c>
      <c r="DR443" s="14">
        <v>0</v>
      </c>
      <c r="DS443" s="14">
        <v>0</v>
      </c>
      <c r="DT443" s="14">
        <v>0</v>
      </c>
      <c r="DU443" s="14">
        <v>0</v>
      </c>
      <c r="DV443" s="14">
        <v>0</v>
      </c>
    </row>
    <row r="444" spans="1:126" x14ac:dyDescent="0.25">
      <c r="A444" s="16" t="s">
        <v>961</v>
      </c>
      <c r="B444" s="14" t="s">
        <v>962</v>
      </c>
      <c r="C444" s="23">
        <v>366</v>
      </c>
      <c r="D444" s="24">
        <f t="shared" si="459"/>
        <v>3.0054644808743168E-2</v>
      </c>
      <c r="E444" s="24">
        <f t="shared" si="460"/>
        <v>6.8306010928961755E-2</v>
      </c>
      <c r="F444" s="24">
        <f t="shared" si="461"/>
        <v>4.6448087431693992E-2</v>
      </c>
      <c r="G444" s="24">
        <f t="shared" si="462"/>
        <v>6.5573770491803282E-2</v>
      </c>
      <c r="H444" s="24">
        <f t="shared" si="463"/>
        <v>4.6448087431693992E-2</v>
      </c>
      <c r="I444" s="24">
        <f t="shared" si="464"/>
        <v>2.4590163934426229E-2</v>
      </c>
      <c r="J444" s="24">
        <f t="shared" si="465"/>
        <v>3.2786885245901641E-2</v>
      </c>
      <c r="K444" s="24">
        <f t="shared" si="466"/>
        <v>8.4699453551912565E-2</v>
      </c>
      <c r="L444" s="24">
        <f t="shared" si="467"/>
        <v>6.2841530054644809E-2</v>
      </c>
      <c r="M444" s="24">
        <f t="shared" si="468"/>
        <v>8.7431693989071038E-2</v>
      </c>
      <c r="N444" s="24">
        <f t="shared" si="469"/>
        <v>7.9234972677595633E-2</v>
      </c>
      <c r="O444" s="24">
        <f t="shared" si="470"/>
        <v>9.0163934426229511E-2</v>
      </c>
      <c r="P444" s="24">
        <f t="shared" si="471"/>
        <v>0.12021857923497267</v>
      </c>
      <c r="Q444" s="24">
        <f t="shared" si="472"/>
        <v>8.7431693989071038E-2</v>
      </c>
      <c r="R444" s="24">
        <f t="shared" si="473"/>
        <v>2.7322404371584699E-2</v>
      </c>
      <c r="S444" s="24">
        <f t="shared" si="474"/>
        <v>4.6448087431693992E-2</v>
      </c>
      <c r="T444" s="24">
        <f t="shared" si="475"/>
        <v>0.17486338797814208</v>
      </c>
      <c r="U444" s="24">
        <f t="shared" si="475"/>
        <v>0.66393442622950816</v>
      </c>
      <c r="V444" s="24">
        <f t="shared" si="475"/>
        <v>0.16120218579234974</v>
      </c>
      <c r="W444" s="23">
        <f t="shared" si="476"/>
        <v>64</v>
      </c>
      <c r="X444" s="23">
        <f t="shared" si="477"/>
        <v>243</v>
      </c>
      <c r="Y444" s="23">
        <f t="shared" si="478"/>
        <v>59</v>
      </c>
      <c r="Z444" s="23">
        <v>2</v>
      </c>
      <c r="AA444" s="23">
        <v>3</v>
      </c>
      <c r="AB444" s="23">
        <v>0</v>
      </c>
      <c r="AC444" s="23">
        <v>1</v>
      </c>
      <c r="AD444" s="23">
        <v>5</v>
      </c>
      <c r="AE444" s="23">
        <v>3</v>
      </c>
      <c r="AF444" s="23">
        <v>6</v>
      </c>
      <c r="AG444" s="23">
        <v>5</v>
      </c>
      <c r="AH444" s="23">
        <v>6</v>
      </c>
      <c r="AI444" s="23">
        <v>5</v>
      </c>
      <c r="AJ444" s="23">
        <v>4</v>
      </c>
      <c r="AK444" s="23">
        <v>1</v>
      </c>
      <c r="AL444" s="23">
        <v>3</v>
      </c>
      <c r="AM444" s="23">
        <v>4</v>
      </c>
      <c r="AN444" s="23">
        <v>5</v>
      </c>
      <c r="AO444" s="23">
        <v>4</v>
      </c>
      <c r="AP444" s="23">
        <v>7</v>
      </c>
      <c r="AQ444" s="23">
        <v>7</v>
      </c>
      <c r="AR444" s="23">
        <v>2</v>
      </c>
      <c r="AS444" s="23">
        <v>4</v>
      </c>
      <c r="AT444" s="23">
        <v>1</v>
      </c>
      <c r="AU444" s="23">
        <v>6</v>
      </c>
      <c r="AV444" s="23">
        <v>6</v>
      </c>
      <c r="AW444" s="23">
        <v>3</v>
      </c>
      <c r="AX444" s="23">
        <v>1</v>
      </c>
      <c r="AY444" s="23">
        <v>3</v>
      </c>
      <c r="AZ444" s="23">
        <v>2</v>
      </c>
      <c r="BA444" s="23">
        <v>2</v>
      </c>
      <c r="BB444" s="23">
        <v>1</v>
      </c>
      <c r="BC444" s="23">
        <v>1</v>
      </c>
      <c r="BD444" s="23">
        <v>3</v>
      </c>
      <c r="BE444" s="23">
        <v>1</v>
      </c>
      <c r="BF444" s="23">
        <v>2</v>
      </c>
      <c r="BG444" s="23">
        <v>3</v>
      </c>
      <c r="BH444" s="23">
        <v>3</v>
      </c>
      <c r="BI444" s="23">
        <v>4</v>
      </c>
      <c r="BJ444" s="23">
        <v>6</v>
      </c>
      <c r="BK444" s="23">
        <v>5</v>
      </c>
      <c r="BL444" s="23">
        <v>11</v>
      </c>
      <c r="BM444" s="23">
        <v>5</v>
      </c>
      <c r="BN444" s="23">
        <v>2</v>
      </c>
      <c r="BO444" s="23">
        <v>6</v>
      </c>
      <c r="BP444" s="23">
        <v>5</v>
      </c>
      <c r="BQ444" s="23">
        <v>2</v>
      </c>
      <c r="BR444" s="23">
        <v>8</v>
      </c>
      <c r="BS444" s="23">
        <v>5</v>
      </c>
      <c r="BT444" s="23">
        <v>6</v>
      </c>
      <c r="BU444" s="23">
        <v>6</v>
      </c>
      <c r="BV444" s="23">
        <v>7</v>
      </c>
      <c r="BW444" s="23">
        <v>8</v>
      </c>
      <c r="BX444" s="23">
        <v>11</v>
      </c>
      <c r="BY444" s="23">
        <v>3</v>
      </c>
      <c r="BZ444" s="23">
        <v>3</v>
      </c>
      <c r="CA444" s="23">
        <v>7</v>
      </c>
      <c r="CB444" s="23">
        <v>5</v>
      </c>
      <c r="CC444" s="23">
        <v>6</v>
      </c>
      <c r="CD444" s="23">
        <v>7</v>
      </c>
      <c r="CE444" s="23">
        <v>3</v>
      </c>
      <c r="CF444" s="23">
        <v>9</v>
      </c>
      <c r="CG444" s="23">
        <v>8</v>
      </c>
      <c r="CH444" s="23">
        <v>9</v>
      </c>
      <c r="CI444" s="23">
        <v>12</v>
      </c>
      <c r="CJ444" s="23">
        <v>4</v>
      </c>
      <c r="CK444" s="23">
        <v>9</v>
      </c>
      <c r="CL444" s="23">
        <v>10</v>
      </c>
      <c r="CM444" s="23">
        <v>8</v>
      </c>
      <c r="CN444" s="23">
        <v>6</v>
      </c>
      <c r="CO444" s="23">
        <v>7</v>
      </c>
      <c r="CP444" s="23">
        <v>7</v>
      </c>
      <c r="CQ444" s="23">
        <v>4</v>
      </c>
      <c r="CR444" s="23">
        <v>0</v>
      </c>
      <c r="CS444" s="23">
        <v>1</v>
      </c>
      <c r="CT444" s="23">
        <v>6</v>
      </c>
      <c r="CU444" s="23">
        <v>1</v>
      </c>
      <c r="CV444" s="23">
        <v>2</v>
      </c>
      <c r="CW444" s="23">
        <v>4</v>
      </c>
      <c r="CX444" s="23">
        <v>1</v>
      </c>
      <c r="CY444" s="23">
        <v>3</v>
      </c>
      <c r="CZ444" s="23">
        <v>0</v>
      </c>
      <c r="DA444" s="23">
        <v>1</v>
      </c>
      <c r="DB444" s="23">
        <v>0</v>
      </c>
      <c r="DC444" s="23">
        <v>1</v>
      </c>
      <c r="DD444" s="23">
        <v>2</v>
      </c>
      <c r="DE444" s="23">
        <v>1</v>
      </c>
      <c r="DF444" s="23">
        <v>0</v>
      </c>
      <c r="DG444" s="23">
        <v>0</v>
      </c>
      <c r="DH444" s="23">
        <v>0</v>
      </c>
      <c r="DI444" s="23">
        <v>1</v>
      </c>
      <c r="DJ444" s="23">
        <v>1</v>
      </c>
      <c r="DK444" s="23">
        <v>1</v>
      </c>
      <c r="DL444" s="23">
        <v>0</v>
      </c>
      <c r="DM444" s="23">
        <v>0</v>
      </c>
      <c r="DN444" s="23">
        <v>0</v>
      </c>
      <c r="DO444" s="23">
        <v>0</v>
      </c>
      <c r="DP444" s="23">
        <v>0</v>
      </c>
      <c r="DQ444" s="23">
        <v>1</v>
      </c>
      <c r="DR444" s="23">
        <v>0</v>
      </c>
      <c r="DS444" s="23">
        <v>0</v>
      </c>
      <c r="DT444" s="23">
        <v>0</v>
      </c>
      <c r="DU444" s="23">
        <v>0</v>
      </c>
      <c r="DV444" s="23">
        <v>0</v>
      </c>
    </row>
    <row r="445" spans="1:126" x14ac:dyDescent="0.25">
      <c r="A445" s="16" t="s">
        <v>963</v>
      </c>
      <c r="B445" s="14" t="s">
        <v>964</v>
      </c>
      <c r="C445" s="14">
        <v>565</v>
      </c>
      <c r="D445" s="24">
        <f t="shared" si="459"/>
        <v>6.1946902654867256E-2</v>
      </c>
      <c r="E445" s="24">
        <f t="shared" si="460"/>
        <v>3.8938053097345132E-2</v>
      </c>
      <c r="F445" s="24">
        <f t="shared" si="461"/>
        <v>5.8407079646017698E-2</v>
      </c>
      <c r="G445" s="24">
        <f t="shared" si="462"/>
        <v>4.9557522123893805E-2</v>
      </c>
      <c r="H445" s="24">
        <f t="shared" si="463"/>
        <v>5.1327433628318583E-2</v>
      </c>
      <c r="I445" s="24">
        <f t="shared" si="464"/>
        <v>4.0707964601769911E-2</v>
      </c>
      <c r="J445" s="24">
        <f t="shared" si="465"/>
        <v>3.8938053097345132E-2</v>
      </c>
      <c r="K445" s="24">
        <f t="shared" si="466"/>
        <v>5.1327433628318583E-2</v>
      </c>
      <c r="L445" s="24">
        <f t="shared" si="467"/>
        <v>7.0796460176991149E-2</v>
      </c>
      <c r="M445" s="24">
        <f t="shared" si="468"/>
        <v>8.8495575221238937E-2</v>
      </c>
      <c r="N445" s="24">
        <f t="shared" si="469"/>
        <v>9.7345132743362831E-2</v>
      </c>
      <c r="O445" s="24">
        <f t="shared" si="470"/>
        <v>9.0265486725663716E-2</v>
      </c>
      <c r="P445" s="24">
        <f t="shared" si="471"/>
        <v>9.0265486725663716E-2</v>
      </c>
      <c r="Q445" s="24">
        <f t="shared" si="472"/>
        <v>5.3097345132743362E-2</v>
      </c>
      <c r="R445" s="24">
        <f t="shared" si="473"/>
        <v>3.8938053097345132E-2</v>
      </c>
      <c r="S445" s="24">
        <f t="shared" si="474"/>
        <v>7.9646017699115043E-2</v>
      </c>
      <c r="T445" s="24">
        <f t="shared" si="475"/>
        <v>0.18053097345132743</v>
      </c>
      <c r="U445" s="24">
        <f t="shared" si="475"/>
        <v>0.64778761061946899</v>
      </c>
      <c r="V445" s="24">
        <f t="shared" si="475"/>
        <v>0.17168141592920355</v>
      </c>
      <c r="W445" s="23">
        <f t="shared" si="476"/>
        <v>102</v>
      </c>
      <c r="X445" s="23">
        <f t="shared" si="477"/>
        <v>366</v>
      </c>
      <c r="Y445" s="23">
        <f t="shared" si="478"/>
        <v>97</v>
      </c>
      <c r="Z445" s="14">
        <v>6</v>
      </c>
      <c r="AA445" s="14">
        <v>5</v>
      </c>
      <c r="AB445" s="14">
        <v>14</v>
      </c>
      <c r="AC445" s="14">
        <v>1</v>
      </c>
      <c r="AD445" s="14">
        <v>9</v>
      </c>
      <c r="AE445" s="14">
        <v>3</v>
      </c>
      <c r="AF445" s="14">
        <v>4</v>
      </c>
      <c r="AG445" s="14">
        <v>9</v>
      </c>
      <c r="AH445" s="14">
        <v>3</v>
      </c>
      <c r="AI445" s="14">
        <v>3</v>
      </c>
      <c r="AJ445" s="14">
        <v>8</v>
      </c>
      <c r="AK445" s="14">
        <v>6</v>
      </c>
      <c r="AL445" s="14">
        <v>6</v>
      </c>
      <c r="AM445" s="14">
        <v>7</v>
      </c>
      <c r="AN445" s="14">
        <v>6</v>
      </c>
      <c r="AO445" s="14">
        <v>3</v>
      </c>
      <c r="AP445" s="14">
        <v>9</v>
      </c>
      <c r="AQ445" s="14">
        <v>8</v>
      </c>
      <c r="AR445" s="14">
        <v>4</v>
      </c>
      <c r="AS445" s="14">
        <v>4</v>
      </c>
      <c r="AT445" s="14">
        <v>4</v>
      </c>
      <c r="AU445" s="14">
        <v>7</v>
      </c>
      <c r="AV445" s="14">
        <v>5</v>
      </c>
      <c r="AW445" s="14">
        <v>10</v>
      </c>
      <c r="AX445" s="14">
        <v>3</v>
      </c>
      <c r="AY445" s="14">
        <v>3</v>
      </c>
      <c r="AZ445" s="14">
        <v>4</v>
      </c>
      <c r="BA445" s="14">
        <v>5</v>
      </c>
      <c r="BB445" s="14">
        <v>4</v>
      </c>
      <c r="BC445" s="14">
        <v>7</v>
      </c>
      <c r="BD445" s="14">
        <v>7</v>
      </c>
      <c r="BE445" s="14">
        <v>5</v>
      </c>
      <c r="BF445" s="14">
        <v>2</v>
      </c>
      <c r="BG445" s="14">
        <v>4</v>
      </c>
      <c r="BH445" s="14">
        <v>4</v>
      </c>
      <c r="BI445" s="14">
        <v>8</v>
      </c>
      <c r="BJ445" s="14">
        <v>4</v>
      </c>
      <c r="BK445" s="14">
        <v>6</v>
      </c>
      <c r="BL445" s="14">
        <v>6</v>
      </c>
      <c r="BM445" s="14">
        <v>5</v>
      </c>
      <c r="BN445" s="14">
        <v>9</v>
      </c>
      <c r="BO445" s="14">
        <v>3</v>
      </c>
      <c r="BP445" s="14">
        <v>8</v>
      </c>
      <c r="BQ445" s="14">
        <v>8</v>
      </c>
      <c r="BR445" s="14">
        <v>12</v>
      </c>
      <c r="BS445" s="14">
        <v>9</v>
      </c>
      <c r="BT445" s="14">
        <v>9</v>
      </c>
      <c r="BU445" s="14">
        <v>12</v>
      </c>
      <c r="BV445" s="14">
        <v>5</v>
      </c>
      <c r="BW445" s="14">
        <v>15</v>
      </c>
      <c r="BX445" s="14">
        <v>5</v>
      </c>
      <c r="BY445" s="14">
        <v>5</v>
      </c>
      <c r="BZ445" s="14">
        <v>16</v>
      </c>
      <c r="CA445" s="14">
        <v>17</v>
      </c>
      <c r="CB445" s="14">
        <v>12</v>
      </c>
      <c r="CC445" s="14">
        <v>12</v>
      </c>
      <c r="CD445" s="14">
        <v>9</v>
      </c>
      <c r="CE445" s="14">
        <v>11</v>
      </c>
      <c r="CF445" s="14">
        <v>11</v>
      </c>
      <c r="CG445" s="14">
        <v>8</v>
      </c>
      <c r="CH445" s="14">
        <v>11</v>
      </c>
      <c r="CI445" s="14">
        <v>8</v>
      </c>
      <c r="CJ445" s="14">
        <v>11</v>
      </c>
      <c r="CK445" s="14">
        <v>10</v>
      </c>
      <c r="CL445" s="14">
        <v>11</v>
      </c>
      <c r="CM445" s="14">
        <v>9</v>
      </c>
      <c r="CN445" s="14">
        <v>3</v>
      </c>
      <c r="CO445" s="14">
        <v>6</v>
      </c>
      <c r="CP445" s="14">
        <v>4</v>
      </c>
      <c r="CQ445" s="14">
        <v>8</v>
      </c>
      <c r="CR445" s="14">
        <v>8</v>
      </c>
      <c r="CS445" s="14">
        <v>2</v>
      </c>
      <c r="CT445" s="14">
        <v>5</v>
      </c>
      <c r="CU445" s="14">
        <v>3</v>
      </c>
      <c r="CV445" s="14">
        <v>4</v>
      </c>
      <c r="CW445" s="14">
        <v>3</v>
      </c>
      <c r="CX445" s="14">
        <v>2</v>
      </c>
      <c r="CY445" s="14">
        <v>5</v>
      </c>
      <c r="CZ445" s="14">
        <v>4</v>
      </c>
      <c r="DA445" s="14">
        <v>3</v>
      </c>
      <c r="DB445" s="14">
        <v>7</v>
      </c>
      <c r="DC445" s="14">
        <v>1</v>
      </c>
      <c r="DD445" s="14">
        <v>3</v>
      </c>
      <c r="DE445" s="14">
        <v>4</v>
      </c>
      <c r="DF445" s="14">
        <v>2</v>
      </c>
      <c r="DG445" s="14">
        <v>3</v>
      </c>
      <c r="DH445" s="14">
        <v>3</v>
      </c>
      <c r="DI445" s="14">
        <v>0</v>
      </c>
      <c r="DJ445" s="14">
        <v>1</v>
      </c>
      <c r="DK445" s="14">
        <v>2</v>
      </c>
      <c r="DL445" s="14">
        <v>0</v>
      </c>
      <c r="DM445" s="14">
        <v>1</v>
      </c>
      <c r="DN445" s="14">
        <v>1</v>
      </c>
      <c r="DO445" s="14">
        <v>0</v>
      </c>
      <c r="DP445" s="14">
        <v>0</v>
      </c>
      <c r="DQ445" s="14">
        <v>0</v>
      </c>
      <c r="DR445" s="14">
        <v>0</v>
      </c>
      <c r="DS445" s="14">
        <v>0</v>
      </c>
      <c r="DT445" s="14">
        <v>0</v>
      </c>
      <c r="DU445" s="14">
        <v>0</v>
      </c>
      <c r="DV445" s="14">
        <v>0</v>
      </c>
    </row>
    <row r="446" spans="1:126" x14ac:dyDescent="0.25">
      <c r="A446" s="16" t="s">
        <v>965</v>
      </c>
      <c r="B446" s="14" t="s">
        <v>966</v>
      </c>
      <c r="C446" s="23">
        <v>2100</v>
      </c>
      <c r="D446" s="24">
        <f t="shared" si="459"/>
        <v>5.2380952380952382E-2</v>
      </c>
      <c r="E446" s="24">
        <f t="shared" si="460"/>
        <v>4.6190476190476192E-2</v>
      </c>
      <c r="F446" s="24">
        <f t="shared" si="461"/>
        <v>5.3333333333333337E-2</v>
      </c>
      <c r="G446" s="24">
        <f t="shared" si="462"/>
        <v>6.9047619047619052E-2</v>
      </c>
      <c r="H446" s="24">
        <f t="shared" si="463"/>
        <v>0.11904761904761904</v>
      </c>
      <c r="I446" s="24">
        <f t="shared" si="464"/>
        <v>8.6190476190476192E-2</v>
      </c>
      <c r="J446" s="24">
        <f t="shared" si="465"/>
        <v>4.9523809523809526E-2</v>
      </c>
      <c r="K446" s="24">
        <f t="shared" si="466"/>
        <v>6.4761904761904757E-2</v>
      </c>
      <c r="L446" s="24">
        <f t="shared" si="467"/>
        <v>6.5714285714285711E-2</v>
      </c>
      <c r="M446" s="24">
        <f t="shared" si="468"/>
        <v>5.2380952380952382E-2</v>
      </c>
      <c r="N446" s="24">
        <f t="shared" si="469"/>
        <v>4.7142857142857146E-2</v>
      </c>
      <c r="O446" s="24">
        <f t="shared" si="470"/>
        <v>5.7142857142857141E-2</v>
      </c>
      <c r="P446" s="24">
        <f t="shared" si="471"/>
        <v>4.8571428571428571E-2</v>
      </c>
      <c r="Q446" s="24">
        <f t="shared" si="472"/>
        <v>5.3809523809523807E-2</v>
      </c>
      <c r="R446" s="24">
        <f t="shared" si="473"/>
        <v>3.8571428571428569E-2</v>
      </c>
      <c r="S446" s="24">
        <f t="shared" si="474"/>
        <v>9.6190476190476187E-2</v>
      </c>
      <c r="T446" s="24">
        <f t="shared" si="475"/>
        <v>0.17142857142857143</v>
      </c>
      <c r="U446" s="24">
        <f t="shared" si="475"/>
        <v>0.64</v>
      </c>
      <c r="V446" s="24">
        <f t="shared" si="475"/>
        <v>0.18857142857142858</v>
      </c>
      <c r="W446" s="23">
        <f t="shared" si="476"/>
        <v>360</v>
      </c>
      <c r="X446" s="23">
        <f t="shared" si="477"/>
        <v>1344</v>
      </c>
      <c r="Y446" s="23">
        <f t="shared" si="478"/>
        <v>396</v>
      </c>
      <c r="Z446" s="23">
        <v>24</v>
      </c>
      <c r="AA446" s="23">
        <v>29</v>
      </c>
      <c r="AB446" s="23">
        <v>24</v>
      </c>
      <c r="AC446" s="23">
        <v>14</v>
      </c>
      <c r="AD446" s="23">
        <v>19</v>
      </c>
      <c r="AE446" s="23">
        <v>22</v>
      </c>
      <c r="AF446" s="23">
        <v>20</v>
      </c>
      <c r="AG446" s="23">
        <v>20</v>
      </c>
      <c r="AH446" s="23">
        <v>17</v>
      </c>
      <c r="AI446" s="23">
        <v>18</v>
      </c>
      <c r="AJ446" s="23">
        <v>28</v>
      </c>
      <c r="AK446" s="23">
        <v>22</v>
      </c>
      <c r="AL446" s="23">
        <v>21</v>
      </c>
      <c r="AM446" s="23">
        <v>25</v>
      </c>
      <c r="AN446" s="23">
        <v>16</v>
      </c>
      <c r="AO446" s="23">
        <v>15</v>
      </c>
      <c r="AP446" s="23">
        <v>26</v>
      </c>
      <c r="AQ446" s="23">
        <v>21</v>
      </c>
      <c r="AR446" s="23">
        <v>36</v>
      </c>
      <c r="AS446" s="23">
        <v>47</v>
      </c>
      <c r="AT446" s="23">
        <v>47</v>
      </c>
      <c r="AU446" s="23">
        <v>51</v>
      </c>
      <c r="AV446" s="23">
        <v>54</v>
      </c>
      <c r="AW446" s="23">
        <v>47</v>
      </c>
      <c r="AX446" s="23">
        <v>51</v>
      </c>
      <c r="AY446" s="23">
        <v>44</v>
      </c>
      <c r="AZ446" s="23">
        <v>47</v>
      </c>
      <c r="BA446" s="23">
        <v>35</v>
      </c>
      <c r="BB446" s="23">
        <v>29</v>
      </c>
      <c r="BC446" s="23">
        <v>26</v>
      </c>
      <c r="BD446" s="23">
        <v>25</v>
      </c>
      <c r="BE446" s="23">
        <v>24</v>
      </c>
      <c r="BF446" s="23">
        <v>21</v>
      </c>
      <c r="BG446" s="23">
        <v>19</v>
      </c>
      <c r="BH446" s="23">
        <v>15</v>
      </c>
      <c r="BI446" s="23">
        <v>27</v>
      </c>
      <c r="BJ446" s="23">
        <v>22</v>
      </c>
      <c r="BK446" s="23">
        <v>30</v>
      </c>
      <c r="BL446" s="23">
        <v>36</v>
      </c>
      <c r="BM446" s="23">
        <v>21</v>
      </c>
      <c r="BN446" s="23">
        <v>26</v>
      </c>
      <c r="BO446" s="23">
        <v>34</v>
      </c>
      <c r="BP446" s="23">
        <v>26</v>
      </c>
      <c r="BQ446" s="23">
        <v>24</v>
      </c>
      <c r="BR446" s="23">
        <v>28</v>
      </c>
      <c r="BS446" s="23">
        <v>20</v>
      </c>
      <c r="BT446" s="23">
        <v>29</v>
      </c>
      <c r="BU446" s="23">
        <v>28</v>
      </c>
      <c r="BV446" s="23">
        <v>14</v>
      </c>
      <c r="BW446" s="23">
        <v>19</v>
      </c>
      <c r="BX446" s="23">
        <v>14</v>
      </c>
      <c r="BY446" s="23">
        <v>23</v>
      </c>
      <c r="BZ446" s="23">
        <v>15</v>
      </c>
      <c r="CA446" s="23">
        <v>24</v>
      </c>
      <c r="CB446" s="23">
        <v>23</v>
      </c>
      <c r="CC446" s="23">
        <v>22</v>
      </c>
      <c r="CD446" s="23">
        <v>24</v>
      </c>
      <c r="CE446" s="23">
        <v>29</v>
      </c>
      <c r="CF446" s="23">
        <v>23</v>
      </c>
      <c r="CG446" s="23">
        <v>22</v>
      </c>
      <c r="CH446" s="23">
        <v>24</v>
      </c>
      <c r="CI446" s="23">
        <v>16</v>
      </c>
      <c r="CJ446" s="23">
        <v>16</v>
      </c>
      <c r="CK446" s="23">
        <v>20</v>
      </c>
      <c r="CL446" s="23">
        <v>26</v>
      </c>
      <c r="CM446" s="23">
        <v>20</v>
      </c>
      <c r="CN446" s="23">
        <v>33</v>
      </c>
      <c r="CO446" s="23">
        <v>15</v>
      </c>
      <c r="CP446" s="23">
        <v>19</v>
      </c>
      <c r="CQ446" s="23">
        <v>26</v>
      </c>
      <c r="CR446" s="23">
        <v>13</v>
      </c>
      <c r="CS446" s="23">
        <v>20</v>
      </c>
      <c r="CT446" s="23">
        <v>14</v>
      </c>
      <c r="CU446" s="23">
        <v>19</v>
      </c>
      <c r="CV446" s="23">
        <v>15</v>
      </c>
      <c r="CW446" s="23">
        <v>15</v>
      </c>
      <c r="CX446" s="23">
        <v>16</v>
      </c>
      <c r="CY446" s="23">
        <v>12</v>
      </c>
      <c r="CZ446" s="23">
        <v>18</v>
      </c>
      <c r="DA446" s="23">
        <v>16</v>
      </c>
      <c r="DB446" s="23">
        <v>13</v>
      </c>
      <c r="DC446" s="23">
        <v>15</v>
      </c>
      <c r="DD446" s="23">
        <v>12</v>
      </c>
      <c r="DE446" s="23">
        <v>9</v>
      </c>
      <c r="DF446" s="23">
        <v>8</v>
      </c>
      <c r="DG446" s="23">
        <v>9</v>
      </c>
      <c r="DH446" s="23">
        <v>5</v>
      </c>
      <c r="DI446" s="23">
        <v>5</v>
      </c>
      <c r="DJ446" s="23">
        <v>9</v>
      </c>
      <c r="DK446" s="23">
        <v>5</v>
      </c>
      <c r="DL446" s="23">
        <v>10</v>
      </c>
      <c r="DM446" s="23">
        <v>8</v>
      </c>
      <c r="DN446" s="23">
        <v>2</v>
      </c>
      <c r="DO446" s="23">
        <v>4</v>
      </c>
      <c r="DP446" s="23">
        <v>2</v>
      </c>
      <c r="DQ446" s="23">
        <v>1</v>
      </c>
      <c r="DR446" s="23">
        <v>2</v>
      </c>
      <c r="DS446" s="23">
        <v>0</v>
      </c>
      <c r="DT446" s="23">
        <v>1</v>
      </c>
      <c r="DU446" s="23">
        <v>0</v>
      </c>
      <c r="DV446" s="23">
        <v>5</v>
      </c>
    </row>
    <row r="447" spans="1:126" x14ac:dyDescent="0.25">
      <c r="A447" s="16" t="s">
        <v>967</v>
      </c>
      <c r="B447" s="14" t="s">
        <v>968</v>
      </c>
      <c r="C447" s="14">
        <v>239</v>
      </c>
      <c r="D447" s="24">
        <f t="shared" si="459"/>
        <v>2.5104602510460251E-2</v>
      </c>
      <c r="E447" s="24">
        <f t="shared" si="460"/>
        <v>3.7656903765690378E-2</v>
      </c>
      <c r="F447" s="24">
        <f t="shared" si="461"/>
        <v>5.0209205020920501E-2</v>
      </c>
      <c r="G447" s="24">
        <f t="shared" si="462"/>
        <v>2.5104602510460251E-2</v>
      </c>
      <c r="H447" s="24">
        <f t="shared" si="463"/>
        <v>5.0209205020920501E-2</v>
      </c>
      <c r="I447" s="24">
        <f t="shared" si="464"/>
        <v>4.1841004184100417E-2</v>
      </c>
      <c r="J447" s="24">
        <f t="shared" si="465"/>
        <v>4.6025104602510462E-2</v>
      </c>
      <c r="K447" s="24">
        <f t="shared" si="466"/>
        <v>4.6025104602510462E-2</v>
      </c>
      <c r="L447" s="24">
        <f t="shared" si="467"/>
        <v>3.7656903765690378E-2</v>
      </c>
      <c r="M447" s="24">
        <f t="shared" si="468"/>
        <v>7.9497907949790794E-2</v>
      </c>
      <c r="N447" s="24">
        <f t="shared" si="469"/>
        <v>0.10878661087866109</v>
      </c>
      <c r="O447" s="24">
        <f t="shared" si="470"/>
        <v>0.1297071129707113</v>
      </c>
      <c r="P447" s="24">
        <f t="shared" si="471"/>
        <v>8.7866108786610872E-2</v>
      </c>
      <c r="Q447" s="24">
        <f t="shared" si="472"/>
        <v>0.11715481171548117</v>
      </c>
      <c r="R447" s="24">
        <f t="shared" si="473"/>
        <v>5.4393305439330547E-2</v>
      </c>
      <c r="S447" s="24">
        <f t="shared" si="474"/>
        <v>6.2761506276150625E-2</v>
      </c>
      <c r="T447" s="24">
        <f t="shared" si="475"/>
        <v>0.11297071129707113</v>
      </c>
      <c r="U447" s="24">
        <f t="shared" si="475"/>
        <v>0.65271966527196656</v>
      </c>
      <c r="V447" s="24">
        <f t="shared" si="475"/>
        <v>0.23430962343096234</v>
      </c>
      <c r="W447" s="23">
        <f t="shared" si="476"/>
        <v>27</v>
      </c>
      <c r="X447" s="23">
        <f t="shared" si="477"/>
        <v>156</v>
      </c>
      <c r="Y447" s="23">
        <f t="shared" si="478"/>
        <v>56</v>
      </c>
      <c r="Z447" s="14">
        <v>1</v>
      </c>
      <c r="AA447" s="14">
        <v>0</v>
      </c>
      <c r="AB447" s="14">
        <v>2</v>
      </c>
      <c r="AC447" s="14">
        <v>2</v>
      </c>
      <c r="AD447" s="14">
        <v>1</v>
      </c>
      <c r="AE447" s="14">
        <v>1</v>
      </c>
      <c r="AF447" s="14">
        <v>2</v>
      </c>
      <c r="AG447" s="14">
        <v>4</v>
      </c>
      <c r="AH447" s="14">
        <v>0</v>
      </c>
      <c r="AI447" s="14">
        <v>2</v>
      </c>
      <c r="AJ447" s="14">
        <v>5</v>
      </c>
      <c r="AK447" s="14">
        <v>0</v>
      </c>
      <c r="AL447" s="14">
        <v>1</v>
      </c>
      <c r="AM447" s="14">
        <v>3</v>
      </c>
      <c r="AN447" s="14">
        <v>3</v>
      </c>
      <c r="AO447" s="14">
        <v>0</v>
      </c>
      <c r="AP447" s="14">
        <v>0</v>
      </c>
      <c r="AQ447" s="14">
        <v>3</v>
      </c>
      <c r="AR447" s="14">
        <v>2</v>
      </c>
      <c r="AS447" s="14">
        <v>1</v>
      </c>
      <c r="AT447" s="14">
        <v>3</v>
      </c>
      <c r="AU447" s="14">
        <v>1</v>
      </c>
      <c r="AV447" s="14">
        <v>3</v>
      </c>
      <c r="AW447" s="14">
        <v>2</v>
      </c>
      <c r="AX447" s="14">
        <v>3</v>
      </c>
      <c r="AY447" s="14">
        <v>5</v>
      </c>
      <c r="AZ447" s="14">
        <v>2</v>
      </c>
      <c r="BA447" s="14">
        <v>1</v>
      </c>
      <c r="BB447" s="14">
        <v>0</v>
      </c>
      <c r="BC447" s="14">
        <v>2</v>
      </c>
      <c r="BD447" s="14">
        <v>1</v>
      </c>
      <c r="BE447" s="14">
        <v>2</v>
      </c>
      <c r="BF447" s="14">
        <v>3</v>
      </c>
      <c r="BG447" s="14">
        <v>1</v>
      </c>
      <c r="BH447" s="14">
        <v>4</v>
      </c>
      <c r="BI447" s="14">
        <v>1</v>
      </c>
      <c r="BJ447" s="14">
        <v>2</v>
      </c>
      <c r="BK447" s="14">
        <v>3</v>
      </c>
      <c r="BL447" s="14">
        <v>4</v>
      </c>
      <c r="BM447" s="14">
        <v>1</v>
      </c>
      <c r="BN447" s="14">
        <v>3</v>
      </c>
      <c r="BO447" s="14">
        <v>0</v>
      </c>
      <c r="BP447" s="14">
        <v>1</v>
      </c>
      <c r="BQ447" s="14">
        <v>2</v>
      </c>
      <c r="BR447" s="14">
        <v>3</v>
      </c>
      <c r="BS447" s="14">
        <v>4</v>
      </c>
      <c r="BT447" s="14">
        <v>2</v>
      </c>
      <c r="BU447" s="14">
        <v>2</v>
      </c>
      <c r="BV447" s="14">
        <v>4</v>
      </c>
      <c r="BW447" s="14">
        <v>7</v>
      </c>
      <c r="BX447" s="14">
        <v>5</v>
      </c>
      <c r="BY447" s="14">
        <v>3</v>
      </c>
      <c r="BZ447" s="14">
        <v>4</v>
      </c>
      <c r="CA447" s="14">
        <v>3</v>
      </c>
      <c r="CB447" s="14">
        <v>11</v>
      </c>
      <c r="CC447" s="14">
        <v>7</v>
      </c>
      <c r="CD447" s="14">
        <v>4</v>
      </c>
      <c r="CE447" s="14">
        <v>5</v>
      </c>
      <c r="CF447" s="14">
        <v>8</v>
      </c>
      <c r="CG447" s="14">
        <v>7</v>
      </c>
      <c r="CH447" s="14">
        <v>2</v>
      </c>
      <c r="CI447" s="14">
        <v>4</v>
      </c>
      <c r="CJ447" s="14">
        <v>6</v>
      </c>
      <c r="CK447" s="14">
        <v>3</v>
      </c>
      <c r="CL447" s="14">
        <v>6</v>
      </c>
      <c r="CM447" s="14">
        <v>9</v>
      </c>
      <c r="CN447" s="14">
        <v>4</v>
      </c>
      <c r="CO447" s="14">
        <v>7</v>
      </c>
      <c r="CP447" s="14">
        <v>4</v>
      </c>
      <c r="CQ447" s="14">
        <v>4</v>
      </c>
      <c r="CR447" s="14">
        <v>5</v>
      </c>
      <c r="CS447" s="14">
        <v>4</v>
      </c>
      <c r="CT447" s="14">
        <v>3</v>
      </c>
      <c r="CU447" s="14">
        <v>0</v>
      </c>
      <c r="CV447" s="14">
        <v>1</v>
      </c>
      <c r="CW447" s="14">
        <v>1</v>
      </c>
      <c r="CX447" s="14">
        <v>1</v>
      </c>
      <c r="CY447" s="14">
        <v>0</v>
      </c>
      <c r="CZ447" s="14">
        <v>4</v>
      </c>
      <c r="DA447" s="14">
        <v>1</v>
      </c>
      <c r="DB447" s="14">
        <v>3</v>
      </c>
      <c r="DC447" s="14">
        <v>0</v>
      </c>
      <c r="DD447" s="14">
        <v>0</v>
      </c>
      <c r="DE447" s="14">
        <v>2</v>
      </c>
      <c r="DF447" s="14">
        <v>2</v>
      </c>
      <c r="DG447" s="14">
        <v>1</v>
      </c>
      <c r="DH447" s="14">
        <v>0</v>
      </c>
      <c r="DI447" s="14">
        <v>0</v>
      </c>
      <c r="DJ447" s="14">
        <v>0</v>
      </c>
      <c r="DK447" s="14">
        <v>0</v>
      </c>
      <c r="DL447" s="14">
        <v>0</v>
      </c>
      <c r="DM447" s="14">
        <v>0</v>
      </c>
      <c r="DN447" s="14">
        <v>0</v>
      </c>
      <c r="DO447" s="14">
        <v>0</v>
      </c>
      <c r="DP447" s="14">
        <v>0</v>
      </c>
      <c r="DQ447" s="14">
        <v>0</v>
      </c>
      <c r="DR447" s="14">
        <v>0</v>
      </c>
      <c r="DS447" s="14">
        <v>0</v>
      </c>
      <c r="DT447" s="14">
        <v>0</v>
      </c>
      <c r="DU447" s="14">
        <v>0</v>
      </c>
      <c r="DV447" s="14">
        <v>0</v>
      </c>
    </row>
    <row r="448" spans="1:126" x14ac:dyDescent="0.25">
      <c r="A448" s="16" t="s">
        <v>969</v>
      </c>
      <c r="B448" s="14" t="s">
        <v>970</v>
      </c>
      <c r="C448" s="14">
        <v>619</v>
      </c>
      <c r="D448" s="24">
        <f t="shared" si="459"/>
        <v>4.0387722132471729E-2</v>
      </c>
      <c r="E448" s="24">
        <f t="shared" si="460"/>
        <v>4.361873990306947E-2</v>
      </c>
      <c r="F448" s="24">
        <f t="shared" si="461"/>
        <v>3.8772213247172858E-2</v>
      </c>
      <c r="G448" s="24">
        <f t="shared" si="462"/>
        <v>5.8158319870759291E-2</v>
      </c>
      <c r="H448" s="24">
        <f t="shared" si="463"/>
        <v>2.5848142164781908E-2</v>
      </c>
      <c r="I448" s="24">
        <f t="shared" si="464"/>
        <v>4.0387722132471729E-2</v>
      </c>
      <c r="J448" s="24">
        <f t="shared" si="465"/>
        <v>4.361873990306947E-2</v>
      </c>
      <c r="K448" s="24">
        <f t="shared" si="466"/>
        <v>7.1082390953150248E-2</v>
      </c>
      <c r="L448" s="24">
        <f t="shared" si="467"/>
        <v>6.4620355411954766E-2</v>
      </c>
      <c r="M448" s="24">
        <f t="shared" si="468"/>
        <v>6.7851373182552507E-2</v>
      </c>
      <c r="N448" s="24">
        <f t="shared" si="469"/>
        <v>6.9466882067851371E-2</v>
      </c>
      <c r="O448" s="24">
        <f t="shared" si="470"/>
        <v>7.9159935379644594E-2</v>
      </c>
      <c r="P448" s="24">
        <f t="shared" si="471"/>
        <v>7.9159935379644594E-2</v>
      </c>
      <c r="Q448" s="24">
        <f t="shared" si="472"/>
        <v>8.2390953150242321E-2</v>
      </c>
      <c r="R448" s="24">
        <f t="shared" si="473"/>
        <v>7.5928917609046853E-2</v>
      </c>
      <c r="S448" s="24">
        <f t="shared" si="474"/>
        <v>0.11954765751211632</v>
      </c>
      <c r="T448" s="24">
        <f t="shared" si="475"/>
        <v>0.14378029079159935</v>
      </c>
      <c r="U448" s="24">
        <f t="shared" si="475"/>
        <v>0.57835218093699514</v>
      </c>
      <c r="V448" s="24">
        <f t="shared" si="475"/>
        <v>0.27786752827140548</v>
      </c>
      <c r="W448" s="23">
        <f t="shared" si="476"/>
        <v>89</v>
      </c>
      <c r="X448" s="23">
        <f t="shared" si="477"/>
        <v>358</v>
      </c>
      <c r="Y448" s="23">
        <f t="shared" si="478"/>
        <v>172</v>
      </c>
      <c r="Z448" s="14">
        <v>6</v>
      </c>
      <c r="AA448" s="14">
        <v>2</v>
      </c>
      <c r="AB448" s="14">
        <v>7</v>
      </c>
      <c r="AC448" s="14">
        <v>5</v>
      </c>
      <c r="AD448" s="14">
        <v>5</v>
      </c>
      <c r="AE448" s="14">
        <v>2</v>
      </c>
      <c r="AF448" s="14">
        <v>4</v>
      </c>
      <c r="AG448" s="14">
        <v>8</v>
      </c>
      <c r="AH448" s="14">
        <v>7</v>
      </c>
      <c r="AI448" s="14">
        <v>6</v>
      </c>
      <c r="AJ448" s="14">
        <v>3</v>
      </c>
      <c r="AK448" s="14">
        <v>4</v>
      </c>
      <c r="AL448" s="14">
        <v>7</v>
      </c>
      <c r="AM448" s="14">
        <v>2</v>
      </c>
      <c r="AN448" s="14">
        <v>8</v>
      </c>
      <c r="AO448" s="14">
        <v>8</v>
      </c>
      <c r="AP448" s="14">
        <v>5</v>
      </c>
      <c r="AQ448" s="14">
        <v>6</v>
      </c>
      <c r="AR448" s="14">
        <v>7</v>
      </c>
      <c r="AS448" s="14">
        <v>10</v>
      </c>
      <c r="AT448" s="14">
        <v>5</v>
      </c>
      <c r="AU448" s="14">
        <v>3</v>
      </c>
      <c r="AV448" s="14">
        <v>2</v>
      </c>
      <c r="AW448" s="14">
        <v>1</v>
      </c>
      <c r="AX448" s="14">
        <v>5</v>
      </c>
      <c r="AY448" s="14">
        <v>7</v>
      </c>
      <c r="AZ448" s="14">
        <v>3</v>
      </c>
      <c r="BA448" s="14">
        <v>6</v>
      </c>
      <c r="BB448" s="14">
        <v>3</v>
      </c>
      <c r="BC448" s="14">
        <v>6</v>
      </c>
      <c r="BD448" s="14">
        <v>7</v>
      </c>
      <c r="BE448" s="14">
        <v>4</v>
      </c>
      <c r="BF448" s="14">
        <v>1</v>
      </c>
      <c r="BG448" s="14">
        <v>6</v>
      </c>
      <c r="BH448" s="14">
        <v>9</v>
      </c>
      <c r="BI448" s="14">
        <v>7</v>
      </c>
      <c r="BJ448" s="14">
        <v>2</v>
      </c>
      <c r="BK448" s="14">
        <v>14</v>
      </c>
      <c r="BL448" s="14">
        <v>10</v>
      </c>
      <c r="BM448" s="14">
        <v>11</v>
      </c>
      <c r="BN448" s="14">
        <v>8</v>
      </c>
      <c r="BO448" s="14">
        <v>7</v>
      </c>
      <c r="BP448" s="14">
        <v>6</v>
      </c>
      <c r="BQ448" s="14">
        <v>9</v>
      </c>
      <c r="BR448" s="14">
        <v>10</v>
      </c>
      <c r="BS448" s="14">
        <v>8</v>
      </c>
      <c r="BT448" s="14">
        <v>9</v>
      </c>
      <c r="BU448" s="14">
        <v>5</v>
      </c>
      <c r="BV448" s="14">
        <v>14</v>
      </c>
      <c r="BW448" s="14">
        <v>6</v>
      </c>
      <c r="BX448" s="14">
        <v>8</v>
      </c>
      <c r="BY448" s="14">
        <v>11</v>
      </c>
      <c r="BZ448" s="14">
        <v>13</v>
      </c>
      <c r="CA448" s="14">
        <v>5</v>
      </c>
      <c r="CB448" s="14">
        <v>6</v>
      </c>
      <c r="CC448" s="14">
        <v>9</v>
      </c>
      <c r="CD448" s="14">
        <v>10</v>
      </c>
      <c r="CE448" s="14">
        <v>9</v>
      </c>
      <c r="CF448" s="14">
        <v>7</v>
      </c>
      <c r="CG448" s="14">
        <v>14</v>
      </c>
      <c r="CH448" s="14">
        <v>9</v>
      </c>
      <c r="CI448" s="14">
        <v>7</v>
      </c>
      <c r="CJ448" s="14">
        <v>7</v>
      </c>
      <c r="CK448" s="14">
        <v>15</v>
      </c>
      <c r="CL448" s="14">
        <v>11</v>
      </c>
      <c r="CM448" s="14">
        <v>8</v>
      </c>
      <c r="CN448" s="14">
        <v>16</v>
      </c>
      <c r="CO448" s="14">
        <v>9</v>
      </c>
      <c r="CP448" s="14">
        <v>12</v>
      </c>
      <c r="CQ448" s="14">
        <v>6</v>
      </c>
      <c r="CR448" s="14">
        <v>13</v>
      </c>
      <c r="CS448" s="14">
        <v>8</v>
      </c>
      <c r="CT448" s="14">
        <v>7</v>
      </c>
      <c r="CU448" s="14">
        <v>6</v>
      </c>
      <c r="CV448" s="14">
        <v>13</v>
      </c>
      <c r="CW448" s="14">
        <v>4</v>
      </c>
      <c r="CX448" s="14">
        <v>5</v>
      </c>
      <c r="CY448" s="14">
        <v>10</v>
      </c>
      <c r="CZ448" s="14">
        <v>3</v>
      </c>
      <c r="DA448" s="14">
        <v>11</v>
      </c>
      <c r="DB448" s="14">
        <v>5</v>
      </c>
      <c r="DC448" s="14">
        <v>6</v>
      </c>
      <c r="DD448" s="14">
        <v>3</v>
      </c>
      <c r="DE448" s="14">
        <v>3</v>
      </c>
      <c r="DF448" s="14">
        <v>7</v>
      </c>
      <c r="DG448" s="14">
        <v>3</v>
      </c>
      <c r="DH448" s="14">
        <v>2</v>
      </c>
      <c r="DI448" s="14">
        <v>3</v>
      </c>
      <c r="DJ448" s="14">
        <v>2</v>
      </c>
      <c r="DK448" s="14">
        <v>3</v>
      </c>
      <c r="DL448" s="14">
        <v>1</v>
      </c>
      <c r="DM448" s="14">
        <v>3</v>
      </c>
      <c r="DN448" s="14">
        <v>0</v>
      </c>
      <c r="DO448" s="14">
        <v>0</v>
      </c>
      <c r="DP448" s="14">
        <v>0</v>
      </c>
      <c r="DQ448" s="14">
        <v>0</v>
      </c>
      <c r="DR448" s="14">
        <v>0</v>
      </c>
      <c r="DS448" s="14">
        <v>0</v>
      </c>
      <c r="DT448" s="14">
        <v>0</v>
      </c>
      <c r="DU448" s="14">
        <v>0</v>
      </c>
      <c r="DV448" s="14">
        <v>0</v>
      </c>
    </row>
    <row r="449" spans="1:126" x14ac:dyDescent="0.25">
      <c r="A449" s="16" t="s">
        <v>971</v>
      </c>
      <c r="B449" s="14" t="s">
        <v>972</v>
      </c>
      <c r="C449" s="23">
        <v>445</v>
      </c>
      <c r="D449" s="24">
        <f t="shared" si="459"/>
        <v>2.0224719101123594E-2</v>
      </c>
      <c r="E449" s="24">
        <f t="shared" si="460"/>
        <v>3.3707865168539325E-2</v>
      </c>
      <c r="F449" s="24">
        <f t="shared" si="461"/>
        <v>4.49438202247191E-2</v>
      </c>
      <c r="G449" s="24">
        <f t="shared" si="462"/>
        <v>5.6179775280898875E-2</v>
      </c>
      <c r="H449" s="24">
        <f t="shared" si="463"/>
        <v>3.1460674157303373E-2</v>
      </c>
      <c r="I449" s="24">
        <f t="shared" si="464"/>
        <v>3.1460674157303373E-2</v>
      </c>
      <c r="J449" s="24">
        <f t="shared" si="465"/>
        <v>2.9213483146067417E-2</v>
      </c>
      <c r="K449" s="24">
        <f t="shared" si="466"/>
        <v>4.0449438202247189E-2</v>
      </c>
      <c r="L449" s="24">
        <f t="shared" si="467"/>
        <v>7.8651685393258425E-2</v>
      </c>
      <c r="M449" s="24">
        <f t="shared" si="468"/>
        <v>6.741573033707865E-2</v>
      </c>
      <c r="N449" s="24">
        <f t="shared" si="469"/>
        <v>8.3146067415730343E-2</v>
      </c>
      <c r="O449" s="24">
        <f t="shared" si="470"/>
        <v>6.9662921348314602E-2</v>
      </c>
      <c r="P449" s="24">
        <f t="shared" si="471"/>
        <v>0.10561797752808989</v>
      </c>
      <c r="Q449" s="24">
        <f t="shared" si="472"/>
        <v>8.7640449438202248E-2</v>
      </c>
      <c r="R449" s="24">
        <f t="shared" si="473"/>
        <v>9.4382022471910118E-2</v>
      </c>
      <c r="S449" s="24">
        <f t="shared" si="474"/>
        <v>0.12584269662921349</v>
      </c>
      <c r="T449" s="24">
        <f t="shared" si="475"/>
        <v>0.1101123595505618</v>
      </c>
      <c r="U449" s="24">
        <f t="shared" si="475"/>
        <v>0.58202247191011236</v>
      </c>
      <c r="V449" s="24">
        <f t="shared" si="475"/>
        <v>0.30786516853932583</v>
      </c>
      <c r="W449" s="23">
        <f t="shared" si="476"/>
        <v>49</v>
      </c>
      <c r="X449" s="23">
        <f t="shared" si="477"/>
        <v>259</v>
      </c>
      <c r="Y449" s="23">
        <f t="shared" si="478"/>
        <v>137</v>
      </c>
      <c r="Z449" s="23">
        <v>2</v>
      </c>
      <c r="AA449" s="23">
        <v>3</v>
      </c>
      <c r="AB449" s="23">
        <v>1</v>
      </c>
      <c r="AC449" s="23">
        <v>2</v>
      </c>
      <c r="AD449" s="23">
        <v>1</v>
      </c>
      <c r="AE449" s="23">
        <v>5</v>
      </c>
      <c r="AF449" s="23">
        <v>1</v>
      </c>
      <c r="AG449" s="23">
        <v>4</v>
      </c>
      <c r="AH449" s="23">
        <v>2</v>
      </c>
      <c r="AI449" s="23">
        <v>3</v>
      </c>
      <c r="AJ449" s="23">
        <v>7</v>
      </c>
      <c r="AK449" s="23">
        <v>1</v>
      </c>
      <c r="AL449" s="23">
        <v>0</v>
      </c>
      <c r="AM449" s="23">
        <v>6</v>
      </c>
      <c r="AN449" s="23">
        <v>6</v>
      </c>
      <c r="AO449" s="23">
        <v>4</v>
      </c>
      <c r="AP449" s="23">
        <v>1</v>
      </c>
      <c r="AQ449" s="23">
        <v>5</v>
      </c>
      <c r="AR449" s="23">
        <v>7</v>
      </c>
      <c r="AS449" s="23">
        <v>8</v>
      </c>
      <c r="AT449" s="23">
        <v>3</v>
      </c>
      <c r="AU449" s="23">
        <v>5</v>
      </c>
      <c r="AV449" s="23">
        <v>3</v>
      </c>
      <c r="AW449" s="23">
        <v>2</v>
      </c>
      <c r="AX449" s="23">
        <v>1</v>
      </c>
      <c r="AY449" s="23">
        <v>4</v>
      </c>
      <c r="AZ449" s="23">
        <v>2</v>
      </c>
      <c r="BA449" s="23">
        <v>1</v>
      </c>
      <c r="BB449" s="23">
        <v>0</v>
      </c>
      <c r="BC449" s="23">
        <v>7</v>
      </c>
      <c r="BD449" s="23">
        <v>1</v>
      </c>
      <c r="BE449" s="23">
        <v>0</v>
      </c>
      <c r="BF449" s="23">
        <v>7</v>
      </c>
      <c r="BG449" s="23">
        <v>4</v>
      </c>
      <c r="BH449" s="23">
        <v>1</v>
      </c>
      <c r="BI449" s="23">
        <v>2</v>
      </c>
      <c r="BJ449" s="23">
        <v>3</v>
      </c>
      <c r="BK449" s="23">
        <v>7</v>
      </c>
      <c r="BL449" s="23">
        <v>3</v>
      </c>
      <c r="BM449" s="23">
        <v>3</v>
      </c>
      <c r="BN449" s="23">
        <v>2</v>
      </c>
      <c r="BO449" s="23">
        <v>11</v>
      </c>
      <c r="BP449" s="23">
        <v>10</v>
      </c>
      <c r="BQ449" s="23">
        <v>8</v>
      </c>
      <c r="BR449" s="23">
        <v>4</v>
      </c>
      <c r="BS449" s="23">
        <v>6</v>
      </c>
      <c r="BT449" s="23">
        <v>7</v>
      </c>
      <c r="BU449" s="23">
        <v>7</v>
      </c>
      <c r="BV449" s="23">
        <v>5</v>
      </c>
      <c r="BW449" s="23">
        <v>5</v>
      </c>
      <c r="BX449" s="23">
        <v>8</v>
      </c>
      <c r="BY449" s="23">
        <v>11</v>
      </c>
      <c r="BZ449" s="23">
        <v>5</v>
      </c>
      <c r="CA449" s="23">
        <v>7</v>
      </c>
      <c r="CB449" s="23">
        <v>6</v>
      </c>
      <c r="CC449" s="23">
        <v>2</v>
      </c>
      <c r="CD449" s="23">
        <v>7</v>
      </c>
      <c r="CE449" s="23">
        <v>6</v>
      </c>
      <c r="CF449" s="23">
        <v>6</v>
      </c>
      <c r="CG449" s="23">
        <v>10</v>
      </c>
      <c r="CH449" s="23">
        <v>9</v>
      </c>
      <c r="CI449" s="23">
        <v>12</v>
      </c>
      <c r="CJ449" s="23">
        <v>8</v>
      </c>
      <c r="CK449" s="23">
        <v>9</v>
      </c>
      <c r="CL449" s="23">
        <v>9</v>
      </c>
      <c r="CM449" s="23">
        <v>6</v>
      </c>
      <c r="CN449" s="23">
        <v>10</v>
      </c>
      <c r="CO449" s="23">
        <v>10</v>
      </c>
      <c r="CP449" s="23">
        <v>4</v>
      </c>
      <c r="CQ449" s="23">
        <v>9</v>
      </c>
      <c r="CR449" s="23">
        <v>8</v>
      </c>
      <c r="CS449" s="23">
        <v>11</v>
      </c>
      <c r="CT449" s="23">
        <v>4</v>
      </c>
      <c r="CU449" s="23">
        <v>10</v>
      </c>
      <c r="CV449" s="23">
        <v>9</v>
      </c>
      <c r="CW449" s="23">
        <v>9</v>
      </c>
      <c r="CX449" s="23">
        <v>9</v>
      </c>
      <c r="CY449" s="23">
        <v>4</v>
      </c>
      <c r="CZ449" s="23">
        <v>6</v>
      </c>
      <c r="DA449" s="23">
        <v>3</v>
      </c>
      <c r="DB449" s="23">
        <v>6</v>
      </c>
      <c r="DC449" s="23">
        <v>2</v>
      </c>
      <c r="DD449" s="23">
        <v>4</v>
      </c>
      <c r="DE449" s="23">
        <v>1</v>
      </c>
      <c r="DF449" s="23">
        <v>1</v>
      </c>
      <c r="DG449" s="23">
        <v>2</v>
      </c>
      <c r="DH449" s="23">
        <v>4</v>
      </c>
      <c r="DI449" s="23">
        <v>1</v>
      </c>
      <c r="DJ449" s="23">
        <v>1</v>
      </c>
      <c r="DK449" s="23">
        <v>0</v>
      </c>
      <c r="DL449" s="23">
        <v>1</v>
      </c>
      <c r="DM449" s="23">
        <v>0</v>
      </c>
      <c r="DN449" s="23">
        <v>0</v>
      </c>
      <c r="DO449" s="23">
        <v>0</v>
      </c>
      <c r="DP449" s="23">
        <v>1</v>
      </c>
      <c r="DQ449" s="23">
        <v>1</v>
      </c>
      <c r="DR449" s="23">
        <v>0</v>
      </c>
      <c r="DS449" s="23">
        <v>0</v>
      </c>
      <c r="DT449" s="23">
        <v>0</v>
      </c>
      <c r="DU449" s="23">
        <v>0</v>
      </c>
      <c r="DV449" s="23">
        <v>0</v>
      </c>
    </row>
    <row r="450" spans="1:126" x14ac:dyDescent="0.25">
      <c r="A450" s="16" t="s">
        <v>973</v>
      </c>
      <c r="B450" s="14" t="s">
        <v>974</v>
      </c>
      <c r="C450" s="14">
        <v>825</v>
      </c>
      <c r="D450" s="24">
        <f t="shared" si="459"/>
        <v>5.6969696969696969E-2</v>
      </c>
      <c r="E450" s="24">
        <f t="shared" si="460"/>
        <v>5.2121212121212124E-2</v>
      </c>
      <c r="F450" s="24">
        <f t="shared" si="461"/>
        <v>4.4848484848484846E-2</v>
      </c>
      <c r="G450" s="24">
        <f t="shared" si="462"/>
        <v>6.424242424242424E-2</v>
      </c>
      <c r="H450" s="24">
        <f t="shared" si="463"/>
        <v>4.2424242424242427E-2</v>
      </c>
      <c r="I450" s="24">
        <f t="shared" si="464"/>
        <v>2.9090909090909091E-2</v>
      </c>
      <c r="J450" s="24">
        <f t="shared" si="465"/>
        <v>6.6666666666666666E-2</v>
      </c>
      <c r="K450" s="24">
        <f t="shared" si="466"/>
        <v>5.4545454545454543E-2</v>
      </c>
      <c r="L450" s="24">
        <f t="shared" si="467"/>
        <v>7.3939393939393944E-2</v>
      </c>
      <c r="M450" s="24">
        <f t="shared" si="468"/>
        <v>8.2424242424242428E-2</v>
      </c>
      <c r="N450" s="24">
        <f t="shared" si="469"/>
        <v>7.515151515151515E-2</v>
      </c>
      <c r="O450" s="24">
        <f t="shared" si="470"/>
        <v>6.424242424242424E-2</v>
      </c>
      <c r="P450" s="24">
        <f t="shared" si="471"/>
        <v>0.10666666666666667</v>
      </c>
      <c r="Q450" s="24">
        <f t="shared" si="472"/>
        <v>6.6666666666666666E-2</v>
      </c>
      <c r="R450" s="24">
        <f t="shared" si="473"/>
        <v>6.1818181818181821E-2</v>
      </c>
      <c r="S450" s="24">
        <f t="shared" si="474"/>
        <v>5.8181818181818182E-2</v>
      </c>
      <c r="T450" s="24">
        <f t="shared" si="475"/>
        <v>0.17696969696969697</v>
      </c>
      <c r="U450" s="24">
        <f t="shared" si="475"/>
        <v>0.63636363636363635</v>
      </c>
      <c r="V450" s="24">
        <f t="shared" si="475"/>
        <v>0.18666666666666668</v>
      </c>
      <c r="W450" s="23">
        <f t="shared" si="476"/>
        <v>146</v>
      </c>
      <c r="X450" s="23">
        <f t="shared" si="477"/>
        <v>525</v>
      </c>
      <c r="Y450" s="23">
        <f t="shared" si="478"/>
        <v>154</v>
      </c>
      <c r="Z450" s="14">
        <v>10</v>
      </c>
      <c r="AA450" s="14">
        <v>7</v>
      </c>
      <c r="AB450" s="14">
        <v>9</v>
      </c>
      <c r="AC450" s="14">
        <v>10</v>
      </c>
      <c r="AD450" s="14">
        <v>11</v>
      </c>
      <c r="AE450" s="14">
        <v>7</v>
      </c>
      <c r="AF450" s="14">
        <v>10</v>
      </c>
      <c r="AG450" s="14">
        <v>9</v>
      </c>
      <c r="AH450" s="14">
        <v>7</v>
      </c>
      <c r="AI450" s="14">
        <v>10</v>
      </c>
      <c r="AJ450" s="14">
        <v>11</v>
      </c>
      <c r="AK450" s="14">
        <v>7</v>
      </c>
      <c r="AL450" s="14">
        <v>4</v>
      </c>
      <c r="AM450" s="14">
        <v>7</v>
      </c>
      <c r="AN450" s="14">
        <v>8</v>
      </c>
      <c r="AO450" s="14">
        <v>9</v>
      </c>
      <c r="AP450" s="14">
        <v>10</v>
      </c>
      <c r="AQ450" s="14">
        <v>13</v>
      </c>
      <c r="AR450" s="14">
        <v>9</v>
      </c>
      <c r="AS450" s="14">
        <v>12</v>
      </c>
      <c r="AT450" s="14">
        <v>4</v>
      </c>
      <c r="AU450" s="14">
        <v>5</v>
      </c>
      <c r="AV450" s="14">
        <v>7</v>
      </c>
      <c r="AW450" s="14">
        <v>13</v>
      </c>
      <c r="AX450" s="14">
        <v>6</v>
      </c>
      <c r="AY450" s="14">
        <v>2</v>
      </c>
      <c r="AZ450" s="14">
        <v>3</v>
      </c>
      <c r="BA450" s="14">
        <v>7</v>
      </c>
      <c r="BB450" s="14">
        <v>6</v>
      </c>
      <c r="BC450" s="14">
        <v>6</v>
      </c>
      <c r="BD450" s="14">
        <v>14</v>
      </c>
      <c r="BE450" s="14">
        <v>11</v>
      </c>
      <c r="BF450" s="14">
        <v>7</v>
      </c>
      <c r="BG450" s="14">
        <v>9</v>
      </c>
      <c r="BH450" s="14">
        <v>14</v>
      </c>
      <c r="BI450" s="14">
        <v>8</v>
      </c>
      <c r="BJ450" s="14">
        <v>7</v>
      </c>
      <c r="BK450" s="14">
        <v>9</v>
      </c>
      <c r="BL450" s="14">
        <v>7</v>
      </c>
      <c r="BM450" s="14">
        <v>14</v>
      </c>
      <c r="BN450" s="14">
        <v>12</v>
      </c>
      <c r="BO450" s="14">
        <v>16</v>
      </c>
      <c r="BP450" s="14">
        <v>14</v>
      </c>
      <c r="BQ450" s="14">
        <v>7</v>
      </c>
      <c r="BR450" s="14">
        <v>12</v>
      </c>
      <c r="BS450" s="14">
        <v>22</v>
      </c>
      <c r="BT450" s="14">
        <v>15</v>
      </c>
      <c r="BU450" s="14">
        <v>11</v>
      </c>
      <c r="BV450" s="14">
        <v>12</v>
      </c>
      <c r="BW450" s="14">
        <v>8</v>
      </c>
      <c r="BX450" s="14">
        <v>12</v>
      </c>
      <c r="BY450" s="14">
        <v>13</v>
      </c>
      <c r="BZ450" s="14">
        <v>13</v>
      </c>
      <c r="CA450" s="14">
        <v>15</v>
      </c>
      <c r="CB450" s="14">
        <v>9</v>
      </c>
      <c r="CC450" s="14">
        <v>13</v>
      </c>
      <c r="CD450" s="14">
        <v>8</v>
      </c>
      <c r="CE450" s="14">
        <v>8</v>
      </c>
      <c r="CF450" s="14">
        <v>16</v>
      </c>
      <c r="CG450" s="14">
        <v>8</v>
      </c>
      <c r="CH450" s="14">
        <v>21</v>
      </c>
      <c r="CI450" s="14">
        <v>15</v>
      </c>
      <c r="CJ450" s="14">
        <v>20</v>
      </c>
      <c r="CK450" s="14">
        <v>15</v>
      </c>
      <c r="CL450" s="14">
        <v>17</v>
      </c>
      <c r="CM450" s="14">
        <v>19</v>
      </c>
      <c r="CN450" s="14">
        <v>9</v>
      </c>
      <c r="CO450" s="14">
        <v>5</v>
      </c>
      <c r="CP450" s="14">
        <v>11</v>
      </c>
      <c r="CQ450" s="14">
        <v>11</v>
      </c>
      <c r="CR450" s="14">
        <v>9</v>
      </c>
      <c r="CS450" s="14">
        <v>11</v>
      </c>
      <c r="CT450" s="14">
        <v>8</v>
      </c>
      <c r="CU450" s="14">
        <v>14</v>
      </c>
      <c r="CV450" s="14">
        <v>9</v>
      </c>
      <c r="CW450" s="14">
        <v>3</v>
      </c>
      <c r="CX450" s="14">
        <v>3</v>
      </c>
      <c r="CY450" s="14">
        <v>7</v>
      </c>
      <c r="CZ450" s="14">
        <v>5</v>
      </c>
      <c r="DA450" s="14">
        <v>3</v>
      </c>
      <c r="DB450" s="14">
        <v>5</v>
      </c>
      <c r="DC450" s="14">
        <v>3</v>
      </c>
      <c r="DD450" s="14">
        <v>2</v>
      </c>
      <c r="DE450" s="14">
        <v>1</v>
      </c>
      <c r="DF450" s="14">
        <v>1</v>
      </c>
      <c r="DG450" s="14">
        <v>3</v>
      </c>
      <c r="DH450" s="14">
        <v>1</v>
      </c>
      <c r="DI450" s="14">
        <v>1</v>
      </c>
      <c r="DJ450" s="14">
        <v>1</v>
      </c>
      <c r="DK450" s="14">
        <v>2</v>
      </c>
      <c r="DL450" s="14">
        <v>1</v>
      </c>
      <c r="DM450" s="14">
        <v>1</v>
      </c>
      <c r="DN450" s="14">
        <v>0</v>
      </c>
      <c r="DO450" s="14">
        <v>2</v>
      </c>
      <c r="DP450" s="14">
        <v>0</v>
      </c>
      <c r="DQ450" s="14">
        <v>2</v>
      </c>
      <c r="DR450" s="14">
        <v>0</v>
      </c>
      <c r="DS450" s="14">
        <v>0</v>
      </c>
      <c r="DT450" s="14">
        <v>0</v>
      </c>
      <c r="DU450" s="14">
        <v>1</v>
      </c>
      <c r="DV450" s="14">
        <v>0</v>
      </c>
    </row>
    <row r="451" spans="1:126" x14ac:dyDescent="0.25">
      <c r="A451" s="16" t="s">
        <v>975</v>
      </c>
      <c r="B451" s="14" t="s">
        <v>976</v>
      </c>
      <c r="C451" s="14">
        <v>1149</v>
      </c>
      <c r="D451" s="24">
        <f t="shared" si="459"/>
        <v>5.5700609225413401E-2</v>
      </c>
      <c r="E451" s="24">
        <f t="shared" si="460"/>
        <v>5.3089643167972149E-2</v>
      </c>
      <c r="F451" s="24">
        <f t="shared" si="461"/>
        <v>6.0922541340295906E-2</v>
      </c>
      <c r="G451" s="24">
        <f t="shared" si="462"/>
        <v>6.5274151436031339E-2</v>
      </c>
      <c r="H451" s="24">
        <f t="shared" si="463"/>
        <v>4.6997389033942558E-2</v>
      </c>
      <c r="I451" s="24">
        <f t="shared" si="464"/>
        <v>4.8738033072236731E-2</v>
      </c>
      <c r="J451" s="24">
        <f t="shared" si="465"/>
        <v>3.5683202785030461E-2</v>
      </c>
      <c r="K451" s="24">
        <f t="shared" si="466"/>
        <v>7.1366405570060923E-2</v>
      </c>
      <c r="L451" s="24">
        <f t="shared" si="467"/>
        <v>7.3107049608355096E-2</v>
      </c>
      <c r="M451" s="24">
        <f t="shared" si="468"/>
        <v>9.5735422106179288E-2</v>
      </c>
      <c r="N451" s="24">
        <f t="shared" si="469"/>
        <v>7.5718015665796348E-2</v>
      </c>
      <c r="O451" s="24">
        <f t="shared" si="470"/>
        <v>6.875543951261967E-2</v>
      </c>
      <c r="P451" s="24">
        <f t="shared" si="471"/>
        <v>7.2236727589208002E-2</v>
      </c>
      <c r="Q451" s="24">
        <f t="shared" si="472"/>
        <v>6.875543951261967E-2</v>
      </c>
      <c r="R451" s="24">
        <f t="shared" si="473"/>
        <v>4.6997389033942558E-2</v>
      </c>
      <c r="S451" s="24">
        <f t="shared" si="474"/>
        <v>6.0922541340295906E-2</v>
      </c>
      <c r="T451" s="24">
        <f t="shared" si="475"/>
        <v>0.19930374238468232</v>
      </c>
      <c r="U451" s="24">
        <f t="shared" si="475"/>
        <v>0.62402088772845954</v>
      </c>
      <c r="V451" s="24">
        <f t="shared" si="475"/>
        <v>0.17667536988685814</v>
      </c>
      <c r="W451" s="23">
        <f t="shared" si="476"/>
        <v>229</v>
      </c>
      <c r="X451" s="23">
        <f t="shared" si="477"/>
        <v>717</v>
      </c>
      <c r="Y451" s="23">
        <f t="shared" si="478"/>
        <v>203</v>
      </c>
      <c r="Z451" s="14">
        <v>11</v>
      </c>
      <c r="AA451" s="14">
        <v>12</v>
      </c>
      <c r="AB451" s="14">
        <v>9</v>
      </c>
      <c r="AC451" s="14">
        <v>18</v>
      </c>
      <c r="AD451" s="14">
        <v>14</v>
      </c>
      <c r="AE451" s="14">
        <v>7</v>
      </c>
      <c r="AF451" s="14">
        <v>7</v>
      </c>
      <c r="AG451" s="14">
        <v>13</v>
      </c>
      <c r="AH451" s="14">
        <v>12</v>
      </c>
      <c r="AI451" s="14">
        <v>22</v>
      </c>
      <c r="AJ451" s="14">
        <v>12</v>
      </c>
      <c r="AK451" s="14">
        <v>11</v>
      </c>
      <c r="AL451" s="14">
        <v>15</v>
      </c>
      <c r="AM451" s="14">
        <v>17</v>
      </c>
      <c r="AN451" s="14">
        <v>15</v>
      </c>
      <c r="AO451" s="14">
        <v>24</v>
      </c>
      <c r="AP451" s="14">
        <v>10</v>
      </c>
      <c r="AQ451" s="14">
        <v>17</v>
      </c>
      <c r="AR451" s="14">
        <v>17</v>
      </c>
      <c r="AS451" s="14">
        <v>7</v>
      </c>
      <c r="AT451" s="14">
        <v>7</v>
      </c>
      <c r="AU451" s="14">
        <v>6</v>
      </c>
      <c r="AV451" s="14">
        <v>10</v>
      </c>
      <c r="AW451" s="14">
        <v>22</v>
      </c>
      <c r="AX451" s="14">
        <v>9</v>
      </c>
      <c r="AY451" s="14">
        <v>17</v>
      </c>
      <c r="AZ451" s="14">
        <v>13</v>
      </c>
      <c r="BA451" s="14">
        <v>7</v>
      </c>
      <c r="BB451" s="14">
        <v>8</v>
      </c>
      <c r="BC451" s="14">
        <v>11</v>
      </c>
      <c r="BD451" s="14">
        <v>6</v>
      </c>
      <c r="BE451" s="14">
        <v>8</v>
      </c>
      <c r="BF451" s="14">
        <v>10</v>
      </c>
      <c r="BG451" s="14">
        <v>10</v>
      </c>
      <c r="BH451" s="14">
        <v>7</v>
      </c>
      <c r="BI451" s="14">
        <v>10</v>
      </c>
      <c r="BJ451" s="14">
        <v>16</v>
      </c>
      <c r="BK451" s="14">
        <v>14</v>
      </c>
      <c r="BL451" s="14">
        <v>20</v>
      </c>
      <c r="BM451" s="14">
        <v>22</v>
      </c>
      <c r="BN451" s="14">
        <v>18</v>
      </c>
      <c r="BO451" s="14">
        <v>13</v>
      </c>
      <c r="BP451" s="14">
        <v>14</v>
      </c>
      <c r="BQ451" s="14">
        <v>19</v>
      </c>
      <c r="BR451" s="14">
        <v>20</v>
      </c>
      <c r="BS451" s="14">
        <v>22</v>
      </c>
      <c r="BT451" s="14">
        <v>30</v>
      </c>
      <c r="BU451" s="14">
        <v>16</v>
      </c>
      <c r="BV451" s="14">
        <v>21</v>
      </c>
      <c r="BW451" s="14">
        <v>21</v>
      </c>
      <c r="BX451" s="14">
        <v>21</v>
      </c>
      <c r="BY451" s="14">
        <v>8</v>
      </c>
      <c r="BZ451" s="14">
        <v>16</v>
      </c>
      <c r="CA451" s="14">
        <v>22</v>
      </c>
      <c r="CB451" s="14">
        <v>20</v>
      </c>
      <c r="CC451" s="14">
        <v>13</v>
      </c>
      <c r="CD451" s="14">
        <v>18</v>
      </c>
      <c r="CE451" s="14">
        <v>20</v>
      </c>
      <c r="CF451" s="14">
        <v>15</v>
      </c>
      <c r="CG451" s="14">
        <v>13</v>
      </c>
      <c r="CH451" s="14">
        <v>15</v>
      </c>
      <c r="CI451" s="14">
        <v>14</v>
      </c>
      <c r="CJ451" s="14">
        <v>19</v>
      </c>
      <c r="CK451" s="14">
        <v>16</v>
      </c>
      <c r="CL451" s="14">
        <v>19</v>
      </c>
      <c r="CM451" s="14">
        <v>18</v>
      </c>
      <c r="CN451" s="14">
        <v>22</v>
      </c>
      <c r="CO451" s="14">
        <v>11</v>
      </c>
      <c r="CP451" s="14">
        <v>16</v>
      </c>
      <c r="CQ451" s="14">
        <v>12</v>
      </c>
      <c r="CR451" s="14">
        <v>9</v>
      </c>
      <c r="CS451" s="14">
        <v>10</v>
      </c>
      <c r="CT451" s="14">
        <v>17</v>
      </c>
      <c r="CU451" s="14">
        <v>9</v>
      </c>
      <c r="CV451" s="14">
        <v>9</v>
      </c>
      <c r="CW451" s="14">
        <v>12</v>
      </c>
      <c r="CX451" s="14">
        <v>7</v>
      </c>
      <c r="CY451" s="14">
        <v>6</v>
      </c>
      <c r="CZ451" s="14">
        <v>2</v>
      </c>
      <c r="DA451" s="14">
        <v>6</v>
      </c>
      <c r="DB451" s="14">
        <v>3</v>
      </c>
      <c r="DC451" s="14">
        <v>4</v>
      </c>
      <c r="DD451" s="14">
        <v>8</v>
      </c>
      <c r="DE451" s="14">
        <v>5</v>
      </c>
      <c r="DF451" s="14">
        <v>4</v>
      </c>
      <c r="DG451" s="14">
        <v>0</v>
      </c>
      <c r="DH451" s="14">
        <v>3</v>
      </c>
      <c r="DI451" s="14">
        <v>4</v>
      </c>
      <c r="DJ451" s="14">
        <v>0</v>
      </c>
      <c r="DK451" s="14">
        <v>2</v>
      </c>
      <c r="DL451" s="14">
        <v>1</v>
      </c>
      <c r="DM451" s="14">
        <v>1</v>
      </c>
      <c r="DN451" s="14">
        <v>0</v>
      </c>
      <c r="DO451" s="14">
        <v>0</v>
      </c>
      <c r="DP451" s="14">
        <v>1</v>
      </c>
      <c r="DQ451" s="14">
        <v>0</v>
      </c>
      <c r="DR451" s="14">
        <v>1</v>
      </c>
      <c r="DS451" s="14">
        <v>0</v>
      </c>
      <c r="DT451" s="14">
        <v>0</v>
      </c>
      <c r="DU451" s="14">
        <v>0</v>
      </c>
      <c r="DV451" s="14">
        <v>0</v>
      </c>
    </row>
    <row r="452" spans="1:126" x14ac:dyDescent="0.25">
      <c r="A452" s="16" t="s">
        <v>977</v>
      </c>
      <c r="B452" s="14" t="s">
        <v>978</v>
      </c>
      <c r="C452" s="14">
        <v>962</v>
      </c>
      <c r="D452" s="24">
        <f t="shared" si="459"/>
        <v>6.1330561330561334E-2</v>
      </c>
      <c r="E452" s="24">
        <f t="shared" si="460"/>
        <v>5.4054054054054057E-2</v>
      </c>
      <c r="F452" s="24">
        <f t="shared" si="461"/>
        <v>4.8856548856548859E-2</v>
      </c>
      <c r="G452" s="24">
        <f t="shared" si="462"/>
        <v>5.1975051975051978E-2</v>
      </c>
      <c r="H452" s="24">
        <f t="shared" si="463"/>
        <v>4.677754677754678E-2</v>
      </c>
      <c r="I452" s="24">
        <f t="shared" si="464"/>
        <v>7.068607068607069E-2</v>
      </c>
      <c r="J452" s="24">
        <f t="shared" si="465"/>
        <v>6.7567567567567571E-2</v>
      </c>
      <c r="K452" s="24">
        <f t="shared" si="466"/>
        <v>5.6133056133056136E-2</v>
      </c>
      <c r="L452" s="24">
        <f t="shared" si="467"/>
        <v>5.8212058212058215E-2</v>
      </c>
      <c r="M452" s="24">
        <f t="shared" si="468"/>
        <v>9.2515592515592521E-2</v>
      </c>
      <c r="N452" s="24">
        <f t="shared" si="469"/>
        <v>4.2619542619542622E-2</v>
      </c>
      <c r="O452" s="24">
        <f t="shared" si="470"/>
        <v>4.781704781704782E-2</v>
      </c>
      <c r="P452" s="24">
        <f t="shared" si="471"/>
        <v>7.9002079002079006E-2</v>
      </c>
      <c r="Q452" s="24">
        <f t="shared" si="472"/>
        <v>7.4844074844074848E-2</v>
      </c>
      <c r="R452" s="24">
        <f t="shared" si="473"/>
        <v>5.4054054054054057E-2</v>
      </c>
      <c r="S452" s="24">
        <f t="shared" si="474"/>
        <v>9.355509355509356E-2</v>
      </c>
      <c r="T452" s="24">
        <f t="shared" si="475"/>
        <v>0.183991683991684</v>
      </c>
      <c r="U452" s="24">
        <f t="shared" si="475"/>
        <v>0.5935550935550935</v>
      </c>
      <c r="V452" s="24">
        <f t="shared" si="475"/>
        <v>0.22245322245322247</v>
      </c>
      <c r="W452" s="23">
        <f t="shared" si="476"/>
        <v>177</v>
      </c>
      <c r="X452" s="23">
        <f t="shared" si="477"/>
        <v>571</v>
      </c>
      <c r="Y452" s="23">
        <f t="shared" si="478"/>
        <v>214</v>
      </c>
      <c r="Z452" s="14">
        <v>11</v>
      </c>
      <c r="AA452" s="14">
        <v>17</v>
      </c>
      <c r="AB452" s="14">
        <v>7</v>
      </c>
      <c r="AC452" s="14">
        <v>15</v>
      </c>
      <c r="AD452" s="14">
        <v>9</v>
      </c>
      <c r="AE452" s="14">
        <v>10</v>
      </c>
      <c r="AF452" s="14">
        <v>10</v>
      </c>
      <c r="AG452" s="14">
        <v>8</v>
      </c>
      <c r="AH452" s="14">
        <v>11</v>
      </c>
      <c r="AI452" s="14">
        <v>13</v>
      </c>
      <c r="AJ452" s="14">
        <v>9</v>
      </c>
      <c r="AK452" s="14">
        <v>6</v>
      </c>
      <c r="AL452" s="14">
        <v>11</v>
      </c>
      <c r="AM452" s="14">
        <v>12</v>
      </c>
      <c r="AN452" s="14">
        <v>9</v>
      </c>
      <c r="AO452" s="14">
        <v>10</v>
      </c>
      <c r="AP452" s="14">
        <v>9</v>
      </c>
      <c r="AQ452" s="14">
        <v>10</v>
      </c>
      <c r="AR452" s="14">
        <v>15</v>
      </c>
      <c r="AS452" s="14">
        <v>6</v>
      </c>
      <c r="AT452" s="14">
        <v>9</v>
      </c>
      <c r="AU452" s="14">
        <v>10</v>
      </c>
      <c r="AV452" s="14">
        <v>7</v>
      </c>
      <c r="AW452" s="14">
        <v>6</v>
      </c>
      <c r="AX452" s="14">
        <v>13</v>
      </c>
      <c r="AY452" s="14">
        <v>9</v>
      </c>
      <c r="AZ452" s="14">
        <v>21</v>
      </c>
      <c r="BA452" s="14">
        <v>13</v>
      </c>
      <c r="BB452" s="14">
        <v>12</v>
      </c>
      <c r="BC452" s="14">
        <v>13</v>
      </c>
      <c r="BD452" s="14">
        <v>12</v>
      </c>
      <c r="BE452" s="14">
        <v>14</v>
      </c>
      <c r="BF452" s="14">
        <v>15</v>
      </c>
      <c r="BG452" s="14">
        <v>7</v>
      </c>
      <c r="BH452" s="14">
        <v>17</v>
      </c>
      <c r="BI452" s="14">
        <v>17</v>
      </c>
      <c r="BJ452" s="14">
        <v>10</v>
      </c>
      <c r="BK452" s="14">
        <v>9</v>
      </c>
      <c r="BL452" s="14">
        <v>13</v>
      </c>
      <c r="BM452" s="14">
        <v>5</v>
      </c>
      <c r="BN452" s="14">
        <v>13</v>
      </c>
      <c r="BO452" s="14">
        <v>12</v>
      </c>
      <c r="BP452" s="14">
        <v>13</v>
      </c>
      <c r="BQ452" s="14">
        <v>12</v>
      </c>
      <c r="BR452" s="14">
        <v>6</v>
      </c>
      <c r="BS452" s="14">
        <v>19</v>
      </c>
      <c r="BT452" s="14">
        <v>22</v>
      </c>
      <c r="BU452" s="14">
        <v>14</v>
      </c>
      <c r="BV452" s="14">
        <v>14</v>
      </c>
      <c r="BW452" s="14">
        <v>20</v>
      </c>
      <c r="BX452" s="14">
        <v>11</v>
      </c>
      <c r="BY452" s="14">
        <v>9</v>
      </c>
      <c r="BZ452" s="14">
        <v>4</v>
      </c>
      <c r="CA452" s="14">
        <v>5</v>
      </c>
      <c r="CB452" s="14">
        <v>12</v>
      </c>
      <c r="CC452" s="14">
        <v>11</v>
      </c>
      <c r="CD452" s="14">
        <v>11</v>
      </c>
      <c r="CE452" s="14">
        <v>9</v>
      </c>
      <c r="CF452" s="14">
        <v>10</v>
      </c>
      <c r="CG452" s="14">
        <v>5</v>
      </c>
      <c r="CH452" s="14">
        <v>12</v>
      </c>
      <c r="CI452" s="14">
        <v>10</v>
      </c>
      <c r="CJ452" s="14">
        <v>12</v>
      </c>
      <c r="CK452" s="14">
        <v>20</v>
      </c>
      <c r="CL452" s="14">
        <v>22</v>
      </c>
      <c r="CM452" s="14">
        <v>11</v>
      </c>
      <c r="CN452" s="14">
        <v>12</v>
      </c>
      <c r="CO452" s="14">
        <v>15</v>
      </c>
      <c r="CP452" s="14">
        <v>18</v>
      </c>
      <c r="CQ452" s="14">
        <v>16</v>
      </c>
      <c r="CR452" s="14">
        <v>5</v>
      </c>
      <c r="CS452" s="14">
        <v>8</v>
      </c>
      <c r="CT452" s="14">
        <v>10</v>
      </c>
      <c r="CU452" s="14">
        <v>16</v>
      </c>
      <c r="CV452" s="14">
        <v>13</v>
      </c>
      <c r="CW452" s="14">
        <v>9</v>
      </c>
      <c r="CX452" s="14">
        <v>8</v>
      </c>
      <c r="CY452" s="14">
        <v>14</v>
      </c>
      <c r="CZ452" s="14">
        <v>8</v>
      </c>
      <c r="DA452" s="14">
        <v>4</v>
      </c>
      <c r="DB452" s="14">
        <v>7</v>
      </c>
      <c r="DC452" s="14">
        <v>11</v>
      </c>
      <c r="DD452" s="14">
        <v>5</v>
      </c>
      <c r="DE452" s="14">
        <v>5</v>
      </c>
      <c r="DF452" s="14">
        <v>3</v>
      </c>
      <c r="DG452" s="14">
        <v>5</v>
      </c>
      <c r="DH452" s="14">
        <v>1</v>
      </c>
      <c r="DI452" s="14">
        <v>1</v>
      </c>
      <c r="DJ452" s="14">
        <v>1</v>
      </c>
      <c r="DK452" s="14">
        <v>5</v>
      </c>
      <c r="DL452" s="14">
        <v>1</v>
      </c>
      <c r="DM452" s="14">
        <v>1</v>
      </c>
      <c r="DN452" s="14">
        <v>0</v>
      </c>
      <c r="DO452" s="14">
        <v>0</v>
      </c>
      <c r="DP452" s="14">
        <v>0</v>
      </c>
      <c r="DQ452" s="14">
        <v>1</v>
      </c>
      <c r="DR452" s="14">
        <v>0</v>
      </c>
      <c r="DS452" s="14">
        <v>0</v>
      </c>
      <c r="DT452" s="14">
        <v>0</v>
      </c>
      <c r="DU452" s="14">
        <v>0</v>
      </c>
      <c r="DV452" s="14">
        <v>0</v>
      </c>
    </row>
    <row r="453" spans="1:126" x14ac:dyDescent="0.25">
      <c r="A453" s="16" t="s">
        <v>979</v>
      </c>
      <c r="B453" s="14" t="s">
        <v>980</v>
      </c>
      <c r="C453" s="23">
        <v>10142</v>
      </c>
      <c r="D453" s="24">
        <f t="shared" si="459"/>
        <v>4.9497140603431279E-2</v>
      </c>
      <c r="E453" s="24">
        <f t="shared" si="460"/>
        <v>5.5413133504239792E-2</v>
      </c>
      <c r="F453" s="24">
        <f t="shared" si="461"/>
        <v>7.0597515282981665E-2</v>
      </c>
      <c r="G453" s="24">
        <f t="shared" si="462"/>
        <v>6.5766121080654702E-2</v>
      </c>
      <c r="H453" s="24">
        <f t="shared" si="463"/>
        <v>4.7525142969828439E-2</v>
      </c>
      <c r="I453" s="24">
        <f t="shared" si="464"/>
        <v>4.6637744034707156E-2</v>
      </c>
      <c r="J453" s="24">
        <f t="shared" si="465"/>
        <v>5.5117333859199369E-2</v>
      </c>
      <c r="K453" s="24">
        <f t="shared" si="466"/>
        <v>6.9315716821139808E-2</v>
      </c>
      <c r="L453" s="24">
        <f t="shared" si="467"/>
        <v>8.7458095050285942E-2</v>
      </c>
      <c r="M453" s="24">
        <f t="shared" si="468"/>
        <v>8.5880496943403661E-2</v>
      </c>
      <c r="N453" s="24">
        <f t="shared" si="469"/>
        <v>6.8625517649378825E-2</v>
      </c>
      <c r="O453" s="24">
        <f t="shared" si="470"/>
        <v>6.0343127588246892E-2</v>
      </c>
      <c r="P453" s="24">
        <f t="shared" si="471"/>
        <v>5.9061329126405049E-2</v>
      </c>
      <c r="Q453" s="24">
        <f t="shared" si="472"/>
        <v>5.2553736935515676E-2</v>
      </c>
      <c r="R453" s="24">
        <f t="shared" si="473"/>
        <v>4.3285348057582329E-2</v>
      </c>
      <c r="S453" s="24">
        <f t="shared" si="474"/>
        <v>8.2922500492999415E-2</v>
      </c>
      <c r="T453" s="24">
        <f t="shared" si="475"/>
        <v>0.2052849536580556</v>
      </c>
      <c r="U453" s="24">
        <f t="shared" si="475"/>
        <v>0.61595346085584701</v>
      </c>
      <c r="V453" s="24">
        <f t="shared" si="475"/>
        <v>0.17876158548609741</v>
      </c>
      <c r="W453" s="23">
        <f t="shared" si="476"/>
        <v>2082</v>
      </c>
      <c r="X453" s="23">
        <f t="shared" si="477"/>
        <v>6247</v>
      </c>
      <c r="Y453" s="23">
        <f t="shared" si="478"/>
        <v>1813</v>
      </c>
      <c r="Z453" s="23">
        <v>95</v>
      </c>
      <c r="AA453" s="23">
        <v>98</v>
      </c>
      <c r="AB453" s="23">
        <v>106</v>
      </c>
      <c r="AC453" s="23">
        <v>104</v>
      </c>
      <c r="AD453" s="23">
        <v>99</v>
      </c>
      <c r="AE453" s="23">
        <v>110</v>
      </c>
      <c r="AF453" s="23">
        <v>105</v>
      </c>
      <c r="AG453" s="23">
        <v>105</v>
      </c>
      <c r="AH453" s="23">
        <v>125</v>
      </c>
      <c r="AI453" s="23">
        <v>117</v>
      </c>
      <c r="AJ453" s="23">
        <v>115</v>
      </c>
      <c r="AK453" s="23">
        <v>155</v>
      </c>
      <c r="AL453" s="23">
        <v>143</v>
      </c>
      <c r="AM453" s="23">
        <v>155</v>
      </c>
      <c r="AN453" s="23">
        <v>148</v>
      </c>
      <c r="AO453" s="23">
        <v>161</v>
      </c>
      <c r="AP453" s="23">
        <v>141</v>
      </c>
      <c r="AQ453" s="23">
        <v>151</v>
      </c>
      <c r="AR453" s="23">
        <v>114</v>
      </c>
      <c r="AS453" s="23">
        <v>100</v>
      </c>
      <c r="AT453" s="23">
        <v>102</v>
      </c>
      <c r="AU453" s="23">
        <v>94</v>
      </c>
      <c r="AV453" s="23">
        <v>102</v>
      </c>
      <c r="AW453" s="23">
        <v>110</v>
      </c>
      <c r="AX453" s="23">
        <v>74</v>
      </c>
      <c r="AY453" s="23">
        <v>98</v>
      </c>
      <c r="AZ453" s="23">
        <v>95</v>
      </c>
      <c r="BA453" s="23">
        <v>77</v>
      </c>
      <c r="BB453" s="23">
        <v>99</v>
      </c>
      <c r="BC453" s="23">
        <v>104</v>
      </c>
      <c r="BD453" s="23">
        <v>106</v>
      </c>
      <c r="BE453" s="23">
        <v>113</v>
      </c>
      <c r="BF453" s="23">
        <v>109</v>
      </c>
      <c r="BG453" s="23">
        <v>119</v>
      </c>
      <c r="BH453" s="23">
        <v>112</v>
      </c>
      <c r="BI453" s="23">
        <v>106</v>
      </c>
      <c r="BJ453" s="23">
        <v>132</v>
      </c>
      <c r="BK453" s="23">
        <v>145</v>
      </c>
      <c r="BL453" s="23">
        <v>138</v>
      </c>
      <c r="BM453" s="23">
        <v>182</v>
      </c>
      <c r="BN453" s="23">
        <v>174</v>
      </c>
      <c r="BO453" s="23">
        <v>171</v>
      </c>
      <c r="BP453" s="23">
        <v>188</v>
      </c>
      <c r="BQ453" s="23">
        <v>179</v>
      </c>
      <c r="BR453" s="23">
        <v>175</v>
      </c>
      <c r="BS453" s="23">
        <v>193</v>
      </c>
      <c r="BT453" s="23">
        <v>199</v>
      </c>
      <c r="BU453" s="23">
        <v>168</v>
      </c>
      <c r="BV453" s="23">
        <v>154</v>
      </c>
      <c r="BW453" s="23">
        <v>157</v>
      </c>
      <c r="BX453" s="23">
        <v>142</v>
      </c>
      <c r="BY453" s="23">
        <v>138</v>
      </c>
      <c r="BZ453" s="23">
        <v>155</v>
      </c>
      <c r="CA453" s="23">
        <v>127</v>
      </c>
      <c r="CB453" s="23">
        <v>134</v>
      </c>
      <c r="CC453" s="23">
        <v>149</v>
      </c>
      <c r="CD453" s="23">
        <v>113</v>
      </c>
      <c r="CE453" s="23">
        <v>127</v>
      </c>
      <c r="CF453" s="23">
        <v>112</v>
      </c>
      <c r="CG453" s="23">
        <v>111</v>
      </c>
      <c r="CH453" s="23">
        <v>100</v>
      </c>
      <c r="CI453" s="23">
        <v>114</v>
      </c>
      <c r="CJ453" s="23">
        <v>119</v>
      </c>
      <c r="CK453" s="23">
        <v>150</v>
      </c>
      <c r="CL453" s="23">
        <v>116</v>
      </c>
      <c r="CM453" s="23">
        <v>114</v>
      </c>
      <c r="CN453" s="23">
        <v>131</v>
      </c>
      <c r="CO453" s="23">
        <v>120</v>
      </c>
      <c r="CP453" s="23">
        <v>97</v>
      </c>
      <c r="CQ453" s="23">
        <v>71</v>
      </c>
      <c r="CR453" s="23">
        <v>94</v>
      </c>
      <c r="CS453" s="23">
        <v>93</v>
      </c>
      <c r="CT453" s="23">
        <v>82</v>
      </c>
      <c r="CU453" s="23">
        <v>92</v>
      </c>
      <c r="CV453" s="23">
        <v>78</v>
      </c>
      <c r="CW453" s="23">
        <v>76</v>
      </c>
      <c r="CX453" s="23">
        <v>68</v>
      </c>
      <c r="CY453" s="23">
        <v>58</v>
      </c>
      <c r="CZ453" s="23">
        <v>60</v>
      </c>
      <c r="DA453" s="23">
        <v>58</v>
      </c>
      <c r="DB453" s="23">
        <v>58</v>
      </c>
      <c r="DC453" s="23">
        <v>53</v>
      </c>
      <c r="DD453" s="23">
        <v>61</v>
      </c>
      <c r="DE453" s="23">
        <v>55</v>
      </c>
      <c r="DF453" s="23">
        <v>39</v>
      </c>
      <c r="DG453" s="23">
        <v>36</v>
      </c>
      <c r="DH453" s="23">
        <v>30</v>
      </c>
      <c r="DI453" s="23">
        <v>23</v>
      </c>
      <c r="DJ453" s="23">
        <v>30</v>
      </c>
      <c r="DK453" s="23">
        <v>33</v>
      </c>
      <c r="DL453" s="23">
        <v>29</v>
      </c>
      <c r="DM453" s="23">
        <v>28</v>
      </c>
      <c r="DN453" s="23">
        <v>9</v>
      </c>
      <c r="DO453" s="23">
        <v>7</v>
      </c>
      <c r="DP453" s="23">
        <v>5</v>
      </c>
      <c r="DQ453" s="23">
        <v>12</v>
      </c>
      <c r="DR453" s="23">
        <v>5</v>
      </c>
      <c r="DS453" s="23">
        <v>3</v>
      </c>
      <c r="DT453" s="23">
        <v>1</v>
      </c>
      <c r="DU453" s="23">
        <v>1</v>
      </c>
      <c r="DV453" s="23">
        <v>3</v>
      </c>
    </row>
    <row r="454" spans="1:126" x14ac:dyDescent="0.25">
      <c r="A454" s="16" t="s">
        <v>981</v>
      </c>
      <c r="B454" s="14" t="s">
        <v>982</v>
      </c>
      <c r="C454" s="23">
        <v>4125</v>
      </c>
      <c r="D454" s="24">
        <f t="shared" si="459"/>
        <v>4.4363636363636362E-2</v>
      </c>
      <c r="E454" s="24">
        <f t="shared" si="460"/>
        <v>4.9212121212121214E-2</v>
      </c>
      <c r="F454" s="24">
        <f t="shared" si="461"/>
        <v>6.8121212121212124E-2</v>
      </c>
      <c r="G454" s="24">
        <f t="shared" si="462"/>
        <v>7.054545454545455E-2</v>
      </c>
      <c r="H454" s="24">
        <f t="shared" si="463"/>
        <v>4.5090909090909091E-2</v>
      </c>
      <c r="I454" s="24">
        <f t="shared" si="464"/>
        <v>4.4363636363636362E-2</v>
      </c>
      <c r="J454" s="24">
        <f t="shared" si="465"/>
        <v>4.4121212121212124E-2</v>
      </c>
      <c r="K454" s="24">
        <f t="shared" si="466"/>
        <v>5.5515151515151517E-2</v>
      </c>
      <c r="L454" s="24">
        <f t="shared" si="467"/>
        <v>7.1999999999999995E-2</v>
      </c>
      <c r="M454" s="24">
        <f t="shared" si="468"/>
        <v>7.3454545454545453E-2</v>
      </c>
      <c r="N454" s="24">
        <f t="shared" si="469"/>
        <v>8.024242424242424E-2</v>
      </c>
      <c r="O454" s="24">
        <f t="shared" si="470"/>
        <v>7.1757575757575756E-2</v>
      </c>
      <c r="P454" s="24">
        <f t="shared" si="471"/>
        <v>8.145454545454546E-2</v>
      </c>
      <c r="Q454" s="24">
        <f t="shared" si="472"/>
        <v>6.0848484848484846E-2</v>
      </c>
      <c r="R454" s="24">
        <f t="shared" si="473"/>
        <v>4.6787878787878788E-2</v>
      </c>
      <c r="S454" s="24">
        <f t="shared" si="474"/>
        <v>9.2121212121212118E-2</v>
      </c>
      <c r="T454" s="24">
        <f t="shared" si="475"/>
        <v>0.18787878787878787</v>
      </c>
      <c r="U454" s="24">
        <f t="shared" si="475"/>
        <v>0.61236363636363633</v>
      </c>
      <c r="V454" s="24">
        <f t="shared" si="475"/>
        <v>0.19975757575757574</v>
      </c>
      <c r="W454" s="23">
        <f t="shared" si="476"/>
        <v>775</v>
      </c>
      <c r="X454" s="23">
        <f t="shared" si="477"/>
        <v>2526</v>
      </c>
      <c r="Y454" s="23">
        <f t="shared" si="478"/>
        <v>824</v>
      </c>
      <c r="Z454" s="23">
        <v>39</v>
      </c>
      <c r="AA454" s="23">
        <v>36</v>
      </c>
      <c r="AB454" s="23">
        <v>43</v>
      </c>
      <c r="AC454" s="23">
        <v>38</v>
      </c>
      <c r="AD454" s="23">
        <v>27</v>
      </c>
      <c r="AE454" s="23">
        <v>47</v>
      </c>
      <c r="AF454" s="23">
        <v>37</v>
      </c>
      <c r="AG454" s="23">
        <v>50</v>
      </c>
      <c r="AH454" s="23">
        <v>35</v>
      </c>
      <c r="AI454" s="23">
        <v>34</v>
      </c>
      <c r="AJ454" s="23">
        <v>60</v>
      </c>
      <c r="AK454" s="23">
        <v>43</v>
      </c>
      <c r="AL454" s="23">
        <v>57</v>
      </c>
      <c r="AM454" s="23">
        <v>60</v>
      </c>
      <c r="AN454" s="23">
        <v>61</v>
      </c>
      <c r="AO454" s="23">
        <v>59</v>
      </c>
      <c r="AP454" s="23">
        <v>49</v>
      </c>
      <c r="AQ454" s="23">
        <v>62</v>
      </c>
      <c r="AR454" s="23">
        <v>64</v>
      </c>
      <c r="AS454" s="23">
        <v>57</v>
      </c>
      <c r="AT454" s="23">
        <v>35</v>
      </c>
      <c r="AU454" s="23">
        <v>40</v>
      </c>
      <c r="AV454" s="23">
        <v>37</v>
      </c>
      <c r="AW454" s="23">
        <v>43</v>
      </c>
      <c r="AX454" s="23">
        <v>31</v>
      </c>
      <c r="AY454" s="23">
        <v>37</v>
      </c>
      <c r="AZ454" s="23">
        <v>41</v>
      </c>
      <c r="BA454" s="23">
        <v>39</v>
      </c>
      <c r="BB454" s="23">
        <v>30</v>
      </c>
      <c r="BC454" s="23">
        <v>36</v>
      </c>
      <c r="BD454" s="23">
        <v>36</v>
      </c>
      <c r="BE454" s="23">
        <v>42</v>
      </c>
      <c r="BF454" s="23">
        <v>46</v>
      </c>
      <c r="BG454" s="23">
        <v>26</v>
      </c>
      <c r="BH454" s="23">
        <v>32</v>
      </c>
      <c r="BI454" s="23">
        <v>36</v>
      </c>
      <c r="BJ454" s="23">
        <v>44</v>
      </c>
      <c r="BK454" s="23">
        <v>43</v>
      </c>
      <c r="BL454" s="23">
        <v>52</v>
      </c>
      <c r="BM454" s="23">
        <v>54</v>
      </c>
      <c r="BN454" s="23">
        <v>66</v>
      </c>
      <c r="BO454" s="23">
        <v>52</v>
      </c>
      <c r="BP454" s="23">
        <v>58</v>
      </c>
      <c r="BQ454" s="23">
        <v>62</v>
      </c>
      <c r="BR454" s="23">
        <v>59</v>
      </c>
      <c r="BS454" s="23">
        <v>69</v>
      </c>
      <c r="BT454" s="23">
        <v>60</v>
      </c>
      <c r="BU454" s="23">
        <v>52</v>
      </c>
      <c r="BV454" s="23">
        <v>69</v>
      </c>
      <c r="BW454" s="23">
        <v>53</v>
      </c>
      <c r="BX454" s="23">
        <v>69</v>
      </c>
      <c r="BY454" s="23">
        <v>60</v>
      </c>
      <c r="BZ454" s="23">
        <v>69</v>
      </c>
      <c r="CA454" s="23">
        <v>73</v>
      </c>
      <c r="CB454" s="23">
        <v>60</v>
      </c>
      <c r="CC454" s="23">
        <v>62</v>
      </c>
      <c r="CD454" s="23">
        <v>53</v>
      </c>
      <c r="CE454" s="23">
        <v>47</v>
      </c>
      <c r="CF454" s="23">
        <v>62</v>
      </c>
      <c r="CG454" s="23">
        <v>72</v>
      </c>
      <c r="CH454" s="23">
        <v>45</v>
      </c>
      <c r="CI454" s="23">
        <v>69</v>
      </c>
      <c r="CJ454" s="23">
        <v>65</v>
      </c>
      <c r="CK454" s="23">
        <v>90</v>
      </c>
      <c r="CL454" s="23">
        <v>67</v>
      </c>
      <c r="CM454" s="23">
        <v>53</v>
      </c>
      <c r="CN454" s="23">
        <v>44</v>
      </c>
      <c r="CO454" s="23">
        <v>51</v>
      </c>
      <c r="CP454" s="23">
        <v>46</v>
      </c>
      <c r="CQ454" s="23">
        <v>57</v>
      </c>
      <c r="CR454" s="23">
        <v>39</v>
      </c>
      <c r="CS454" s="23">
        <v>42</v>
      </c>
      <c r="CT454" s="23">
        <v>53</v>
      </c>
      <c r="CU454" s="23">
        <v>33</v>
      </c>
      <c r="CV454" s="23">
        <v>26</v>
      </c>
      <c r="CW454" s="23">
        <v>32</v>
      </c>
      <c r="CX454" s="23">
        <v>45</v>
      </c>
      <c r="CY454" s="23">
        <v>26</v>
      </c>
      <c r="CZ454" s="23">
        <v>40</v>
      </c>
      <c r="DA454" s="23">
        <v>30</v>
      </c>
      <c r="DB454" s="23">
        <v>23</v>
      </c>
      <c r="DC454" s="23">
        <v>31</v>
      </c>
      <c r="DD454" s="23">
        <v>22</v>
      </c>
      <c r="DE454" s="23">
        <v>14</v>
      </c>
      <c r="DF454" s="23">
        <v>9</v>
      </c>
      <c r="DG454" s="23">
        <v>18</v>
      </c>
      <c r="DH454" s="23">
        <v>15</v>
      </c>
      <c r="DI454" s="23">
        <v>13</v>
      </c>
      <c r="DJ454" s="23">
        <v>13</v>
      </c>
      <c r="DK454" s="23">
        <v>10</v>
      </c>
      <c r="DL454" s="23">
        <v>13</v>
      </c>
      <c r="DM454" s="23">
        <v>7</v>
      </c>
      <c r="DN454" s="23">
        <v>4</v>
      </c>
      <c r="DO454" s="23">
        <v>4</v>
      </c>
      <c r="DP454" s="23">
        <v>3</v>
      </c>
      <c r="DQ454" s="23">
        <v>2</v>
      </c>
      <c r="DR454" s="23">
        <v>1</v>
      </c>
      <c r="DS454" s="23">
        <v>2</v>
      </c>
      <c r="DT454" s="23">
        <v>2</v>
      </c>
      <c r="DU454" s="23">
        <v>1</v>
      </c>
      <c r="DV454" s="23">
        <v>0</v>
      </c>
    </row>
    <row r="455" spans="1:126" x14ac:dyDescent="0.25">
      <c r="A455" s="16" t="s">
        <v>983</v>
      </c>
      <c r="B455" s="14" t="s">
        <v>984</v>
      </c>
      <c r="C455" s="23">
        <v>891</v>
      </c>
      <c r="D455" s="24">
        <f t="shared" si="459"/>
        <v>5.4994388327721661E-2</v>
      </c>
      <c r="E455" s="24">
        <f t="shared" si="460"/>
        <v>3.2547699214365879E-2</v>
      </c>
      <c r="F455" s="24">
        <f t="shared" si="461"/>
        <v>5.7239057239057242E-2</v>
      </c>
      <c r="G455" s="24">
        <f t="shared" si="462"/>
        <v>7.1829405162738502E-2</v>
      </c>
      <c r="H455" s="24">
        <f t="shared" si="463"/>
        <v>5.8361391694725026E-2</v>
      </c>
      <c r="I455" s="24">
        <f t="shared" si="464"/>
        <v>5.4994388327721661E-2</v>
      </c>
      <c r="J455" s="24">
        <f t="shared" si="465"/>
        <v>3.7037037037037035E-2</v>
      </c>
      <c r="K455" s="24">
        <f t="shared" si="466"/>
        <v>4.9382716049382713E-2</v>
      </c>
      <c r="L455" s="24">
        <f t="shared" si="467"/>
        <v>8.0808080808080815E-2</v>
      </c>
      <c r="M455" s="24">
        <f t="shared" si="468"/>
        <v>7.9685746352413017E-2</v>
      </c>
      <c r="N455" s="24">
        <f t="shared" si="469"/>
        <v>5.8361391694725026E-2</v>
      </c>
      <c r="O455" s="24">
        <f t="shared" si="470"/>
        <v>8.6419753086419748E-2</v>
      </c>
      <c r="P455" s="24">
        <f t="shared" si="471"/>
        <v>7.7441077441077436E-2</v>
      </c>
      <c r="Q455" s="24">
        <f t="shared" si="472"/>
        <v>5.0505050505050504E-2</v>
      </c>
      <c r="R455" s="24">
        <f t="shared" si="473"/>
        <v>5.4994388327721661E-2</v>
      </c>
      <c r="S455" s="24">
        <f t="shared" si="474"/>
        <v>9.5398428731762061E-2</v>
      </c>
      <c r="T455" s="24">
        <f t="shared" si="475"/>
        <v>0.1728395061728395</v>
      </c>
      <c r="U455" s="24">
        <f t="shared" si="475"/>
        <v>0.6262626262626263</v>
      </c>
      <c r="V455" s="24">
        <f t="shared" si="475"/>
        <v>0.20089786756453423</v>
      </c>
      <c r="W455" s="23">
        <f t="shared" si="476"/>
        <v>154</v>
      </c>
      <c r="X455" s="23">
        <f t="shared" si="477"/>
        <v>558</v>
      </c>
      <c r="Y455" s="23">
        <f t="shared" si="478"/>
        <v>179</v>
      </c>
      <c r="Z455" s="23">
        <v>10</v>
      </c>
      <c r="AA455" s="23">
        <v>11</v>
      </c>
      <c r="AB455" s="23">
        <v>13</v>
      </c>
      <c r="AC455" s="23">
        <v>7</v>
      </c>
      <c r="AD455" s="23">
        <v>8</v>
      </c>
      <c r="AE455" s="23">
        <v>3</v>
      </c>
      <c r="AF455" s="23">
        <v>9</v>
      </c>
      <c r="AG455" s="23">
        <v>6</v>
      </c>
      <c r="AH455" s="23">
        <v>5</v>
      </c>
      <c r="AI455" s="23">
        <v>6</v>
      </c>
      <c r="AJ455" s="23">
        <v>13</v>
      </c>
      <c r="AK455" s="23">
        <v>7</v>
      </c>
      <c r="AL455" s="23">
        <v>12</v>
      </c>
      <c r="AM455" s="23">
        <v>6</v>
      </c>
      <c r="AN455" s="23">
        <v>13</v>
      </c>
      <c r="AO455" s="23">
        <v>8</v>
      </c>
      <c r="AP455" s="23">
        <v>17</v>
      </c>
      <c r="AQ455" s="23">
        <v>13</v>
      </c>
      <c r="AR455" s="23">
        <v>15</v>
      </c>
      <c r="AS455" s="23">
        <v>11</v>
      </c>
      <c r="AT455" s="23">
        <v>5</v>
      </c>
      <c r="AU455" s="23">
        <v>15</v>
      </c>
      <c r="AV455" s="23">
        <v>8</v>
      </c>
      <c r="AW455" s="23">
        <v>11</v>
      </c>
      <c r="AX455" s="23">
        <v>13</v>
      </c>
      <c r="AY455" s="23">
        <v>13</v>
      </c>
      <c r="AZ455" s="23">
        <v>13</v>
      </c>
      <c r="BA455" s="23">
        <v>11</v>
      </c>
      <c r="BB455" s="23">
        <v>5</v>
      </c>
      <c r="BC455" s="23">
        <v>7</v>
      </c>
      <c r="BD455" s="23">
        <v>5</v>
      </c>
      <c r="BE455" s="23">
        <v>6</v>
      </c>
      <c r="BF455" s="23">
        <v>10</v>
      </c>
      <c r="BG455" s="23">
        <v>7</v>
      </c>
      <c r="BH455" s="23">
        <v>5</v>
      </c>
      <c r="BI455" s="23">
        <v>5</v>
      </c>
      <c r="BJ455" s="23">
        <v>6</v>
      </c>
      <c r="BK455" s="23">
        <v>9</v>
      </c>
      <c r="BL455" s="23">
        <v>12</v>
      </c>
      <c r="BM455" s="23">
        <v>12</v>
      </c>
      <c r="BN455" s="23">
        <v>8</v>
      </c>
      <c r="BO455" s="23">
        <v>17</v>
      </c>
      <c r="BP455" s="23">
        <v>17</v>
      </c>
      <c r="BQ455" s="23">
        <v>20</v>
      </c>
      <c r="BR455" s="23">
        <v>10</v>
      </c>
      <c r="BS455" s="23">
        <v>16</v>
      </c>
      <c r="BT455" s="23">
        <v>17</v>
      </c>
      <c r="BU455" s="23">
        <v>8</v>
      </c>
      <c r="BV455" s="23">
        <v>11</v>
      </c>
      <c r="BW455" s="23">
        <v>19</v>
      </c>
      <c r="BX455" s="23">
        <v>12</v>
      </c>
      <c r="BY455" s="23">
        <v>12</v>
      </c>
      <c r="BZ455" s="23">
        <v>8</v>
      </c>
      <c r="CA455" s="23">
        <v>10</v>
      </c>
      <c r="CB455" s="23">
        <v>10</v>
      </c>
      <c r="CC455" s="23">
        <v>15</v>
      </c>
      <c r="CD455" s="23">
        <v>16</v>
      </c>
      <c r="CE455" s="23">
        <v>13</v>
      </c>
      <c r="CF455" s="23">
        <v>19</v>
      </c>
      <c r="CG455" s="23">
        <v>14</v>
      </c>
      <c r="CH455" s="23">
        <v>11</v>
      </c>
      <c r="CI455" s="23">
        <v>9</v>
      </c>
      <c r="CJ455" s="23">
        <v>10</v>
      </c>
      <c r="CK455" s="23">
        <v>21</v>
      </c>
      <c r="CL455" s="23">
        <v>18</v>
      </c>
      <c r="CM455" s="23">
        <v>17</v>
      </c>
      <c r="CN455" s="23">
        <v>5</v>
      </c>
      <c r="CO455" s="23">
        <v>5</v>
      </c>
      <c r="CP455" s="23">
        <v>11</v>
      </c>
      <c r="CQ455" s="23">
        <v>7</v>
      </c>
      <c r="CR455" s="23">
        <v>12</v>
      </c>
      <c r="CS455" s="23">
        <v>8</v>
      </c>
      <c r="CT455" s="23">
        <v>8</v>
      </c>
      <c r="CU455" s="23">
        <v>9</v>
      </c>
      <c r="CV455" s="23">
        <v>12</v>
      </c>
      <c r="CW455" s="23">
        <v>7</v>
      </c>
      <c r="CX455" s="23">
        <v>8</v>
      </c>
      <c r="CY455" s="23">
        <v>3</v>
      </c>
      <c r="CZ455" s="23">
        <v>6</v>
      </c>
      <c r="DA455" s="23">
        <v>5</v>
      </c>
      <c r="DB455" s="23">
        <v>4</v>
      </c>
      <c r="DC455" s="23">
        <v>3</v>
      </c>
      <c r="DD455" s="23">
        <v>2</v>
      </c>
      <c r="DE455" s="23">
        <v>5</v>
      </c>
      <c r="DF455" s="23">
        <v>6</v>
      </c>
      <c r="DG455" s="23">
        <v>4</v>
      </c>
      <c r="DH455" s="23">
        <v>6</v>
      </c>
      <c r="DI455" s="23">
        <v>2</v>
      </c>
      <c r="DJ455" s="23">
        <v>2</v>
      </c>
      <c r="DK455" s="23">
        <v>6</v>
      </c>
      <c r="DL455" s="23">
        <v>2</v>
      </c>
      <c r="DM455" s="23">
        <v>4</v>
      </c>
      <c r="DN455" s="23">
        <v>0</v>
      </c>
      <c r="DO455" s="23">
        <v>0</v>
      </c>
      <c r="DP455" s="23">
        <v>3</v>
      </c>
      <c r="DQ455" s="23">
        <v>1</v>
      </c>
      <c r="DR455" s="23">
        <v>3</v>
      </c>
      <c r="DS455" s="23">
        <v>0</v>
      </c>
      <c r="DT455" s="23">
        <v>2</v>
      </c>
      <c r="DU455" s="23">
        <v>0</v>
      </c>
      <c r="DV455" s="23">
        <v>1</v>
      </c>
    </row>
    <row r="456" spans="1:126" x14ac:dyDescent="0.25">
      <c r="A456" s="16" t="s">
        <v>985</v>
      </c>
      <c r="B456" s="14" t="s">
        <v>986</v>
      </c>
      <c r="C456" s="14">
        <v>793</v>
      </c>
      <c r="D456" s="24">
        <f t="shared" si="459"/>
        <v>5.8007566204287514E-2</v>
      </c>
      <c r="E456" s="24">
        <f t="shared" si="460"/>
        <v>6.5573770491803282E-2</v>
      </c>
      <c r="F456" s="24">
        <f t="shared" si="461"/>
        <v>9.0794451450189162E-2</v>
      </c>
      <c r="G456" s="24">
        <f t="shared" si="462"/>
        <v>7.1878940731399749E-2</v>
      </c>
      <c r="H456" s="24">
        <f t="shared" si="463"/>
        <v>4.4136191677175286E-2</v>
      </c>
      <c r="I456" s="24">
        <f t="shared" si="464"/>
        <v>3.2786885245901641E-2</v>
      </c>
      <c r="J456" s="24">
        <f t="shared" si="465"/>
        <v>4.9180327868852458E-2</v>
      </c>
      <c r="K456" s="24">
        <f t="shared" si="466"/>
        <v>6.8095838587641871E-2</v>
      </c>
      <c r="L456" s="24">
        <f t="shared" si="467"/>
        <v>9.9621689785624218E-2</v>
      </c>
      <c r="M456" s="24">
        <f t="shared" si="468"/>
        <v>9.4577553593947039E-2</v>
      </c>
      <c r="N456" s="24">
        <f t="shared" si="469"/>
        <v>6.8095838587641871E-2</v>
      </c>
      <c r="O456" s="24">
        <f t="shared" si="470"/>
        <v>6.1790668348045398E-2</v>
      </c>
      <c r="P456" s="24">
        <f t="shared" si="471"/>
        <v>7.9445145018915517E-2</v>
      </c>
      <c r="Q456" s="24">
        <f t="shared" si="472"/>
        <v>4.0353089533417402E-2</v>
      </c>
      <c r="R456" s="24">
        <f t="shared" si="473"/>
        <v>3.530895334174023E-2</v>
      </c>
      <c r="S456" s="24">
        <f t="shared" si="474"/>
        <v>4.0353089533417402E-2</v>
      </c>
      <c r="T456" s="24">
        <f t="shared" si="475"/>
        <v>0.24716267339218159</v>
      </c>
      <c r="U456" s="24">
        <f t="shared" si="475"/>
        <v>0.63682219419924335</v>
      </c>
      <c r="V456" s="24">
        <f t="shared" si="475"/>
        <v>0.11601513240857503</v>
      </c>
      <c r="W456" s="23">
        <f t="shared" si="476"/>
        <v>196</v>
      </c>
      <c r="X456" s="23">
        <f t="shared" si="477"/>
        <v>505</v>
      </c>
      <c r="Y456" s="23">
        <f t="shared" si="478"/>
        <v>92</v>
      </c>
      <c r="Z456" s="14">
        <v>13</v>
      </c>
      <c r="AA456" s="14">
        <v>4</v>
      </c>
      <c r="AB456" s="14">
        <v>7</v>
      </c>
      <c r="AC456" s="14">
        <v>13</v>
      </c>
      <c r="AD456" s="14">
        <v>9</v>
      </c>
      <c r="AE456" s="14">
        <v>14</v>
      </c>
      <c r="AF456" s="14">
        <v>8</v>
      </c>
      <c r="AG456" s="14">
        <v>7</v>
      </c>
      <c r="AH456" s="14">
        <v>12</v>
      </c>
      <c r="AI456" s="14">
        <v>11</v>
      </c>
      <c r="AJ456" s="14">
        <v>11</v>
      </c>
      <c r="AK456" s="14">
        <v>16</v>
      </c>
      <c r="AL456" s="14">
        <v>7</v>
      </c>
      <c r="AM456" s="14">
        <v>20</v>
      </c>
      <c r="AN456" s="14">
        <v>18</v>
      </c>
      <c r="AO456" s="14">
        <v>14</v>
      </c>
      <c r="AP456" s="14">
        <v>12</v>
      </c>
      <c r="AQ456" s="14">
        <v>18</v>
      </c>
      <c r="AR456" s="14">
        <v>9</v>
      </c>
      <c r="AS456" s="14">
        <v>4</v>
      </c>
      <c r="AT456" s="14">
        <v>10</v>
      </c>
      <c r="AU456" s="14">
        <v>9</v>
      </c>
      <c r="AV456" s="14">
        <v>5</v>
      </c>
      <c r="AW456" s="14">
        <v>5</v>
      </c>
      <c r="AX456" s="14">
        <v>6</v>
      </c>
      <c r="AY456" s="14">
        <v>5</v>
      </c>
      <c r="AZ456" s="14">
        <v>5</v>
      </c>
      <c r="BA456" s="14">
        <v>4</v>
      </c>
      <c r="BB456" s="14">
        <v>3</v>
      </c>
      <c r="BC456" s="14">
        <v>9</v>
      </c>
      <c r="BD456" s="14">
        <v>7</v>
      </c>
      <c r="BE456" s="14">
        <v>9</v>
      </c>
      <c r="BF456" s="14">
        <v>9</v>
      </c>
      <c r="BG456" s="14">
        <v>4</v>
      </c>
      <c r="BH456" s="14">
        <v>10</v>
      </c>
      <c r="BI456" s="14">
        <v>8</v>
      </c>
      <c r="BJ456" s="14">
        <v>11</v>
      </c>
      <c r="BK456" s="14">
        <v>11</v>
      </c>
      <c r="BL456" s="14">
        <v>11</v>
      </c>
      <c r="BM456" s="14">
        <v>13</v>
      </c>
      <c r="BN456" s="14">
        <v>16</v>
      </c>
      <c r="BO456" s="14">
        <v>15</v>
      </c>
      <c r="BP456" s="14">
        <v>16</v>
      </c>
      <c r="BQ456" s="14">
        <v>15</v>
      </c>
      <c r="BR456" s="14">
        <v>17</v>
      </c>
      <c r="BS456" s="14">
        <v>16</v>
      </c>
      <c r="BT456" s="14">
        <v>19</v>
      </c>
      <c r="BU456" s="14">
        <v>14</v>
      </c>
      <c r="BV456" s="14">
        <v>12</v>
      </c>
      <c r="BW456" s="14">
        <v>14</v>
      </c>
      <c r="BX456" s="14">
        <v>5</v>
      </c>
      <c r="BY456" s="14">
        <v>10</v>
      </c>
      <c r="BZ456" s="14">
        <v>13</v>
      </c>
      <c r="CA456" s="14">
        <v>14</v>
      </c>
      <c r="CB456" s="14">
        <v>12</v>
      </c>
      <c r="CC456" s="14">
        <v>11</v>
      </c>
      <c r="CD456" s="14">
        <v>13</v>
      </c>
      <c r="CE456" s="14">
        <v>9</v>
      </c>
      <c r="CF456" s="14">
        <v>9</v>
      </c>
      <c r="CG456" s="14">
        <v>7</v>
      </c>
      <c r="CH456" s="14">
        <v>13</v>
      </c>
      <c r="CI456" s="14">
        <v>10</v>
      </c>
      <c r="CJ456" s="14">
        <v>7</v>
      </c>
      <c r="CK456" s="14">
        <v>12</v>
      </c>
      <c r="CL456" s="14">
        <v>21</v>
      </c>
      <c r="CM456" s="14">
        <v>7</v>
      </c>
      <c r="CN456" s="14">
        <v>6</v>
      </c>
      <c r="CO456" s="14">
        <v>3</v>
      </c>
      <c r="CP456" s="14">
        <v>11</v>
      </c>
      <c r="CQ456" s="14">
        <v>5</v>
      </c>
      <c r="CR456" s="14">
        <v>4</v>
      </c>
      <c r="CS456" s="14">
        <v>9</v>
      </c>
      <c r="CT456" s="14">
        <v>6</v>
      </c>
      <c r="CU456" s="14">
        <v>4</v>
      </c>
      <c r="CV456" s="14">
        <v>5</v>
      </c>
      <c r="CW456" s="14">
        <v>6</v>
      </c>
      <c r="CX456" s="14">
        <v>1</v>
      </c>
      <c r="CY456" s="14">
        <v>1</v>
      </c>
      <c r="CZ456" s="14">
        <v>4</v>
      </c>
      <c r="DA456" s="14">
        <v>4</v>
      </c>
      <c r="DB456" s="14">
        <v>3</v>
      </c>
      <c r="DC456" s="14">
        <v>5</v>
      </c>
      <c r="DD456" s="14">
        <v>0</v>
      </c>
      <c r="DE456" s="14">
        <v>2</v>
      </c>
      <c r="DF456" s="14">
        <v>1</v>
      </c>
      <c r="DG456" s="14">
        <v>0</v>
      </c>
      <c r="DH456" s="14">
        <v>0</v>
      </c>
      <c r="DI456" s="14">
        <v>0</v>
      </c>
      <c r="DJ456" s="14">
        <v>1</v>
      </c>
      <c r="DK456" s="14">
        <v>2</v>
      </c>
      <c r="DL456" s="14">
        <v>0</v>
      </c>
      <c r="DM456" s="14">
        <v>1</v>
      </c>
      <c r="DN456" s="14">
        <v>0</v>
      </c>
      <c r="DO456" s="14">
        <v>1</v>
      </c>
      <c r="DP456" s="14">
        <v>0</v>
      </c>
      <c r="DQ456" s="14">
        <v>0</v>
      </c>
      <c r="DR456" s="14">
        <v>0</v>
      </c>
      <c r="DS456" s="14">
        <v>0</v>
      </c>
      <c r="DT456" s="14">
        <v>0</v>
      </c>
      <c r="DU456" s="14">
        <v>0</v>
      </c>
      <c r="DV456" s="14">
        <v>0</v>
      </c>
    </row>
    <row r="457" spans="1:126" x14ac:dyDescent="0.25">
      <c r="A457" s="16" t="s">
        <v>987</v>
      </c>
      <c r="B457" s="14" t="s">
        <v>988</v>
      </c>
      <c r="C457" s="23" t="s">
        <v>1572</v>
      </c>
      <c r="D457" s="23" t="s">
        <v>1572</v>
      </c>
      <c r="E457" s="23" t="s">
        <v>1572</v>
      </c>
      <c r="F457" s="23" t="s">
        <v>1572</v>
      </c>
      <c r="G457" s="23" t="s">
        <v>1572</v>
      </c>
      <c r="H457" s="23" t="s">
        <v>1572</v>
      </c>
      <c r="I457" s="23" t="s">
        <v>1572</v>
      </c>
      <c r="J457" s="23" t="s">
        <v>1572</v>
      </c>
      <c r="K457" s="23" t="s">
        <v>1572</v>
      </c>
      <c r="L457" s="23" t="s">
        <v>1572</v>
      </c>
      <c r="M457" s="23" t="s">
        <v>1572</v>
      </c>
      <c r="N457" s="23" t="s">
        <v>1572</v>
      </c>
      <c r="O457" s="23" t="s">
        <v>1572</v>
      </c>
      <c r="P457" s="23" t="s">
        <v>1572</v>
      </c>
      <c r="Q457" s="23" t="s">
        <v>1572</v>
      </c>
      <c r="R457" s="23" t="s">
        <v>1572</v>
      </c>
      <c r="S457" s="23" t="s">
        <v>1572</v>
      </c>
      <c r="T457" s="23" t="s">
        <v>1572</v>
      </c>
      <c r="U457" s="23" t="s">
        <v>1572</v>
      </c>
      <c r="V457" s="23" t="s">
        <v>1572</v>
      </c>
      <c r="W457" s="23" t="s">
        <v>1572</v>
      </c>
      <c r="X457" s="23" t="s">
        <v>1572</v>
      </c>
      <c r="Y457" s="23" t="s">
        <v>1572</v>
      </c>
      <c r="Z457" s="23" t="s">
        <v>1572</v>
      </c>
      <c r="AA457" s="23" t="s">
        <v>1572</v>
      </c>
      <c r="AB457" s="23" t="s">
        <v>1572</v>
      </c>
      <c r="AC457" s="23" t="s">
        <v>1572</v>
      </c>
      <c r="AD457" s="23" t="s">
        <v>1572</v>
      </c>
      <c r="AE457" s="23" t="s">
        <v>1572</v>
      </c>
      <c r="AF457" s="23" t="s">
        <v>1572</v>
      </c>
      <c r="AG457" s="23" t="s">
        <v>1572</v>
      </c>
      <c r="AH457" s="23" t="s">
        <v>1572</v>
      </c>
      <c r="AI457" s="23" t="s">
        <v>1572</v>
      </c>
      <c r="AJ457" s="23" t="s">
        <v>1572</v>
      </c>
      <c r="AK457" s="23" t="s">
        <v>1572</v>
      </c>
      <c r="AL457" s="23" t="s">
        <v>1572</v>
      </c>
      <c r="AM457" s="23" t="s">
        <v>1572</v>
      </c>
      <c r="AN457" s="23" t="s">
        <v>1572</v>
      </c>
      <c r="AO457" s="23" t="s">
        <v>1572</v>
      </c>
      <c r="AP457" s="23" t="s">
        <v>1572</v>
      </c>
      <c r="AQ457" s="23" t="s">
        <v>1572</v>
      </c>
      <c r="AR457" s="23" t="s">
        <v>1572</v>
      </c>
      <c r="AS457" s="23" t="s">
        <v>1572</v>
      </c>
      <c r="AT457" s="23" t="s">
        <v>1572</v>
      </c>
      <c r="AU457" s="23" t="s">
        <v>1572</v>
      </c>
      <c r="AV457" s="23" t="s">
        <v>1572</v>
      </c>
      <c r="AW457" s="23" t="s">
        <v>1572</v>
      </c>
      <c r="AX457" s="23" t="s">
        <v>1572</v>
      </c>
      <c r="AY457" s="23" t="s">
        <v>1572</v>
      </c>
      <c r="AZ457" s="23" t="s">
        <v>1572</v>
      </c>
      <c r="BA457" s="23" t="s">
        <v>1572</v>
      </c>
      <c r="BB457" s="23" t="s">
        <v>1572</v>
      </c>
      <c r="BC457" s="23" t="s">
        <v>1572</v>
      </c>
      <c r="BD457" s="23" t="s">
        <v>1572</v>
      </c>
      <c r="BE457" s="23" t="s">
        <v>1572</v>
      </c>
      <c r="BF457" s="23" t="s">
        <v>1572</v>
      </c>
      <c r="BG457" s="23" t="s">
        <v>1572</v>
      </c>
      <c r="BH457" s="23" t="s">
        <v>1572</v>
      </c>
      <c r="BI457" s="23" t="s">
        <v>1572</v>
      </c>
      <c r="BJ457" s="23" t="s">
        <v>1572</v>
      </c>
      <c r="BK457" s="23" t="s">
        <v>1572</v>
      </c>
      <c r="BL457" s="23" t="s">
        <v>1572</v>
      </c>
      <c r="BM457" s="23" t="s">
        <v>1572</v>
      </c>
      <c r="BN457" s="23" t="s">
        <v>1572</v>
      </c>
      <c r="BO457" s="23" t="s">
        <v>1572</v>
      </c>
      <c r="BP457" s="23" t="s">
        <v>1572</v>
      </c>
      <c r="BQ457" s="23" t="s">
        <v>1572</v>
      </c>
      <c r="BR457" s="23" t="s">
        <v>1572</v>
      </c>
      <c r="BS457" s="23" t="s">
        <v>1572</v>
      </c>
      <c r="BT457" s="23" t="s">
        <v>1572</v>
      </c>
      <c r="BU457" s="23" t="s">
        <v>1572</v>
      </c>
      <c r="BV457" s="23" t="s">
        <v>1572</v>
      </c>
      <c r="BW457" s="23" t="s">
        <v>1572</v>
      </c>
      <c r="BX457" s="23" t="s">
        <v>1572</v>
      </c>
      <c r="BY457" s="23" t="s">
        <v>1572</v>
      </c>
      <c r="BZ457" s="23" t="s">
        <v>1572</v>
      </c>
      <c r="CA457" s="23" t="s">
        <v>1572</v>
      </c>
      <c r="CB457" s="23" t="s">
        <v>1572</v>
      </c>
      <c r="CC457" s="23" t="s">
        <v>1572</v>
      </c>
      <c r="CD457" s="23" t="s">
        <v>1572</v>
      </c>
      <c r="CE457" s="23" t="s">
        <v>1572</v>
      </c>
      <c r="CF457" s="23" t="s">
        <v>1572</v>
      </c>
      <c r="CG457" s="23" t="s">
        <v>1572</v>
      </c>
      <c r="CH457" s="23" t="s">
        <v>1572</v>
      </c>
      <c r="CI457" s="23" t="s">
        <v>1572</v>
      </c>
      <c r="CJ457" s="23" t="s">
        <v>1572</v>
      </c>
      <c r="CK457" s="23" t="s">
        <v>1572</v>
      </c>
      <c r="CL457" s="23" t="s">
        <v>1572</v>
      </c>
      <c r="CM457" s="23" t="s">
        <v>1572</v>
      </c>
      <c r="CN457" s="23" t="s">
        <v>1572</v>
      </c>
      <c r="CO457" s="23" t="s">
        <v>1572</v>
      </c>
      <c r="CP457" s="23" t="s">
        <v>1572</v>
      </c>
      <c r="CQ457" s="23" t="s">
        <v>1572</v>
      </c>
      <c r="CR457" s="23" t="s">
        <v>1572</v>
      </c>
      <c r="CS457" s="23" t="s">
        <v>1572</v>
      </c>
      <c r="CT457" s="23" t="s">
        <v>1572</v>
      </c>
      <c r="CU457" s="23" t="s">
        <v>1572</v>
      </c>
      <c r="CV457" s="23" t="s">
        <v>1572</v>
      </c>
      <c r="CW457" s="23" t="s">
        <v>1572</v>
      </c>
      <c r="CX457" s="23" t="s">
        <v>1572</v>
      </c>
      <c r="CY457" s="23" t="s">
        <v>1572</v>
      </c>
      <c r="CZ457" s="23" t="s">
        <v>1572</v>
      </c>
      <c r="DA457" s="23" t="s">
        <v>1572</v>
      </c>
      <c r="DB457" s="23" t="s">
        <v>1572</v>
      </c>
      <c r="DC457" s="23" t="s">
        <v>1572</v>
      </c>
      <c r="DD457" s="23" t="s">
        <v>1572</v>
      </c>
      <c r="DE457" s="23" t="s">
        <v>1572</v>
      </c>
      <c r="DF457" s="23" t="s">
        <v>1572</v>
      </c>
      <c r="DG457" s="23" t="s">
        <v>1572</v>
      </c>
      <c r="DH457" s="23" t="s">
        <v>1572</v>
      </c>
      <c r="DI457" s="23" t="s">
        <v>1572</v>
      </c>
      <c r="DJ457" s="23" t="s">
        <v>1572</v>
      </c>
      <c r="DK457" s="23" t="s">
        <v>1572</v>
      </c>
      <c r="DL457" s="23" t="s">
        <v>1572</v>
      </c>
      <c r="DM457" s="23" t="s">
        <v>1572</v>
      </c>
      <c r="DN457" s="23" t="s">
        <v>1572</v>
      </c>
      <c r="DO457" s="23" t="s">
        <v>1572</v>
      </c>
      <c r="DP457" s="23" t="s">
        <v>1572</v>
      </c>
      <c r="DQ457" s="23" t="s">
        <v>1572</v>
      </c>
      <c r="DR457" s="23" t="s">
        <v>1572</v>
      </c>
      <c r="DS457" s="23" t="s">
        <v>1572</v>
      </c>
      <c r="DT457" s="23" t="s">
        <v>1572</v>
      </c>
      <c r="DU457" s="23" t="s">
        <v>1572</v>
      </c>
      <c r="DV457" s="23" t="s">
        <v>1572</v>
      </c>
    </row>
    <row r="458" spans="1:126" x14ac:dyDescent="0.25">
      <c r="A458" s="16" t="s">
        <v>989</v>
      </c>
      <c r="B458" s="14" t="s">
        <v>990</v>
      </c>
      <c r="C458" s="23">
        <v>24340</v>
      </c>
      <c r="D458" s="24">
        <f t="shared" ref="D458:D465" si="479">SUM(Z458:AD458)/C458</f>
        <v>7.6047658175842234E-2</v>
      </c>
      <c r="E458" s="24">
        <f t="shared" ref="E458:E465" si="480">SUM(AE458:AI458)/C458</f>
        <v>5.8668857847165162E-2</v>
      </c>
      <c r="F458" s="24">
        <f t="shared" ref="F458:F465" si="481">SUM(AJ458:AN458)/C458</f>
        <v>6.1133935907970421E-2</v>
      </c>
      <c r="G458" s="24">
        <f t="shared" ref="G458:G465" si="482">SUM(AO458:AS458)/C458</f>
        <v>6.3599013968775681E-2</v>
      </c>
      <c r="H458" s="24">
        <f t="shared" ref="H458:H465" si="483">SUM(AT458:AX458)/C458</f>
        <v>7.5143796220213638E-2</v>
      </c>
      <c r="I458" s="24">
        <f t="shared" ref="I458:I465" si="484">SUM(AY458:BC458)/C458</f>
        <v>8.4428923582580112E-2</v>
      </c>
      <c r="J458" s="24">
        <f t="shared" ref="J458:J465" si="485">SUM(BD458:BH458)/C458</f>
        <v>6.9926047658175838E-2</v>
      </c>
      <c r="K458" s="24">
        <f t="shared" ref="K458:K465" si="486">SUM(BI458:BM458)/C458</f>
        <v>6.42974527526705E-2</v>
      </c>
      <c r="L458" s="24">
        <f t="shared" ref="L458:L465" si="487">SUM(BN458:BR458)/C458</f>
        <v>7.2925225965488907E-2</v>
      </c>
      <c r="M458" s="24">
        <f t="shared" ref="M458:M465" si="488">SUM(BS458:BW458)/C458</f>
        <v>7.1322925225965492E-2</v>
      </c>
      <c r="N458" s="24">
        <f t="shared" ref="N458:N465" si="489">SUM(BX458:CB458)/C458</f>
        <v>5.9367296631059982E-2</v>
      </c>
      <c r="O458" s="24">
        <f t="shared" ref="O458:O465" si="490">SUM(CC458:CG458)/C458</f>
        <v>4.8069022185702547E-2</v>
      </c>
      <c r="P458" s="24">
        <f t="shared" ref="P458:P465" si="491">SUM(CH458:CL458)/C458</f>
        <v>5.3985209531635166E-2</v>
      </c>
      <c r="Q458" s="24">
        <f t="shared" ref="Q458:Q465" si="492">SUM(CM458:CQ458)/C458</f>
        <v>4.0016433853738702E-2</v>
      </c>
      <c r="R458" s="24">
        <f t="shared" ref="R458:R465" si="493">SUM(CR458:CV458)/C458</f>
        <v>3.8003286770747741E-2</v>
      </c>
      <c r="S458" s="24">
        <f t="shared" ref="S458:S465" si="494">SUM(CW458:DV458)/C458</f>
        <v>6.3064913722267871E-2</v>
      </c>
      <c r="T458" s="24">
        <f t="shared" ref="T458:V465" si="495">W458/$C458</f>
        <v>0.22235004108463435</v>
      </c>
      <c r="U458" s="24">
        <f t="shared" si="495"/>
        <v>0.63656532456861137</v>
      </c>
      <c r="V458" s="24">
        <f t="shared" si="495"/>
        <v>0.14108463434675431</v>
      </c>
      <c r="W458" s="23">
        <f t="shared" ref="W458:W465" si="496">SUM(Z458:AP458)</f>
        <v>5412</v>
      </c>
      <c r="X458" s="23">
        <f t="shared" ref="X458:X465" si="497">SUM(AQ458:CL458)</f>
        <v>15494</v>
      </c>
      <c r="Y458" s="23">
        <f t="shared" ref="Y458:Y465" si="498">SUM(CM458:DV458)</f>
        <v>3434</v>
      </c>
      <c r="Z458" s="23">
        <v>375</v>
      </c>
      <c r="AA458" s="23">
        <v>365</v>
      </c>
      <c r="AB458" s="23">
        <v>411</v>
      </c>
      <c r="AC458" s="23">
        <v>329</v>
      </c>
      <c r="AD458" s="23">
        <v>371</v>
      </c>
      <c r="AE458" s="23">
        <v>326</v>
      </c>
      <c r="AF458" s="23">
        <v>295</v>
      </c>
      <c r="AG458" s="23">
        <v>276</v>
      </c>
      <c r="AH458" s="23">
        <v>285</v>
      </c>
      <c r="AI458" s="23">
        <v>246</v>
      </c>
      <c r="AJ458" s="23">
        <v>296</v>
      </c>
      <c r="AK458" s="23">
        <v>317</v>
      </c>
      <c r="AL458" s="23">
        <v>292</v>
      </c>
      <c r="AM458" s="23">
        <v>303</v>
      </c>
      <c r="AN458" s="23">
        <v>280</v>
      </c>
      <c r="AO458" s="23">
        <v>351</v>
      </c>
      <c r="AP458" s="23">
        <v>294</v>
      </c>
      <c r="AQ458" s="23">
        <v>327</v>
      </c>
      <c r="AR458" s="23">
        <v>295</v>
      </c>
      <c r="AS458" s="23">
        <v>281</v>
      </c>
      <c r="AT458" s="23">
        <v>321</v>
      </c>
      <c r="AU458" s="23">
        <v>332</v>
      </c>
      <c r="AV458" s="23">
        <v>345</v>
      </c>
      <c r="AW458" s="23">
        <v>412</v>
      </c>
      <c r="AX458" s="23">
        <v>419</v>
      </c>
      <c r="AY458" s="23">
        <v>407</v>
      </c>
      <c r="AZ458" s="23">
        <v>426</v>
      </c>
      <c r="BA458" s="23">
        <v>394</v>
      </c>
      <c r="BB458" s="23">
        <v>407</v>
      </c>
      <c r="BC458" s="23">
        <v>421</v>
      </c>
      <c r="BD458" s="23">
        <v>355</v>
      </c>
      <c r="BE458" s="23">
        <v>405</v>
      </c>
      <c r="BF458" s="23">
        <v>333</v>
      </c>
      <c r="BG458" s="23">
        <v>301</v>
      </c>
      <c r="BH458" s="23">
        <v>308</v>
      </c>
      <c r="BI458" s="23">
        <v>285</v>
      </c>
      <c r="BJ458" s="23">
        <v>296</v>
      </c>
      <c r="BK458" s="23">
        <v>333</v>
      </c>
      <c r="BL458" s="23">
        <v>315</v>
      </c>
      <c r="BM458" s="23">
        <v>336</v>
      </c>
      <c r="BN458" s="23">
        <v>367</v>
      </c>
      <c r="BO458" s="23">
        <v>348</v>
      </c>
      <c r="BP458" s="23">
        <v>349</v>
      </c>
      <c r="BQ458" s="23">
        <v>329</v>
      </c>
      <c r="BR458" s="23">
        <v>382</v>
      </c>
      <c r="BS458" s="23">
        <v>401</v>
      </c>
      <c r="BT458" s="23">
        <v>347</v>
      </c>
      <c r="BU458" s="23">
        <v>315</v>
      </c>
      <c r="BV458" s="23">
        <v>354</v>
      </c>
      <c r="BW458" s="23">
        <v>319</v>
      </c>
      <c r="BX458" s="23">
        <v>340</v>
      </c>
      <c r="BY458" s="23">
        <v>294</v>
      </c>
      <c r="BZ458" s="23">
        <v>270</v>
      </c>
      <c r="CA458" s="23">
        <v>287</v>
      </c>
      <c r="CB458" s="23">
        <v>254</v>
      </c>
      <c r="CC458" s="23">
        <v>234</v>
      </c>
      <c r="CD458" s="23">
        <v>239</v>
      </c>
      <c r="CE458" s="23">
        <v>241</v>
      </c>
      <c r="CF458" s="23">
        <v>233</v>
      </c>
      <c r="CG458" s="23">
        <v>223</v>
      </c>
      <c r="CH458" s="23">
        <v>255</v>
      </c>
      <c r="CI458" s="23">
        <v>265</v>
      </c>
      <c r="CJ458" s="23">
        <v>254</v>
      </c>
      <c r="CK458" s="23">
        <v>262</v>
      </c>
      <c r="CL458" s="23">
        <v>278</v>
      </c>
      <c r="CM458" s="23">
        <v>198</v>
      </c>
      <c r="CN458" s="23">
        <v>211</v>
      </c>
      <c r="CO458" s="23">
        <v>184</v>
      </c>
      <c r="CP458" s="23">
        <v>181</v>
      </c>
      <c r="CQ458" s="23">
        <v>200</v>
      </c>
      <c r="CR458" s="23">
        <v>186</v>
      </c>
      <c r="CS458" s="23">
        <v>194</v>
      </c>
      <c r="CT458" s="23">
        <v>192</v>
      </c>
      <c r="CU458" s="23">
        <v>192</v>
      </c>
      <c r="CV458" s="23">
        <v>161</v>
      </c>
      <c r="CW458" s="23">
        <v>160</v>
      </c>
      <c r="CX458" s="23">
        <v>148</v>
      </c>
      <c r="CY458" s="23">
        <v>151</v>
      </c>
      <c r="CZ458" s="23">
        <v>116</v>
      </c>
      <c r="DA458" s="23">
        <v>115</v>
      </c>
      <c r="DB458" s="23">
        <v>112</v>
      </c>
      <c r="DC458" s="23">
        <v>92</v>
      </c>
      <c r="DD458" s="23">
        <v>82</v>
      </c>
      <c r="DE458" s="23">
        <v>83</v>
      </c>
      <c r="DF458" s="23">
        <v>76</v>
      </c>
      <c r="DG458" s="23">
        <v>76</v>
      </c>
      <c r="DH458" s="23">
        <v>63</v>
      </c>
      <c r="DI458" s="23">
        <v>51</v>
      </c>
      <c r="DJ458" s="23">
        <v>44</v>
      </c>
      <c r="DK458" s="23">
        <v>37</v>
      </c>
      <c r="DL458" s="23">
        <v>37</v>
      </c>
      <c r="DM458" s="23">
        <v>29</v>
      </c>
      <c r="DN458" s="23">
        <v>15</v>
      </c>
      <c r="DO458" s="23">
        <v>11</v>
      </c>
      <c r="DP458" s="23">
        <v>7</v>
      </c>
      <c r="DQ458" s="23">
        <v>11</v>
      </c>
      <c r="DR458" s="23">
        <v>7</v>
      </c>
      <c r="DS458" s="23">
        <v>4</v>
      </c>
      <c r="DT458" s="23">
        <v>5</v>
      </c>
      <c r="DU458" s="23">
        <v>1</v>
      </c>
      <c r="DV458" s="23">
        <v>2</v>
      </c>
    </row>
    <row r="459" spans="1:126" x14ac:dyDescent="0.25">
      <c r="A459" s="16" t="s">
        <v>991</v>
      </c>
      <c r="B459" s="14" t="s">
        <v>992</v>
      </c>
      <c r="C459" s="23">
        <v>343</v>
      </c>
      <c r="D459" s="24">
        <f t="shared" si="479"/>
        <v>2.6239067055393587E-2</v>
      </c>
      <c r="E459" s="24">
        <f t="shared" si="480"/>
        <v>3.7900874635568516E-2</v>
      </c>
      <c r="F459" s="24">
        <f t="shared" si="481"/>
        <v>4.6647230320699708E-2</v>
      </c>
      <c r="G459" s="24">
        <f t="shared" si="482"/>
        <v>3.7900874635568516E-2</v>
      </c>
      <c r="H459" s="24">
        <f t="shared" si="483"/>
        <v>3.4985422740524783E-2</v>
      </c>
      <c r="I459" s="24">
        <f t="shared" si="484"/>
        <v>2.3323615160349854E-2</v>
      </c>
      <c r="J459" s="24">
        <f t="shared" si="485"/>
        <v>1.7492711370262391E-2</v>
      </c>
      <c r="K459" s="24">
        <f t="shared" si="486"/>
        <v>2.9154518950437316E-2</v>
      </c>
      <c r="L459" s="24">
        <f t="shared" si="487"/>
        <v>8.7463556851311949E-2</v>
      </c>
      <c r="M459" s="24">
        <f t="shared" si="488"/>
        <v>0.10495626822157435</v>
      </c>
      <c r="N459" s="24">
        <f t="shared" si="489"/>
        <v>8.4548104956268216E-2</v>
      </c>
      <c r="O459" s="24">
        <f t="shared" si="490"/>
        <v>9.9125364431486881E-2</v>
      </c>
      <c r="P459" s="24">
        <f t="shared" si="491"/>
        <v>0.14285714285714285</v>
      </c>
      <c r="Q459" s="24">
        <f t="shared" si="492"/>
        <v>9.0379008746355682E-2</v>
      </c>
      <c r="R459" s="24">
        <f t="shared" si="493"/>
        <v>6.9970845481049565E-2</v>
      </c>
      <c r="S459" s="24">
        <f t="shared" si="494"/>
        <v>6.7055393586005832E-2</v>
      </c>
      <c r="T459" s="24">
        <f t="shared" si="495"/>
        <v>0.1282798833819242</v>
      </c>
      <c r="U459" s="24">
        <f t="shared" si="495"/>
        <v>0.64431486880466471</v>
      </c>
      <c r="V459" s="24">
        <f t="shared" si="495"/>
        <v>0.22740524781341107</v>
      </c>
      <c r="W459" s="23">
        <f t="shared" si="496"/>
        <v>44</v>
      </c>
      <c r="X459" s="23">
        <f t="shared" si="497"/>
        <v>221</v>
      </c>
      <c r="Y459" s="23">
        <f t="shared" si="498"/>
        <v>78</v>
      </c>
      <c r="Z459" s="23">
        <v>2</v>
      </c>
      <c r="AA459" s="23">
        <v>1</v>
      </c>
      <c r="AB459" s="23">
        <v>0</v>
      </c>
      <c r="AC459" s="23">
        <v>1</v>
      </c>
      <c r="AD459" s="23">
        <v>5</v>
      </c>
      <c r="AE459" s="23">
        <v>0</v>
      </c>
      <c r="AF459" s="23">
        <v>6</v>
      </c>
      <c r="AG459" s="23">
        <v>2</v>
      </c>
      <c r="AH459" s="23">
        <v>2</v>
      </c>
      <c r="AI459" s="23">
        <v>3</v>
      </c>
      <c r="AJ459" s="23">
        <v>3</v>
      </c>
      <c r="AK459" s="23">
        <v>3</v>
      </c>
      <c r="AL459" s="23">
        <v>4</v>
      </c>
      <c r="AM459" s="23">
        <v>3</v>
      </c>
      <c r="AN459" s="23">
        <v>3</v>
      </c>
      <c r="AO459" s="23">
        <v>5</v>
      </c>
      <c r="AP459" s="23">
        <v>1</v>
      </c>
      <c r="AQ459" s="23">
        <v>2</v>
      </c>
      <c r="AR459" s="23">
        <v>3</v>
      </c>
      <c r="AS459" s="23">
        <v>2</v>
      </c>
      <c r="AT459" s="23">
        <v>4</v>
      </c>
      <c r="AU459" s="23">
        <v>1</v>
      </c>
      <c r="AV459" s="23">
        <v>1</v>
      </c>
      <c r="AW459" s="23">
        <v>4</v>
      </c>
      <c r="AX459" s="23">
        <v>2</v>
      </c>
      <c r="AY459" s="23">
        <v>1</v>
      </c>
      <c r="AZ459" s="23">
        <v>5</v>
      </c>
      <c r="BA459" s="23">
        <v>1</v>
      </c>
      <c r="BB459" s="23">
        <v>0</v>
      </c>
      <c r="BC459" s="23">
        <v>1</v>
      </c>
      <c r="BD459" s="23">
        <v>3</v>
      </c>
      <c r="BE459" s="23">
        <v>1</v>
      </c>
      <c r="BF459" s="23">
        <v>0</v>
      </c>
      <c r="BG459" s="23">
        <v>0</v>
      </c>
      <c r="BH459" s="23">
        <v>2</v>
      </c>
      <c r="BI459" s="23">
        <v>0</v>
      </c>
      <c r="BJ459" s="23">
        <v>2</v>
      </c>
      <c r="BK459" s="23">
        <v>4</v>
      </c>
      <c r="BL459" s="23">
        <v>0</v>
      </c>
      <c r="BM459" s="23">
        <v>4</v>
      </c>
      <c r="BN459" s="23">
        <v>2</v>
      </c>
      <c r="BO459" s="23">
        <v>7</v>
      </c>
      <c r="BP459" s="23">
        <v>9</v>
      </c>
      <c r="BQ459" s="23">
        <v>7</v>
      </c>
      <c r="BR459" s="23">
        <v>5</v>
      </c>
      <c r="BS459" s="23">
        <v>1</v>
      </c>
      <c r="BT459" s="23">
        <v>12</v>
      </c>
      <c r="BU459" s="23">
        <v>4</v>
      </c>
      <c r="BV459" s="23">
        <v>6</v>
      </c>
      <c r="BW459" s="23">
        <v>13</v>
      </c>
      <c r="BX459" s="23">
        <v>4</v>
      </c>
      <c r="BY459" s="23">
        <v>8</v>
      </c>
      <c r="BZ459" s="23">
        <v>6</v>
      </c>
      <c r="CA459" s="23">
        <v>3</v>
      </c>
      <c r="CB459" s="23">
        <v>8</v>
      </c>
      <c r="CC459" s="23">
        <v>7</v>
      </c>
      <c r="CD459" s="23">
        <v>6</v>
      </c>
      <c r="CE459" s="23">
        <v>10</v>
      </c>
      <c r="CF459" s="23">
        <v>7</v>
      </c>
      <c r="CG459" s="23">
        <v>4</v>
      </c>
      <c r="CH459" s="23">
        <v>6</v>
      </c>
      <c r="CI459" s="23">
        <v>5</v>
      </c>
      <c r="CJ459" s="23">
        <v>16</v>
      </c>
      <c r="CK459" s="23">
        <v>13</v>
      </c>
      <c r="CL459" s="23">
        <v>9</v>
      </c>
      <c r="CM459" s="23">
        <v>10</v>
      </c>
      <c r="CN459" s="23">
        <v>6</v>
      </c>
      <c r="CO459" s="23">
        <v>6</v>
      </c>
      <c r="CP459" s="23">
        <v>4</v>
      </c>
      <c r="CQ459" s="23">
        <v>5</v>
      </c>
      <c r="CR459" s="23">
        <v>5</v>
      </c>
      <c r="CS459" s="23">
        <v>1</v>
      </c>
      <c r="CT459" s="23">
        <v>8</v>
      </c>
      <c r="CU459" s="23">
        <v>5</v>
      </c>
      <c r="CV459" s="23">
        <v>5</v>
      </c>
      <c r="CW459" s="23">
        <v>2</v>
      </c>
      <c r="CX459" s="23">
        <v>2</v>
      </c>
      <c r="CY459" s="23">
        <v>2</v>
      </c>
      <c r="CZ459" s="23">
        <v>2</v>
      </c>
      <c r="DA459" s="23">
        <v>1</v>
      </c>
      <c r="DB459" s="23">
        <v>1</v>
      </c>
      <c r="DC459" s="23">
        <v>2</v>
      </c>
      <c r="DD459" s="23">
        <v>0</v>
      </c>
      <c r="DE459" s="23">
        <v>1</v>
      </c>
      <c r="DF459" s="23">
        <v>2</v>
      </c>
      <c r="DG459" s="23">
        <v>1</v>
      </c>
      <c r="DH459" s="23">
        <v>1</v>
      </c>
      <c r="DI459" s="23">
        <v>1</v>
      </c>
      <c r="DJ459" s="23">
        <v>1</v>
      </c>
      <c r="DK459" s="23">
        <v>2</v>
      </c>
      <c r="DL459" s="23">
        <v>1</v>
      </c>
      <c r="DM459" s="23">
        <v>0</v>
      </c>
      <c r="DN459" s="23">
        <v>0</v>
      </c>
      <c r="DO459" s="23">
        <v>1</v>
      </c>
      <c r="DP459" s="23">
        <v>0</v>
      </c>
      <c r="DQ459" s="23">
        <v>0</v>
      </c>
      <c r="DR459" s="23">
        <v>0</v>
      </c>
      <c r="DS459" s="23">
        <v>0</v>
      </c>
      <c r="DT459" s="23">
        <v>0</v>
      </c>
      <c r="DU459" s="23">
        <v>0</v>
      </c>
      <c r="DV459" s="23">
        <v>0</v>
      </c>
    </row>
    <row r="460" spans="1:126" x14ac:dyDescent="0.25">
      <c r="A460" s="16" t="s">
        <v>993</v>
      </c>
      <c r="B460" s="14" t="s">
        <v>994</v>
      </c>
      <c r="C460" s="14">
        <v>192</v>
      </c>
      <c r="D460" s="24">
        <f t="shared" si="479"/>
        <v>3.6458333333333336E-2</v>
      </c>
      <c r="E460" s="24">
        <f t="shared" si="480"/>
        <v>4.1666666666666664E-2</v>
      </c>
      <c r="F460" s="24">
        <f t="shared" si="481"/>
        <v>4.6875E-2</v>
      </c>
      <c r="G460" s="24">
        <f t="shared" si="482"/>
        <v>5.7291666666666664E-2</v>
      </c>
      <c r="H460" s="24">
        <f t="shared" si="483"/>
        <v>2.6041666666666668E-2</v>
      </c>
      <c r="I460" s="24">
        <f t="shared" si="484"/>
        <v>2.0833333333333332E-2</v>
      </c>
      <c r="J460" s="24">
        <f t="shared" si="485"/>
        <v>1.5625E-2</v>
      </c>
      <c r="K460" s="24">
        <f t="shared" si="486"/>
        <v>5.2083333333333336E-2</v>
      </c>
      <c r="L460" s="24">
        <f t="shared" si="487"/>
        <v>5.7291666666666664E-2</v>
      </c>
      <c r="M460" s="24">
        <f t="shared" si="488"/>
        <v>0.11458333333333333</v>
      </c>
      <c r="N460" s="24">
        <f t="shared" si="489"/>
        <v>7.8125E-2</v>
      </c>
      <c r="O460" s="24">
        <f t="shared" si="490"/>
        <v>7.8125E-2</v>
      </c>
      <c r="P460" s="24">
        <f t="shared" si="491"/>
        <v>9.8958333333333329E-2</v>
      </c>
      <c r="Q460" s="24">
        <f t="shared" si="492"/>
        <v>0.11458333333333333</v>
      </c>
      <c r="R460" s="24">
        <f t="shared" si="493"/>
        <v>7.2916666666666671E-2</v>
      </c>
      <c r="S460" s="24">
        <f t="shared" si="494"/>
        <v>8.8541666666666671E-2</v>
      </c>
      <c r="T460" s="24">
        <f t="shared" si="495"/>
        <v>0.15104166666666666</v>
      </c>
      <c r="U460" s="24">
        <f t="shared" si="495"/>
        <v>0.57291666666666663</v>
      </c>
      <c r="V460" s="24">
        <f t="shared" si="495"/>
        <v>0.27604166666666669</v>
      </c>
      <c r="W460" s="23">
        <f t="shared" si="496"/>
        <v>29</v>
      </c>
      <c r="X460" s="23">
        <f t="shared" si="497"/>
        <v>110</v>
      </c>
      <c r="Y460" s="23">
        <f t="shared" si="498"/>
        <v>53</v>
      </c>
      <c r="Z460" s="14">
        <v>1</v>
      </c>
      <c r="AA460" s="14">
        <v>2</v>
      </c>
      <c r="AB460" s="14">
        <v>1</v>
      </c>
      <c r="AC460" s="14">
        <v>1</v>
      </c>
      <c r="AD460" s="14">
        <v>2</v>
      </c>
      <c r="AE460" s="14">
        <v>0</v>
      </c>
      <c r="AF460" s="14">
        <v>2</v>
      </c>
      <c r="AG460" s="14">
        <v>1</v>
      </c>
      <c r="AH460" s="14">
        <v>3</v>
      </c>
      <c r="AI460" s="14">
        <v>2</v>
      </c>
      <c r="AJ460" s="14">
        <v>1</v>
      </c>
      <c r="AK460" s="14">
        <v>1</v>
      </c>
      <c r="AL460" s="14">
        <v>3</v>
      </c>
      <c r="AM460" s="14">
        <v>1</v>
      </c>
      <c r="AN460" s="14">
        <v>3</v>
      </c>
      <c r="AO460" s="14">
        <v>4</v>
      </c>
      <c r="AP460" s="14">
        <v>1</v>
      </c>
      <c r="AQ460" s="14">
        <v>3</v>
      </c>
      <c r="AR460" s="14">
        <v>2</v>
      </c>
      <c r="AS460" s="14">
        <v>1</v>
      </c>
      <c r="AT460" s="14">
        <v>0</v>
      </c>
      <c r="AU460" s="14">
        <v>0</v>
      </c>
      <c r="AV460" s="14">
        <v>2</v>
      </c>
      <c r="AW460" s="14">
        <v>2</v>
      </c>
      <c r="AX460" s="14">
        <v>1</v>
      </c>
      <c r="AY460" s="14">
        <v>2</v>
      </c>
      <c r="AZ460" s="14">
        <v>1</v>
      </c>
      <c r="BA460" s="14">
        <v>0</v>
      </c>
      <c r="BB460" s="14">
        <v>0</v>
      </c>
      <c r="BC460" s="14">
        <v>1</v>
      </c>
      <c r="BD460" s="14">
        <v>2</v>
      </c>
      <c r="BE460" s="14">
        <v>1</v>
      </c>
      <c r="BF460" s="14">
        <v>0</v>
      </c>
      <c r="BG460" s="14">
        <v>0</v>
      </c>
      <c r="BH460" s="14">
        <v>0</v>
      </c>
      <c r="BI460" s="14">
        <v>1</v>
      </c>
      <c r="BJ460" s="14">
        <v>3</v>
      </c>
      <c r="BK460" s="14">
        <v>4</v>
      </c>
      <c r="BL460" s="14">
        <v>1</v>
      </c>
      <c r="BM460" s="14">
        <v>1</v>
      </c>
      <c r="BN460" s="14">
        <v>1</v>
      </c>
      <c r="BO460" s="14">
        <v>3</v>
      </c>
      <c r="BP460" s="14">
        <v>2</v>
      </c>
      <c r="BQ460" s="14">
        <v>2</v>
      </c>
      <c r="BR460" s="14">
        <v>3</v>
      </c>
      <c r="BS460" s="14">
        <v>4</v>
      </c>
      <c r="BT460" s="14">
        <v>5</v>
      </c>
      <c r="BU460" s="14">
        <v>5</v>
      </c>
      <c r="BV460" s="14">
        <v>3</v>
      </c>
      <c r="BW460" s="14">
        <v>5</v>
      </c>
      <c r="BX460" s="14">
        <v>1</v>
      </c>
      <c r="BY460" s="14">
        <v>3</v>
      </c>
      <c r="BZ460" s="14">
        <v>7</v>
      </c>
      <c r="CA460" s="14">
        <v>3</v>
      </c>
      <c r="CB460" s="14">
        <v>1</v>
      </c>
      <c r="CC460" s="14">
        <v>2</v>
      </c>
      <c r="CD460" s="14">
        <v>4</v>
      </c>
      <c r="CE460" s="14">
        <v>2</v>
      </c>
      <c r="CF460" s="14">
        <v>2</v>
      </c>
      <c r="CG460" s="14">
        <v>5</v>
      </c>
      <c r="CH460" s="14">
        <v>2</v>
      </c>
      <c r="CI460" s="14">
        <v>4</v>
      </c>
      <c r="CJ460" s="14">
        <v>5</v>
      </c>
      <c r="CK460" s="14">
        <v>1</v>
      </c>
      <c r="CL460" s="14">
        <v>7</v>
      </c>
      <c r="CM460" s="14">
        <v>4</v>
      </c>
      <c r="CN460" s="14">
        <v>3</v>
      </c>
      <c r="CO460" s="14">
        <v>2</v>
      </c>
      <c r="CP460" s="14">
        <v>5</v>
      </c>
      <c r="CQ460" s="14">
        <v>8</v>
      </c>
      <c r="CR460" s="14">
        <v>3</v>
      </c>
      <c r="CS460" s="14">
        <v>3</v>
      </c>
      <c r="CT460" s="14">
        <v>1</v>
      </c>
      <c r="CU460" s="14">
        <v>4</v>
      </c>
      <c r="CV460" s="14">
        <v>3</v>
      </c>
      <c r="CW460" s="14">
        <v>2</v>
      </c>
      <c r="CX460" s="14">
        <v>1</v>
      </c>
      <c r="CY460" s="14">
        <v>3</v>
      </c>
      <c r="CZ460" s="14">
        <v>0</v>
      </c>
      <c r="DA460" s="14">
        <v>0</v>
      </c>
      <c r="DB460" s="14">
        <v>2</v>
      </c>
      <c r="DC460" s="14">
        <v>1</v>
      </c>
      <c r="DD460" s="14">
        <v>1</v>
      </c>
      <c r="DE460" s="14">
        <v>1</v>
      </c>
      <c r="DF460" s="14">
        <v>1</v>
      </c>
      <c r="DG460" s="14">
        <v>1</v>
      </c>
      <c r="DH460" s="14">
        <v>1</v>
      </c>
      <c r="DI460" s="14">
        <v>0</v>
      </c>
      <c r="DJ460" s="14">
        <v>0</v>
      </c>
      <c r="DK460" s="14">
        <v>1</v>
      </c>
      <c r="DL460" s="14">
        <v>0</v>
      </c>
      <c r="DM460" s="14">
        <v>2</v>
      </c>
      <c r="DN460" s="14">
        <v>0</v>
      </c>
      <c r="DO460" s="14">
        <v>0</v>
      </c>
      <c r="DP460" s="14">
        <v>0</v>
      </c>
      <c r="DQ460" s="14">
        <v>0</v>
      </c>
      <c r="DR460" s="14">
        <v>0</v>
      </c>
      <c r="DS460" s="14">
        <v>0</v>
      </c>
      <c r="DT460" s="14">
        <v>0</v>
      </c>
      <c r="DU460" s="14">
        <v>0</v>
      </c>
      <c r="DV460" s="14">
        <v>0</v>
      </c>
    </row>
    <row r="461" spans="1:126" x14ac:dyDescent="0.25">
      <c r="A461" s="16" t="s">
        <v>995</v>
      </c>
      <c r="B461" s="14" t="s">
        <v>996</v>
      </c>
      <c r="C461" s="23">
        <v>496</v>
      </c>
      <c r="D461" s="24">
        <f t="shared" si="479"/>
        <v>2.4193548387096774E-2</v>
      </c>
      <c r="E461" s="24">
        <f t="shared" si="480"/>
        <v>2.2177419354838711E-2</v>
      </c>
      <c r="F461" s="24">
        <f t="shared" si="481"/>
        <v>1.4112903225806451E-2</v>
      </c>
      <c r="G461" s="24">
        <f t="shared" si="482"/>
        <v>2.2177419354838711E-2</v>
      </c>
      <c r="H461" s="24">
        <f t="shared" si="483"/>
        <v>3.8306451612903226E-2</v>
      </c>
      <c r="I461" s="24">
        <f t="shared" si="484"/>
        <v>3.2258064516129031E-2</v>
      </c>
      <c r="J461" s="24">
        <f t="shared" si="485"/>
        <v>3.0241935483870969E-2</v>
      </c>
      <c r="K461" s="24">
        <f t="shared" si="486"/>
        <v>2.8225806451612902E-2</v>
      </c>
      <c r="L461" s="24">
        <f t="shared" si="487"/>
        <v>3.6290322580645164E-2</v>
      </c>
      <c r="M461" s="24">
        <f t="shared" si="488"/>
        <v>7.0564516129032265E-2</v>
      </c>
      <c r="N461" s="24">
        <f t="shared" si="489"/>
        <v>9.0725806451612906E-2</v>
      </c>
      <c r="O461" s="24">
        <f t="shared" si="490"/>
        <v>7.459677419354839E-2</v>
      </c>
      <c r="P461" s="24">
        <f t="shared" si="491"/>
        <v>0.13911290322580644</v>
      </c>
      <c r="Q461" s="24">
        <f t="shared" si="492"/>
        <v>0.12701612903225806</v>
      </c>
      <c r="R461" s="24">
        <f t="shared" si="493"/>
        <v>8.4677419354838704E-2</v>
      </c>
      <c r="S461" s="24">
        <f t="shared" si="494"/>
        <v>0.16532258064516128</v>
      </c>
      <c r="T461" s="24">
        <f t="shared" si="495"/>
        <v>7.0564516129032265E-2</v>
      </c>
      <c r="U461" s="24">
        <f t="shared" si="495"/>
        <v>0.55241935483870963</v>
      </c>
      <c r="V461" s="24">
        <f t="shared" si="495"/>
        <v>0.37701612903225806</v>
      </c>
      <c r="W461" s="23">
        <f t="shared" si="496"/>
        <v>35</v>
      </c>
      <c r="X461" s="23">
        <f t="shared" si="497"/>
        <v>274</v>
      </c>
      <c r="Y461" s="23">
        <f t="shared" si="498"/>
        <v>187</v>
      </c>
      <c r="Z461" s="23">
        <v>5</v>
      </c>
      <c r="AA461" s="23">
        <v>0</v>
      </c>
      <c r="AB461" s="23">
        <v>1</v>
      </c>
      <c r="AC461" s="23">
        <v>1</v>
      </c>
      <c r="AD461" s="23">
        <v>5</v>
      </c>
      <c r="AE461" s="23">
        <v>1</v>
      </c>
      <c r="AF461" s="23">
        <v>1</v>
      </c>
      <c r="AG461" s="23">
        <v>3</v>
      </c>
      <c r="AH461" s="23">
        <v>4</v>
      </c>
      <c r="AI461" s="23">
        <v>2</v>
      </c>
      <c r="AJ461" s="23">
        <v>2</v>
      </c>
      <c r="AK461" s="23">
        <v>1</v>
      </c>
      <c r="AL461" s="23">
        <v>1</v>
      </c>
      <c r="AM461" s="23">
        <v>3</v>
      </c>
      <c r="AN461" s="23">
        <v>0</v>
      </c>
      <c r="AO461" s="23">
        <v>4</v>
      </c>
      <c r="AP461" s="23">
        <v>1</v>
      </c>
      <c r="AQ461" s="23">
        <v>1</v>
      </c>
      <c r="AR461" s="23">
        <v>4</v>
      </c>
      <c r="AS461" s="23">
        <v>1</v>
      </c>
      <c r="AT461" s="23">
        <v>6</v>
      </c>
      <c r="AU461" s="23">
        <v>4</v>
      </c>
      <c r="AV461" s="23">
        <v>3</v>
      </c>
      <c r="AW461" s="23">
        <v>4</v>
      </c>
      <c r="AX461" s="23">
        <v>2</v>
      </c>
      <c r="AY461" s="23">
        <v>4</v>
      </c>
      <c r="AZ461" s="23">
        <v>4</v>
      </c>
      <c r="BA461" s="23">
        <v>4</v>
      </c>
      <c r="BB461" s="23">
        <v>2</v>
      </c>
      <c r="BC461" s="23">
        <v>2</v>
      </c>
      <c r="BD461" s="23">
        <v>4</v>
      </c>
      <c r="BE461" s="23">
        <v>2</v>
      </c>
      <c r="BF461" s="23">
        <v>2</v>
      </c>
      <c r="BG461" s="23">
        <v>2</v>
      </c>
      <c r="BH461" s="23">
        <v>5</v>
      </c>
      <c r="BI461" s="23">
        <v>3</v>
      </c>
      <c r="BJ461" s="23">
        <v>1</v>
      </c>
      <c r="BK461" s="23">
        <v>3</v>
      </c>
      <c r="BL461" s="23">
        <v>6</v>
      </c>
      <c r="BM461" s="23">
        <v>1</v>
      </c>
      <c r="BN461" s="23">
        <v>3</v>
      </c>
      <c r="BO461" s="23">
        <v>5</v>
      </c>
      <c r="BP461" s="23">
        <v>4</v>
      </c>
      <c r="BQ461" s="23">
        <v>4</v>
      </c>
      <c r="BR461" s="23">
        <v>2</v>
      </c>
      <c r="BS461" s="23">
        <v>6</v>
      </c>
      <c r="BT461" s="23">
        <v>3</v>
      </c>
      <c r="BU461" s="23">
        <v>8</v>
      </c>
      <c r="BV461" s="23">
        <v>11</v>
      </c>
      <c r="BW461" s="23">
        <v>7</v>
      </c>
      <c r="BX461" s="23">
        <v>10</v>
      </c>
      <c r="BY461" s="23">
        <v>11</v>
      </c>
      <c r="BZ461" s="23">
        <v>11</v>
      </c>
      <c r="CA461" s="23">
        <v>6</v>
      </c>
      <c r="CB461" s="23">
        <v>7</v>
      </c>
      <c r="CC461" s="23">
        <v>9</v>
      </c>
      <c r="CD461" s="23">
        <v>8</v>
      </c>
      <c r="CE461" s="23">
        <v>7</v>
      </c>
      <c r="CF461" s="23">
        <v>6</v>
      </c>
      <c r="CG461" s="23">
        <v>7</v>
      </c>
      <c r="CH461" s="23">
        <v>15</v>
      </c>
      <c r="CI461" s="23">
        <v>8</v>
      </c>
      <c r="CJ461" s="23">
        <v>15</v>
      </c>
      <c r="CK461" s="23">
        <v>12</v>
      </c>
      <c r="CL461" s="23">
        <v>19</v>
      </c>
      <c r="CM461" s="23">
        <v>6</v>
      </c>
      <c r="CN461" s="23">
        <v>10</v>
      </c>
      <c r="CO461" s="23">
        <v>19</v>
      </c>
      <c r="CP461" s="23">
        <v>15</v>
      </c>
      <c r="CQ461" s="23">
        <v>13</v>
      </c>
      <c r="CR461" s="23">
        <v>3</v>
      </c>
      <c r="CS461" s="23">
        <v>12</v>
      </c>
      <c r="CT461" s="23">
        <v>12</v>
      </c>
      <c r="CU461" s="23">
        <v>7</v>
      </c>
      <c r="CV461" s="23">
        <v>8</v>
      </c>
      <c r="CW461" s="23">
        <v>4</v>
      </c>
      <c r="CX461" s="23">
        <v>7</v>
      </c>
      <c r="CY461" s="23">
        <v>10</v>
      </c>
      <c r="CZ461" s="23">
        <v>3</v>
      </c>
      <c r="DA461" s="23">
        <v>7</v>
      </c>
      <c r="DB461" s="23">
        <v>7</v>
      </c>
      <c r="DC461" s="23">
        <v>3</v>
      </c>
      <c r="DD461" s="23">
        <v>7</v>
      </c>
      <c r="DE461" s="23">
        <v>4</v>
      </c>
      <c r="DF461" s="23">
        <v>2</v>
      </c>
      <c r="DG461" s="23">
        <v>5</v>
      </c>
      <c r="DH461" s="23">
        <v>5</v>
      </c>
      <c r="DI461" s="23">
        <v>4</v>
      </c>
      <c r="DJ461" s="23">
        <v>6</v>
      </c>
      <c r="DK461" s="23">
        <v>3</v>
      </c>
      <c r="DL461" s="23">
        <v>3</v>
      </c>
      <c r="DM461" s="23">
        <v>0</v>
      </c>
      <c r="DN461" s="23">
        <v>1</v>
      </c>
      <c r="DO461" s="23">
        <v>0</v>
      </c>
      <c r="DP461" s="23">
        <v>0</v>
      </c>
      <c r="DQ461" s="23">
        <v>0</v>
      </c>
      <c r="DR461" s="23">
        <v>1</v>
      </c>
      <c r="DS461" s="23">
        <v>0</v>
      </c>
      <c r="DT461" s="23">
        <v>0</v>
      </c>
      <c r="DU461" s="23">
        <v>0</v>
      </c>
      <c r="DV461" s="23">
        <v>0</v>
      </c>
    </row>
    <row r="462" spans="1:126" x14ac:dyDescent="0.25">
      <c r="A462" s="16" t="s">
        <v>997</v>
      </c>
      <c r="B462" s="14" t="s">
        <v>998</v>
      </c>
      <c r="C462" s="14">
        <v>289</v>
      </c>
      <c r="D462" s="24">
        <f t="shared" si="479"/>
        <v>3.4602076124567477E-2</v>
      </c>
      <c r="E462" s="24">
        <f t="shared" si="480"/>
        <v>3.1141868512110725E-2</v>
      </c>
      <c r="F462" s="24">
        <f t="shared" si="481"/>
        <v>5.8823529411764705E-2</v>
      </c>
      <c r="G462" s="24">
        <f t="shared" si="482"/>
        <v>6.9204152249134954E-2</v>
      </c>
      <c r="H462" s="24">
        <f t="shared" si="483"/>
        <v>3.8062283737024222E-2</v>
      </c>
      <c r="I462" s="24">
        <f t="shared" si="484"/>
        <v>5.1903114186851208E-2</v>
      </c>
      <c r="J462" s="24">
        <f t="shared" si="485"/>
        <v>3.8062283737024222E-2</v>
      </c>
      <c r="K462" s="24">
        <f t="shared" si="486"/>
        <v>3.1141868512110725E-2</v>
      </c>
      <c r="L462" s="24">
        <f t="shared" si="487"/>
        <v>7.2664359861591699E-2</v>
      </c>
      <c r="M462" s="24">
        <f t="shared" si="488"/>
        <v>6.228373702422145E-2</v>
      </c>
      <c r="N462" s="24">
        <f t="shared" si="489"/>
        <v>0.10034602076124567</v>
      </c>
      <c r="O462" s="24">
        <f t="shared" si="490"/>
        <v>8.6505190311418678E-2</v>
      </c>
      <c r="P462" s="24">
        <f t="shared" si="491"/>
        <v>0.10380622837370242</v>
      </c>
      <c r="Q462" s="24">
        <f t="shared" si="492"/>
        <v>0.10380622837370242</v>
      </c>
      <c r="R462" s="24">
        <f t="shared" si="493"/>
        <v>3.8062283737024222E-2</v>
      </c>
      <c r="S462" s="24">
        <f t="shared" si="494"/>
        <v>7.9584775086505188E-2</v>
      </c>
      <c r="T462" s="24">
        <f t="shared" si="495"/>
        <v>0.14186851211072665</v>
      </c>
      <c r="U462" s="24">
        <f t="shared" si="495"/>
        <v>0.63667820069204151</v>
      </c>
      <c r="V462" s="24">
        <f t="shared" si="495"/>
        <v>0.22145328719723184</v>
      </c>
      <c r="W462" s="23">
        <f t="shared" si="496"/>
        <v>41</v>
      </c>
      <c r="X462" s="23">
        <f t="shared" si="497"/>
        <v>184</v>
      </c>
      <c r="Y462" s="23">
        <f t="shared" si="498"/>
        <v>64</v>
      </c>
      <c r="Z462" s="14">
        <v>2</v>
      </c>
      <c r="AA462" s="14">
        <v>2</v>
      </c>
      <c r="AB462" s="14">
        <v>2</v>
      </c>
      <c r="AC462" s="14">
        <v>3</v>
      </c>
      <c r="AD462" s="14">
        <v>1</v>
      </c>
      <c r="AE462" s="14">
        <v>1</v>
      </c>
      <c r="AF462" s="14">
        <v>0</v>
      </c>
      <c r="AG462" s="14">
        <v>2</v>
      </c>
      <c r="AH462" s="14">
        <v>3</v>
      </c>
      <c r="AI462" s="14">
        <v>3</v>
      </c>
      <c r="AJ462" s="14">
        <v>1</v>
      </c>
      <c r="AK462" s="14">
        <v>4</v>
      </c>
      <c r="AL462" s="14">
        <v>4</v>
      </c>
      <c r="AM462" s="14">
        <v>5</v>
      </c>
      <c r="AN462" s="14">
        <v>3</v>
      </c>
      <c r="AO462" s="14">
        <v>1</v>
      </c>
      <c r="AP462" s="14">
        <v>4</v>
      </c>
      <c r="AQ462" s="14">
        <v>5</v>
      </c>
      <c r="AR462" s="14">
        <v>6</v>
      </c>
      <c r="AS462" s="14">
        <v>4</v>
      </c>
      <c r="AT462" s="14">
        <v>2</v>
      </c>
      <c r="AU462" s="14">
        <v>1</v>
      </c>
      <c r="AV462" s="14">
        <v>1</v>
      </c>
      <c r="AW462" s="14">
        <v>2</v>
      </c>
      <c r="AX462" s="14">
        <v>5</v>
      </c>
      <c r="AY462" s="14">
        <v>3</v>
      </c>
      <c r="AZ462" s="14">
        <v>3</v>
      </c>
      <c r="BA462" s="14">
        <v>4</v>
      </c>
      <c r="BB462" s="14">
        <v>3</v>
      </c>
      <c r="BC462" s="14">
        <v>2</v>
      </c>
      <c r="BD462" s="14">
        <v>3</v>
      </c>
      <c r="BE462" s="14">
        <v>2</v>
      </c>
      <c r="BF462" s="14">
        <v>2</v>
      </c>
      <c r="BG462" s="14">
        <v>3</v>
      </c>
      <c r="BH462" s="14">
        <v>1</v>
      </c>
      <c r="BI462" s="14">
        <v>0</v>
      </c>
      <c r="BJ462" s="14">
        <v>2</v>
      </c>
      <c r="BK462" s="14">
        <v>2</v>
      </c>
      <c r="BL462" s="14">
        <v>3</v>
      </c>
      <c r="BM462" s="14">
        <v>2</v>
      </c>
      <c r="BN462" s="14">
        <v>3</v>
      </c>
      <c r="BO462" s="14">
        <v>5</v>
      </c>
      <c r="BP462" s="14">
        <v>2</v>
      </c>
      <c r="BQ462" s="14">
        <v>6</v>
      </c>
      <c r="BR462" s="14">
        <v>5</v>
      </c>
      <c r="BS462" s="14">
        <v>3</v>
      </c>
      <c r="BT462" s="14">
        <v>2</v>
      </c>
      <c r="BU462" s="14">
        <v>2</v>
      </c>
      <c r="BV462" s="14">
        <v>7</v>
      </c>
      <c r="BW462" s="14">
        <v>4</v>
      </c>
      <c r="BX462" s="14">
        <v>6</v>
      </c>
      <c r="BY462" s="14">
        <v>6</v>
      </c>
      <c r="BZ462" s="14">
        <v>5</v>
      </c>
      <c r="CA462" s="14">
        <v>6</v>
      </c>
      <c r="CB462" s="14">
        <v>6</v>
      </c>
      <c r="CC462" s="14">
        <v>5</v>
      </c>
      <c r="CD462" s="14">
        <v>3</v>
      </c>
      <c r="CE462" s="14">
        <v>5</v>
      </c>
      <c r="CF462" s="14">
        <v>8</v>
      </c>
      <c r="CG462" s="14">
        <v>4</v>
      </c>
      <c r="CH462" s="14">
        <v>3</v>
      </c>
      <c r="CI462" s="14">
        <v>6</v>
      </c>
      <c r="CJ462" s="14">
        <v>7</v>
      </c>
      <c r="CK462" s="14">
        <v>10</v>
      </c>
      <c r="CL462" s="14">
        <v>4</v>
      </c>
      <c r="CM462" s="14">
        <v>7</v>
      </c>
      <c r="CN462" s="14">
        <v>10</v>
      </c>
      <c r="CO462" s="14">
        <v>8</v>
      </c>
      <c r="CP462" s="14">
        <v>4</v>
      </c>
      <c r="CQ462" s="14">
        <v>1</v>
      </c>
      <c r="CR462" s="14">
        <v>0</v>
      </c>
      <c r="CS462" s="14">
        <v>3</v>
      </c>
      <c r="CT462" s="14">
        <v>2</v>
      </c>
      <c r="CU462" s="14">
        <v>3</v>
      </c>
      <c r="CV462" s="14">
        <v>3</v>
      </c>
      <c r="CW462" s="14">
        <v>1</v>
      </c>
      <c r="CX462" s="14">
        <v>4</v>
      </c>
      <c r="CY462" s="14">
        <v>3</v>
      </c>
      <c r="CZ462" s="14">
        <v>1</v>
      </c>
      <c r="DA462" s="14">
        <v>2</v>
      </c>
      <c r="DB462" s="14">
        <v>1</v>
      </c>
      <c r="DC462" s="14">
        <v>1</v>
      </c>
      <c r="DD462" s="14">
        <v>1</v>
      </c>
      <c r="DE462" s="14">
        <v>0</v>
      </c>
      <c r="DF462" s="14">
        <v>0</v>
      </c>
      <c r="DG462" s="14">
        <v>1</v>
      </c>
      <c r="DH462" s="14">
        <v>0</v>
      </c>
      <c r="DI462" s="14">
        <v>2</v>
      </c>
      <c r="DJ462" s="14">
        <v>0</v>
      </c>
      <c r="DK462" s="14">
        <v>3</v>
      </c>
      <c r="DL462" s="14">
        <v>0</v>
      </c>
      <c r="DM462" s="14">
        <v>1</v>
      </c>
      <c r="DN462" s="14">
        <v>0</v>
      </c>
      <c r="DO462" s="14">
        <v>0</v>
      </c>
      <c r="DP462" s="14">
        <v>0</v>
      </c>
      <c r="DQ462" s="14">
        <v>2</v>
      </c>
      <c r="DR462" s="14">
        <v>0</v>
      </c>
      <c r="DS462" s="14">
        <v>0</v>
      </c>
      <c r="DT462" s="14">
        <v>0</v>
      </c>
      <c r="DU462" s="14">
        <v>0</v>
      </c>
      <c r="DV462" s="14">
        <v>0</v>
      </c>
    </row>
    <row r="463" spans="1:126" x14ac:dyDescent="0.25">
      <c r="A463" s="16" t="s">
        <v>999</v>
      </c>
      <c r="B463" s="14" t="s">
        <v>1000</v>
      </c>
      <c r="C463" s="23">
        <v>14556</v>
      </c>
      <c r="D463" s="24">
        <f t="shared" si="479"/>
        <v>5.6128057158560042E-2</v>
      </c>
      <c r="E463" s="24">
        <f t="shared" si="480"/>
        <v>5.3517449848859575E-2</v>
      </c>
      <c r="F463" s="24">
        <f t="shared" si="481"/>
        <v>5.8944765045342129E-2</v>
      </c>
      <c r="G463" s="24">
        <f t="shared" si="482"/>
        <v>5.592195658147843E-2</v>
      </c>
      <c r="H463" s="24">
        <f t="shared" si="483"/>
        <v>4.4792525419071173E-2</v>
      </c>
      <c r="I463" s="24">
        <f t="shared" si="484"/>
        <v>4.8296235229458639E-2</v>
      </c>
      <c r="J463" s="24">
        <f t="shared" si="485"/>
        <v>5.6128057158560042E-2</v>
      </c>
      <c r="K463" s="24">
        <f t="shared" si="486"/>
        <v>7.3097004671613078E-2</v>
      </c>
      <c r="L463" s="24">
        <f t="shared" si="487"/>
        <v>7.8867820829898322E-2</v>
      </c>
      <c r="M463" s="24">
        <f t="shared" si="488"/>
        <v>7.9073921406979941E-2</v>
      </c>
      <c r="N463" s="24">
        <f t="shared" si="489"/>
        <v>6.9249793899422915E-2</v>
      </c>
      <c r="O463" s="24">
        <f t="shared" si="490"/>
        <v>5.970046716130805E-2</v>
      </c>
      <c r="P463" s="24">
        <f t="shared" si="491"/>
        <v>6.1349271777960977E-2</v>
      </c>
      <c r="Q463" s="24">
        <f t="shared" si="492"/>
        <v>5.0975542731519649E-2</v>
      </c>
      <c r="R463" s="24">
        <f t="shared" si="493"/>
        <v>4.396812311074471E-2</v>
      </c>
      <c r="S463" s="24">
        <f t="shared" si="494"/>
        <v>0.10998900796922231</v>
      </c>
      <c r="T463" s="24">
        <f t="shared" si="495"/>
        <v>0.19146743610882111</v>
      </c>
      <c r="U463" s="24">
        <f t="shared" si="495"/>
        <v>0.60359989007969217</v>
      </c>
      <c r="V463" s="24">
        <f t="shared" si="495"/>
        <v>0.20493267381148667</v>
      </c>
      <c r="W463" s="23">
        <f t="shared" si="496"/>
        <v>2787</v>
      </c>
      <c r="X463" s="23">
        <f t="shared" si="497"/>
        <v>8786</v>
      </c>
      <c r="Y463" s="23">
        <f t="shared" si="498"/>
        <v>2983</v>
      </c>
      <c r="Z463" s="23">
        <v>152</v>
      </c>
      <c r="AA463" s="23">
        <v>170</v>
      </c>
      <c r="AB463" s="23">
        <v>172</v>
      </c>
      <c r="AC463" s="23">
        <v>163</v>
      </c>
      <c r="AD463" s="23">
        <v>160</v>
      </c>
      <c r="AE463" s="23">
        <v>161</v>
      </c>
      <c r="AF463" s="23">
        <v>164</v>
      </c>
      <c r="AG463" s="23">
        <v>166</v>
      </c>
      <c r="AH463" s="23">
        <v>157</v>
      </c>
      <c r="AI463" s="23">
        <v>131</v>
      </c>
      <c r="AJ463" s="23">
        <v>178</v>
      </c>
      <c r="AK463" s="23">
        <v>161</v>
      </c>
      <c r="AL463" s="23">
        <v>168</v>
      </c>
      <c r="AM463" s="23">
        <v>181</v>
      </c>
      <c r="AN463" s="23">
        <v>170</v>
      </c>
      <c r="AO463" s="23">
        <v>164</v>
      </c>
      <c r="AP463" s="23">
        <v>169</v>
      </c>
      <c r="AQ463" s="23">
        <v>190</v>
      </c>
      <c r="AR463" s="23">
        <v>158</v>
      </c>
      <c r="AS463" s="23">
        <v>133</v>
      </c>
      <c r="AT463" s="23">
        <v>102</v>
      </c>
      <c r="AU463" s="23">
        <v>142</v>
      </c>
      <c r="AV463" s="23">
        <v>123</v>
      </c>
      <c r="AW463" s="23">
        <v>134</v>
      </c>
      <c r="AX463" s="23">
        <v>151</v>
      </c>
      <c r="AY463" s="23">
        <v>126</v>
      </c>
      <c r="AZ463" s="23">
        <v>149</v>
      </c>
      <c r="BA463" s="23">
        <v>131</v>
      </c>
      <c r="BB463" s="23">
        <v>150</v>
      </c>
      <c r="BC463" s="23">
        <v>147</v>
      </c>
      <c r="BD463" s="23">
        <v>161</v>
      </c>
      <c r="BE463" s="23">
        <v>166</v>
      </c>
      <c r="BF463" s="23">
        <v>160</v>
      </c>
      <c r="BG463" s="23">
        <v>169</v>
      </c>
      <c r="BH463" s="23">
        <v>161</v>
      </c>
      <c r="BI463" s="23">
        <v>161</v>
      </c>
      <c r="BJ463" s="23">
        <v>218</v>
      </c>
      <c r="BK463" s="23">
        <v>220</v>
      </c>
      <c r="BL463" s="23">
        <v>225</v>
      </c>
      <c r="BM463" s="23">
        <v>240</v>
      </c>
      <c r="BN463" s="23">
        <v>212</v>
      </c>
      <c r="BO463" s="23">
        <v>233</v>
      </c>
      <c r="BP463" s="23">
        <v>232</v>
      </c>
      <c r="BQ463" s="23">
        <v>219</v>
      </c>
      <c r="BR463" s="23">
        <v>252</v>
      </c>
      <c r="BS463" s="23">
        <v>258</v>
      </c>
      <c r="BT463" s="23">
        <v>228</v>
      </c>
      <c r="BU463" s="23">
        <v>214</v>
      </c>
      <c r="BV463" s="23">
        <v>217</v>
      </c>
      <c r="BW463" s="23">
        <v>234</v>
      </c>
      <c r="BX463" s="23">
        <v>206</v>
      </c>
      <c r="BY463" s="23">
        <v>192</v>
      </c>
      <c r="BZ463" s="23">
        <v>208</v>
      </c>
      <c r="CA463" s="23">
        <v>204</v>
      </c>
      <c r="CB463" s="23">
        <v>198</v>
      </c>
      <c r="CC463" s="23">
        <v>188</v>
      </c>
      <c r="CD463" s="23">
        <v>181</v>
      </c>
      <c r="CE463" s="23">
        <v>164</v>
      </c>
      <c r="CF463" s="23">
        <v>180</v>
      </c>
      <c r="CG463" s="23">
        <v>156</v>
      </c>
      <c r="CH463" s="23">
        <v>153</v>
      </c>
      <c r="CI463" s="23">
        <v>176</v>
      </c>
      <c r="CJ463" s="23">
        <v>190</v>
      </c>
      <c r="CK463" s="23">
        <v>169</v>
      </c>
      <c r="CL463" s="23">
        <v>205</v>
      </c>
      <c r="CM463" s="23">
        <v>146</v>
      </c>
      <c r="CN463" s="23">
        <v>177</v>
      </c>
      <c r="CO463" s="23">
        <v>147</v>
      </c>
      <c r="CP463" s="23">
        <v>144</v>
      </c>
      <c r="CQ463" s="23">
        <v>128</v>
      </c>
      <c r="CR463" s="23">
        <v>134</v>
      </c>
      <c r="CS463" s="23">
        <v>103</v>
      </c>
      <c r="CT463" s="23">
        <v>140</v>
      </c>
      <c r="CU463" s="23">
        <v>144</v>
      </c>
      <c r="CV463" s="23">
        <v>119</v>
      </c>
      <c r="CW463" s="23">
        <v>127</v>
      </c>
      <c r="CX463" s="23">
        <v>128</v>
      </c>
      <c r="CY463" s="23">
        <v>96</v>
      </c>
      <c r="CZ463" s="23">
        <v>111</v>
      </c>
      <c r="DA463" s="23">
        <v>99</v>
      </c>
      <c r="DB463" s="23">
        <v>117</v>
      </c>
      <c r="DC463" s="23">
        <v>125</v>
      </c>
      <c r="DD463" s="23">
        <v>111</v>
      </c>
      <c r="DE463" s="23">
        <v>106</v>
      </c>
      <c r="DF463" s="23">
        <v>94</v>
      </c>
      <c r="DG463" s="23">
        <v>79</v>
      </c>
      <c r="DH463" s="23">
        <v>66</v>
      </c>
      <c r="DI463" s="23">
        <v>61</v>
      </c>
      <c r="DJ463" s="23">
        <v>52</v>
      </c>
      <c r="DK463" s="23">
        <v>47</v>
      </c>
      <c r="DL463" s="23">
        <v>40</v>
      </c>
      <c r="DM463" s="23">
        <v>39</v>
      </c>
      <c r="DN463" s="23">
        <v>29</v>
      </c>
      <c r="DO463" s="23">
        <v>20</v>
      </c>
      <c r="DP463" s="23">
        <v>17</v>
      </c>
      <c r="DQ463" s="23">
        <v>13</v>
      </c>
      <c r="DR463" s="23">
        <v>12</v>
      </c>
      <c r="DS463" s="23">
        <v>6</v>
      </c>
      <c r="DT463" s="23">
        <v>4</v>
      </c>
      <c r="DU463" s="23">
        <v>0</v>
      </c>
      <c r="DV463" s="23">
        <v>2</v>
      </c>
    </row>
    <row r="464" spans="1:126" x14ac:dyDescent="0.25">
      <c r="A464" s="16" t="s">
        <v>1001</v>
      </c>
      <c r="B464" s="14" t="s">
        <v>1002</v>
      </c>
      <c r="C464" s="14">
        <v>779</v>
      </c>
      <c r="D464" s="24">
        <f t="shared" si="479"/>
        <v>4.2362002567394093E-2</v>
      </c>
      <c r="E464" s="24">
        <f t="shared" si="480"/>
        <v>7.9589216944801033E-2</v>
      </c>
      <c r="F464" s="24">
        <f t="shared" si="481"/>
        <v>7.8305519897304235E-2</v>
      </c>
      <c r="G464" s="24">
        <f t="shared" si="482"/>
        <v>8.2156611039794603E-2</v>
      </c>
      <c r="H464" s="24">
        <f t="shared" si="483"/>
        <v>2.5673940949935817E-2</v>
      </c>
      <c r="I464" s="24">
        <f t="shared" si="484"/>
        <v>3.2092426187419767E-2</v>
      </c>
      <c r="J464" s="24">
        <f t="shared" si="485"/>
        <v>2.9525032092426188E-2</v>
      </c>
      <c r="K464" s="24">
        <f t="shared" si="486"/>
        <v>6.290115532734275E-2</v>
      </c>
      <c r="L464" s="24">
        <f t="shared" si="487"/>
        <v>9.114249037227215E-2</v>
      </c>
      <c r="M464" s="24">
        <f t="shared" si="488"/>
        <v>9.114249037227215E-2</v>
      </c>
      <c r="N464" s="24">
        <f t="shared" si="489"/>
        <v>7.8305519897304235E-2</v>
      </c>
      <c r="O464" s="24">
        <f t="shared" si="490"/>
        <v>7.1887034659820284E-2</v>
      </c>
      <c r="P464" s="24">
        <f t="shared" si="491"/>
        <v>7.5738125802310652E-2</v>
      </c>
      <c r="Q464" s="24">
        <f t="shared" si="492"/>
        <v>6.0333761232349167E-2</v>
      </c>
      <c r="R464" s="24">
        <f t="shared" si="493"/>
        <v>2.9525032092426188E-2</v>
      </c>
      <c r="S464" s="24">
        <f t="shared" si="494"/>
        <v>6.9319640564826701E-2</v>
      </c>
      <c r="T464" s="24">
        <f t="shared" si="495"/>
        <v>0.23876765083440307</v>
      </c>
      <c r="U464" s="24">
        <f t="shared" si="495"/>
        <v>0.60205391527599483</v>
      </c>
      <c r="V464" s="24">
        <f t="shared" si="495"/>
        <v>0.15917843388960207</v>
      </c>
      <c r="W464" s="23">
        <f t="shared" si="496"/>
        <v>186</v>
      </c>
      <c r="X464" s="23">
        <f t="shared" si="497"/>
        <v>469</v>
      </c>
      <c r="Y464" s="23">
        <f t="shared" si="498"/>
        <v>124</v>
      </c>
      <c r="Z464" s="14">
        <v>7</v>
      </c>
      <c r="AA464" s="14">
        <v>5</v>
      </c>
      <c r="AB464" s="14">
        <v>3</v>
      </c>
      <c r="AC464" s="14">
        <v>6</v>
      </c>
      <c r="AD464" s="14">
        <v>12</v>
      </c>
      <c r="AE464" s="14">
        <v>12</v>
      </c>
      <c r="AF464" s="14">
        <v>12</v>
      </c>
      <c r="AG464" s="14">
        <v>14</v>
      </c>
      <c r="AH464" s="14">
        <v>12</v>
      </c>
      <c r="AI464" s="14">
        <v>12</v>
      </c>
      <c r="AJ464" s="14">
        <v>9</v>
      </c>
      <c r="AK464" s="14">
        <v>11</v>
      </c>
      <c r="AL464" s="14">
        <v>10</v>
      </c>
      <c r="AM464" s="14">
        <v>13</v>
      </c>
      <c r="AN464" s="14">
        <v>18</v>
      </c>
      <c r="AO464" s="14">
        <v>20</v>
      </c>
      <c r="AP464" s="14">
        <v>10</v>
      </c>
      <c r="AQ464" s="14">
        <v>13</v>
      </c>
      <c r="AR464" s="14">
        <v>11</v>
      </c>
      <c r="AS464" s="14">
        <v>10</v>
      </c>
      <c r="AT464" s="14">
        <v>5</v>
      </c>
      <c r="AU464" s="14">
        <v>2</v>
      </c>
      <c r="AV464" s="14">
        <v>5</v>
      </c>
      <c r="AW464" s="14">
        <v>6</v>
      </c>
      <c r="AX464" s="14">
        <v>2</v>
      </c>
      <c r="AY464" s="14">
        <v>5</v>
      </c>
      <c r="AZ464" s="14">
        <v>6</v>
      </c>
      <c r="BA464" s="14">
        <v>7</v>
      </c>
      <c r="BB464" s="14">
        <v>2</v>
      </c>
      <c r="BC464" s="14">
        <v>5</v>
      </c>
      <c r="BD464" s="14">
        <v>3</v>
      </c>
      <c r="BE464" s="14">
        <v>7</v>
      </c>
      <c r="BF464" s="14">
        <v>4</v>
      </c>
      <c r="BG464" s="14">
        <v>3</v>
      </c>
      <c r="BH464" s="14">
        <v>6</v>
      </c>
      <c r="BI464" s="14">
        <v>7</v>
      </c>
      <c r="BJ464" s="14">
        <v>7</v>
      </c>
      <c r="BK464" s="14">
        <v>15</v>
      </c>
      <c r="BL464" s="14">
        <v>13</v>
      </c>
      <c r="BM464" s="14">
        <v>7</v>
      </c>
      <c r="BN464" s="14">
        <v>11</v>
      </c>
      <c r="BO464" s="14">
        <v>19</v>
      </c>
      <c r="BP464" s="14">
        <v>11</v>
      </c>
      <c r="BQ464" s="14">
        <v>16</v>
      </c>
      <c r="BR464" s="14">
        <v>14</v>
      </c>
      <c r="BS464" s="14">
        <v>11</v>
      </c>
      <c r="BT464" s="14">
        <v>14</v>
      </c>
      <c r="BU464" s="14">
        <v>15</v>
      </c>
      <c r="BV464" s="14">
        <v>18</v>
      </c>
      <c r="BW464" s="14">
        <v>13</v>
      </c>
      <c r="BX464" s="14">
        <v>17</v>
      </c>
      <c r="BY464" s="14">
        <v>15</v>
      </c>
      <c r="BZ464" s="14">
        <v>7</v>
      </c>
      <c r="CA464" s="14">
        <v>7</v>
      </c>
      <c r="CB464" s="14">
        <v>15</v>
      </c>
      <c r="CC464" s="14">
        <v>8</v>
      </c>
      <c r="CD464" s="14">
        <v>12</v>
      </c>
      <c r="CE464" s="14">
        <v>12</v>
      </c>
      <c r="CF464" s="14">
        <v>13</v>
      </c>
      <c r="CG464" s="14">
        <v>11</v>
      </c>
      <c r="CH464" s="14">
        <v>8</v>
      </c>
      <c r="CI464" s="14">
        <v>12</v>
      </c>
      <c r="CJ464" s="14">
        <v>14</v>
      </c>
      <c r="CK464" s="14">
        <v>11</v>
      </c>
      <c r="CL464" s="14">
        <v>14</v>
      </c>
      <c r="CM464" s="14">
        <v>11</v>
      </c>
      <c r="CN464" s="14">
        <v>10</v>
      </c>
      <c r="CO464" s="14">
        <v>6</v>
      </c>
      <c r="CP464" s="14">
        <v>11</v>
      </c>
      <c r="CQ464" s="14">
        <v>9</v>
      </c>
      <c r="CR464" s="14">
        <v>1</v>
      </c>
      <c r="CS464" s="14">
        <v>8</v>
      </c>
      <c r="CT464" s="14">
        <v>4</v>
      </c>
      <c r="CU464" s="14">
        <v>6</v>
      </c>
      <c r="CV464" s="14">
        <v>4</v>
      </c>
      <c r="CW464" s="14">
        <v>7</v>
      </c>
      <c r="CX464" s="14">
        <v>2</v>
      </c>
      <c r="CY464" s="14">
        <v>6</v>
      </c>
      <c r="CZ464" s="14">
        <v>5</v>
      </c>
      <c r="DA464" s="14">
        <v>5</v>
      </c>
      <c r="DB464" s="14">
        <v>1</v>
      </c>
      <c r="DC464" s="14">
        <v>3</v>
      </c>
      <c r="DD464" s="14">
        <v>7</v>
      </c>
      <c r="DE464" s="14">
        <v>3</v>
      </c>
      <c r="DF464" s="14">
        <v>3</v>
      </c>
      <c r="DG464" s="14">
        <v>1</v>
      </c>
      <c r="DH464" s="14">
        <v>3</v>
      </c>
      <c r="DI464" s="14">
        <v>2</v>
      </c>
      <c r="DJ464" s="14">
        <v>1</v>
      </c>
      <c r="DK464" s="14">
        <v>4</v>
      </c>
      <c r="DL464" s="14">
        <v>0</v>
      </c>
      <c r="DM464" s="14">
        <v>0</v>
      </c>
      <c r="DN464" s="14">
        <v>0</v>
      </c>
      <c r="DO464" s="14">
        <v>0</v>
      </c>
      <c r="DP464" s="14">
        <v>1</v>
      </c>
      <c r="DQ464" s="14">
        <v>0</v>
      </c>
      <c r="DR464" s="14">
        <v>0</v>
      </c>
      <c r="DS464" s="14">
        <v>0</v>
      </c>
      <c r="DT464" s="14">
        <v>0</v>
      </c>
      <c r="DU464" s="14">
        <v>0</v>
      </c>
      <c r="DV464" s="14">
        <v>0</v>
      </c>
    </row>
    <row r="465" spans="1:126" x14ac:dyDescent="0.25">
      <c r="A465" s="16" t="s">
        <v>1003</v>
      </c>
      <c r="B465" s="14" t="s">
        <v>1004</v>
      </c>
      <c r="C465" s="23">
        <v>212</v>
      </c>
      <c r="D465" s="24">
        <f t="shared" si="479"/>
        <v>5.1886792452830191E-2</v>
      </c>
      <c r="E465" s="24">
        <f t="shared" si="480"/>
        <v>4.2452830188679243E-2</v>
      </c>
      <c r="F465" s="24">
        <f t="shared" si="481"/>
        <v>2.8301886792452831E-2</v>
      </c>
      <c r="G465" s="24">
        <f t="shared" si="482"/>
        <v>5.1886792452830191E-2</v>
      </c>
      <c r="H465" s="24">
        <f t="shared" si="483"/>
        <v>3.7735849056603772E-2</v>
      </c>
      <c r="I465" s="24">
        <f t="shared" si="484"/>
        <v>4.716981132075472E-2</v>
      </c>
      <c r="J465" s="24">
        <f t="shared" si="485"/>
        <v>3.7735849056603772E-2</v>
      </c>
      <c r="K465" s="24">
        <f t="shared" si="486"/>
        <v>4.2452830188679243E-2</v>
      </c>
      <c r="L465" s="24">
        <f t="shared" si="487"/>
        <v>9.9056603773584911E-2</v>
      </c>
      <c r="M465" s="24">
        <f t="shared" si="488"/>
        <v>0.11320754716981132</v>
      </c>
      <c r="N465" s="24">
        <f t="shared" si="489"/>
        <v>6.6037735849056603E-2</v>
      </c>
      <c r="O465" s="24">
        <f t="shared" si="490"/>
        <v>5.6603773584905662E-2</v>
      </c>
      <c r="P465" s="24">
        <f t="shared" si="491"/>
        <v>0.11320754716981132</v>
      </c>
      <c r="Q465" s="24">
        <f t="shared" si="492"/>
        <v>0.10849056603773585</v>
      </c>
      <c r="R465" s="24">
        <f t="shared" si="493"/>
        <v>4.716981132075472E-2</v>
      </c>
      <c r="S465" s="24">
        <f t="shared" si="494"/>
        <v>5.6603773584905662E-2</v>
      </c>
      <c r="T465" s="24">
        <f t="shared" si="495"/>
        <v>0.14622641509433962</v>
      </c>
      <c r="U465" s="24">
        <f t="shared" si="495"/>
        <v>0.64150943396226412</v>
      </c>
      <c r="V465" s="24">
        <f t="shared" si="495"/>
        <v>0.21226415094339623</v>
      </c>
      <c r="W465" s="23">
        <f t="shared" si="496"/>
        <v>31</v>
      </c>
      <c r="X465" s="23">
        <f t="shared" si="497"/>
        <v>136</v>
      </c>
      <c r="Y465" s="23">
        <f t="shared" si="498"/>
        <v>45</v>
      </c>
      <c r="Z465" s="23">
        <v>3</v>
      </c>
      <c r="AA465" s="23">
        <v>0</v>
      </c>
      <c r="AB465" s="23">
        <v>3</v>
      </c>
      <c r="AC465" s="23">
        <v>3</v>
      </c>
      <c r="AD465" s="23">
        <v>2</v>
      </c>
      <c r="AE465" s="23">
        <v>1</v>
      </c>
      <c r="AF465" s="23">
        <v>2</v>
      </c>
      <c r="AG465" s="23">
        <v>2</v>
      </c>
      <c r="AH465" s="23">
        <v>4</v>
      </c>
      <c r="AI465" s="23">
        <v>0</v>
      </c>
      <c r="AJ465" s="23">
        <v>2</v>
      </c>
      <c r="AK465" s="23">
        <v>0</v>
      </c>
      <c r="AL465" s="23">
        <v>2</v>
      </c>
      <c r="AM465" s="23">
        <v>0</v>
      </c>
      <c r="AN465" s="23">
        <v>2</v>
      </c>
      <c r="AO465" s="23">
        <v>3</v>
      </c>
      <c r="AP465" s="23">
        <v>2</v>
      </c>
      <c r="AQ465" s="23">
        <v>1</v>
      </c>
      <c r="AR465" s="23">
        <v>4</v>
      </c>
      <c r="AS465" s="23">
        <v>1</v>
      </c>
      <c r="AT465" s="23">
        <v>1</v>
      </c>
      <c r="AU465" s="23">
        <v>1</v>
      </c>
      <c r="AV465" s="23">
        <v>3</v>
      </c>
      <c r="AW465" s="23">
        <v>1</v>
      </c>
      <c r="AX465" s="23">
        <v>2</v>
      </c>
      <c r="AY465" s="23">
        <v>4</v>
      </c>
      <c r="AZ465" s="23">
        <v>2</v>
      </c>
      <c r="BA465" s="23">
        <v>2</v>
      </c>
      <c r="BB465" s="23">
        <v>0</v>
      </c>
      <c r="BC465" s="23">
        <v>2</v>
      </c>
      <c r="BD465" s="23">
        <v>0</v>
      </c>
      <c r="BE465" s="23">
        <v>5</v>
      </c>
      <c r="BF465" s="23">
        <v>1</v>
      </c>
      <c r="BG465" s="23">
        <v>1</v>
      </c>
      <c r="BH465" s="23">
        <v>1</v>
      </c>
      <c r="BI465" s="23">
        <v>2</v>
      </c>
      <c r="BJ465" s="23">
        <v>2</v>
      </c>
      <c r="BK465" s="23">
        <v>4</v>
      </c>
      <c r="BL465" s="23">
        <v>1</v>
      </c>
      <c r="BM465" s="23">
        <v>0</v>
      </c>
      <c r="BN465" s="23">
        <v>4</v>
      </c>
      <c r="BO465" s="23">
        <v>3</v>
      </c>
      <c r="BP465" s="23">
        <v>4</v>
      </c>
      <c r="BQ465" s="23">
        <v>7</v>
      </c>
      <c r="BR465" s="23">
        <v>3</v>
      </c>
      <c r="BS465" s="23">
        <v>5</v>
      </c>
      <c r="BT465" s="23">
        <v>5</v>
      </c>
      <c r="BU465" s="23">
        <v>4</v>
      </c>
      <c r="BV465" s="23">
        <v>5</v>
      </c>
      <c r="BW465" s="23">
        <v>5</v>
      </c>
      <c r="BX465" s="23">
        <v>2</v>
      </c>
      <c r="BY465" s="23">
        <v>4</v>
      </c>
      <c r="BZ465" s="23">
        <v>4</v>
      </c>
      <c r="CA465" s="23">
        <v>2</v>
      </c>
      <c r="CB465" s="23">
        <v>2</v>
      </c>
      <c r="CC465" s="23">
        <v>1</v>
      </c>
      <c r="CD465" s="23">
        <v>1</v>
      </c>
      <c r="CE465" s="23">
        <v>4</v>
      </c>
      <c r="CF465" s="23">
        <v>2</v>
      </c>
      <c r="CG465" s="23">
        <v>4</v>
      </c>
      <c r="CH465" s="23">
        <v>6</v>
      </c>
      <c r="CI465" s="23">
        <v>3</v>
      </c>
      <c r="CJ465" s="23">
        <v>3</v>
      </c>
      <c r="CK465" s="23">
        <v>7</v>
      </c>
      <c r="CL465" s="23">
        <v>5</v>
      </c>
      <c r="CM465" s="23">
        <v>3</v>
      </c>
      <c r="CN465" s="23">
        <v>6</v>
      </c>
      <c r="CO465" s="23">
        <v>4</v>
      </c>
      <c r="CP465" s="23">
        <v>5</v>
      </c>
      <c r="CQ465" s="23">
        <v>5</v>
      </c>
      <c r="CR465" s="23">
        <v>1</v>
      </c>
      <c r="CS465" s="23">
        <v>2</v>
      </c>
      <c r="CT465" s="23">
        <v>2</v>
      </c>
      <c r="CU465" s="23">
        <v>2</v>
      </c>
      <c r="CV465" s="23">
        <v>3</v>
      </c>
      <c r="CW465" s="23">
        <v>1</v>
      </c>
      <c r="CX465" s="23">
        <v>1</v>
      </c>
      <c r="CY465" s="23">
        <v>0</v>
      </c>
      <c r="CZ465" s="23">
        <v>2</v>
      </c>
      <c r="DA465" s="23">
        <v>0</v>
      </c>
      <c r="DB465" s="23">
        <v>2</v>
      </c>
      <c r="DC465" s="23">
        <v>0</v>
      </c>
      <c r="DD465" s="23">
        <v>0</v>
      </c>
      <c r="DE465" s="23">
        <v>1</v>
      </c>
      <c r="DF465" s="23">
        <v>1</v>
      </c>
      <c r="DG465" s="23">
        <v>0</v>
      </c>
      <c r="DH465" s="23">
        <v>1</v>
      </c>
      <c r="DI465" s="23">
        <v>1</v>
      </c>
      <c r="DJ465" s="23">
        <v>1</v>
      </c>
      <c r="DK465" s="23">
        <v>0</v>
      </c>
      <c r="DL465" s="23">
        <v>0</v>
      </c>
      <c r="DM465" s="23">
        <v>1</v>
      </c>
      <c r="DN465" s="23">
        <v>0</v>
      </c>
      <c r="DO465" s="23">
        <v>0</v>
      </c>
      <c r="DP465" s="23">
        <v>0</v>
      </c>
      <c r="DQ465" s="23">
        <v>0</v>
      </c>
      <c r="DR465" s="23">
        <v>0</v>
      </c>
      <c r="DS465" s="23">
        <v>0</v>
      </c>
      <c r="DT465" s="23">
        <v>0</v>
      </c>
      <c r="DU465" s="23">
        <v>0</v>
      </c>
      <c r="DV465" s="23">
        <v>0</v>
      </c>
    </row>
    <row r="466" spans="1:126" x14ac:dyDescent="0.25">
      <c r="A466" s="16" t="s">
        <v>1005</v>
      </c>
      <c r="B466" s="14" t="s">
        <v>1006</v>
      </c>
      <c r="C466" s="14" t="s">
        <v>1572</v>
      </c>
      <c r="D466" s="14" t="s">
        <v>1572</v>
      </c>
      <c r="E466" s="14" t="s">
        <v>1572</v>
      </c>
      <c r="F466" s="14" t="s">
        <v>1572</v>
      </c>
      <c r="G466" s="14" t="s">
        <v>1572</v>
      </c>
      <c r="H466" s="14" t="s">
        <v>1572</v>
      </c>
      <c r="I466" s="14" t="s">
        <v>1572</v>
      </c>
      <c r="J466" s="14" t="s">
        <v>1572</v>
      </c>
      <c r="K466" s="14" t="s">
        <v>1572</v>
      </c>
      <c r="L466" s="14" t="s">
        <v>1572</v>
      </c>
      <c r="M466" s="14" t="s">
        <v>1572</v>
      </c>
      <c r="N466" s="14" t="s">
        <v>1572</v>
      </c>
      <c r="O466" s="14" t="s">
        <v>1572</v>
      </c>
      <c r="P466" s="14" t="s">
        <v>1572</v>
      </c>
      <c r="Q466" s="14" t="s">
        <v>1572</v>
      </c>
      <c r="R466" s="14" t="s">
        <v>1572</v>
      </c>
      <c r="S466" s="14" t="s">
        <v>1572</v>
      </c>
      <c r="T466" s="14" t="s">
        <v>1572</v>
      </c>
      <c r="U466" s="14" t="s">
        <v>1572</v>
      </c>
      <c r="V466" s="14" t="s">
        <v>1572</v>
      </c>
      <c r="W466" s="14" t="s">
        <v>1572</v>
      </c>
      <c r="X466" s="14" t="s">
        <v>1572</v>
      </c>
      <c r="Y466" s="14" t="s">
        <v>1572</v>
      </c>
      <c r="Z466" s="14" t="s">
        <v>1572</v>
      </c>
      <c r="AA466" s="14" t="s">
        <v>1572</v>
      </c>
      <c r="AB466" s="14" t="s">
        <v>1572</v>
      </c>
      <c r="AC466" s="14" t="s">
        <v>1572</v>
      </c>
      <c r="AD466" s="14" t="s">
        <v>1572</v>
      </c>
      <c r="AE466" s="14" t="s">
        <v>1572</v>
      </c>
      <c r="AF466" s="14" t="s">
        <v>1572</v>
      </c>
      <c r="AG466" s="14" t="s">
        <v>1572</v>
      </c>
      <c r="AH466" s="14" t="s">
        <v>1572</v>
      </c>
      <c r="AI466" s="14" t="s">
        <v>1572</v>
      </c>
      <c r="AJ466" s="14" t="s">
        <v>1572</v>
      </c>
      <c r="AK466" s="14" t="s">
        <v>1572</v>
      </c>
      <c r="AL466" s="14" t="s">
        <v>1572</v>
      </c>
      <c r="AM466" s="14" t="s">
        <v>1572</v>
      </c>
      <c r="AN466" s="14" t="s">
        <v>1572</v>
      </c>
      <c r="AO466" s="14" t="s">
        <v>1572</v>
      </c>
      <c r="AP466" s="14" t="s">
        <v>1572</v>
      </c>
      <c r="AQ466" s="14" t="s">
        <v>1572</v>
      </c>
      <c r="AR466" s="14" t="s">
        <v>1572</v>
      </c>
      <c r="AS466" s="14" t="s">
        <v>1572</v>
      </c>
      <c r="AT466" s="14" t="s">
        <v>1572</v>
      </c>
      <c r="AU466" s="14" t="s">
        <v>1572</v>
      </c>
      <c r="AV466" s="14" t="s">
        <v>1572</v>
      </c>
      <c r="AW466" s="14" t="s">
        <v>1572</v>
      </c>
      <c r="AX466" s="14" t="s">
        <v>1572</v>
      </c>
      <c r="AY466" s="14" t="s">
        <v>1572</v>
      </c>
      <c r="AZ466" s="14" t="s">
        <v>1572</v>
      </c>
      <c r="BA466" s="14" t="s">
        <v>1572</v>
      </c>
      <c r="BB466" s="14" t="s">
        <v>1572</v>
      </c>
      <c r="BC466" s="14" t="s">
        <v>1572</v>
      </c>
      <c r="BD466" s="14" t="s">
        <v>1572</v>
      </c>
      <c r="BE466" s="14" t="s">
        <v>1572</v>
      </c>
      <c r="BF466" s="14" t="s">
        <v>1572</v>
      </c>
      <c r="BG466" s="14" t="s">
        <v>1572</v>
      </c>
      <c r="BH466" s="14" t="s">
        <v>1572</v>
      </c>
      <c r="BI466" s="14" t="s">
        <v>1572</v>
      </c>
      <c r="BJ466" s="14" t="s">
        <v>1572</v>
      </c>
      <c r="BK466" s="14" t="s">
        <v>1572</v>
      </c>
      <c r="BL466" s="14" t="s">
        <v>1572</v>
      </c>
      <c r="BM466" s="14" t="s">
        <v>1572</v>
      </c>
      <c r="BN466" s="14" t="s">
        <v>1572</v>
      </c>
      <c r="BO466" s="14" t="s">
        <v>1572</v>
      </c>
      <c r="BP466" s="14" t="s">
        <v>1572</v>
      </c>
      <c r="BQ466" s="14" t="s">
        <v>1572</v>
      </c>
      <c r="BR466" s="14" t="s">
        <v>1572</v>
      </c>
      <c r="BS466" s="14" t="s">
        <v>1572</v>
      </c>
      <c r="BT466" s="14" t="s">
        <v>1572</v>
      </c>
      <c r="BU466" s="14" t="s">
        <v>1572</v>
      </c>
      <c r="BV466" s="14" t="s">
        <v>1572</v>
      </c>
      <c r="BW466" s="14" t="s">
        <v>1572</v>
      </c>
      <c r="BX466" s="14" t="s">
        <v>1572</v>
      </c>
      <c r="BY466" s="14" t="s">
        <v>1572</v>
      </c>
      <c r="BZ466" s="14" t="s">
        <v>1572</v>
      </c>
      <c r="CA466" s="14" t="s">
        <v>1572</v>
      </c>
      <c r="CB466" s="14" t="s">
        <v>1572</v>
      </c>
      <c r="CC466" s="14" t="s">
        <v>1572</v>
      </c>
      <c r="CD466" s="14" t="s">
        <v>1572</v>
      </c>
      <c r="CE466" s="14" t="s">
        <v>1572</v>
      </c>
      <c r="CF466" s="14" t="s">
        <v>1572</v>
      </c>
      <c r="CG466" s="14" t="s">
        <v>1572</v>
      </c>
      <c r="CH466" s="14" t="s">
        <v>1572</v>
      </c>
      <c r="CI466" s="14" t="s">
        <v>1572</v>
      </c>
      <c r="CJ466" s="14" t="s">
        <v>1572</v>
      </c>
      <c r="CK466" s="14" t="s">
        <v>1572</v>
      </c>
      <c r="CL466" s="14" t="s">
        <v>1572</v>
      </c>
      <c r="CM466" s="14" t="s">
        <v>1572</v>
      </c>
      <c r="CN466" s="14" t="s">
        <v>1572</v>
      </c>
      <c r="CO466" s="14" t="s">
        <v>1572</v>
      </c>
      <c r="CP466" s="14" t="s">
        <v>1572</v>
      </c>
      <c r="CQ466" s="14" t="s">
        <v>1572</v>
      </c>
      <c r="CR466" s="14" t="s">
        <v>1572</v>
      </c>
      <c r="CS466" s="14" t="s">
        <v>1572</v>
      </c>
      <c r="CT466" s="14" t="s">
        <v>1572</v>
      </c>
      <c r="CU466" s="14" t="s">
        <v>1572</v>
      </c>
      <c r="CV466" s="14" t="s">
        <v>1572</v>
      </c>
      <c r="CW466" s="14" t="s">
        <v>1572</v>
      </c>
      <c r="CX466" s="14" t="s">
        <v>1572</v>
      </c>
      <c r="CY466" s="14" t="s">
        <v>1572</v>
      </c>
      <c r="CZ466" s="14" t="s">
        <v>1572</v>
      </c>
      <c r="DA466" s="14" t="s">
        <v>1572</v>
      </c>
      <c r="DB466" s="14" t="s">
        <v>1572</v>
      </c>
      <c r="DC466" s="14" t="s">
        <v>1572</v>
      </c>
      <c r="DD466" s="14" t="s">
        <v>1572</v>
      </c>
      <c r="DE466" s="14" t="s">
        <v>1572</v>
      </c>
      <c r="DF466" s="14" t="s">
        <v>1572</v>
      </c>
      <c r="DG466" s="14" t="s">
        <v>1572</v>
      </c>
      <c r="DH466" s="14" t="s">
        <v>1572</v>
      </c>
      <c r="DI466" s="14" t="s">
        <v>1572</v>
      </c>
      <c r="DJ466" s="14" t="s">
        <v>1572</v>
      </c>
      <c r="DK466" s="14" t="s">
        <v>1572</v>
      </c>
      <c r="DL466" s="14" t="s">
        <v>1572</v>
      </c>
      <c r="DM466" s="14" t="s">
        <v>1572</v>
      </c>
      <c r="DN466" s="14" t="s">
        <v>1572</v>
      </c>
      <c r="DO466" s="14" t="s">
        <v>1572</v>
      </c>
      <c r="DP466" s="14" t="s">
        <v>1572</v>
      </c>
      <c r="DQ466" s="14" t="s">
        <v>1572</v>
      </c>
      <c r="DR466" s="14" t="s">
        <v>1572</v>
      </c>
      <c r="DS466" s="14" t="s">
        <v>1572</v>
      </c>
      <c r="DT466" s="14" t="s">
        <v>1572</v>
      </c>
      <c r="DU466" s="14" t="s">
        <v>1572</v>
      </c>
      <c r="DV466" s="14" t="s">
        <v>1572</v>
      </c>
    </row>
    <row r="467" spans="1:126" x14ac:dyDescent="0.25">
      <c r="A467" s="16" t="s">
        <v>1007</v>
      </c>
      <c r="B467" s="14" t="s">
        <v>1008</v>
      </c>
      <c r="C467" s="14">
        <v>205</v>
      </c>
      <c r="D467" s="24">
        <f>SUM(Z467:AD467)/C467</f>
        <v>1.4634146341463415E-2</v>
      </c>
      <c r="E467" s="24">
        <f>SUM(AE467:AI467)/C467</f>
        <v>1.4634146341463415E-2</v>
      </c>
      <c r="F467" s="24">
        <f>SUM(AJ467:AN467)/C467</f>
        <v>5.8536585365853662E-2</v>
      </c>
      <c r="G467" s="24">
        <f>SUM(AO467:AS467)/C467</f>
        <v>6.3414634146341464E-2</v>
      </c>
      <c r="H467" s="24">
        <f>SUM(AT467:AX467)/C467</f>
        <v>2.4390243902439025E-2</v>
      </c>
      <c r="I467" s="24">
        <f>SUM(AY467:BC467)/C467</f>
        <v>2.4390243902439025E-2</v>
      </c>
      <c r="J467" s="24">
        <f>SUM(BD467:BH467)/C467</f>
        <v>4.8780487804878049E-3</v>
      </c>
      <c r="K467" s="24">
        <f>SUM(BI467:BM467)/C467</f>
        <v>4.3902439024390241E-2</v>
      </c>
      <c r="L467" s="24">
        <f>SUM(BN467:BR467)/C467</f>
        <v>7.3170731707317069E-2</v>
      </c>
      <c r="M467" s="24">
        <f>SUM(BS467:BW467)/C467</f>
        <v>0.1024390243902439</v>
      </c>
      <c r="N467" s="24">
        <f>SUM(BX467:CB467)/C467</f>
        <v>6.3414634146341464E-2</v>
      </c>
      <c r="O467" s="24">
        <f>SUM(CC467:CG467)/C467</f>
        <v>8.7804878048780483E-2</v>
      </c>
      <c r="P467" s="24">
        <f>SUM(CH467:CL467)/C467</f>
        <v>9.2682926829268292E-2</v>
      </c>
      <c r="Q467" s="24">
        <f>SUM(CM467:CQ467)/C467</f>
        <v>4.878048780487805E-2</v>
      </c>
      <c r="R467" s="24">
        <f>SUM(CR467:CV467)/C467</f>
        <v>0.13170731707317074</v>
      </c>
      <c r="S467" s="24">
        <f>SUM(CW467:DV467)/C467</f>
        <v>0.15121951219512195</v>
      </c>
      <c r="T467" s="24">
        <f t="shared" ref="T467:V468" si="499">W467/$C467</f>
        <v>0.11707317073170732</v>
      </c>
      <c r="U467" s="24">
        <f t="shared" si="499"/>
        <v>0.551219512195122</v>
      </c>
      <c r="V467" s="24">
        <f t="shared" si="499"/>
        <v>0.33170731707317075</v>
      </c>
      <c r="W467" s="23">
        <f>SUM(Z467:AP467)</f>
        <v>24</v>
      </c>
      <c r="X467" s="23">
        <f>SUM(AQ467:CL467)</f>
        <v>113</v>
      </c>
      <c r="Y467" s="23">
        <f>SUM(CM467:DV467)</f>
        <v>68</v>
      </c>
      <c r="Z467" s="14">
        <v>0</v>
      </c>
      <c r="AA467" s="14">
        <v>1</v>
      </c>
      <c r="AB467" s="14">
        <v>1</v>
      </c>
      <c r="AC467" s="14">
        <v>0</v>
      </c>
      <c r="AD467" s="14">
        <v>1</v>
      </c>
      <c r="AE467" s="14">
        <v>1</v>
      </c>
      <c r="AF467" s="14">
        <v>0</v>
      </c>
      <c r="AG467" s="14">
        <v>0</v>
      </c>
      <c r="AH467" s="14">
        <v>0</v>
      </c>
      <c r="AI467" s="14">
        <v>2</v>
      </c>
      <c r="AJ467" s="14">
        <v>1</v>
      </c>
      <c r="AK467" s="14">
        <v>2</v>
      </c>
      <c r="AL467" s="14">
        <v>2</v>
      </c>
      <c r="AM467" s="14">
        <v>4</v>
      </c>
      <c r="AN467" s="14">
        <v>3</v>
      </c>
      <c r="AO467" s="14">
        <v>4</v>
      </c>
      <c r="AP467" s="14">
        <v>2</v>
      </c>
      <c r="AQ467" s="14">
        <v>5</v>
      </c>
      <c r="AR467" s="14">
        <v>0</v>
      </c>
      <c r="AS467" s="14">
        <v>2</v>
      </c>
      <c r="AT467" s="14">
        <v>0</v>
      </c>
      <c r="AU467" s="14">
        <v>1</v>
      </c>
      <c r="AV467" s="14">
        <v>1</v>
      </c>
      <c r="AW467" s="14">
        <v>1</v>
      </c>
      <c r="AX467" s="14">
        <v>2</v>
      </c>
      <c r="AY467" s="14">
        <v>3</v>
      </c>
      <c r="AZ467" s="14">
        <v>0</v>
      </c>
      <c r="BA467" s="14">
        <v>0</v>
      </c>
      <c r="BB467" s="14">
        <v>2</v>
      </c>
      <c r="BC467" s="14">
        <v>0</v>
      </c>
      <c r="BD467" s="14">
        <v>0</v>
      </c>
      <c r="BE467" s="14">
        <v>0</v>
      </c>
      <c r="BF467" s="14">
        <v>0</v>
      </c>
      <c r="BG467" s="14">
        <v>1</v>
      </c>
      <c r="BH467" s="14">
        <v>0</v>
      </c>
      <c r="BI467" s="14">
        <v>2</v>
      </c>
      <c r="BJ467" s="14">
        <v>2</v>
      </c>
      <c r="BK467" s="14">
        <v>3</v>
      </c>
      <c r="BL467" s="14">
        <v>1</v>
      </c>
      <c r="BM467" s="14">
        <v>1</v>
      </c>
      <c r="BN467" s="14">
        <v>1</v>
      </c>
      <c r="BO467" s="14">
        <v>1</v>
      </c>
      <c r="BP467" s="14">
        <v>5</v>
      </c>
      <c r="BQ467" s="14">
        <v>3</v>
      </c>
      <c r="BR467" s="14">
        <v>5</v>
      </c>
      <c r="BS467" s="14">
        <v>4</v>
      </c>
      <c r="BT467" s="14">
        <v>3</v>
      </c>
      <c r="BU467" s="14">
        <v>7</v>
      </c>
      <c r="BV467" s="14">
        <v>6</v>
      </c>
      <c r="BW467" s="14">
        <v>1</v>
      </c>
      <c r="BX467" s="14">
        <v>1</v>
      </c>
      <c r="BY467" s="14">
        <v>5</v>
      </c>
      <c r="BZ467" s="14">
        <v>2</v>
      </c>
      <c r="CA467" s="14">
        <v>3</v>
      </c>
      <c r="CB467" s="14">
        <v>2</v>
      </c>
      <c r="CC467" s="14">
        <v>3</v>
      </c>
      <c r="CD467" s="14">
        <v>3</v>
      </c>
      <c r="CE467" s="14">
        <v>6</v>
      </c>
      <c r="CF467" s="14">
        <v>2</v>
      </c>
      <c r="CG467" s="14">
        <v>4</v>
      </c>
      <c r="CH467" s="14">
        <v>2</v>
      </c>
      <c r="CI467" s="14">
        <v>2</v>
      </c>
      <c r="CJ467" s="14">
        <v>5</v>
      </c>
      <c r="CK467" s="14">
        <v>3</v>
      </c>
      <c r="CL467" s="14">
        <v>7</v>
      </c>
      <c r="CM467" s="14">
        <v>2</v>
      </c>
      <c r="CN467" s="14">
        <v>2</v>
      </c>
      <c r="CO467" s="14">
        <v>3</v>
      </c>
      <c r="CP467" s="14">
        <v>3</v>
      </c>
      <c r="CQ467" s="14">
        <v>0</v>
      </c>
      <c r="CR467" s="14">
        <v>6</v>
      </c>
      <c r="CS467" s="14">
        <v>6</v>
      </c>
      <c r="CT467" s="14">
        <v>5</v>
      </c>
      <c r="CU467" s="14">
        <v>8</v>
      </c>
      <c r="CV467" s="14">
        <v>2</v>
      </c>
      <c r="CW467" s="14">
        <v>7</v>
      </c>
      <c r="CX467" s="14">
        <v>3</v>
      </c>
      <c r="CY467" s="14">
        <v>3</v>
      </c>
      <c r="CZ467" s="14">
        <v>1</v>
      </c>
      <c r="DA467" s="14">
        <v>7</v>
      </c>
      <c r="DB467" s="14">
        <v>2</v>
      </c>
      <c r="DC467" s="14">
        <v>1</v>
      </c>
      <c r="DD467" s="14">
        <v>0</v>
      </c>
      <c r="DE467" s="14">
        <v>1</v>
      </c>
      <c r="DF467" s="14">
        <v>1</v>
      </c>
      <c r="DG467" s="14">
        <v>0</v>
      </c>
      <c r="DH467" s="14">
        <v>1</v>
      </c>
      <c r="DI467" s="14">
        <v>0</v>
      </c>
      <c r="DJ467" s="14">
        <v>1</v>
      </c>
      <c r="DK467" s="14">
        <v>0</v>
      </c>
      <c r="DL467" s="14">
        <v>1</v>
      </c>
      <c r="DM467" s="14">
        <v>0</v>
      </c>
      <c r="DN467" s="14">
        <v>0</v>
      </c>
      <c r="DO467" s="14">
        <v>2</v>
      </c>
      <c r="DP467" s="14">
        <v>0</v>
      </c>
      <c r="DQ467" s="14">
        <v>0</v>
      </c>
      <c r="DR467" s="14">
        <v>0</v>
      </c>
      <c r="DS467" s="14">
        <v>0</v>
      </c>
      <c r="DT467" s="14">
        <v>0</v>
      </c>
      <c r="DU467" s="14">
        <v>0</v>
      </c>
      <c r="DV467" s="14">
        <v>0</v>
      </c>
    </row>
    <row r="468" spans="1:126" x14ac:dyDescent="0.25">
      <c r="A468" s="16" t="s">
        <v>1009</v>
      </c>
      <c r="B468" s="14" t="s">
        <v>1010</v>
      </c>
      <c r="C468" s="14">
        <v>567</v>
      </c>
      <c r="D468" s="24">
        <f>SUM(Z468:AD468)/C468</f>
        <v>3.5273368606701938E-2</v>
      </c>
      <c r="E468" s="24">
        <f>SUM(AE468:AI468)/C468</f>
        <v>7.9365079365079361E-2</v>
      </c>
      <c r="F468" s="24">
        <f>SUM(AJ468:AN468)/C468</f>
        <v>6.7019400352733682E-2</v>
      </c>
      <c r="G468" s="24">
        <f>SUM(AO468:AS468)/C468</f>
        <v>5.114638447971781E-2</v>
      </c>
      <c r="H468" s="24">
        <f>SUM(AT468:AX468)/C468</f>
        <v>1.9400352733686066E-2</v>
      </c>
      <c r="I468" s="24">
        <f>SUM(AY468:BC468)/C468</f>
        <v>1.7636684303350969E-2</v>
      </c>
      <c r="J468" s="24">
        <f>SUM(BD468:BH468)/C468</f>
        <v>3.5273368606701938E-2</v>
      </c>
      <c r="K468" s="24">
        <f>SUM(BI468:BM468)/C468</f>
        <v>5.2910052910052907E-2</v>
      </c>
      <c r="L468" s="24">
        <f>SUM(BN468:BR468)/C468</f>
        <v>0.1164021164021164</v>
      </c>
      <c r="M468" s="24">
        <f>SUM(BS468:BW468)/C468</f>
        <v>5.6437389770723101E-2</v>
      </c>
      <c r="N468" s="24">
        <f>SUM(BX468:CB468)/C468</f>
        <v>5.9964726631393295E-2</v>
      </c>
      <c r="O468" s="24">
        <f>SUM(CC468:CG468)/C468</f>
        <v>7.9365079365079361E-2</v>
      </c>
      <c r="P468" s="24">
        <f>SUM(CH468:CL468)/C468</f>
        <v>8.9947089947089942E-2</v>
      </c>
      <c r="Q468" s="24">
        <f>SUM(CM468:CQ468)/C468</f>
        <v>7.2310405643738973E-2</v>
      </c>
      <c r="R468" s="24">
        <f>SUM(CR468:CV468)/C468</f>
        <v>7.0546737213403876E-2</v>
      </c>
      <c r="S468" s="24">
        <f>SUM(CW468:DV468)/C468</f>
        <v>9.700176366843033E-2</v>
      </c>
      <c r="T468" s="24">
        <f t="shared" si="499"/>
        <v>0.21516754850088182</v>
      </c>
      <c r="U468" s="24">
        <f t="shared" si="499"/>
        <v>0.544973544973545</v>
      </c>
      <c r="V468" s="24">
        <f t="shared" si="499"/>
        <v>0.23985890652557318</v>
      </c>
      <c r="W468" s="23">
        <f>SUM(Z468:AP468)</f>
        <v>122</v>
      </c>
      <c r="X468" s="23">
        <f>SUM(AQ468:CL468)</f>
        <v>309</v>
      </c>
      <c r="Y468" s="23">
        <f>SUM(CM468:DV468)</f>
        <v>136</v>
      </c>
      <c r="Z468" s="14">
        <v>3</v>
      </c>
      <c r="AA468" s="14">
        <v>4</v>
      </c>
      <c r="AB468" s="14">
        <v>4</v>
      </c>
      <c r="AC468" s="14">
        <v>6</v>
      </c>
      <c r="AD468" s="14">
        <v>3</v>
      </c>
      <c r="AE468" s="14">
        <v>6</v>
      </c>
      <c r="AF468" s="14">
        <v>8</v>
      </c>
      <c r="AG468" s="14">
        <v>12</v>
      </c>
      <c r="AH468" s="14">
        <v>5</v>
      </c>
      <c r="AI468" s="14">
        <v>14</v>
      </c>
      <c r="AJ468" s="14">
        <v>9</v>
      </c>
      <c r="AK468" s="14">
        <v>12</v>
      </c>
      <c r="AL468" s="14">
        <v>4</v>
      </c>
      <c r="AM468" s="14">
        <v>6</v>
      </c>
      <c r="AN468" s="14">
        <v>7</v>
      </c>
      <c r="AO468" s="14">
        <v>9</v>
      </c>
      <c r="AP468" s="14">
        <v>10</v>
      </c>
      <c r="AQ468" s="14">
        <v>7</v>
      </c>
      <c r="AR468" s="14">
        <v>1</v>
      </c>
      <c r="AS468" s="14">
        <v>2</v>
      </c>
      <c r="AT468" s="14">
        <v>2</v>
      </c>
      <c r="AU468" s="14">
        <v>1</v>
      </c>
      <c r="AV468" s="14">
        <v>3</v>
      </c>
      <c r="AW468" s="14">
        <v>3</v>
      </c>
      <c r="AX468" s="14">
        <v>2</v>
      </c>
      <c r="AY468" s="14">
        <v>0</v>
      </c>
      <c r="AZ468" s="14">
        <v>2</v>
      </c>
      <c r="BA468" s="14">
        <v>4</v>
      </c>
      <c r="BB468" s="14">
        <v>3</v>
      </c>
      <c r="BC468" s="14">
        <v>1</v>
      </c>
      <c r="BD468" s="14">
        <v>4</v>
      </c>
      <c r="BE468" s="14">
        <v>2</v>
      </c>
      <c r="BF468" s="14">
        <v>5</v>
      </c>
      <c r="BG468" s="14">
        <v>4</v>
      </c>
      <c r="BH468" s="14">
        <v>5</v>
      </c>
      <c r="BI468" s="14">
        <v>9</v>
      </c>
      <c r="BJ468" s="14">
        <v>2</v>
      </c>
      <c r="BK468" s="14">
        <v>7</v>
      </c>
      <c r="BL468" s="14">
        <v>5</v>
      </c>
      <c r="BM468" s="14">
        <v>7</v>
      </c>
      <c r="BN468" s="14">
        <v>18</v>
      </c>
      <c r="BO468" s="14">
        <v>14</v>
      </c>
      <c r="BP468" s="14">
        <v>15</v>
      </c>
      <c r="BQ468" s="14">
        <v>12</v>
      </c>
      <c r="BR468" s="14">
        <v>7</v>
      </c>
      <c r="BS468" s="14">
        <v>10</v>
      </c>
      <c r="BT468" s="14">
        <v>7</v>
      </c>
      <c r="BU468" s="14">
        <v>5</v>
      </c>
      <c r="BV468" s="14">
        <v>3</v>
      </c>
      <c r="BW468" s="14">
        <v>7</v>
      </c>
      <c r="BX468" s="14">
        <v>10</v>
      </c>
      <c r="BY468" s="14">
        <v>8</v>
      </c>
      <c r="BZ468" s="14">
        <v>6</v>
      </c>
      <c r="CA468" s="14">
        <v>4</v>
      </c>
      <c r="CB468" s="14">
        <v>6</v>
      </c>
      <c r="CC468" s="14">
        <v>10</v>
      </c>
      <c r="CD468" s="14">
        <v>11</v>
      </c>
      <c r="CE468" s="14">
        <v>2</v>
      </c>
      <c r="CF468" s="14">
        <v>10</v>
      </c>
      <c r="CG468" s="14">
        <v>12</v>
      </c>
      <c r="CH468" s="14">
        <v>4</v>
      </c>
      <c r="CI468" s="14">
        <v>8</v>
      </c>
      <c r="CJ468" s="14">
        <v>11</v>
      </c>
      <c r="CK468" s="14">
        <v>17</v>
      </c>
      <c r="CL468" s="14">
        <v>11</v>
      </c>
      <c r="CM468" s="14">
        <v>5</v>
      </c>
      <c r="CN468" s="14">
        <v>10</v>
      </c>
      <c r="CO468" s="14">
        <v>10</v>
      </c>
      <c r="CP468" s="14">
        <v>10</v>
      </c>
      <c r="CQ468" s="14">
        <v>6</v>
      </c>
      <c r="CR468" s="14">
        <v>12</v>
      </c>
      <c r="CS468" s="14">
        <v>6</v>
      </c>
      <c r="CT468" s="14">
        <v>10</v>
      </c>
      <c r="CU468" s="14">
        <v>5</v>
      </c>
      <c r="CV468" s="14">
        <v>7</v>
      </c>
      <c r="CW468" s="14">
        <v>10</v>
      </c>
      <c r="CX468" s="14">
        <v>6</v>
      </c>
      <c r="CY468" s="14">
        <v>7</v>
      </c>
      <c r="CZ468" s="14">
        <v>5</v>
      </c>
      <c r="DA468" s="14">
        <v>2</v>
      </c>
      <c r="DB468" s="14">
        <v>4</v>
      </c>
      <c r="DC468" s="14">
        <v>4</v>
      </c>
      <c r="DD468" s="14">
        <v>3</v>
      </c>
      <c r="DE468" s="14">
        <v>1</v>
      </c>
      <c r="DF468" s="14">
        <v>2</v>
      </c>
      <c r="DG468" s="14">
        <v>1</v>
      </c>
      <c r="DH468" s="14">
        <v>4</v>
      </c>
      <c r="DI468" s="14">
        <v>0</v>
      </c>
      <c r="DJ468" s="14">
        <v>2</v>
      </c>
      <c r="DK468" s="14">
        <v>1</v>
      </c>
      <c r="DL468" s="14">
        <v>1</v>
      </c>
      <c r="DM468" s="14">
        <v>0</v>
      </c>
      <c r="DN468" s="14">
        <v>0</v>
      </c>
      <c r="DO468" s="14">
        <v>0</v>
      </c>
      <c r="DP468" s="14">
        <v>0</v>
      </c>
      <c r="DQ468" s="14">
        <v>1</v>
      </c>
      <c r="DR468" s="14">
        <v>1</v>
      </c>
      <c r="DS468" s="14">
        <v>0</v>
      </c>
      <c r="DT468" s="14">
        <v>0</v>
      </c>
      <c r="DU468" s="14">
        <v>0</v>
      </c>
      <c r="DV468" s="14">
        <v>0</v>
      </c>
    </row>
    <row r="469" spans="1:126" x14ac:dyDescent="0.25">
      <c r="A469" s="16" t="s">
        <v>1011</v>
      </c>
      <c r="B469" s="14" t="s">
        <v>1012</v>
      </c>
      <c r="C469" s="14" t="s">
        <v>1572</v>
      </c>
      <c r="D469" s="14" t="s">
        <v>1572</v>
      </c>
      <c r="E469" s="14" t="s">
        <v>1572</v>
      </c>
      <c r="F469" s="14" t="s">
        <v>1572</v>
      </c>
      <c r="G469" s="14" t="s">
        <v>1572</v>
      </c>
      <c r="H469" s="14" t="s">
        <v>1572</v>
      </c>
      <c r="I469" s="14" t="s">
        <v>1572</v>
      </c>
      <c r="J469" s="14" t="s">
        <v>1572</v>
      </c>
      <c r="K469" s="14" t="s">
        <v>1572</v>
      </c>
      <c r="L469" s="14" t="s">
        <v>1572</v>
      </c>
      <c r="M469" s="14" t="s">
        <v>1572</v>
      </c>
      <c r="N469" s="14" t="s">
        <v>1572</v>
      </c>
      <c r="O469" s="14" t="s">
        <v>1572</v>
      </c>
      <c r="P469" s="14" t="s">
        <v>1572</v>
      </c>
      <c r="Q469" s="14" t="s">
        <v>1572</v>
      </c>
      <c r="R469" s="14" t="s">
        <v>1572</v>
      </c>
      <c r="S469" s="14" t="s">
        <v>1572</v>
      </c>
      <c r="T469" s="14" t="s">
        <v>1572</v>
      </c>
      <c r="U469" s="14" t="s">
        <v>1572</v>
      </c>
      <c r="V469" s="14" t="s">
        <v>1572</v>
      </c>
      <c r="W469" s="14" t="s">
        <v>1572</v>
      </c>
      <c r="X469" s="14" t="s">
        <v>1572</v>
      </c>
      <c r="Y469" s="14" t="s">
        <v>1572</v>
      </c>
      <c r="Z469" s="14" t="s">
        <v>1572</v>
      </c>
      <c r="AA469" s="14" t="s">
        <v>1572</v>
      </c>
      <c r="AB469" s="14" t="s">
        <v>1572</v>
      </c>
      <c r="AC469" s="14" t="s">
        <v>1572</v>
      </c>
      <c r="AD469" s="14" t="s">
        <v>1572</v>
      </c>
      <c r="AE469" s="14" t="s">
        <v>1572</v>
      </c>
      <c r="AF469" s="14" t="s">
        <v>1572</v>
      </c>
      <c r="AG469" s="14" t="s">
        <v>1572</v>
      </c>
      <c r="AH469" s="14" t="s">
        <v>1572</v>
      </c>
      <c r="AI469" s="14" t="s">
        <v>1572</v>
      </c>
      <c r="AJ469" s="14" t="s">
        <v>1572</v>
      </c>
      <c r="AK469" s="14" t="s">
        <v>1572</v>
      </c>
      <c r="AL469" s="14" t="s">
        <v>1572</v>
      </c>
      <c r="AM469" s="14" t="s">
        <v>1572</v>
      </c>
      <c r="AN469" s="14" t="s">
        <v>1572</v>
      </c>
      <c r="AO469" s="14" t="s">
        <v>1572</v>
      </c>
      <c r="AP469" s="14" t="s">
        <v>1572</v>
      </c>
      <c r="AQ469" s="14" t="s">
        <v>1572</v>
      </c>
      <c r="AR469" s="14" t="s">
        <v>1572</v>
      </c>
      <c r="AS469" s="14" t="s">
        <v>1572</v>
      </c>
      <c r="AT469" s="14" t="s">
        <v>1572</v>
      </c>
      <c r="AU469" s="14" t="s">
        <v>1572</v>
      </c>
      <c r="AV469" s="14" t="s">
        <v>1572</v>
      </c>
      <c r="AW469" s="14" t="s">
        <v>1572</v>
      </c>
      <c r="AX469" s="14" t="s">
        <v>1572</v>
      </c>
      <c r="AY469" s="14" t="s">
        <v>1572</v>
      </c>
      <c r="AZ469" s="14" t="s">
        <v>1572</v>
      </c>
      <c r="BA469" s="14" t="s">
        <v>1572</v>
      </c>
      <c r="BB469" s="14" t="s">
        <v>1572</v>
      </c>
      <c r="BC469" s="14" t="s">
        <v>1572</v>
      </c>
      <c r="BD469" s="14" t="s">
        <v>1572</v>
      </c>
      <c r="BE469" s="14" t="s">
        <v>1572</v>
      </c>
      <c r="BF469" s="14" t="s">
        <v>1572</v>
      </c>
      <c r="BG469" s="14" t="s">
        <v>1572</v>
      </c>
      <c r="BH469" s="14" t="s">
        <v>1572</v>
      </c>
      <c r="BI469" s="14" t="s">
        <v>1572</v>
      </c>
      <c r="BJ469" s="14" t="s">
        <v>1572</v>
      </c>
      <c r="BK469" s="14" t="s">
        <v>1572</v>
      </c>
      <c r="BL469" s="14" t="s">
        <v>1572</v>
      </c>
      <c r="BM469" s="14" t="s">
        <v>1572</v>
      </c>
      <c r="BN469" s="14" t="s">
        <v>1572</v>
      </c>
      <c r="BO469" s="14" t="s">
        <v>1572</v>
      </c>
      <c r="BP469" s="14" t="s">
        <v>1572</v>
      </c>
      <c r="BQ469" s="14" t="s">
        <v>1572</v>
      </c>
      <c r="BR469" s="14" t="s">
        <v>1572</v>
      </c>
      <c r="BS469" s="14" t="s">
        <v>1572</v>
      </c>
      <c r="BT469" s="14" t="s">
        <v>1572</v>
      </c>
      <c r="BU469" s="14" t="s">
        <v>1572</v>
      </c>
      <c r="BV469" s="14" t="s">
        <v>1572</v>
      </c>
      <c r="BW469" s="14" t="s">
        <v>1572</v>
      </c>
      <c r="BX469" s="14" t="s">
        <v>1572</v>
      </c>
      <c r="BY469" s="14" t="s">
        <v>1572</v>
      </c>
      <c r="BZ469" s="14" t="s">
        <v>1572</v>
      </c>
      <c r="CA469" s="14" t="s">
        <v>1572</v>
      </c>
      <c r="CB469" s="14" t="s">
        <v>1572</v>
      </c>
      <c r="CC469" s="14" t="s">
        <v>1572</v>
      </c>
      <c r="CD469" s="14" t="s">
        <v>1572</v>
      </c>
      <c r="CE469" s="14" t="s">
        <v>1572</v>
      </c>
      <c r="CF469" s="14" t="s">
        <v>1572</v>
      </c>
      <c r="CG469" s="14" t="s">
        <v>1572</v>
      </c>
      <c r="CH469" s="14" t="s">
        <v>1572</v>
      </c>
      <c r="CI469" s="14" t="s">
        <v>1572</v>
      </c>
      <c r="CJ469" s="14" t="s">
        <v>1572</v>
      </c>
      <c r="CK469" s="14" t="s">
        <v>1572</v>
      </c>
      <c r="CL469" s="14" t="s">
        <v>1572</v>
      </c>
      <c r="CM469" s="14" t="s">
        <v>1572</v>
      </c>
      <c r="CN469" s="14" t="s">
        <v>1572</v>
      </c>
      <c r="CO469" s="14" t="s">
        <v>1572</v>
      </c>
      <c r="CP469" s="14" t="s">
        <v>1572</v>
      </c>
      <c r="CQ469" s="14" t="s">
        <v>1572</v>
      </c>
      <c r="CR469" s="14" t="s">
        <v>1572</v>
      </c>
      <c r="CS469" s="14" t="s">
        <v>1572</v>
      </c>
      <c r="CT469" s="14" t="s">
        <v>1572</v>
      </c>
      <c r="CU469" s="14" t="s">
        <v>1572</v>
      </c>
      <c r="CV469" s="14" t="s">
        <v>1572</v>
      </c>
      <c r="CW469" s="14" t="s">
        <v>1572</v>
      </c>
      <c r="CX469" s="14" t="s">
        <v>1572</v>
      </c>
      <c r="CY469" s="14" t="s">
        <v>1572</v>
      </c>
      <c r="CZ469" s="14" t="s">
        <v>1572</v>
      </c>
      <c r="DA469" s="14" t="s">
        <v>1572</v>
      </c>
      <c r="DB469" s="14" t="s">
        <v>1572</v>
      </c>
      <c r="DC469" s="14" t="s">
        <v>1572</v>
      </c>
      <c r="DD469" s="14" t="s">
        <v>1572</v>
      </c>
      <c r="DE469" s="14" t="s">
        <v>1572</v>
      </c>
      <c r="DF469" s="14" t="s">
        <v>1572</v>
      </c>
      <c r="DG469" s="14" t="s">
        <v>1572</v>
      </c>
      <c r="DH469" s="14" t="s">
        <v>1572</v>
      </c>
      <c r="DI469" s="14" t="s">
        <v>1572</v>
      </c>
      <c r="DJ469" s="14" t="s">
        <v>1572</v>
      </c>
      <c r="DK469" s="14" t="s">
        <v>1572</v>
      </c>
      <c r="DL469" s="14" t="s">
        <v>1572</v>
      </c>
      <c r="DM469" s="14" t="s">
        <v>1572</v>
      </c>
      <c r="DN469" s="14" t="s">
        <v>1572</v>
      </c>
      <c r="DO469" s="14" t="s">
        <v>1572</v>
      </c>
      <c r="DP469" s="14" t="s">
        <v>1572</v>
      </c>
      <c r="DQ469" s="14" t="s">
        <v>1572</v>
      </c>
      <c r="DR469" s="14" t="s">
        <v>1572</v>
      </c>
      <c r="DS469" s="14" t="s">
        <v>1572</v>
      </c>
      <c r="DT469" s="14" t="s">
        <v>1572</v>
      </c>
      <c r="DU469" s="14" t="s">
        <v>1572</v>
      </c>
      <c r="DV469" s="14" t="s">
        <v>1572</v>
      </c>
    </row>
    <row r="470" spans="1:126" x14ac:dyDescent="0.25">
      <c r="A470" s="16" t="s">
        <v>1013</v>
      </c>
      <c r="B470" s="14" t="s">
        <v>1014</v>
      </c>
      <c r="C470" s="14">
        <v>494</v>
      </c>
      <c r="D470" s="24">
        <f>SUM(Z470:AD470)/C470</f>
        <v>4.8582995951417005E-2</v>
      </c>
      <c r="E470" s="24">
        <f>SUM(AE470:AI470)/C470</f>
        <v>5.8704453441295545E-2</v>
      </c>
      <c r="F470" s="24">
        <f>SUM(AJ470:AN470)/C470</f>
        <v>8.7044534412955468E-2</v>
      </c>
      <c r="G470" s="24">
        <f>SUM(AO470:AS470)/C470</f>
        <v>5.8704453441295545E-2</v>
      </c>
      <c r="H470" s="24">
        <f>SUM(AT470:AX470)/C470</f>
        <v>2.4291497975708502E-2</v>
      </c>
      <c r="I470" s="24">
        <f>SUM(AY470:BC470)/C470</f>
        <v>2.8340080971659919E-2</v>
      </c>
      <c r="J470" s="24">
        <f>SUM(BD470:BH470)/C470</f>
        <v>3.2388663967611336E-2</v>
      </c>
      <c r="K470" s="24">
        <f>SUM(BI470:BM470)/C470</f>
        <v>7.6923076923076927E-2</v>
      </c>
      <c r="L470" s="24">
        <f>SUM(BN470:BR470)/C470</f>
        <v>9.9190283400809723E-2</v>
      </c>
      <c r="M470" s="24">
        <f>SUM(BS470:BW470)/C470</f>
        <v>7.08502024291498E-2</v>
      </c>
      <c r="N470" s="24">
        <f>SUM(BX470:CB470)/C470</f>
        <v>7.6923076923076927E-2</v>
      </c>
      <c r="O470" s="24">
        <f>SUM(CC470:CG470)/C470</f>
        <v>6.6801619433198386E-2</v>
      </c>
      <c r="P470" s="24">
        <f>SUM(CH470:CL470)/C470</f>
        <v>8.9068825910931168E-2</v>
      </c>
      <c r="Q470" s="24">
        <f>SUM(CM470:CQ470)/C470</f>
        <v>5.6680161943319839E-2</v>
      </c>
      <c r="R470" s="24">
        <f>SUM(CR470:CV470)/C470</f>
        <v>4.2510121457489877E-2</v>
      </c>
      <c r="S470" s="24">
        <f>SUM(CW470:DV470)/C470</f>
        <v>8.2995951417004055E-2</v>
      </c>
      <c r="T470" s="24">
        <f t="shared" ref="T470:V472" si="500">W470/$C470</f>
        <v>0.22874493927125505</v>
      </c>
      <c r="U470" s="24">
        <f t="shared" si="500"/>
        <v>0.58906882591093113</v>
      </c>
      <c r="V470" s="24">
        <f t="shared" si="500"/>
        <v>0.18218623481781376</v>
      </c>
      <c r="W470" s="23">
        <f>SUM(Z470:AP470)</f>
        <v>113</v>
      </c>
      <c r="X470" s="23">
        <f>SUM(AQ470:CL470)</f>
        <v>291</v>
      </c>
      <c r="Y470" s="23">
        <f>SUM(CM470:DV470)</f>
        <v>90</v>
      </c>
      <c r="Z470" s="14">
        <v>4</v>
      </c>
      <c r="AA470" s="14">
        <v>5</v>
      </c>
      <c r="AB470" s="14">
        <v>4</v>
      </c>
      <c r="AC470" s="14">
        <v>6</v>
      </c>
      <c r="AD470" s="14">
        <v>5</v>
      </c>
      <c r="AE470" s="14">
        <v>8</v>
      </c>
      <c r="AF470" s="14">
        <v>6</v>
      </c>
      <c r="AG470" s="14">
        <v>10</v>
      </c>
      <c r="AH470" s="14">
        <v>2</v>
      </c>
      <c r="AI470" s="14">
        <v>3</v>
      </c>
      <c r="AJ470" s="14">
        <v>8</v>
      </c>
      <c r="AK470" s="14">
        <v>9</v>
      </c>
      <c r="AL470" s="14">
        <v>9</v>
      </c>
      <c r="AM470" s="14">
        <v>11</v>
      </c>
      <c r="AN470" s="14">
        <v>6</v>
      </c>
      <c r="AO470" s="14">
        <v>8</v>
      </c>
      <c r="AP470" s="14">
        <v>9</v>
      </c>
      <c r="AQ470" s="14">
        <v>3</v>
      </c>
      <c r="AR470" s="14">
        <v>6</v>
      </c>
      <c r="AS470" s="14">
        <v>3</v>
      </c>
      <c r="AT470" s="14">
        <v>3</v>
      </c>
      <c r="AU470" s="14">
        <v>0</v>
      </c>
      <c r="AV470" s="14">
        <v>3</v>
      </c>
      <c r="AW470" s="14">
        <v>2</v>
      </c>
      <c r="AX470" s="14">
        <v>4</v>
      </c>
      <c r="AY470" s="14">
        <v>0</v>
      </c>
      <c r="AZ470" s="14">
        <v>6</v>
      </c>
      <c r="BA470" s="14">
        <v>4</v>
      </c>
      <c r="BB470" s="14">
        <v>1</v>
      </c>
      <c r="BC470" s="14">
        <v>3</v>
      </c>
      <c r="BD470" s="14">
        <v>5</v>
      </c>
      <c r="BE470" s="14">
        <v>5</v>
      </c>
      <c r="BF470" s="14">
        <v>1</v>
      </c>
      <c r="BG470" s="14">
        <v>2</v>
      </c>
      <c r="BH470" s="14">
        <v>3</v>
      </c>
      <c r="BI470" s="14">
        <v>6</v>
      </c>
      <c r="BJ470" s="14">
        <v>7</v>
      </c>
      <c r="BK470" s="14">
        <v>8</v>
      </c>
      <c r="BL470" s="14">
        <v>8</v>
      </c>
      <c r="BM470" s="14">
        <v>9</v>
      </c>
      <c r="BN470" s="14">
        <v>11</v>
      </c>
      <c r="BO470" s="14">
        <v>7</v>
      </c>
      <c r="BP470" s="14">
        <v>10</v>
      </c>
      <c r="BQ470" s="14">
        <v>10</v>
      </c>
      <c r="BR470" s="14">
        <v>11</v>
      </c>
      <c r="BS470" s="14">
        <v>8</v>
      </c>
      <c r="BT470" s="14">
        <v>1</v>
      </c>
      <c r="BU470" s="14">
        <v>7</v>
      </c>
      <c r="BV470" s="14">
        <v>9</v>
      </c>
      <c r="BW470" s="14">
        <v>10</v>
      </c>
      <c r="BX470" s="14">
        <v>9</v>
      </c>
      <c r="BY470" s="14">
        <v>5</v>
      </c>
      <c r="BZ470" s="14">
        <v>8</v>
      </c>
      <c r="CA470" s="14">
        <v>9</v>
      </c>
      <c r="CB470" s="14">
        <v>7</v>
      </c>
      <c r="CC470" s="14">
        <v>6</v>
      </c>
      <c r="CD470" s="14">
        <v>7</v>
      </c>
      <c r="CE470" s="14">
        <v>6</v>
      </c>
      <c r="CF470" s="14">
        <v>9</v>
      </c>
      <c r="CG470" s="14">
        <v>5</v>
      </c>
      <c r="CH470" s="14">
        <v>4</v>
      </c>
      <c r="CI470" s="14">
        <v>8</v>
      </c>
      <c r="CJ470" s="14">
        <v>7</v>
      </c>
      <c r="CK470" s="14">
        <v>10</v>
      </c>
      <c r="CL470" s="14">
        <v>15</v>
      </c>
      <c r="CM470" s="14">
        <v>5</v>
      </c>
      <c r="CN470" s="14">
        <v>10</v>
      </c>
      <c r="CO470" s="14">
        <v>5</v>
      </c>
      <c r="CP470" s="14">
        <v>7</v>
      </c>
      <c r="CQ470" s="14">
        <v>1</v>
      </c>
      <c r="CR470" s="14">
        <v>1</v>
      </c>
      <c r="CS470" s="14">
        <v>6</v>
      </c>
      <c r="CT470" s="14">
        <v>6</v>
      </c>
      <c r="CU470" s="14">
        <v>7</v>
      </c>
      <c r="CV470" s="14">
        <v>1</v>
      </c>
      <c r="CW470" s="14">
        <v>4</v>
      </c>
      <c r="CX470" s="14">
        <v>6</v>
      </c>
      <c r="CY470" s="14">
        <v>4</v>
      </c>
      <c r="CZ470" s="14">
        <v>2</v>
      </c>
      <c r="DA470" s="14">
        <v>2</v>
      </c>
      <c r="DB470" s="14">
        <v>3</v>
      </c>
      <c r="DC470" s="14">
        <v>4</v>
      </c>
      <c r="DD470" s="14">
        <v>5</v>
      </c>
      <c r="DE470" s="14">
        <v>0</v>
      </c>
      <c r="DF470" s="14">
        <v>3</v>
      </c>
      <c r="DG470" s="14">
        <v>2</v>
      </c>
      <c r="DH470" s="14">
        <v>1</v>
      </c>
      <c r="DI470" s="14">
        <v>3</v>
      </c>
      <c r="DJ470" s="14">
        <v>1</v>
      </c>
      <c r="DK470" s="14">
        <v>0</v>
      </c>
      <c r="DL470" s="14">
        <v>1</v>
      </c>
      <c r="DM470" s="14">
        <v>0</v>
      </c>
      <c r="DN470" s="14">
        <v>0</v>
      </c>
      <c r="DO470" s="14">
        <v>0</v>
      </c>
      <c r="DP470" s="14">
        <v>0</v>
      </c>
      <c r="DQ470" s="14">
        <v>0</v>
      </c>
      <c r="DR470" s="14">
        <v>0</v>
      </c>
      <c r="DS470" s="14">
        <v>0</v>
      </c>
      <c r="DT470" s="14">
        <v>0</v>
      </c>
      <c r="DU470" s="14">
        <v>0</v>
      </c>
      <c r="DV470" s="14">
        <v>0</v>
      </c>
    </row>
    <row r="471" spans="1:126" x14ac:dyDescent="0.25">
      <c r="A471" s="16" t="s">
        <v>1015</v>
      </c>
      <c r="B471" s="14" t="s">
        <v>1016</v>
      </c>
      <c r="C471" s="23">
        <v>573</v>
      </c>
      <c r="D471" s="24">
        <f>SUM(Z471:AD471)/C471</f>
        <v>2.6178010471204188E-2</v>
      </c>
      <c r="E471" s="24">
        <f>SUM(AE471:AI471)/C471</f>
        <v>4.8865619546247817E-2</v>
      </c>
      <c r="F471" s="24">
        <f>SUM(AJ471:AN471)/C471</f>
        <v>7.1553228621291445E-2</v>
      </c>
      <c r="G471" s="24">
        <f>SUM(AO471:AS471)/C471</f>
        <v>5.7591623036649213E-2</v>
      </c>
      <c r="H471" s="24">
        <f>SUM(AT471:AX471)/C471</f>
        <v>5.5846422338568937E-2</v>
      </c>
      <c r="I471" s="24">
        <f>SUM(AY471:BC471)/C471</f>
        <v>3.1413612565445025E-2</v>
      </c>
      <c r="J471" s="24">
        <f>SUM(BD471:BH471)/C471</f>
        <v>4.3630017452006981E-2</v>
      </c>
      <c r="K471" s="24">
        <f>SUM(BI471:BM471)/C471</f>
        <v>5.06108202443281E-2</v>
      </c>
      <c r="L471" s="24">
        <f>SUM(BN471:BR471)/C471</f>
        <v>7.6788830715532289E-2</v>
      </c>
      <c r="M471" s="24">
        <f>SUM(BS471:BW471)/C471</f>
        <v>8.3769633507853408E-2</v>
      </c>
      <c r="N471" s="24">
        <f>SUM(BX471:CB471)/C471</f>
        <v>6.4572425828970326E-2</v>
      </c>
      <c r="O471" s="24">
        <f>SUM(CC471:CG471)/C471</f>
        <v>7.8534031413612565E-2</v>
      </c>
      <c r="P471" s="24">
        <f>SUM(CH471:CL471)/C471</f>
        <v>8.7260034904013961E-2</v>
      </c>
      <c r="Q471" s="24">
        <f>SUM(CM471:CQ471)/C471</f>
        <v>7.6788830715532289E-2</v>
      </c>
      <c r="R471" s="24">
        <f>SUM(CR471:CV471)/C471</f>
        <v>6.4572425828970326E-2</v>
      </c>
      <c r="S471" s="24">
        <f>SUM(CW471:DV471)/C471</f>
        <v>8.2024432809773118E-2</v>
      </c>
      <c r="T471" s="24">
        <f t="shared" si="500"/>
        <v>0.17452006980802792</v>
      </c>
      <c r="U471" s="24">
        <f t="shared" si="500"/>
        <v>0.60209424083769636</v>
      </c>
      <c r="V471" s="24">
        <f t="shared" si="500"/>
        <v>0.22338568935427575</v>
      </c>
      <c r="W471" s="23">
        <f>SUM(Z471:AP471)</f>
        <v>100</v>
      </c>
      <c r="X471" s="23">
        <f>SUM(AQ471:CL471)</f>
        <v>345</v>
      </c>
      <c r="Y471" s="23">
        <f>SUM(CM471:DV471)</f>
        <v>128</v>
      </c>
      <c r="Z471" s="23">
        <v>1</v>
      </c>
      <c r="AA471" s="23">
        <v>4</v>
      </c>
      <c r="AB471" s="23">
        <v>3</v>
      </c>
      <c r="AC471" s="23">
        <v>3</v>
      </c>
      <c r="AD471" s="23">
        <v>4</v>
      </c>
      <c r="AE471" s="23">
        <v>5</v>
      </c>
      <c r="AF471" s="23">
        <v>6</v>
      </c>
      <c r="AG471" s="23">
        <v>5</v>
      </c>
      <c r="AH471" s="23">
        <v>5</v>
      </c>
      <c r="AI471" s="23">
        <v>7</v>
      </c>
      <c r="AJ471" s="23">
        <v>8</v>
      </c>
      <c r="AK471" s="23">
        <v>12</v>
      </c>
      <c r="AL471" s="23">
        <v>6</v>
      </c>
      <c r="AM471" s="23">
        <v>9</v>
      </c>
      <c r="AN471" s="23">
        <v>6</v>
      </c>
      <c r="AO471" s="23">
        <v>11</v>
      </c>
      <c r="AP471" s="23">
        <v>5</v>
      </c>
      <c r="AQ471" s="23">
        <v>6</v>
      </c>
      <c r="AR471" s="23">
        <v>6</v>
      </c>
      <c r="AS471" s="23">
        <v>5</v>
      </c>
      <c r="AT471" s="23">
        <v>5</v>
      </c>
      <c r="AU471" s="23">
        <v>6</v>
      </c>
      <c r="AV471" s="23">
        <v>6</v>
      </c>
      <c r="AW471" s="23">
        <v>10</v>
      </c>
      <c r="AX471" s="23">
        <v>5</v>
      </c>
      <c r="AY471" s="23">
        <v>1</v>
      </c>
      <c r="AZ471" s="23">
        <v>4</v>
      </c>
      <c r="BA471" s="23">
        <v>2</v>
      </c>
      <c r="BB471" s="23">
        <v>8</v>
      </c>
      <c r="BC471" s="23">
        <v>3</v>
      </c>
      <c r="BD471" s="23">
        <v>7</v>
      </c>
      <c r="BE471" s="23">
        <v>5</v>
      </c>
      <c r="BF471" s="23">
        <v>3</v>
      </c>
      <c r="BG471" s="23">
        <v>5</v>
      </c>
      <c r="BH471" s="23">
        <v>5</v>
      </c>
      <c r="BI471" s="23">
        <v>5</v>
      </c>
      <c r="BJ471" s="23">
        <v>3</v>
      </c>
      <c r="BK471" s="23">
        <v>10</v>
      </c>
      <c r="BL471" s="23">
        <v>6</v>
      </c>
      <c r="BM471" s="23">
        <v>5</v>
      </c>
      <c r="BN471" s="23">
        <v>11</v>
      </c>
      <c r="BO471" s="23">
        <v>10</v>
      </c>
      <c r="BP471" s="23">
        <v>5</v>
      </c>
      <c r="BQ471" s="23">
        <v>11</v>
      </c>
      <c r="BR471" s="23">
        <v>7</v>
      </c>
      <c r="BS471" s="23">
        <v>13</v>
      </c>
      <c r="BT471" s="23">
        <v>11</v>
      </c>
      <c r="BU471" s="23">
        <v>10</v>
      </c>
      <c r="BV471" s="23">
        <v>8</v>
      </c>
      <c r="BW471" s="23">
        <v>6</v>
      </c>
      <c r="BX471" s="23">
        <v>8</v>
      </c>
      <c r="BY471" s="23">
        <v>11</v>
      </c>
      <c r="BZ471" s="23">
        <v>6</v>
      </c>
      <c r="CA471" s="23">
        <v>6</v>
      </c>
      <c r="CB471" s="23">
        <v>6</v>
      </c>
      <c r="CC471" s="23">
        <v>9</v>
      </c>
      <c r="CD471" s="23">
        <v>6</v>
      </c>
      <c r="CE471" s="23">
        <v>9</v>
      </c>
      <c r="CF471" s="23">
        <v>8</v>
      </c>
      <c r="CG471" s="23">
        <v>13</v>
      </c>
      <c r="CH471" s="23">
        <v>6</v>
      </c>
      <c r="CI471" s="23">
        <v>12</v>
      </c>
      <c r="CJ471" s="23">
        <v>12</v>
      </c>
      <c r="CK471" s="23">
        <v>10</v>
      </c>
      <c r="CL471" s="23">
        <v>10</v>
      </c>
      <c r="CM471" s="23">
        <v>11</v>
      </c>
      <c r="CN471" s="23">
        <v>11</v>
      </c>
      <c r="CO471" s="23">
        <v>7</v>
      </c>
      <c r="CP471" s="23">
        <v>8</v>
      </c>
      <c r="CQ471" s="23">
        <v>7</v>
      </c>
      <c r="CR471" s="23">
        <v>2</v>
      </c>
      <c r="CS471" s="23">
        <v>11</v>
      </c>
      <c r="CT471" s="23">
        <v>8</v>
      </c>
      <c r="CU471" s="23">
        <v>7</v>
      </c>
      <c r="CV471" s="23">
        <v>9</v>
      </c>
      <c r="CW471" s="23">
        <v>2</v>
      </c>
      <c r="CX471" s="23">
        <v>4</v>
      </c>
      <c r="CY471" s="23">
        <v>6</v>
      </c>
      <c r="CZ471" s="23">
        <v>9</v>
      </c>
      <c r="DA471" s="23">
        <v>5</v>
      </c>
      <c r="DB471" s="23">
        <v>3</v>
      </c>
      <c r="DC471" s="23">
        <v>1</v>
      </c>
      <c r="DD471" s="23">
        <v>2</v>
      </c>
      <c r="DE471" s="23">
        <v>3</v>
      </c>
      <c r="DF471" s="23">
        <v>2</v>
      </c>
      <c r="DG471" s="23">
        <v>2</v>
      </c>
      <c r="DH471" s="23">
        <v>2</v>
      </c>
      <c r="DI471" s="23">
        <v>2</v>
      </c>
      <c r="DJ471" s="23">
        <v>2</v>
      </c>
      <c r="DK471" s="23">
        <v>0</v>
      </c>
      <c r="DL471" s="23">
        <v>1</v>
      </c>
      <c r="DM471" s="23">
        <v>1</v>
      </c>
      <c r="DN471" s="23">
        <v>0</v>
      </c>
      <c r="DO471" s="23">
        <v>0</v>
      </c>
      <c r="DP471" s="23">
        <v>0</v>
      </c>
      <c r="DQ471" s="23">
        <v>0</v>
      </c>
      <c r="DR471" s="23">
        <v>0</v>
      </c>
      <c r="DS471" s="23">
        <v>0</v>
      </c>
      <c r="DT471" s="23">
        <v>0</v>
      </c>
      <c r="DU471" s="23">
        <v>0</v>
      </c>
      <c r="DV471" s="23">
        <v>0</v>
      </c>
    </row>
    <row r="472" spans="1:126" x14ac:dyDescent="0.25">
      <c r="A472" s="16" t="s">
        <v>1017</v>
      </c>
      <c r="B472" s="14" t="s">
        <v>1018</v>
      </c>
      <c r="C472" s="23">
        <v>1576</v>
      </c>
      <c r="D472" s="24">
        <f>SUM(Z472:AD472)/C472</f>
        <v>5.2030456852791881E-2</v>
      </c>
      <c r="E472" s="24">
        <f>SUM(AE472:AI472)/C472</f>
        <v>4.8223350253807105E-2</v>
      </c>
      <c r="F472" s="24">
        <f>SUM(AJ472:AN472)/C472</f>
        <v>6.1548223350253804E-2</v>
      </c>
      <c r="G472" s="24">
        <f>SUM(AO472:AS472)/C472</f>
        <v>6.4086294416243653E-2</v>
      </c>
      <c r="H472" s="24">
        <f>SUM(AT472:AX472)/C472</f>
        <v>5.3299492385786802E-2</v>
      </c>
      <c r="I472" s="24">
        <f>SUM(AY472:BC472)/C472</f>
        <v>4.6319796954314721E-2</v>
      </c>
      <c r="J472" s="24">
        <f>SUM(BD472:BH472)/C472</f>
        <v>4.1243654822335024E-2</v>
      </c>
      <c r="K472" s="24">
        <f>SUM(BI472:BM472)/C472</f>
        <v>6.1548223350253804E-2</v>
      </c>
      <c r="L472" s="24">
        <f>SUM(BN472:BR472)/C472</f>
        <v>7.6142131979695438E-2</v>
      </c>
      <c r="M472" s="24">
        <f>SUM(BS472:BW472)/C472</f>
        <v>7.487309644670051E-2</v>
      </c>
      <c r="N472" s="24">
        <f>SUM(BX472:CB472)/C472</f>
        <v>7.1065989847715741E-2</v>
      </c>
      <c r="O472" s="24">
        <f>SUM(CC472:CG472)/C472</f>
        <v>6.5989847715736044E-2</v>
      </c>
      <c r="P472" s="24">
        <f>SUM(CH472:CL472)/C472</f>
        <v>7.6142131979695438E-2</v>
      </c>
      <c r="Q472" s="24">
        <f>SUM(CM472:CQ472)/C472</f>
        <v>6.8527918781725886E-2</v>
      </c>
      <c r="R472" s="24">
        <f>SUM(CR472:CV472)/C472</f>
        <v>5.4568527918781723E-2</v>
      </c>
      <c r="S472" s="24">
        <f>SUM(CW472:DV472)/C472</f>
        <v>8.439086294416244E-2</v>
      </c>
      <c r="T472" s="24">
        <f t="shared" si="500"/>
        <v>0.18908629441624367</v>
      </c>
      <c r="U472" s="24">
        <f t="shared" si="500"/>
        <v>0.60342639593908631</v>
      </c>
      <c r="V472" s="24">
        <f t="shared" si="500"/>
        <v>0.20748730964467005</v>
      </c>
      <c r="W472" s="23">
        <f>SUM(Z472:AP472)</f>
        <v>298</v>
      </c>
      <c r="X472" s="23">
        <f>SUM(AQ472:CL472)</f>
        <v>951</v>
      </c>
      <c r="Y472" s="23">
        <f>SUM(CM472:DV472)</f>
        <v>327</v>
      </c>
      <c r="Z472" s="23">
        <v>7</v>
      </c>
      <c r="AA472" s="23">
        <v>16</v>
      </c>
      <c r="AB472" s="23">
        <v>22</v>
      </c>
      <c r="AC472" s="23">
        <v>23</v>
      </c>
      <c r="AD472" s="23">
        <v>14</v>
      </c>
      <c r="AE472" s="23">
        <v>12</v>
      </c>
      <c r="AF472" s="23">
        <v>16</v>
      </c>
      <c r="AG472" s="23">
        <v>20</v>
      </c>
      <c r="AH472" s="23">
        <v>20</v>
      </c>
      <c r="AI472" s="23">
        <v>8</v>
      </c>
      <c r="AJ472" s="23">
        <v>19</v>
      </c>
      <c r="AK472" s="23">
        <v>18</v>
      </c>
      <c r="AL472" s="23">
        <v>18</v>
      </c>
      <c r="AM472" s="23">
        <v>21</v>
      </c>
      <c r="AN472" s="23">
        <v>21</v>
      </c>
      <c r="AO472" s="23">
        <v>25</v>
      </c>
      <c r="AP472" s="23">
        <v>18</v>
      </c>
      <c r="AQ472" s="23">
        <v>23</v>
      </c>
      <c r="AR472" s="23">
        <v>21</v>
      </c>
      <c r="AS472" s="23">
        <v>14</v>
      </c>
      <c r="AT472" s="23">
        <v>14</v>
      </c>
      <c r="AU472" s="23">
        <v>12</v>
      </c>
      <c r="AV472" s="23">
        <v>19</v>
      </c>
      <c r="AW472" s="23">
        <v>21</v>
      </c>
      <c r="AX472" s="23">
        <v>18</v>
      </c>
      <c r="AY472" s="23">
        <v>17</v>
      </c>
      <c r="AZ472" s="23">
        <v>9</v>
      </c>
      <c r="BA472" s="23">
        <v>9</v>
      </c>
      <c r="BB472" s="23">
        <v>16</v>
      </c>
      <c r="BC472" s="23">
        <v>22</v>
      </c>
      <c r="BD472" s="23">
        <v>11</v>
      </c>
      <c r="BE472" s="23">
        <v>19</v>
      </c>
      <c r="BF472" s="23">
        <v>17</v>
      </c>
      <c r="BG472" s="23">
        <v>10</v>
      </c>
      <c r="BH472" s="23">
        <v>8</v>
      </c>
      <c r="BI472" s="23">
        <v>16</v>
      </c>
      <c r="BJ472" s="23">
        <v>17</v>
      </c>
      <c r="BK472" s="23">
        <v>23</v>
      </c>
      <c r="BL472" s="23">
        <v>23</v>
      </c>
      <c r="BM472" s="23">
        <v>18</v>
      </c>
      <c r="BN472" s="23">
        <v>24</v>
      </c>
      <c r="BO472" s="23">
        <v>21</v>
      </c>
      <c r="BP472" s="23">
        <v>24</v>
      </c>
      <c r="BQ472" s="23">
        <v>29</v>
      </c>
      <c r="BR472" s="23">
        <v>22</v>
      </c>
      <c r="BS472" s="23">
        <v>23</v>
      </c>
      <c r="BT472" s="23">
        <v>25</v>
      </c>
      <c r="BU472" s="23">
        <v>20</v>
      </c>
      <c r="BV472" s="23">
        <v>25</v>
      </c>
      <c r="BW472" s="23">
        <v>25</v>
      </c>
      <c r="BX472" s="23">
        <v>24</v>
      </c>
      <c r="BY472" s="23">
        <v>23</v>
      </c>
      <c r="BZ472" s="23">
        <v>22</v>
      </c>
      <c r="CA472" s="23">
        <v>13</v>
      </c>
      <c r="CB472" s="23">
        <v>30</v>
      </c>
      <c r="CC472" s="23">
        <v>21</v>
      </c>
      <c r="CD472" s="23">
        <v>17</v>
      </c>
      <c r="CE472" s="23">
        <v>24</v>
      </c>
      <c r="CF472" s="23">
        <v>19</v>
      </c>
      <c r="CG472" s="23">
        <v>23</v>
      </c>
      <c r="CH472" s="23">
        <v>25</v>
      </c>
      <c r="CI472" s="23">
        <v>16</v>
      </c>
      <c r="CJ472" s="23">
        <v>29</v>
      </c>
      <c r="CK472" s="23">
        <v>23</v>
      </c>
      <c r="CL472" s="23">
        <v>27</v>
      </c>
      <c r="CM472" s="23">
        <v>23</v>
      </c>
      <c r="CN472" s="23">
        <v>25</v>
      </c>
      <c r="CO472" s="23">
        <v>20</v>
      </c>
      <c r="CP472" s="23">
        <v>20</v>
      </c>
      <c r="CQ472" s="23">
        <v>20</v>
      </c>
      <c r="CR472" s="23">
        <v>29</v>
      </c>
      <c r="CS472" s="23">
        <v>14</v>
      </c>
      <c r="CT472" s="23">
        <v>11</v>
      </c>
      <c r="CU472" s="23">
        <v>22</v>
      </c>
      <c r="CV472" s="23">
        <v>10</v>
      </c>
      <c r="CW472" s="23">
        <v>14</v>
      </c>
      <c r="CX472" s="23">
        <v>14</v>
      </c>
      <c r="CY472" s="23">
        <v>10</v>
      </c>
      <c r="CZ472" s="23">
        <v>8</v>
      </c>
      <c r="DA472" s="23">
        <v>8</v>
      </c>
      <c r="DB472" s="23">
        <v>11</v>
      </c>
      <c r="DC472" s="23">
        <v>13</v>
      </c>
      <c r="DD472" s="23">
        <v>10</v>
      </c>
      <c r="DE472" s="23">
        <v>4</v>
      </c>
      <c r="DF472" s="23">
        <v>8</v>
      </c>
      <c r="DG472" s="23">
        <v>4</v>
      </c>
      <c r="DH472" s="23">
        <v>10</v>
      </c>
      <c r="DI472" s="23">
        <v>4</v>
      </c>
      <c r="DJ472" s="23">
        <v>5</v>
      </c>
      <c r="DK472" s="23">
        <v>1</v>
      </c>
      <c r="DL472" s="23">
        <v>0</v>
      </c>
      <c r="DM472" s="23">
        <v>3</v>
      </c>
      <c r="DN472" s="23">
        <v>2</v>
      </c>
      <c r="DO472" s="23">
        <v>1</v>
      </c>
      <c r="DP472" s="23">
        <v>1</v>
      </c>
      <c r="DQ472" s="23">
        <v>0</v>
      </c>
      <c r="DR472" s="23">
        <v>2</v>
      </c>
      <c r="DS472" s="23">
        <v>0</v>
      </c>
      <c r="DT472" s="23">
        <v>0</v>
      </c>
      <c r="DU472" s="23">
        <v>0</v>
      </c>
      <c r="DV472" s="23">
        <v>0</v>
      </c>
    </row>
    <row r="473" spans="1:126" x14ac:dyDescent="0.25">
      <c r="A473" s="16" t="s">
        <v>1019</v>
      </c>
      <c r="B473" s="14" t="s">
        <v>1020</v>
      </c>
      <c r="C473" s="23" t="s">
        <v>1572</v>
      </c>
      <c r="D473" s="23" t="s">
        <v>1572</v>
      </c>
      <c r="E473" s="23" t="s">
        <v>1572</v>
      </c>
      <c r="F473" s="23" t="s">
        <v>1572</v>
      </c>
      <c r="G473" s="23" t="s">
        <v>1572</v>
      </c>
      <c r="H473" s="23" t="s">
        <v>1572</v>
      </c>
      <c r="I473" s="23" t="s">
        <v>1572</v>
      </c>
      <c r="J473" s="23" t="s">
        <v>1572</v>
      </c>
      <c r="K473" s="23" t="s">
        <v>1572</v>
      </c>
      <c r="L473" s="23" t="s">
        <v>1572</v>
      </c>
      <c r="M473" s="23" t="s">
        <v>1572</v>
      </c>
      <c r="N473" s="23" t="s">
        <v>1572</v>
      </c>
      <c r="O473" s="23" t="s">
        <v>1572</v>
      </c>
      <c r="P473" s="23" t="s">
        <v>1572</v>
      </c>
      <c r="Q473" s="23" t="s">
        <v>1572</v>
      </c>
      <c r="R473" s="23" t="s">
        <v>1572</v>
      </c>
      <c r="S473" s="23" t="s">
        <v>1572</v>
      </c>
      <c r="T473" s="23" t="s">
        <v>1572</v>
      </c>
      <c r="U473" s="23" t="s">
        <v>1572</v>
      </c>
      <c r="V473" s="23" t="s">
        <v>1572</v>
      </c>
      <c r="W473" s="23" t="s">
        <v>1572</v>
      </c>
      <c r="X473" s="23" t="s">
        <v>1572</v>
      </c>
      <c r="Y473" s="23" t="s">
        <v>1572</v>
      </c>
      <c r="Z473" s="23" t="s">
        <v>1572</v>
      </c>
      <c r="AA473" s="23" t="s">
        <v>1572</v>
      </c>
      <c r="AB473" s="23" t="s">
        <v>1572</v>
      </c>
      <c r="AC473" s="23" t="s">
        <v>1572</v>
      </c>
      <c r="AD473" s="23" t="s">
        <v>1572</v>
      </c>
      <c r="AE473" s="23" t="s">
        <v>1572</v>
      </c>
      <c r="AF473" s="23" t="s">
        <v>1572</v>
      </c>
      <c r="AG473" s="23" t="s">
        <v>1572</v>
      </c>
      <c r="AH473" s="23" t="s">
        <v>1572</v>
      </c>
      <c r="AI473" s="23" t="s">
        <v>1572</v>
      </c>
      <c r="AJ473" s="23" t="s">
        <v>1572</v>
      </c>
      <c r="AK473" s="23" t="s">
        <v>1572</v>
      </c>
      <c r="AL473" s="23" t="s">
        <v>1572</v>
      </c>
      <c r="AM473" s="23" t="s">
        <v>1572</v>
      </c>
      <c r="AN473" s="23" t="s">
        <v>1572</v>
      </c>
      <c r="AO473" s="23" t="s">
        <v>1572</v>
      </c>
      <c r="AP473" s="23" t="s">
        <v>1572</v>
      </c>
      <c r="AQ473" s="23" t="s">
        <v>1572</v>
      </c>
      <c r="AR473" s="23" t="s">
        <v>1572</v>
      </c>
      <c r="AS473" s="23" t="s">
        <v>1572</v>
      </c>
      <c r="AT473" s="23" t="s">
        <v>1572</v>
      </c>
      <c r="AU473" s="23" t="s">
        <v>1572</v>
      </c>
      <c r="AV473" s="23" t="s">
        <v>1572</v>
      </c>
      <c r="AW473" s="23" t="s">
        <v>1572</v>
      </c>
      <c r="AX473" s="23" t="s">
        <v>1572</v>
      </c>
      <c r="AY473" s="23" t="s">
        <v>1572</v>
      </c>
      <c r="AZ473" s="23" t="s">
        <v>1572</v>
      </c>
      <c r="BA473" s="23" t="s">
        <v>1572</v>
      </c>
      <c r="BB473" s="23" t="s">
        <v>1572</v>
      </c>
      <c r="BC473" s="23" t="s">
        <v>1572</v>
      </c>
      <c r="BD473" s="23" t="s">
        <v>1572</v>
      </c>
      <c r="BE473" s="23" t="s">
        <v>1572</v>
      </c>
      <c r="BF473" s="23" t="s">
        <v>1572</v>
      </c>
      <c r="BG473" s="23" t="s">
        <v>1572</v>
      </c>
      <c r="BH473" s="23" t="s">
        <v>1572</v>
      </c>
      <c r="BI473" s="23" t="s">
        <v>1572</v>
      </c>
      <c r="BJ473" s="23" t="s">
        <v>1572</v>
      </c>
      <c r="BK473" s="23" t="s">
        <v>1572</v>
      </c>
      <c r="BL473" s="23" t="s">
        <v>1572</v>
      </c>
      <c r="BM473" s="23" t="s">
        <v>1572</v>
      </c>
      <c r="BN473" s="23" t="s">
        <v>1572</v>
      </c>
      <c r="BO473" s="23" t="s">
        <v>1572</v>
      </c>
      <c r="BP473" s="23" t="s">
        <v>1572</v>
      </c>
      <c r="BQ473" s="23" t="s">
        <v>1572</v>
      </c>
      <c r="BR473" s="23" t="s">
        <v>1572</v>
      </c>
      <c r="BS473" s="23" t="s">
        <v>1572</v>
      </c>
      <c r="BT473" s="23" t="s">
        <v>1572</v>
      </c>
      <c r="BU473" s="23" t="s">
        <v>1572</v>
      </c>
      <c r="BV473" s="23" t="s">
        <v>1572</v>
      </c>
      <c r="BW473" s="23" t="s">
        <v>1572</v>
      </c>
      <c r="BX473" s="23" t="s">
        <v>1572</v>
      </c>
      <c r="BY473" s="23" t="s">
        <v>1572</v>
      </c>
      <c r="BZ473" s="23" t="s">
        <v>1572</v>
      </c>
      <c r="CA473" s="23" t="s">
        <v>1572</v>
      </c>
      <c r="CB473" s="23" t="s">
        <v>1572</v>
      </c>
      <c r="CC473" s="23" t="s">
        <v>1572</v>
      </c>
      <c r="CD473" s="23" t="s">
        <v>1572</v>
      </c>
      <c r="CE473" s="23" t="s">
        <v>1572</v>
      </c>
      <c r="CF473" s="23" t="s">
        <v>1572</v>
      </c>
      <c r="CG473" s="23" t="s">
        <v>1572</v>
      </c>
      <c r="CH473" s="23" t="s">
        <v>1572</v>
      </c>
      <c r="CI473" s="23" t="s">
        <v>1572</v>
      </c>
      <c r="CJ473" s="23" t="s">
        <v>1572</v>
      </c>
      <c r="CK473" s="23" t="s">
        <v>1572</v>
      </c>
      <c r="CL473" s="23" t="s">
        <v>1572</v>
      </c>
      <c r="CM473" s="23" t="s">
        <v>1572</v>
      </c>
      <c r="CN473" s="23" t="s">
        <v>1572</v>
      </c>
      <c r="CO473" s="23" t="s">
        <v>1572</v>
      </c>
      <c r="CP473" s="23" t="s">
        <v>1572</v>
      </c>
      <c r="CQ473" s="23" t="s">
        <v>1572</v>
      </c>
      <c r="CR473" s="23" t="s">
        <v>1572</v>
      </c>
      <c r="CS473" s="23" t="s">
        <v>1572</v>
      </c>
      <c r="CT473" s="23" t="s">
        <v>1572</v>
      </c>
      <c r="CU473" s="23" t="s">
        <v>1572</v>
      </c>
      <c r="CV473" s="23" t="s">
        <v>1572</v>
      </c>
      <c r="CW473" s="23" t="s">
        <v>1572</v>
      </c>
      <c r="CX473" s="23" t="s">
        <v>1572</v>
      </c>
      <c r="CY473" s="23" t="s">
        <v>1572</v>
      </c>
      <c r="CZ473" s="23" t="s">
        <v>1572</v>
      </c>
      <c r="DA473" s="23" t="s">
        <v>1572</v>
      </c>
      <c r="DB473" s="23" t="s">
        <v>1572</v>
      </c>
      <c r="DC473" s="23" t="s">
        <v>1572</v>
      </c>
      <c r="DD473" s="23" t="s">
        <v>1572</v>
      </c>
      <c r="DE473" s="23" t="s">
        <v>1572</v>
      </c>
      <c r="DF473" s="23" t="s">
        <v>1572</v>
      </c>
      <c r="DG473" s="23" t="s">
        <v>1572</v>
      </c>
      <c r="DH473" s="23" t="s">
        <v>1572</v>
      </c>
      <c r="DI473" s="23" t="s">
        <v>1572</v>
      </c>
      <c r="DJ473" s="23" t="s">
        <v>1572</v>
      </c>
      <c r="DK473" s="23" t="s">
        <v>1572</v>
      </c>
      <c r="DL473" s="23" t="s">
        <v>1572</v>
      </c>
      <c r="DM473" s="23" t="s">
        <v>1572</v>
      </c>
      <c r="DN473" s="23" t="s">
        <v>1572</v>
      </c>
      <c r="DO473" s="23" t="s">
        <v>1572</v>
      </c>
      <c r="DP473" s="23" t="s">
        <v>1572</v>
      </c>
      <c r="DQ473" s="23" t="s">
        <v>1572</v>
      </c>
      <c r="DR473" s="23" t="s">
        <v>1572</v>
      </c>
      <c r="DS473" s="23" t="s">
        <v>1572</v>
      </c>
      <c r="DT473" s="23" t="s">
        <v>1572</v>
      </c>
      <c r="DU473" s="23" t="s">
        <v>1572</v>
      </c>
      <c r="DV473" s="23" t="s">
        <v>1572</v>
      </c>
    </row>
    <row r="474" spans="1:126" x14ac:dyDescent="0.25">
      <c r="A474" s="16" t="s">
        <v>1021</v>
      </c>
      <c r="B474" s="14" t="s">
        <v>1022</v>
      </c>
      <c r="C474" s="23">
        <v>406</v>
      </c>
      <c r="D474" s="24">
        <f t="shared" ref="D474:D479" si="501">SUM(Z474:AD474)/C474</f>
        <v>3.6945812807881777E-2</v>
      </c>
      <c r="E474" s="24">
        <f t="shared" ref="E474:E479" si="502">SUM(AE474:AI474)/C474</f>
        <v>4.6798029556650245E-2</v>
      </c>
      <c r="F474" s="24">
        <f t="shared" ref="F474:F479" si="503">SUM(AJ474:AN474)/C474</f>
        <v>4.9261083743842367E-2</v>
      </c>
      <c r="G474" s="24">
        <f t="shared" ref="G474:G479" si="504">SUM(AO474:AS474)/C474</f>
        <v>4.4334975369458129E-2</v>
      </c>
      <c r="H474" s="24">
        <f t="shared" ref="H474:H479" si="505">SUM(AT474:AX474)/C474</f>
        <v>3.4482758620689655E-2</v>
      </c>
      <c r="I474" s="24">
        <f t="shared" ref="I474:I479" si="506">SUM(AY474:BC474)/C474</f>
        <v>2.9556650246305417E-2</v>
      </c>
      <c r="J474" s="24">
        <f t="shared" ref="J474:J479" si="507">SUM(BD474:BH474)/C474</f>
        <v>3.6945812807881777E-2</v>
      </c>
      <c r="K474" s="24">
        <f t="shared" ref="K474:K479" si="508">SUM(BI474:BM474)/C474</f>
        <v>5.4187192118226604E-2</v>
      </c>
      <c r="L474" s="24">
        <f t="shared" ref="L474:L479" si="509">SUM(BN474:BR474)/C474</f>
        <v>7.1428571428571425E-2</v>
      </c>
      <c r="M474" s="24">
        <f t="shared" ref="M474:M479" si="510">SUM(BS474:BW474)/C474</f>
        <v>9.3596059113300489E-2</v>
      </c>
      <c r="N474" s="24">
        <f t="shared" ref="N474:N479" si="511">SUM(BX474:CB474)/C474</f>
        <v>5.6650246305418719E-2</v>
      </c>
      <c r="O474" s="24">
        <f t="shared" ref="O474:O479" si="512">SUM(CC474:CG474)/C474</f>
        <v>5.6650246305418719E-2</v>
      </c>
      <c r="P474" s="24">
        <f t="shared" ref="P474:P479" si="513">SUM(CH474:CL474)/C474</f>
        <v>8.3743842364532015E-2</v>
      </c>
      <c r="Q474" s="24">
        <f t="shared" ref="Q474:Q479" si="514">SUM(CM474:CQ474)/C474</f>
        <v>7.8817733990147784E-2</v>
      </c>
      <c r="R474" s="24">
        <f t="shared" ref="R474:R479" si="515">SUM(CR474:CV474)/C474</f>
        <v>6.4039408866995079E-2</v>
      </c>
      <c r="S474" s="24">
        <f t="shared" ref="S474:S479" si="516">SUM(CW474:DV474)/C474</f>
        <v>0.1625615763546798</v>
      </c>
      <c r="T474" s="24">
        <f t="shared" ref="T474:V479" si="517">W474/$C474</f>
        <v>0.15270935960591134</v>
      </c>
      <c r="U474" s="24">
        <f t="shared" si="517"/>
        <v>0.54187192118226601</v>
      </c>
      <c r="V474" s="24">
        <f t="shared" si="517"/>
        <v>0.30541871921182268</v>
      </c>
      <c r="W474" s="23">
        <f t="shared" ref="W474:W479" si="518">SUM(Z474:AP474)</f>
        <v>62</v>
      </c>
      <c r="X474" s="23">
        <f t="shared" ref="X474:X479" si="519">SUM(AQ474:CL474)</f>
        <v>220</v>
      </c>
      <c r="Y474" s="23">
        <f t="shared" ref="Y474:Y479" si="520">SUM(CM474:DV474)</f>
        <v>124</v>
      </c>
      <c r="Z474" s="23">
        <v>2</v>
      </c>
      <c r="AA474" s="23">
        <v>4</v>
      </c>
      <c r="AB474" s="23">
        <v>2</v>
      </c>
      <c r="AC474" s="23">
        <v>5</v>
      </c>
      <c r="AD474" s="23">
        <v>2</v>
      </c>
      <c r="AE474" s="23">
        <v>3</v>
      </c>
      <c r="AF474" s="23">
        <v>4</v>
      </c>
      <c r="AG474" s="23">
        <v>4</v>
      </c>
      <c r="AH474" s="23">
        <v>3</v>
      </c>
      <c r="AI474" s="23">
        <v>5</v>
      </c>
      <c r="AJ474" s="23">
        <v>4</v>
      </c>
      <c r="AK474" s="23">
        <v>4</v>
      </c>
      <c r="AL474" s="23">
        <v>2</v>
      </c>
      <c r="AM474" s="23">
        <v>6</v>
      </c>
      <c r="AN474" s="23">
        <v>4</v>
      </c>
      <c r="AO474" s="23">
        <v>4</v>
      </c>
      <c r="AP474" s="23">
        <v>4</v>
      </c>
      <c r="AQ474" s="23">
        <v>6</v>
      </c>
      <c r="AR474" s="23">
        <v>4</v>
      </c>
      <c r="AS474" s="23">
        <v>0</v>
      </c>
      <c r="AT474" s="23">
        <v>4</v>
      </c>
      <c r="AU474" s="23">
        <v>2</v>
      </c>
      <c r="AV474" s="23">
        <v>3</v>
      </c>
      <c r="AW474" s="23">
        <v>4</v>
      </c>
      <c r="AX474" s="23">
        <v>1</v>
      </c>
      <c r="AY474" s="23">
        <v>1</v>
      </c>
      <c r="AZ474" s="23">
        <v>1</v>
      </c>
      <c r="BA474" s="23">
        <v>2</v>
      </c>
      <c r="BB474" s="23">
        <v>4</v>
      </c>
      <c r="BC474" s="23">
        <v>4</v>
      </c>
      <c r="BD474" s="23">
        <v>3</v>
      </c>
      <c r="BE474" s="23">
        <v>3</v>
      </c>
      <c r="BF474" s="23">
        <v>3</v>
      </c>
      <c r="BG474" s="23">
        <v>4</v>
      </c>
      <c r="BH474" s="23">
        <v>2</v>
      </c>
      <c r="BI474" s="23">
        <v>3</v>
      </c>
      <c r="BJ474" s="23">
        <v>6</v>
      </c>
      <c r="BK474" s="23">
        <v>2</v>
      </c>
      <c r="BL474" s="23">
        <v>6</v>
      </c>
      <c r="BM474" s="23">
        <v>5</v>
      </c>
      <c r="BN474" s="23">
        <v>5</v>
      </c>
      <c r="BO474" s="23">
        <v>4</v>
      </c>
      <c r="BP474" s="23">
        <v>7</v>
      </c>
      <c r="BQ474" s="23">
        <v>5</v>
      </c>
      <c r="BR474" s="23">
        <v>8</v>
      </c>
      <c r="BS474" s="23">
        <v>6</v>
      </c>
      <c r="BT474" s="23">
        <v>10</v>
      </c>
      <c r="BU474" s="23">
        <v>9</v>
      </c>
      <c r="BV474" s="23">
        <v>5</v>
      </c>
      <c r="BW474" s="23">
        <v>8</v>
      </c>
      <c r="BX474" s="23">
        <v>4</v>
      </c>
      <c r="BY474" s="23">
        <v>6</v>
      </c>
      <c r="BZ474" s="23">
        <v>3</v>
      </c>
      <c r="CA474" s="23">
        <v>4</v>
      </c>
      <c r="CB474" s="23">
        <v>6</v>
      </c>
      <c r="CC474" s="23">
        <v>5</v>
      </c>
      <c r="CD474" s="23">
        <v>5</v>
      </c>
      <c r="CE474" s="23">
        <v>5</v>
      </c>
      <c r="CF474" s="23">
        <v>0</v>
      </c>
      <c r="CG474" s="23">
        <v>8</v>
      </c>
      <c r="CH474" s="23">
        <v>2</v>
      </c>
      <c r="CI474" s="23">
        <v>6</v>
      </c>
      <c r="CJ474" s="23">
        <v>3</v>
      </c>
      <c r="CK474" s="23">
        <v>14</v>
      </c>
      <c r="CL474" s="23">
        <v>9</v>
      </c>
      <c r="CM474" s="23">
        <v>6</v>
      </c>
      <c r="CN474" s="23">
        <v>9</v>
      </c>
      <c r="CO474" s="23">
        <v>7</v>
      </c>
      <c r="CP474" s="23">
        <v>5</v>
      </c>
      <c r="CQ474" s="23">
        <v>5</v>
      </c>
      <c r="CR474" s="23">
        <v>6</v>
      </c>
      <c r="CS474" s="23">
        <v>3</v>
      </c>
      <c r="CT474" s="23">
        <v>8</v>
      </c>
      <c r="CU474" s="23">
        <v>2</v>
      </c>
      <c r="CV474" s="23">
        <v>7</v>
      </c>
      <c r="CW474" s="23">
        <v>3</v>
      </c>
      <c r="CX474" s="23">
        <v>4</v>
      </c>
      <c r="CY474" s="23">
        <v>3</v>
      </c>
      <c r="CZ474" s="23">
        <v>7</v>
      </c>
      <c r="DA474" s="23">
        <v>3</v>
      </c>
      <c r="DB474" s="23">
        <v>2</v>
      </c>
      <c r="DC474" s="23">
        <v>5</v>
      </c>
      <c r="DD474" s="23">
        <v>2</v>
      </c>
      <c r="DE474" s="23">
        <v>5</v>
      </c>
      <c r="DF474" s="23">
        <v>6</v>
      </c>
      <c r="DG474" s="23">
        <v>1</v>
      </c>
      <c r="DH474" s="23">
        <v>2</v>
      </c>
      <c r="DI474" s="23">
        <v>0</v>
      </c>
      <c r="DJ474" s="23">
        <v>5</v>
      </c>
      <c r="DK474" s="23">
        <v>1</v>
      </c>
      <c r="DL474" s="23">
        <v>5</v>
      </c>
      <c r="DM474" s="23">
        <v>3</v>
      </c>
      <c r="DN474" s="23">
        <v>1</v>
      </c>
      <c r="DO474" s="23">
        <v>1</v>
      </c>
      <c r="DP474" s="23">
        <v>2</v>
      </c>
      <c r="DQ474" s="23">
        <v>1</v>
      </c>
      <c r="DR474" s="23">
        <v>1</v>
      </c>
      <c r="DS474" s="23">
        <v>1</v>
      </c>
      <c r="DT474" s="23">
        <v>0</v>
      </c>
      <c r="DU474" s="23">
        <v>1</v>
      </c>
      <c r="DV474" s="23">
        <v>1</v>
      </c>
    </row>
    <row r="475" spans="1:126" x14ac:dyDescent="0.25">
      <c r="A475" s="16" t="s">
        <v>1023</v>
      </c>
      <c r="B475" s="14" t="s">
        <v>1024</v>
      </c>
      <c r="C475" s="14">
        <v>295</v>
      </c>
      <c r="D475" s="24">
        <f t="shared" si="501"/>
        <v>4.4067796610169491E-2</v>
      </c>
      <c r="E475" s="24">
        <f t="shared" si="502"/>
        <v>5.0847457627118647E-2</v>
      </c>
      <c r="F475" s="24">
        <f t="shared" si="503"/>
        <v>3.7288135593220341E-2</v>
      </c>
      <c r="G475" s="24">
        <f t="shared" si="504"/>
        <v>6.4406779661016947E-2</v>
      </c>
      <c r="H475" s="24">
        <f t="shared" si="505"/>
        <v>3.3898305084745763E-2</v>
      </c>
      <c r="I475" s="24">
        <f t="shared" si="506"/>
        <v>4.4067796610169491E-2</v>
      </c>
      <c r="J475" s="24">
        <f t="shared" si="507"/>
        <v>7.1186440677966104E-2</v>
      </c>
      <c r="K475" s="24">
        <f t="shared" si="508"/>
        <v>6.4406779661016947E-2</v>
      </c>
      <c r="L475" s="24">
        <f t="shared" si="509"/>
        <v>6.4406779661016947E-2</v>
      </c>
      <c r="M475" s="24">
        <f t="shared" si="510"/>
        <v>8.1355932203389825E-2</v>
      </c>
      <c r="N475" s="24">
        <f t="shared" si="511"/>
        <v>7.4576271186440682E-2</v>
      </c>
      <c r="O475" s="24">
        <f t="shared" si="512"/>
        <v>8.4745762711864403E-2</v>
      </c>
      <c r="P475" s="24">
        <f t="shared" si="513"/>
        <v>0.11186440677966102</v>
      </c>
      <c r="Q475" s="24">
        <f t="shared" si="514"/>
        <v>5.7627118644067797E-2</v>
      </c>
      <c r="R475" s="24">
        <f t="shared" si="515"/>
        <v>4.7457627118644069E-2</v>
      </c>
      <c r="S475" s="24">
        <f t="shared" si="516"/>
        <v>6.7796610169491525E-2</v>
      </c>
      <c r="T475" s="24">
        <f t="shared" si="517"/>
        <v>0.15932203389830507</v>
      </c>
      <c r="U475" s="24">
        <f t="shared" si="517"/>
        <v>0.66779661016949154</v>
      </c>
      <c r="V475" s="24">
        <f t="shared" si="517"/>
        <v>0.17288135593220338</v>
      </c>
      <c r="W475" s="23">
        <f t="shared" si="518"/>
        <v>47</v>
      </c>
      <c r="X475" s="23">
        <f t="shared" si="519"/>
        <v>197</v>
      </c>
      <c r="Y475" s="23">
        <f t="shared" si="520"/>
        <v>51</v>
      </c>
      <c r="Z475" s="14">
        <v>2</v>
      </c>
      <c r="AA475" s="14">
        <v>3</v>
      </c>
      <c r="AB475" s="14">
        <v>2</v>
      </c>
      <c r="AC475" s="14">
        <v>2</v>
      </c>
      <c r="AD475" s="14">
        <v>4</v>
      </c>
      <c r="AE475" s="14">
        <v>3</v>
      </c>
      <c r="AF475" s="14">
        <v>4</v>
      </c>
      <c r="AG475" s="14">
        <v>3</v>
      </c>
      <c r="AH475" s="14">
        <v>1</v>
      </c>
      <c r="AI475" s="14">
        <v>4</v>
      </c>
      <c r="AJ475" s="14">
        <v>2</v>
      </c>
      <c r="AK475" s="14">
        <v>4</v>
      </c>
      <c r="AL475" s="14">
        <v>1</v>
      </c>
      <c r="AM475" s="14">
        <v>2</v>
      </c>
      <c r="AN475" s="14">
        <v>2</v>
      </c>
      <c r="AO475" s="14">
        <v>3</v>
      </c>
      <c r="AP475" s="14">
        <v>5</v>
      </c>
      <c r="AQ475" s="14">
        <v>3</v>
      </c>
      <c r="AR475" s="14">
        <v>5</v>
      </c>
      <c r="AS475" s="14">
        <v>3</v>
      </c>
      <c r="AT475" s="14">
        <v>0</v>
      </c>
      <c r="AU475" s="14">
        <v>3</v>
      </c>
      <c r="AV475" s="14">
        <v>1</v>
      </c>
      <c r="AW475" s="14">
        <v>3</v>
      </c>
      <c r="AX475" s="14">
        <v>3</v>
      </c>
      <c r="AY475" s="14">
        <v>0</v>
      </c>
      <c r="AZ475" s="14">
        <v>2</v>
      </c>
      <c r="BA475" s="14">
        <v>4</v>
      </c>
      <c r="BB475" s="14">
        <v>5</v>
      </c>
      <c r="BC475" s="14">
        <v>2</v>
      </c>
      <c r="BD475" s="14">
        <v>5</v>
      </c>
      <c r="BE475" s="14">
        <v>1</v>
      </c>
      <c r="BF475" s="14">
        <v>5</v>
      </c>
      <c r="BG475" s="14">
        <v>5</v>
      </c>
      <c r="BH475" s="14">
        <v>5</v>
      </c>
      <c r="BI475" s="14">
        <v>1</v>
      </c>
      <c r="BJ475" s="14">
        <v>1</v>
      </c>
      <c r="BK475" s="14">
        <v>7</v>
      </c>
      <c r="BL475" s="14">
        <v>3</v>
      </c>
      <c r="BM475" s="14">
        <v>7</v>
      </c>
      <c r="BN475" s="14">
        <v>4</v>
      </c>
      <c r="BO475" s="14">
        <v>4</v>
      </c>
      <c r="BP475" s="14">
        <v>7</v>
      </c>
      <c r="BQ475" s="14">
        <v>2</v>
      </c>
      <c r="BR475" s="14">
        <v>2</v>
      </c>
      <c r="BS475" s="14">
        <v>4</v>
      </c>
      <c r="BT475" s="14">
        <v>8</v>
      </c>
      <c r="BU475" s="14">
        <v>6</v>
      </c>
      <c r="BV475" s="14">
        <v>3</v>
      </c>
      <c r="BW475" s="14">
        <v>3</v>
      </c>
      <c r="BX475" s="14">
        <v>8</v>
      </c>
      <c r="BY475" s="14">
        <v>6</v>
      </c>
      <c r="BZ475" s="14">
        <v>4</v>
      </c>
      <c r="CA475" s="14">
        <v>2</v>
      </c>
      <c r="CB475" s="14">
        <v>2</v>
      </c>
      <c r="CC475" s="14">
        <v>4</v>
      </c>
      <c r="CD475" s="14">
        <v>4</v>
      </c>
      <c r="CE475" s="14">
        <v>6</v>
      </c>
      <c r="CF475" s="14">
        <v>8</v>
      </c>
      <c r="CG475" s="14">
        <v>3</v>
      </c>
      <c r="CH475" s="14">
        <v>4</v>
      </c>
      <c r="CI475" s="14">
        <v>5</v>
      </c>
      <c r="CJ475" s="14">
        <v>9</v>
      </c>
      <c r="CK475" s="14">
        <v>11</v>
      </c>
      <c r="CL475" s="14">
        <v>4</v>
      </c>
      <c r="CM475" s="14">
        <v>3</v>
      </c>
      <c r="CN475" s="14">
        <v>2</v>
      </c>
      <c r="CO475" s="14">
        <v>4</v>
      </c>
      <c r="CP475" s="14">
        <v>6</v>
      </c>
      <c r="CQ475" s="14">
        <v>2</v>
      </c>
      <c r="CR475" s="14">
        <v>3</v>
      </c>
      <c r="CS475" s="14">
        <v>3</v>
      </c>
      <c r="CT475" s="14">
        <v>2</v>
      </c>
      <c r="CU475" s="14">
        <v>4</v>
      </c>
      <c r="CV475" s="14">
        <v>2</v>
      </c>
      <c r="CW475" s="14">
        <v>5</v>
      </c>
      <c r="CX475" s="14">
        <v>3</v>
      </c>
      <c r="CY475" s="14">
        <v>1</v>
      </c>
      <c r="CZ475" s="14">
        <v>4</v>
      </c>
      <c r="DA475" s="14">
        <v>0</v>
      </c>
      <c r="DB475" s="14">
        <v>0</v>
      </c>
      <c r="DC475" s="14">
        <v>0</v>
      </c>
      <c r="DD475" s="14">
        <v>2</v>
      </c>
      <c r="DE475" s="14">
        <v>0</v>
      </c>
      <c r="DF475" s="14">
        <v>1</v>
      </c>
      <c r="DG475" s="14">
        <v>0</v>
      </c>
      <c r="DH475" s="14">
        <v>0</v>
      </c>
      <c r="DI475" s="14">
        <v>1</v>
      </c>
      <c r="DJ475" s="14">
        <v>0</v>
      </c>
      <c r="DK475" s="14">
        <v>0</v>
      </c>
      <c r="DL475" s="14">
        <v>1</v>
      </c>
      <c r="DM475" s="14">
        <v>0</v>
      </c>
      <c r="DN475" s="14">
        <v>1</v>
      </c>
      <c r="DO475" s="14">
        <v>0</v>
      </c>
      <c r="DP475" s="14">
        <v>1</v>
      </c>
      <c r="DQ475" s="14">
        <v>0</v>
      </c>
      <c r="DR475" s="14">
        <v>0</v>
      </c>
      <c r="DS475" s="14">
        <v>0</v>
      </c>
      <c r="DT475" s="14">
        <v>0</v>
      </c>
      <c r="DU475" s="14">
        <v>0</v>
      </c>
      <c r="DV475" s="14">
        <v>0</v>
      </c>
    </row>
    <row r="476" spans="1:126" x14ac:dyDescent="0.25">
      <c r="A476" s="16" t="s">
        <v>1025</v>
      </c>
      <c r="B476" s="14" t="s">
        <v>1026</v>
      </c>
      <c r="C476" s="14">
        <v>296</v>
      </c>
      <c r="D476" s="24">
        <f t="shared" si="501"/>
        <v>4.3918918918918921E-2</v>
      </c>
      <c r="E476" s="24">
        <f t="shared" si="502"/>
        <v>4.0540540540540543E-2</v>
      </c>
      <c r="F476" s="24">
        <f t="shared" si="503"/>
        <v>4.72972972972973E-2</v>
      </c>
      <c r="G476" s="24">
        <f t="shared" si="504"/>
        <v>4.72972972972973E-2</v>
      </c>
      <c r="H476" s="24">
        <f t="shared" si="505"/>
        <v>4.0540540540540543E-2</v>
      </c>
      <c r="I476" s="24">
        <f t="shared" si="506"/>
        <v>5.7432432432432436E-2</v>
      </c>
      <c r="J476" s="24">
        <f t="shared" si="507"/>
        <v>3.0405405405405407E-2</v>
      </c>
      <c r="K476" s="24">
        <f t="shared" si="508"/>
        <v>4.0540540540540543E-2</v>
      </c>
      <c r="L476" s="24">
        <f t="shared" si="509"/>
        <v>7.4324324324324328E-2</v>
      </c>
      <c r="M476" s="24">
        <f t="shared" si="510"/>
        <v>7.77027027027027E-2</v>
      </c>
      <c r="N476" s="24">
        <f t="shared" si="511"/>
        <v>9.1216216216216214E-2</v>
      </c>
      <c r="O476" s="24">
        <f t="shared" si="512"/>
        <v>8.1081081081081086E-2</v>
      </c>
      <c r="P476" s="24">
        <f t="shared" si="513"/>
        <v>9.7972972972972971E-2</v>
      </c>
      <c r="Q476" s="24">
        <f t="shared" si="514"/>
        <v>9.1216216216216214E-2</v>
      </c>
      <c r="R476" s="24">
        <f t="shared" si="515"/>
        <v>6.0810810810810814E-2</v>
      </c>
      <c r="S476" s="24">
        <f t="shared" si="516"/>
        <v>7.77027027027027E-2</v>
      </c>
      <c r="T476" s="24">
        <f t="shared" si="517"/>
        <v>0.16216216216216217</v>
      </c>
      <c r="U476" s="24">
        <f t="shared" si="517"/>
        <v>0.60810810810810811</v>
      </c>
      <c r="V476" s="24">
        <f t="shared" si="517"/>
        <v>0.22972972972972974</v>
      </c>
      <c r="W476" s="23">
        <f t="shared" si="518"/>
        <v>48</v>
      </c>
      <c r="X476" s="23">
        <f t="shared" si="519"/>
        <v>180</v>
      </c>
      <c r="Y476" s="23">
        <f t="shared" si="520"/>
        <v>68</v>
      </c>
      <c r="Z476" s="14">
        <v>1</v>
      </c>
      <c r="AA476" s="14">
        <v>4</v>
      </c>
      <c r="AB476" s="14">
        <v>1</v>
      </c>
      <c r="AC476" s="14">
        <v>4</v>
      </c>
      <c r="AD476" s="14">
        <v>3</v>
      </c>
      <c r="AE476" s="14">
        <v>1</v>
      </c>
      <c r="AF476" s="14">
        <v>3</v>
      </c>
      <c r="AG476" s="14">
        <v>5</v>
      </c>
      <c r="AH476" s="14">
        <v>3</v>
      </c>
      <c r="AI476" s="14">
        <v>0</v>
      </c>
      <c r="AJ476" s="14">
        <v>4</v>
      </c>
      <c r="AK476" s="14">
        <v>1</v>
      </c>
      <c r="AL476" s="14">
        <v>5</v>
      </c>
      <c r="AM476" s="14">
        <v>2</v>
      </c>
      <c r="AN476" s="14">
        <v>2</v>
      </c>
      <c r="AO476" s="14">
        <v>5</v>
      </c>
      <c r="AP476" s="14">
        <v>4</v>
      </c>
      <c r="AQ476" s="14">
        <v>3</v>
      </c>
      <c r="AR476" s="14">
        <v>0</v>
      </c>
      <c r="AS476" s="14">
        <v>2</v>
      </c>
      <c r="AT476" s="14">
        <v>1</v>
      </c>
      <c r="AU476" s="14">
        <v>3</v>
      </c>
      <c r="AV476" s="14">
        <v>1</v>
      </c>
      <c r="AW476" s="14">
        <v>4</v>
      </c>
      <c r="AX476" s="14">
        <v>3</v>
      </c>
      <c r="AY476" s="14">
        <v>3</v>
      </c>
      <c r="AZ476" s="14">
        <v>5</v>
      </c>
      <c r="BA476" s="14">
        <v>3</v>
      </c>
      <c r="BB476" s="14">
        <v>3</v>
      </c>
      <c r="BC476" s="14">
        <v>3</v>
      </c>
      <c r="BD476" s="14">
        <v>0</v>
      </c>
      <c r="BE476" s="14">
        <v>2</v>
      </c>
      <c r="BF476" s="14">
        <v>0</v>
      </c>
      <c r="BG476" s="14">
        <v>3</v>
      </c>
      <c r="BH476" s="14">
        <v>4</v>
      </c>
      <c r="BI476" s="14">
        <v>3</v>
      </c>
      <c r="BJ476" s="14">
        <v>2</v>
      </c>
      <c r="BK476" s="14">
        <v>3</v>
      </c>
      <c r="BL476" s="14">
        <v>3</v>
      </c>
      <c r="BM476" s="14">
        <v>1</v>
      </c>
      <c r="BN476" s="14">
        <v>7</v>
      </c>
      <c r="BO476" s="14">
        <v>4</v>
      </c>
      <c r="BP476" s="14">
        <v>4</v>
      </c>
      <c r="BQ476" s="14">
        <v>4</v>
      </c>
      <c r="BR476" s="14">
        <v>3</v>
      </c>
      <c r="BS476" s="14">
        <v>7</v>
      </c>
      <c r="BT476" s="14">
        <v>3</v>
      </c>
      <c r="BU476" s="14">
        <v>4</v>
      </c>
      <c r="BV476" s="14">
        <v>4</v>
      </c>
      <c r="BW476" s="14">
        <v>5</v>
      </c>
      <c r="BX476" s="14">
        <v>2</v>
      </c>
      <c r="BY476" s="14">
        <v>4</v>
      </c>
      <c r="BZ476" s="14">
        <v>9</v>
      </c>
      <c r="CA476" s="14">
        <v>4</v>
      </c>
      <c r="CB476" s="14">
        <v>8</v>
      </c>
      <c r="CC476" s="14">
        <v>2</v>
      </c>
      <c r="CD476" s="14">
        <v>4</v>
      </c>
      <c r="CE476" s="14">
        <v>3</v>
      </c>
      <c r="CF476" s="14">
        <v>8</v>
      </c>
      <c r="CG476" s="14">
        <v>7</v>
      </c>
      <c r="CH476" s="14">
        <v>3</v>
      </c>
      <c r="CI476" s="14">
        <v>9</v>
      </c>
      <c r="CJ476" s="14">
        <v>2</v>
      </c>
      <c r="CK476" s="14">
        <v>7</v>
      </c>
      <c r="CL476" s="14">
        <v>8</v>
      </c>
      <c r="CM476" s="14">
        <v>9</v>
      </c>
      <c r="CN476" s="14">
        <v>6</v>
      </c>
      <c r="CO476" s="14">
        <v>5</v>
      </c>
      <c r="CP476" s="14">
        <v>4</v>
      </c>
      <c r="CQ476" s="14">
        <v>3</v>
      </c>
      <c r="CR476" s="14">
        <v>2</v>
      </c>
      <c r="CS476" s="14">
        <v>1</v>
      </c>
      <c r="CT476" s="14">
        <v>4</v>
      </c>
      <c r="CU476" s="14">
        <v>1</v>
      </c>
      <c r="CV476" s="14">
        <v>10</v>
      </c>
      <c r="CW476" s="14">
        <v>5</v>
      </c>
      <c r="CX476" s="14">
        <v>3</v>
      </c>
      <c r="CY476" s="14">
        <v>1</v>
      </c>
      <c r="CZ476" s="14">
        <v>0</v>
      </c>
      <c r="DA476" s="14">
        <v>1</v>
      </c>
      <c r="DB476" s="14">
        <v>2</v>
      </c>
      <c r="DC476" s="14">
        <v>3</v>
      </c>
      <c r="DD476" s="14">
        <v>1</v>
      </c>
      <c r="DE476" s="14">
        <v>0</v>
      </c>
      <c r="DF476" s="14">
        <v>1</v>
      </c>
      <c r="DG476" s="14">
        <v>2</v>
      </c>
      <c r="DH476" s="14">
        <v>1</v>
      </c>
      <c r="DI476" s="14">
        <v>2</v>
      </c>
      <c r="DJ476" s="14">
        <v>0</v>
      </c>
      <c r="DK476" s="14">
        <v>1</v>
      </c>
      <c r="DL476" s="14">
        <v>0</v>
      </c>
      <c r="DM476" s="14">
        <v>0</v>
      </c>
      <c r="DN476" s="14">
        <v>0</v>
      </c>
      <c r="DO476" s="14">
        <v>0</v>
      </c>
      <c r="DP476" s="14">
        <v>0</v>
      </c>
      <c r="DQ476" s="14">
        <v>0</v>
      </c>
      <c r="DR476" s="14">
        <v>0</v>
      </c>
      <c r="DS476" s="14">
        <v>0</v>
      </c>
      <c r="DT476" s="14">
        <v>0</v>
      </c>
      <c r="DU476" s="14">
        <v>0</v>
      </c>
      <c r="DV476" s="14">
        <v>0</v>
      </c>
    </row>
    <row r="477" spans="1:126" x14ac:dyDescent="0.25">
      <c r="A477" s="16" t="s">
        <v>1027</v>
      </c>
      <c r="B477" s="14" t="s">
        <v>1028</v>
      </c>
      <c r="C477" s="14">
        <v>348</v>
      </c>
      <c r="D477" s="24">
        <f t="shared" si="501"/>
        <v>4.3103448275862072E-2</v>
      </c>
      <c r="E477" s="24">
        <f t="shared" si="502"/>
        <v>5.459770114942529E-2</v>
      </c>
      <c r="F477" s="24">
        <f t="shared" si="503"/>
        <v>7.183908045977011E-2</v>
      </c>
      <c r="G477" s="24">
        <f t="shared" si="504"/>
        <v>4.0229885057471264E-2</v>
      </c>
      <c r="H477" s="24">
        <f t="shared" si="505"/>
        <v>3.7356321839080463E-2</v>
      </c>
      <c r="I477" s="24">
        <f t="shared" si="506"/>
        <v>2.5862068965517241E-2</v>
      </c>
      <c r="J477" s="24">
        <f t="shared" si="507"/>
        <v>2.2988505747126436E-2</v>
      </c>
      <c r="K477" s="24">
        <f t="shared" si="508"/>
        <v>7.183908045977011E-2</v>
      </c>
      <c r="L477" s="24">
        <f t="shared" si="509"/>
        <v>8.0459770114942528E-2</v>
      </c>
      <c r="M477" s="24">
        <f t="shared" si="510"/>
        <v>0.10344827586206896</v>
      </c>
      <c r="N477" s="24">
        <f t="shared" si="511"/>
        <v>5.459770114942529E-2</v>
      </c>
      <c r="O477" s="24">
        <f t="shared" si="512"/>
        <v>8.3333333333333329E-2</v>
      </c>
      <c r="P477" s="24">
        <f t="shared" si="513"/>
        <v>0.10057471264367816</v>
      </c>
      <c r="Q477" s="24">
        <f t="shared" si="514"/>
        <v>9.4827586206896547E-2</v>
      </c>
      <c r="R477" s="24">
        <f t="shared" si="515"/>
        <v>5.7471264367816091E-2</v>
      </c>
      <c r="S477" s="24">
        <f t="shared" si="516"/>
        <v>5.7471264367816091E-2</v>
      </c>
      <c r="T477" s="24">
        <f t="shared" si="517"/>
        <v>0.17816091954022989</v>
      </c>
      <c r="U477" s="24">
        <f t="shared" si="517"/>
        <v>0.61206896551724133</v>
      </c>
      <c r="V477" s="24">
        <f t="shared" si="517"/>
        <v>0.20977011494252873</v>
      </c>
      <c r="W477" s="23">
        <f t="shared" si="518"/>
        <v>62</v>
      </c>
      <c r="X477" s="23">
        <f t="shared" si="519"/>
        <v>213</v>
      </c>
      <c r="Y477" s="23">
        <f t="shared" si="520"/>
        <v>73</v>
      </c>
      <c r="Z477" s="14">
        <v>1</v>
      </c>
      <c r="AA477" s="14">
        <v>4</v>
      </c>
      <c r="AB477" s="14">
        <v>3</v>
      </c>
      <c r="AC477" s="14">
        <v>3</v>
      </c>
      <c r="AD477" s="14">
        <v>4</v>
      </c>
      <c r="AE477" s="14">
        <v>3</v>
      </c>
      <c r="AF477" s="14">
        <v>3</v>
      </c>
      <c r="AG477" s="14">
        <v>4</v>
      </c>
      <c r="AH477" s="14">
        <v>1</v>
      </c>
      <c r="AI477" s="14">
        <v>8</v>
      </c>
      <c r="AJ477" s="14">
        <v>3</v>
      </c>
      <c r="AK477" s="14">
        <v>7</v>
      </c>
      <c r="AL477" s="14">
        <v>5</v>
      </c>
      <c r="AM477" s="14">
        <v>3</v>
      </c>
      <c r="AN477" s="14">
        <v>7</v>
      </c>
      <c r="AO477" s="14">
        <v>1</v>
      </c>
      <c r="AP477" s="14">
        <v>2</v>
      </c>
      <c r="AQ477" s="14">
        <v>5</v>
      </c>
      <c r="AR477" s="14">
        <v>4</v>
      </c>
      <c r="AS477" s="14">
        <v>2</v>
      </c>
      <c r="AT477" s="14">
        <v>5</v>
      </c>
      <c r="AU477" s="14">
        <v>3</v>
      </c>
      <c r="AV477" s="14">
        <v>3</v>
      </c>
      <c r="AW477" s="14">
        <v>2</v>
      </c>
      <c r="AX477" s="14">
        <v>0</v>
      </c>
      <c r="AY477" s="14">
        <v>2</v>
      </c>
      <c r="AZ477" s="14">
        <v>0</v>
      </c>
      <c r="BA477" s="14">
        <v>2</v>
      </c>
      <c r="BB477" s="14">
        <v>2</v>
      </c>
      <c r="BC477" s="14">
        <v>3</v>
      </c>
      <c r="BD477" s="14">
        <v>0</v>
      </c>
      <c r="BE477" s="14">
        <v>1</v>
      </c>
      <c r="BF477" s="14">
        <v>1</v>
      </c>
      <c r="BG477" s="14">
        <v>4</v>
      </c>
      <c r="BH477" s="14">
        <v>2</v>
      </c>
      <c r="BI477" s="14">
        <v>9</v>
      </c>
      <c r="BJ477" s="14">
        <v>6</v>
      </c>
      <c r="BK477" s="14">
        <v>4</v>
      </c>
      <c r="BL477" s="14">
        <v>3</v>
      </c>
      <c r="BM477" s="14">
        <v>3</v>
      </c>
      <c r="BN477" s="14">
        <v>3</v>
      </c>
      <c r="BO477" s="14">
        <v>4</v>
      </c>
      <c r="BP477" s="14">
        <v>10</v>
      </c>
      <c r="BQ477" s="14">
        <v>6</v>
      </c>
      <c r="BR477" s="14">
        <v>5</v>
      </c>
      <c r="BS477" s="14">
        <v>10</v>
      </c>
      <c r="BT477" s="14">
        <v>8</v>
      </c>
      <c r="BU477" s="14">
        <v>8</v>
      </c>
      <c r="BV477" s="14">
        <v>6</v>
      </c>
      <c r="BW477" s="14">
        <v>4</v>
      </c>
      <c r="BX477" s="14">
        <v>5</v>
      </c>
      <c r="BY477" s="14">
        <v>4</v>
      </c>
      <c r="BZ477" s="14">
        <v>6</v>
      </c>
      <c r="CA477" s="14">
        <v>1</v>
      </c>
      <c r="CB477" s="14">
        <v>3</v>
      </c>
      <c r="CC477" s="14">
        <v>6</v>
      </c>
      <c r="CD477" s="14">
        <v>3</v>
      </c>
      <c r="CE477" s="14">
        <v>8</v>
      </c>
      <c r="CF477" s="14">
        <v>6</v>
      </c>
      <c r="CG477" s="14">
        <v>6</v>
      </c>
      <c r="CH477" s="14">
        <v>7</v>
      </c>
      <c r="CI477" s="14">
        <v>9</v>
      </c>
      <c r="CJ477" s="14">
        <v>6</v>
      </c>
      <c r="CK477" s="14">
        <v>6</v>
      </c>
      <c r="CL477" s="14">
        <v>7</v>
      </c>
      <c r="CM477" s="14">
        <v>12</v>
      </c>
      <c r="CN477" s="14">
        <v>3</v>
      </c>
      <c r="CO477" s="14">
        <v>4</v>
      </c>
      <c r="CP477" s="14">
        <v>9</v>
      </c>
      <c r="CQ477" s="14">
        <v>5</v>
      </c>
      <c r="CR477" s="14">
        <v>4</v>
      </c>
      <c r="CS477" s="14">
        <v>6</v>
      </c>
      <c r="CT477" s="14">
        <v>5</v>
      </c>
      <c r="CU477" s="14">
        <v>2</v>
      </c>
      <c r="CV477" s="14">
        <v>3</v>
      </c>
      <c r="CW477" s="14">
        <v>4</v>
      </c>
      <c r="CX477" s="14">
        <v>3</v>
      </c>
      <c r="CY477" s="14">
        <v>2</v>
      </c>
      <c r="CZ477" s="14">
        <v>1</v>
      </c>
      <c r="DA477" s="14">
        <v>1</v>
      </c>
      <c r="DB477" s="14">
        <v>0</v>
      </c>
      <c r="DC477" s="14">
        <v>1</v>
      </c>
      <c r="DD477" s="14">
        <v>2</v>
      </c>
      <c r="DE477" s="14">
        <v>0</v>
      </c>
      <c r="DF477" s="14">
        <v>0</v>
      </c>
      <c r="DG477" s="14">
        <v>0</v>
      </c>
      <c r="DH477" s="14">
        <v>2</v>
      </c>
      <c r="DI477" s="14">
        <v>1</v>
      </c>
      <c r="DJ477" s="14">
        <v>2</v>
      </c>
      <c r="DK477" s="14">
        <v>1</v>
      </c>
      <c r="DL477" s="14">
        <v>0</v>
      </c>
      <c r="DM477" s="14">
        <v>0</v>
      </c>
      <c r="DN477" s="14">
        <v>0</v>
      </c>
      <c r="DO477" s="14">
        <v>0</v>
      </c>
      <c r="DP477" s="14">
        <v>0</v>
      </c>
      <c r="DQ477" s="14">
        <v>0</v>
      </c>
      <c r="DR477" s="14">
        <v>0</v>
      </c>
      <c r="DS477" s="14">
        <v>0</v>
      </c>
      <c r="DT477" s="14">
        <v>0</v>
      </c>
      <c r="DU477" s="14">
        <v>0</v>
      </c>
      <c r="DV477" s="14">
        <v>0</v>
      </c>
    </row>
    <row r="478" spans="1:126" x14ac:dyDescent="0.25">
      <c r="A478" s="16" t="s">
        <v>1029</v>
      </c>
      <c r="B478" s="14" t="s">
        <v>1030</v>
      </c>
      <c r="C478" s="14">
        <v>265</v>
      </c>
      <c r="D478" s="24">
        <f t="shared" si="501"/>
        <v>5.2830188679245285E-2</v>
      </c>
      <c r="E478" s="24">
        <f t="shared" si="502"/>
        <v>4.9056603773584909E-2</v>
      </c>
      <c r="F478" s="24">
        <f t="shared" si="503"/>
        <v>5.6603773584905662E-2</v>
      </c>
      <c r="G478" s="24">
        <f t="shared" si="504"/>
        <v>6.0377358490566038E-2</v>
      </c>
      <c r="H478" s="24">
        <f t="shared" si="505"/>
        <v>5.6603773584905662E-2</v>
      </c>
      <c r="I478" s="24">
        <f t="shared" si="506"/>
        <v>4.5283018867924525E-2</v>
      </c>
      <c r="J478" s="24">
        <f t="shared" si="507"/>
        <v>7.1698113207547168E-2</v>
      </c>
      <c r="K478" s="24">
        <f t="shared" si="508"/>
        <v>3.3962264150943396E-2</v>
      </c>
      <c r="L478" s="24">
        <f t="shared" si="509"/>
        <v>5.2830188679245285E-2</v>
      </c>
      <c r="M478" s="24">
        <f t="shared" si="510"/>
        <v>9.8113207547169817E-2</v>
      </c>
      <c r="N478" s="24">
        <f t="shared" si="511"/>
        <v>7.1698113207547168E-2</v>
      </c>
      <c r="O478" s="24">
        <f t="shared" si="512"/>
        <v>9.056603773584905E-2</v>
      </c>
      <c r="P478" s="24">
        <f t="shared" si="513"/>
        <v>0.10188679245283019</v>
      </c>
      <c r="Q478" s="24">
        <f t="shared" si="514"/>
        <v>3.7735849056603772E-2</v>
      </c>
      <c r="R478" s="24">
        <f t="shared" si="515"/>
        <v>4.1509433962264149E-2</v>
      </c>
      <c r="S478" s="24">
        <f t="shared" si="516"/>
        <v>7.9245283018867921E-2</v>
      </c>
      <c r="T478" s="24">
        <f t="shared" si="517"/>
        <v>0.1811320754716981</v>
      </c>
      <c r="U478" s="24">
        <f t="shared" si="517"/>
        <v>0.660377358490566</v>
      </c>
      <c r="V478" s="24">
        <f t="shared" si="517"/>
        <v>0.15849056603773584</v>
      </c>
      <c r="W478" s="23">
        <f t="shared" si="518"/>
        <v>48</v>
      </c>
      <c r="X478" s="23">
        <f t="shared" si="519"/>
        <v>175</v>
      </c>
      <c r="Y478" s="23">
        <f t="shared" si="520"/>
        <v>42</v>
      </c>
      <c r="Z478" s="14">
        <v>2</v>
      </c>
      <c r="AA478" s="14">
        <v>2</v>
      </c>
      <c r="AB478" s="14">
        <v>5</v>
      </c>
      <c r="AC478" s="14">
        <v>3</v>
      </c>
      <c r="AD478" s="14">
        <v>2</v>
      </c>
      <c r="AE478" s="14">
        <v>5</v>
      </c>
      <c r="AF478" s="14">
        <v>0</v>
      </c>
      <c r="AG478" s="14">
        <v>3</v>
      </c>
      <c r="AH478" s="14">
        <v>1</v>
      </c>
      <c r="AI478" s="14">
        <v>4</v>
      </c>
      <c r="AJ478" s="14">
        <v>4</v>
      </c>
      <c r="AK478" s="14">
        <v>2</v>
      </c>
      <c r="AL478" s="14">
        <v>2</v>
      </c>
      <c r="AM478" s="14">
        <v>4</v>
      </c>
      <c r="AN478" s="14">
        <v>3</v>
      </c>
      <c r="AO478" s="14">
        <v>2</v>
      </c>
      <c r="AP478" s="14">
        <v>4</v>
      </c>
      <c r="AQ478" s="14">
        <v>4</v>
      </c>
      <c r="AR478" s="14">
        <v>3</v>
      </c>
      <c r="AS478" s="14">
        <v>3</v>
      </c>
      <c r="AT478" s="14">
        <v>6</v>
      </c>
      <c r="AU478" s="14">
        <v>1</v>
      </c>
      <c r="AV478" s="14">
        <v>4</v>
      </c>
      <c r="AW478" s="14">
        <v>2</v>
      </c>
      <c r="AX478" s="14">
        <v>2</v>
      </c>
      <c r="AY478" s="14">
        <v>2</v>
      </c>
      <c r="AZ478" s="14">
        <v>3</v>
      </c>
      <c r="BA478" s="14">
        <v>0</v>
      </c>
      <c r="BB478" s="14">
        <v>4</v>
      </c>
      <c r="BC478" s="14">
        <v>3</v>
      </c>
      <c r="BD478" s="14">
        <v>7</v>
      </c>
      <c r="BE478" s="14">
        <v>6</v>
      </c>
      <c r="BF478" s="14">
        <v>5</v>
      </c>
      <c r="BG478" s="14">
        <v>1</v>
      </c>
      <c r="BH478" s="14">
        <v>0</v>
      </c>
      <c r="BI478" s="14">
        <v>2</v>
      </c>
      <c r="BJ478" s="14">
        <v>1</v>
      </c>
      <c r="BK478" s="14">
        <v>1</v>
      </c>
      <c r="BL478" s="14">
        <v>3</v>
      </c>
      <c r="BM478" s="14">
        <v>2</v>
      </c>
      <c r="BN478" s="14">
        <v>2</v>
      </c>
      <c r="BO478" s="14">
        <v>5</v>
      </c>
      <c r="BP478" s="14">
        <v>1</v>
      </c>
      <c r="BQ478" s="14">
        <v>3</v>
      </c>
      <c r="BR478" s="14">
        <v>3</v>
      </c>
      <c r="BS478" s="14">
        <v>2</v>
      </c>
      <c r="BT478" s="14">
        <v>6</v>
      </c>
      <c r="BU478" s="14">
        <v>6</v>
      </c>
      <c r="BV478" s="14">
        <v>3</v>
      </c>
      <c r="BW478" s="14">
        <v>9</v>
      </c>
      <c r="BX478" s="14">
        <v>5</v>
      </c>
      <c r="BY478" s="14">
        <v>3</v>
      </c>
      <c r="BZ478" s="14">
        <v>2</v>
      </c>
      <c r="CA478" s="14">
        <v>6</v>
      </c>
      <c r="CB478" s="14">
        <v>3</v>
      </c>
      <c r="CC478" s="14">
        <v>9</v>
      </c>
      <c r="CD478" s="14">
        <v>4</v>
      </c>
      <c r="CE478" s="14">
        <v>7</v>
      </c>
      <c r="CF478" s="14">
        <v>3</v>
      </c>
      <c r="CG478" s="14">
        <v>1</v>
      </c>
      <c r="CH478" s="14">
        <v>9</v>
      </c>
      <c r="CI478" s="14">
        <v>4</v>
      </c>
      <c r="CJ478" s="14">
        <v>5</v>
      </c>
      <c r="CK478" s="14">
        <v>1</v>
      </c>
      <c r="CL478" s="14">
        <v>8</v>
      </c>
      <c r="CM478" s="14">
        <v>1</v>
      </c>
      <c r="CN478" s="14">
        <v>4</v>
      </c>
      <c r="CO478" s="14">
        <v>1</v>
      </c>
      <c r="CP478" s="14">
        <v>0</v>
      </c>
      <c r="CQ478" s="14">
        <v>4</v>
      </c>
      <c r="CR478" s="14">
        <v>0</v>
      </c>
      <c r="CS478" s="14">
        <v>2</v>
      </c>
      <c r="CT478" s="14">
        <v>5</v>
      </c>
      <c r="CU478" s="14">
        <v>3</v>
      </c>
      <c r="CV478" s="14">
        <v>1</v>
      </c>
      <c r="CW478" s="14">
        <v>3</v>
      </c>
      <c r="CX478" s="14">
        <v>1</v>
      </c>
      <c r="CY478" s="14">
        <v>2</v>
      </c>
      <c r="CZ478" s="14">
        <v>3</v>
      </c>
      <c r="DA478" s="14">
        <v>1</v>
      </c>
      <c r="DB478" s="14">
        <v>1</v>
      </c>
      <c r="DC478" s="14">
        <v>1</v>
      </c>
      <c r="DD478" s="14">
        <v>2</v>
      </c>
      <c r="DE478" s="14">
        <v>0</v>
      </c>
      <c r="DF478" s="14">
        <v>2</v>
      </c>
      <c r="DG478" s="14">
        <v>0</v>
      </c>
      <c r="DH478" s="14">
        <v>1</v>
      </c>
      <c r="DI478" s="14">
        <v>0</v>
      </c>
      <c r="DJ478" s="14">
        <v>0</v>
      </c>
      <c r="DK478" s="14">
        <v>0</v>
      </c>
      <c r="DL478" s="14">
        <v>1</v>
      </c>
      <c r="DM478" s="14">
        <v>0</v>
      </c>
      <c r="DN478" s="14">
        <v>1</v>
      </c>
      <c r="DO478" s="14">
        <v>0</v>
      </c>
      <c r="DP478" s="14">
        <v>0</v>
      </c>
      <c r="DQ478" s="14">
        <v>1</v>
      </c>
      <c r="DR478" s="14">
        <v>0</v>
      </c>
      <c r="DS478" s="14">
        <v>0</v>
      </c>
      <c r="DT478" s="14">
        <v>0</v>
      </c>
      <c r="DU478" s="14">
        <v>0</v>
      </c>
      <c r="DV478" s="14">
        <v>1</v>
      </c>
    </row>
    <row r="479" spans="1:126" x14ac:dyDescent="0.25">
      <c r="A479" s="16" t="s">
        <v>1031</v>
      </c>
      <c r="B479" s="14" t="s">
        <v>1032</v>
      </c>
      <c r="C479" s="23">
        <v>219</v>
      </c>
      <c r="D479" s="24">
        <f t="shared" si="501"/>
        <v>2.7397260273972601E-2</v>
      </c>
      <c r="E479" s="24">
        <f t="shared" si="502"/>
        <v>2.7397260273972601E-2</v>
      </c>
      <c r="F479" s="24">
        <f t="shared" si="503"/>
        <v>6.3926940639269403E-2</v>
      </c>
      <c r="G479" s="24">
        <f t="shared" si="504"/>
        <v>6.3926940639269403E-2</v>
      </c>
      <c r="H479" s="24">
        <f t="shared" si="505"/>
        <v>4.1095890410958902E-2</v>
      </c>
      <c r="I479" s="24">
        <f t="shared" si="506"/>
        <v>2.7397260273972601E-2</v>
      </c>
      <c r="J479" s="24">
        <f t="shared" si="507"/>
        <v>1.8264840182648401E-2</v>
      </c>
      <c r="K479" s="24">
        <f t="shared" si="508"/>
        <v>6.8493150684931503E-2</v>
      </c>
      <c r="L479" s="24">
        <f t="shared" si="509"/>
        <v>8.6757990867579904E-2</v>
      </c>
      <c r="M479" s="24">
        <f t="shared" si="510"/>
        <v>0.1095890410958904</v>
      </c>
      <c r="N479" s="24">
        <f t="shared" si="511"/>
        <v>6.3926940639269403E-2</v>
      </c>
      <c r="O479" s="24">
        <f t="shared" si="512"/>
        <v>4.1095890410958902E-2</v>
      </c>
      <c r="P479" s="24">
        <f t="shared" si="513"/>
        <v>0.11872146118721461</v>
      </c>
      <c r="Q479" s="24">
        <f t="shared" si="514"/>
        <v>7.7625570776255703E-2</v>
      </c>
      <c r="R479" s="24">
        <f t="shared" si="515"/>
        <v>5.4794520547945202E-2</v>
      </c>
      <c r="S479" s="24">
        <f t="shared" si="516"/>
        <v>0.1095890410958904</v>
      </c>
      <c r="T479" s="24">
        <f t="shared" si="517"/>
        <v>0.14155251141552511</v>
      </c>
      <c r="U479" s="24">
        <f t="shared" si="517"/>
        <v>0.61643835616438358</v>
      </c>
      <c r="V479" s="24">
        <f t="shared" si="517"/>
        <v>0.24200913242009131</v>
      </c>
      <c r="W479" s="23">
        <f t="shared" si="518"/>
        <v>31</v>
      </c>
      <c r="X479" s="23">
        <f t="shared" si="519"/>
        <v>135</v>
      </c>
      <c r="Y479" s="23">
        <f t="shared" si="520"/>
        <v>53</v>
      </c>
      <c r="Z479" s="23">
        <v>1</v>
      </c>
      <c r="AA479" s="23">
        <v>0</v>
      </c>
      <c r="AB479" s="23">
        <v>1</v>
      </c>
      <c r="AC479" s="23">
        <v>0</v>
      </c>
      <c r="AD479" s="23">
        <v>4</v>
      </c>
      <c r="AE479" s="23">
        <v>1</v>
      </c>
      <c r="AF479" s="23">
        <v>2</v>
      </c>
      <c r="AG479" s="23">
        <v>0</v>
      </c>
      <c r="AH479" s="23">
        <v>2</v>
      </c>
      <c r="AI479" s="23">
        <v>1</v>
      </c>
      <c r="AJ479" s="23">
        <v>3</v>
      </c>
      <c r="AK479" s="23">
        <v>4</v>
      </c>
      <c r="AL479" s="23">
        <v>3</v>
      </c>
      <c r="AM479" s="23">
        <v>3</v>
      </c>
      <c r="AN479" s="23">
        <v>1</v>
      </c>
      <c r="AO479" s="23">
        <v>2</v>
      </c>
      <c r="AP479" s="23">
        <v>3</v>
      </c>
      <c r="AQ479" s="23">
        <v>2</v>
      </c>
      <c r="AR479" s="23">
        <v>3</v>
      </c>
      <c r="AS479" s="23">
        <v>4</v>
      </c>
      <c r="AT479" s="23">
        <v>3</v>
      </c>
      <c r="AU479" s="23">
        <v>3</v>
      </c>
      <c r="AV479" s="23">
        <v>2</v>
      </c>
      <c r="AW479" s="23">
        <v>1</v>
      </c>
      <c r="AX479" s="23">
        <v>0</v>
      </c>
      <c r="AY479" s="23">
        <v>2</v>
      </c>
      <c r="AZ479" s="23">
        <v>3</v>
      </c>
      <c r="BA479" s="23">
        <v>0</v>
      </c>
      <c r="BB479" s="23">
        <v>1</v>
      </c>
      <c r="BC479" s="23">
        <v>0</v>
      </c>
      <c r="BD479" s="23">
        <v>0</v>
      </c>
      <c r="BE479" s="23">
        <v>2</v>
      </c>
      <c r="BF479" s="23">
        <v>1</v>
      </c>
      <c r="BG479" s="23">
        <v>1</v>
      </c>
      <c r="BH479" s="23">
        <v>0</v>
      </c>
      <c r="BI479" s="23">
        <v>1</v>
      </c>
      <c r="BJ479" s="23">
        <v>2</v>
      </c>
      <c r="BK479" s="23">
        <v>4</v>
      </c>
      <c r="BL479" s="23">
        <v>3</v>
      </c>
      <c r="BM479" s="23">
        <v>5</v>
      </c>
      <c r="BN479" s="23">
        <v>4</v>
      </c>
      <c r="BO479" s="23">
        <v>2</v>
      </c>
      <c r="BP479" s="23">
        <v>3</v>
      </c>
      <c r="BQ479" s="23">
        <v>6</v>
      </c>
      <c r="BR479" s="23">
        <v>4</v>
      </c>
      <c r="BS479" s="23">
        <v>2</v>
      </c>
      <c r="BT479" s="23">
        <v>7</v>
      </c>
      <c r="BU479" s="23">
        <v>4</v>
      </c>
      <c r="BV479" s="23">
        <v>5</v>
      </c>
      <c r="BW479" s="23">
        <v>6</v>
      </c>
      <c r="BX479" s="23">
        <v>4</v>
      </c>
      <c r="BY479" s="23">
        <v>2</v>
      </c>
      <c r="BZ479" s="23">
        <v>2</v>
      </c>
      <c r="CA479" s="23">
        <v>3</v>
      </c>
      <c r="CB479" s="23">
        <v>3</v>
      </c>
      <c r="CC479" s="23">
        <v>3</v>
      </c>
      <c r="CD479" s="23">
        <v>1</v>
      </c>
      <c r="CE479" s="23">
        <v>3</v>
      </c>
      <c r="CF479" s="23">
        <v>1</v>
      </c>
      <c r="CG479" s="23">
        <v>1</v>
      </c>
      <c r="CH479" s="23">
        <v>3</v>
      </c>
      <c r="CI479" s="23">
        <v>4</v>
      </c>
      <c r="CJ479" s="23">
        <v>3</v>
      </c>
      <c r="CK479" s="23">
        <v>7</v>
      </c>
      <c r="CL479" s="23">
        <v>9</v>
      </c>
      <c r="CM479" s="23">
        <v>0</v>
      </c>
      <c r="CN479" s="23">
        <v>3</v>
      </c>
      <c r="CO479" s="23">
        <v>3</v>
      </c>
      <c r="CP479" s="23">
        <v>4</v>
      </c>
      <c r="CQ479" s="23">
        <v>7</v>
      </c>
      <c r="CR479" s="23">
        <v>1</v>
      </c>
      <c r="CS479" s="23">
        <v>0</v>
      </c>
      <c r="CT479" s="23">
        <v>2</v>
      </c>
      <c r="CU479" s="23">
        <v>3</v>
      </c>
      <c r="CV479" s="23">
        <v>6</v>
      </c>
      <c r="CW479" s="23">
        <v>1</v>
      </c>
      <c r="CX479" s="23">
        <v>2</v>
      </c>
      <c r="CY479" s="23">
        <v>1</v>
      </c>
      <c r="CZ479" s="23">
        <v>3</v>
      </c>
      <c r="DA479" s="23">
        <v>3</v>
      </c>
      <c r="DB479" s="23">
        <v>1</v>
      </c>
      <c r="DC479" s="23">
        <v>0</v>
      </c>
      <c r="DD479" s="23">
        <v>2</v>
      </c>
      <c r="DE479" s="23">
        <v>6</v>
      </c>
      <c r="DF479" s="23">
        <v>1</v>
      </c>
      <c r="DG479" s="23">
        <v>1</v>
      </c>
      <c r="DH479" s="23">
        <v>1</v>
      </c>
      <c r="DI479" s="23">
        <v>1</v>
      </c>
      <c r="DJ479" s="23">
        <v>0</v>
      </c>
      <c r="DK479" s="23">
        <v>0</v>
      </c>
      <c r="DL479" s="23">
        <v>1</v>
      </c>
      <c r="DM479" s="23">
        <v>0</v>
      </c>
      <c r="DN479" s="23">
        <v>0</v>
      </c>
      <c r="DO479" s="23">
        <v>0</v>
      </c>
      <c r="DP479" s="23">
        <v>0</v>
      </c>
      <c r="DQ479" s="23">
        <v>0</v>
      </c>
      <c r="DR479" s="23">
        <v>0</v>
      </c>
      <c r="DS479" s="23">
        <v>0</v>
      </c>
      <c r="DT479" s="23">
        <v>0</v>
      </c>
      <c r="DU479" s="23">
        <v>0</v>
      </c>
      <c r="DV479" s="23">
        <v>0</v>
      </c>
    </row>
    <row r="480" spans="1:126" x14ac:dyDescent="0.25">
      <c r="A480" s="16" t="s">
        <v>1033</v>
      </c>
      <c r="B480" s="14" t="s">
        <v>1034</v>
      </c>
      <c r="C480" s="23" t="s">
        <v>1572</v>
      </c>
      <c r="D480" s="23" t="s">
        <v>1572</v>
      </c>
      <c r="E480" s="23" t="s">
        <v>1572</v>
      </c>
      <c r="F480" s="23" t="s">
        <v>1572</v>
      </c>
      <c r="G480" s="23" t="s">
        <v>1572</v>
      </c>
      <c r="H480" s="23" t="s">
        <v>1572</v>
      </c>
      <c r="I480" s="23" t="s">
        <v>1572</v>
      </c>
      <c r="J480" s="23" t="s">
        <v>1572</v>
      </c>
      <c r="K480" s="23" t="s">
        <v>1572</v>
      </c>
      <c r="L480" s="23" t="s">
        <v>1572</v>
      </c>
      <c r="M480" s="23" t="s">
        <v>1572</v>
      </c>
      <c r="N480" s="23" t="s">
        <v>1572</v>
      </c>
      <c r="O480" s="23" t="s">
        <v>1572</v>
      </c>
      <c r="P480" s="23" t="s">
        <v>1572</v>
      </c>
      <c r="Q480" s="23" t="s">
        <v>1572</v>
      </c>
      <c r="R480" s="23" t="s">
        <v>1572</v>
      </c>
      <c r="S480" s="23" t="s">
        <v>1572</v>
      </c>
      <c r="T480" s="23" t="s">
        <v>1572</v>
      </c>
      <c r="U480" s="23" t="s">
        <v>1572</v>
      </c>
      <c r="V480" s="23" t="s">
        <v>1572</v>
      </c>
      <c r="W480" s="23" t="s">
        <v>1572</v>
      </c>
      <c r="X480" s="23" t="s">
        <v>1572</v>
      </c>
      <c r="Y480" s="23" t="s">
        <v>1572</v>
      </c>
      <c r="Z480" s="23" t="s">
        <v>1572</v>
      </c>
      <c r="AA480" s="23" t="s">
        <v>1572</v>
      </c>
      <c r="AB480" s="23" t="s">
        <v>1572</v>
      </c>
      <c r="AC480" s="23" t="s">
        <v>1572</v>
      </c>
      <c r="AD480" s="23" t="s">
        <v>1572</v>
      </c>
      <c r="AE480" s="23" t="s">
        <v>1572</v>
      </c>
      <c r="AF480" s="23" t="s">
        <v>1572</v>
      </c>
      <c r="AG480" s="23" t="s">
        <v>1572</v>
      </c>
      <c r="AH480" s="23" t="s">
        <v>1572</v>
      </c>
      <c r="AI480" s="23" t="s">
        <v>1572</v>
      </c>
      <c r="AJ480" s="23" t="s">
        <v>1572</v>
      </c>
      <c r="AK480" s="23" t="s">
        <v>1572</v>
      </c>
      <c r="AL480" s="23" t="s">
        <v>1572</v>
      </c>
      <c r="AM480" s="23" t="s">
        <v>1572</v>
      </c>
      <c r="AN480" s="23" t="s">
        <v>1572</v>
      </c>
      <c r="AO480" s="23" t="s">
        <v>1572</v>
      </c>
      <c r="AP480" s="23" t="s">
        <v>1572</v>
      </c>
      <c r="AQ480" s="23" t="s">
        <v>1572</v>
      </c>
      <c r="AR480" s="23" t="s">
        <v>1572</v>
      </c>
      <c r="AS480" s="23" t="s">
        <v>1572</v>
      </c>
      <c r="AT480" s="23" t="s">
        <v>1572</v>
      </c>
      <c r="AU480" s="23" t="s">
        <v>1572</v>
      </c>
      <c r="AV480" s="23" t="s">
        <v>1572</v>
      </c>
      <c r="AW480" s="23" t="s">
        <v>1572</v>
      </c>
      <c r="AX480" s="23" t="s">
        <v>1572</v>
      </c>
      <c r="AY480" s="23" t="s">
        <v>1572</v>
      </c>
      <c r="AZ480" s="23" t="s">
        <v>1572</v>
      </c>
      <c r="BA480" s="23" t="s">
        <v>1572</v>
      </c>
      <c r="BB480" s="23" t="s">
        <v>1572</v>
      </c>
      <c r="BC480" s="23" t="s">
        <v>1572</v>
      </c>
      <c r="BD480" s="23" t="s">
        <v>1572</v>
      </c>
      <c r="BE480" s="23" t="s">
        <v>1572</v>
      </c>
      <c r="BF480" s="23" t="s">
        <v>1572</v>
      </c>
      <c r="BG480" s="23" t="s">
        <v>1572</v>
      </c>
      <c r="BH480" s="23" t="s">
        <v>1572</v>
      </c>
      <c r="BI480" s="23" t="s">
        <v>1572</v>
      </c>
      <c r="BJ480" s="23" t="s">
        <v>1572</v>
      </c>
      <c r="BK480" s="23" t="s">
        <v>1572</v>
      </c>
      <c r="BL480" s="23" t="s">
        <v>1572</v>
      </c>
      <c r="BM480" s="23" t="s">
        <v>1572</v>
      </c>
      <c r="BN480" s="23" t="s">
        <v>1572</v>
      </c>
      <c r="BO480" s="23" t="s">
        <v>1572</v>
      </c>
      <c r="BP480" s="23" t="s">
        <v>1572</v>
      </c>
      <c r="BQ480" s="23" t="s">
        <v>1572</v>
      </c>
      <c r="BR480" s="23" t="s">
        <v>1572</v>
      </c>
      <c r="BS480" s="23" t="s">
        <v>1572</v>
      </c>
      <c r="BT480" s="23" t="s">
        <v>1572</v>
      </c>
      <c r="BU480" s="23" t="s">
        <v>1572</v>
      </c>
      <c r="BV480" s="23" t="s">
        <v>1572</v>
      </c>
      <c r="BW480" s="23" t="s">
        <v>1572</v>
      </c>
      <c r="BX480" s="23" t="s">
        <v>1572</v>
      </c>
      <c r="BY480" s="23" t="s">
        <v>1572</v>
      </c>
      <c r="BZ480" s="23" t="s">
        <v>1572</v>
      </c>
      <c r="CA480" s="23" t="s">
        <v>1572</v>
      </c>
      <c r="CB480" s="23" t="s">
        <v>1572</v>
      </c>
      <c r="CC480" s="23" t="s">
        <v>1572</v>
      </c>
      <c r="CD480" s="23" t="s">
        <v>1572</v>
      </c>
      <c r="CE480" s="23" t="s">
        <v>1572</v>
      </c>
      <c r="CF480" s="23" t="s">
        <v>1572</v>
      </c>
      <c r="CG480" s="23" t="s">
        <v>1572</v>
      </c>
      <c r="CH480" s="23" t="s">
        <v>1572</v>
      </c>
      <c r="CI480" s="23" t="s">
        <v>1572</v>
      </c>
      <c r="CJ480" s="23" t="s">
        <v>1572</v>
      </c>
      <c r="CK480" s="23" t="s">
        <v>1572</v>
      </c>
      <c r="CL480" s="23" t="s">
        <v>1572</v>
      </c>
      <c r="CM480" s="23" t="s">
        <v>1572</v>
      </c>
      <c r="CN480" s="23" t="s">
        <v>1572</v>
      </c>
      <c r="CO480" s="23" t="s">
        <v>1572</v>
      </c>
      <c r="CP480" s="23" t="s">
        <v>1572</v>
      </c>
      <c r="CQ480" s="23" t="s">
        <v>1572</v>
      </c>
      <c r="CR480" s="23" t="s">
        <v>1572</v>
      </c>
      <c r="CS480" s="23" t="s">
        <v>1572</v>
      </c>
      <c r="CT480" s="23" t="s">
        <v>1572</v>
      </c>
      <c r="CU480" s="23" t="s">
        <v>1572</v>
      </c>
      <c r="CV480" s="23" t="s">
        <v>1572</v>
      </c>
      <c r="CW480" s="23" t="s">
        <v>1572</v>
      </c>
      <c r="CX480" s="23" t="s">
        <v>1572</v>
      </c>
      <c r="CY480" s="23" t="s">
        <v>1572</v>
      </c>
      <c r="CZ480" s="23" t="s">
        <v>1572</v>
      </c>
      <c r="DA480" s="23" t="s">
        <v>1572</v>
      </c>
      <c r="DB480" s="23" t="s">
        <v>1572</v>
      </c>
      <c r="DC480" s="23" t="s">
        <v>1572</v>
      </c>
      <c r="DD480" s="23" t="s">
        <v>1572</v>
      </c>
      <c r="DE480" s="23" t="s">
        <v>1572</v>
      </c>
      <c r="DF480" s="23" t="s">
        <v>1572</v>
      </c>
      <c r="DG480" s="23" t="s">
        <v>1572</v>
      </c>
      <c r="DH480" s="23" t="s">
        <v>1572</v>
      </c>
      <c r="DI480" s="23" t="s">
        <v>1572</v>
      </c>
      <c r="DJ480" s="23" t="s">
        <v>1572</v>
      </c>
      <c r="DK480" s="23" t="s">
        <v>1572</v>
      </c>
      <c r="DL480" s="23" t="s">
        <v>1572</v>
      </c>
      <c r="DM480" s="23" t="s">
        <v>1572</v>
      </c>
      <c r="DN480" s="23" t="s">
        <v>1572</v>
      </c>
      <c r="DO480" s="23" t="s">
        <v>1572</v>
      </c>
      <c r="DP480" s="23" t="s">
        <v>1572</v>
      </c>
      <c r="DQ480" s="23" t="s">
        <v>1572</v>
      </c>
      <c r="DR480" s="23" t="s">
        <v>1572</v>
      </c>
      <c r="DS480" s="23" t="s">
        <v>1572</v>
      </c>
      <c r="DT480" s="23" t="s">
        <v>1572</v>
      </c>
      <c r="DU480" s="23" t="s">
        <v>1572</v>
      </c>
      <c r="DV480" s="23" t="s">
        <v>1572</v>
      </c>
    </row>
    <row r="481" spans="1:126" x14ac:dyDescent="0.25">
      <c r="A481" s="16" t="s">
        <v>1035</v>
      </c>
      <c r="B481" s="14" t="s">
        <v>1036</v>
      </c>
      <c r="C481" s="14">
        <v>485</v>
      </c>
      <c r="D481" s="24">
        <f>SUM(Z481:AD481)/C481</f>
        <v>2.4742268041237112E-2</v>
      </c>
      <c r="E481" s="24">
        <f>SUM(AE481:AI481)/C481</f>
        <v>3.2989690721649485E-2</v>
      </c>
      <c r="F481" s="24">
        <f>SUM(AJ481:AN481)/C481</f>
        <v>6.1855670103092786E-2</v>
      </c>
      <c r="G481" s="24">
        <f>SUM(AO481:AS481)/C481</f>
        <v>7.2164948453608241E-2</v>
      </c>
      <c r="H481" s="24">
        <f>SUM(AT481:AX481)/C481</f>
        <v>3.9175257731958762E-2</v>
      </c>
      <c r="I481" s="24">
        <f>SUM(AY481:BC481)/C481</f>
        <v>2.6804123711340205E-2</v>
      </c>
      <c r="J481" s="24">
        <f>SUM(BD481:BH481)/C481</f>
        <v>2.4742268041237112E-2</v>
      </c>
      <c r="K481" s="24">
        <f>SUM(BI481:BM481)/C481</f>
        <v>4.1237113402061855E-2</v>
      </c>
      <c r="L481" s="24">
        <f>SUM(BN481:BR481)/C481</f>
        <v>3.9175257731958762E-2</v>
      </c>
      <c r="M481" s="24">
        <f>SUM(BS481:BW481)/C481</f>
        <v>5.5670103092783509E-2</v>
      </c>
      <c r="N481" s="24">
        <f>SUM(BX481:CB481)/C481</f>
        <v>7.422680412371134E-2</v>
      </c>
      <c r="O481" s="24">
        <f>SUM(CC481:CG481)/C481</f>
        <v>9.6907216494845363E-2</v>
      </c>
      <c r="P481" s="24">
        <f>SUM(CH481:CL481)/C481</f>
        <v>0.11958762886597939</v>
      </c>
      <c r="Q481" s="24">
        <f>SUM(CM481:CQ481)/C481</f>
        <v>8.6597938144329895E-2</v>
      </c>
      <c r="R481" s="24">
        <f>SUM(CR481:CV481)/C481</f>
        <v>8.0412371134020624E-2</v>
      </c>
      <c r="S481" s="24">
        <f>SUM(CW481:DV481)/C481</f>
        <v>0.12371134020618557</v>
      </c>
      <c r="T481" s="24">
        <f t="shared" ref="T481:V484" si="521">W481/$C481</f>
        <v>0.14845360824742268</v>
      </c>
      <c r="U481" s="24">
        <f t="shared" si="521"/>
        <v>0.56082474226804124</v>
      </c>
      <c r="V481" s="24">
        <f t="shared" si="521"/>
        <v>0.2907216494845361</v>
      </c>
      <c r="W481" s="23">
        <f>SUM(Z481:AP481)</f>
        <v>72</v>
      </c>
      <c r="X481" s="23">
        <f>SUM(AQ481:CL481)</f>
        <v>272</v>
      </c>
      <c r="Y481" s="23">
        <f>SUM(CM481:DV481)</f>
        <v>141</v>
      </c>
      <c r="Z481" s="14">
        <v>6</v>
      </c>
      <c r="AA481" s="14">
        <v>1</v>
      </c>
      <c r="AB481" s="14">
        <v>2</v>
      </c>
      <c r="AC481" s="14">
        <v>2</v>
      </c>
      <c r="AD481" s="14">
        <v>1</v>
      </c>
      <c r="AE481" s="14">
        <v>4</v>
      </c>
      <c r="AF481" s="14">
        <v>2</v>
      </c>
      <c r="AG481" s="14">
        <v>3</v>
      </c>
      <c r="AH481" s="14">
        <v>0</v>
      </c>
      <c r="AI481" s="14">
        <v>7</v>
      </c>
      <c r="AJ481" s="14">
        <v>5</v>
      </c>
      <c r="AK481" s="14">
        <v>6</v>
      </c>
      <c r="AL481" s="14">
        <v>8</v>
      </c>
      <c r="AM481" s="14">
        <v>5</v>
      </c>
      <c r="AN481" s="14">
        <v>6</v>
      </c>
      <c r="AO481" s="14">
        <v>8</v>
      </c>
      <c r="AP481" s="14">
        <v>6</v>
      </c>
      <c r="AQ481" s="14">
        <v>9</v>
      </c>
      <c r="AR481" s="14">
        <v>9</v>
      </c>
      <c r="AS481" s="14">
        <v>3</v>
      </c>
      <c r="AT481" s="14">
        <v>4</v>
      </c>
      <c r="AU481" s="14">
        <v>1</v>
      </c>
      <c r="AV481" s="14">
        <v>5</v>
      </c>
      <c r="AW481" s="14">
        <v>5</v>
      </c>
      <c r="AX481" s="14">
        <v>4</v>
      </c>
      <c r="AY481" s="14">
        <v>6</v>
      </c>
      <c r="AZ481" s="14">
        <v>3</v>
      </c>
      <c r="BA481" s="14">
        <v>0</v>
      </c>
      <c r="BB481" s="14">
        <v>2</v>
      </c>
      <c r="BC481" s="14">
        <v>2</v>
      </c>
      <c r="BD481" s="14">
        <v>0</v>
      </c>
      <c r="BE481" s="14">
        <v>1</v>
      </c>
      <c r="BF481" s="14">
        <v>3</v>
      </c>
      <c r="BG481" s="14">
        <v>2</v>
      </c>
      <c r="BH481" s="14">
        <v>6</v>
      </c>
      <c r="BI481" s="14">
        <v>4</v>
      </c>
      <c r="BJ481" s="14">
        <v>4</v>
      </c>
      <c r="BK481" s="14">
        <v>5</v>
      </c>
      <c r="BL481" s="14">
        <v>4</v>
      </c>
      <c r="BM481" s="14">
        <v>3</v>
      </c>
      <c r="BN481" s="14">
        <v>3</v>
      </c>
      <c r="BO481" s="14">
        <v>4</v>
      </c>
      <c r="BP481" s="14">
        <v>5</v>
      </c>
      <c r="BQ481" s="14">
        <v>4</v>
      </c>
      <c r="BR481" s="14">
        <v>3</v>
      </c>
      <c r="BS481" s="14">
        <v>8</v>
      </c>
      <c r="BT481" s="14">
        <v>4</v>
      </c>
      <c r="BU481" s="14">
        <v>6</v>
      </c>
      <c r="BV481" s="14">
        <v>6</v>
      </c>
      <c r="BW481" s="14">
        <v>3</v>
      </c>
      <c r="BX481" s="14">
        <v>7</v>
      </c>
      <c r="BY481" s="14">
        <v>8</v>
      </c>
      <c r="BZ481" s="14">
        <v>6</v>
      </c>
      <c r="CA481" s="14">
        <v>7</v>
      </c>
      <c r="CB481" s="14">
        <v>8</v>
      </c>
      <c r="CC481" s="14">
        <v>12</v>
      </c>
      <c r="CD481" s="14">
        <v>7</v>
      </c>
      <c r="CE481" s="14">
        <v>9</v>
      </c>
      <c r="CF481" s="14">
        <v>9</v>
      </c>
      <c r="CG481" s="14">
        <v>10</v>
      </c>
      <c r="CH481" s="14">
        <v>6</v>
      </c>
      <c r="CI481" s="14">
        <v>12</v>
      </c>
      <c r="CJ481" s="14">
        <v>13</v>
      </c>
      <c r="CK481" s="14">
        <v>11</v>
      </c>
      <c r="CL481" s="14">
        <v>16</v>
      </c>
      <c r="CM481" s="14">
        <v>3</v>
      </c>
      <c r="CN481" s="14">
        <v>10</v>
      </c>
      <c r="CO481" s="14">
        <v>11</v>
      </c>
      <c r="CP481" s="14">
        <v>7</v>
      </c>
      <c r="CQ481" s="14">
        <v>11</v>
      </c>
      <c r="CR481" s="14">
        <v>6</v>
      </c>
      <c r="CS481" s="14">
        <v>5</v>
      </c>
      <c r="CT481" s="14">
        <v>10</v>
      </c>
      <c r="CU481" s="14">
        <v>9</v>
      </c>
      <c r="CV481" s="14">
        <v>9</v>
      </c>
      <c r="CW481" s="14">
        <v>6</v>
      </c>
      <c r="CX481" s="14">
        <v>8</v>
      </c>
      <c r="CY481" s="14">
        <v>2</v>
      </c>
      <c r="CZ481" s="14">
        <v>5</v>
      </c>
      <c r="DA481" s="14">
        <v>2</v>
      </c>
      <c r="DB481" s="14">
        <v>7</v>
      </c>
      <c r="DC481" s="14">
        <v>2</v>
      </c>
      <c r="DD481" s="14">
        <v>3</v>
      </c>
      <c r="DE481" s="14">
        <v>3</v>
      </c>
      <c r="DF481" s="14">
        <v>1</v>
      </c>
      <c r="DG481" s="14">
        <v>3</v>
      </c>
      <c r="DH481" s="14">
        <v>3</v>
      </c>
      <c r="DI481" s="14">
        <v>6</v>
      </c>
      <c r="DJ481" s="14">
        <v>0</v>
      </c>
      <c r="DK481" s="14">
        <v>2</v>
      </c>
      <c r="DL481" s="14">
        <v>3</v>
      </c>
      <c r="DM481" s="14">
        <v>2</v>
      </c>
      <c r="DN481" s="14">
        <v>0</v>
      </c>
      <c r="DO481" s="14">
        <v>0</v>
      </c>
      <c r="DP481" s="14">
        <v>2</v>
      </c>
      <c r="DQ481" s="14">
        <v>0</v>
      </c>
      <c r="DR481" s="14">
        <v>0</v>
      </c>
      <c r="DS481" s="14">
        <v>0</v>
      </c>
      <c r="DT481" s="14">
        <v>0</v>
      </c>
      <c r="DU481" s="14">
        <v>0</v>
      </c>
      <c r="DV481" s="14">
        <v>0</v>
      </c>
    </row>
    <row r="482" spans="1:126" x14ac:dyDescent="0.25">
      <c r="A482" s="16" t="s">
        <v>1037</v>
      </c>
      <c r="B482" s="14" t="s">
        <v>1038</v>
      </c>
      <c r="C482" s="14">
        <v>862</v>
      </c>
      <c r="D482" s="24">
        <f>SUM(Z482:AD482)/C482</f>
        <v>8.2366589327146175E-2</v>
      </c>
      <c r="E482" s="24">
        <f>SUM(AE482:AI482)/C482</f>
        <v>4.2923433874709975E-2</v>
      </c>
      <c r="F482" s="24">
        <f>SUM(AJ482:AN482)/C482</f>
        <v>7.4245939675174011E-2</v>
      </c>
      <c r="G482" s="24">
        <f>SUM(AO482:AS482)/C482</f>
        <v>5.6844547563805102E-2</v>
      </c>
      <c r="H482" s="24">
        <f>SUM(AT482:AX482)/C482</f>
        <v>3.248259860788863E-2</v>
      </c>
      <c r="I482" s="24">
        <f>SUM(AY482:BC482)/C482</f>
        <v>4.4083526682134569E-2</v>
      </c>
      <c r="J482" s="24">
        <f>SUM(BD482:BH482)/C482</f>
        <v>7.1925754060324823E-2</v>
      </c>
      <c r="K482" s="24">
        <f>SUM(BI482:BM482)/C482</f>
        <v>7.6566125290023199E-2</v>
      </c>
      <c r="L482" s="24">
        <f>SUM(BN482:BR482)/C482</f>
        <v>9.0487238979118326E-2</v>
      </c>
      <c r="M482" s="24">
        <f>SUM(BS482:BW482)/C482</f>
        <v>8.0046403712296987E-2</v>
      </c>
      <c r="N482" s="24">
        <f>SUM(BX482:CB482)/C482</f>
        <v>9.2807424593967514E-2</v>
      </c>
      <c r="O482" s="24">
        <f>SUM(CC482:CG482)/C482</f>
        <v>6.4965197215777259E-2</v>
      </c>
      <c r="P482" s="24">
        <f>SUM(CH482:CL482)/C482</f>
        <v>4.6403712296983757E-2</v>
      </c>
      <c r="Q482" s="24">
        <f>SUM(CM482:CQ482)/C482</f>
        <v>4.1763341067285381E-2</v>
      </c>
      <c r="R482" s="24">
        <f>SUM(CR482:CV482)/C482</f>
        <v>2.4361948955916472E-2</v>
      </c>
      <c r="S482" s="24">
        <f>SUM(CW482:DV482)/C482</f>
        <v>7.77262180974478E-2</v>
      </c>
      <c r="T482" s="24">
        <f t="shared" si="521"/>
        <v>0.22505800464037123</v>
      </c>
      <c r="U482" s="24">
        <f t="shared" si="521"/>
        <v>0.63109048723897909</v>
      </c>
      <c r="V482" s="24">
        <f t="shared" si="521"/>
        <v>0.14385150812064965</v>
      </c>
      <c r="W482" s="23">
        <f>SUM(Z482:AP482)</f>
        <v>194</v>
      </c>
      <c r="X482" s="23">
        <f>SUM(AQ482:CL482)</f>
        <v>544</v>
      </c>
      <c r="Y482" s="23">
        <f>SUM(CM482:DV482)</f>
        <v>124</v>
      </c>
      <c r="Z482" s="14">
        <v>19</v>
      </c>
      <c r="AA482" s="14">
        <v>13</v>
      </c>
      <c r="AB482" s="14">
        <v>18</v>
      </c>
      <c r="AC482" s="14">
        <v>12</v>
      </c>
      <c r="AD482" s="14">
        <v>9</v>
      </c>
      <c r="AE482" s="14">
        <v>9</v>
      </c>
      <c r="AF482" s="14">
        <v>8</v>
      </c>
      <c r="AG482" s="14">
        <v>8</v>
      </c>
      <c r="AH482" s="14">
        <v>4</v>
      </c>
      <c r="AI482" s="14">
        <v>8</v>
      </c>
      <c r="AJ482" s="14">
        <v>14</v>
      </c>
      <c r="AK482" s="14">
        <v>15</v>
      </c>
      <c r="AL482" s="14">
        <v>15</v>
      </c>
      <c r="AM482" s="14">
        <v>10</v>
      </c>
      <c r="AN482" s="14">
        <v>10</v>
      </c>
      <c r="AO482" s="14">
        <v>11</v>
      </c>
      <c r="AP482" s="14">
        <v>11</v>
      </c>
      <c r="AQ482" s="14">
        <v>5</v>
      </c>
      <c r="AR482" s="14">
        <v>15</v>
      </c>
      <c r="AS482" s="14">
        <v>7</v>
      </c>
      <c r="AT482" s="14">
        <v>3</v>
      </c>
      <c r="AU482" s="14">
        <v>8</v>
      </c>
      <c r="AV482" s="14">
        <v>6</v>
      </c>
      <c r="AW482" s="14">
        <v>3</v>
      </c>
      <c r="AX482" s="14">
        <v>8</v>
      </c>
      <c r="AY482" s="14">
        <v>5</v>
      </c>
      <c r="AZ482" s="14">
        <v>7</v>
      </c>
      <c r="BA482" s="14">
        <v>12</v>
      </c>
      <c r="BB482" s="14">
        <v>5</v>
      </c>
      <c r="BC482" s="14">
        <v>9</v>
      </c>
      <c r="BD482" s="14">
        <v>10</v>
      </c>
      <c r="BE482" s="14">
        <v>15</v>
      </c>
      <c r="BF482" s="14">
        <v>11</v>
      </c>
      <c r="BG482" s="14">
        <v>13</v>
      </c>
      <c r="BH482" s="14">
        <v>13</v>
      </c>
      <c r="BI482" s="14">
        <v>8</v>
      </c>
      <c r="BJ482" s="14">
        <v>8</v>
      </c>
      <c r="BK482" s="14">
        <v>22</v>
      </c>
      <c r="BL482" s="14">
        <v>11</v>
      </c>
      <c r="BM482" s="14">
        <v>17</v>
      </c>
      <c r="BN482" s="14">
        <v>17</v>
      </c>
      <c r="BO482" s="14">
        <v>14</v>
      </c>
      <c r="BP482" s="14">
        <v>19</v>
      </c>
      <c r="BQ482" s="14">
        <v>14</v>
      </c>
      <c r="BR482" s="14">
        <v>14</v>
      </c>
      <c r="BS482" s="14">
        <v>16</v>
      </c>
      <c r="BT482" s="14">
        <v>12</v>
      </c>
      <c r="BU482" s="14">
        <v>14</v>
      </c>
      <c r="BV482" s="14">
        <v>6</v>
      </c>
      <c r="BW482" s="14">
        <v>21</v>
      </c>
      <c r="BX482" s="14">
        <v>25</v>
      </c>
      <c r="BY482" s="14">
        <v>13</v>
      </c>
      <c r="BZ482" s="14">
        <v>18</v>
      </c>
      <c r="CA482" s="14">
        <v>14</v>
      </c>
      <c r="CB482" s="14">
        <v>10</v>
      </c>
      <c r="CC482" s="14">
        <v>4</v>
      </c>
      <c r="CD482" s="14">
        <v>15</v>
      </c>
      <c r="CE482" s="14">
        <v>9</v>
      </c>
      <c r="CF482" s="14">
        <v>17</v>
      </c>
      <c r="CG482" s="14">
        <v>11</v>
      </c>
      <c r="CH482" s="14">
        <v>7</v>
      </c>
      <c r="CI482" s="14">
        <v>7</v>
      </c>
      <c r="CJ482" s="14">
        <v>9</v>
      </c>
      <c r="CK482" s="14">
        <v>7</v>
      </c>
      <c r="CL482" s="14">
        <v>10</v>
      </c>
      <c r="CM482" s="14">
        <v>7</v>
      </c>
      <c r="CN482" s="14">
        <v>6</v>
      </c>
      <c r="CO482" s="14">
        <v>10</v>
      </c>
      <c r="CP482" s="14">
        <v>7</v>
      </c>
      <c r="CQ482" s="14">
        <v>6</v>
      </c>
      <c r="CR482" s="14">
        <v>4</v>
      </c>
      <c r="CS482" s="14">
        <v>4</v>
      </c>
      <c r="CT482" s="14">
        <v>4</v>
      </c>
      <c r="CU482" s="14">
        <v>8</v>
      </c>
      <c r="CV482" s="14">
        <v>1</v>
      </c>
      <c r="CW482" s="14">
        <v>7</v>
      </c>
      <c r="CX482" s="14">
        <v>1</v>
      </c>
      <c r="CY482" s="14">
        <v>4</v>
      </c>
      <c r="CZ482" s="14">
        <v>6</v>
      </c>
      <c r="DA482" s="14">
        <v>7</v>
      </c>
      <c r="DB482" s="14">
        <v>7</v>
      </c>
      <c r="DC482" s="14">
        <v>9</v>
      </c>
      <c r="DD482" s="14">
        <v>5</v>
      </c>
      <c r="DE482" s="14">
        <v>2</v>
      </c>
      <c r="DF482" s="14">
        <v>2</v>
      </c>
      <c r="DG482" s="14">
        <v>1</v>
      </c>
      <c r="DH482" s="14">
        <v>8</v>
      </c>
      <c r="DI482" s="14">
        <v>0</v>
      </c>
      <c r="DJ482" s="14">
        <v>2</v>
      </c>
      <c r="DK482" s="14">
        <v>2</v>
      </c>
      <c r="DL482" s="14">
        <v>0</v>
      </c>
      <c r="DM482" s="14">
        <v>2</v>
      </c>
      <c r="DN482" s="14">
        <v>0</v>
      </c>
      <c r="DO482" s="14">
        <v>0</v>
      </c>
      <c r="DP482" s="14">
        <v>0</v>
      </c>
      <c r="DQ482" s="14">
        <v>0</v>
      </c>
      <c r="DR482" s="14">
        <v>2</v>
      </c>
      <c r="DS482" s="14">
        <v>0</v>
      </c>
      <c r="DT482" s="14">
        <v>0</v>
      </c>
      <c r="DU482" s="14">
        <v>0</v>
      </c>
      <c r="DV482" s="14">
        <v>0</v>
      </c>
    </row>
    <row r="483" spans="1:126" x14ac:dyDescent="0.25">
      <c r="A483" s="16" t="s">
        <v>1039</v>
      </c>
      <c r="B483" s="14" t="s">
        <v>1040</v>
      </c>
      <c r="C483" s="14">
        <v>909</v>
      </c>
      <c r="D483" s="24">
        <f>SUM(Z483:AD483)/C483</f>
        <v>2.9702970297029702E-2</v>
      </c>
      <c r="E483" s="24">
        <f>SUM(AE483:AI483)/C483</f>
        <v>2.9702970297029702E-2</v>
      </c>
      <c r="F483" s="24">
        <f>SUM(AJ483:AN483)/C483</f>
        <v>5.0605060506050605E-2</v>
      </c>
      <c r="G483" s="24">
        <f>SUM(AO483:AS483)/C483</f>
        <v>5.3905390539053903E-2</v>
      </c>
      <c r="H483" s="24">
        <f>SUM(AT483:AX483)/C483</f>
        <v>2.0902090209020903E-2</v>
      </c>
      <c r="I483" s="24">
        <f>SUM(AY483:BC483)/C483</f>
        <v>1.5401540154015401E-2</v>
      </c>
      <c r="J483" s="24">
        <f>SUM(BD483:BH483)/C483</f>
        <v>2.6402640264026403E-2</v>
      </c>
      <c r="K483" s="24">
        <f>SUM(BI483:BM483)/C483</f>
        <v>2.9702970297029702E-2</v>
      </c>
      <c r="L483" s="24">
        <f>SUM(BN483:BR483)/C483</f>
        <v>5.0605060506050605E-2</v>
      </c>
      <c r="M483" s="24">
        <f>SUM(BS483:BW483)/C483</f>
        <v>4.8404840484048403E-2</v>
      </c>
      <c r="N483" s="24">
        <f>SUM(BX483:CB483)/C483</f>
        <v>6.7106710671067105E-2</v>
      </c>
      <c r="O483" s="24">
        <f>SUM(CC483:CG483)/C483</f>
        <v>8.4708470847084702E-2</v>
      </c>
      <c r="P483" s="24">
        <f>SUM(CH483:CL483)/C483</f>
        <v>0.11661166116611661</v>
      </c>
      <c r="Q483" s="24">
        <f>SUM(CM483:CQ483)/C483</f>
        <v>0.12321232123212321</v>
      </c>
      <c r="R483" s="24">
        <f>SUM(CR483:CV483)/C483</f>
        <v>8.5808580858085806E-2</v>
      </c>
      <c r="S483" s="24">
        <f>SUM(CW483:DV483)/C483</f>
        <v>0.16721672167216722</v>
      </c>
      <c r="T483" s="24">
        <f t="shared" si="521"/>
        <v>0.13531353135313531</v>
      </c>
      <c r="U483" s="24">
        <f t="shared" si="521"/>
        <v>0.48844884488448848</v>
      </c>
      <c r="V483" s="24">
        <f t="shared" si="521"/>
        <v>0.37623762376237624</v>
      </c>
      <c r="W483" s="23">
        <f>SUM(Z483:AP483)</f>
        <v>123</v>
      </c>
      <c r="X483" s="23">
        <f>SUM(AQ483:CL483)</f>
        <v>444</v>
      </c>
      <c r="Y483" s="23">
        <f>SUM(CM483:DV483)</f>
        <v>342</v>
      </c>
      <c r="Z483" s="14">
        <v>2</v>
      </c>
      <c r="AA483" s="14">
        <v>8</v>
      </c>
      <c r="AB483" s="14">
        <v>3</v>
      </c>
      <c r="AC483" s="14">
        <v>6</v>
      </c>
      <c r="AD483" s="14">
        <v>8</v>
      </c>
      <c r="AE483" s="14">
        <v>4</v>
      </c>
      <c r="AF483" s="14">
        <v>9</v>
      </c>
      <c r="AG483" s="14">
        <v>7</v>
      </c>
      <c r="AH483" s="14">
        <v>7</v>
      </c>
      <c r="AI483" s="14">
        <v>0</v>
      </c>
      <c r="AJ483" s="14">
        <v>7</v>
      </c>
      <c r="AK483" s="14">
        <v>10</v>
      </c>
      <c r="AL483" s="14">
        <v>14</v>
      </c>
      <c r="AM483" s="14">
        <v>9</v>
      </c>
      <c r="AN483" s="14">
        <v>6</v>
      </c>
      <c r="AO483" s="14">
        <v>16</v>
      </c>
      <c r="AP483" s="14">
        <v>7</v>
      </c>
      <c r="AQ483" s="14">
        <v>10</v>
      </c>
      <c r="AR483" s="14">
        <v>8</v>
      </c>
      <c r="AS483" s="14">
        <v>8</v>
      </c>
      <c r="AT483" s="14">
        <v>5</v>
      </c>
      <c r="AU483" s="14">
        <v>3</v>
      </c>
      <c r="AV483" s="14">
        <v>3</v>
      </c>
      <c r="AW483" s="14">
        <v>5</v>
      </c>
      <c r="AX483" s="14">
        <v>3</v>
      </c>
      <c r="AY483" s="14">
        <v>4</v>
      </c>
      <c r="AZ483" s="14">
        <v>4</v>
      </c>
      <c r="BA483" s="14">
        <v>1</v>
      </c>
      <c r="BB483" s="14">
        <v>3</v>
      </c>
      <c r="BC483" s="14">
        <v>2</v>
      </c>
      <c r="BD483" s="14">
        <v>7</v>
      </c>
      <c r="BE483" s="14">
        <v>6</v>
      </c>
      <c r="BF483" s="14">
        <v>3</v>
      </c>
      <c r="BG483" s="14">
        <v>6</v>
      </c>
      <c r="BH483" s="14">
        <v>2</v>
      </c>
      <c r="BI483" s="14">
        <v>4</v>
      </c>
      <c r="BJ483" s="14">
        <v>6</v>
      </c>
      <c r="BK483" s="14">
        <v>4</v>
      </c>
      <c r="BL483" s="14">
        <v>3</v>
      </c>
      <c r="BM483" s="14">
        <v>10</v>
      </c>
      <c r="BN483" s="14">
        <v>9</v>
      </c>
      <c r="BO483" s="14">
        <v>8</v>
      </c>
      <c r="BP483" s="14">
        <v>11</v>
      </c>
      <c r="BQ483" s="14">
        <v>15</v>
      </c>
      <c r="BR483" s="14">
        <v>3</v>
      </c>
      <c r="BS483" s="14">
        <v>11</v>
      </c>
      <c r="BT483" s="14">
        <v>8</v>
      </c>
      <c r="BU483" s="14">
        <v>10</v>
      </c>
      <c r="BV483" s="14">
        <v>10</v>
      </c>
      <c r="BW483" s="14">
        <v>5</v>
      </c>
      <c r="BX483" s="14">
        <v>11</v>
      </c>
      <c r="BY483" s="14">
        <v>14</v>
      </c>
      <c r="BZ483" s="14">
        <v>11</v>
      </c>
      <c r="CA483" s="14">
        <v>16</v>
      </c>
      <c r="CB483" s="14">
        <v>9</v>
      </c>
      <c r="CC483" s="14">
        <v>22</v>
      </c>
      <c r="CD483" s="14">
        <v>12</v>
      </c>
      <c r="CE483" s="14">
        <v>15</v>
      </c>
      <c r="CF483" s="14">
        <v>17</v>
      </c>
      <c r="CG483" s="14">
        <v>11</v>
      </c>
      <c r="CH483" s="14">
        <v>11</v>
      </c>
      <c r="CI483" s="14">
        <v>19</v>
      </c>
      <c r="CJ483" s="14">
        <v>20</v>
      </c>
      <c r="CK483" s="14">
        <v>22</v>
      </c>
      <c r="CL483" s="14">
        <v>34</v>
      </c>
      <c r="CM483" s="14">
        <v>25</v>
      </c>
      <c r="CN483" s="14">
        <v>26</v>
      </c>
      <c r="CO483" s="14">
        <v>18</v>
      </c>
      <c r="CP483" s="14">
        <v>25</v>
      </c>
      <c r="CQ483" s="14">
        <v>18</v>
      </c>
      <c r="CR483" s="14">
        <v>12</v>
      </c>
      <c r="CS483" s="14">
        <v>19</v>
      </c>
      <c r="CT483" s="14">
        <v>24</v>
      </c>
      <c r="CU483" s="14">
        <v>8</v>
      </c>
      <c r="CV483" s="14">
        <v>15</v>
      </c>
      <c r="CW483" s="14">
        <v>19</v>
      </c>
      <c r="CX483" s="14">
        <v>11</v>
      </c>
      <c r="CY483" s="14">
        <v>13</v>
      </c>
      <c r="CZ483" s="14">
        <v>11</v>
      </c>
      <c r="DA483" s="14">
        <v>14</v>
      </c>
      <c r="DB483" s="14">
        <v>16</v>
      </c>
      <c r="DC483" s="14">
        <v>10</v>
      </c>
      <c r="DD483" s="14">
        <v>7</v>
      </c>
      <c r="DE483" s="14">
        <v>11</v>
      </c>
      <c r="DF483" s="14">
        <v>5</v>
      </c>
      <c r="DG483" s="14">
        <v>5</v>
      </c>
      <c r="DH483" s="14">
        <v>2</v>
      </c>
      <c r="DI483" s="14">
        <v>8</v>
      </c>
      <c r="DJ483" s="14">
        <v>4</v>
      </c>
      <c r="DK483" s="14">
        <v>2</v>
      </c>
      <c r="DL483" s="14">
        <v>6</v>
      </c>
      <c r="DM483" s="14">
        <v>4</v>
      </c>
      <c r="DN483" s="14">
        <v>1</v>
      </c>
      <c r="DO483" s="14">
        <v>1</v>
      </c>
      <c r="DP483" s="14">
        <v>0</v>
      </c>
      <c r="DQ483" s="14">
        <v>1</v>
      </c>
      <c r="DR483" s="14">
        <v>0</v>
      </c>
      <c r="DS483" s="14">
        <v>1</v>
      </c>
      <c r="DT483" s="14">
        <v>0</v>
      </c>
      <c r="DU483" s="14">
        <v>0</v>
      </c>
      <c r="DV483" s="14">
        <v>0</v>
      </c>
    </row>
    <row r="484" spans="1:126" x14ac:dyDescent="0.25">
      <c r="A484" s="16" t="s">
        <v>1041</v>
      </c>
      <c r="B484" s="14" t="s">
        <v>1042</v>
      </c>
      <c r="C484" s="14">
        <v>744</v>
      </c>
      <c r="D484" s="24">
        <f>SUM(Z484:AD484)/C484</f>
        <v>4.7043010752688172E-2</v>
      </c>
      <c r="E484" s="24">
        <f>SUM(AE484:AI484)/C484</f>
        <v>4.8387096774193547E-2</v>
      </c>
      <c r="F484" s="24">
        <f>SUM(AJ484:AN484)/C484</f>
        <v>4.5698924731182797E-2</v>
      </c>
      <c r="G484" s="24">
        <f>SUM(AO484:AS484)/C484</f>
        <v>4.5698924731182797E-2</v>
      </c>
      <c r="H484" s="24">
        <f>SUM(AT484:AX484)/C484</f>
        <v>4.9731182795698922E-2</v>
      </c>
      <c r="I484" s="24">
        <f>SUM(AY484:BC484)/C484</f>
        <v>4.7043010752688172E-2</v>
      </c>
      <c r="J484" s="24">
        <f>SUM(BD484:BH484)/C484</f>
        <v>4.8387096774193547E-2</v>
      </c>
      <c r="K484" s="24">
        <f>SUM(BI484:BM484)/C484</f>
        <v>5.2419354838709679E-2</v>
      </c>
      <c r="L484" s="24">
        <f>SUM(BN484:BR484)/C484</f>
        <v>6.7204301075268813E-2</v>
      </c>
      <c r="M484" s="24">
        <f>SUM(BS484:BW484)/C484</f>
        <v>8.7365591397849468E-2</v>
      </c>
      <c r="N484" s="24">
        <f>SUM(BX484:CB484)/C484</f>
        <v>8.3333333333333329E-2</v>
      </c>
      <c r="O484" s="24">
        <f>SUM(CC484:CG484)/C484</f>
        <v>8.3333333333333329E-2</v>
      </c>
      <c r="P484" s="24">
        <f>SUM(CH484:CL484)/C484</f>
        <v>0.10618279569892473</v>
      </c>
      <c r="Q484" s="24">
        <f>SUM(CM484:CQ484)/C484</f>
        <v>5.779569892473118E-2</v>
      </c>
      <c r="R484" s="24">
        <f>SUM(CR484:CV484)/C484</f>
        <v>5.1075268817204304E-2</v>
      </c>
      <c r="S484" s="24">
        <f>SUM(CW484:DV484)/C484</f>
        <v>7.9301075268817203E-2</v>
      </c>
      <c r="T484" s="24">
        <f t="shared" si="521"/>
        <v>0.15860215053763441</v>
      </c>
      <c r="U484" s="24">
        <f t="shared" si="521"/>
        <v>0.65322580645161288</v>
      </c>
      <c r="V484" s="24">
        <f t="shared" si="521"/>
        <v>0.18817204301075269</v>
      </c>
      <c r="W484" s="23">
        <f>SUM(Z484:AP484)</f>
        <v>118</v>
      </c>
      <c r="X484" s="23">
        <f>SUM(AQ484:CL484)</f>
        <v>486</v>
      </c>
      <c r="Y484" s="23">
        <f>SUM(CM484:DV484)</f>
        <v>140</v>
      </c>
      <c r="Z484" s="14">
        <v>6</v>
      </c>
      <c r="AA484" s="14">
        <v>11</v>
      </c>
      <c r="AB484" s="14">
        <v>8</v>
      </c>
      <c r="AC484" s="14">
        <v>4</v>
      </c>
      <c r="AD484" s="14">
        <v>6</v>
      </c>
      <c r="AE484" s="14">
        <v>9</v>
      </c>
      <c r="AF484" s="14">
        <v>4</v>
      </c>
      <c r="AG484" s="14">
        <v>9</v>
      </c>
      <c r="AH484" s="14">
        <v>6</v>
      </c>
      <c r="AI484" s="14">
        <v>8</v>
      </c>
      <c r="AJ484" s="14">
        <v>9</v>
      </c>
      <c r="AK484" s="14">
        <v>5</v>
      </c>
      <c r="AL484" s="14">
        <v>9</v>
      </c>
      <c r="AM484" s="14">
        <v>6</v>
      </c>
      <c r="AN484" s="14">
        <v>5</v>
      </c>
      <c r="AO484" s="14">
        <v>6</v>
      </c>
      <c r="AP484" s="14">
        <v>7</v>
      </c>
      <c r="AQ484" s="14">
        <v>7</v>
      </c>
      <c r="AR484" s="14">
        <v>6</v>
      </c>
      <c r="AS484" s="14">
        <v>8</v>
      </c>
      <c r="AT484" s="14">
        <v>4</v>
      </c>
      <c r="AU484" s="14">
        <v>9</v>
      </c>
      <c r="AV484" s="14">
        <v>8</v>
      </c>
      <c r="AW484" s="14">
        <v>11</v>
      </c>
      <c r="AX484" s="14">
        <v>5</v>
      </c>
      <c r="AY484" s="14">
        <v>6</v>
      </c>
      <c r="AZ484" s="14">
        <v>5</v>
      </c>
      <c r="BA484" s="14">
        <v>7</v>
      </c>
      <c r="BB484" s="14">
        <v>5</v>
      </c>
      <c r="BC484" s="14">
        <v>12</v>
      </c>
      <c r="BD484" s="14">
        <v>6</v>
      </c>
      <c r="BE484" s="14">
        <v>8</v>
      </c>
      <c r="BF484" s="14">
        <v>9</v>
      </c>
      <c r="BG484" s="14">
        <v>9</v>
      </c>
      <c r="BH484" s="14">
        <v>4</v>
      </c>
      <c r="BI484" s="14">
        <v>4</v>
      </c>
      <c r="BJ484" s="14">
        <v>9</v>
      </c>
      <c r="BK484" s="14">
        <v>10</v>
      </c>
      <c r="BL484" s="14">
        <v>7</v>
      </c>
      <c r="BM484" s="14">
        <v>9</v>
      </c>
      <c r="BN484" s="14">
        <v>9</v>
      </c>
      <c r="BO484" s="14">
        <v>8</v>
      </c>
      <c r="BP484" s="14">
        <v>9</v>
      </c>
      <c r="BQ484" s="14">
        <v>9</v>
      </c>
      <c r="BR484" s="14">
        <v>15</v>
      </c>
      <c r="BS484" s="14">
        <v>7</v>
      </c>
      <c r="BT484" s="14">
        <v>11</v>
      </c>
      <c r="BU484" s="14">
        <v>14</v>
      </c>
      <c r="BV484" s="14">
        <v>15</v>
      </c>
      <c r="BW484" s="14">
        <v>18</v>
      </c>
      <c r="BX484" s="14">
        <v>12</v>
      </c>
      <c r="BY484" s="14">
        <v>14</v>
      </c>
      <c r="BZ484" s="14">
        <v>11</v>
      </c>
      <c r="CA484" s="14">
        <v>11</v>
      </c>
      <c r="CB484" s="14">
        <v>14</v>
      </c>
      <c r="CC484" s="14">
        <v>15</v>
      </c>
      <c r="CD484" s="14">
        <v>11</v>
      </c>
      <c r="CE484" s="14">
        <v>14</v>
      </c>
      <c r="CF484" s="14">
        <v>8</v>
      </c>
      <c r="CG484" s="14">
        <v>14</v>
      </c>
      <c r="CH484" s="14">
        <v>17</v>
      </c>
      <c r="CI484" s="14">
        <v>16</v>
      </c>
      <c r="CJ484" s="14">
        <v>10</v>
      </c>
      <c r="CK484" s="14">
        <v>14</v>
      </c>
      <c r="CL484" s="14">
        <v>22</v>
      </c>
      <c r="CM484" s="14">
        <v>16</v>
      </c>
      <c r="CN484" s="14">
        <v>9</v>
      </c>
      <c r="CO484" s="14">
        <v>6</v>
      </c>
      <c r="CP484" s="14">
        <v>4</v>
      </c>
      <c r="CQ484" s="14">
        <v>8</v>
      </c>
      <c r="CR484" s="14">
        <v>14</v>
      </c>
      <c r="CS484" s="14">
        <v>5</v>
      </c>
      <c r="CT484" s="14">
        <v>5</v>
      </c>
      <c r="CU484" s="14">
        <v>10</v>
      </c>
      <c r="CV484" s="14">
        <v>4</v>
      </c>
      <c r="CW484" s="14">
        <v>4</v>
      </c>
      <c r="CX484" s="14">
        <v>6</v>
      </c>
      <c r="CY484" s="14">
        <v>4</v>
      </c>
      <c r="CZ484" s="14">
        <v>7</v>
      </c>
      <c r="DA484" s="14">
        <v>5</v>
      </c>
      <c r="DB484" s="14">
        <v>4</v>
      </c>
      <c r="DC484" s="14">
        <v>5</v>
      </c>
      <c r="DD484" s="14">
        <v>4</v>
      </c>
      <c r="DE484" s="14">
        <v>4</v>
      </c>
      <c r="DF484" s="14">
        <v>0</v>
      </c>
      <c r="DG484" s="14">
        <v>4</v>
      </c>
      <c r="DH484" s="14">
        <v>3</v>
      </c>
      <c r="DI484" s="14">
        <v>5</v>
      </c>
      <c r="DJ484" s="14">
        <v>0</v>
      </c>
      <c r="DK484" s="14">
        <v>0</v>
      </c>
      <c r="DL484" s="14">
        <v>1</v>
      </c>
      <c r="DM484" s="14">
        <v>1</v>
      </c>
      <c r="DN484" s="14">
        <v>1</v>
      </c>
      <c r="DO484" s="14">
        <v>0</v>
      </c>
      <c r="DP484" s="14">
        <v>1</v>
      </c>
      <c r="DQ484" s="14">
        <v>0</v>
      </c>
      <c r="DR484" s="14">
        <v>0</v>
      </c>
      <c r="DS484" s="14">
        <v>0</v>
      </c>
      <c r="DT484" s="14">
        <v>0</v>
      </c>
      <c r="DU484" s="14">
        <v>0</v>
      </c>
      <c r="DV484" s="14">
        <v>0</v>
      </c>
    </row>
    <row r="485" spans="1:126" x14ac:dyDescent="0.25">
      <c r="A485" s="16" t="s">
        <v>1043</v>
      </c>
      <c r="B485" s="14" t="s">
        <v>1044</v>
      </c>
      <c r="C485" s="23" t="s">
        <v>1572</v>
      </c>
      <c r="D485" s="23" t="s">
        <v>1572</v>
      </c>
      <c r="E485" s="23" t="s">
        <v>1572</v>
      </c>
      <c r="F485" s="23" t="s">
        <v>1572</v>
      </c>
      <c r="G485" s="23" t="s">
        <v>1572</v>
      </c>
      <c r="H485" s="23" t="s">
        <v>1572</v>
      </c>
      <c r="I485" s="23" t="s">
        <v>1572</v>
      </c>
      <c r="J485" s="23" t="s">
        <v>1572</v>
      </c>
      <c r="K485" s="23" t="s">
        <v>1572</v>
      </c>
      <c r="L485" s="23" t="s">
        <v>1572</v>
      </c>
      <c r="M485" s="23" t="s">
        <v>1572</v>
      </c>
      <c r="N485" s="23" t="s">
        <v>1572</v>
      </c>
      <c r="O485" s="23" t="s">
        <v>1572</v>
      </c>
      <c r="P485" s="23" t="s">
        <v>1572</v>
      </c>
      <c r="Q485" s="23" t="s">
        <v>1572</v>
      </c>
      <c r="R485" s="23" t="s">
        <v>1572</v>
      </c>
      <c r="S485" s="23" t="s">
        <v>1572</v>
      </c>
      <c r="T485" s="23" t="s">
        <v>1572</v>
      </c>
      <c r="U485" s="23" t="s">
        <v>1572</v>
      </c>
      <c r="V485" s="23" t="s">
        <v>1572</v>
      </c>
      <c r="W485" s="23" t="s">
        <v>1572</v>
      </c>
      <c r="X485" s="23" t="s">
        <v>1572</v>
      </c>
      <c r="Y485" s="23" t="s">
        <v>1572</v>
      </c>
      <c r="Z485" s="23" t="s">
        <v>1572</v>
      </c>
      <c r="AA485" s="23" t="s">
        <v>1572</v>
      </c>
      <c r="AB485" s="23" t="s">
        <v>1572</v>
      </c>
      <c r="AC485" s="23" t="s">
        <v>1572</v>
      </c>
      <c r="AD485" s="23" t="s">
        <v>1572</v>
      </c>
      <c r="AE485" s="23" t="s">
        <v>1572</v>
      </c>
      <c r="AF485" s="23" t="s">
        <v>1572</v>
      </c>
      <c r="AG485" s="23" t="s">
        <v>1572</v>
      </c>
      <c r="AH485" s="23" t="s">
        <v>1572</v>
      </c>
      <c r="AI485" s="23" t="s">
        <v>1572</v>
      </c>
      <c r="AJ485" s="23" t="s">
        <v>1572</v>
      </c>
      <c r="AK485" s="23" t="s">
        <v>1572</v>
      </c>
      <c r="AL485" s="23" t="s">
        <v>1572</v>
      </c>
      <c r="AM485" s="23" t="s">
        <v>1572</v>
      </c>
      <c r="AN485" s="23" t="s">
        <v>1572</v>
      </c>
      <c r="AO485" s="23" t="s">
        <v>1572</v>
      </c>
      <c r="AP485" s="23" t="s">
        <v>1572</v>
      </c>
      <c r="AQ485" s="23" t="s">
        <v>1572</v>
      </c>
      <c r="AR485" s="23" t="s">
        <v>1572</v>
      </c>
      <c r="AS485" s="23" t="s">
        <v>1572</v>
      </c>
      <c r="AT485" s="23" t="s">
        <v>1572</v>
      </c>
      <c r="AU485" s="23" t="s">
        <v>1572</v>
      </c>
      <c r="AV485" s="23" t="s">
        <v>1572</v>
      </c>
      <c r="AW485" s="23" t="s">
        <v>1572</v>
      </c>
      <c r="AX485" s="23" t="s">
        <v>1572</v>
      </c>
      <c r="AY485" s="23" t="s">
        <v>1572</v>
      </c>
      <c r="AZ485" s="23" t="s">
        <v>1572</v>
      </c>
      <c r="BA485" s="23" t="s">
        <v>1572</v>
      </c>
      <c r="BB485" s="23" t="s">
        <v>1572</v>
      </c>
      <c r="BC485" s="23" t="s">
        <v>1572</v>
      </c>
      <c r="BD485" s="23" t="s">
        <v>1572</v>
      </c>
      <c r="BE485" s="23" t="s">
        <v>1572</v>
      </c>
      <c r="BF485" s="23" t="s">
        <v>1572</v>
      </c>
      <c r="BG485" s="23" t="s">
        <v>1572</v>
      </c>
      <c r="BH485" s="23" t="s">
        <v>1572</v>
      </c>
      <c r="BI485" s="23" t="s">
        <v>1572</v>
      </c>
      <c r="BJ485" s="23" t="s">
        <v>1572</v>
      </c>
      <c r="BK485" s="23" t="s">
        <v>1572</v>
      </c>
      <c r="BL485" s="23" t="s">
        <v>1572</v>
      </c>
      <c r="BM485" s="23" t="s">
        <v>1572</v>
      </c>
      <c r="BN485" s="23" t="s">
        <v>1572</v>
      </c>
      <c r="BO485" s="23" t="s">
        <v>1572</v>
      </c>
      <c r="BP485" s="23" t="s">
        <v>1572</v>
      </c>
      <c r="BQ485" s="23" t="s">
        <v>1572</v>
      </c>
      <c r="BR485" s="23" t="s">
        <v>1572</v>
      </c>
      <c r="BS485" s="23" t="s">
        <v>1572</v>
      </c>
      <c r="BT485" s="23" t="s">
        <v>1572</v>
      </c>
      <c r="BU485" s="23" t="s">
        <v>1572</v>
      </c>
      <c r="BV485" s="23" t="s">
        <v>1572</v>
      </c>
      <c r="BW485" s="23" t="s">
        <v>1572</v>
      </c>
      <c r="BX485" s="23" t="s">
        <v>1572</v>
      </c>
      <c r="BY485" s="23" t="s">
        <v>1572</v>
      </c>
      <c r="BZ485" s="23" t="s">
        <v>1572</v>
      </c>
      <c r="CA485" s="23" t="s">
        <v>1572</v>
      </c>
      <c r="CB485" s="23" t="s">
        <v>1572</v>
      </c>
      <c r="CC485" s="23" t="s">
        <v>1572</v>
      </c>
      <c r="CD485" s="23" t="s">
        <v>1572</v>
      </c>
      <c r="CE485" s="23" t="s">
        <v>1572</v>
      </c>
      <c r="CF485" s="23" t="s">
        <v>1572</v>
      </c>
      <c r="CG485" s="23" t="s">
        <v>1572</v>
      </c>
      <c r="CH485" s="23" t="s">
        <v>1572</v>
      </c>
      <c r="CI485" s="23" t="s">
        <v>1572</v>
      </c>
      <c r="CJ485" s="23" t="s">
        <v>1572</v>
      </c>
      <c r="CK485" s="23" t="s">
        <v>1572</v>
      </c>
      <c r="CL485" s="23" t="s">
        <v>1572</v>
      </c>
      <c r="CM485" s="23" t="s">
        <v>1572</v>
      </c>
      <c r="CN485" s="23" t="s">
        <v>1572</v>
      </c>
      <c r="CO485" s="23" t="s">
        <v>1572</v>
      </c>
      <c r="CP485" s="23" t="s">
        <v>1572</v>
      </c>
      <c r="CQ485" s="23" t="s">
        <v>1572</v>
      </c>
      <c r="CR485" s="23" t="s">
        <v>1572</v>
      </c>
      <c r="CS485" s="23" t="s">
        <v>1572</v>
      </c>
      <c r="CT485" s="23" t="s">
        <v>1572</v>
      </c>
      <c r="CU485" s="23" t="s">
        <v>1572</v>
      </c>
      <c r="CV485" s="23" t="s">
        <v>1572</v>
      </c>
      <c r="CW485" s="23" t="s">
        <v>1572</v>
      </c>
      <c r="CX485" s="23" t="s">
        <v>1572</v>
      </c>
      <c r="CY485" s="23" t="s">
        <v>1572</v>
      </c>
      <c r="CZ485" s="23" t="s">
        <v>1572</v>
      </c>
      <c r="DA485" s="23" t="s">
        <v>1572</v>
      </c>
      <c r="DB485" s="23" t="s">
        <v>1572</v>
      </c>
      <c r="DC485" s="23" t="s">
        <v>1572</v>
      </c>
      <c r="DD485" s="23" t="s">
        <v>1572</v>
      </c>
      <c r="DE485" s="23" t="s">
        <v>1572</v>
      </c>
      <c r="DF485" s="23" t="s">
        <v>1572</v>
      </c>
      <c r="DG485" s="23" t="s">
        <v>1572</v>
      </c>
      <c r="DH485" s="23" t="s">
        <v>1572</v>
      </c>
      <c r="DI485" s="23" t="s">
        <v>1572</v>
      </c>
      <c r="DJ485" s="23" t="s">
        <v>1572</v>
      </c>
      <c r="DK485" s="23" t="s">
        <v>1572</v>
      </c>
      <c r="DL485" s="23" t="s">
        <v>1572</v>
      </c>
      <c r="DM485" s="23" t="s">
        <v>1572</v>
      </c>
      <c r="DN485" s="23" t="s">
        <v>1572</v>
      </c>
      <c r="DO485" s="23" t="s">
        <v>1572</v>
      </c>
      <c r="DP485" s="23" t="s">
        <v>1572</v>
      </c>
      <c r="DQ485" s="23" t="s">
        <v>1572</v>
      </c>
      <c r="DR485" s="23" t="s">
        <v>1572</v>
      </c>
      <c r="DS485" s="23" t="s">
        <v>1572</v>
      </c>
      <c r="DT485" s="23" t="s">
        <v>1572</v>
      </c>
      <c r="DU485" s="23" t="s">
        <v>1572</v>
      </c>
      <c r="DV485" s="23" t="s">
        <v>1572</v>
      </c>
    </row>
    <row r="486" spans="1:126" x14ac:dyDescent="0.25">
      <c r="A486" s="16" t="s">
        <v>1045</v>
      </c>
      <c r="B486" s="14" t="s">
        <v>1046</v>
      </c>
      <c r="C486" s="14">
        <v>209</v>
      </c>
      <c r="D486" s="24">
        <f t="shared" ref="D486:D501" si="522">SUM(Z486:AD486)/C486</f>
        <v>9.5693779904306216E-3</v>
      </c>
      <c r="E486" s="24">
        <f t="shared" ref="E486:E501" si="523">SUM(AE486:AI486)/C486</f>
        <v>0</v>
      </c>
      <c r="F486" s="24">
        <f t="shared" ref="F486:F501" si="524">SUM(AJ486:AN486)/C486</f>
        <v>5.7416267942583733E-2</v>
      </c>
      <c r="G486" s="24">
        <f t="shared" ref="G486:G501" si="525">SUM(AO486:AS486)/C486</f>
        <v>5.2631578947368418E-2</v>
      </c>
      <c r="H486" s="24">
        <f t="shared" ref="H486:H501" si="526">SUM(AT486:AX486)/C486</f>
        <v>1.9138755980861243E-2</v>
      </c>
      <c r="I486" s="24">
        <f t="shared" ref="I486:I501" si="527">SUM(AY486:BC486)/C486</f>
        <v>1.9138755980861243E-2</v>
      </c>
      <c r="J486" s="24">
        <f t="shared" ref="J486:J501" si="528">SUM(BD486:BH486)/C486</f>
        <v>3.8277511961722487E-2</v>
      </c>
      <c r="K486" s="24">
        <f t="shared" ref="K486:K501" si="529">SUM(BI486:BM486)/C486</f>
        <v>1.9138755980861243E-2</v>
      </c>
      <c r="L486" s="24">
        <f t="shared" ref="L486:L501" si="530">SUM(BN486:BR486)/C486</f>
        <v>4.784688995215311E-2</v>
      </c>
      <c r="M486" s="24">
        <f t="shared" ref="M486:M501" si="531">SUM(BS486:BW486)/C486</f>
        <v>7.1770334928229665E-2</v>
      </c>
      <c r="N486" s="24">
        <f t="shared" ref="N486:N501" si="532">SUM(BX486:CB486)/C486</f>
        <v>0.10047846889952153</v>
      </c>
      <c r="O486" s="24">
        <f t="shared" ref="O486:O501" si="533">SUM(CC486:CG486)/C486</f>
        <v>9.569377990430622E-2</v>
      </c>
      <c r="P486" s="24">
        <f t="shared" ref="P486:P501" si="534">SUM(CH486:CL486)/C486</f>
        <v>0.11483253588516747</v>
      </c>
      <c r="Q486" s="24">
        <f t="shared" ref="Q486:Q501" si="535">SUM(CM486:CQ486)/C486</f>
        <v>0.10047846889952153</v>
      </c>
      <c r="R486" s="24">
        <f t="shared" ref="R486:R501" si="536">SUM(CR486:CV486)/C486</f>
        <v>9.0909090909090912E-2</v>
      </c>
      <c r="S486" s="24">
        <f t="shared" ref="S486:S501" si="537">SUM(CW486:DV486)/C486</f>
        <v>0.16267942583732056</v>
      </c>
      <c r="T486" s="24">
        <f t="shared" ref="T486:V501" si="538">W486/$C486</f>
        <v>8.6124401913875603E-2</v>
      </c>
      <c r="U486" s="24">
        <f t="shared" si="538"/>
        <v>0.55980861244019142</v>
      </c>
      <c r="V486" s="24">
        <f t="shared" si="538"/>
        <v>0.35406698564593303</v>
      </c>
      <c r="W486" s="23">
        <f t="shared" ref="W486:W501" si="539">SUM(Z486:AP486)</f>
        <v>18</v>
      </c>
      <c r="X486" s="23">
        <f t="shared" ref="X486:X501" si="540">SUM(AQ486:CL486)</f>
        <v>117</v>
      </c>
      <c r="Y486" s="23">
        <f t="shared" ref="Y486:Y501" si="541">SUM(CM486:DV486)</f>
        <v>74</v>
      </c>
      <c r="Z486" s="14">
        <v>0</v>
      </c>
      <c r="AA486" s="14">
        <v>1</v>
      </c>
      <c r="AB486" s="14">
        <v>1</v>
      </c>
      <c r="AC486" s="14">
        <v>0</v>
      </c>
      <c r="AD486" s="14">
        <v>0</v>
      </c>
      <c r="AE486" s="14">
        <v>0</v>
      </c>
      <c r="AF486" s="14">
        <v>0</v>
      </c>
      <c r="AG486" s="14">
        <v>0</v>
      </c>
      <c r="AH486" s="14">
        <v>0</v>
      </c>
      <c r="AI486" s="14">
        <v>0</v>
      </c>
      <c r="AJ486" s="14">
        <v>2</v>
      </c>
      <c r="AK486" s="14">
        <v>2</v>
      </c>
      <c r="AL486" s="14">
        <v>1</v>
      </c>
      <c r="AM486" s="14">
        <v>2</v>
      </c>
      <c r="AN486" s="14">
        <v>5</v>
      </c>
      <c r="AO486" s="14">
        <v>3</v>
      </c>
      <c r="AP486" s="14">
        <v>1</v>
      </c>
      <c r="AQ486" s="14">
        <v>2</v>
      </c>
      <c r="AR486" s="14">
        <v>3</v>
      </c>
      <c r="AS486" s="14">
        <v>2</v>
      </c>
      <c r="AT486" s="14">
        <v>1</v>
      </c>
      <c r="AU486" s="14">
        <v>0</v>
      </c>
      <c r="AV486" s="14">
        <v>2</v>
      </c>
      <c r="AW486" s="14">
        <v>1</v>
      </c>
      <c r="AX486" s="14">
        <v>0</v>
      </c>
      <c r="AY486" s="14">
        <v>0</v>
      </c>
      <c r="AZ486" s="14">
        <v>2</v>
      </c>
      <c r="BA486" s="14">
        <v>1</v>
      </c>
      <c r="BB486" s="14">
        <v>1</v>
      </c>
      <c r="BC486" s="14">
        <v>0</v>
      </c>
      <c r="BD486" s="14">
        <v>1</v>
      </c>
      <c r="BE486" s="14">
        <v>1</v>
      </c>
      <c r="BF486" s="14">
        <v>2</v>
      </c>
      <c r="BG486" s="14">
        <v>1</v>
      </c>
      <c r="BH486" s="14">
        <v>3</v>
      </c>
      <c r="BI486" s="14">
        <v>1</v>
      </c>
      <c r="BJ486" s="14">
        <v>0</v>
      </c>
      <c r="BK486" s="14">
        <v>1</v>
      </c>
      <c r="BL486" s="14">
        <v>1</v>
      </c>
      <c r="BM486" s="14">
        <v>1</v>
      </c>
      <c r="BN486" s="14">
        <v>2</v>
      </c>
      <c r="BO486" s="14">
        <v>2</v>
      </c>
      <c r="BP486" s="14">
        <v>2</v>
      </c>
      <c r="BQ486" s="14">
        <v>3</v>
      </c>
      <c r="BR486" s="14">
        <v>1</v>
      </c>
      <c r="BS486" s="14">
        <v>4</v>
      </c>
      <c r="BT486" s="14">
        <v>2</v>
      </c>
      <c r="BU486" s="14">
        <v>2</v>
      </c>
      <c r="BV486" s="14">
        <v>3</v>
      </c>
      <c r="BW486" s="14">
        <v>4</v>
      </c>
      <c r="BX486" s="14">
        <v>3</v>
      </c>
      <c r="BY486" s="14">
        <v>8</v>
      </c>
      <c r="BZ486" s="14">
        <v>4</v>
      </c>
      <c r="CA486" s="14">
        <v>4</v>
      </c>
      <c r="CB486" s="14">
        <v>2</v>
      </c>
      <c r="CC486" s="14">
        <v>6</v>
      </c>
      <c r="CD486" s="14">
        <v>2</v>
      </c>
      <c r="CE486" s="14">
        <v>5</v>
      </c>
      <c r="CF486" s="14">
        <v>6</v>
      </c>
      <c r="CG486" s="14">
        <v>1</v>
      </c>
      <c r="CH486" s="14">
        <v>4</v>
      </c>
      <c r="CI486" s="14">
        <v>2</v>
      </c>
      <c r="CJ486" s="14">
        <v>2</v>
      </c>
      <c r="CK486" s="14">
        <v>11</v>
      </c>
      <c r="CL486" s="14">
        <v>5</v>
      </c>
      <c r="CM486" s="14">
        <v>3</v>
      </c>
      <c r="CN486" s="14">
        <v>5</v>
      </c>
      <c r="CO486" s="14">
        <v>4</v>
      </c>
      <c r="CP486" s="14">
        <v>6</v>
      </c>
      <c r="CQ486" s="14">
        <v>3</v>
      </c>
      <c r="CR486" s="14">
        <v>4</v>
      </c>
      <c r="CS486" s="14">
        <v>2</v>
      </c>
      <c r="CT486" s="14">
        <v>3</v>
      </c>
      <c r="CU486" s="14">
        <v>6</v>
      </c>
      <c r="CV486" s="14">
        <v>4</v>
      </c>
      <c r="CW486" s="14">
        <v>2</v>
      </c>
      <c r="CX486" s="14">
        <v>5</v>
      </c>
      <c r="CY486" s="14">
        <v>3</v>
      </c>
      <c r="CZ486" s="14">
        <v>3</v>
      </c>
      <c r="DA486" s="14">
        <v>2</v>
      </c>
      <c r="DB486" s="14">
        <v>2</v>
      </c>
      <c r="DC486" s="14">
        <v>3</v>
      </c>
      <c r="DD486" s="14">
        <v>2</v>
      </c>
      <c r="DE486" s="14">
        <v>3</v>
      </c>
      <c r="DF486" s="14">
        <v>2</v>
      </c>
      <c r="DG486" s="14">
        <v>1</v>
      </c>
      <c r="DH486" s="14">
        <v>0</v>
      </c>
      <c r="DI486" s="14">
        <v>1</v>
      </c>
      <c r="DJ486" s="14">
        <v>0</v>
      </c>
      <c r="DK486" s="14">
        <v>0</v>
      </c>
      <c r="DL486" s="14">
        <v>2</v>
      </c>
      <c r="DM486" s="14">
        <v>0</v>
      </c>
      <c r="DN486" s="14">
        <v>1</v>
      </c>
      <c r="DO486" s="14">
        <v>1</v>
      </c>
      <c r="DP486" s="14">
        <v>0</v>
      </c>
      <c r="DQ486" s="14">
        <v>0</v>
      </c>
      <c r="DR486" s="14">
        <v>1</v>
      </c>
      <c r="DS486" s="14">
        <v>0</v>
      </c>
      <c r="DT486" s="14">
        <v>0</v>
      </c>
      <c r="DU486" s="14">
        <v>0</v>
      </c>
      <c r="DV486" s="14">
        <v>0</v>
      </c>
    </row>
    <row r="487" spans="1:126" x14ac:dyDescent="0.25">
      <c r="A487" s="16" t="s">
        <v>1047</v>
      </c>
      <c r="B487" s="14" t="s">
        <v>1048</v>
      </c>
      <c r="C487" s="23">
        <v>702</v>
      </c>
      <c r="D487" s="24">
        <f t="shared" si="522"/>
        <v>3.2763532763532763E-2</v>
      </c>
      <c r="E487" s="24">
        <f t="shared" si="523"/>
        <v>3.8461538461538464E-2</v>
      </c>
      <c r="F487" s="24">
        <f t="shared" si="524"/>
        <v>5.4131054131054131E-2</v>
      </c>
      <c r="G487" s="24">
        <f t="shared" si="525"/>
        <v>5.6980056980056981E-2</v>
      </c>
      <c r="H487" s="24">
        <f t="shared" si="526"/>
        <v>4.1310541310541307E-2</v>
      </c>
      <c r="I487" s="24">
        <f t="shared" si="527"/>
        <v>2.2792022792022793E-2</v>
      </c>
      <c r="J487" s="24">
        <f t="shared" si="528"/>
        <v>3.4188034188034191E-2</v>
      </c>
      <c r="K487" s="24">
        <f t="shared" si="529"/>
        <v>4.4159544159544158E-2</v>
      </c>
      <c r="L487" s="24">
        <f t="shared" si="530"/>
        <v>6.5527065527065526E-2</v>
      </c>
      <c r="M487" s="24">
        <f t="shared" si="531"/>
        <v>0.10256410256410256</v>
      </c>
      <c r="N487" s="24">
        <f t="shared" si="532"/>
        <v>7.2649572649572655E-2</v>
      </c>
      <c r="O487" s="24">
        <f t="shared" si="533"/>
        <v>7.8347578347578342E-2</v>
      </c>
      <c r="P487" s="24">
        <f t="shared" si="534"/>
        <v>8.11965811965812E-2</v>
      </c>
      <c r="Q487" s="24">
        <f t="shared" si="535"/>
        <v>7.9772079772079771E-2</v>
      </c>
      <c r="R487" s="24">
        <f t="shared" si="536"/>
        <v>7.5498575498575499E-2</v>
      </c>
      <c r="S487" s="24">
        <f t="shared" si="537"/>
        <v>0.11965811965811966</v>
      </c>
      <c r="T487" s="24">
        <f t="shared" si="538"/>
        <v>0.15384615384615385</v>
      </c>
      <c r="U487" s="24">
        <f t="shared" si="538"/>
        <v>0.57122507122507127</v>
      </c>
      <c r="V487" s="24">
        <f t="shared" si="538"/>
        <v>0.27492877492877493</v>
      </c>
      <c r="W487" s="23">
        <f t="shared" si="539"/>
        <v>108</v>
      </c>
      <c r="X487" s="23">
        <f t="shared" si="540"/>
        <v>401</v>
      </c>
      <c r="Y487" s="23">
        <f t="shared" si="541"/>
        <v>193</v>
      </c>
      <c r="Z487" s="23">
        <v>5</v>
      </c>
      <c r="AA487" s="23">
        <v>0</v>
      </c>
      <c r="AB487" s="23">
        <v>4</v>
      </c>
      <c r="AC487" s="23">
        <v>6</v>
      </c>
      <c r="AD487" s="23">
        <v>8</v>
      </c>
      <c r="AE487" s="23">
        <v>7</v>
      </c>
      <c r="AF487" s="23">
        <v>5</v>
      </c>
      <c r="AG487" s="23">
        <v>3</v>
      </c>
      <c r="AH487" s="23">
        <v>7</v>
      </c>
      <c r="AI487" s="23">
        <v>5</v>
      </c>
      <c r="AJ487" s="23">
        <v>7</v>
      </c>
      <c r="AK487" s="23">
        <v>10</v>
      </c>
      <c r="AL487" s="23">
        <v>8</v>
      </c>
      <c r="AM487" s="23">
        <v>8</v>
      </c>
      <c r="AN487" s="23">
        <v>5</v>
      </c>
      <c r="AO487" s="23">
        <v>7</v>
      </c>
      <c r="AP487" s="23">
        <v>13</v>
      </c>
      <c r="AQ487" s="23">
        <v>5</v>
      </c>
      <c r="AR487" s="23">
        <v>7</v>
      </c>
      <c r="AS487" s="23">
        <v>8</v>
      </c>
      <c r="AT487" s="23">
        <v>6</v>
      </c>
      <c r="AU487" s="23">
        <v>9</v>
      </c>
      <c r="AV487" s="23">
        <v>5</v>
      </c>
      <c r="AW487" s="23">
        <v>4</v>
      </c>
      <c r="AX487" s="23">
        <v>5</v>
      </c>
      <c r="AY487" s="23">
        <v>3</v>
      </c>
      <c r="AZ487" s="23">
        <v>4</v>
      </c>
      <c r="BA487" s="23">
        <v>4</v>
      </c>
      <c r="BB487" s="23">
        <v>3</v>
      </c>
      <c r="BC487" s="23">
        <v>2</v>
      </c>
      <c r="BD487" s="23">
        <v>0</v>
      </c>
      <c r="BE487" s="23">
        <v>4</v>
      </c>
      <c r="BF487" s="23">
        <v>6</v>
      </c>
      <c r="BG487" s="23">
        <v>8</v>
      </c>
      <c r="BH487" s="23">
        <v>6</v>
      </c>
      <c r="BI487" s="23">
        <v>7</v>
      </c>
      <c r="BJ487" s="23">
        <v>7</v>
      </c>
      <c r="BK487" s="23">
        <v>2</v>
      </c>
      <c r="BL487" s="23">
        <v>7</v>
      </c>
      <c r="BM487" s="23">
        <v>8</v>
      </c>
      <c r="BN487" s="23">
        <v>3</v>
      </c>
      <c r="BO487" s="23">
        <v>6</v>
      </c>
      <c r="BP487" s="23">
        <v>13</v>
      </c>
      <c r="BQ487" s="23">
        <v>15</v>
      </c>
      <c r="BR487" s="23">
        <v>9</v>
      </c>
      <c r="BS487" s="23">
        <v>11</v>
      </c>
      <c r="BT487" s="23">
        <v>12</v>
      </c>
      <c r="BU487" s="23">
        <v>21</v>
      </c>
      <c r="BV487" s="23">
        <v>13</v>
      </c>
      <c r="BW487" s="23">
        <v>15</v>
      </c>
      <c r="BX487" s="23">
        <v>8</v>
      </c>
      <c r="BY487" s="23">
        <v>12</v>
      </c>
      <c r="BZ487" s="23">
        <v>9</v>
      </c>
      <c r="CA487" s="23">
        <v>4</v>
      </c>
      <c r="CB487" s="23">
        <v>18</v>
      </c>
      <c r="CC487" s="23">
        <v>14</v>
      </c>
      <c r="CD487" s="23">
        <v>8</v>
      </c>
      <c r="CE487" s="23">
        <v>10</v>
      </c>
      <c r="CF487" s="23">
        <v>12</v>
      </c>
      <c r="CG487" s="23">
        <v>11</v>
      </c>
      <c r="CH487" s="23">
        <v>9</v>
      </c>
      <c r="CI487" s="23">
        <v>12</v>
      </c>
      <c r="CJ487" s="23">
        <v>5</v>
      </c>
      <c r="CK487" s="23">
        <v>12</v>
      </c>
      <c r="CL487" s="23">
        <v>19</v>
      </c>
      <c r="CM487" s="23">
        <v>9</v>
      </c>
      <c r="CN487" s="23">
        <v>19</v>
      </c>
      <c r="CO487" s="23">
        <v>13</v>
      </c>
      <c r="CP487" s="23">
        <v>6</v>
      </c>
      <c r="CQ487" s="23">
        <v>9</v>
      </c>
      <c r="CR487" s="23">
        <v>13</v>
      </c>
      <c r="CS487" s="23">
        <v>17</v>
      </c>
      <c r="CT487" s="23">
        <v>8</v>
      </c>
      <c r="CU487" s="23">
        <v>7</v>
      </c>
      <c r="CV487" s="23">
        <v>8</v>
      </c>
      <c r="CW487" s="23">
        <v>3</v>
      </c>
      <c r="CX487" s="23">
        <v>5</v>
      </c>
      <c r="CY487" s="23">
        <v>10</v>
      </c>
      <c r="CZ487" s="23">
        <v>5</v>
      </c>
      <c r="DA487" s="23">
        <v>4</v>
      </c>
      <c r="DB487" s="23">
        <v>3</v>
      </c>
      <c r="DC487" s="23">
        <v>9</v>
      </c>
      <c r="DD487" s="23">
        <v>3</v>
      </c>
      <c r="DE487" s="23">
        <v>9</v>
      </c>
      <c r="DF487" s="23">
        <v>5</v>
      </c>
      <c r="DG487" s="23">
        <v>2</v>
      </c>
      <c r="DH487" s="23">
        <v>4</v>
      </c>
      <c r="DI487" s="23">
        <v>2</v>
      </c>
      <c r="DJ487" s="23">
        <v>7</v>
      </c>
      <c r="DK487" s="23">
        <v>3</v>
      </c>
      <c r="DL487" s="23">
        <v>1</v>
      </c>
      <c r="DM487" s="23">
        <v>2</v>
      </c>
      <c r="DN487" s="23">
        <v>1</v>
      </c>
      <c r="DO487" s="23">
        <v>4</v>
      </c>
      <c r="DP487" s="23">
        <v>2</v>
      </c>
      <c r="DQ487" s="23">
        <v>0</v>
      </c>
      <c r="DR487" s="23">
        <v>0</v>
      </c>
      <c r="DS487" s="23">
        <v>0</v>
      </c>
      <c r="DT487" s="23">
        <v>0</v>
      </c>
      <c r="DU487" s="23">
        <v>0</v>
      </c>
      <c r="DV487" s="23">
        <v>0</v>
      </c>
    </row>
    <row r="488" spans="1:126" x14ac:dyDescent="0.25">
      <c r="A488" s="16" t="s">
        <v>1049</v>
      </c>
      <c r="B488" s="14" t="s">
        <v>1050</v>
      </c>
      <c r="C488" s="23">
        <v>2750</v>
      </c>
      <c r="D488" s="24">
        <f t="shared" si="522"/>
        <v>5.0909090909090911E-2</v>
      </c>
      <c r="E488" s="24">
        <f t="shared" si="523"/>
        <v>4.6181818181818185E-2</v>
      </c>
      <c r="F488" s="24">
        <f t="shared" si="524"/>
        <v>5.6363636363636366E-2</v>
      </c>
      <c r="G488" s="24">
        <f t="shared" si="525"/>
        <v>5.8545454545454546E-2</v>
      </c>
      <c r="H488" s="24">
        <f t="shared" si="526"/>
        <v>5.3818181818181821E-2</v>
      </c>
      <c r="I488" s="24">
        <f t="shared" si="527"/>
        <v>4.2909090909090911E-2</v>
      </c>
      <c r="J488" s="24">
        <f t="shared" si="528"/>
        <v>0.04</v>
      </c>
      <c r="K488" s="24">
        <f t="shared" si="529"/>
        <v>5.6000000000000001E-2</v>
      </c>
      <c r="L488" s="24">
        <f t="shared" si="530"/>
        <v>7.054545454545455E-2</v>
      </c>
      <c r="M488" s="24">
        <f t="shared" si="531"/>
        <v>8.2909090909090905E-2</v>
      </c>
      <c r="N488" s="24">
        <f t="shared" si="532"/>
        <v>7.5272727272727269E-2</v>
      </c>
      <c r="O488" s="24">
        <f t="shared" si="533"/>
        <v>6.9818181818181821E-2</v>
      </c>
      <c r="P488" s="24">
        <f t="shared" si="534"/>
        <v>7.8181818181818186E-2</v>
      </c>
      <c r="Q488" s="24">
        <f t="shared" si="535"/>
        <v>6.7272727272727276E-2</v>
      </c>
      <c r="R488" s="24">
        <f t="shared" si="536"/>
        <v>5.1999999999999998E-2</v>
      </c>
      <c r="S488" s="24">
        <f t="shared" si="537"/>
        <v>9.9272727272727276E-2</v>
      </c>
      <c r="T488" s="24">
        <f t="shared" si="538"/>
        <v>0.18181818181818182</v>
      </c>
      <c r="U488" s="24">
        <f t="shared" si="538"/>
        <v>0.59963636363636363</v>
      </c>
      <c r="V488" s="24">
        <f t="shared" si="538"/>
        <v>0.21854545454545454</v>
      </c>
      <c r="W488" s="23">
        <f t="shared" si="539"/>
        <v>500</v>
      </c>
      <c r="X488" s="23">
        <f t="shared" si="540"/>
        <v>1649</v>
      </c>
      <c r="Y488" s="23">
        <f t="shared" si="541"/>
        <v>601</v>
      </c>
      <c r="Z488" s="23">
        <v>26</v>
      </c>
      <c r="AA488" s="23">
        <v>34</v>
      </c>
      <c r="AB488" s="23">
        <v>36</v>
      </c>
      <c r="AC488" s="23">
        <v>27</v>
      </c>
      <c r="AD488" s="23">
        <v>17</v>
      </c>
      <c r="AE488" s="23">
        <v>24</v>
      </c>
      <c r="AF488" s="23">
        <v>23</v>
      </c>
      <c r="AG488" s="23">
        <v>34</v>
      </c>
      <c r="AH488" s="23">
        <v>25</v>
      </c>
      <c r="AI488" s="23">
        <v>21</v>
      </c>
      <c r="AJ488" s="23">
        <v>29</v>
      </c>
      <c r="AK488" s="23">
        <v>37</v>
      </c>
      <c r="AL488" s="23">
        <v>38</v>
      </c>
      <c r="AM488" s="23">
        <v>24</v>
      </c>
      <c r="AN488" s="23">
        <v>27</v>
      </c>
      <c r="AO488" s="23">
        <v>36</v>
      </c>
      <c r="AP488" s="23">
        <v>42</v>
      </c>
      <c r="AQ488" s="23">
        <v>34</v>
      </c>
      <c r="AR488" s="23">
        <v>28</v>
      </c>
      <c r="AS488" s="23">
        <v>21</v>
      </c>
      <c r="AT488" s="23">
        <v>28</v>
      </c>
      <c r="AU488" s="23">
        <v>34</v>
      </c>
      <c r="AV488" s="23">
        <v>28</v>
      </c>
      <c r="AW488" s="23">
        <v>25</v>
      </c>
      <c r="AX488" s="23">
        <v>33</v>
      </c>
      <c r="AY488" s="23">
        <v>22</v>
      </c>
      <c r="AZ488" s="23">
        <v>25</v>
      </c>
      <c r="BA488" s="23">
        <v>26</v>
      </c>
      <c r="BB488" s="23">
        <v>26</v>
      </c>
      <c r="BC488" s="23">
        <v>19</v>
      </c>
      <c r="BD488" s="23">
        <v>17</v>
      </c>
      <c r="BE488" s="23">
        <v>19</v>
      </c>
      <c r="BF488" s="23">
        <v>23</v>
      </c>
      <c r="BG488" s="23">
        <v>27</v>
      </c>
      <c r="BH488" s="23">
        <v>24</v>
      </c>
      <c r="BI488" s="23">
        <v>26</v>
      </c>
      <c r="BJ488" s="23">
        <v>28</v>
      </c>
      <c r="BK488" s="23">
        <v>29</v>
      </c>
      <c r="BL488" s="23">
        <v>36</v>
      </c>
      <c r="BM488" s="23">
        <v>35</v>
      </c>
      <c r="BN488" s="23">
        <v>41</v>
      </c>
      <c r="BO488" s="23">
        <v>45</v>
      </c>
      <c r="BP488" s="23">
        <v>38</v>
      </c>
      <c r="BQ488" s="23">
        <v>36</v>
      </c>
      <c r="BR488" s="23">
        <v>34</v>
      </c>
      <c r="BS488" s="23">
        <v>48</v>
      </c>
      <c r="BT488" s="23">
        <v>47</v>
      </c>
      <c r="BU488" s="23">
        <v>49</v>
      </c>
      <c r="BV488" s="23">
        <v>45</v>
      </c>
      <c r="BW488" s="23">
        <v>39</v>
      </c>
      <c r="BX488" s="23">
        <v>43</v>
      </c>
      <c r="BY488" s="23">
        <v>32</v>
      </c>
      <c r="BZ488" s="23">
        <v>44</v>
      </c>
      <c r="CA488" s="23">
        <v>45</v>
      </c>
      <c r="CB488" s="23">
        <v>43</v>
      </c>
      <c r="CC488" s="23">
        <v>41</v>
      </c>
      <c r="CD488" s="23">
        <v>40</v>
      </c>
      <c r="CE488" s="23">
        <v>32</v>
      </c>
      <c r="CF488" s="23">
        <v>44</v>
      </c>
      <c r="CG488" s="23">
        <v>35</v>
      </c>
      <c r="CH488" s="23">
        <v>35</v>
      </c>
      <c r="CI488" s="23">
        <v>36</v>
      </c>
      <c r="CJ488" s="23">
        <v>51</v>
      </c>
      <c r="CK488" s="23">
        <v>43</v>
      </c>
      <c r="CL488" s="23">
        <v>50</v>
      </c>
      <c r="CM488" s="23">
        <v>39</v>
      </c>
      <c r="CN488" s="23">
        <v>35</v>
      </c>
      <c r="CO488" s="23">
        <v>43</v>
      </c>
      <c r="CP488" s="23">
        <v>40</v>
      </c>
      <c r="CQ488" s="23">
        <v>28</v>
      </c>
      <c r="CR488" s="23">
        <v>33</v>
      </c>
      <c r="CS488" s="23">
        <v>38</v>
      </c>
      <c r="CT488" s="23">
        <v>14</v>
      </c>
      <c r="CU488" s="23">
        <v>22</v>
      </c>
      <c r="CV488" s="23">
        <v>36</v>
      </c>
      <c r="CW488" s="23">
        <v>36</v>
      </c>
      <c r="CX488" s="23">
        <v>27</v>
      </c>
      <c r="CY488" s="23">
        <v>19</v>
      </c>
      <c r="CZ488" s="23">
        <v>21</v>
      </c>
      <c r="DA488" s="23">
        <v>21</v>
      </c>
      <c r="DB488" s="23">
        <v>20</v>
      </c>
      <c r="DC488" s="23">
        <v>17</v>
      </c>
      <c r="DD488" s="23">
        <v>19</v>
      </c>
      <c r="DE488" s="23">
        <v>20</v>
      </c>
      <c r="DF488" s="23">
        <v>11</v>
      </c>
      <c r="DG488" s="23">
        <v>12</v>
      </c>
      <c r="DH488" s="23">
        <v>4</v>
      </c>
      <c r="DI488" s="23">
        <v>8</v>
      </c>
      <c r="DJ488" s="23">
        <v>6</v>
      </c>
      <c r="DK488" s="23">
        <v>12</v>
      </c>
      <c r="DL488" s="23">
        <v>5</v>
      </c>
      <c r="DM488" s="23">
        <v>6</v>
      </c>
      <c r="DN488" s="23">
        <v>1</v>
      </c>
      <c r="DO488" s="23">
        <v>2</v>
      </c>
      <c r="DP488" s="23">
        <v>2</v>
      </c>
      <c r="DQ488" s="23">
        <v>1</v>
      </c>
      <c r="DR488" s="23">
        <v>0</v>
      </c>
      <c r="DS488" s="23">
        <v>0</v>
      </c>
      <c r="DT488" s="23">
        <v>1</v>
      </c>
      <c r="DU488" s="23">
        <v>2</v>
      </c>
      <c r="DV488" s="23">
        <v>0</v>
      </c>
    </row>
    <row r="489" spans="1:126" x14ac:dyDescent="0.25">
      <c r="A489" s="16" t="s">
        <v>1051</v>
      </c>
      <c r="B489" s="14" t="s">
        <v>1052</v>
      </c>
      <c r="C489" s="14">
        <v>302</v>
      </c>
      <c r="D489" s="24">
        <f t="shared" si="522"/>
        <v>5.6291390728476824E-2</v>
      </c>
      <c r="E489" s="24">
        <f t="shared" si="523"/>
        <v>2.6490066225165563E-2</v>
      </c>
      <c r="F489" s="24">
        <f t="shared" si="524"/>
        <v>4.3046357615894038E-2</v>
      </c>
      <c r="G489" s="24">
        <f t="shared" si="525"/>
        <v>5.2980132450331126E-2</v>
      </c>
      <c r="H489" s="24">
        <f t="shared" si="526"/>
        <v>4.6357615894039736E-2</v>
      </c>
      <c r="I489" s="24">
        <f t="shared" si="527"/>
        <v>2.3178807947019868E-2</v>
      </c>
      <c r="J489" s="24">
        <f t="shared" si="528"/>
        <v>3.6423841059602648E-2</v>
      </c>
      <c r="K489" s="24">
        <f t="shared" si="529"/>
        <v>5.2980132450331126E-2</v>
      </c>
      <c r="L489" s="24">
        <f t="shared" si="530"/>
        <v>6.9536423841059597E-2</v>
      </c>
      <c r="M489" s="24">
        <f t="shared" si="531"/>
        <v>8.6092715231788075E-2</v>
      </c>
      <c r="N489" s="24">
        <f t="shared" si="532"/>
        <v>7.9470198675496692E-2</v>
      </c>
      <c r="O489" s="24">
        <f t="shared" si="533"/>
        <v>0.11589403973509933</v>
      </c>
      <c r="P489" s="24">
        <f t="shared" si="534"/>
        <v>0.12251655629139073</v>
      </c>
      <c r="Q489" s="24">
        <f t="shared" si="535"/>
        <v>6.9536423841059597E-2</v>
      </c>
      <c r="R489" s="24">
        <f t="shared" si="536"/>
        <v>3.6423841059602648E-2</v>
      </c>
      <c r="S489" s="24">
        <f t="shared" si="537"/>
        <v>8.2781456953642391E-2</v>
      </c>
      <c r="T489" s="24">
        <f t="shared" si="538"/>
        <v>0.14569536423841059</v>
      </c>
      <c r="U489" s="24">
        <f t="shared" si="538"/>
        <v>0.66556291390728473</v>
      </c>
      <c r="V489" s="24">
        <f t="shared" si="538"/>
        <v>0.18874172185430463</v>
      </c>
      <c r="W489" s="23">
        <f t="shared" si="539"/>
        <v>44</v>
      </c>
      <c r="X489" s="23">
        <f t="shared" si="540"/>
        <v>201</v>
      </c>
      <c r="Y489" s="23">
        <f t="shared" si="541"/>
        <v>57</v>
      </c>
      <c r="Z489" s="14">
        <v>5</v>
      </c>
      <c r="AA489" s="14">
        <v>1</v>
      </c>
      <c r="AB489" s="14">
        <v>4</v>
      </c>
      <c r="AC489" s="14">
        <v>6</v>
      </c>
      <c r="AD489" s="14">
        <v>1</v>
      </c>
      <c r="AE489" s="14">
        <v>5</v>
      </c>
      <c r="AF489" s="14">
        <v>0</v>
      </c>
      <c r="AG489" s="14">
        <v>1</v>
      </c>
      <c r="AH489" s="14">
        <v>1</v>
      </c>
      <c r="AI489" s="14">
        <v>1</v>
      </c>
      <c r="AJ489" s="14">
        <v>4</v>
      </c>
      <c r="AK489" s="14">
        <v>2</v>
      </c>
      <c r="AL489" s="14">
        <v>1</v>
      </c>
      <c r="AM489" s="14">
        <v>5</v>
      </c>
      <c r="AN489" s="14">
        <v>1</v>
      </c>
      <c r="AO489" s="14">
        <v>3</v>
      </c>
      <c r="AP489" s="14">
        <v>3</v>
      </c>
      <c r="AQ489" s="14">
        <v>1</v>
      </c>
      <c r="AR489" s="14">
        <v>3</v>
      </c>
      <c r="AS489" s="14">
        <v>6</v>
      </c>
      <c r="AT489" s="14">
        <v>1</v>
      </c>
      <c r="AU489" s="14">
        <v>2</v>
      </c>
      <c r="AV489" s="14">
        <v>6</v>
      </c>
      <c r="AW489" s="14">
        <v>2</v>
      </c>
      <c r="AX489" s="14">
        <v>3</v>
      </c>
      <c r="AY489" s="14">
        <v>1</v>
      </c>
      <c r="AZ489" s="14">
        <v>1</v>
      </c>
      <c r="BA489" s="14">
        <v>2</v>
      </c>
      <c r="BB489" s="14">
        <v>2</v>
      </c>
      <c r="BC489" s="14">
        <v>1</v>
      </c>
      <c r="BD489" s="14">
        <v>3</v>
      </c>
      <c r="BE489" s="14">
        <v>1</v>
      </c>
      <c r="BF489" s="14">
        <v>1</v>
      </c>
      <c r="BG489" s="14">
        <v>2</v>
      </c>
      <c r="BH489" s="14">
        <v>4</v>
      </c>
      <c r="BI489" s="14">
        <v>1</v>
      </c>
      <c r="BJ489" s="14">
        <v>6</v>
      </c>
      <c r="BK489" s="14">
        <v>3</v>
      </c>
      <c r="BL489" s="14">
        <v>2</v>
      </c>
      <c r="BM489" s="14">
        <v>4</v>
      </c>
      <c r="BN489" s="14">
        <v>3</v>
      </c>
      <c r="BO489" s="14">
        <v>4</v>
      </c>
      <c r="BP489" s="14">
        <v>7</v>
      </c>
      <c r="BQ489" s="14">
        <v>1</v>
      </c>
      <c r="BR489" s="14">
        <v>6</v>
      </c>
      <c r="BS489" s="14">
        <v>0</v>
      </c>
      <c r="BT489" s="14">
        <v>6</v>
      </c>
      <c r="BU489" s="14">
        <v>7</v>
      </c>
      <c r="BV489" s="14">
        <v>5</v>
      </c>
      <c r="BW489" s="14">
        <v>8</v>
      </c>
      <c r="BX489" s="14">
        <v>3</v>
      </c>
      <c r="BY489" s="14">
        <v>6</v>
      </c>
      <c r="BZ489" s="14">
        <v>3</v>
      </c>
      <c r="CA489" s="14">
        <v>8</v>
      </c>
      <c r="CB489" s="14">
        <v>4</v>
      </c>
      <c r="CC489" s="14">
        <v>2</v>
      </c>
      <c r="CD489" s="14">
        <v>11</v>
      </c>
      <c r="CE489" s="14">
        <v>9</v>
      </c>
      <c r="CF489" s="14">
        <v>4</v>
      </c>
      <c r="CG489" s="14">
        <v>9</v>
      </c>
      <c r="CH489" s="14">
        <v>6</v>
      </c>
      <c r="CI489" s="14">
        <v>9</v>
      </c>
      <c r="CJ489" s="14">
        <v>5</v>
      </c>
      <c r="CK489" s="14">
        <v>10</v>
      </c>
      <c r="CL489" s="14">
        <v>7</v>
      </c>
      <c r="CM489" s="14">
        <v>3</v>
      </c>
      <c r="CN489" s="14">
        <v>9</v>
      </c>
      <c r="CO489" s="14">
        <v>2</v>
      </c>
      <c r="CP489" s="14">
        <v>4</v>
      </c>
      <c r="CQ489" s="14">
        <v>3</v>
      </c>
      <c r="CR489" s="14">
        <v>2</v>
      </c>
      <c r="CS489" s="14">
        <v>0</v>
      </c>
      <c r="CT489" s="14">
        <v>6</v>
      </c>
      <c r="CU489" s="14">
        <v>1</v>
      </c>
      <c r="CV489" s="14">
        <v>2</v>
      </c>
      <c r="CW489" s="14">
        <v>5</v>
      </c>
      <c r="CX489" s="14">
        <v>3</v>
      </c>
      <c r="CY489" s="14">
        <v>1</v>
      </c>
      <c r="CZ489" s="14">
        <v>7</v>
      </c>
      <c r="DA489" s="14">
        <v>1</v>
      </c>
      <c r="DB489" s="14">
        <v>0</v>
      </c>
      <c r="DC489" s="14">
        <v>0</v>
      </c>
      <c r="DD489" s="14">
        <v>0</v>
      </c>
      <c r="DE489" s="14">
        <v>1</v>
      </c>
      <c r="DF489" s="14">
        <v>1</v>
      </c>
      <c r="DG489" s="14">
        <v>0</v>
      </c>
      <c r="DH489" s="14">
        <v>2</v>
      </c>
      <c r="DI489" s="14">
        <v>0</v>
      </c>
      <c r="DJ489" s="14">
        <v>2</v>
      </c>
      <c r="DK489" s="14">
        <v>1</v>
      </c>
      <c r="DL489" s="14">
        <v>0</v>
      </c>
      <c r="DM489" s="14">
        <v>1</v>
      </c>
      <c r="DN489" s="14">
        <v>0</v>
      </c>
      <c r="DO489" s="14">
        <v>0</v>
      </c>
      <c r="DP489" s="14">
        <v>0</v>
      </c>
      <c r="DQ489" s="14">
        <v>0</v>
      </c>
      <c r="DR489" s="14">
        <v>0</v>
      </c>
      <c r="DS489" s="14">
        <v>0</v>
      </c>
      <c r="DT489" s="14">
        <v>0</v>
      </c>
      <c r="DU489" s="14">
        <v>0</v>
      </c>
      <c r="DV489" s="14">
        <v>0</v>
      </c>
    </row>
    <row r="490" spans="1:126" x14ac:dyDescent="0.25">
      <c r="A490" s="16" t="s">
        <v>1053</v>
      </c>
      <c r="B490" s="14" t="s">
        <v>1054</v>
      </c>
      <c r="C490" s="14">
        <v>548</v>
      </c>
      <c r="D490" s="24">
        <f t="shared" si="522"/>
        <v>2.0072992700729927E-2</v>
      </c>
      <c r="E490" s="24">
        <f t="shared" si="523"/>
        <v>3.6496350364963501E-2</v>
      </c>
      <c r="F490" s="24">
        <f t="shared" si="524"/>
        <v>3.1021897810218978E-2</v>
      </c>
      <c r="G490" s="24">
        <f t="shared" si="525"/>
        <v>4.3795620437956206E-2</v>
      </c>
      <c r="H490" s="24">
        <f t="shared" si="526"/>
        <v>2.3722627737226276E-2</v>
      </c>
      <c r="I490" s="24">
        <f t="shared" si="527"/>
        <v>2.5547445255474453E-2</v>
      </c>
      <c r="J490" s="24">
        <f t="shared" si="528"/>
        <v>2.9197080291970802E-2</v>
      </c>
      <c r="K490" s="24">
        <f t="shared" si="529"/>
        <v>4.3795620437956206E-2</v>
      </c>
      <c r="L490" s="24">
        <f t="shared" si="530"/>
        <v>4.7445255474452552E-2</v>
      </c>
      <c r="M490" s="24">
        <f t="shared" si="531"/>
        <v>6.3868613138686137E-2</v>
      </c>
      <c r="N490" s="24">
        <f t="shared" si="532"/>
        <v>7.4817518248175188E-2</v>
      </c>
      <c r="O490" s="24">
        <f t="shared" si="533"/>
        <v>9.4890510948905105E-2</v>
      </c>
      <c r="P490" s="24">
        <f t="shared" si="534"/>
        <v>0.11678832116788321</v>
      </c>
      <c r="Q490" s="24">
        <f t="shared" si="535"/>
        <v>0.1259124087591241</v>
      </c>
      <c r="R490" s="24">
        <f t="shared" si="536"/>
        <v>7.8467153284671534E-2</v>
      </c>
      <c r="S490" s="24">
        <f t="shared" si="537"/>
        <v>0.14416058394160583</v>
      </c>
      <c r="T490" s="24">
        <f t="shared" si="538"/>
        <v>0.11313868613138686</v>
      </c>
      <c r="U490" s="24">
        <f t="shared" si="538"/>
        <v>0.53832116788321172</v>
      </c>
      <c r="V490" s="24">
        <f t="shared" si="538"/>
        <v>0.34854014598540145</v>
      </c>
      <c r="W490" s="23">
        <f t="shared" si="539"/>
        <v>62</v>
      </c>
      <c r="X490" s="23">
        <f t="shared" si="540"/>
        <v>295</v>
      </c>
      <c r="Y490" s="23">
        <f t="shared" si="541"/>
        <v>191</v>
      </c>
      <c r="Z490" s="14">
        <v>1</v>
      </c>
      <c r="AA490" s="14">
        <v>4</v>
      </c>
      <c r="AB490" s="14">
        <v>3</v>
      </c>
      <c r="AC490" s="14">
        <v>2</v>
      </c>
      <c r="AD490" s="14">
        <v>1</v>
      </c>
      <c r="AE490" s="14">
        <v>3</v>
      </c>
      <c r="AF490" s="14">
        <v>4</v>
      </c>
      <c r="AG490" s="14">
        <v>5</v>
      </c>
      <c r="AH490" s="14">
        <v>4</v>
      </c>
      <c r="AI490" s="14">
        <v>4</v>
      </c>
      <c r="AJ490" s="14">
        <v>4</v>
      </c>
      <c r="AK490" s="14">
        <v>5</v>
      </c>
      <c r="AL490" s="14">
        <v>3</v>
      </c>
      <c r="AM490" s="14">
        <v>3</v>
      </c>
      <c r="AN490" s="14">
        <v>2</v>
      </c>
      <c r="AO490" s="14">
        <v>9</v>
      </c>
      <c r="AP490" s="14">
        <v>5</v>
      </c>
      <c r="AQ490" s="14">
        <v>2</v>
      </c>
      <c r="AR490" s="14">
        <v>5</v>
      </c>
      <c r="AS490" s="14">
        <v>3</v>
      </c>
      <c r="AT490" s="14">
        <v>4</v>
      </c>
      <c r="AU490" s="14">
        <v>4</v>
      </c>
      <c r="AV490" s="14">
        <v>3</v>
      </c>
      <c r="AW490" s="14">
        <v>1</v>
      </c>
      <c r="AX490" s="14">
        <v>1</v>
      </c>
      <c r="AY490" s="14">
        <v>3</v>
      </c>
      <c r="AZ490" s="14">
        <v>1</v>
      </c>
      <c r="BA490" s="14">
        <v>2</v>
      </c>
      <c r="BB490" s="14">
        <v>2</v>
      </c>
      <c r="BC490" s="14">
        <v>6</v>
      </c>
      <c r="BD490" s="14">
        <v>3</v>
      </c>
      <c r="BE490" s="14">
        <v>4</v>
      </c>
      <c r="BF490" s="14">
        <v>4</v>
      </c>
      <c r="BG490" s="14">
        <v>1</v>
      </c>
      <c r="BH490" s="14">
        <v>4</v>
      </c>
      <c r="BI490" s="14">
        <v>5</v>
      </c>
      <c r="BJ490" s="14">
        <v>4</v>
      </c>
      <c r="BK490" s="14">
        <v>5</v>
      </c>
      <c r="BL490" s="14">
        <v>5</v>
      </c>
      <c r="BM490" s="14">
        <v>5</v>
      </c>
      <c r="BN490" s="14">
        <v>6</v>
      </c>
      <c r="BO490" s="14">
        <v>7</v>
      </c>
      <c r="BP490" s="14">
        <v>1</v>
      </c>
      <c r="BQ490" s="14">
        <v>6</v>
      </c>
      <c r="BR490" s="14">
        <v>6</v>
      </c>
      <c r="BS490" s="14">
        <v>6</v>
      </c>
      <c r="BT490" s="14">
        <v>7</v>
      </c>
      <c r="BU490" s="14">
        <v>8</v>
      </c>
      <c r="BV490" s="14">
        <v>4</v>
      </c>
      <c r="BW490" s="14">
        <v>10</v>
      </c>
      <c r="BX490" s="14">
        <v>5</v>
      </c>
      <c r="BY490" s="14">
        <v>5</v>
      </c>
      <c r="BZ490" s="14">
        <v>9</v>
      </c>
      <c r="CA490" s="14">
        <v>12</v>
      </c>
      <c r="CB490" s="14">
        <v>10</v>
      </c>
      <c r="CC490" s="14">
        <v>10</v>
      </c>
      <c r="CD490" s="14">
        <v>9</v>
      </c>
      <c r="CE490" s="14">
        <v>14</v>
      </c>
      <c r="CF490" s="14">
        <v>11</v>
      </c>
      <c r="CG490" s="14">
        <v>8</v>
      </c>
      <c r="CH490" s="14">
        <v>13</v>
      </c>
      <c r="CI490" s="14">
        <v>10</v>
      </c>
      <c r="CJ490" s="14">
        <v>11</v>
      </c>
      <c r="CK490" s="14">
        <v>12</v>
      </c>
      <c r="CL490" s="14">
        <v>18</v>
      </c>
      <c r="CM490" s="14">
        <v>18</v>
      </c>
      <c r="CN490" s="14">
        <v>14</v>
      </c>
      <c r="CO490" s="14">
        <v>8</v>
      </c>
      <c r="CP490" s="14">
        <v>17</v>
      </c>
      <c r="CQ490" s="14">
        <v>12</v>
      </c>
      <c r="CR490" s="14">
        <v>10</v>
      </c>
      <c r="CS490" s="14">
        <v>6</v>
      </c>
      <c r="CT490" s="14">
        <v>7</v>
      </c>
      <c r="CU490" s="14">
        <v>10</v>
      </c>
      <c r="CV490" s="14">
        <v>10</v>
      </c>
      <c r="CW490" s="14">
        <v>7</v>
      </c>
      <c r="CX490" s="14">
        <v>8</v>
      </c>
      <c r="CY490" s="14">
        <v>5</v>
      </c>
      <c r="CZ490" s="14">
        <v>12</v>
      </c>
      <c r="DA490" s="14">
        <v>9</v>
      </c>
      <c r="DB490" s="14">
        <v>10</v>
      </c>
      <c r="DC490" s="14">
        <v>5</v>
      </c>
      <c r="DD490" s="14">
        <v>5</v>
      </c>
      <c r="DE490" s="14">
        <v>4</v>
      </c>
      <c r="DF490" s="14">
        <v>1</v>
      </c>
      <c r="DG490" s="14">
        <v>2</v>
      </c>
      <c r="DH490" s="14">
        <v>3</v>
      </c>
      <c r="DI490" s="14">
        <v>0</v>
      </c>
      <c r="DJ490" s="14">
        <v>3</v>
      </c>
      <c r="DK490" s="14">
        <v>2</v>
      </c>
      <c r="DL490" s="14">
        <v>1</v>
      </c>
      <c r="DM490" s="14">
        <v>0</v>
      </c>
      <c r="DN490" s="14">
        <v>0</v>
      </c>
      <c r="DO490" s="14">
        <v>1</v>
      </c>
      <c r="DP490" s="14">
        <v>0</v>
      </c>
      <c r="DQ490" s="14">
        <v>1</v>
      </c>
      <c r="DR490" s="14">
        <v>0</v>
      </c>
      <c r="DS490" s="14">
        <v>0</v>
      </c>
      <c r="DT490" s="14">
        <v>0</v>
      </c>
      <c r="DU490" s="14">
        <v>0</v>
      </c>
      <c r="DV490" s="14">
        <v>0</v>
      </c>
    </row>
    <row r="491" spans="1:126" x14ac:dyDescent="0.25">
      <c r="A491" s="16" t="s">
        <v>1055</v>
      </c>
      <c r="B491" s="14" t="s">
        <v>1056</v>
      </c>
      <c r="C491" s="23">
        <v>1804</v>
      </c>
      <c r="D491" s="24">
        <f t="shared" si="522"/>
        <v>4.8226164079822616E-2</v>
      </c>
      <c r="E491" s="24">
        <f t="shared" si="523"/>
        <v>4.8226164079822616E-2</v>
      </c>
      <c r="F491" s="24">
        <f t="shared" si="524"/>
        <v>7.0953436807095344E-2</v>
      </c>
      <c r="G491" s="24">
        <f t="shared" si="525"/>
        <v>6.1529933481152994E-2</v>
      </c>
      <c r="H491" s="24">
        <f t="shared" si="526"/>
        <v>5.543237250554324E-2</v>
      </c>
      <c r="I491" s="24">
        <f t="shared" si="527"/>
        <v>3.6585365853658534E-2</v>
      </c>
      <c r="J491" s="24">
        <f t="shared" si="528"/>
        <v>3.7694013303769404E-2</v>
      </c>
      <c r="K491" s="24">
        <f t="shared" si="529"/>
        <v>5.543237250554324E-2</v>
      </c>
      <c r="L491" s="24">
        <f t="shared" si="530"/>
        <v>7.5942350332594236E-2</v>
      </c>
      <c r="M491" s="24">
        <f t="shared" si="531"/>
        <v>9.9778270509977826E-2</v>
      </c>
      <c r="N491" s="24">
        <f t="shared" si="532"/>
        <v>7.8159645232815961E-2</v>
      </c>
      <c r="O491" s="24">
        <f t="shared" si="533"/>
        <v>7.2062084257206213E-2</v>
      </c>
      <c r="P491" s="24">
        <f t="shared" si="534"/>
        <v>8.1485587583148555E-2</v>
      </c>
      <c r="Q491" s="24">
        <f t="shared" si="535"/>
        <v>6.7073170731707321E-2</v>
      </c>
      <c r="R491" s="24">
        <f t="shared" si="536"/>
        <v>4.5454545454545456E-2</v>
      </c>
      <c r="S491" s="24">
        <f t="shared" si="537"/>
        <v>6.5964523281596452E-2</v>
      </c>
      <c r="T491" s="24">
        <f t="shared" si="538"/>
        <v>0.1951219512195122</v>
      </c>
      <c r="U491" s="24">
        <f t="shared" si="538"/>
        <v>0.62638580931263854</v>
      </c>
      <c r="V491" s="24">
        <f t="shared" si="538"/>
        <v>0.17849223946784923</v>
      </c>
      <c r="W491" s="23">
        <f t="shared" si="539"/>
        <v>352</v>
      </c>
      <c r="X491" s="23">
        <f t="shared" si="540"/>
        <v>1130</v>
      </c>
      <c r="Y491" s="23">
        <f t="shared" si="541"/>
        <v>322</v>
      </c>
      <c r="Z491" s="23">
        <v>13</v>
      </c>
      <c r="AA491" s="23">
        <v>16</v>
      </c>
      <c r="AB491" s="23">
        <v>25</v>
      </c>
      <c r="AC491" s="23">
        <v>19</v>
      </c>
      <c r="AD491" s="23">
        <v>14</v>
      </c>
      <c r="AE491" s="23">
        <v>17</v>
      </c>
      <c r="AF491" s="23">
        <v>13</v>
      </c>
      <c r="AG491" s="23">
        <v>21</v>
      </c>
      <c r="AH491" s="23">
        <v>15</v>
      </c>
      <c r="AI491" s="23">
        <v>21</v>
      </c>
      <c r="AJ491" s="23">
        <v>25</v>
      </c>
      <c r="AK491" s="23">
        <v>30</v>
      </c>
      <c r="AL491" s="23">
        <v>24</v>
      </c>
      <c r="AM491" s="23">
        <v>17</v>
      </c>
      <c r="AN491" s="23">
        <v>32</v>
      </c>
      <c r="AO491" s="23">
        <v>24</v>
      </c>
      <c r="AP491" s="23">
        <v>26</v>
      </c>
      <c r="AQ491" s="23">
        <v>21</v>
      </c>
      <c r="AR491" s="23">
        <v>25</v>
      </c>
      <c r="AS491" s="23">
        <v>15</v>
      </c>
      <c r="AT491" s="23">
        <v>26</v>
      </c>
      <c r="AU491" s="23">
        <v>18</v>
      </c>
      <c r="AV491" s="23">
        <v>18</v>
      </c>
      <c r="AW491" s="23">
        <v>15</v>
      </c>
      <c r="AX491" s="23">
        <v>23</v>
      </c>
      <c r="AY491" s="23">
        <v>15</v>
      </c>
      <c r="AZ491" s="23">
        <v>13</v>
      </c>
      <c r="BA491" s="23">
        <v>14</v>
      </c>
      <c r="BB491" s="23">
        <v>9</v>
      </c>
      <c r="BC491" s="23">
        <v>15</v>
      </c>
      <c r="BD491" s="23">
        <v>14</v>
      </c>
      <c r="BE491" s="23">
        <v>13</v>
      </c>
      <c r="BF491" s="23">
        <v>10</v>
      </c>
      <c r="BG491" s="23">
        <v>12</v>
      </c>
      <c r="BH491" s="23">
        <v>19</v>
      </c>
      <c r="BI491" s="23">
        <v>20</v>
      </c>
      <c r="BJ491" s="23">
        <v>21</v>
      </c>
      <c r="BK491" s="23">
        <v>24</v>
      </c>
      <c r="BL491" s="23">
        <v>19</v>
      </c>
      <c r="BM491" s="23">
        <v>16</v>
      </c>
      <c r="BN491" s="23">
        <v>18</v>
      </c>
      <c r="BO491" s="23">
        <v>30</v>
      </c>
      <c r="BP491" s="23">
        <v>26</v>
      </c>
      <c r="BQ491" s="23">
        <v>27</v>
      </c>
      <c r="BR491" s="23">
        <v>36</v>
      </c>
      <c r="BS491" s="23">
        <v>36</v>
      </c>
      <c r="BT491" s="23">
        <v>42</v>
      </c>
      <c r="BU491" s="23">
        <v>34</v>
      </c>
      <c r="BV491" s="23">
        <v>37</v>
      </c>
      <c r="BW491" s="23">
        <v>31</v>
      </c>
      <c r="BX491" s="23">
        <v>28</v>
      </c>
      <c r="BY491" s="23">
        <v>24</v>
      </c>
      <c r="BZ491" s="23">
        <v>28</v>
      </c>
      <c r="CA491" s="23">
        <v>32</v>
      </c>
      <c r="CB491" s="23">
        <v>29</v>
      </c>
      <c r="CC491" s="23">
        <v>28</v>
      </c>
      <c r="CD491" s="23">
        <v>25</v>
      </c>
      <c r="CE491" s="23">
        <v>31</v>
      </c>
      <c r="CF491" s="23">
        <v>24</v>
      </c>
      <c r="CG491" s="23">
        <v>22</v>
      </c>
      <c r="CH491" s="23">
        <v>27</v>
      </c>
      <c r="CI491" s="23">
        <v>28</v>
      </c>
      <c r="CJ491" s="23">
        <v>28</v>
      </c>
      <c r="CK491" s="23">
        <v>29</v>
      </c>
      <c r="CL491" s="23">
        <v>35</v>
      </c>
      <c r="CM491" s="23">
        <v>22</v>
      </c>
      <c r="CN491" s="23">
        <v>26</v>
      </c>
      <c r="CO491" s="23">
        <v>28</v>
      </c>
      <c r="CP491" s="23">
        <v>24</v>
      </c>
      <c r="CQ491" s="23">
        <v>21</v>
      </c>
      <c r="CR491" s="23">
        <v>19</v>
      </c>
      <c r="CS491" s="23">
        <v>19</v>
      </c>
      <c r="CT491" s="23">
        <v>16</v>
      </c>
      <c r="CU491" s="23">
        <v>14</v>
      </c>
      <c r="CV491" s="23">
        <v>14</v>
      </c>
      <c r="CW491" s="23">
        <v>12</v>
      </c>
      <c r="CX491" s="23">
        <v>13</v>
      </c>
      <c r="CY491" s="23">
        <v>13</v>
      </c>
      <c r="CZ491" s="23">
        <v>11</v>
      </c>
      <c r="DA491" s="23">
        <v>6</v>
      </c>
      <c r="DB491" s="23">
        <v>13</v>
      </c>
      <c r="DC491" s="23">
        <v>13</v>
      </c>
      <c r="DD491" s="23">
        <v>7</v>
      </c>
      <c r="DE491" s="23">
        <v>4</v>
      </c>
      <c r="DF491" s="23">
        <v>6</v>
      </c>
      <c r="DG491" s="23">
        <v>3</v>
      </c>
      <c r="DH491" s="23">
        <v>3</v>
      </c>
      <c r="DI491" s="23">
        <v>4</v>
      </c>
      <c r="DJ491" s="23">
        <v>3</v>
      </c>
      <c r="DK491" s="23">
        <v>4</v>
      </c>
      <c r="DL491" s="23">
        <v>1</v>
      </c>
      <c r="DM491" s="23">
        <v>0</v>
      </c>
      <c r="DN491" s="23">
        <v>0</v>
      </c>
      <c r="DO491" s="23">
        <v>1</v>
      </c>
      <c r="DP491" s="23">
        <v>1</v>
      </c>
      <c r="DQ491" s="23">
        <v>1</v>
      </c>
      <c r="DR491" s="23">
        <v>0</v>
      </c>
      <c r="DS491" s="23">
        <v>0</v>
      </c>
      <c r="DT491" s="23">
        <v>0</v>
      </c>
      <c r="DU491" s="23">
        <v>0</v>
      </c>
      <c r="DV491" s="23">
        <v>0</v>
      </c>
    </row>
    <row r="492" spans="1:126" x14ac:dyDescent="0.25">
      <c r="A492" s="16" t="s">
        <v>1057</v>
      </c>
      <c r="B492" s="14" t="s">
        <v>1058</v>
      </c>
      <c r="C492" s="23">
        <v>518</v>
      </c>
      <c r="D492" s="24">
        <f t="shared" si="522"/>
        <v>6.7567567567567571E-2</v>
      </c>
      <c r="E492" s="24">
        <f t="shared" si="523"/>
        <v>7.3359073359073365E-2</v>
      </c>
      <c r="F492" s="24">
        <f t="shared" si="524"/>
        <v>6.9498069498069498E-2</v>
      </c>
      <c r="G492" s="24">
        <f t="shared" si="525"/>
        <v>5.5984555984555984E-2</v>
      </c>
      <c r="H492" s="24">
        <f t="shared" si="526"/>
        <v>4.633204633204633E-2</v>
      </c>
      <c r="I492" s="24">
        <f t="shared" si="527"/>
        <v>3.2818532818532815E-2</v>
      </c>
      <c r="J492" s="24">
        <f t="shared" si="528"/>
        <v>4.0540540540540543E-2</v>
      </c>
      <c r="K492" s="24">
        <f t="shared" si="529"/>
        <v>6.3706563706563704E-2</v>
      </c>
      <c r="L492" s="24">
        <f t="shared" si="530"/>
        <v>7.7220077220077218E-2</v>
      </c>
      <c r="M492" s="24">
        <f t="shared" si="531"/>
        <v>7.9150579150579145E-2</v>
      </c>
      <c r="N492" s="24">
        <f t="shared" si="532"/>
        <v>8.1081081081081086E-2</v>
      </c>
      <c r="O492" s="24">
        <f t="shared" si="533"/>
        <v>7.1428571428571425E-2</v>
      </c>
      <c r="P492" s="24">
        <f t="shared" si="534"/>
        <v>5.9845559845559844E-2</v>
      </c>
      <c r="Q492" s="24">
        <f t="shared" si="535"/>
        <v>6.1776061776061778E-2</v>
      </c>
      <c r="R492" s="24">
        <f t="shared" si="536"/>
        <v>4.0540540540540543E-2</v>
      </c>
      <c r="S492" s="24">
        <f t="shared" si="537"/>
        <v>7.9150579150579145E-2</v>
      </c>
      <c r="T492" s="24">
        <f t="shared" si="538"/>
        <v>0.23938223938223938</v>
      </c>
      <c r="U492" s="24">
        <f t="shared" si="538"/>
        <v>0.5791505791505791</v>
      </c>
      <c r="V492" s="24">
        <f t="shared" si="538"/>
        <v>0.18146718146718147</v>
      </c>
      <c r="W492" s="23">
        <f t="shared" si="539"/>
        <v>124</v>
      </c>
      <c r="X492" s="23">
        <f t="shared" si="540"/>
        <v>300</v>
      </c>
      <c r="Y492" s="23">
        <f t="shared" si="541"/>
        <v>94</v>
      </c>
      <c r="Z492" s="23">
        <v>5</v>
      </c>
      <c r="AA492" s="23">
        <v>4</v>
      </c>
      <c r="AB492" s="23">
        <v>9</v>
      </c>
      <c r="AC492" s="23">
        <v>11</v>
      </c>
      <c r="AD492" s="23">
        <v>6</v>
      </c>
      <c r="AE492" s="23">
        <v>15</v>
      </c>
      <c r="AF492" s="23">
        <v>2</v>
      </c>
      <c r="AG492" s="23">
        <v>7</v>
      </c>
      <c r="AH492" s="23">
        <v>7</v>
      </c>
      <c r="AI492" s="23">
        <v>7</v>
      </c>
      <c r="AJ492" s="23">
        <v>8</v>
      </c>
      <c r="AK492" s="23">
        <v>6</v>
      </c>
      <c r="AL492" s="23">
        <v>5</v>
      </c>
      <c r="AM492" s="23">
        <v>10</v>
      </c>
      <c r="AN492" s="23">
        <v>7</v>
      </c>
      <c r="AO492" s="23">
        <v>10</v>
      </c>
      <c r="AP492" s="23">
        <v>5</v>
      </c>
      <c r="AQ492" s="23">
        <v>4</v>
      </c>
      <c r="AR492" s="23">
        <v>5</v>
      </c>
      <c r="AS492" s="23">
        <v>5</v>
      </c>
      <c r="AT492" s="23">
        <v>5</v>
      </c>
      <c r="AU492" s="23">
        <v>4</v>
      </c>
      <c r="AV492" s="23">
        <v>4</v>
      </c>
      <c r="AW492" s="23">
        <v>8</v>
      </c>
      <c r="AX492" s="23">
        <v>3</v>
      </c>
      <c r="AY492" s="23">
        <v>2</v>
      </c>
      <c r="AZ492" s="23">
        <v>1</v>
      </c>
      <c r="BA492" s="23">
        <v>4</v>
      </c>
      <c r="BB492" s="23">
        <v>6</v>
      </c>
      <c r="BC492" s="23">
        <v>4</v>
      </c>
      <c r="BD492" s="23">
        <v>1</v>
      </c>
      <c r="BE492" s="23">
        <v>3</v>
      </c>
      <c r="BF492" s="23">
        <v>6</v>
      </c>
      <c r="BG492" s="23">
        <v>8</v>
      </c>
      <c r="BH492" s="23">
        <v>3</v>
      </c>
      <c r="BI492" s="23">
        <v>7</v>
      </c>
      <c r="BJ492" s="23">
        <v>8</v>
      </c>
      <c r="BK492" s="23">
        <v>1</v>
      </c>
      <c r="BL492" s="23">
        <v>12</v>
      </c>
      <c r="BM492" s="23">
        <v>5</v>
      </c>
      <c r="BN492" s="23">
        <v>8</v>
      </c>
      <c r="BO492" s="23">
        <v>4</v>
      </c>
      <c r="BP492" s="23">
        <v>8</v>
      </c>
      <c r="BQ492" s="23">
        <v>13</v>
      </c>
      <c r="BR492" s="23">
        <v>7</v>
      </c>
      <c r="BS492" s="23">
        <v>9</v>
      </c>
      <c r="BT492" s="23">
        <v>9</v>
      </c>
      <c r="BU492" s="23">
        <v>4</v>
      </c>
      <c r="BV492" s="23">
        <v>10</v>
      </c>
      <c r="BW492" s="23">
        <v>9</v>
      </c>
      <c r="BX492" s="23">
        <v>6</v>
      </c>
      <c r="BY492" s="23">
        <v>11</v>
      </c>
      <c r="BZ492" s="23">
        <v>6</v>
      </c>
      <c r="CA492" s="23">
        <v>13</v>
      </c>
      <c r="CB492" s="23">
        <v>6</v>
      </c>
      <c r="CC492" s="23">
        <v>9</v>
      </c>
      <c r="CD492" s="23">
        <v>9</v>
      </c>
      <c r="CE492" s="23">
        <v>3</v>
      </c>
      <c r="CF492" s="23">
        <v>5</v>
      </c>
      <c r="CG492" s="23">
        <v>11</v>
      </c>
      <c r="CH492" s="23">
        <v>10</v>
      </c>
      <c r="CI492" s="23">
        <v>6</v>
      </c>
      <c r="CJ492" s="23">
        <v>9</v>
      </c>
      <c r="CK492" s="23">
        <v>2</v>
      </c>
      <c r="CL492" s="23">
        <v>4</v>
      </c>
      <c r="CM492" s="23">
        <v>7</v>
      </c>
      <c r="CN492" s="23">
        <v>6</v>
      </c>
      <c r="CO492" s="23">
        <v>7</v>
      </c>
      <c r="CP492" s="23">
        <v>8</v>
      </c>
      <c r="CQ492" s="23">
        <v>4</v>
      </c>
      <c r="CR492" s="23">
        <v>5</v>
      </c>
      <c r="CS492" s="23">
        <v>4</v>
      </c>
      <c r="CT492" s="23">
        <v>4</v>
      </c>
      <c r="CU492" s="23">
        <v>4</v>
      </c>
      <c r="CV492" s="23">
        <v>4</v>
      </c>
      <c r="CW492" s="23">
        <v>1</v>
      </c>
      <c r="CX492" s="23">
        <v>8</v>
      </c>
      <c r="CY492" s="23">
        <v>2</v>
      </c>
      <c r="CZ492" s="23">
        <v>5</v>
      </c>
      <c r="DA492" s="23">
        <v>2</v>
      </c>
      <c r="DB492" s="23">
        <v>8</v>
      </c>
      <c r="DC492" s="23">
        <v>0</v>
      </c>
      <c r="DD492" s="23">
        <v>2</v>
      </c>
      <c r="DE492" s="23">
        <v>3</v>
      </c>
      <c r="DF492" s="23">
        <v>3</v>
      </c>
      <c r="DG492" s="23">
        <v>1</v>
      </c>
      <c r="DH492" s="23">
        <v>1</v>
      </c>
      <c r="DI492" s="23">
        <v>0</v>
      </c>
      <c r="DJ492" s="23">
        <v>0</v>
      </c>
      <c r="DK492" s="23">
        <v>1</v>
      </c>
      <c r="DL492" s="23">
        <v>1</v>
      </c>
      <c r="DM492" s="23">
        <v>0</v>
      </c>
      <c r="DN492" s="23">
        <v>0</v>
      </c>
      <c r="DO492" s="23">
        <v>0</v>
      </c>
      <c r="DP492" s="23">
        <v>1</v>
      </c>
      <c r="DQ492" s="23">
        <v>0</v>
      </c>
      <c r="DR492" s="23">
        <v>0</v>
      </c>
      <c r="DS492" s="23">
        <v>0</v>
      </c>
      <c r="DT492" s="23">
        <v>1</v>
      </c>
      <c r="DU492" s="23">
        <v>1</v>
      </c>
      <c r="DV492" s="23">
        <v>0</v>
      </c>
    </row>
    <row r="493" spans="1:126" x14ac:dyDescent="0.25">
      <c r="A493" s="16" t="s">
        <v>1059</v>
      </c>
      <c r="B493" s="14" t="s">
        <v>1060</v>
      </c>
      <c r="C493" s="23">
        <v>701</v>
      </c>
      <c r="D493" s="24">
        <f t="shared" si="522"/>
        <v>3.7089871611982884E-2</v>
      </c>
      <c r="E493" s="24">
        <f t="shared" si="523"/>
        <v>5.5634807417974323E-2</v>
      </c>
      <c r="F493" s="24">
        <f t="shared" si="524"/>
        <v>4.850213980028531E-2</v>
      </c>
      <c r="G493" s="24">
        <f t="shared" si="525"/>
        <v>8.2738944365192579E-2</v>
      </c>
      <c r="H493" s="24">
        <f t="shared" si="526"/>
        <v>4.2796005706134094E-2</v>
      </c>
      <c r="I493" s="24">
        <f t="shared" si="527"/>
        <v>3.2810271041369472E-2</v>
      </c>
      <c r="J493" s="24">
        <f t="shared" si="528"/>
        <v>4.2796005706134094E-2</v>
      </c>
      <c r="K493" s="24">
        <f t="shared" si="529"/>
        <v>6.1340941512125532E-2</v>
      </c>
      <c r="L493" s="24">
        <f t="shared" si="530"/>
        <v>6.8473609129814553E-2</v>
      </c>
      <c r="M493" s="24">
        <f t="shared" si="531"/>
        <v>8.8445078459343796E-2</v>
      </c>
      <c r="N493" s="24">
        <f t="shared" si="532"/>
        <v>6.4194008559201141E-2</v>
      </c>
      <c r="O493" s="24">
        <f t="shared" si="533"/>
        <v>6.5620542082738945E-2</v>
      </c>
      <c r="P493" s="24">
        <f t="shared" si="534"/>
        <v>8.98716119828816E-2</v>
      </c>
      <c r="Q493" s="24">
        <f t="shared" si="535"/>
        <v>8.5592011412268187E-2</v>
      </c>
      <c r="R493" s="24">
        <f t="shared" si="536"/>
        <v>4.4222539229671898E-2</v>
      </c>
      <c r="S493" s="24">
        <f t="shared" si="537"/>
        <v>8.98716119828816E-2</v>
      </c>
      <c r="T493" s="24">
        <f t="shared" si="538"/>
        <v>0.18402282453637661</v>
      </c>
      <c r="U493" s="24">
        <f t="shared" si="538"/>
        <v>0.5962910128388017</v>
      </c>
      <c r="V493" s="24">
        <f t="shared" si="538"/>
        <v>0.21968616262482168</v>
      </c>
      <c r="W493" s="23">
        <f t="shared" si="539"/>
        <v>129</v>
      </c>
      <c r="X493" s="23">
        <f t="shared" si="540"/>
        <v>418</v>
      </c>
      <c r="Y493" s="23">
        <f t="shared" si="541"/>
        <v>154</v>
      </c>
      <c r="Z493" s="23">
        <v>3</v>
      </c>
      <c r="AA493" s="23">
        <v>1</v>
      </c>
      <c r="AB493" s="23">
        <v>10</v>
      </c>
      <c r="AC493" s="23">
        <v>6</v>
      </c>
      <c r="AD493" s="23">
        <v>6</v>
      </c>
      <c r="AE493" s="23">
        <v>5</v>
      </c>
      <c r="AF493" s="23">
        <v>7</v>
      </c>
      <c r="AG493" s="23">
        <v>4</v>
      </c>
      <c r="AH493" s="23">
        <v>10</v>
      </c>
      <c r="AI493" s="23">
        <v>13</v>
      </c>
      <c r="AJ493" s="23">
        <v>7</v>
      </c>
      <c r="AK493" s="23">
        <v>10</v>
      </c>
      <c r="AL493" s="23">
        <v>5</v>
      </c>
      <c r="AM493" s="23">
        <v>8</v>
      </c>
      <c r="AN493" s="23">
        <v>4</v>
      </c>
      <c r="AO493" s="23">
        <v>16</v>
      </c>
      <c r="AP493" s="23">
        <v>14</v>
      </c>
      <c r="AQ493" s="23">
        <v>14</v>
      </c>
      <c r="AR493" s="23">
        <v>8</v>
      </c>
      <c r="AS493" s="23">
        <v>6</v>
      </c>
      <c r="AT493" s="23">
        <v>8</v>
      </c>
      <c r="AU493" s="23">
        <v>4</v>
      </c>
      <c r="AV493" s="23">
        <v>7</v>
      </c>
      <c r="AW493" s="23">
        <v>7</v>
      </c>
      <c r="AX493" s="23">
        <v>4</v>
      </c>
      <c r="AY493" s="23">
        <v>2</v>
      </c>
      <c r="AZ493" s="23">
        <v>6</v>
      </c>
      <c r="BA493" s="23">
        <v>7</v>
      </c>
      <c r="BB493" s="23">
        <v>4</v>
      </c>
      <c r="BC493" s="23">
        <v>4</v>
      </c>
      <c r="BD493" s="23">
        <v>6</v>
      </c>
      <c r="BE493" s="23">
        <v>5</v>
      </c>
      <c r="BF493" s="23">
        <v>11</v>
      </c>
      <c r="BG493" s="23">
        <v>4</v>
      </c>
      <c r="BH493" s="23">
        <v>4</v>
      </c>
      <c r="BI493" s="23">
        <v>9</v>
      </c>
      <c r="BJ493" s="23">
        <v>6</v>
      </c>
      <c r="BK493" s="23">
        <v>9</v>
      </c>
      <c r="BL493" s="23">
        <v>17</v>
      </c>
      <c r="BM493" s="23">
        <v>2</v>
      </c>
      <c r="BN493" s="23">
        <v>12</v>
      </c>
      <c r="BO493" s="23">
        <v>5</v>
      </c>
      <c r="BP493" s="23">
        <v>10</v>
      </c>
      <c r="BQ493" s="23">
        <v>7</v>
      </c>
      <c r="BR493" s="23">
        <v>14</v>
      </c>
      <c r="BS493" s="23">
        <v>17</v>
      </c>
      <c r="BT493" s="23">
        <v>13</v>
      </c>
      <c r="BU493" s="23">
        <v>11</v>
      </c>
      <c r="BV493" s="23">
        <v>14</v>
      </c>
      <c r="BW493" s="23">
        <v>7</v>
      </c>
      <c r="BX493" s="23">
        <v>15</v>
      </c>
      <c r="BY493" s="23">
        <v>13</v>
      </c>
      <c r="BZ493" s="23">
        <v>5</v>
      </c>
      <c r="CA493" s="23">
        <v>6</v>
      </c>
      <c r="CB493" s="23">
        <v>6</v>
      </c>
      <c r="CC493" s="23">
        <v>15</v>
      </c>
      <c r="CD493" s="23">
        <v>11</v>
      </c>
      <c r="CE493" s="23">
        <v>4</v>
      </c>
      <c r="CF493" s="23">
        <v>7</v>
      </c>
      <c r="CG493" s="23">
        <v>9</v>
      </c>
      <c r="CH493" s="23">
        <v>12</v>
      </c>
      <c r="CI493" s="23">
        <v>15</v>
      </c>
      <c r="CJ493" s="23">
        <v>7</v>
      </c>
      <c r="CK493" s="23">
        <v>13</v>
      </c>
      <c r="CL493" s="23">
        <v>16</v>
      </c>
      <c r="CM493" s="23">
        <v>11</v>
      </c>
      <c r="CN493" s="23">
        <v>10</v>
      </c>
      <c r="CO493" s="23">
        <v>17</v>
      </c>
      <c r="CP493" s="23">
        <v>13</v>
      </c>
      <c r="CQ493" s="23">
        <v>9</v>
      </c>
      <c r="CR493" s="23">
        <v>3</v>
      </c>
      <c r="CS493" s="23">
        <v>8</v>
      </c>
      <c r="CT493" s="23">
        <v>3</v>
      </c>
      <c r="CU493" s="23">
        <v>9</v>
      </c>
      <c r="CV493" s="23">
        <v>8</v>
      </c>
      <c r="CW493" s="23">
        <v>7</v>
      </c>
      <c r="CX493" s="23">
        <v>4</v>
      </c>
      <c r="CY493" s="23">
        <v>6</v>
      </c>
      <c r="CZ493" s="23">
        <v>2</v>
      </c>
      <c r="DA493" s="23">
        <v>8</v>
      </c>
      <c r="DB493" s="23">
        <v>6</v>
      </c>
      <c r="DC493" s="23">
        <v>4</v>
      </c>
      <c r="DD493" s="23">
        <v>5</v>
      </c>
      <c r="DE493" s="23">
        <v>2</v>
      </c>
      <c r="DF493" s="23">
        <v>4</v>
      </c>
      <c r="DG493" s="23">
        <v>2</v>
      </c>
      <c r="DH493" s="23">
        <v>2</v>
      </c>
      <c r="DI493" s="23">
        <v>5</v>
      </c>
      <c r="DJ493" s="23">
        <v>3</v>
      </c>
      <c r="DK493" s="23">
        <v>1</v>
      </c>
      <c r="DL493" s="23">
        <v>0</v>
      </c>
      <c r="DM493" s="23">
        <v>1</v>
      </c>
      <c r="DN493" s="23">
        <v>0</v>
      </c>
      <c r="DO493" s="23">
        <v>0</v>
      </c>
      <c r="DP493" s="23">
        <v>0</v>
      </c>
      <c r="DQ493" s="23">
        <v>1</v>
      </c>
      <c r="DR493" s="23">
        <v>0</v>
      </c>
      <c r="DS493" s="23">
        <v>0</v>
      </c>
      <c r="DT493" s="23">
        <v>0</v>
      </c>
      <c r="DU493" s="23">
        <v>0</v>
      </c>
      <c r="DV493" s="23">
        <v>0</v>
      </c>
    </row>
    <row r="494" spans="1:126" x14ac:dyDescent="0.25">
      <c r="A494" s="16" t="s">
        <v>1061</v>
      </c>
      <c r="B494" s="14" t="s">
        <v>1062</v>
      </c>
      <c r="C494" s="14">
        <v>819</v>
      </c>
      <c r="D494" s="24">
        <f t="shared" si="522"/>
        <v>3.2967032967032968E-2</v>
      </c>
      <c r="E494" s="24">
        <f t="shared" si="523"/>
        <v>3.2967032967032968E-2</v>
      </c>
      <c r="F494" s="24">
        <f t="shared" si="524"/>
        <v>4.7619047619047616E-2</v>
      </c>
      <c r="G494" s="24">
        <f t="shared" si="525"/>
        <v>5.0061050061050064E-2</v>
      </c>
      <c r="H494" s="24">
        <f t="shared" si="526"/>
        <v>5.3724053724053727E-2</v>
      </c>
      <c r="I494" s="24">
        <f t="shared" si="527"/>
        <v>3.0525030525030524E-2</v>
      </c>
      <c r="J494" s="24">
        <f t="shared" si="528"/>
        <v>4.0293040293040296E-2</v>
      </c>
      <c r="K494" s="24">
        <f t="shared" si="529"/>
        <v>3.7851037851037848E-2</v>
      </c>
      <c r="L494" s="24">
        <f t="shared" si="530"/>
        <v>6.5934065934065936E-2</v>
      </c>
      <c r="M494" s="24">
        <f t="shared" si="531"/>
        <v>7.3260073260073263E-2</v>
      </c>
      <c r="N494" s="24">
        <f t="shared" si="532"/>
        <v>6.1050061050061048E-2</v>
      </c>
      <c r="O494" s="24">
        <f t="shared" si="533"/>
        <v>6.3492063492063489E-2</v>
      </c>
      <c r="P494" s="24">
        <f t="shared" si="534"/>
        <v>9.2796092796092799E-2</v>
      </c>
      <c r="Q494" s="24">
        <f t="shared" si="535"/>
        <v>8.5470085470085472E-2</v>
      </c>
      <c r="R494" s="24">
        <f t="shared" si="536"/>
        <v>7.8144078144078144E-2</v>
      </c>
      <c r="S494" s="24">
        <f t="shared" si="537"/>
        <v>0.15384615384615385</v>
      </c>
      <c r="T494" s="24">
        <f t="shared" si="538"/>
        <v>0.13186813186813187</v>
      </c>
      <c r="U494" s="24">
        <f t="shared" si="538"/>
        <v>0.55067155067155071</v>
      </c>
      <c r="V494" s="24">
        <f t="shared" si="538"/>
        <v>0.31746031746031744</v>
      </c>
      <c r="W494" s="23">
        <f t="shared" si="539"/>
        <v>108</v>
      </c>
      <c r="X494" s="23">
        <f t="shared" si="540"/>
        <v>451</v>
      </c>
      <c r="Y494" s="23">
        <f t="shared" si="541"/>
        <v>260</v>
      </c>
      <c r="Z494" s="14">
        <v>5</v>
      </c>
      <c r="AA494" s="14">
        <v>7</v>
      </c>
      <c r="AB494" s="14">
        <v>6</v>
      </c>
      <c r="AC494" s="14">
        <v>5</v>
      </c>
      <c r="AD494" s="14">
        <v>4</v>
      </c>
      <c r="AE494" s="14">
        <v>5</v>
      </c>
      <c r="AF494" s="14">
        <v>5</v>
      </c>
      <c r="AG494" s="14">
        <v>5</v>
      </c>
      <c r="AH494" s="14">
        <v>6</v>
      </c>
      <c r="AI494" s="14">
        <v>6</v>
      </c>
      <c r="AJ494" s="14">
        <v>10</v>
      </c>
      <c r="AK494" s="14">
        <v>3</v>
      </c>
      <c r="AL494" s="14">
        <v>12</v>
      </c>
      <c r="AM494" s="14">
        <v>11</v>
      </c>
      <c r="AN494" s="14">
        <v>3</v>
      </c>
      <c r="AO494" s="14">
        <v>8</v>
      </c>
      <c r="AP494" s="14">
        <v>7</v>
      </c>
      <c r="AQ494" s="14">
        <v>11</v>
      </c>
      <c r="AR494" s="14">
        <v>5</v>
      </c>
      <c r="AS494" s="14">
        <v>10</v>
      </c>
      <c r="AT494" s="14">
        <v>9</v>
      </c>
      <c r="AU494" s="14">
        <v>7</v>
      </c>
      <c r="AV494" s="14">
        <v>8</v>
      </c>
      <c r="AW494" s="14">
        <v>13</v>
      </c>
      <c r="AX494" s="14">
        <v>7</v>
      </c>
      <c r="AY494" s="14">
        <v>3</v>
      </c>
      <c r="AZ494" s="14">
        <v>5</v>
      </c>
      <c r="BA494" s="14">
        <v>11</v>
      </c>
      <c r="BB494" s="14">
        <v>3</v>
      </c>
      <c r="BC494" s="14">
        <v>3</v>
      </c>
      <c r="BD494" s="14">
        <v>6</v>
      </c>
      <c r="BE494" s="14">
        <v>8</v>
      </c>
      <c r="BF494" s="14">
        <v>7</v>
      </c>
      <c r="BG494" s="14">
        <v>5</v>
      </c>
      <c r="BH494" s="14">
        <v>7</v>
      </c>
      <c r="BI494" s="14">
        <v>5</v>
      </c>
      <c r="BJ494" s="14">
        <v>7</v>
      </c>
      <c r="BK494" s="14">
        <v>7</v>
      </c>
      <c r="BL494" s="14">
        <v>7</v>
      </c>
      <c r="BM494" s="14">
        <v>5</v>
      </c>
      <c r="BN494" s="14">
        <v>5</v>
      </c>
      <c r="BO494" s="14">
        <v>10</v>
      </c>
      <c r="BP494" s="14">
        <v>13</v>
      </c>
      <c r="BQ494" s="14">
        <v>11</v>
      </c>
      <c r="BR494" s="14">
        <v>15</v>
      </c>
      <c r="BS494" s="14">
        <v>11</v>
      </c>
      <c r="BT494" s="14">
        <v>12</v>
      </c>
      <c r="BU494" s="14">
        <v>15</v>
      </c>
      <c r="BV494" s="14">
        <v>12</v>
      </c>
      <c r="BW494" s="14">
        <v>10</v>
      </c>
      <c r="BX494" s="14">
        <v>9</v>
      </c>
      <c r="BY494" s="14">
        <v>11</v>
      </c>
      <c r="BZ494" s="14">
        <v>11</v>
      </c>
      <c r="CA494" s="14">
        <v>9</v>
      </c>
      <c r="CB494" s="14">
        <v>10</v>
      </c>
      <c r="CC494" s="14">
        <v>7</v>
      </c>
      <c r="CD494" s="14">
        <v>9</v>
      </c>
      <c r="CE494" s="14">
        <v>19</v>
      </c>
      <c r="CF494" s="14">
        <v>7</v>
      </c>
      <c r="CG494" s="14">
        <v>10</v>
      </c>
      <c r="CH494" s="14">
        <v>14</v>
      </c>
      <c r="CI494" s="14">
        <v>4</v>
      </c>
      <c r="CJ494" s="14">
        <v>16</v>
      </c>
      <c r="CK494" s="14">
        <v>22</v>
      </c>
      <c r="CL494" s="14">
        <v>20</v>
      </c>
      <c r="CM494" s="14">
        <v>13</v>
      </c>
      <c r="CN494" s="14">
        <v>10</v>
      </c>
      <c r="CO494" s="14">
        <v>20</v>
      </c>
      <c r="CP494" s="14">
        <v>18</v>
      </c>
      <c r="CQ494" s="14">
        <v>9</v>
      </c>
      <c r="CR494" s="14">
        <v>13</v>
      </c>
      <c r="CS494" s="14">
        <v>14</v>
      </c>
      <c r="CT494" s="14">
        <v>19</v>
      </c>
      <c r="CU494" s="14">
        <v>7</v>
      </c>
      <c r="CV494" s="14">
        <v>11</v>
      </c>
      <c r="CW494" s="14">
        <v>10</v>
      </c>
      <c r="CX494" s="14">
        <v>7</v>
      </c>
      <c r="CY494" s="14">
        <v>13</v>
      </c>
      <c r="CZ494" s="14">
        <v>7</v>
      </c>
      <c r="DA494" s="14">
        <v>8</v>
      </c>
      <c r="DB494" s="14">
        <v>13</v>
      </c>
      <c r="DC494" s="14">
        <v>8</v>
      </c>
      <c r="DD494" s="14">
        <v>7</v>
      </c>
      <c r="DE494" s="14">
        <v>7</v>
      </c>
      <c r="DF494" s="14">
        <v>5</v>
      </c>
      <c r="DG494" s="14">
        <v>5</v>
      </c>
      <c r="DH494" s="14">
        <v>7</v>
      </c>
      <c r="DI494" s="14">
        <v>4</v>
      </c>
      <c r="DJ494" s="14">
        <v>10</v>
      </c>
      <c r="DK494" s="14">
        <v>1</v>
      </c>
      <c r="DL494" s="14">
        <v>4</v>
      </c>
      <c r="DM494" s="14">
        <v>1</v>
      </c>
      <c r="DN494" s="14">
        <v>3</v>
      </c>
      <c r="DO494" s="14">
        <v>0</v>
      </c>
      <c r="DP494" s="14">
        <v>0</v>
      </c>
      <c r="DQ494" s="14">
        <v>1</v>
      </c>
      <c r="DR494" s="14">
        <v>2</v>
      </c>
      <c r="DS494" s="14">
        <v>0</v>
      </c>
      <c r="DT494" s="14">
        <v>2</v>
      </c>
      <c r="DU494" s="14">
        <v>0</v>
      </c>
      <c r="DV494" s="14">
        <v>1</v>
      </c>
    </row>
    <row r="495" spans="1:126" x14ac:dyDescent="0.25">
      <c r="A495" s="16" t="s">
        <v>1063</v>
      </c>
      <c r="B495" s="14" t="s">
        <v>1064</v>
      </c>
      <c r="C495" s="23">
        <v>1485</v>
      </c>
      <c r="D495" s="24">
        <f t="shared" si="522"/>
        <v>3.3670033670033669E-2</v>
      </c>
      <c r="E495" s="24">
        <f t="shared" si="523"/>
        <v>3.5016835016835016E-2</v>
      </c>
      <c r="F495" s="24">
        <f t="shared" si="524"/>
        <v>6.2626262626262627E-2</v>
      </c>
      <c r="G495" s="24">
        <f t="shared" si="525"/>
        <v>6.32996632996633E-2</v>
      </c>
      <c r="H495" s="24">
        <f t="shared" si="526"/>
        <v>5.2525252525252523E-2</v>
      </c>
      <c r="I495" s="24">
        <f t="shared" si="527"/>
        <v>4.4444444444444446E-2</v>
      </c>
      <c r="J495" s="24">
        <f t="shared" si="528"/>
        <v>4.0404040404040407E-2</v>
      </c>
      <c r="K495" s="24">
        <f t="shared" si="529"/>
        <v>3.9057239057239054E-2</v>
      </c>
      <c r="L495" s="24">
        <f t="shared" si="530"/>
        <v>6.3973063973063973E-2</v>
      </c>
      <c r="M495" s="24">
        <f t="shared" si="531"/>
        <v>8.5521885521885527E-2</v>
      </c>
      <c r="N495" s="24">
        <f t="shared" si="532"/>
        <v>7.3400673400673397E-2</v>
      </c>
      <c r="O495" s="24">
        <f t="shared" si="533"/>
        <v>6.9360269360269358E-2</v>
      </c>
      <c r="P495" s="24">
        <f t="shared" si="534"/>
        <v>8.61952861952862E-2</v>
      </c>
      <c r="Q495" s="24">
        <f t="shared" si="535"/>
        <v>6.1952861952861954E-2</v>
      </c>
      <c r="R495" s="24">
        <f t="shared" si="536"/>
        <v>7.1380471380471378E-2</v>
      </c>
      <c r="S495" s="24">
        <f t="shared" si="537"/>
        <v>0.11717171717171718</v>
      </c>
      <c r="T495" s="24">
        <f t="shared" si="538"/>
        <v>0.15420875420875421</v>
      </c>
      <c r="U495" s="24">
        <f t="shared" si="538"/>
        <v>0.59528619528619531</v>
      </c>
      <c r="V495" s="24">
        <f t="shared" si="538"/>
        <v>0.25050505050505051</v>
      </c>
      <c r="W495" s="23">
        <f t="shared" si="539"/>
        <v>229</v>
      </c>
      <c r="X495" s="23">
        <f t="shared" si="540"/>
        <v>884</v>
      </c>
      <c r="Y495" s="23">
        <f t="shared" si="541"/>
        <v>372</v>
      </c>
      <c r="Z495" s="23">
        <v>8</v>
      </c>
      <c r="AA495" s="23">
        <v>9</v>
      </c>
      <c r="AB495" s="23">
        <v>9</v>
      </c>
      <c r="AC495" s="23">
        <v>15</v>
      </c>
      <c r="AD495" s="23">
        <v>9</v>
      </c>
      <c r="AE495" s="23">
        <v>9</v>
      </c>
      <c r="AF495" s="23">
        <v>11</v>
      </c>
      <c r="AG495" s="23">
        <v>12</v>
      </c>
      <c r="AH495" s="23">
        <v>10</v>
      </c>
      <c r="AI495" s="23">
        <v>10</v>
      </c>
      <c r="AJ495" s="23">
        <v>14</v>
      </c>
      <c r="AK495" s="23">
        <v>19</v>
      </c>
      <c r="AL495" s="23">
        <v>10</v>
      </c>
      <c r="AM495" s="23">
        <v>22</v>
      </c>
      <c r="AN495" s="23">
        <v>28</v>
      </c>
      <c r="AO495" s="23">
        <v>19</v>
      </c>
      <c r="AP495" s="23">
        <v>15</v>
      </c>
      <c r="AQ495" s="23">
        <v>16</v>
      </c>
      <c r="AR495" s="23">
        <v>22</v>
      </c>
      <c r="AS495" s="23">
        <v>22</v>
      </c>
      <c r="AT495" s="23">
        <v>19</v>
      </c>
      <c r="AU495" s="23">
        <v>15</v>
      </c>
      <c r="AV495" s="23">
        <v>18</v>
      </c>
      <c r="AW495" s="23">
        <v>21</v>
      </c>
      <c r="AX495" s="23">
        <v>5</v>
      </c>
      <c r="AY495" s="23">
        <v>18</v>
      </c>
      <c r="AZ495" s="23">
        <v>11</v>
      </c>
      <c r="BA495" s="23">
        <v>11</v>
      </c>
      <c r="BB495" s="23">
        <v>14</v>
      </c>
      <c r="BC495" s="23">
        <v>12</v>
      </c>
      <c r="BD495" s="23">
        <v>15</v>
      </c>
      <c r="BE495" s="23">
        <v>12</v>
      </c>
      <c r="BF495" s="23">
        <v>11</v>
      </c>
      <c r="BG495" s="23">
        <v>6</v>
      </c>
      <c r="BH495" s="23">
        <v>16</v>
      </c>
      <c r="BI495" s="23">
        <v>10</v>
      </c>
      <c r="BJ495" s="23">
        <v>5</v>
      </c>
      <c r="BK495" s="23">
        <v>10</v>
      </c>
      <c r="BL495" s="23">
        <v>15</v>
      </c>
      <c r="BM495" s="23">
        <v>18</v>
      </c>
      <c r="BN495" s="23">
        <v>14</v>
      </c>
      <c r="BO495" s="23">
        <v>20</v>
      </c>
      <c r="BP495" s="23">
        <v>15</v>
      </c>
      <c r="BQ495" s="23">
        <v>19</v>
      </c>
      <c r="BR495" s="23">
        <v>27</v>
      </c>
      <c r="BS495" s="23">
        <v>26</v>
      </c>
      <c r="BT495" s="23">
        <v>24</v>
      </c>
      <c r="BU495" s="23">
        <v>23</v>
      </c>
      <c r="BV495" s="23">
        <v>22</v>
      </c>
      <c r="BW495" s="23">
        <v>32</v>
      </c>
      <c r="BX495" s="23">
        <v>25</v>
      </c>
      <c r="BY495" s="23">
        <v>25</v>
      </c>
      <c r="BZ495" s="23">
        <v>15</v>
      </c>
      <c r="CA495" s="23">
        <v>14</v>
      </c>
      <c r="CB495" s="23">
        <v>30</v>
      </c>
      <c r="CC495" s="23">
        <v>24</v>
      </c>
      <c r="CD495" s="23">
        <v>26</v>
      </c>
      <c r="CE495" s="23">
        <v>17</v>
      </c>
      <c r="CF495" s="23">
        <v>18</v>
      </c>
      <c r="CG495" s="23">
        <v>18</v>
      </c>
      <c r="CH495" s="23">
        <v>25</v>
      </c>
      <c r="CI495" s="23">
        <v>29</v>
      </c>
      <c r="CJ495" s="23">
        <v>18</v>
      </c>
      <c r="CK495" s="23">
        <v>25</v>
      </c>
      <c r="CL495" s="23">
        <v>31</v>
      </c>
      <c r="CM495" s="23">
        <v>18</v>
      </c>
      <c r="CN495" s="23">
        <v>14</v>
      </c>
      <c r="CO495" s="23">
        <v>27</v>
      </c>
      <c r="CP495" s="23">
        <v>21</v>
      </c>
      <c r="CQ495" s="23">
        <v>12</v>
      </c>
      <c r="CR495" s="23">
        <v>18</v>
      </c>
      <c r="CS495" s="23">
        <v>22</v>
      </c>
      <c r="CT495" s="23">
        <v>19</v>
      </c>
      <c r="CU495" s="23">
        <v>26</v>
      </c>
      <c r="CV495" s="23">
        <v>21</v>
      </c>
      <c r="CW495" s="23">
        <v>10</v>
      </c>
      <c r="CX495" s="23">
        <v>15</v>
      </c>
      <c r="CY495" s="23">
        <v>17</v>
      </c>
      <c r="CZ495" s="23">
        <v>19</v>
      </c>
      <c r="DA495" s="23">
        <v>15</v>
      </c>
      <c r="DB495" s="23">
        <v>10</v>
      </c>
      <c r="DC495" s="23">
        <v>16</v>
      </c>
      <c r="DD495" s="23">
        <v>11</v>
      </c>
      <c r="DE495" s="23">
        <v>6</v>
      </c>
      <c r="DF495" s="23">
        <v>9</v>
      </c>
      <c r="DG495" s="23">
        <v>9</v>
      </c>
      <c r="DH495" s="23">
        <v>6</v>
      </c>
      <c r="DI495" s="23">
        <v>5</v>
      </c>
      <c r="DJ495" s="23">
        <v>3</v>
      </c>
      <c r="DK495" s="23">
        <v>5</v>
      </c>
      <c r="DL495" s="23">
        <v>2</v>
      </c>
      <c r="DM495" s="23">
        <v>6</v>
      </c>
      <c r="DN495" s="23">
        <v>2</v>
      </c>
      <c r="DO495" s="23">
        <v>2</v>
      </c>
      <c r="DP495" s="23">
        <v>1</v>
      </c>
      <c r="DQ495" s="23">
        <v>1</v>
      </c>
      <c r="DR495" s="23">
        <v>1</v>
      </c>
      <c r="DS495" s="23">
        <v>2</v>
      </c>
      <c r="DT495" s="23">
        <v>1</v>
      </c>
      <c r="DU495" s="23">
        <v>0</v>
      </c>
      <c r="DV495" s="23">
        <v>0</v>
      </c>
    </row>
    <row r="496" spans="1:126" x14ac:dyDescent="0.25">
      <c r="A496" s="16" t="s">
        <v>1065</v>
      </c>
      <c r="B496" s="14" t="s">
        <v>1066</v>
      </c>
      <c r="C496" s="14">
        <v>193</v>
      </c>
      <c r="D496" s="24">
        <f t="shared" si="522"/>
        <v>6.2176165803108807E-2</v>
      </c>
      <c r="E496" s="24">
        <f t="shared" si="523"/>
        <v>3.1088082901554404E-2</v>
      </c>
      <c r="F496" s="24">
        <f t="shared" si="524"/>
        <v>7.2538860103626937E-2</v>
      </c>
      <c r="G496" s="24">
        <f t="shared" si="525"/>
        <v>5.6994818652849742E-2</v>
      </c>
      <c r="H496" s="24">
        <f t="shared" si="526"/>
        <v>5.6994818652849742E-2</v>
      </c>
      <c r="I496" s="24">
        <f t="shared" si="527"/>
        <v>6.2176165803108807E-2</v>
      </c>
      <c r="J496" s="24">
        <f t="shared" si="528"/>
        <v>5.181347150259067E-2</v>
      </c>
      <c r="K496" s="24">
        <f t="shared" si="529"/>
        <v>4.6632124352331605E-2</v>
      </c>
      <c r="L496" s="24">
        <f t="shared" si="530"/>
        <v>7.2538860103626937E-2</v>
      </c>
      <c r="M496" s="24">
        <f t="shared" si="531"/>
        <v>7.7720207253886009E-2</v>
      </c>
      <c r="N496" s="24">
        <f t="shared" si="532"/>
        <v>6.7357512953367879E-2</v>
      </c>
      <c r="O496" s="24">
        <f t="shared" si="533"/>
        <v>8.2901554404145081E-2</v>
      </c>
      <c r="P496" s="24">
        <f t="shared" si="534"/>
        <v>9.3264248704663211E-2</v>
      </c>
      <c r="Q496" s="24">
        <f t="shared" si="535"/>
        <v>5.6994818652849742E-2</v>
      </c>
      <c r="R496" s="24">
        <f t="shared" si="536"/>
        <v>4.145077720207254E-2</v>
      </c>
      <c r="S496" s="24">
        <f t="shared" si="537"/>
        <v>6.7357512953367879E-2</v>
      </c>
      <c r="T496" s="24">
        <f t="shared" si="538"/>
        <v>0.18652849740932642</v>
      </c>
      <c r="U496" s="24">
        <f t="shared" si="538"/>
        <v>0.64766839378238339</v>
      </c>
      <c r="V496" s="24">
        <f t="shared" si="538"/>
        <v>0.16580310880829016</v>
      </c>
      <c r="W496" s="23">
        <f t="shared" si="539"/>
        <v>36</v>
      </c>
      <c r="X496" s="23">
        <f t="shared" si="540"/>
        <v>125</v>
      </c>
      <c r="Y496" s="23">
        <f t="shared" si="541"/>
        <v>32</v>
      </c>
      <c r="Z496" s="14">
        <v>4</v>
      </c>
      <c r="AA496" s="14">
        <v>2</v>
      </c>
      <c r="AB496" s="14">
        <v>2</v>
      </c>
      <c r="AC496" s="14">
        <v>2</v>
      </c>
      <c r="AD496" s="14">
        <v>2</v>
      </c>
      <c r="AE496" s="14">
        <v>1</v>
      </c>
      <c r="AF496" s="14">
        <v>1</v>
      </c>
      <c r="AG496" s="14">
        <v>1</v>
      </c>
      <c r="AH496" s="14">
        <v>2</v>
      </c>
      <c r="AI496" s="14">
        <v>1</v>
      </c>
      <c r="AJ496" s="14">
        <v>3</v>
      </c>
      <c r="AK496" s="14">
        <v>2</v>
      </c>
      <c r="AL496" s="14">
        <v>3</v>
      </c>
      <c r="AM496" s="14">
        <v>3</v>
      </c>
      <c r="AN496" s="14">
        <v>3</v>
      </c>
      <c r="AO496" s="14">
        <v>2</v>
      </c>
      <c r="AP496" s="14">
        <v>2</v>
      </c>
      <c r="AQ496" s="14">
        <v>3</v>
      </c>
      <c r="AR496" s="14">
        <v>3</v>
      </c>
      <c r="AS496" s="14">
        <v>1</v>
      </c>
      <c r="AT496" s="14">
        <v>1</v>
      </c>
      <c r="AU496" s="14">
        <v>2</v>
      </c>
      <c r="AV496" s="14">
        <v>5</v>
      </c>
      <c r="AW496" s="14">
        <v>2</v>
      </c>
      <c r="AX496" s="14">
        <v>1</v>
      </c>
      <c r="AY496" s="14">
        <v>5</v>
      </c>
      <c r="AZ496" s="14">
        <v>2</v>
      </c>
      <c r="BA496" s="14">
        <v>0</v>
      </c>
      <c r="BB496" s="14">
        <v>3</v>
      </c>
      <c r="BC496" s="14">
        <v>2</v>
      </c>
      <c r="BD496" s="14">
        <v>2</v>
      </c>
      <c r="BE496" s="14">
        <v>2</v>
      </c>
      <c r="BF496" s="14">
        <v>1</v>
      </c>
      <c r="BG496" s="14">
        <v>4</v>
      </c>
      <c r="BH496" s="14">
        <v>1</v>
      </c>
      <c r="BI496" s="14">
        <v>1</v>
      </c>
      <c r="BJ496" s="14">
        <v>1</v>
      </c>
      <c r="BK496" s="14">
        <v>4</v>
      </c>
      <c r="BL496" s="14">
        <v>1</v>
      </c>
      <c r="BM496" s="14">
        <v>2</v>
      </c>
      <c r="BN496" s="14">
        <v>3</v>
      </c>
      <c r="BO496" s="14">
        <v>3</v>
      </c>
      <c r="BP496" s="14">
        <v>3</v>
      </c>
      <c r="BQ496" s="14">
        <v>1</v>
      </c>
      <c r="BR496" s="14">
        <v>4</v>
      </c>
      <c r="BS496" s="14">
        <v>6</v>
      </c>
      <c r="BT496" s="14">
        <v>3</v>
      </c>
      <c r="BU496" s="14">
        <v>2</v>
      </c>
      <c r="BV496" s="14">
        <v>2</v>
      </c>
      <c r="BW496" s="14">
        <v>2</v>
      </c>
      <c r="BX496" s="14">
        <v>6</v>
      </c>
      <c r="BY496" s="14">
        <v>2</v>
      </c>
      <c r="BZ496" s="14">
        <v>3</v>
      </c>
      <c r="CA496" s="14">
        <v>1</v>
      </c>
      <c r="CB496" s="14">
        <v>1</v>
      </c>
      <c r="CC496" s="14">
        <v>4</v>
      </c>
      <c r="CD496" s="14">
        <v>2</v>
      </c>
      <c r="CE496" s="14">
        <v>5</v>
      </c>
      <c r="CF496" s="14">
        <v>4</v>
      </c>
      <c r="CG496" s="14">
        <v>1</v>
      </c>
      <c r="CH496" s="14">
        <v>2</v>
      </c>
      <c r="CI496" s="14">
        <v>3</v>
      </c>
      <c r="CJ496" s="14">
        <v>2</v>
      </c>
      <c r="CK496" s="14">
        <v>4</v>
      </c>
      <c r="CL496" s="14">
        <v>7</v>
      </c>
      <c r="CM496" s="14">
        <v>1</v>
      </c>
      <c r="CN496" s="14">
        <v>2</v>
      </c>
      <c r="CO496" s="14">
        <v>3</v>
      </c>
      <c r="CP496" s="14">
        <v>3</v>
      </c>
      <c r="CQ496" s="14">
        <v>2</v>
      </c>
      <c r="CR496" s="14">
        <v>4</v>
      </c>
      <c r="CS496" s="14">
        <v>1</v>
      </c>
      <c r="CT496" s="14">
        <v>1</v>
      </c>
      <c r="CU496" s="14">
        <v>2</v>
      </c>
      <c r="CV496" s="14">
        <v>0</v>
      </c>
      <c r="CW496" s="14">
        <v>0</v>
      </c>
      <c r="CX496" s="14">
        <v>1</v>
      </c>
      <c r="CY496" s="14">
        <v>1</v>
      </c>
      <c r="CZ496" s="14">
        <v>0</v>
      </c>
      <c r="DA496" s="14">
        <v>1</v>
      </c>
      <c r="DB496" s="14">
        <v>1</v>
      </c>
      <c r="DC496" s="14">
        <v>2</v>
      </c>
      <c r="DD496" s="14">
        <v>3</v>
      </c>
      <c r="DE496" s="14">
        <v>0</v>
      </c>
      <c r="DF496" s="14">
        <v>0</v>
      </c>
      <c r="DG496" s="14">
        <v>0</v>
      </c>
      <c r="DH496" s="14">
        <v>1</v>
      </c>
      <c r="DI496" s="14">
        <v>0</v>
      </c>
      <c r="DJ496" s="14">
        <v>0</v>
      </c>
      <c r="DK496" s="14">
        <v>1</v>
      </c>
      <c r="DL496" s="14">
        <v>2</v>
      </c>
      <c r="DM496" s="14">
        <v>0</v>
      </c>
      <c r="DN496" s="14">
        <v>0</v>
      </c>
      <c r="DO496" s="14">
        <v>0</v>
      </c>
      <c r="DP496" s="14">
        <v>0</v>
      </c>
      <c r="DQ496" s="14">
        <v>0</v>
      </c>
      <c r="DR496" s="14">
        <v>0</v>
      </c>
      <c r="DS496" s="14">
        <v>0</v>
      </c>
      <c r="DT496" s="14">
        <v>0</v>
      </c>
      <c r="DU496" s="14">
        <v>0</v>
      </c>
      <c r="DV496" s="14">
        <v>0</v>
      </c>
    </row>
    <row r="497" spans="1:126" x14ac:dyDescent="0.25">
      <c r="A497" s="16" t="s">
        <v>1067</v>
      </c>
      <c r="B497" s="14" t="s">
        <v>1068</v>
      </c>
      <c r="C497" s="23">
        <v>2455</v>
      </c>
      <c r="D497" s="24">
        <f t="shared" si="522"/>
        <v>5.9470468431771895E-2</v>
      </c>
      <c r="E497" s="24">
        <f t="shared" si="523"/>
        <v>6.313645621181263E-2</v>
      </c>
      <c r="F497" s="24">
        <f t="shared" si="524"/>
        <v>6.313645621181263E-2</v>
      </c>
      <c r="G497" s="24">
        <f t="shared" si="525"/>
        <v>5.1731160896130349E-2</v>
      </c>
      <c r="H497" s="24">
        <f t="shared" si="526"/>
        <v>6.1099796334012219E-2</v>
      </c>
      <c r="I497" s="24">
        <f t="shared" si="527"/>
        <v>5.5397148676171078E-2</v>
      </c>
      <c r="J497" s="24">
        <f t="shared" si="528"/>
        <v>6.5987780040733204E-2</v>
      </c>
      <c r="K497" s="24">
        <f t="shared" si="529"/>
        <v>6.0285132382892057E-2</v>
      </c>
      <c r="L497" s="24">
        <f t="shared" si="530"/>
        <v>8.2281059063136458E-2</v>
      </c>
      <c r="M497" s="24">
        <f t="shared" si="531"/>
        <v>7.8615071283095722E-2</v>
      </c>
      <c r="N497" s="24">
        <f t="shared" si="532"/>
        <v>6.313645621181263E-2</v>
      </c>
      <c r="O497" s="24">
        <f t="shared" si="533"/>
        <v>5.1731160896130349E-2</v>
      </c>
      <c r="P497" s="24">
        <f t="shared" si="534"/>
        <v>6.6802443991853366E-2</v>
      </c>
      <c r="Q497" s="24">
        <f t="shared" si="535"/>
        <v>6.5580448065173116E-2</v>
      </c>
      <c r="R497" s="24">
        <f t="shared" si="536"/>
        <v>3.8289205702647655E-2</v>
      </c>
      <c r="S497" s="24">
        <f t="shared" si="537"/>
        <v>7.3319755600814662E-2</v>
      </c>
      <c r="T497" s="24">
        <f t="shared" si="538"/>
        <v>0.20773930753564154</v>
      </c>
      <c r="U497" s="24">
        <f t="shared" si="538"/>
        <v>0.61507128309572301</v>
      </c>
      <c r="V497" s="24">
        <f t="shared" si="538"/>
        <v>0.17718940936863545</v>
      </c>
      <c r="W497" s="23">
        <f t="shared" si="539"/>
        <v>510</v>
      </c>
      <c r="X497" s="23">
        <f t="shared" si="540"/>
        <v>1510</v>
      </c>
      <c r="Y497" s="23">
        <f t="shared" si="541"/>
        <v>435</v>
      </c>
      <c r="Z497" s="23">
        <v>29</v>
      </c>
      <c r="AA497" s="23">
        <v>32</v>
      </c>
      <c r="AB497" s="23">
        <v>27</v>
      </c>
      <c r="AC497" s="23">
        <v>21</v>
      </c>
      <c r="AD497" s="23">
        <v>37</v>
      </c>
      <c r="AE497" s="23">
        <v>41</v>
      </c>
      <c r="AF497" s="23">
        <v>32</v>
      </c>
      <c r="AG497" s="23">
        <v>23</v>
      </c>
      <c r="AH497" s="23">
        <v>34</v>
      </c>
      <c r="AI497" s="23">
        <v>25</v>
      </c>
      <c r="AJ497" s="23">
        <v>30</v>
      </c>
      <c r="AK497" s="23">
        <v>31</v>
      </c>
      <c r="AL497" s="23">
        <v>28</v>
      </c>
      <c r="AM497" s="23">
        <v>38</v>
      </c>
      <c r="AN497" s="23">
        <v>28</v>
      </c>
      <c r="AO497" s="23">
        <v>24</v>
      </c>
      <c r="AP497" s="23">
        <v>30</v>
      </c>
      <c r="AQ497" s="23">
        <v>34</v>
      </c>
      <c r="AR497" s="23">
        <v>26</v>
      </c>
      <c r="AS497" s="23">
        <v>13</v>
      </c>
      <c r="AT497" s="23">
        <v>24</v>
      </c>
      <c r="AU497" s="23">
        <v>28</v>
      </c>
      <c r="AV497" s="23">
        <v>28</v>
      </c>
      <c r="AW497" s="23">
        <v>32</v>
      </c>
      <c r="AX497" s="23">
        <v>38</v>
      </c>
      <c r="AY497" s="23">
        <v>26</v>
      </c>
      <c r="AZ497" s="23">
        <v>23</v>
      </c>
      <c r="BA497" s="23">
        <v>32</v>
      </c>
      <c r="BB497" s="23">
        <v>33</v>
      </c>
      <c r="BC497" s="23">
        <v>22</v>
      </c>
      <c r="BD497" s="23">
        <v>38</v>
      </c>
      <c r="BE497" s="23">
        <v>32</v>
      </c>
      <c r="BF497" s="23">
        <v>26</v>
      </c>
      <c r="BG497" s="23">
        <v>28</v>
      </c>
      <c r="BH497" s="23">
        <v>38</v>
      </c>
      <c r="BI497" s="23">
        <v>26</v>
      </c>
      <c r="BJ497" s="23">
        <v>33</v>
      </c>
      <c r="BK497" s="23">
        <v>24</v>
      </c>
      <c r="BL497" s="23">
        <v>21</v>
      </c>
      <c r="BM497" s="23">
        <v>44</v>
      </c>
      <c r="BN497" s="23">
        <v>40</v>
      </c>
      <c r="BO497" s="23">
        <v>47</v>
      </c>
      <c r="BP497" s="23">
        <v>42</v>
      </c>
      <c r="BQ497" s="23">
        <v>31</v>
      </c>
      <c r="BR497" s="23">
        <v>42</v>
      </c>
      <c r="BS497" s="23">
        <v>46</v>
      </c>
      <c r="BT497" s="23">
        <v>37</v>
      </c>
      <c r="BU497" s="23">
        <v>40</v>
      </c>
      <c r="BV497" s="23">
        <v>40</v>
      </c>
      <c r="BW497" s="23">
        <v>30</v>
      </c>
      <c r="BX497" s="23">
        <v>32</v>
      </c>
      <c r="BY497" s="23">
        <v>30</v>
      </c>
      <c r="BZ497" s="23">
        <v>30</v>
      </c>
      <c r="CA497" s="23">
        <v>27</v>
      </c>
      <c r="CB497" s="23">
        <v>36</v>
      </c>
      <c r="CC497" s="23">
        <v>24</v>
      </c>
      <c r="CD497" s="23">
        <v>21</v>
      </c>
      <c r="CE497" s="23">
        <v>24</v>
      </c>
      <c r="CF497" s="23">
        <v>28</v>
      </c>
      <c r="CG497" s="23">
        <v>30</v>
      </c>
      <c r="CH497" s="23">
        <v>36</v>
      </c>
      <c r="CI497" s="23">
        <v>24</v>
      </c>
      <c r="CJ497" s="23">
        <v>29</v>
      </c>
      <c r="CK497" s="23">
        <v>32</v>
      </c>
      <c r="CL497" s="23">
        <v>43</v>
      </c>
      <c r="CM497" s="23">
        <v>34</v>
      </c>
      <c r="CN497" s="23">
        <v>33</v>
      </c>
      <c r="CO497" s="23">
        <v>27</v>
      </c>
      <c r="CP497" s="23">
        <v>39</v>
      </c>
      <c r="CQ497" s="23">
        <v>28</v>
      </c>
      <c r="CR497" s="23">
        <v>21</v>
      </c>
      <c r="CS497" s="23">
        <v>18</v>
      </c>
      <c r="CT497" s="23">
        <v>16</v>
      </c>
      <c r="CU497" s="23">
        <v>25</v>
      </c>
      <c r="CV497" s="23">
        <v>14</v>
      </c>
      <c r="CW497" s="23">
        <v>16</v>
      </c>
      <c r="CX497" s="23">
        <v>21</v>
      </c>
      <c r="CY497" s="23">
        <v>20</v>
      </c>
      <c r="CZ497" s="23">
        <v>17</v>
      </c>
      <c r="DA497" s="23">
        <v>19</v>
      </c>
      <c r="DB497" s="23">
        <v>10</v>
      </c>
      <c r="DC497" s="23">
        <v>17</v>
      </c>
      <c r="DD497" s="23">
        <v>8</v>
      </c>
      <c r="DE497" s="23">
        <v>7</v>
      </c>
      <c r="DF497" s="23">
        <v>13</v>
      </c>
      <c r="DG497" s="23">
        <v>3</v>
      </c>
      <c r="DH497" s="23">
        <v>6</v>
      </c>
      <c r="DI497" s="23">
        <v>6</v>
      </c>
      <c r="DJ497" s="23">
        <v>6</v>
      </c>
      <c r="DK497" s="23">
        <v>3</v>
      </c>
      <c r="DL497" s="23">
        <v>4</v>
      </c>
      <c r="DM497" s="23">
        <v>3</v>
      </c>
      <c r="DN497" s="23">
        <v>0</v>
      </c>
      <c r="DO497" s="23">
        <v>0</v>
      </c>
      <c r="DP497" s="23">
        <v>0</v>
      </c>
      <c r="DQ497" s="23">
        <v>1</v>
      </c>
      <c r="DR497" s="23">
        <v>0</v>
      </c>
      <c r="DS497" s="23">
        <v>0</v>
      </c>
      <c r="DT497" s="23">
        <v>0</v>
      </c>
      <c r="DU497" s="23">
        <v>0</v>
      </c>
      <c r="DV497" s="23">
        <v>0</v>
      </c>
    </row>
    <row r="498" spans="1:126" x14ac:dyDescent="0.25">
      <c r="A498" s="16" t="s">
        <v>1069</v>
      </c>
      <c r="B498" s="14" t="s">
        <v>1070</v>
      </c>
      <c r="C498" s="23">
        <v>7202</v>
      </c>
      <c r="D498" s="24">
        <f t="shared" si="522"/>
        <v>5.2485420716467647E-2</v>
      </c>
      <c r="E498" s="24">
        <f t="shared" si="523"/>
        <v>3.6101083032490974E-2</v>
      </c>
      <c r="F498" s="24">
        <f t="shared" si="524"/>
        <v>4.8181060816439879E-2</v>
      </c>
      <c r="G498" s="24">
        <f t="shared" si="525"/>
        <v>5.2068869758400443E-2</v>
      </c>
      <c r="H498" s="24">
        <f t="shared" si="526"/>
        <v>5.6650930297139683E-2</v>
      </c>
      <c r="I498" s="24">
        <f t="shared" si="527"/>
        <v>5.4012774229380729E-2</v>
      </c>
      <c r="J498" s="24">
        <f t="shared" si="528"/>
        <v>4.5681755068036657E-2</v>
      </c>
      <c r="K498" s="24">
        <f t="shared" si="529"/>
        <v>5.06803665648431E-2</v>
      </c>
      <c r="L498" s="24">
        <f t="shared" si="530"/>
        <v>6.1788392113301858E-2</v>
      </c>
      <c r="M498" s="24">
        <f t="shared" si="531"/>
        <v>6.7342404887531238E-2</v>
      </c>
      <c r="N498" s="24">
        <f t="shared" si="532"/>
        <v>5.3179672313246322E-2</v>
      </c>
      <c r="O498" s="24">
        <f t="shared" si="533"/>
        <v>5.0124965287420158E-2</v>
      </c>
      <c r="P498" s="24">
        <f t="shared" si="534"/>
        <v>7.3035267981116356E-2</v>
      </c>
      <c r="Q498" s="24">
        <f t="shared" si="535"/>
        <v>7.4007220216606495E-2</v>
      </c>
      <c r="R498" s="24">
        <f t="shared" si="536"/>
        <v>6.4843099139128016E-2</v>
      </c>
      <c r="S498" s="24">
        <f t="shared" si="537"/>
        <v>0.15981671757845042</v>
      </c>
      <c r="T498" s="24">
        <f t="shared" si="538"/>
        <v>0.15953901693973896</v>
      </c>
      <c r="U498" s="24">
        <f t="shared" si="538"/>
        <v>0.54179394612607612</v>
      </c>
      <c r="V498" s="24">
        <f t="shared" si="538"/>
        <v>0.29866703693418495</v>
      </c>
      <c r="W498" s="23">
        <f t="shared" si="539"/>
        <v>1149</v>
      </c>
      <c r="X498" s="23">
        <f t="shared" si="540"/>
        <v>3902</v>
      </c>
      <c r="Y498" s="23">
        <f t="shared" si="541"/>
        <v>2151</v>
      </c>
      <c r="Z498" s="23">
        <v>99</v>
      </c>
      <c r="AA498" s="23">
        <v>69</v>
      </c>
      <c r="AB498" s="23">
        <v>77</v>
      </c>
      <c r="AC498" s="23">
        <v>69</v>
      </c>
      <c r="AD498" s="23">
        <v>64</v>
      </c>
      <c r="AE498" s="23">
        <v>48</v>
      </c>
      <c r="AF498" s="23">
        <v>55</v>
      </c>
      <c r="AG498" s="23">
        <v>47</v>
      </c>
      <c r="AH498" s="23">
        <v>58</v>
      </c>
      <c r="AI498" s="23">
        <v>52</v>
      </c>
      <c r="AJ498" s="23">
        <v>61</v>
      </c>
      <c r="AK498" s="23">
        <v>67</v>
      </c>
      <c r="AL498" s="23">
        <v>62</v>
      </c>
      <c r="AM498" s="23">
        <v>71</v>
      </c>
      <c r="AN498" s="23">
        <v>86</v>
      </c>
      <c r="AO498" s="23">
        <v>87</v>
      </c>
      <c r="AP498" s="23">
        <v>77</v>
      </c>
      <c r="AQ498" s="23">
        <v>64</v>
      </c>
      <c r="AR498" s="23">
        <v>71</v>
      </c>
      <c r="AS498" s="23">
        <v>76</v>
      </c>
      <c r="AT498" s="23">
        <v>69</v>
      </c>
      <c r="AU498" s="23">
        <v>82</v>
      </c>
      <c r="AV498" s="23">
        <v>82</v>
      </c>
      <c r="AW498" s="23">
        <v>83</v>
      </c>
      <c r="AX498" s="23">
        <v>92</v>
      </c>
      <c r="AY498" s="23">
        <v>69</v>
      </c>
      <c r="AZ498" s="23">
        <v>73</v>
      </c>
      <c r="BA498" s="23">
        <v>79</v>
      </c>
      <c r="BB498" s="23">
        <v>84</v>
      </c>
      <c r="BC498" s="23">
        <v>84</v>
      </c>
      <c r="BD498" s="23">
        <v>86</v>
      </c>
      <c r="BE498" s="23">
        <v>67</v>
      </c>
      <c r="BF498" s="23">
        <v>56</v>
      </c>
      <c r="BG498" s="23">
        <v>70</v>
      </c>
      <c r="BH498" s="23">
        <v>50</v>
      </c>
      <c r="BI498" s="23">
        <v>75</v>
      </c>
      <c r="BJ498" s="23">
        <v>58</v>
      </c>
      <c r="BK498" s="23">
        <v>74</v>
      </c>
      <c r="BL498" s="23">
        <v>79</v>
      </c>
      <c r="BM498" s="23">
        <v>79</v>
      </c>
      <c r="BN498" s="23">
        <v>90</v>
      </c>
      <c r="BO498" s="23">
        <v>78</v>
      </c>
      <c r="BP498" s="23">
        <v>77</v>
      </c>
      <c r="BQ498" s="23">
        <v>107</v>
      </c>
      <c r="BR498" s="23">
        <v>93</v>
      </c>
      <c r="BS498" s="23">
        <v>104</v>
      </c>
      <c r="BT498" s="23">
        <v>108</v>
      </c>
      <c r="BU498" s="23">
        <v>101</v>
      </c>
      <c r="BV498" s="23">
        <v>92</v>
      </c>
      <c r="BW498" s="23">
        <v>80</v>
      </c>
      <c r="BX498" s="23">
        <v>83</v>
      </c>
      <c r="BY498" s="23">
        <v>86</v>
      </c>
      <c r="BZ498" s="23">
        <v>72</v>
      </c>
      <c r="CA498" s="23">
        <v>73</v>
      </c>
      <c r="CB498" s="23">
        <v>69</v>
      </c>
      <c r="CC498" s="23">
        <v>82</v>
      </c>
      <c r="CD498" s="23">
        <v>72</v>
      </c>
      <c r="CE498" s="23">
        <v>67</v>
      </c>
      <c r="CF498" s="23">
        <v>72</v>
      </c>
      <c r="CG498" s="23">
        <v>68</v>
      </c>
      <c r="CH498" s="23">
        <v>95</v>
      </c>
      <c r="CI498" s="23">
        <v>90</v>
      </c>
      <c r="CJ498" s="23">
        <v>99</v>
      </c>
      <c r="CK498" s="23">
        <v>101</v>
      </c>
      <c r="CL498" s="23">
        <v>141</v>
      </c>
      <c r="CM498" s="23">
        <v>99</v>
      </c>
      <c r="CN498" s="23">
        <v>120</v>
      </c>
      <c r="CO498" s="23">
        <v>100</v>
      </c>
      <c r="CP498" s="23">
        <v>112</v>
      </c>
      <c r="CQ498" s="23">
        <v>102</v>
      </c>
      <c r="CR498" s="23">
        <v>93</v>
      </c>
      <c r="CS498" s="23">
        <v>79</v>
      </c>
      <c r="CT498" s="23">
        <v>89</v>
      </c>
      <c r="CU498" s="23">
        <v>111</v>
      </c>
      <c r="CV498" s="23">
        <v>95</v>
      </c>
      <c r="CW498" s="23">
        <v>96</v>
      </c>
      <c r="CX498" s="23">
        <v>77</v>
      </c>
      <c r="CY498" s="23">
        <v>100</v>
      </c>
      <c r="CZ498" s="23">
        <v>97</v>
      </c>
      <c r="DA498" s="23">
        <v>83</v>
      </c>
      <c r="DB498" s="23">
        <v>91</v>
      </c>
      <c r="DC498" s="23">
        <v>85</v>
      </c>
      <c r="DD498" s="23">
        <v>55</v>
      </c>
      <c r="DE498" s="23">
        <v>76</v>
      </c>
      <c r="DF498" s="23">
        <v>52</v>
      </c>
      <c r="DG498" s="23">
        <v>59</v>
      </c>
      <c r="DH498" s="23">
        <v>48</v>
      </c>
      <c r="DI498" s="23">
        <v>37</v>
      </c>
      <c r="DJ498" s="23">
        <v>56</v>
      </c>
      <c r="DK498" s="23">
        <v>35</v>
      </c>
      <c r="DL498" s="23">
        <v>35</v>
      </c>
      <c r="DM498" s="23">
        <v>19</v>
      </c>
      <c r="DN498" s="23">
        <v>18</v>
      </c>
      <c r="DO498" s="23">
        <v>4</v>
      </c>
      <c r="DP498" s="23">
        <v>3</v>
      </c>
      <c r="DQ498" s="23">
        <v>7</v>
      </c>
      <c r="DR498" s="23">
        <v>10</v>
      </c>
      <c r="DS498" s="23">
        <v>2</v>
      </c>
      <c r="DT498" s="23">
        <v>1</v>
      </c>
      <c r="DU498" s="23">
        <v>1</v>
      </c>
      <c r="DV498" s="23">
        <v>4</v>
      </c>
    </row>
    <row r="499" spans="1:126" x14ac:dyDescent="0.25">
      <c r="A499" s="16" t="s">
        <v>1071</v>
      </c>
      <c r="B499" s="14" t="s">
        <v>1072</v>
      </c>
      <c r="C499" s="23">
        <v>223</v>
      </c>
      <c r="D499" s="24">
        <f t="shared" si="522"/>
        <v>5.829596412556054E-2</v>
      </c>
      <c r="E499" s="24">
        <f t="shared" si="523"/>
        <v>3.1390134529147982E-2</v>
      </c>
      <c r="F499" s="24">
        <f t="shared" si="524"/>
        <v>6.2780269058295965E-2</v>
      </c>
      <c r="G499" s="24">
        <f t="shared" si="525"/>
        <v>9.417040358744394E-2</v>
      </c>
      <c r="H499" s="24">
        <f t="shared" si="526"/>
        <v>3.1390134529147982E-2</v>
      </c>
      <c r="I499" s="24">
        <f t="shared" si="527"/>
        <v>1.3452914798206279E-2</v>
      </c>
      <c r="J499" s="24">
        <f t="shared" si="528"/>
        <v>3.1390134529147982E-2</v>
      </c>
      <c r="K499" s="24">
        <f t="shared" si="529"/>
        <v>4.0358744394618833E-2</v>
      </c>
      <c r="L499" s="24">
        <f t="shared" si="530"/>
        <v>6.2780269058295965E-2</v>
      </c>
      <c r="M499" s="24">
        <f t="shared" si="531"/>
        <v>0.13452914798206278</v>
      </c>
      <c r="N499" s="24">
        <f t="shared" si="532"/>
        <v>8.9686098654708515E-2</v>
      </c>
      <c r="O499" s="24">
        <f t="shared" si="533"/>
        <v>0.1031390134529148</v>
      </c>
      <c r="P499" s="24">
        <f t="shared" si="534"/>
        <v>5.3811659192825115E-2</v>
      </c>
      <c r="Q499" s="24">
        <f t="shared" si="535"/>
        <v>5.3811659192825115E-2</v>
      </c>
      <c r="R499" s="24">
        <f t="shared" si="536"/>
        <v>6.2780269058295965E-2</v>
      </c>
      <c r="S499" s="24">
        <f t="shared" si="537"/>
        <v>7.623318385650224E-2</v>
      </c>
      <c r="T499" s="24">
        <f t="shared" si="538"/>
        <v>0.19730941704035873</v>
      </c>
      <c r="U499" s="24">
        <f t="shared" si="538"/>
        <v>0.60986547085201792</v>
      </c>
      <c r="V499" s="24">
        <f t="shared" si="538"/>
        <v>0.19282511210762332</v>
      </c>
      <c r="W499" s="23">
        <f t="shared" si="539"/>
        <v>44</v>
      </c>
      <c r="X499" s="23">
        <f t="shared" si="540"/>
        <v>136</v>
      </c>
      <c r="Y499" s="23">
        <f t="shared" si="541"/>
        <v>43</v>
      </c>
      <c r="Z499" s="23">
        <v>2</v>
      </c>
      <c r="AA499" s="23">
        <v>1</v>
      </c>
      <c r="AB499" s="23">
        <v>4</v>
      </c>
      <c r="AC499" s="23">
        <v>1</v>
      </c>
      <c r="AD499" s="23">
        <v>5</v>
      </c>
      <c r="AE499" s="23">
        <v>2</v>
      </c>
      <c r="AF499" s="23">
        <v>1</v>
      </c>
      <c r="AG499" s="23">
        <v>0</v>
      </c>
      <c r="AH499" s="23">
        <v>2</v>
      </c>
      <c r="AI499" s="23">
        <v>2</v>
      </c>
      <c r="AJ499" s="23">
        <v>2</v>
      </c>
      <c r="AK499" s="23">
        <v>3</v>
      </c>
      <c r="AL499" s="23">
        <v>3</v>
      </c>
      <c r="AM499" s="23">
        <v>2</v>
      </c>
      <c r="AN499" s="23">
        <v>4</v>
      </c>
      <c r="AO499" s="23">
        <v>6</v>
      </c>
      <c r="AP499" s="23">
        <v>4</v>
      </c>
      <c r="AQ499" s="23">
        <v>4</v>
      </c>
      <c r="AR499" s="23">
        <v>5</v>
      </c>
      <c r="AS499" s="23">
        <v>2</v>
      </c>
      <c r="AT499" s="23">
        <v>1</v>
      </c>
      <c r="AU499" s="23">
        <v>2</v>
      </c>
      <c r="AV499" s="23">
        <v>3</v>
      </c>
      <c r="AW499" s="23">
        <v>1</v>
      </c>
      <c r="AX499" s="23">
        <v>0</v>
      </c>
      <c r="AY499" s="23">
        <v>1</v>
      </c>
      <c r="AZ499" s="23">
        <v>0</v>
      </c>
      <c r="BA499" s="23">
        <v>0</v>
      </c>
      <c r="BB499" s="23">
        <v>1</v>
      </c>
      <c r="BC499" s="23">
        <v>1</v>
      </c>
      <c r="BD499" s="23">
        <v>2</v>
      </c>
      <c r="BE499" s="23">
        <v>1</v>
      </c>
      <c r="BF499" s="23">
        <v>0</v>
      </c>
      <c r="BG499" s="23">
        <v>1</v>
      </c>
      <c r="BH499" s="23">
        <v>3</v>
      </c>
      <c r="BI499" s="23">
        <v>2</v>
      </c>
      <c r="BJ499" s="23">
        <v>2</v>
      </c>
      <c r="BK499" s="23">
        <v>3</v>
      </c>
      <c r="BL499" s="23">
        <v>0</v>
      </c>
      <c r="BM499" s="23">
        <v>2</v>
      </c>
      <c r="BN499" s="23">
        <v>3</v>
      </c>
      <c r="BO499" s="23">
        <v>4</v>
      </c>
      <c r="BP499" s="23">
        <v>4</v>
      </c>
      <c r="BQ499" s="23">
        <v>2</v>
      </c>
      <c r="BR499" s="23">
        <v>1</v>
      </c>
      <c r="BS499" s="23">
        <v>5</v>
      </c>
      <c r="BT499" s="23">
        <v>3</v>
      </c>
      <c r="BU499" s="23">
        <v>8</v>
      </c>
      <c r="BV499" s="23">
        <v>7</v>
      </c>
      <c r="BW499" s="23">
        <v>7</v>
      </c>
      <c r="BX499" s="23">
        <v>8</v>
      </c>
      <c r="BY499" s="23">
        <v>1</v>
      </c>
      <c r="BZ499" s="23">
        <v>5</v>
      </c>
      <c r="CA499" s="23">
        <v>4</v>
      </c>
      <c r="CB499" s="23">
        <v>2</v>
      </c>
      <c r="CC499" s="23">
        <v>3</v>
      </c>
      <c r="CD499" s="23">
        <v>6</v>
      </c>
      <c r="CE499" s="23">
        <v>4</v>
      </c>
      <c r="CF499" s="23">
        <v>6</v>
      </c>
      <c r="CG499" s="23">
        <v>4</v>
      </c>
      <c r="CH499" s="23">
        <v>0</v>
      </c>
      <c r="CI499" s="23">
        <v>1</v>
      </c>
      <c r="CJ499" s="23">
        <v>2</v>
      </c>
      <c r="CK499" s="23">
        <v>1</v>
      </c>
      <c r="CL499" s="23">
        <v>8</v>
      </c>
      <c r="CM499" s="23">
        <v>3</v>
      </c>
      <c r="CN499" s="23">
        <v>1</v>
      </c>
      <c r="CO499" s="23">
        <v>4</v>
      </c>
      <c r="CP499" s="23">
        <v>3</v>
      </c>
      <c r="CQ499" s="23">
        <v>1</v>
      </c>
      <c r="CR499" s="23">
        <v>2</v>
      </c>
      <c r="CS499" s="23">
        <v>2</v>
      </c>
      <c r="CT499" s="23">
        <v>1</v>
      </c>
      <c r="CU499" s="23">
        <v>6</v>
      </c>
      <c r="CV499" s="23">
        <v>3</v>
      </c>
      <c r="CW499" s="23">
        <v>1</v>
      </c>
      <c r="CX499" s="23">
        <v>2</v>
      </c>
      <c r="CY499" s="23">
        <v>2</v>
      </c>
      <c r="CZ499" s="23">
        <v>2</v>
      </c>
      <c r="DA499" s="23">
        <v>2</v>
      </c>
      <c r="DB499" s="23">
        <v>0</v>
      </c>
      <c r="DC499" s="23">
        <v>0</v>
      </c>
      <c r="DD499" s="23">
        <v>1</v>
      </c>
      <c r="DE499" s="23">
        <v>1</v>
      </c>
      <c r="DF499" s="23">
        <v>1</v>
      </c>
      <c r="DG499" s="23">
        <v>0</v>
      </c>
      <c r="DH499" s="23">
        <v>2</v>
      </c>
      <c r="DI499" s="23">
        <v>1</v>
      </c>
      <c r="DJ499" s="23">
        <v>0</v>
      </c>
      <c r="DK499" s="23">
        <v>0</v>
      </c>
      <c r="DL499" s="23">
        <v>1</v>
      </c>
      <c r="DM499" s="23">
        <v>1</v>
      </c>
      <c r="DN499" s="23">
        <v>0</v>
      </c>
      <c r="DO499" s="23">
        <v>0</v>
      </c>
      <c r="DP499" s="23">
        <v>0</v>
      </c>
      <c r="DQ499" s="23">
        <v>0</v>
      </c>
      <c r="DR499" s="23">
        <v>0</v>
      </c>
      <c r="DS499" s="23">
        <v>0</v>
      </c>
      <c r="DT499" s="23">
        <v>0</v>
      </c>
      <c r="DU499" s="23">
        <v>0</v>
      </c>
      <c r="DV499" s="23">
        <v>0</v>
      </c>
    </row>
    <row r="500" spans="1:126" x14ac:dyDescent="0.25">
      <c r="A500" s="16" t="s">
        <v>1073</v>
      </c>
      <c r="B500" s="14" t="s">
        <v>1074</v>
      </c>
      <c r="C500" s="23">
        <v>169</v>
      </c>
      <c r="D500" s="24">
        <f t="shared" si="522"/>
        <v>5.3254437869822487E-2</v>
      </c>
      <c r="E500" s="24">
        <f t="shared" si="523"/>
        <v>4.7337278106508875E-2</v>
      </c>
      <c r="F500" s="24">
        <f t="shared" si="524"/>
        <v>4.142011834319527E-2</v>
      </c>
      <c r="G500" s="24">
        <f t="shared" si="525"/>
        <v>3.5502958579881658E-2</v>
      </c>
      <c r="H500" s="24">
        <f t="shared" si="526"/>
        <v>1.1834319526627219E-2</v>
      </c>
      <c r="I500" s="24">
        <f t="shared" si="527"/>
        <v>1.7751479289940829E-2</v>
      </c>
      <c r="J500" s="24">
        <f t="shared" si="528"/>
        <v>3.5502958579881658E-2</v>
      </c>
      <c r="K500" s="24">
        <f t="shared" si="529"/>
        <v>4.142011834319527E-2</v>
      </c>
      <c r="L500" s="24">
        <f t="shared" si="530"/>
        <v>0.10059171597633136</v>
      </c>
      <c r="M500" s="24">
        <f t="shared" si="531"/>
        <v>4.7337278106508875E-2</v>
      </c>
      <c r="N500" s="24">
        <f t="shared" si="532"/>
        <v>8.8757396449704137E-2</v>
      </c>
      <c r="O500" s="24">
        <f t="shared" si="533"/>
        <v>8.8757396449704137E-2</v>
      </c>
      <c r="P500" s="24">
        <f t="shared" si="534"/>
        <v>5.9171597633136092E-2</v>
      </c>
      <c r="Q500" s="24">
        <f t="shared" si="535"/>
        <v>9.4674556213017749E-2</v>
      </c>
      <c r="R500" s="24">
        <f t="shared" si="536"/>
        <v>0.10059171597633136</v>
      </c>
      <c r="S500" s="24">
        <f t="shared" si="537"/>
        <v>0.13609467455621302</v>
      </c>
      <c r="T500" s="24">
        <f t="shared" si="538"/>
        <v>0.16568047337278108</v>
      </c>
      <c r="U500" s="24">
        <f t="shared" si="538"/>
        <v>0.50295857988165682</v>
      </c>
      <c r="V500" s="24">
        <f t="shared" si="538"/>
        <v>0.33136094674556216</v>
      </c>
      <c r="W500" s="23">
        <f t="shared" si="539"/>
        <v>28</v>
      </c>
      <c r="X500" s="23">
        <f t="shared" si="540"/>
        <v>85</v>
      </c>
      <c r="Y500" s="23">
        <f t="shared" si="541"/>
        <v>56</v>
      </c>
      <c r="Z500" s="23">
        <v>3</v>
      </c>
      <c r="AA500" s="23">
        <v>1</v>
      </c>
      <c r="AB500" s="23">
        <v>2</v>
      </c>
      <c r="AC500" s="23">
        <v>2</v>
      </c>
      <c r="AD500" s="23">
        <v>1</v>
      </c>
      <c r="AE500" s="23">
        <v>2</v>
      </c>
      <c r="AF500" s="23">
        <v>2</v>
      </c>
      <c r="AG500" s="23">
        <v>0</v>
      </c>
      <c r="AH500" s="23">
        <v>4</v>
      </c>
      <c r="AI500" s="23">
        <v>0</v>
      </c>
      <c r="AJ500" s="23">
        <v>2</v>
      </c>
      <c r="AK500" s="23">
        <v>1</v>
      </c>
      <c r="AL500" s="23">
        <v>2</v>
      </c>
      <c r="AM500" s="23">
        <v>1</v>
      </c>
      <c r="AN500" s="23">
        <v>1</v>
      </c>
      <c r="AO500" s="23">
        <v>1</v>
      </c>
      <c r="AP500" s="23">
        <v>3</v>
      </c>
      <c r="AQ500" s="23">
        <v>1</v>
      </c>
      <c r="AR500" s="23">
        <v>1</v>
      </c>
      <c r="AS500" s="23">
        <v>0</v>
      </c>
      <c r="AT500" s="23">
        <v>0</v>
      </c>
      <c r="AU500" s="23">
        <v>1</v>
      </c>
      <c r="AV500" s="23">
        <v>0</v>
      </c>
      <c r="AW500" s="23">
        <v>1</v>
      </c>
      <c r="AX500" s="23">
        <v>0</v>
      </c>
      <c r="AY500" s="23">
        <v>0</v>
      </c>
      <c r="AZ500" s="23">
        <v>0</v>
      </c>
      <c r="BA500" s="23">
        <v>0</v>
      </c>
      <c r="BB500" s="23">
        <v>3</v>
      </c>
      <c r="BC500" s="23">
        <v>0</v>
      </c>
      <c r="BD500" s="23">
        <v>2</v>
      </c>
      <c r="BE500" s="23">
        <v>1</v>
      </c>
      <c r="BF500" s="23">
        <v>1</v>
      </c>
      <c r="BG500" s="23">
        <v>2</v>
      </c>
      <c r="BH500" s="23">
        <v>0</v>
      </c>
      <c r="BI500" s="23">
        <v>1</v>
      </c>
      <c r="BJ500" s="23">
        <v>2</v>
      </c>
      <c r="BK500" s="23">
        <v>3</v>
      </c>
      <c r="BL500" s="23">
        <v>0</v>
      </c>
      <c r="BM500" s="23">
        <v>1</v>
      </c>
      <c r="BN500" s="23">
        <v>3</v>
      </c>
      <c r="BO500" s="23">
        <v>4</v>
      </c>
      <c r="BP500" s="23">
        <v>2</v>
      </c>
      <c r="BQ500" s="23">
        <v>5</v>
      </c>
      <c r="BR500" s="23">
        <v>3</v>
      </c>
      <c r="BS500" s="23">
        <v>2</v>
      </c>
      <c r="BT500" s="23">
        <v>2</v>
      </c>
      <c r="BU500" s="23">
        <v>0</v>
      </c>
      <c r="BV500" s="23">
        <v>1</v>
      </c>
      <c r="BW500" s="23">
        <v>3</v>
      </c>
      <c r="BX500" s="23">
        <v>5</v>
      </c>
      <c r="BY500" s="23">
        <v>2</v>
      </c>
      <c r="BZ500" s="23">
        <v>3</v>
      </c>
      <c r="CA500" s="23">
        <v>5</v>
      </c>
      <c r="CB500" s="23">
        <v>0</v>
      </c>
      <c r="CC500" s="23">
        <v>1</v>
      </c>
      <c r="CD500" s="23">
        <v>2</v>
      </c>
      <c r="CE500" s="23">
        <v>5</v>
      </c>
      <c r="CF500" s="23">
        <v>5</v>
      </c>
      <c r="CG500" s="23">
        <v>2</v>
      </c>
      <c r="CH500" s="23">
        <v>1</v>
      </c>
      <c r="CI500" s="23">
        <v>1</v>
      </c>
      <c r="CJ500" s="23">
        <v>3</v>
      </c>
      <c r="CK500" s="23">
        <v>1</v>
      </c>
      <c r="CL500" s="23">
        <v>4</v>
      </c>
      <c r="CM500" s="23">
        <v>8</v>
      </c>
      <c r="CN500" s="23">
        <v>2</v>
      </c>
      <c r="CO500" s="23">
        <v>1</v>
      </c>
      <c r="CP500" s="23">
        <v>2</v>
      </c>
      <c r="CQ500" s="23">
        <v>3</v>
      </c>
      <c r="CR500" s="23">
        <v>4</v>
      </c>
      <c r="CS500" s="23">
        <v>2</v>
      </c>
      <c r="CT500" s="23">
        <v>1</v>
      </c>
      <c r="CU500" s="23">
        <v>7</v>
      </c>
      <c r="CV500" s="23">
        <v>3</v>
      </c>
      <c r="CW500" s="23">
        <v>3</v>
      </c>
      <c r="CX500" s="23">
        <v>0</v>
      </c>
      <c r="CY500" s="23">
        <v>1</v>
      </c>
      <c r="CZ500" s="23">
        <v>0</v>
      </c>
      <c r="DA500" s="23">
        <v>1</v>
      </c>
      <c r="DB500" s="23">
        <v>1</v>
      </c>
      <c r="DC500" s="23">
        <v>1</v>
      </c>
      <c r="DD500" s="23">
        <v>4</v>
      </c>
      <c r="DE500" s="23">
        <v>0</v>
      </c>
      <c r="DF500" s="23">
        <v>1</v>
      </c>
      <c r="DG500" s="23">
        <v>3</v>
      </c>
      <c r="DH500" s="23">
        <v>1</v>
      </c>
      <c r="DI500" s="23">
        <v>2</v>
      </c>
      <c r="DJ500" s="23">
        <v>4</v>
      </c>
      <c r="DK500" s="23">
        <v>0</v>
      </c>
      <c r="DL500" s="23">
        <v>1</v>
      </c>
      <c r="DM500" s="23">
        <v>0</v>
      </c>
      <c r="DN500" s="23">
        <v>0</v>
      </c>
      <c r="DO500" s="23">
        <v>0</v>
      </c>
      <c r="DP500" s="23">
        <v>0</v>
      </c>
      <c r="DQ500" s="23">
        <v>0</v>
      </c>
      <c r="DR500" s="23">
        <v>0</v>
      </c>
      <c r="DS500" s="23">
        <v>0</v>
      </c>
      <c r="DT500" s="23">
        <v>0</v>
      </c>
      <c r="DU500" s="23">
        <v>0</v>
      </c>
      <c r="DV500" s="23">
        <v>0</v>
      </c>
    </row>
    <row r="501" spans="1:126" x14ac:dyDescent="0.25">
      <c r="A501" s="16" t="s">
        <v>1075</v>
      </c>
      <c r="B501" s="14" t="s">
        <v>1076</v>
      </c>
      <c r="C501" s="23">
        <v>1839</v>
      </c>
      <c r="D501" s="24">
        <f t="shared" si="522"/>
        <v>5.9271343121261554E-2</v>
      </c>
      <c r="E501" s="24">
        <f t="shared" si="523"/>
        <v>5.1114736269711802E-2</v>
      </c>
      <c r="F501" s="24">
        <f t="shared" si="524"/>
        <v>5.6008700380641652E-2</v>
      </c>
      <c r="G501" s="24">
        <f t="shared" si="525"/>
        <v>4.4589450788471999E-2</v>
      </c>
      <c r="H501" s="24">
        <f t="shared" si="526"/>
        <v>4.0239260467645463E-2</v>
      </c>
      <c r="I501" s="24">
        <f t="shared" si="527"/>
        <v>5.5464926590538338E-2</v>
      </c>
      <c r="J501" s="24">
        <f t="shared" si="528"/>
        <v>5.1114736269711802E-2</v>
      </c>
      <c r="K501" s="24">
        <f t="shared" si="529"/>
        <v>6.7971723762914632E-2</v>
      </c>
      <c r="L501" s="24">
        <f t="shared" si="530"/>
        <v>6.8515497553017946E-2</v>
      </c>
      <c r="M501" s="24">
        <f t="shared" si="531"/>
        <v>7.5040783034257749E-2</v>
      </c>
      <c r="N501" s="24">
        <f t="shared" si="532"/>
        <v>6.8515497553017946E-2</v>
      </c>
      <c r="O501" s="24">
        <f t="shared" si="533"/>
        <v>6.7971723762914632E-2</v>
      </c>
      <c r="P501" s="24">
        <f t="shared" si="534"/>
        <v>7.3409461663947795E-2</v>
      </c>
      <c r="Q501" s="24">
        <f t="shared" si="535"/>
        <v>7.5040783034257749E-2</v>
      </c>
      <c r="R501" s="24">
        <f t="shared" si="536"/>
        <v>4.8939641109298535E-2</v>
      </c>
      <c r="S501" s="24">
        <f t="shared" si="537"/>
        <v>9.6791734638390428E-2</v>
      </c>
      <c r="T501" s="24">
        <f t="shared" si="538"/>
        <v>0.18868950516585101</v>
      </c>
      <c r="U501" s="24">
        <f t="shared" si="538"/>
        <v>0.5905383360522023</v>
      </c>
      <c r="V501" s="24">
        <f t="shared" si="538"/>
        <v>0.2207721587819467</v>
      </c>
      <c r="W501" s="23">
        <f t="shared" si="539"/>
        <v>347</v>
      </c>
      <c r="X501" s="23">
        <f t="shared" si="540"/>
        <v>1086</v>
      </c>
      <c r="Y501" s="23">
        <f t="shared" si="541"/>
        <v>406</v>
      </c>
      <c r="Z501" s="23">
        <v>23</v>
      </c>
      <c r="AA501" s="23">
        <v>22</v>
      </c>
      <c r="AB501" s="23">
        <v>23</v>
      </c>
      <c r="AC501" s="23">
        <v>17</v>
      </c>
      <c r="AD501" s="23">
        <v>24</v>
      </c>
      <c r="AE501" s="23">
        <v>20</v>
      </c>
      <c r="AF501" s="23">
        <v>18</v>
      </c>
      <c r="AG501" s="23">
        <v>21</v>
      </c>
      <c r="AH501" s="23">
        <v>14</v>
      </c>
      <c r="AI501" s="23">
        <v>21</v>
      </c>
      <c r="AJ501" s="23">
        <v>19</v>
      </c>
      <c r="AK501" s="23">
        <v>25</v>
      </c>
      <c r="AL501" s="23">
        <v>21</v>
      </c>
      <c r="AM501" s="23">
        <v>20</v>
      </c>
      <c r="AN501" s="23">
        <v>18</v>
      </c>
      <c r="AO501" s="23">
        <v>20</v>
      </c>
      <c r="AP501" s="23">
        <v>21</v>
      </c>
      <c r="AQ501" s="23">
        <v>17</v>
      </c>
      <c r="AR501" s="23">
        <v>15</v>
      </c>
      <c r="AS501" s="23">
        <v>9</v>
      </c>
      <c r="AT501" s="23">
        <v>6</v>
      </c>
      <c r="AU501" s="23">
        <v>16</v>
      </c>
      <c r="AV501" s="23">
        <v>17</v>
      </c>
      <c r="AW501" s="23">
        <v>18</v>
      </c>
      <c r="AX501" s="23">
        <v>17</v>
      </c>
      <c r="AY501" s="23">
        <v>21</v>
      </c>
      <c r="AZ501" s="23">
        <v>16</v>
      </c>
      <c r="BA501" s="23">
        <v>17</v>
      </c>
      <c r="BB501" s="23">
        <v>30</v>
      </c>
      <c r="BC501" s="23">
        <v>18</v>
      </c>
      <c r="BD501" s="23">
        <v>12</v>
      </c>
      <c r="BE501" s="23">
        <v>26</v>
      </c>
      <c r="BF501" s="23">
        <v>17</v>
      </c>
      <c r="BG501" s="23">
        <v>21</v>
      </c>
      <c r="BH501" s="23">
        <v>18</v>
      </c>
      <c r="BI501" s="23">
        <v>22</v>
      </c>
      <c r="BJ501" s="23">
        <v>25</v>
      </c>
      <c r="BK501" s="23">
        <v>23</v>
      </c>
      <c r="BL501" s="23">
        <v>22</v>
      </c>
      <c r="BM501" s="23">
        <v>33</v>
      </c>
      <c r="BN501" s="23">
        <v>24</v>
      </c>
      <c r="BO501" s="23">
        <v>27</v>
      </c>
      <c r="BP501" s="23">
        <v>30</v>
      </c>
      <c r="BQ501" s="23">
        <v>18</v>
      </c>
      <c r="BR501" s="23">
        <v>27</v>
      </c>
      <c r="BS501" s="23">
        <v>21</v>
      </c>
      <c r="BT501" s="23">
        <v>35</v>
      </c>
      <c r="BU501" s="23">
        <v>23</v>
      </c>
      <c r="BV501" s="23">
        <v>30</v>
      </c>
      <c r="BW501" s="23">
        <v>29</v>
      </c>
      <c r="BX501" s="23">
        <v>21</v>
      </c>
      <c r="BY501" s="23">
        <v>25</v>
      </c>
      <c r="BZ501" s="23">
        <v>28</v>
      </c>
      <c r="CA501" s="23">
        <v>30</v>
      </c>
      <c r="CB501" s="23">
        <v>22</v>
      </c>
      <c r="CC501" s="23">
        <v>18</v>
      </c>
      <c r="CD501" s="23">
        <v>19</v>
      </c>
      <c r="CE501" s="23">
        <v>35</v>
      </c>
      <c r="CF501" s="23">
        <v>18</v>
      </c>
      <c r="CG501" s="23">
        <v>35</v>
      </c>
      <c r="CH501" s="23">
        <v>27</v>
      </c>
      <c r="CI501" s="23">
        <v>20</v>
      </c>
      <c r="CJ501" s="23">
        <v>22</v>
      </c>
      <c r="CK501" s="23">
        <v>32</v>
      </c>
      <c r="CL501" s="23">
        <v>34</v>
      </c>
      <c r="CM501" s="23">
        <v>34</v>
      </c>
      <c r="CN501" s="23">
        <v>29</v>
      </c>
      <c r="CO501" s="23">
        <v>30</v>
      </c>
      <c r="CP501" s="23">
        <v>28</v>
      </c>
      <c r="CQ501" s="23">
        <v>17</v>
      </c>
      <c r="CR501" s="23">
        <v>11</v>
      </c>
      <c r="CS501" s="23">
        <v>16</v>
      </c>
      <c r="CT501" s="23">
        <v>18</v>
      </c>
      <c r="CU501" s="23">
        <v>23</v>
      </c>
      <c r="CV501" s="23">
        <v>22</v>
      </c>
      <c r="CW501" s="23">
        <v>27</v>
      </c>
      <c r="CX501" s="23">
        <v>25</v>
      </c>
      <c r="CY501" s="23">
        <v>17</v>
      </c>
      <c r="CZ501" s="23">
        <v>12</v>
      </c>
      <c r="DA501" s="23">
        <v>14</v>
      </c>
      <c r="DB501" s="23">
        <v>11</v>
      </c>
      <c r="DC501" s="23">
        <v>10</v>
      </c>
      <c r="DD501" s="23">
        <v>6</v>
      </c>
      <c r="DE501" s="23">
        <v>7</v>
      </c>
      <c r="DF501" s="23">
        <v>5</v>
      </c>
      <c r="DG501" s="23">
        <v>3</v>
      </c>
      <c r="DH501" s="23">
        <v>9</v>
      </c>
      <c r="DI501" s="23">
        <v>7</v>
      </c>
      <c r="DJ501" s="23">
        <v>7</v>
      </c>
      <c r="DK501" s="23">
        <v>3</v>
      </c>
      <c r="DL501" s="23">
        <v>5</v>
      </c>
      <c r="DM501" s="23">
        <v>5</v>
      </c>
      <c r="DN501" s="23">
        <v>2</v>
      </c>
      <c r="DO501" s="23">
        <v>1</v>
      </c>
      <c r="DP501" s="23">
        <v>0</v>
      </c>
      <c r="DQ501" s="23">
        <v>0</v>
      </c>
      <c r="DR501" s="23">
        <v>0</v>
      </c>
      <c r="DS501" s="23">
        <v>2</v>
      </c>
      <c r="DT501" s="23">
        <v>0</v>
      </c>
      <c r="DU501" s="23">
        <v>0</v>
      </c>
      <c r="DV501" s="23">
        <v>0</v>
      </c>
    </row>
    <row r="502" spans="1:126" x14ac:dyDescent="0.25">
      <c r="A502" s="16" t="s">
        <v>1077</v>
      </c>
      <c r="B502" s="14" t="s">
        <v>1078</v>
      </c>
      <c r="C502" s="23" t="s">
        <v>1572</v>
      </c>
      <c r="D502" s="23" t="s">
        <v>1572</v>
      </c>
      <c r="E502" s="23" t="s">
        <v>1572</v>
      </c>
      <c r="F502" s="23" t="s">
        <v>1572</v>
      </c>
      <c r="G502" s="23" t="s">
        <v>1572</v>
      </c>
      <c r="H502" s="23" t="s">
        <v>1572</v>
      </c>
      <c r="I502" s="23" t="s">
        <v>1572</v>
      </c>
      <c r="J502" s="23" t="s">
        <v>1572</v>
      </c>
      <c r="K502" s="23" t="s">
        <v>1572</v>
      </c>
      <c r="L502" s="23" t="s">
        <v>1572</v>
      </c>
      <c r="M502" s="23" t="s">
        <v>1572</v>
      </c>
      <c r="N502" s="23" t="s">
        <v>1572</v>
      </c>
      <c r="O502" s="23" t="s">
        <v>1572</v>
      </c>
      <c r="P502" s="23" t="s">
        <v>1572</v>
      </c>
      <c r="Q502" s="23" t="s">
        <v>1572</v>
      </c>
      <c r="R502" s="23" t="s">
        <v>1572</v>
      </c>
      <c r="S502" s="23" t="s">
        <v>1572</v>
      </c>
      <c r="T502" s="23" t="s">
        <v>1572</v>
      </c>
      <c r="U502" s="23" t="s">
        <v>1572</v>
      </c>
      <c r="V502" s="23" t="s">
        <v>1572</v>
      </c>
      <c r="W502" s="23" t="s">
        <v>1572</v>
      </c>
      <c r="X502" s="23" t="s">
        <v>1572</v>
      </c>
      <c r="Y502" s="23" t="s">
        <v>1572</v>
      </c>
      <c r="Z502" s="23" t="s">
        <v>1572</v>
      </c>
      <c r="AA502" s="23" t="s">
        <v>1572</v>
      </c>
      <c r="AB502" s="23" t="s">
        <v>1572</v>
      </c>
      <c r="AC502" s="23" t="s">
        <v>1572</v>
      </c>
      <c r="AD502" s="23" t="s">
        <v>1572</v>
      </c>
      <c r="AE502" s="23" t="s">
        <v>1572</v>
      </c>
      <c r="AF502" s="23" t="s">
        <v>1572</v>
      </c>
      <c r="AG502" s="23" t="s">
        <v>1572</v>
      </c>
      <c r="AH502" s="23" t="s">
        <v>1572</v>
      </c>
      <c r="AI502" s="23" t="s">
        <v>1572</v>
      </c>
      <c r="AJ502" s="23" t="s">
        <v>1572</v>
      </c>
      <c r="AK502" s="23" t="s">
        <v>1572</v>
      </c>
      <c r="AL502" s="23" t="s">
        <v>1572</v>
      </c>
      <c r="AM502" s="23" t="s">
        <v>1572</v>
      </c>
      <c r="AN502" s="23" t="s">
        <v>1572</v>
      </c>
      <c r="AO502" s="23" t="s">
        <v>1572</v>
      </c>
      <c r="AP502" s="23" t="s">
        <v>1572</v>
      </c>
      <c r="AQ502" s="23" t="s">
        <v>1572</v>
      </c>
      <c r="AR502" s="23" t="s">
        <v>1572</v>
      </c>
      <c r="AS502" s="23" t="s">
        <v>1572</v>
      </c>
      <c r="AT502" s="23" t="s">
        <v>1572</v>
      </c>
      <c r="AU502" s="23" t="s">
        <v>1572</v>
      </c>
      <c r="AV502" s="23" t="s">
        <v>1572</v>
      </c>
      <c r="AW502" s="23" t="s">
        <v>1572</v>
      </c>
      <c r="AX502" s="23" t="s">
        <v>1572</v>
      </c>
      <c r="AY502" s="23" t="s">
        <v>1572</v>
      </c>
      <c r="AZ502" s="23" t="s">
        <v>1572</v>
      </c>
      <c r="BA502" s="23" t="s">
        <v>1572</v>
      </c>
      <c r="BB502" s="23" t="s">
        <v>1572</v>
      </c>
      <c r="BC502" s="23" t="s">
        <v>1572</v>
      </c>
      <c r="BD502" s="23" t="s">
        <v>1572</v>
      </c>
      <c r="BE502" s="23" t="s">
        <v>1572</v>
      </c>
      <c r="BF502" s="23" t="s">
        <v>1572</v>
      </c>
      <c r="BG502" s="23" t="s">
        <v>1572</v>
      </c>
      <c r="BH502" s="23" t="s">
        <v>1572</v>
      </c>
      <c r="BI502" s="23" t="s">
        <v>1572</v>
      </c>
      <c r="BJ502" s="23" t="s">
        <v>1572</v>
      </c>
      <c r="BK502" s="23" t="s">
        <v>1572</v>
      </c>
      <c r="BL502" s="23" t="s">
        <v>1572</v>
      </c>
      <c r="BM502" s="23" t="s">
        <v>1572</v>
      </c>
      <c r="BN502" s="23" t="s">
        <v>1572</v>
      </c>
      <c r="BO502" s="23" t="s">
        <v>1572</v>
      </c>
      <c r="BP502" s="23" t="s">
        <v>1572</v>
      </c>
      <c r="BQ502" s="23" t="s">
        <v>1572</v>
      </c>
      <c r="BR502" s="23" t="s">
        <v>1572</v>
      </c>
      <c r="BS502" s="23" t="s">
        <v>1572</v>
      </c>
      <c r="BT502" s="23" t="s">
        <v>1572</v>
      </c>
      <c r="BU502" s="23" t="s">
        <v>1572</v>
      </c>
      <c r="BV502" s="23" t="s">
        <v>1572</v>
      </c>
      <c r="BW502" s="23" t="s">
        <v>1572</v>
      </c>
      <c r="BX502" s="23" t="s">
        <v>1572</v>
      </c>
      <c r="BY502" s="23" t="s">
        <v>1572</v>
      </c>
      <c r="BZ502" s="23" t="s">
        <v>1572</v>
      </c>
      <c r="CA502" s="23" t="s">
        <v>1572</v>
      </c>
      <c r="CB502" s="23" t="s">
        <v>1572</v>
      </c>
      <c r="CC502" s="23" t="s">
        <v>1572</v>
      </c>
      <c r="CD502" s="23" t="s">
        <v>1572</v>
      </c>
      <c r="CE502" s="23" t="s">
        <v>1572</v>
      </c>
      <c r="CF502" s="23" t="s">
        <v>1572</v>
      </c>
      <c r="CG502" s="23" t="s">
        <v>1572</v>
      </c>
      <c r="CH502" s="23" t="s">
        <v>1572</v>
      </c>
      <c r="CI502" s="23" t="s">
        <v>1572</v>
      </c>
      <c r="CJ502" s="23" t="s">
        <v>1572</v>
      </c>
      <c r="CK502" s="23" t="s">
        <v>1572</v>
      </c>
      <c r="CL502" s="23" t="s">
        <v>1572</v>
      </c>
      <c r="CM502" s="23" t="s">
        <v>1572</v>
      </c>
      <c r="CN502" s="23" t="s">
        <v>1572</v>
      </c>
      <c r="CO502" s="23" t="s">
        <v>1572</v>
      </c>
      <c r="CP502" s="23" t="s">
        <v>1572</v>
      </c>
      <c r="CQ502" s="23" t="s">
        <v>1572</v>
      </c>
      <c r="CR502" s="23" t="s">
        <v>1572</v>
      </c>
      <c r="CS502" s="23" t="s">
        <v>1572</v>
      </c>
      <c r="CT502" s="23" t="s">
        <v>1572</v>
      </c>
      <c r="CU502" s="23" t="s">
        <v>1572</v>
      </c>
      <c r="CV502" s="23" t="s">
        <v>1572</v>
      </c>
      <c r="CW502" s="23" t="s">
        <v>1572</v>
      </c>
      <c r="CX502" s="23" t="s">
        <v>1572</v>
      </c>
      <c r="CY502" s="23" t="s">
        <v>1572</v>
      </c>
      <c r="CZ502" s="23" t="s">
        <v>1572</v>
      </c>
      <c r="DA502" s="23" t="s">
        <v>1572</v>
      </c>
      <c r="DB502" s="23" t="s">
        <v>1572</v>
      </c>
      <c r="DC502" s="23" t="s">
        <v>1572</v>
      </c>
      <c r="DD502" s="23" t="s">
        <v>1572</v>
      </c>
      <c r="DE502" s="23" t="s">
        <v>1572</v>
      </c>
      <c r="DF502" s="23" t="s">
        <v>1572</v>
      </c>
      <c r="DG502" s="23" t="s">
        <v>1572</v>
      </c>
      <c r="DH502" s="23" t="s">
        <v>1572</v>
      </c>
      <c r="DI502" s="23" t="s">
        <v>1572</v>
      </c>
      <c r="DJ502" s="23" t="s">
        <v>1572</v>
      </c>
      <c r="DK502" s="23" t="s">
        <v>1572</v>
      </c>
      <c r="DL502" s="23" t="s">
        <v>1572</v>
      </c>
      <c r="DM502" s="23" t="s">
        <v>1572</v>
      </c>
      <c r="DN502" s="23" t="s">
        <v>1572</v>
      </c>
      <c r="DO502" s="23" t="s">
        <v>1572</v>
      </c>
      <c r="DP502" s="23" t="s">
        <v>1572</v>
      </c>
      <c r="DQ502" s="23" t="s">
        <v>1572</v>
      </c>
      <c r="DR502" s="23" t="s">
        <v>1572</v>
      </c>
      <c r="DS502" s="23" t="s">
        <v>1572</v>
      </c>
      <c r="DT502" s="23" t="s">
        <v>1572</v>
      </c>
      <c r="DU502" s="23" t="s">
        <v>1572</v>
      </c>
      <c r="DV502" s="23" t="s">
        <v>1572</v>
      </c>
    </row>
    <row r="503" spans="1:126" x14ac:dyDescent="0.25">
      <c r="A503" s="16" t="s">
        <v>1079</v>
      </c>
      <c r="B503" s="14" t="s">
        <v>1080</v>
      </c>
      <c r="C503" s="14">
        <v>2165</v>
      </c>
      <c r="D503" s="24">
        <f t="shared" ref="D503:D514" si="542">SUM(Z503:AD503)/C503</f>
        <v>3.2794457274826792E-2</v>
      </c>
      <c r="E503" s="24">
        <f t="shared" ref="E503:E514" si="543">SUM(AE503:AI503)/C503</f>
        <v>2.6789838337182448E-2</v>
      </c>
      <c r="F503" s="24">
        <f t="shared" ref="F503:F514" si="544">SUM(AJ503:AN503)/C503</f>
        <v>4.3879907621247112E-2</v>
      </c>
      <c r="G503" s="24">
        <f t="shared" ref="G503:G514" si="545">SUM(AO503:AS503)/C503</f>
        <v>5.0346420323325633E-2</v>
      </c>
      <c r="H503" s="24">
        <f t="shared" ref="H503:H514" si="546">SUM(AT503:AX503)/C503</f>
        <v>4.1570438799076209E-2</v>
      </c>
      <c r="I503" s="24">
        <f t="shared" ref="I503:I514" si="547">SUM(AY503:BC503)/C503</f>
        <v>3.648960739030023E-2</v>
      </c>
      <c r="J503" s="24">
        <f t="shared" ref="J503:J514" si="548">SUM(BD503:BH503)/C503</f>
        <v>3.3718244803695153E-2</v>
      </c>
      <c r="K503" s="24">
        <f t="shared" ref="K503:K514" si="549">SUM(BI503:BM503)/C503</f>
        <v>3.8799076212471133E-2</v>
      </c>
      <c r="L503" s="24">
        <f t="shared" ref="L503:L514" si="550">SUM(BN503:BR503)/C503</f>
        <v>4.6651270207852195E-2</v>
      </c>
      <c r="M503" s="24">
        <f t="shared" ref="M503:M514" si="551">SUM(BS503:BW503)/C503</f>
        <v>4.5265588914549654E-2</v>
      </c>
      <c r="N503" s="24">
        <f t="shared" ref="N503:N514" si="552">SUM(BX503:CB503)/C503</f>
        <v>6.0969976905311779E-2</v>
      </c>
      <c r="O503" s="24">
        <f t="shared" ref="O503:O514" si="553">SUM(CC503:CG503)/C503</f>
        <v>8.2678983833718245E-2</v>
      </c>
      <c r="P503" s="24">
        <f t="shared" ref="P503:P514" si="554">SUM(CH503:CL503)/C503</f>
        <v>9.5150115473441113E-2</v>
      </c>
      <c r="Q503" s="24">
        <f t="shared" ref="Q503:Q514" si="555">SUM(CM503:CQ503)/C503</f>
        <v>9.5150115473441113E-2</v>
      </c>
      <c r="R503" s="24">
        <f t="shared" ref="R503:R514" si="556">SUM(CR503:CV503)/C503</f>
        <v>8.7759815242494224E-2</v>
      </c>
      <c r="S503" s="24">
        <f t="shared" ref="S503:S514" si="557">SUM(CW503:DV503)/C503</f>
        <v>0.18198614318706696</v>
      </c>
      <c r="T503" s="24">
        <f t="shared" ref="T503:V514" si="558">W503/$C503</f>
        <v>0.12609699769053118</v>
      </c>
      <c r="U503" s="24">
        <f t="shared" si="558"/>
        <v>0.50900692840646655</v>
      </c>
      <c r="V503" s="24">
        <f t="shared" si="558"/>
        <v>0.36489607390300233</v>
      </c>
      <c r="W503" s="23">
        <f t="shared" ref="W503:W514" si="559">SUM(Z503:AP503)</f>
        <v>273</v>
      </c>
      <c r="X503" s="23">
        <f t="shared" ref="X503:X514" si="560">SUM(AQ503:CL503)</f>
        <v>1102</v>
      </c>
      <c r="Y503" s="23">
        <f t="shared" ref="Y503:Y514" si="561">SUM(CM503:DV503)</f>
        <v>790</v>
      </c>
      <c r="Z503" s="14">
        <v>21</v>
      </c>
      <c r="AA503" s="14">
        <v>6</v>
      </c>
      <c r="AB503" s="14">
        <v>21</v>
      </c>
      <c r="AC503" s="14">
        <v>12</v>
      </c>
      <c r="AD503" s="14">
        <v>11</v>
      </c>
      <c r="AE503" s="14">
        <v>11</v>
      </c>
      <c r="AF503" s="14">
        <v>16</v>
      </c>
      <c r="AG503" s="14">
        <v>5</v>
      </c>
      <c r="AH503" s="14">
        <v>16</v>
      </c>
      <c r="AI503" s="14">
        <v>10</v>
      </c>
      <c r="AJ503" s="14">
        <v>12</v>
      </c>
      <c r="AK503" s="14">
        <v>14</v>
      </c>
      <c r="AL503" s="14">
        <v>20</v>
      </c>
      <c r="AM503" s="14">
        <v>23</v>
      </c>
      <c r="AN503" s="14">
        <v>26</v>
      </c>
      <c r="AO503" s="14">
        <v>26</v>
      </c>
      <c r="AP503" s="14">
        <v>23</v>
      </c>
      <c r="AQ503" s="14">
        <v>25</v>
      </c>
      <c r="AR503" s="14">
        <v>20</v>
      </c>
      <c r="AS503" s="14">
        <v>15</v>
      </c>
      <c r="AT503" s="14">
        <v>14</v>
      </c>
      <c r="AU503" s="14">
        <v>10</v>
      </c>
      <c r="AV503" s="14">
        <v>21</v>
      </c>
      <c r="AW503" s="14">
        <v>26</v>
      </c>
      <c r="AX503" s="14">
        <v>19</v>
      </c>
      <c r="AY503" s="14">
        <v>21</v>
      </c>
      <c r="AZ503" s="14">
        <v>13</v>
      </c>
      <c r="BA503" s="14">
        <v>10</v>
      </c>
      <c r="BB503" s="14">
        <v>19</v>
      </c>
      <c r="BC503" s="14">
        <v>16</v>
      </c>
      <c r="BD503" s="14">
        <v>12</v>
      </c>
      <c r="BE503" s="14">
        <v>17</v>
      </c>
      <c r="BF503" s="14">
        <v>10</v>
      </c>
      <c r="BG503" s="14">
        <v>13</v>
      </c>
      <c r="BH503" s="14">
        <v>21</v>
      </c>
      <c r="BI503" s="14">
        <v>14</v>
      </c>
      <c r="BJ503" s="14">
        <v>19</v>
      </c>
      <c r="BK503" s="14">
        <v>13</v>
      </c>
      <c r="BL503" s="14">
        <v>16</v>
      </c>
      <c r="BM503" s="14">
        <v>22</v>
      </c>
      <c r="BN503" s="14">
        <v>20</v>
      </c>
      <c r="BO503" s="14">
        <v>11</v>
      </c>
      <c r="BP503" s="14">
        <v>28</v>
      </c>
      <c r="BQ503" s="14">
        <v>17</v>
      </c>
      <c r="BR503" s="14">
        <v>25</v>
      </c>
      <c r="BS503" s="14">
        <v>24</v>
      </c>
      <c r="BT503" s="14">
        <v>15</v>
      </c>
      <c r="BU503" s="14">
        <v>15</v>
      </c>
      <c r="BV503" s="14">
        <v>27</v>
      </c>
      <c r="BW503" s="14">
        <v>17</v>
      </c>
      <c r="BX503" s="14">
        <v>27</v>
      </c>
      <c r="BY503" s="14">
        <v>27</v>
      </c>
      <c r="BZ503" s="14">
        <v>31</v>
      </c>
      <c r="CA503" s="14">
        <v>26</v>
      </c>
      <c r="CB503" s="14">
        <v>21</v>
      </c>
      <c r="CC503" s="14">
        <v>33</v>
      </c>
      <c r="CD503" s="14">
        <v>34</v>
      </c>
      <c r="CE503" s="14">
        <v>35</v>
      </c>
      <c r="CF503" s="14">
        <v>35</v>
      </c>
      <c r="CG503" s="14">
        <v>42</v>
      </c>
      <c r="CH503" s="14">
        <v>30</v>
      </c>
      <c r="CI503" s="14">
        <v>40</v>
      </c>
      <c r="CJ503" s="14">
        <v>39</v>
      </c>
      <c r="CK503" s="14">
        <v>41</v>
      </c>
      <c r="CL503" s="14">
        <v>56</v>
      </c>
      <c r="CM503" s="14">
        <v>39</v>
      </c>
      <c r="CN503" s="14">
        <v>54</v>
      </c>
      <c r="CO503" s="14">
        <v>46</v>
      </c>
      <c r="CP503" s="14">
        <v>36</v>
      </c>
      <c r="CQ503" s="14">
        <v>31</v>
      </c>
      <c r="CR503" s="14">
        <v>41</v>
      </c>
      <c r="CS503" s="14">
        <v>33</v>
      </c>
      <c r="CT503" s="14">
        <v>49</v>
      </c>
      <c r="CU503" s="14">
        <v>28</v>
      </c>
      <c r="CV503" s="14">
        <v>39</v>
      </c>
      <c r="CW503" s="14">
        <v>31</v>
      </c>
      <c r="CX503" s="14">
        <v>35</v>
      </c>
      <c r="CY503" s="14">
        <v>24</v>
      </c>
      <c r="CZ503" s="14">
        <v>32</v>
      </c>
      <c r="DA503" s="14">
        <v>21</v>
      </c>
      <c r="DB503" s="14">
        <v>32</v>
      </c>
      <c r="DC503" s="14">
        <v>26</v>
      </c>
      <c r="DD503" s="14">
        <v>18</v>
      </c>
      <c r="DE503" s="14">
        <v>16</v>
      </c>
      <c r="DF503" s="14">
        <v>21</v>
      </c>
      <c r="DG503" s="14">
        <v>19</v>
      </c>
      <c r="DH503" s="14">
        <v>24</v>
      </c>
      <c r="DI503" s="14">
        <v>14</v>
      </c>
      <c r="DJ503" s="14">
        <v>16</v>
      </c>
      <c r="DK503" s="14">
        <v>10</v>
      </c>
      <c r="DL503" s="14">
        <v>22</v>
      </c>
      <c r="DM503" s="14">
        <v>7</v>
      </c>
      <c r="DN503" s="14">
        <v>10</v>
      </c>
      <c r="DO503" s="14">
        <v>2</v>
      </c>
      <c r="DP503" s="14">
        <v>5</v>
      </c>
      <c r="DQ503" s="14">
        <v>3</v>
      </c>
      <c r="DR503" s="14">
        <v>1</v>
      </c>
      <c r="DS503" s="14">
        <v>4</v>
      </c>
      <c r="DT503" s="14">
        <v>0</v>
      </c>
      <c r="DU503" s="14">
        <v>1</v>
      </c>
      <c r="DV503" s="14">
        <v>0</v>
      </c>
    </row>
    <row r="504" spans="1:126" x14ac:dyDescent="0.25">
      <c r="A504" s="16" t="s">
        <v>1081</v>
      </c>
      <c r="B504" s="14" t="s">
        <v>1082</v>
      </c>
      <c r="C504" s="23">
        <v>542</v>
      </c>
      <c r="D504" s="24">
        <f t="shared" si="542"/>
        <v>3.6900369003690037E-2</v>
      </c>
      <c r="E504" s="24">
        <f t="shared" si="543"/>
        <v>3.3210332103321034E-2</v>
      </c>
      <c r="F504" s="24">
        <f t="shared" si="544"/>
        <v>4.9815498154981548E-2</v>
      </c>
      <c r="G504" s="24">
        <f t="shared" si="545"/>
        <v>5.719557195571956E-2</v>
      </c>
      <c r="H504" s="24">
        <f t="shared" si="546"/>
        <v>2.3985239852398525E-2</v>
      </c>
      <c r="I504" s="24">
        <f t="shared" si="547"/>
        <v>3.6900369003690037E-2</v>
      </c>
      <c r="J504" s="24">
        <f t="shared" si="548"/>
        <v>2.9520295202952029E-2</v>
      </c>
      <c r="K504" s="24">
        <f t="shared" si="549"/>
        <v>3.6900369003690037E-2</v>
      </c>
      <c r="L504" s="24">
        <f t="shared" si="550"/>
        <v>5.5350553505535055E-2</v>
      </c>
      <c r="M504" s="24">
        <f t="shared" si="551"/>
        <v>9.2250922509225092E-2</v>
      </c>
      <c r="N504" s="24">
        <f t="shared" si="552"/>
        <v>7.7490774907749083E-2</v>
      </c>
      <c r="O504" s="24">
        <f t="shared" si="553"/>
        <v>0.1014760147601476</v>
      </c>
      <c r="P504" s="24">
        <f t="shared" si="554"/>
        <v>0.11254612546125461</v>
      </c>
      <c r="Q504" s="24">
        <f t="shared" si="555"/>
        <v>7.1955719557195569E-2</v>
      </c>
      <c r="R504" s="24">
        <f t="shared" si="556"/>
        <v>7.0110701107011064E-2</v>
      </c>
      <c r="S504" s="24">
        <f t="shared" si="557"/>
        <v>0.11439114391143912</v>
      </c>
      <c r="T504" s="24">
        <f t="shared" si="558"/>
        <v>0.14391143911439114</v>
      </c>
      <c r="U504" s="24">
        <f t="shared" si="558"/>
        <v>0.59963099630996308</v>
      </c>
      <c r="V504" s="24">
        <f t="shared" si="558"/>
        <v>0.25645756457564578</v>
      </c>
      <c r="W504" s="23">
        <f t="shared" si="559"/>
        <v>78</v>
      </c>
      <c r="X504" s="23">
        <f t="shared" si="560"/>
        <v>325</v>
      </c>
      <c r="Y504" s="23">
        <f t="shared" si="561"/>
        <v>139</v>
      </c>
      <c r="Z504" s="23">
        <v>4</v>
      </c>
      <c r="AA504" s="23">
        <v>2</v>
      </c>
      <c r="AB504" s="23">
        <v>4</v>
      </c>
      <c r="AC504" s="23">
        <v>6</v>
      </c>
      <c r="AD504" s="23">
        <v>4</v>
      </c>
      <c r="AE504" s="23">
        <v>2</v>
      </c>
      <c r="AF504" s="23">
        <v>3</v>
      </c>
      <c r="AG504" s="23">
        <v>3</v>
      </c>
      <c r="AH504" s="23">
        <v>6</v>
      </c>
      <c r="AI504" s="23">
        <v>4</v>
      </c>
      <c r="AJ504" s="23">
        <v>7</v>
      </c>
      <c r="AK504" s="23">
        <v>3</v>
      </c>
      <c r="AL504" s="23">
        <v>5</v>
      </c>
      <c r="AM504" s="23">
        <v>6</v>
      </c>
      <c r="AN504" s="23">
        <v>6</v>
      </c>
      <c r="AO504" s="23">
        <v>8</v>
      </c>
      <c r="AP504" s="23">
        <v>5</v>
      </c>
      <c r="AQ504" s="23">
        <v>7</v>
      </c>
      <c r="AR504" s="23">
        <v>5</v>
      </c>
      <c r="AS504" s="23">
        <v>6</v>
      </c>
      <c r="AT504" s="23">
        <v>3</v>
      </c>
      <c r="AU504" s="23">
        <v>3</v>
      </c>
      <c r="AV504" s="23">
        <v>3</v>
      </c>
      <c r="AW504" s="23">
        <v>1</v>
      </c>
      <c r="AX504" s="23">
        <v>3</v>
      </c>
      <c r="AY504" s="23">
        <v>2</v>
      </c>
      <c r="AZ504" s="23">
        <v>6</v>
      </c>
      <c r="BA504" s="23">
        <v>2</v>
      </c>
      <c r="BB504" s="23">
        <v>6</v>
      </c>
      <c r="BC504" s="23">
        <v>4</v>
      </c>
      <c r="BD504" s="23">
        <v>4</v>
      </c>
      <c r="BE504" s="23">
        <v>2</v>
      </c>
      <c r="BF504" s="23">
        <v>3</v>
      </c>
      <c r="BG504" s="23">
        <v>3</v>
      </c>
      <c r="BH504" s="23">
        <v>4</v>
      </c>
      <c r="BI504" s="23">
        <v>4</v>
      </c>
      <c r="BJ504" s="23">
        <v>2</v>
      </c>
      <c r="BK504" s="23">
        <v>3</v>
      </c>
      <c r="BL504" s="23">
        <v>2</v>
      </c>
      <c r="BM504" s="23">
        <v>9</v>
      </c>
      <c r="BN504" s="23">
        <v>9</v>
      </c>
      <c r="BO504" s="23">
        <v>3</v>
      </c>
      <c r="BP504" s="23">
        <v>5</v>
      </c>
      <c r="BQ504" s="23">
        <v>4</v>
      </c>
      <c r="BR504" s="23">
        <v>9</v>
      </c>
      <c r="BS504" s="23">
        <v>13</v>
      </c>
      <c r="BT504" s="23">
        <v>5</v>
      </c>
      <c r="BU504" s="23">
        <v>11</v>
      </c>
      <c r="BV504" s="23">
        <v>11</v>
      </c>
      <c r="BW504" s="23">
        <v>10</v>
      </c>
      <c r="BX504" s="23">
        <v>10</v>
      </c>
      <c r="BY504" s="23">
        <v>11</v>
      </c>
      <c r="BZ504" s="23">
        <v>8</v>
      </c>
      <c r="CA504" s="23">
        <v>3</v>
      </c>
      <c r="CB504" s="23">
        <v>10</v>
      </c>
      <c r="CC504" s="23">
        <v>13</v>
      </c>
      <c r="CD504" s="23">
        <v>13</v>
      </c>
      <c r="CE504" s="23">
        <v>5</v>
      </c>
      <c r="CF504" s="23">
        <v>15</v>
      </c>
      <c r="CG504" s="23">
        <v>9</v>
      </c>
      <c r="CH504" s="23">
        <v>5</v>
      </c>
      <c r="CI504" s="23">
        <v>14</v>
      </c>
      <c r="CJ504" s="23">
        <v>10</v>
      </c>
      <c r="CK504" s="23">
        <v>19</v>
      </c>
      <c r="CL504" s="23">
        <v>13</v>
      </c>
      <c r="CM504" s="23">
        <v>9</v>
      </c>
      <c r="CN504" s="23">
        <v>7</v>
      </c>
      <c r="CO504" s="23">
        <v>10</v>
      </c>
      <c r="CP504" s="23">
        <v>8</v>
      </c>
      <c r="CQ504" s="23">
        <v>5</v>
      </c>
      <c r="CR504" s="23">
        <v>9</v>
      </c>
      <c r="CS504" s="23">
        <v>6</v>
      </c>
      <c r="CT504" s="23">
        <v>9</v>
      </c>
      <c r="CU504" s="23">
        <v>7</v>
      </c>
      <c r="CV504" s="23">
        <v>7</v>
      </c>
      <c r="CW504" s="23">
        <v>9</v>
      </c>
      <c r="CX504" s="23">
        <v>5</v>
      </c>
      <c r="CY504" s="23">
        <v>3</v>
      </c>
      <c r="CZ504" s="23">
        <v>3</v>
      </c>
      <c r="DA504" s="23">
        <v>3</v>
      </c>
      <c r="DB504" s="23">
        <v>2</v>
      </c>
      <c r="DC504" s="23">
        <v>5</v>
      </c>
      <c r="DD504" s="23">
        <v>3</v>
      </c>
      <c r="DE504" s="23">
        <v>4</v>
      </c>
      <c r="DF504" s="23">
        <v>3</v>
      </c>
      <c r="DG504" s="23">
        <v>3</v>
      </c>
      <c r="DH504" s="23">
        <v>1</v>
      </c>
      <c r="DI504" s="23">
        <v>3</v>
      </c>
      <c r="DJ504" s="23">
        <v>3</v>
      </c>
      <c r="DK504" s="23">
        <v>4</v>
      </c>
      <c r="DL504" s="23">
        <v>1</v>
      </c>
      <c r="DM504" s="23">
        <v>2</v>
      </c>
      <c r="DN504" s="23">
        <v>1</v>
      </c>
      <c r="DO504" s="23">
        <v>0</v>
      </c>
      <c r="DP504" s="23">
        <v>3</v>
      </c>
      <c r="DQ504" s="23">
        <v>0</v>
      </c>
      <c r="DR504" s="23">
        <v>0</v>
      </c>
      <c r="DS504" s="23">
        <v>0</v>
      </c>
      <c r="DT504" s="23">
        <v>1</v>
      </c>
      <c r="DU504" s="23">
        <v>0</v>
      </c>
      <c r="DV504" s="23">
        <v>0</v>
      </c>
    </row>
    <row r="505" spans="1:126" x14ac:dyDescent="0.25">
      <c r="A505" s="16" t="s">
        <v>1083</v>
      </c>
      <c r="B505" s="14" t="s">
        <v>1084</v>
      </c>
      <c r="C505" s="23">
        <v>313</v>
      </c>
      <c r="D505" s="24">
        <f t="shared" si="542"/>
        <v>4.1533546325878593E-2</v>
      </c>
      <c r="E505" s="24">
        <f t="shared" si="543"/>
        <v>3.1948881789137379E-2</v>
      </c>
      <c r="F505" s="24">
        <f t="shared" si="544"/>
        <v>5.7507987220447282E-2</v>
      </c>
      <c r="G505" s="24">
        <f t="shared" si="545"/>
        <v>6.070287539936102E-2</v>
      </c>
      <c r="H505" s="24">
        <f t="shared" si="546"/>
        <v>6.3897763578274758E-2</v>
      </c>
      <c r="I505" s="24">
        <f t="shared" si="547"/>
        <v>5.1118210862619806E-2</v>
      </c>
      <c r="J505" s="24">
        <f t="shared" si="548"/>
        <v>5.1118210862619806E-2</v>
      </c>
      <c r="K505" s="24">
        <f t="shared" si="549"/>
        <v>4.1533546325878593E-2</v>
      </c>
      <c r="L505" s="24">
        <f t="shared" si="550"/>
        <v>4.7923322683706068E-2</v>
      </c>
      <c r="M505" s="24">
        <f t="shared" si="551"/>
        <v>6.3897763578274758E-2</v>
      </c>
      <c r="N505" s="24">
        <f t="shared" si="552"/>
        <v>8.9456869009584661E-2</v>
      </c>
      <c r="O505" s="24">
        <f t="shared" si="553"/>
        <v>9.2651757188498399E-2</v>
      </c>
      <c r="P505" s="24">
        <f t="shared" si="554"/>
        <v>7.3482428115015971E-2</v>
      </c>
      <c r="Q505" s="24">
        <f t="shared" si="555"/>
        <v>7.9872204472843447E-2</v>
      </c>
      <c r="R505" s="24">
        <f t="shared" si="556"/>
        <v>6.7092651757188496E-2</v>
      </c>
      <c r="S505" s="24">
        <f t="shared" si="557"/>
        <v>8.6261980830670923E-2</v>
      </c>
      <c r="T505" s="24">
        <f t="shared" si="558"/>
        <v>0.15015974440894569</v>
      </c>
      <c r="U505" s="24">
        <f t="shared" si="558"/>
        <v>0.61661341853035145</v>
      </c>
      <c r="V505" s="24">
        <f t="shared" si="558"/>
        <v>0.23322683706070288</v>
      </c>
      <c r="W505" s="23">
        <f t="shared" si="559"/>
        <v>47</v>
      </c>
      <c r="X505" s="23">
        <f t="shared" si="560"/>
        <v>193</v>
      </c>
      <c r="Y505" s="23">
        <f t="shared" si="561"/>
        <v>73</v>
      </c>
      <c r="Z505" s="23">
        <v>1</v>
      </c>
      <c r="AA505" s="23">
        <v>2</v>
      </c>
      <c r="AB505" s="23">
        <v>3</v>
      </c>
      <c r="AC505" s="23">
        <v>4</v>
      </c>
      <c r="AD505" s="23">
        <v>3</v>
      </c>
      <c r="AE505" s="23">
        <v>1</v>
      </c>
      <c r="AF505" s="23">
        <v>1</v>
      </c>
      <c r="AG505" s="23">
        <v>5</v>
      </c>
      <c r="AH505" s="23">
        <v>1</v>
      </c>
      <c r="AI505" s="23">
        <v>2</v>
      </c>
      <c r="AJ505" s="23">
        <v>1</v>
      </c>
      <c r="AK505" s="23">
        <v>3</v>
      </c>
      <c r="AL505" s="23">
        <v>3</v>
      </c>
      <c r="AM505" s="23">
        <v>5</v>
      </c>
      <c r="AN505" s="23">
        <v>6</v>
      </c>
      <c r="AO505" s="23">
        <v>3</v>
      </c>
      <c r="AP505" s="23">
        <v>3</v>
      </c>
      <c r="AQ505" s="23">
        <v>4</v>
      </c>
      <c r="AR505" s="23">
        <v>7</v>
      </c>
      <c r="AS505" s="23">
        <v>2</v>
      </c>
      <c r="AT505" s="23">
        <v>7</v>
      </c>
      <c r="AU505" s="23">
        <v>2</v>
      </c>
      <c r="AV505" s="23">
        <v>1</v>
      </c>
      <c r="AW505" s="23">
        <v>8</v>
      </c>
      <c r="AX505" s="23">
        <v>2</v>
      </c>
      <c r="AY505" s="23">
        <v>3</v>
      </c>
      <c r="AZ505" s="23">
        <v>3</v>
      </c>
      <c r="BA505" s="23">
        <v>1</v>
      </c>
      <c r="BB505" s="23">
        <v>4</v>
      </c>
      <c r="BC505" s="23">
        <v>5</v>
      </c>
      <c r="BD505" s="23">
        <v>0</v>
      </c>
      <c r="BE505" s="23">
        <v>3</v>
      </c>
      <c r="BF505" s="23">
        <v>4</v>
      </c>
      <c r="BG505" s="23">
        <v>4</v>
      </c>
      <c r="BH505" s="23">
        <v>5</v>
      </c>
      <c r="BI505" s="23">
        <v>1</v>
      </c>
      <c r="BJ505" s="23">
        <v>4</v>
      </c>
      <c r="BK505" s="23">
        <v>0</v>
      </c>
      <c r="BL505" s="23">
        <v>3</v>
      </c>
      <c r="BM505" s="23">
        <v>5</v>
      </c>
      <c r="BN505" s="23">
        <v>4</v>
      </c>
      <c r="BO505" s="23">
        <v>5</v>
      </c>
      <c r="BP505" s="23">
        <v>2</v>
      </c>
      <c r="BQ505" s="23">
        <v>2</v>
      </c>
      <c r="BR505" s="23">
        <v>2</v>
      </c>
      <c r="BS505" s="23">
        <v>8</v>
      </c>
      <c r="BT505" s="23">
        <v>6</v>
      </c>
      <c r="BU505" s="23">
        <v>4</v>
      </c>
      <c r="BV505" s="23">
        <v>1</v>
      </c>
      <c r="BW505" s="23">
        <v>1</v>
      </c>
      <c r="BX505" s="23">
        <v>2</v>
      </c>
      <c r="BY505" s="23">
        <v>7</v>
      </c>
      <c r="BZ505" s="23">
        <v>5</v>
      </c>
      <c r="CA505" s="23">
        <v>6</v>
      </c>
      <c r="CB505" s="23">
        <v>8</v>
      </c>
      <c r="CC505" s="23">
        <v>7</v>
      </c>
      <c r="CD505" s="23">
        <v>5</v>
      </c>
      <c r="CE505" s="23">
        <v>6</v>
      </c>
      <c r="CF505" s="23">
        <v>5</v>
      </c>
      <c r="CG505" s="23">
        <v>6</v>
      </c>
      <c r="CH505" s="23">
        <v>4</v>
      </c>
      <c r="CI505" s="23">
        <v>5</v>
      </c>
      <c r="CJ505" s="23">
        <v>6</v>
      </c>
      <c r="CK505" s="23">
        <v>4</v>
      </c>
      <c r="CL505" s="23">
        <v>4</v>
      </c>
      <c r="CM505" s="23">
        <v>4</v>
      </c>
      <c r="CN505" s="23">
        <v>11</v>
      </c>
      <c r="CO505" s="23">
        <v>6</v>
      </c>
      <c r="CP505" s="23">
        <v>1</v>
      </c>
      <c r="CQ505" s="23">
        <v>3</v>
      </c>
      <c r="CR505" s="23">
        <v>8</v>
      </c>
      <c r="CS505" s="23">
        <v>4</v>
      </c>
      <c r="CT505" s="23">
        <v>5</v>
      </c>
      <c r="CU505" s="23">
        <v>4</v>
      </c>
      <c r="CV505" s="23">
        <v>0</v>
      </c>
      <c r="CW505" s="23">
        <v>3</v>
      </c>
      <c r="CX505" s="23">
        <v>1</v>
      </c>
      <c r="CY505" s="23">
        <v>1</v>
      </c>
      <c r="CZ505" s="23">
        <v>2</v>
      </c>
      <c r="DA505" s="23">
        <v>0</v>
      </c>
      <c r="DB505" s="23">
        <v>1</v>
      </c>
      <c r="DC505" s="23">
        <v>1</v>
      </c>
      <c r="DD505" s="23">
        <v>2</v>
      </c>
      <c r="DE505" s="23">
        <v>1</v>
      </c>
      <c r="DF505" s="23">
        <v>3</v>
      </c>
      <c r="DG505" s="23">
        <v>4</v>
      </c>
      <c r="DH505" s="23">
        <v>1</v>
      </c>
      <c r="DI505" s="23">
        <v>1</v>
      </c>
      <c r="DJ505" s="23">
        <v>0</v>
      </c>
      <c r="DK505" s="23">
        <v>3</v>
      </c>
      <c r="DL505" s="23">
        <v>0</v>
      </c>
      <c r="DM505" s="23">
        <v>1</v>
      </c>
      <c r="DN505" s="23">
        <v>0</v>
      </c>
      <c r="DO505" s="23">
        <v>0</v>
      </c>
      <c r="DP505" s="23">
        <v>1</v>
      </c>
      <c r="DQ505" s="23">
        <v>1</v>
      </c>
      <c r="DR505" s="23">
        <v>0</v>
      </c>
      <c r="DS505" s="23">
        <v>0</v>
      </c>
      <c r="DT505" s="23">
        <v>0</v>
      </c>
      <c r="DU505" s="23">
        <v>0</v>
      </c>
      <c r="DV505" s="23">
        <v>0</v>
      </c>
    </row>
    <row r="506" spans="1:126" x14ac:dyDescent="0.25">
      <c r="A506" s="16" t="s">
        <v>1085</v>
      </c>
      <c r="B506" s="14" t="s">
        <v>1086</v>
      </c>
      <c r="C506" s="23">
        <v>660</v>
      </c>
      <c r="D506" s="24">
        <f t="shared" si="542"/>
        <v>5.3030303030303032E-2</v>
      </c>
      <c r="E506" s="24">
        <f t="shared" si="543"/>
        <v>5.4545454545454543E-2</v>
      </c>
      <c r="F506" s="24">
        <f t="shared" si="544"/>
        <v>4.5454545454545456E-2</v>
      </c>
      <c r="G506" s="24">
        <f t="shared" si="545"/>
        <v>7.1212121212121213E-2</v>
      </c>
      <c r="H506" s="24">
        <f t="shared" si="546"/>
        <v>4.3939393939393938E-2</v>
      </c>
      <c r="I506" s="24">
        <f t="shared" si="547"/>
        <v>3.9393939393939391E-2</v>
      </c>
      <c r="J506" s="24">
        <f t="shared" si="548"/>
        <v>3.9393939393939391E-2</v>
      </c>
      <c r="K506" s="24">
        <f t="shared" si="549"/>
        <v>7.1212121212121213E-2</v>
      </c>
      <c r="L506" s="24">
        <f t="shared" si="550"/>
        <v>7.2727272727272724E-2</v>
      </c>
      <c r="M506" s="24">
        <f t="shared" si="551"/>
        <v>5.6060606060606061E-2</v>
      </c>
      <c r="N506" s="24">
        <f t="shared" si="552"/>
        <v>7.8787878787878782E-2</v>
      </c>
      <c r="O506" s="24">
        <f t="shared" si="553"/>
        <v>6.0606060606060608E-2</v>
      </c>
      <c r="P506" s="24">
        <f t="shared" si="554"/>
        <v>8.7878787878787876E-2</v>
      </c>
      <c r="Q506" s="24">
        <f t="shared" si="555"/>
        <v>6.2121212121212119E-2</v>
      </c>
      <c r="R506" s="24">
        <f t="shared" si="556"/>
        <v>6.5151515151515155E-2</v>
      </c>
      <c r="S506" s="24">
        <f t="shared" si="557"/>
        <v>9.8484848484848481E-2</v>
      </c>
      <c r="T506" s="24">
        <f t="shared" si="558"/>
        <v>0.18484848484848485</v>
      </c>
      <c r="U506" s="24">
        <f t="shared" si="558"/>
        <v>0.58939393939393936</v>
      </c>
      <c r="V506" s="24">
        <f t="shared" si="558"/>
        <v>0.22575757575757577</v>
      </c>
      <c r="W506" s="23">
        <f t="shared" si="559"/>
        <v>122</v>
      </c>
      <c r="X506" s="23">
        <f t="shared" si="560"/>
        <v>389</v>
      </c>
      <c r="Y506" s="23">
        <f t="shared" si="561"/>
        <v>149</v>
      </c>
      <c r="Z506" s="23">
        <v>7</v>
      </c>
      <c r="AA506" s="23">
        <v>6</v>
      </c>
      <c r="AB506" s="23">
        <v>8</v>
      </c>
      <c r="AC506" s="23">
        <v>7</v>
      </c>
      <c r="AD506" s="23">
        <v>7</v>
      </c>
      <c r="AE506" s="23">
        <v>8</v>
      </c>
      <c r="AF506" s="23">
        <v>9</v>
      </c>
      <c r="AG506" s="23">
        <v>3</v>
      </c>
      <c r="AH506" s="23">
        <v>8</v>
      </c>
      <c r="AI506" s="23">
        <v>8</v>
      </c>
      <c r="AJ506" s="23">
        <v>7</v>
      </c>
      <c r="AK506" s="23">
        <v>0</v>
      </c>
      <c r="AL506" s="23">
        <v>6</v>
      </c>
      <c r="AM506" s="23">
        <v>8</v>
      </c>
      <c r="AN506" s="23">
        <v>9</v>
      </c>
      <c r="AO506" s="23">
        <v>9</v>
      </c>
      <c r="AP506" s="23">
        <v>12</v>
      </c>
      <c r="AQ506" s="23">
        <v>11</v>
      </c>
      <c r="AR506" s="23">
        <v>7</v>
      </c>
      <c r="AS506" s="23">
        <v>8</v>
      </c>
      <c r="AT506" s="23">
        <v>8</v>
      </c>
      <c r="AU506" s="23">
        <v>7</v>
      </c>
      <c r="AV506" s="23">
        <v>3</v>
      </c>
      <c r="AW506" s="23">
        <v>4</v>
      </c>
      <c r="AX506" s="23">
        <v>7</v>
      </c>
      <c r="AY506" s="23">
        <v>3</v>
      </c>
      <c r="AZ506" s="23">
        <v>6</v>
      </c>
      <c r="BA506" s="23">
        <v>3</v>
      </c>
      <c r="BB506" s="23">
        <v>9</v>
      </c>
      <c r="BC506" s="23">
        <v>5</v>
      </c>
      <c r="BD506" s="23">
        <v>5</v>
      </c>
      <c r="BE506" s="23">
        <v>4</v>
      </c>
      <c r="BF506" s="23">
        <v>7</v>
      </c>
      <c r="BG506" s="23">
        <v>4</v>
      </c>
      <c r="BH506" s="23">
        <v>6</v>
      </c>
      <c r="BI506" s="23">
        <v>11</v>
      </c>
      <c r="BJ506" s="23">
        <v>7</v>
      </c>
      <c r="BK506" s="23">
        <v>8</v>
      </c>
      <c r="BL506" s="23">
        <v>8</v>
      </c>
      <c r="BM506" s="23">
        <v>13</v>
      </c>
      <c r="BN506" s="23">
        <v>11</v>
      </c>
      <c r="BO506" s="23">
        <v>11</v>
      </c>
      <c r="BP506" s="23">
        <v>8</v>
      </c>
      <c r="BQ506" s="23">
        <v>14</v>
      </c>
      <c r="BR506" s="23">
        <v>4</v>
      </c>
      <c r="BS506" s="23">
        <v>10</v>
      </c>
      <c r="BT506" s="23">
        <v>5</v>
      </c>
      <c r="BU506" s="23">
        <v>9</v>
      </c>
      <c r="BV506" s="23">
        <v>10</v>
      </c>
      <c r="BW506" s="23">
        <v>3</v>
      </c>
      <c r="BX506" s="23">
        <v>9</v>
      </c>
      <c r="BY506" s="23">
        <v>15</v>
      </c>
      <c r="BZ506" s="23">
        <v>7</v>
      </c>
      <c r="CA506" s="23">
        <v>12</v>
      </c>
      <c r="CB506" s="23">
        <v>9</v>
      </c>
      <c r="CC506" s="23">
        <v>7</v>
      </c>
      <c r="CD506" s="23">
        <v>6</v>
      </c>
      <c r="CE506" s="23">
        <v>10</v>
      </c>
      <c r="CF506" s="23">
        <v>8</v>
      </c>
      <c r="CG506" s="23">
        <v>9</v>
      </c>
      <c r="CH506" s="23">
        <v>11</v>
      </c>
      <c r="CI506" s="23">
        <v>8</v>
      </c>
      <c r="CJ506" s="23">
        <v>10</v>
      </c>
      <c r="CK506" s="23">
        <v>14</v>
      </c>
      <c r="CL506" s="23">
        <v>15</v>
      </c>
      <c r="CM506" s="23">
        <v>11</v>
      </c>
      <c r="CN506" s="23">
        <v>10</v>
      </c>
      <c r="CO506" s="23">
        <v>9</v>
      </c>
      <c r="CP506" s="23">
        <v>7</v>
      </c>
      <c r="CQ506" s="23">
        <v>4</v>
      </c>
      <c r="CR506" s="23">
        <v>9</v>
      </c>
      <c r="CS506" s="23">
        <v>10</v>
      </c>
      <c r="CT506" s="23">
        <v>8</v>
      </c>
      <c r="CU506" s="23">
        <v>8</v>
      </c>
      <c r="CV506" s="23">
        <v>8</v>
      </c>
      <c r="CW506" s="23">
        <v>5</v>
      </c>
      <c r="CX506" s="23">
        <v>3</v>
      </c>
      <c r="CY506" s="23">
        <v>7</v>
      </c>
      <c r="CZ506" s="23">
        <v>5</v>
      </c>
      <c r="DA506" s="23">
        <v>1</v>
      </c>
      <c r="DB506" s="23">
        <v>1</v>
      </c>
      <c r="DC506" s="23">
        <v>7</v>
      </c>
      <c r="DD506" s="23">
        <v>5</v>
      </c>
      <c r="DE506" s="23">
        <v>4</v>
      </c>
      <c r="DF506" s="23">
        <v>7</v>
      </c>
      <c r="DG506" s="23">
        <v>2</v>
      </c>
      <c r="DH506" s="23">
        <v>3</v>
      </c>
      <c r="DI506" s="23">
        <v>5</v>
      </c>
      <c r="DJ506" s="23">
        <v>0</v>
      </c>
      <c r="DK506" s="23">
        <v>5</v>
      </c>
      <c r="DL506" s="23">
        <v>1</v>
      </c>
      <c r="DM506" s="23">
        <v>1</v>
      </c>
      <c r="DN506" s="23">
        <v>1</v>
      </c>
      <c r="DO506" s="23">
        <v>0</v>
      </c>
      <c r="DP506" s="23">
        <v>0</v>
      </c>
      <c r="DQ506" s="23">
        <v>2</v>
      </c>
      <c r="DR506" s="23">
        <v>0</v>
      </c>
      <c r="DS506" s="23">
        <v>0</v>
      </c>
      <c r="DT506" s="23">
        <v>0</v>
      </c>
      <c r="DU506" s="23">
        <v>0</v>
      </c>
      <c r="DV506" s="23">
        <v>0</v>
      </c>
    </row>
    <row r="507" spans="1:126" x14ac:dyDescent="0.25">
      <c r="A507" s="16" t="s">
        <v>1087</v>
      </c>
      <c r="B507" s="14" t="s">
        <v>1088</v>
      </c>
      <c r="C507" s="23">
        <v>260</v>
      </c>
      <c r="D507" s="24">
        <f t="shared" si="542"/>
        <v>4.230769230769231E-2</v>
      </c>
      <c r="E507" s="24">
        <f t="shared" si="543"/>
        <v>3.0769230769230771E-2</v>
      </c>
      <c r="F507" s="24">
        <f t="shared" si="544"/>
        <v>4.6153846153846156E-2</v>
      </c>
      <c r="G507" s="24">
        <f t="shared" si="545"/>
        <v>8.0769230769230774E-2</v>
      </c>
      <c r="H507" s="24">
        <f t="shared" si="546"/>
        <v>8.0769230769230774E-2</v>
      </c>
      <c r="I507" s="24">
        <f t="shared" si="547"/>
        <v>3.4615384615384617E-2</v>
      </c>
      <c r="J507" s="24">
        <f t="shared" si="548"/>
        <v>2.3076923076923078E-2</v>
      </c>
      <c r="K507" s="24">
        <f t="shared" si="549"/>
        <v>6.5384615384615388E-2</v>
      </c>
      <c r="L507" s="24">
        <f t="shared" si="550"/>
        <v>8.8461538461538466E-2</v>
      </c>
      <c r="M507" s="24">
        <f t="shared" si="551"/>
        <v>0.1</v>
      </c>
      <c r="N507" s="24">
        <f t="shared" si="552"/>
        <v>6.1538461538461542E-2</v>
      </c>
      <c r="O507" s="24">
        <f t="shared" si="553"/>
        <v>4.6153846153846156E-2</v>
      </c>
      <c r="P507" s="24">
        <f t="shared" si="554"/>
        <v>0.1</v>
      </c>
      <c r="Q507" s="24">
        <f t="shared" si="555"/>
        <v>5.3846153846153849E-2</v>
      </c>
      <c r="R507" s="24">
        <f t="shared" si="556"/>
        <v>4.6153846153846156E-2</v>
      </c>
      <c r="S507" s="24">
        <f t="shared" si="557"/>
        <v>0.1</v>
      </c>
      <c r="T507" s="24">
        <f t="shared" si="558"/>
        <v>0.16153846153846155</v>
      </c>
      <c r="U507" s="24">
        <f t="shared" si="558"/>
        <v>0.63846153846153841</v>
      </c>
      <c r="V507" s="24">
        <f t="shared" si="558"/>
        <v>0.2</v>
      </c>
      <c r="W507" s="23">
        <f t="shared" si="559"/>
        <v>42</v>
      </c>
      <c r="X507" s="23">
        <f t="shared" si="560"/>
        <v>166</v>
      </c>
      <c r="Y507" s="23">
        <f t="shared" si="561"/>
        <v>52</v>
      </c>
      <c r="Z507" s="23">
        <v>5</v>
      </c>
      <c r="AA507" s="23">
        <v>2</v>
      </c>
      <c r="AB507" s="23">
        <v>1</v>
      </c>
      <c r="AC507" s="23">
        <v>1</v>
      </c>
      <c r="AD507" s="23">
        <v>2</v>
      </c>
      <c r="AE507" s="23">
        <v>2</v>
      </c>
      <c r="AF507" s="23">
        <v>2</v>
      </c>
      <c r="AG507" s="23">
        <v>1</v>
      </c>
      <c r="AH507" s="23">
        <v>1</v>
      </c>
      <c r="AI507" s="23">
        <v>2</v>
      </c>
      <c r="AJ507" s="23">
        <v>1</v>
      </c>
      <c r="AK507" s="23">
        <v>1</v>
      </c>
      <c r="AL507" s="23">
        <v>3</v>
      </c>
      <c r="AM507" s="23">
        <v>1</v>
      </c>
      <c r="AN507" s="23">
        <v>6</v>
      </c>
      <c r="AO507" s="23">
        <v>5</v>
      </c>
      <c r="AP507" s="23">
        <v>6</v>
      </c>
      <c r="AQ507" s="23">
        <v>3</v>
      </c>
      <c r="AR507" s="23">
        <v>5</v>
      </c>
      <c r="AS507" s="23">
        <v>2</v>
      </c>
      <c r="AT507" s="23">
        <v>7</v>
      </c>
      <c r="AU507" s="23">
        <v>2</v>
      </c>
      <c r="AV507" s="23">
        <v>2</v>
      </c>
      <c r="AW507" s="23">
        <v>6</v>
      </c>
      <c r="AX507" s="23">
        <v>4</v>
      </c>
      <c r="AY507" s="23">
        <v>1</v>
      </c>
      <c r="AZ507" s="23">
        <v>3</v>
      </c>
      <c r="BA507" s="23">
        <v>2</v>
      </c>
      <c r="BB507" s="23">
        <v>3</v>
      </c>
      <c r="BC507" s="23">
        <v>0</v>
      </c>
      <c r="BD507" s="23">
        <v>4</v>
      </c>
      <c r="BE507" s="23">
        <v>0</v>
      </c>
      <c r="BF507" s="23">
        <v>0</v>
      </c>
      <c r="BG507" s="23">
        <v>2</v>
      </c>
      <c r="BH507" s="23">
        <v>0</v>
      </c>
      <c r="BI507" s="23">
        <v>1</v>
      </c>
      <c r="BJ507" s="23">
        <v>6</v>
      </c>
      <c r="BK507" s="23">
        <v>2</v>
      </c>
      <c r="BL507" s="23">
        <v>6</v>
      </c>
      <c r="BM507" s="23">
        <v>2</v>
      </c>
      <c r="BN507" s="23">
        <v>3</v>
      </c>
      <c r="BO507" s="23">
        <v>3</v>
      </c>
      <c r="BP507" s="23">
        <v>4</v>
      </c>
      <c r="BQ507" s="23">
        <v>7</v>
      </c>
      <c r="BR507" s="23">
        <v>6</v>
      </c>
      <c r="BS507" s="23">
        <v>2</v>
      </c>
      <c r="BT507" s="23">
        <v>3</v>
      </c>
      <c r="BU507" s="23">
        <v>4</v>
      </c>
      <c r="BV507" s="23">
        <v>7</v>
      </c>
      <c r="BW507" s="23">
        <v>10</v>
      </c>
      <c r="BX507" s="23">
        <v>7</v>
      </c>
      <c r="BY507" s="23">
        <v>3</v>
      </c>
      <c r="BZ507" s="23">
        <v>2</v>
      </c>
      <c r="CA507" s="23">
        <v>2</v>
      </c>
      <c r="CB507" s="23">
        <v>2</v>
      </c>
      <c r="CC507" s="23">
        <v>1</v>
      </c>
      <c r="CD507" s="23">
        <v>3</v>
      </c>
      <c r="CE507" s="23">
        <v>3</v>
      </c>
      <c r="CF507" s="23">
        <v>3</v>
      </c>
      <c r="CG507" s="23">
        <v>2</v>
      </c>
      <c r="CH507" s="23">
        <v>1</v>
      </c>
      <c r="CI507" s="23">
        <v>4</v>
      </c>
      <c r="CJ507" s="23">
        <v>7</v>
      </c>
      <c r="CK507" s="23">
        <v>6</v>
      </c>
      <c r="CL507" s="23">
        <v>8</v>
      </c>
      <c r="CM507" s="23">
        <v>4</v>
      </c>
      <c r="CN507" s="23">
        <v>3</v>
      </c>
      <c r="CO507" s="23">
        <v>1</v>
      </c>
      <c r="CP507" s="23">
        <v>3</v>
      </c>
      <c r="CQ507" s="23">
        <v>3</v>
      </c>
      <c r="CR507" s="23">
        <v>3</v>
      </c>
      <c r="CS507" s="23">
        <v>2</v>
      </c>
      <c r="CT507" s="23">
        <v>3</v>
      </c>
      <c r="CU507" s="23">
        <v>4</v>
      </c>
      <c r="CV507" s="23">
        <v>0</v>
      </c>
      <c r="CW507" s="23">
        <v>3</v>
      </c>
      <c r="CX507" s="23">
        <v>5</v>
      </c>
      <c r="CY507" s="23">
        <v>2</v>
      </c>
      <c r="CZ507" s="23">
        <v>3</v>
      </c>
      <c r="DA507" s="23">
        <v>1</v>
      </c>
      <c r="DB507" s="23">
        <v>3</v>
      </c>
      <c r="DC507" s="23">
        <v>1</v>
      </c>
      <c r="DD507" s="23">
        <v>0</v>
      </c>
      <c r="DE507" s="23">
        <v>2</v>
      </c>
      <c r="DF507" s="23">
        <v>0</v>
      </c>
      <c r="DG507" s="23">
        <v>2</v>
      </c>
      <c r="DH507" s="23">
        <v>0</v>
      </c>
      <c r="DI507" s="23">
        <v>2</v>
      </c>
      <c r="DJ507" s="23">
        <v>0</v>
      </c>
      <c r="DK507" s="23">
        <v>0</v>
      </c>
      <c r="DL507" s="23">
        <v>0</v>
      </c>
      <c r="DM507" s="23">
        <v>1</v>
      </c>
      <c r="DN507" s="23">
        <v>1</v>
      </c>
      <c r="DO507" s="23">
        <v>0</v>
      </c>
      <c r="DP507" s="23">
        <v>0</v>
      </c>
      <c r="DQ507" s="23">
        <v>0</v>
      </c>
      <c r="DR507" s="23">
        <v>0</v>
      </c>
      <c r="DS507" s="23">
        <v>0</v>
      </c>
      <c r="DT507" s="23">
        <v>0</v>
      </c>
      <c r="DU507" s="23">
        <v>0</v>
      </c>
      <c r="DV507" s="23">
        <v>0</v>
      </c>
    </row>
    <row r="508" spans="1:126" x14ac:dyDescent="0.25">
      <c r="A508" s="16" t="s">
        <v>1089</v>
      </c>
      <c r="B508" s="14" t="s">
        <v>1090</v>
      </c>
      <c r="C508" s="14">
        <v>289</v>
      </c>
      <c r="D508" s="24">
        <f t="shared" si="542"/>
        <v>4.1522491349480967E-2</v>
      </c>
      <c r="E508" s="24">
        <f t="shared" si="543"/>
        <v>3.8062283737024222E-2</v>
      </c>
      <c r="F508" s="24">
        <f t="shared" si="544"/>
        <v>6.228373702422145E-2</v>
      </c>
      <c r="G508" s="24">
        <f t="shared" si="545"/>
        <v>5.1903114186851208E-2</v>
      </c>
      <c r="H508" s="24">
        <f t="shared" si="546"/>
        <v>6.9204152249134954E-2</v>
      </c>
      <c r="I508" s="24">
        <f t="shared" si="547"/>
        <v>3.1141868512110725E-2</v>
      </c>
      <c r="J508" s="24">
        <f t="shared" si="548"/>
        <v>3.1141868512110725E-2</v>
      </c>
      <c r="K508" s="24">
        <f t="shared" si="549"/>
        <v>4.4982698961937718E-2</v>
      </c>
      <c r="L508" s="24">
        <f t="shared" si="550"/>
        <v>5.536332179930796E-2</v>
      </c>
      <c r="M508" s="24">
        <f t="shared" si="551"/>
        <v>5.536332179930796E-2</v>
      </c>
      <c r="N508" s="24">
        <f t="shared" si="552"/>
        <v>6.228373702422145E-2</v>
      </c>
      <c r="O508" s="24">
        <f t="shared" si="553"/>
        <v>6.9204152249134954E-2</v>
      </c>
      <c r="P508" s="24">
        <f t="shared" si="554"/>
        <v>0.10380622837370242</v>
      </c>
      <c r="Q508" s="24">
        <f t="shared" si="555"/>
        <v>9.3425605536332182E-2</v>
      </c>
      <c r="R508" s="24">
        <f t="shared" si="556"/>
        <v>8.6505190311418678E-2</v>
      </c>
      <c r="S508" s="24">
        <f t="shared" si="557"/>
        <v>0.10380622837370242</v>
      </c>
      <c r="T508" s="24">
        <f t="shared" si="558"/>
        <v>0.16608996539792387</v>
      </c>
      <c r="U508" s="24">
        <f t="shared" si="558"/>
        <v>0.55017301038062283</v>
      </c>
      <c r="V508" s="24">
        <f t="shared" si="558"/>
        <v>0.2837370242214533</v>
      </c>
      <c r="W508" s="23">
        <f t="shared" si="559"/>
        <v>48</v>
      </c>
      <c r="X508" s="23">
        <f t="shared" si="560"/>
        <v>159</v>
      </c>
      <c r="Y508" s="23">
        <f t="shared" si="561"/>
        <v>82</v>
      </c>
      <c r="Z508" s="14">
        <v>3</v>
      </c>
      <c r="AA508" s="14">
        <v>3</v>
      </c>
      <c r="AB508" s="14">
        <v>1</v>
      </c>
      <c r="AC508" s="14">
        <v>4</v>
      </c>
      <c r="AD508" s="14">
        <v>1</v>
      </c>
      <c r="AE508" s="14">
        <v>5</v>
      </c>
      <c r="AF508" s="14">
        <v>2</v>
      </c>
      <c r="AG508" s="14">
        <v>2</v>
      </c>
      <c r="AH508" s="14">
        <v>1</v>
      </c>
      <c r="AI508" s="14">
        <v>1</v>
      </c>
      <c r="AJ508" s="14">
        <v>2</v>
      </c>
      <c r="AK508" s="14">
        <v>6</v>
      </c>
      <c r="AL508" s="14">
        <v>1</v>
      </c>
      <c r="AM508" s="14">
        <v>3</v>
      </c>
      <c r="AN508" s="14">
        <v>6</v>
      </c>
      <c r="AO508" s="14">
        <v>4</v>
      </c>
      <c r="AP508" s="14">
        <v>3</v>
      </c>
      <c r="AQ508" s="14">
        <v>4</v>
      </c>
      <c r="AR508" s="14">
        <v>2</v>
      </c>
      <c r="AS508" s="14">
        <v>2</v>
      </c>
      <c r="AT508" s="14">
        <v>4</v>
      </c>
      <c r="AU508" s="14">
        <v>3</v>
      </c>
      <c r="AV508" s="14">
        <v>5</v>
      </c>
      <c r="AW508" s="14">
        <v>5</v>
      </c>
      <c r="AX508" s="14">
        <v>3</v>
      </c>
      <c r="AY508" s="14">
        <v>3</v>
      </c>
      <c r="AZ508" s="14">
        <v>1</v>
      </c>
      <c r="BA508" s="14">
        <v>3</v>
      </c>
      <c r="BB508" s="14">
        <v>1</v>
      </c>
      <c r="BC508" s="14">
        <v>1</v>
      </c>
      <c r="BD508" s="14">
        <v>3</v>
      </c>
      <c r="BE508" s="14">
        <v>1</v>
      </c>
      <c r="BF508" s="14">
        <v>2</v>
      </c>
      <c r="BG508" s="14">
        <v>0</v>
      </c>
      <c r="BH508" s="14">
        <v>3</v>
      </c>
      <c r="BI508" s="14">
        <v>1</v>
      </c>
      <c r="BJ508" s="14">
        <v>1</v>
      </c>
      <c r="BK508" s="14">
        <v>5</v>
      </c>
      <c r="BL508" s="14">
        <v>4</v>
      </c>
      <c r="BM508" s="14">
        <v>2</v>
      </c>
      <c r="BN508" s="14">
        <v>2</v>
      </c>
      <c r="BO508" s="14">
        <v>5</v>
      </c>
      <c r="BP508" s="14">
        <v>5</v>
      </c>
      <c r="BQ508" s="14">
        <v>4</v>
      </c>
      <c r="BR508" s="14">
        <v>0</v>
      </c>
      <c r="BS508" s="14">
        <v>4</v>
      </c>
      <c r="BT508" s="14">
        <v>3</v>
      </c>
      <c r="BU508" s="14">
        <v>6</v>
      </c>
      <c r="BV508" s="14">
        <v>2</v>
      </c>
      <c r="BW508" s="14">
        <v>1</v>
      </c>
      <c r="BX508" s="14">
        <v>1</v>
      </c>
      <c r="BY508" s="14">
        <v>2</v>
      </c>
      <c r="BZ508" s="14">
        <v>3</v>
      </c>
      <c r="CA508" s="14">
        <v>6</v>
      </c>
      <c r="CB508" s="14">
        <v>6</v>
      </c>
      <c r="CC508" s="14">
        <v>7</v>
      </c>
      <c r="CD508" s="14">
        <v>4</v>
      </c>
      <c r="CE508" s="14">
        <v>3</v>
      </c>
      <c r="CF508" s="14">
        <v>2</v>
      </c>
      <c r="CG508" s="14">
        <v>4</v>
      </c>
      <c r="CH508" s="14">
        <v>5</v>
      </c>
      <c r="CI508" s="14">
        <v>7</v>
      </c>
      <c r="CJ508" s="14">
        <v>9</v>
      </c>
      <c r="CK508" s="14">
        <v>4</v>
      </c>
      <c r="CL508" s="14">
        <v>5</v>
      </c>
      <c r="CM508" s="14">
        <v>8</v>
      </c>
      <c r="CN508" s="14">
        <v>8</v>
      </c>
      <c r="CO508" s="14">
        <v>6</v>
      </c>
      <c r="CP508" s="14">
        <v>3</v>
      </c>
      <c r="CQ508" s="14">
        <v>2</v>
      </c>
      <c r="CR508" s="14">
        <v>5</v>
      </c>
      <c r="CS508" s="14">
        <v>5</v>
      </c>
      <c r="CT508" s="14">
        <v>3</v>
      </c>
      <c r="CU508" s="14">
        <v>4</v>
      </c>
      <c r="CV508" s="14">
        <v>8</v>
      </c>
      <c r="CW508" s="14">
        <v>5</v>
      </c>
      <c r="CX508" s="14">
        <v>5</v>
      </c>
      <c r="CY508" s="14">
        <v>3</v>
      </c>
      <c r="CZ508" s="14">
        <v>4</v>
      </c>
      <c r="DA508" s="14">
        <v>2</v>
      </c>
      <c r="DB508" s="14">
        <v>2</v>
      </c>
      <c r="DC508" s="14">
        <v>3</v>
      </c>
      <c r="DD508" s="14">
        <v>1</v>
      </c>
      <c r="DE508" s="14">
        <v>0</v>
      </c>
      <c r="DF508" s="14">
        <v>0</v>
      </c>
      <c r="DG508" s="14">
        <v>0</v>
      </c>
      <c r="DH508" s="14">
        <v>1</v>
      </c>
      <c r="DI508" s="14">
        <v>1</v>
      </c>
      <c r="DJ508" s="14">
        <v>2</v>
      </c>
      <c r="DK508" s="14">
        <v>0</v>
      </c>
      <c r="DL508" s="14">
        <v>0</v>
      </c>
      <c r="DM508" s="14">
        <v>0</v>
      </c>
      <c r="DN508" s="14">
        <v>0</v>
      </c>
      <c r="DO508" s="14">
        <v>0</v>
      </c>
      <c r="DP508" s="14">
        <v>0</v>
      </c>
      <c r="DQ508" s="14">
        <v>0</v>
      </c>
      <c r="DR508" s="14">
        <v>1</v>
      </c>
      <c r="DS508" s="14">
        <v>0</v>
      </c>
      <c r="DT508" s="14">
        <v>0</v>
      </c>
      <c r="DU508" s="14">
        <v>0</v>
      </c>
      <c r="DV508" s="14">
        <v>0</v>
      </c>
    </row>
    <row r="509" spans="1:126" x14ac:dyDescent="0.25">
      <c r="A509" s="16" t="s">
        <v>1091</v>
      </c>
      <c r="B509" s="14" t="s">
        <v>1092</v>
      </c>
      <c r="C509" s="23">
        <v>175</v>
      </c>
      <c r="D509" s="24">
        <f t="shared" si="542"/>
        <v>5.1428571428571428E-2</v>
      </c>
      <c r="E509" s="24">
        <f t="shared" si="543"/>
        <v>4.5714285714285714E-2</v>
      </c>
      <c r="F509" s="24">
        <f t="shared" si="544"/>
        <v>4.5714285714285714E-2</v>
      </c>
      <c r="G509" s="24">
        <f t="shared" si="545"/>
        <v>6.2857142857142861E-2</v>
      </c>
      <c r="H509" s="24">
        <f t="shared" si="546"/>
        <v>3.4285714285714287E-2</v>
      </c>
      <c r="I509" s="24">
        <f t="shared" si="547"/>
        <v>2.8571428571428571E-2</v>
      </c>
      <c r="J509" s="24">
        <f t="shared" si="548"/>
        <v>5.7142857142857141E-2</v>
      </c>
      <c r="K509" s="24">
        <f t="shared" si="549"/>
        <v>4.5714285714285714E-2</v>
      </c>
      <c r="L509" s="24">
        <f t="shared" si="550"/>
        <v>5.1428571428571428E-2</v>
      </c>
      <c r="M509" s="24">
        <f t="shared" si="551"/>
        <v>6.8571428571428575E-2</v>
      </c>
      <c r="N509" s="24">
        <f t="shared" si="552"/>
        <v>5.7142857142857141E-2</v>
      </c>
      <c r="O509" s="24">
        <f t="shared" si="553"/>
        <v>0.10857142857142857</v>
      </c>
      <c r="P509" s="24">
        <f t="shared" si="554"/>
        <v>0.10857142857142857</v>
      </c>
      <c r="Q509" s="24">
        <f t="shared" si="555"/>
        <v>0.13142857142857142</v>
      </c>
      <c r="R509" s="24">
        <f t="shared" si="556"/>
        <v>2.8571428571428571E-2</v>
      </c>
      <c r="S509" s="24">
        <f t="shared" si="557"/>
        <v>7.4285714285714288E-2</v>
      </c>
      <c r="T509" s="24">
        <f t="shared" si="558"/>
        <v>0.1657142857142857</v>
      </c>
      <c r="U509" s="24">
        <f t="shared" si="558"/>
        <v>0.6</v>
      </c>
      <c r="V509" s="24">
        <f t="shared" si="558"/>
        <v>0.23428571428571429</v>
      </c>
      <c r="W509" s="23">
        <f t="shared" si="559"/>
        <v>29</v>
      </c>
      <c r="X509" s="23">
        <f t="shared" si="560"/>
        <v>105</v>
      </c>
      <c r="Y509" s="23">
        <f t="shared" si="561"/>
        <v>41</v>
      </c>
      <c r="Z509" s="23">
        <v>2</v>
      </c>
      <c r="AA509" s="23">
        <v>0</v>
      </c>
      <c r="AB509" s="23">
        <v>3</v>
      </c>
      <c r="AC509" s="23">
        <v>4</v>
      </c>
      <c r="AD509" s="23">
        <v>0</v>
      </c>
      <c r="AE509" s="23">
        <v>0</v>
      </c>
      <c r="AF509" s="23">
        <v>1</v>
      </c>
      <c r="AG509" s="23">
        <v>4</v>
      </c>
      <c r="AH509" s="23">
        <v>1</v>
      </c>
      <c r="AI509" s="23">
        <v>2</v>
      </c>
      <c r="AJ509" s="23">
        <v>2</v>
      </c>
      <c r="AK509" s="23">
        <v>1</v>
      </c>
      <c r="AL509" s="23">
        <v>2</v>
      </c>
      <c r="AM509" s="23">
        <v>2</v>
      </c>
      <c r="AN509" s="23">
        <v>1</v>
      </c>
      <c r="AO509" s="23">
        <v>3</v>
      </c>
      <c r="AP509" s="23">
        <v>1</v>
      </c>
      <c r="AQ509" s="23">
        <v>3</v>
      </c>
      <c r="AR509" s="23">
        <v>2</v>
      </c>
      <c r="AS509" s="23">
        <v>2</v>
      </c>
      <c r="AT509" s="23">
        <v>0</v>
      </c>
      <c r="AU509" s="23">
        <v>0</v>
      </c>
      <c r="AV509" s="23">
        <v>0</v>
      </c>
      <c r="AW509" s="23">
        <v>1</v>
      </c>
      <c r="AX509" s="23">
        <v>5</v>
      </c>
      <c r="AY509" s="23">
        <v>1</v>
      </c>
      <c r="AZ509" s="23">
        <v>1</v>
      </c>
      <c r="BA509" s="23">
        <v>1</v>
      </c>
      <c r="BB509" s="23">
        <v>1</v>
      </c>
      <c r="BC509" s="23">
        <v>1</v>
      </c>
      <c r="BD509" s="23">
        <v>4</v>
      </c>
      <c r="BE509" s="23">
        <v>1</v>
      </c>
      <c r="BF509" s="23">
        <v>1</v>
      </c>
      <c r="BG509" s="23">
        <v>2</v>
      </c>
      <c r="BH509" s="23">
        <v>2</v>
      </c>
      <c r="BI509" s="23">
        <v>1</v>
      </c>
      <c r="BJ509" s="23">
        <v>3</v>
      </c>
      <c r="BK509" s="23">
        <v>1</v>
      </c>
      <c r="BL509" s="23">
        <v>2</v>
      </c>
      <c r="BM509" s="23">
        <v>1</v>
      </c>
      <c r="BN509" s="23">
        <v>2</v>
      </c>
      <c r="BO509" s="23">
        <v>3</v>
      </c>
      <c r="BP509" s="23">
        <v>2</v>
      </c>
      <c r="BQ509" s="23">
        <v>0</v>
      </c>
      <c r="BR509" s="23">
        <v>2</v>
      </c>
      <c r="BS509" s="23">
        <v>2</v>
      </c>
      <c r="BT509" s="23">
        <v>1</v>
      </c>
      <c r="BU509" s="23">
        <v>2</v>
      </c>
      <c r="BV509" s="23">
        <v>4</v>
      </c>
      <c r="BW509" s="23">
        <v>3</v>
      </c>
      <c r="BX509" s="23">
        <v>0</v>
      </c>
      <c r="BY509" s="23">
        <v>2</v>
      </c>
      <c r="BZ509" s="23">
        <v>1</v>
      </c>
      <c r="CA509" s="23">
        <v>4</v>
      </c>
      <c r="CB509" s="23">
        <v>3</v>
      </c>
      <c r="CC509" s="23">
        <v>4</v>
      </c>
      <c r="CD509" s="23">
        <v>4</v>
      </c>
      <c r="CE509" s="23">
        <v>3</v>
      </c>
      <c r="CF509" s="23">
        <v>4</v>
      </c>
      <c r="CG509" s="23">
        <v>4</v>
      </c>
      <c r="CH509" s="23">
        <v>2</v>
      </c>
      <c r="CI509" s="23">
        <v>3</v>
      </c>
      <c r="CJ509" s="23">
        <v>6</v>
      </c>
      <c r="CK509" s="23">
        <v>5</v>
      </c>
      <c r="CL509" s="23">
        <v>3</v>
      </c>
      <c r="CM509" s="23">
        <v>3</v>
      </c>
      <c r="CN509" s="23">
        <v>7</v>
      </c>
      <c r="CO509" s="23">
        <v>3</v>
      </c>
      <c r="CP509" s="23">
        <v>7</v>
      </c>
      <c r="CQ509" s="23">
        <v>3</v>
      </c>
      <c r="CR509" s="23">
        <v>3</v>
      </c>
      <c r="CS509" s="23">
        <v>1</v>
      </c>
      <c r="CT509" s="23">
        <v>0</v>
      </c>
      <c r="CU509" s="23">
        <v>1</v>
      </c>
      <c r="CV509" s="23">
        <v>0</v>
      </c>
      <c r="CW509" s="23">
        <v>1</v>
      </c>
      <c r="CX509" s="23">
        <v>1</v>
      </c>
      <c r="CY509" s="23">
        <v>1</v>
      </c>
      <c r="CZ509" s="23">
        <v>1</v>
      </c>
      <c r="DA509" s="23">
        <v>1</v>
      </c>
      <c r="DB509" s="23">
        <v>0</v>
      </c>
      <c r="DC509" s="23">
        <v>3</v>
      </c>
      <c r="DD509" s="23">
        <v>1</v>
      </c>
      <c r="DE509" s="23">
        <v>0</v>
      </c>
      <c r="DF509" s="23">
        <v>2</v>
      </c>
      <c r="DG509" s="23">
        <v>0</v>
      </c>
      <c r="DH509" s="23">
        <v>0</v>
      </c>
      <c r="DI509" s="23">
        <v>0</v>
      </c>
      <c r="DJ509" s="23">
        <v>1</v>
      </c>
      <c r="DK509" s="23">
        <v>0</v>
      </c>
      <c r="DL509" s="23">
        <v>0</v>
      </c>
      <c r="DM509" s="23">
        <v>1</v>
      </c>
      <c r="DN509" s="23">
        <v>0</v>
      </c>
      <c r="DO509" s="23">
        <v>0</v>
      </c>
      <c r="DP509" s="23">
        <v>0</v>
      </c>
      <c r="DQ509" s="23">
        <v>0</v>
      </c>
      <c r="DR509" s="23">
        <v>0</v>
      </c>
      <c r="DS509" s="23">
        <v>0</v>
      </c>
      <c r="DT509" s="23">
        <v>0</v>
      </c>
      <c r="DU509" s="23">
        <v>0</v>
      </c>
      <c r="DV509" s="23">
        <v>0</v>
      </c>
    </row>
    <row r="510" spans="1:126" x14ac:dyDescent="0.25">
      <c r="A510" s="16" t="s">
        <v>1093</v>
      </c>
      <c r="B510" s="14" t="s">
        <v>1094</v>
      </c>
      <c r="C510" s="23">
        <v>450</v>
      </c>
      <c r="D510" s="24">
        <f t="shared" si="542"/>
        <v>5.3333333333333337E-2</v>
      </c>
      <c r="E510" s="24">
        <f t="shared" si="543"/>
        <v>4.6666666666666669E-2</v>
      </c>
      <c r="F510" s="24">
        <f t="shared" si="544"/>
        <v>5.5555555555555552E-2</v>
      </c>
      <c r="G510" s="24">
        <f t="shared" si="545"/>
        <v>0.06</v>
      </c>
      <c r="H510" s="24">
        <f t="shared" si="546"/>
        <v>3.3333333333333333E-2</v>
      </c>
      <c r="I510" s="24">
        <f t="shared" si="547"/>
        <v>5.5555555555555552E-2</v>
      </c>
      <c r="J510" s="24">
        <f t="shared" si="548"/>
        <v>2.8888888888888888E-2</v>
      </c>
      <c r="K510" s="24">
        <f t="shared" si="549"/>
        <v>5.5555555555555552E-2</v>
      </c>
      <c r="L510" s="24">
        <f t="shared" si="550"/>
        <v>6.8888888888888888E-2</v>
      </c>
      <c r="M510" s="24">
        <f t="shared" si="551"/>
        <v>7.7777777777777779E-2</v>
      </c>
      <c r="N510" s="24">
        <f t="shared" si="552"/>
        <v>7.5555555555555556E-2</v>
      </c>
      <c r="O510" s="24">
        <f t="shared" si="553"/>
        <v>7.1111111111111111E-2</v>
      </c>
      <c r="P510" s="24">
        <f t="shared" si="554"/>
        <v>9.555555555555556E-2</v>
      </c>
      <c r="Q510" s="24">
        <f t="shared" si="555"/>
        <v>0.06</v>
      </c>
      <c r="R510" s="24">
        <f t="shared" si="556"/>
        <v>7.1111111111111111E-2</v>
      </c>
      <c r="S510" s="24">
        <f t="shared" si="557"/>
        <v>9.1111111111111115E-2</v>
      </c>
      <c r="T510" s="24">
        <f t="shared" si="558"/>
        <v>0.18666666666666668</v>
      </c>
      <c r="U510" s="24">
        <f t="shared" si="558"/>
        <v>0.59111111111111114</v>
      </c>
      <c r="V510" s="24">
        <f t="shared" si="558"/>
        <v>0.22222222222222221</v>
      </c>
      <c r="W510" s="23">
        <f t="shared" si="559"/>
        <v>84</v>
      </c>
      <c r="X510" s="23">
        <f t="shared" si="560"/>
        <v>266</v>
      </c>
      <c r="Y510" s="23">
        <f t="shared" si="561"/>
        <v>100</v>
      </c>
      <c r="Z510" s="23">
        <v>3</v>
      </c>
      <c r="AA510" s="23">
        <v>2</v>
      </c>
      <c r="AB510" s="23">
        <v>4</v>
      </c>
      <c r="AC510" s="23">
        <v>6</v>
      </c>
      <c r="AD510" s="23">
        <v>9</v>
      </c>
      <c r="AE510" s="23">
        <v>2</v>
      </c>
      <c r="AF510" s="23">
        <v>6</v>
      </c>
      <c r="AG510" s="23">
        <v>6</v>
      </c>
      <c r="AH510" s="23">
        <v>2</v>
      </c>
      <c r="AI510" s="23">
        <v>5</v>
      </c>
      <c r="AJ510" s="23">
        <v>3</v>
      </c>
      <c r="AK510" s="23">
        <v>1</v>
      </c>
      <c r="AL510" s="23">
        <v>10</v>
      </c>
      <c r="AM510" s="23">
        <v>1</v>
      </c>
      <c r="AN510" s="23">
        <v>10</v>
      </c>
      <c r="AO510" s="23">
        <v>9</v>
      </c>
      <c r="AP510" s="23">
        <v>5</v>
      </c>
      <c r="AQ510" s="23">
        <v>1</v>
      </c>
      <c r="AR510" s="23">
        <v>10</v>
      </c>
      <c r="AS510" s="23">
        <v>2</v>
      </c>
      <c r="AT510" s="23">
        <v>2</v>
      </c>
      <c r="AU510" s="23">
        <v>3</v>
      </c>
      <c r="AV510" s="23">
        <v>3</v>
      </c>
      <c r="AW510" s="23">
        <v>3</v>
      </c>
      <c r="AX510" s="23">
        <v>4</v>
      </c>
      <c r="AY510" s="23">
        <v>1</v>
      </c>
      <c r="AZ510" s="23">
        <v>9</v>
      </c>
      <c r="BA510" s="23">
        <v>6</v>
      </c>
      <c r="BB510" s="23">
        <v>4</v>
      </c>
      <c r="BC510" s="23">
        <v>5</v>
      </c>
      <c r="BD510" s="23">
        <v>3</v>
      </c>
      <c r="BE510" s="23">
        <v>2</v>
      </c>
      <c r="BF510" s="23">
        <v>1</v>
      </c>
      <c r="BG510" s="23">
        <v>5</v>
      </c>
      <c r="BH510" s="23">
        <v>2</v>
      </c>
      <c r="BI510" s="23">
        <v>4</v>
      </c>
      <c r="BJ510" s="23">
        <v>5</v>
      </c>
      <c r="BK510" s="23">
        <v>4</v>
      </c>
      <c r="BL510" s="23">
        <v>4</v>
      </c>
      <c r="BM510" s="23">
        <v>8</v>
      </c>
      <c r="BN510" s="23">
        <v>4</v>
      </c>
      <c r="BO510" s="23">
        <v>8</v>
      </c>
      <c r="BP510" s="23">
        <v>8</v>
      </c>
      <c r="BQ510" s="23">
        <v>6</v>
      </c>
      <c r="BR510" s="23">
        <v>5</v>
      </c>
      <c r="BS510" s="23">
        <v>10</v>
      </c>
      <c r="BT510" s="23">
        <v>8</v>
      </c>
      <c r="BU510" s="23">
        <v>3</v>
      </c>
      <c r="BV510" s="23">
        <v>8</v>
      </c>
      <c r="BW510" s="23">
        <v>6</v>
      </c>
      <c r="BX510" s="23">
        <v>12</v>
      </c>
      <c r="BY510" s="23">
        <v>6</v>
      </c>
      <c r="BZ510" s="23">
        <v>3</v>
      </c>
      <c r="CA510" s="23">
        <v>8</v>
      </c>
      <c r="CB510" s="23">
        <v>5</v>
      </c>
      <c r="CC510" s="23">
        <v>4</v>
      </c>
      <c r="CD510" s="23">
        <v>6</v>
      </c>
      <c r="CE510" s="23">
        <v>8</v>
      </c>
      <c r="CF510" s="23">
        <v>9</v>
      </c>
      <c r="CG510" s="23">
        <v>5</v>
      </c>
      <c r="CH510" s="23">
        <v>9</v>
      </c>
      <c r="CI510" s="23">
        <v>12</v>
      </c>
      <c r="CJ510" s="23">
        <v>10</v>
      </c>
      <c r="CK510" s="23">
        <v>5</v>
      </c>
      <c r="CL510" s="23">
        <v>7</v>
      </c>
      <c r="CM510" s="23">
        <v>3</v>
      </c>
      <c r="CN510" s="23">
        <v>6</v>
      </c>
      <c r="CO510" s="23">
        <v>5</v>
      </c>
      <c r="CP510" s="23">
        <v>10</v>
      </c>
      <c r="CQ510" s="23">
        <v>3</v>
      </c>
      <c r="CR510" s="23">
        <v>3</v>
      </c>
      <c r="CS510" s="23">
        <v>5</v>
      </c>
      <c r="CT510" s="23">
        <v>9</v>
      </c>
      <c r="CU510" s="23">
        <v>6</v>
      </c>
      <c r="CV510" s="23">
        <v>9</v>
      </c>
      <c r="CW510" s="23">
        <v>5</v>
      </c>
      <c r="CX510" s="23">
        <v>5</v>
      </c>
      <c r="CY510" s="23">
        <v>4</v>
      </c>
      <c r="CZ510" s="23">
        <v>3</v>
      </c>
      <c r="DA510" s="23">
        <v>4</v>
      </c>
      <c r="DB510" s="23">
        <v>3</v>
      </c>
      <c r="DC510" s="23">
        <v>1</v>
      </c>
      <c r="DD510" s="23">
        <v>6</v>
      </c>
      <c r="DE510" s="23">
        <v>0</v>
      </c>
      <c r="DF510" s="23">
        <v>1</v>
      </c>
      <c r="DG510" s="23">
        <v>3</v>
      </c>
      <c r="DH510" s="23">
        <v>3</v>
      </c>
      <c r="DI510" s="23">
        <v>0</v>
      </c>
      <c r="DJ510" s="23">
        <v>0</v>
      </c>
      <c r="DK510" s="23">
        <v>0</v>
      </c>
      <c r="DL510" s="23">
        <v>0</v>
      </c>
      <c r="DM510" s="23">
        <v>2</v>
      </c>
      <c r="DN510" s="23">
        <v>0</v>
      </c>
      <c r="DO510" s="23">
        <v>0</v>
      </c>
      <c r="DP510" s="23">
        <v>0</v>
      </c>
      <c r="DQ510" s="23">
        <v>0</v>
      </c>
      <c r="DR510" s="23">
        <v>0</v>
      </c>
      <c r="DS510" s="23">
        <v>0</v>
      </c>
      <c r="DT510" s="23">
        <v>1</v>
      </c>
      <c r="DU510" s="23">
        <v>0</v>
      </c>
      <c r="DV510" s="23">
        <v>0</v>
      </c>
    </row>
    <row r="511" spans="1:126" x14ac:dyDescent="0.25">
      <c r="A511" s="16" t="s">
        <v>1095</v>
      </c>
      <c r="B511" s="14" t="s">
        <v>1096</v>
      </c>
      <c r="C511" s="23">
        <v>288</v>
      </c>
      <c r="D511" s="24">
        <f t="shared" si="542"/>
        <v>4.1666666666666664E-2</v>
      </c>
      <c r="E511" s="24">
        <f t="shared" si="543"/>
        <v>6.9444444444444448E-2</v>
      </c>
      <c r="F511" s="24">
        <f t="shared" si="544"/>
        <v>6.25E-2</v>
      </c>
      <c r="G511" s="24">
        <f t="shared" si="545"/>
        <v>4.1666666666666664E-2</v>
      </c>
      <c r="H511" s="24">
        <f t="shared" si="546"/>
        <v>4.1666666666666664E-2</v>
      </c>
      <c r="I511" s="24">
        <f t="shared" si="547"/>
        <v>4.8611111111111112E-2</v>
      </c>
      <c r="J511" s="24">
        <f t="shared" si="548"/>
        <v>2.0833333333333332E-2</v>
      </c>
      <c r="K511" s="24">
        <f t="shared" si="549"/>
        <v>3.8194444444444448E-2</v>
      </c>
      <c r="L511" s="24">
        <f t="shared" si="550"/>
        <v>9.7222222222222224E-2</v>
      </c>
      <c r="M511" s="24">
        <f t="shared" si="551"/>
        <v>0.1076388888888889</v>
      </c>
      <c r="N511" s="24">
        <f t="shared" si="552"/>
        <v>6.5972222222222224E-2</v>
      </c>
      <c r="O511" s="24">
        <f t="shared" si="553"/>
        <v>7.2916666666666671E-2</v>
      </c>
      <c r="P511" s="24">
        <f t="shared" si="554"/>
        <v>6.9444444444444448E-2</v>
      </c>
      <c r="Q511" s="24">
        <f t="shared" si="555"/>
        <v>9.7222222222222224E-2</v>
      </c>
      <c r="R511" s="24">
        <f t="shared" si="556"/>
        <v>4.1666666666666664E-2</v>
      </c>
      <c r="S511" s="24">
        <f t="shared" si="557"/>
        <v>8.3333333333333329E-2</v>
      </c>
      <c r="T511" s="24">
        <f t="shared" si="558"/>
        <v>0.18402777777777779</v>
      </c>
      <c r="U511" s="24">
        <f t="shared" si="558"/>
        <v>0.59375</v>
      </c>
      <c r="V511" s="24">
        <f t="shared" si="558"/>
        <v>0.22222222222222221</v>
      </c>
      <c r="W511" s="23">
        <f t="shared" si="559"/>
        <v>53</v>
      </c>
      <c r="X511" s="23">
        <f t="shared" si="560"/>
        <v>171</v>
      </c>
      <c r="Y511" s="23">
        <f t="shared" si="561"/>
        <v>64</v>
      </c>
      <c r="Z511" s="23">
        <v>2</v>
      </c>
      <c r="AA511" s="23">
        <v>0</v>
      </c>
      <c r="AB511" s="23">
        <v>6</v>
      </c>
      <c r="AC511" s="23">
        <v>0</v>
      </c>
      <c r="AD511" s="23">
        <v>4</v>
      </c>
      <c r="AE511" s="23">
        <v>5</v>
      </c>
      <c r="AF511" s="23">
        <v>3</v>
      </c>
      <c r="AG511" s="23">
        <v>3</v>
      </c>
      <c r="AH511" s="23">
        <v>3</v>
      </c>
      <c r="AI511" s="23">
        <v>6</v>
      </c>
      <c r="AJ511" s="23">
        <v>2</v>
      </c>
      <c r="AK511" s="23">
        <v>4</v>
      </c>
      <c r="AL511" s="23">
        <v>1</v>
      </c>
      <c r="AM511" s="23">
        <v>5</v>
      </c>
      <c r="AN511" s="23">
        <v>6</v>
      </c>
      <c r="AO511" s="23">
        <v>2</v>
      </c>
      <c r="AP511" s="23">
        <v>1</v>
      </c>
      <c r="AQ511" s="23">
        <v>3</v>
      </c>
      <c r="AR511" s="23">
        <v>2</v>
      </c>
      <c r="AS511" s="23">
        <v>4</v>
      </c>
      <c r="AT511" s="23">
        <v>4</v>
      </c>
      <c r="AU511" s="23">
        <v>2</v>
      </c>
      <c r="AV511" s="23">
        <v>4</v>
      </c>
      <c r="AW511" s="23">
        <v>1</v>
      </c>
      <c r="AX511" s="23">
        <v>1</v>
      </c>
      <c r="AY511" s="23">
        <v>2</v>
      </c>
      <c r="AZ511" s="23">
        <v>2</v>
      </c>
      <c r="BA511" s="23">
        <v>4</v>
      </c>
      <c r="BB511" s="23">
        <v>1</v>
      </c>
      <c r="BC511" s="23">
        <v>5</v>
      </c>
      <c r="BD511" s="23">
        <v>0</v>
      </c>
      <c r="BE511" s="23">
        <v>1</v>
      </c>
      <c r="BF511" s="23">
        <v>1</v>
      </c>
      <c r="BG511" s="23">
        <v>2</v>
      </c>
      <c r="BH511" s="23">
        <v>2</v>
      </c>
      <c r="BI511" s="23">
        <v>2</v>
      </c>
      <c r="BJ511" s="23">
        <v>1</v>
      </c>
      <c r="BK511" s="23">
        <v>0</v>
      </c>
      <c r="BL511" s="23">
        <v>4</v>
      </c>
      <c r="BM511" s="23">
        <v>4</v>
      </c>
      <c r="BN511" s="23">
        <v>3</v>
      </c>
      <c r="BO511" s="23">
        <v>4</v>
      </c>
      <c r="BP511" s="23">
        <v>8</v>
      </c>
      <c r="BQ511" s="23">
        <v>6</v>
      </c>
      <c r="BR511" s="23">
        <v>7</v>
      </c>
      <c r="BS511" s="23">
        <v>7</v>
      </c>
      <c r="BT511" s="23">
        <v>6</v>
      </c>
      <c r="BU511" s="23">
        <v>8</v>
      </c>
      <c r="BV511" s="23">
        <v>5</v>
      </c>
      <c r="BW511" s="23">
        <v>5</v>
      </c>
      <c r="BX511" s="23">
        <v>2</v>
      </c>
      <c r="BY511" s="23">
        <v>5</v>
      </c>
      <c r="BZ511" s="23">
        <v>5</v>
      </c>
      <c r="CA511" s="23">
        <v>4</v>
      </c>
      <c r="CB511" s="23">
        <v>3</v>
      </c>
      <c r="CC511" s="23">
        <v>4</v>
      </c>
      <c r="CD511" s="23">
        <v>6</v>
      </c>
      <c r="CE511" s="23">
        <v>4</v>
      </c>
      <c r="CF511" s="23">
        <v>2</v>
      </c>
      <c r="CG511" s="23">
        <v>5</v>
      </c>
      <c r="CH511" s="23">
        <v>6</v>
      </c>
      <c r="CI511" s="23">
        <v>4</v>
      </c>
      <c r="CJ511" s="23">
        <v>4</v>
      </c>
      <c r="CK511" s="23">
        <v>3</v>
      </c>
      <c r="CL511" s="23">
        <v>3</v>
      </c>
      <c r="CM511" s="23">
        <v>7</v>
      </c>
      <c r="CN511" s="23">
        <v>7</v>
      </c>
      <c r="CO511" s="23">
        <v>2</v>
      </c>
      <c r="CP511" s="23">
        <v>7</v>
      </c>
      <c r="CQ511" s="23">
        <v>5</v>
      </c>
      <c r="CR511" s="23">
        <v>3</v>
      </c>
      <c r="CS511" s="23">
        <v>3</v>
      </c>
      <c r="CT511" s="23">
        <v>3</v>
      </c>
      <c r="CU511" s="23">
        <v>2</v>
      </c>
      <c r="CV511" s="23">
        <v>1</v>
      </c>
      <c r="CW511" s="23">
        <v>4</v>
      </c>
      <c r="CX511" s="23">
        <v>0</v>
      </c>
      <c r="CY511" s="23">
        <v>0</v>
      </c>
      <c r="CZ511" s="23">
        <v>4</v>
      </c>
      <c r="DA511" s="23">
        <v>0</v>
      </c>
      <c r="DB511" s="23">
        <v>3</v>
      </c>
      <c r="DC511" s="23">
        <v>0</v>
      </c>
      <c r="DD511" s="23">
        <v>0</v>
      </c>
      <c r="DE511" s="23">
        <v>1</v>
      </c>
      <c r="DF511" s="23">
        <v>0</v>
      </c>
      <c r="DG511" s="23">
        <v>3</v>
      </c>
      <c r="DH511" s="23">
        <v>2</v>
      </c>
      <c r="DI511" s="23">
        <v>2</v>
      </c>
      <c r="DJ511" s="23">
        <v>1</v>
      </c>
      <c r="DK511" s="23">
        <v>1</v>
      </c>
      <c r="DL511" s="23">
        <v>1</v>
      </c>
      <c r="DM511" s="23">
        <v>1</v>
      </c>
      <c r="DN511" s="23">
        <v>0</v>
      </c>
      <c r="DO511" s="23">
        <v>1</v>
      </c>
      <c r="DP511" s="23">
        <v>0</v>
      </c>
      <c r="DQ511" s="23">
        <v>0</v>
      </c>
      <c r="DR511" s="23">
        <v>0</v>
      </c>
      <c r="DS511" s="23">
        <v>0</v>
      </c>
      <c r="DT511" s="23">
        <v>0</v>
      </c>
      <c r="DU511" s="23">
        <v>0</v>
      </c>
      <c r="DV511" s="23">
        <v>0</v>
      </c>
    </row>
    <row r="512" spans="1:126" x14ac:dyDescent="0.25">
      <c r="A512" s="16" t="s">
        <v>1097</v>
      </c>
      <c r="B512" s="14" t="s">
        <v>1098</v>
      </c>
      <c r="C512" s="23">
        <v>1731</v>
      </c>
      <c r="D512" s="24">
        <f t="shared" si="542"/>
        <v>4.5060658578856154E-2</v>
      </c>
      <c r="E512" s="24">
        <f t="shared" si="543"/>
        <v>5.9503177354130563E-2</v>
      </c>
      <c r="F512" s="24">
        <f t="shared" si="544"/>
        <v>7.1057192374350084E-2</v>
      </c>
      <c r="G512" s="24">
        <f t="shared" si="545"/>
        <v>6.3547082611207395E-2</v>
      </c>
      <c r="H512" s="24">
        <f t="shared" si="546"/>
        <v>4.7949162333911034E-2</v>
      </c>
      <c r="I512" s="24">
        <f t="shared" si="547"/>
        <v>3.7550548815713458E-2</v>
      </c>
      <c r="J512" s="24">
        <f t="shared" si="548"/>
        <v>4.2172154823801274E-2</v>
      </c>
      <c r="K512" s="24">
        <f t="shared" si="549"/>
        <v>6.3547082611207395E-2</v>
      </c>
      <c r="L512" s="24">
        <f t="shared" si="550"/>
        <v>7.1057192374350084E-2</v>
      </c>
      <c r="M512" s="24">
        <f t="shared" si="551"/>
        <v>7.9145002888503749E-2</v>
      </c>
      <c r="N512" s="24">
        <f t="shared" si="552"/>
        <v>7.2212593876372036E-2</v>
      </c>
      <c r="O512" s="24">
        <f t="shared" si="553"/>
        <v>6.0080878105141539E-2</v>
      </c>
      <c r="P512" s="24">
        <f t="shared" si="554"/>
        <v>7.5101097631426916E-2</v>
      </c>
      <c r="Q512" s="24">
        <f t="shared" si="555"/>
        <v>7.1057192374350084E-2</v>
      </c>
      <c r="R512" s="24">
        <f t="shared" si="556"/>
        <v>5.834777585210861E-2</v>
      </c>
      <c r="S512" s="24">
        <f t="shared" si="557"/>
        <v>8.2611207394569619E-2</v>
      </c>
      <c r="T512" s="24">
        <f t="shared" si="558"/>
        <v>0.20335066435586366</v>
      </c>
      <c r="U512" s="24">
        <f t="shared" si="558"/>
        <v>0.58463316002310806</v>
      </c>
      <c r="V512" s="24">
        <f t="shared" si="558"/>
        <v>0.21201617562102831</v>
      </c>
      <c r="W512" s="23">
        <f t="shared" si="559"/>
        <v>352</v>
      </c>
      <c r="X512" s="23">
        <f t="shared" si="560"/>
        <v>1012</v>
      </c>
      <c r="Y512" s="23">
        <f t="shared" si="561"/>
        <v>367</v>
      </c>
      <c r="Z512" s="23">
        <v>9</v>
      </c>
      <c r="AA512" s="23">
        <v>18</v>
      </c>
      <c r="AB512" s="23">
        <v>16</v>
      </c>
      <c r="AC512" s="23">
        <v>20</v>
      </c>
      <c r="AD512" s="23">
        <v>15</v>
      </c>
      <c r="AE512" s="23">
        <v>12</v>
      </c>
      <c r="AF512" s="23">
        <v>18</v>
      </c>
      <c r="AG512" s="23">
        <v>20</v>
      </c>
      <c r="AH512" s="23">
        <v>24</v>
      </c>
      <c r="AI512" s="23">
        <v>29</v>
      </c>
      <c r="AJ512" s="23">
        <v>24</v>
      </c>
      <c r="AK512" s="23">
        <v>31</v>
      </c>
      <c r="AL512" s="23">
        <v>22</v>
      </c>
      <c r="AM512" s="23">
        <v>24</v>
      </c>
      <c r="AN512" s="23">
        <v>22</v>
      </c>
      <c r="AO512" s="23">
        <v>24</v>
      </c>
      <c r="AP512" s="23">
        <v>24</v>
      </c>
      <c r="AQ512" s="23">
        <v>24</v>
      </c>
      <c r="AR512" s="23">
        <v>23</v>
      </c>
      <c r="AS512" s="23">
        <v>15</v>
      </c>
      <c r="AT512" s="23">
        <v>15</v>
      </c>
      <c r="AU512" s="23">
        <v>20</v>
      </c>
      <c r="AV512" s="23">
        <v>16</v>
      </c>
      <c r="AW512" s="23">
        <v>19</v>
      </c>
      <c r="AX512" s="23">
        <v>13</v>
      </c>
      <c r="AY512" s="23">
        <v>25</v>
      </c>
      <c r="AZ512" s="23">
        <v>12</v>
      </c>
      <c r="BA512" s="23">
        <v>9</v>
      </c>
      <c r="BB512" s="23">
        <v>10</v>
      </c>
      <c r="BC512" s="23">
        <v>9</v>
      </c>
      <c r="BD512" s="23">
        <v>18</v>
      </c>
      <c r="BE512" s="23">
        <v>16</v>
      </c>
      <c r="BF512" s="23">
        <v>13</v>
      </c>
      <c r="BG512" s="23">
        <v>13</v>
      </c>
      <c r="BH512" s="23">
        <v>13</v>
      </c>
      <c r="BI512" s="23">
        <v>14</v>
      </c>
      <c r="BJ512" s="23">
        <v>17</v>
      </c>
      <c r="BK512" s="23">
        <v>25</v>
      </c>
      <c r="BL512" s="23">
        <v>21</v>
      </c>
      <c r="BM512" s="23">
        <v>33</v>
      </c>
      <c r="BN512" s="23">
        <v>22</v>
      </c>
      <c r="BO512" s="23">
        <v>25</v>
      </c>
      <c r="BP512" s="23">
        <v>25</v>
      </c>
      <c r="BQ512" s="23">
        <v>12</v>
      </c>
      <c r="BR512" s="23">
        <v>39</v>
      </c>
      <c r="BS512" s="23">
        <v>38</v>
      </c>
      <c r="BT512" s="23">
        <v>24</v>
      </c>
      <c r="BU512" s="23">
        <v>30</v>
      </c>
      <c r="BV512" s="23">
        <v>25</v>
      </c>
      <c r="BW512" s="23">
        <v>20</v>
      </c>
      <c r="BX512" s="23">
        <v>20</v>
      </c>
      <c r="BY512" s="23">
        <v>33</v>
      </c>
      <c r="BZ512" s="23">
        <v>27</v>
      </c>
      <c r="CA512" s="23">
        <v>19</v>
      </c>
      <c r="CB512" s="23">
        <v>26</v>
      </c>
      <c r="CC512" s="23">
        <v>16</v>
      </c>
      <c r="CD512" s="23">
        <v>27</v>
      </c>
      <c r="CE512" s="23">
        <v>21</v>
      </c>
      <c r="CF512" s="23">
        <v>17</v>
      </c>
      <c r="CG512" s="23">
        <v>23</v>
      </c>
      <c r="CH512" s="23">
        <v>22</v>
      </c>
      <c r="CI512" s="23">
        <v>15</v>
      </c>
      <c r="CJ512" s="23">
        <v>26</v>
      </c>
      <c r="CK512" s="23">
        <v>39</v>
      </c>
      <c r="CL512" s="23">
        <v>28</v>
      </c>
      <c r="CM512" s="23">
        <v>17</v>
      </c>
      <c r="CN512" s="23">
        <v>32</v>
      </c>
      <c r="CO512" s="23">
        <v>27</v>
      </c>
      <c r="CP512" s="23">
        <v>37</v>
      </c>
      <c r="CQ512" s="23">
        <v>10</v>
      </c>
      <c r="CR512" s="23">
        <v>28</v>
      </c>
      <c r="CS512" s="23">
        <v>13</v>
      </c>
      <c r="CT512" s="23">
        <v>22</v>
      </c>
      <c r="CU512" s="23">
        <v>16</v>
      </c>
      <c r="CV512" s="23">
        <v>22</v>
      </c>
      <c r="CW512" s="23">
        <v>12</v>
      </c>
      <c r="CX512" s="23">
        <v>11</v>
      </c>
      <c r="CY512" s="23">
        <v>15</v>
      </c>
      <c r="CZ512" s="23">
        <v>16</v>
      </c>
      <c r="DA512" s="23">
        <v>10</v>
      </c>
      <c r="DB512" s="23">
        <v>10</v>
      </c>
      <c r="DC512" s="23">
        <v>6</v>
      </c>
      <c r="DD512" s="23">
        <v>15</v>
      </c>
      <c r="DE512" s="23">
        <v>7</v>
      </c>
      <c r="DF512" s="23">
        <v>5</v>
      </c>
      <c r="DG512" s="23">
        <v>5</v>
      </c>
      <c r="DH512" s="23">
        <v>3</v>
      </c>
      <c r="DI512" s="23">
        <v>2</v>
      </c>
      <c r="DJ512" s="23">
        <v>8</v>
      </c>
      <c r="DK512" s="23">
        <v>3</v>
      </c>
      <c r="DL512" s="23">
        <v>5</v>
      </c>
      <c r="DM512" s="23">
        <v>6</v>
      </c>
      <c r="DN512" s="23">
        <v>0</v>
      </c>
      <c r="DO512" s="23">
        <v>2</v>
      </c>
      <c r="DP512" s="23">
        <v>0</v>
      </c>
      <c r="DQ512" s="23">
        <v>2</v>
      </c>
      <c r="DR512" s="23">
        <v>0</v>
      </c>
      <c r="DS512" s="23">
        <v>0</v>
      </c>
      <c r="DT512" s="23">
        <v>0</v>
      </c>
      <c r="DU512" s="23">
        <v>0</v>
      </c>
      <c r="DV512" s="23">
        <v>0</v>
      </c>
    </row>
    <row r="513" spans="1:126" x14ac:dyDescent="0.25">
      <c r="A513" s="16" t="s">
        <v>1099</v>
      </c>
      <c r="B513" s="14" t="s">
        <v>1100</v>
      </c>
      <c r="C513" s="23">
        <v>2735</v>
      </c>
      <c r="D513" s="24">
        <f t="shared" si="542"/>
        <v>5.082266910420475E-2</v>
      </c>
      <c r="E513" s="24">
        <f t="shared" si="543"/>
        <v>4.8994515539305304E-2</v>
      </c>
      <c r="F513" s="24">
        <f t="shared" si="544"/>
        <v>4.497257769652651E-2</v>
      </c>
      <c r="G513" s="24">
        <f t="shared" si="545"/>
        <v>4.8994515539305304E-2</v>
      </c>
      <c r="H513" s="24">
        <f t="shared" si="546"/>
        <v>5.0091407678244972E-2</v>
      </c>
      <c r="I513" s="24">
        <f t="shared" si="547"/>
        <v>4.6069469835466177E-2</v>
      </c>
      <c r="J513" s="24">
        <f t="shared" si="548"/>
        <v>4.8263254113345519E-2</v>
      </c>
      <c r="K513" s="24">
        <f t="shared" si="549"/>
        <v>4.8263254113345519E-2</v>
      </c>
      <c r="L513" s="24">
        <f t="shared" si="550"/>
        <v>6.2157221206581355E-2</v>
      </c>
      <c r="M513" s="24">
        <f t="shared" si="551"/>
        <v>7.2029250457038396E-2</v>
      </c>
      <c r="N513" s="24">
        <f t="shared" si="552"/>
        <v>7.2760511882998175E-2</v>
      </c>
      <c r="O513" s="24">
        <f t="shared" si="553"/>
        <v>6.0694698354661791E-2</v>
      </c>
      <c r="P513" s="24">
        <f t="shared" si="554"/>
        <v>7.0201096892138937E-2</v>
      </c>
      <c r="Q513" s="24">
        <f t="shared" si="555"/>
        <v>6.5082266910420475E-2</v>
      </c>
      <c r="R513" s="24">
        <f t="shared" si="556"/>
        <v>6.1791590493601466E-2</v>
      </c>
      <c r="S513" s="24">
        <f t="shared" si="557"/>
        <v>0.14881170018281537</v>
      </c>
      <c r="T513" s="24">
        <f t="shared" si="558"/>
        <v>0.1659963436928702</v>
      </c>
      <c r="U513" s="24">
        <f t="shared" si="558"/>
        <v>0.55831809872029248</v>
      </c>
      <c r="V513" s="24">
        <f t="shared" si="558"/>
        <v>0.27568555758683727</v>
      </c>
      <c r="W513" s="23">
        <f t="shared" si="559"/>
        <v>454</v>
      </c>
      <c r="X513" s="23">
        <f t="shared" si="560"/>
        <v>1527</v>
      </c>
      <c r="Y513" s="23">
        <f t="shared" si="561"/>
        <v>754</v>
      </c>
      <c r="Z513" s="23">
        <v>24</v>
      </c>
      <c r="AA513" s="23">
        <v>25</v>
      </c>
      <c r="AB513" s="23">
        <v>25</v>
      </c>
      <c r="AC513" s="23">
        <v>36</v>
      </c>
      <c r="AD513" s="23">
        <v>29</v>
      </c>
      <c r="AE513" s="23">
        <v>25</v>
      </c>
      <c r="AF513" s="23">
        <v>27</v>
      </c>
      <c r="AG513" s="23">
        <v>30</v>
      </c>
      <c r="AH513" s="23">
        <v>25</v>
      </c>
      <c r="AI513" s="23">
        <v>27</v>
      </c>
      <c r="AJ513" s="23">
        <v>17</v>
      </c>
      <c r="AK513" s="23">
        <v>23</v>
      </c>
      <c r="AL513" s="23">
        <v>26</v>
      </c>
      <c r="AM513" s="23">
        <v>27</v>
      </c>
      <c r="AN513" s="23">
        <v>30</v>
      </c>
      <c r="AO513" s="23">
        <v>33</v>
      </c>
      <c r="AP513" s="23">
        <v>25</v>
      </c>
      <c r="AQ513" s="23">
        <v>32</v>
      </c>
      <c r="AR513" s="23">
        <v>25</v>
      </c>
      <c r="AS513" s="23">
        <v>19</v>
      </c>
      <c r="AT513" s="23">
        <v>30</v>
      </c>
      <c r="AU513" s="23">
        <v>23</v>
      </c>
      <c r="AV513" s="23">
        <v>29</v>
      </c>
      <c r="AW513" s="23">
        <v>26</v>
      </c>
      <c r="AX513" s="23">
        <v>29</v>
      </c>
      <c r="AY513" s="23">
        <v>31</v>
      </c>
      <c r="AZ513" s="23">
        <v>28</v>
      </c>
      <c r="BA513" s="23">
        <v>19</v>
      </c>
      <c r="BB513" s="23">
        <v>20</v>
      </c>
      <c r="BC513" s="23">
        <v>28</v>
      </c>
      <c r="BD513" s="23">
        <v>30</v>
      </c>
      <c r="BE513" s="23">
        <v>25</v>
      </c>
      <c r="BF513" s="23">
        <v>19</v>
      </c>
      <c r="BG513" s="23">
        <v>25</v>
      </c>
      <c r="BH513" s="23">
        <v>33</v>
      </c>
      <c r="BI513" s="23">
        <v>17</v>
      </c>
      <c r="BJ513" s="23">
        <v>28</v>
      </c>
      <c r="BK513" s="23">
        <v>32</v>
      </c>
      <c r="BL513" s="23">
        <v>25</v>
      </c>
      <c r="BM513" s="23">
        <v>30</v>
      </c>
      <c r="BN513" s="23">
        <v>27</v>
      </c>
      <c r="BO513" s="23">
        <v>36</v>
      </c>
      <c r="BP513" s="23">
        <v>37</v>
      </c>
      <c r="BQ513" s="23">
        <v>38</v>
      </c>
      <c r="BR513" s="23">
        <v>32</v>
      </c>
      <c r="BS513" s="23">
        <v>34</v>
      </c>
      <c r="BT513" s="23">
        <v>52</v>
      </c>
      <c r="BU513" s="23">
        <v>35</v>
      </c>
      <c r="BV513" s="23">
        <v>36</v>
      </c>
      <c r="BW513" s="23">
        <v>40</v>
      </c>
      <c r="BX513" s="23">
        <v>38</v>
      </c>
      <c r="BY513" s="23">
        <v>38</v>
      </c>
      <c r="BZ513" s="23">
        <v>41</v>
      </c>
      <c r="CA513" s="23">
        <v>40</v>
      </c>
      <c r="CB513" s="23">
        <v>42</v>
      </c>
      <c r="CC513" s="23">
        <v>32</v>
      </c>
      <c r="CD513" s="23">
        <v>35</v>
      </c>
      <c r="CE513" s="23">
        <v>37</v>
      </c>
      <c r="CF513" s="23">
        <v>33</v>
      </c>
      <c r="CG513" s="23">
        <v>29</v>
      </c>
      <c r="CH513" s="23">
        <v>39</v>
      </c>
      <c r="CI513" s="23">
        <v>32</v>
      </c>
      <c r="CJ513" s="23">
        <v>36</v>
      </c>
      <c r="CK513" s="23">
        <v>43</v>
      </c>
      <c r="CL513" s="23">
        <v>42</v>
      </c>
      <c r="CM513" s="23">
        <v>37</v>
      </c>
      <c r="CN513" s="23">
        <v>37</v>
      </c>
      <c r="CO513" s="23">
        <v>40</v>
      </c>
      <c r="CP513" s="23">
        <v>34</v>
      </c>
      <c r="CQ513" s="23">
        <v>30</v>
      </c>
      <c r="CR513" s="23">
        <v>33</v>
      </c>
      <c r="CS513" s="23">
        <v>33</v>
      </c>
      <c r="CT513" s="23">
        <v>41</v>
      </c>
      <c r="CU513" s="23">
        <v>36</v>
      </c>
      <c r="CV513" s="23">
        <v>26</v>
      </c>
      <c r="CW513" s="23">
        <v>40</v>
      </c>
      <c r="CX513" s="23">
        <v>38</v>
      </c>
      <c r="CY513" s="23">
        <v>40</v>
      </c>
      <c r="CZ513" s="23">
        <v>34</v>
      </c>
      <c r="DA513" s="23">
        <v>24</v>
      </c>
      <c r="DB513" s="23">
        <v>37</v>
      </c>
      <c r="DC513" s="23">
        <v>25</v>
      </c>
      <c r="DD513" s="23">
        <v>24</v>
      </c>
      <c r="DE513" s="23">
        <v>22</v>
      </c>
      <c r="DF513" s="23">
        <v>20</v>
      </c>
      <c r="DG513" s="23">
        <v>16</v>
      </c>
      <c r="DH513" s="23">
        <v>23</v>
      </c>
      <c r="DI513" s="23">
        <v>10</v>
      </c>
      <c r="DJ513" s="23">
        <v>10</v>
      </c>
      <c r="DK513" s="23">
        <v>8</v>
      </c>
      <c r="DL513" s="23">
        <v>9</v>
      </c>
      <c r="DM513" s="23">
        <v>11</v>
      </c>
      <c r="DN513" s="23">
        <v>2</v>
      </c>
      <c r="DO513" s="23">
        <v>5</v>
      </c>
      <c r="DP513" s="23">
        <v>0</v>
      </c>
      <c r="DQ513" s="23">
        <v>5</v>
      </c>
      <c r="DR513" s="23">
        <v>2</v>
      </c>
      <c r="DS513" s="23">
        <v>0</v>
      </c>
      <c r="DT513" s="23">
        <v>1</v>
      </c>
      <c r="DU513" s="23">
        <v>0</v>
      </c>
      <c r="DV513" s="23">
        <v>1</v>
      </c>
    </row>
    <row r="514" spans="1:126" x14ac:dyDescent="0.25">
      <c r="A514" s="16" t="s">
        <v>1101</v>
      </c>
      <c r="B514" s="14" t="s">
        <v>1102</v>
      </c>
      <c r="C514" s="23">
        <v>339</v>
      </c>
      <c r="D514" s="24">
        <f t="shared" si="542"/>
        <v>5.8997050147492625E-2</v>
      </c>
      <c r="E514" s="24">
        <f t="shared" si="543"/>
        <v>5.0147492625368731E-2</v>
      </c>
      <c r="F514" s="24">
        <f t="shared" si="544"/>
        <v>6.4896755162241887E-2</v>
      </c>
      <c r="G514" s="24">
        <f t="shared" si="545"/>
        <v>2.9498525073746312E-2</v>
      </c>
      <c r="H514" s="24">
        <f t="shared" si="546"/>
        <v>2.9498525073746312E-2</v>
      </c>
      <c r="I514" s="24">
        <f t="shared" si="547"/>
        <v>3.5398230088495575E-2</v>
      </c>
      <c r="J514" s="24">
        <f t="shared" si="548"/>
        <v>6.1946902654867256E-2</v>
      </c>
      <c r="K514" s="24">
        <f t="shared" si="549"/>
        <v>5.6047197640117993E-2</v>
      </c>
      <c r="L514" s="24">
        <f t="shared" si="550"/>
        <v>7.0796460176991149E-2</v>
      </c>
      <c r="M514" s="24">
        <f t="shared" si="551"/>
        <v>6.1946902654867256E-2</v>
      </c>
      <c r="N514" s="24">
        <f t="shared" si="552"/>
        <v>7.3746312684365781E-2</v>
      </c>
      <c r="O514" s="24">
        <f t="shared" si="553"/>
        <v>9.4395280235988199E-2</v>
      </c>
      <c r="P514" s="24">
        <f t="shared" si="554"/>
        <v>0.11799410029498525</v>
      </c>
      <c r="Q514" s="24">
        <f t="shared" si="555"/>
        <v>9.1445427728613568E-2</v>
      </c>
      <c r="R514" s="24">
        <f t="shared" si="556"/>
        <v>3.8348082595870206E-2</v>
      </c>
      <c r="S514" s="24">
        <f t="shared" si="557"/>
        <v>6.4896755162241887E-2</v>
      </c>
      <c r="T514" s="24">
        <f t="shared" si="558"/>
        <v>0.19469026548672566</v>
      </c>
      <c r="U514" s="24">
        <f t="shared" si="558"/>
        <v>0.61061946902654862</v>
      </c>
      <c r="V514" s="24">
        <f t="shared" si="558"/>
        <v>0.19469026548672566</v>
      </c>
      <c r="W514" s="23">
        <f t="shared" si="559"/>
        <v>66</v>
      </c>
      <c r="X514" s="23">
        <f t="shared" si="560"/>
        <v>207</v>
      </c>
      <c r="Y514" s="23">
        <f t="shared" si="561"/>
        <v>66</v>
      </c>
      <c r="Z514" s="23">
        <v>4</v>
      </c>
      <c r="AA514" s="23">
        <v>4</v>
      </c>
      <c r="AB514" s="23">
        <v>3</v>
      </c>
      <c r="AC514" s="23">
        <v>4</v>
      </c>
      <c r="AD514" s="23">
        <v>5</v>
      </c>
      <c r="AE514" s="23">
        <v>4</v>
      </c>
      <c r="AF514" s="23">
        <v>1</v>
      </c>
      <c r="AG514" s="23">
        <v>3</v>
      </c>
      <c r="AH514" s="23">
        <v>5</v>
      </c>
      <c r="AI514" s="23">
        <v>4</v>
      </c>
      <c r="AJ514" s="23">
        <v>4</v>
      </c>
      <c r="AK514" s="23">
        <v>3</v>
      </c>
      <c r="AL514" s="23">
        <v>4</v>
      </c>
      <c r="AM514" s="23">
        <v>4</v>
      </c>
      <c r="AN514" s="23">
        <v>7</v>
      </c>
      <c r="AO514" s="23">
        <v>7</v>
      </c>
      <c r="AP514" s="23">
        <v>0</v>
      </c>
      <c r="AQ514" s="23">
        <v>0</v>
      </c>
      <c r="AR514" s="23">
        <v>2</v>
      </c>
      <c r="AS514" s="23">
        <v>1</v>
      </c>
      <c r="AT514" s="23">
        <v>0</v>
      </c>
      <c r="AU514" s="23">
        <v>0</v>
      </c>
      <c r="AV514" s="23">
        <v>1</v>
      </c>
      <c r="AW514" s="23">
        <v>3</v>
      </c>
      <c r="AX514" s="23">
        <v>6</v>
      </c>
      <c r="AY514" s="23">
        <v>3</v>
      </c>
      <c r="AZ514" s="23">
        <v>5</v>
      </c>
      <c r="BA514" s="23">
        <v>0</v>
      </c>
      <c r="BB514" s="23">
        <v>2</v>
      </c>
      <c r="BC514" s="23">
        <v>2</v>
      </c>
      <c r="BD514" s="23">
        <v>2</v>
      </c>
      <c r="BE514" s="23">
        <v>9</v>
      </c>
      <c r="BF514" s="23">
        <v>4</v>
      </c>
      <c r="BG514" s="23">
        <v>6</v>
      </c>
      <c r="BH514" s="23">
        <v>0</v>
      </c>
      <c r="BI514" s="23">
        <v>3</v>
      </c>
      <c r="BJ514" s="23">
        <v>1</v>
      </c>
      <c r="BK514" s="23">
        <v>7</v>
      </c>
      <c r="BL514" s="23">
        <v>6</v>
      </c>
      <c r="BM514" s="23">
        <v>2</v>
      </c>
      <c r="BN514" s="23">
        <v>5</v>
      </c>
      <c r="BO514" s="23">
        <v>4</v>
      </c>
      <c r="BP514" s="23">
        <v>3</v>
      </c>
      <c r="BQ514" s="23">
        <v>8</v>
      </c>
      <c r="BR514" s="23">
        <v>4</v>
      </c>
      <c r="BS514" s="23">
        <v>1</v>
      </c>
      <c r="BT514" s="23">
        <v>4</v>
      </c>
      <c r="BU514" s="23">
        <v>7</v>
      </c>
      <c r="BV514" s="23">
        <v>6</v>
      </c>
      <c r="BW514" s="23">
        <v>3</v>
      </c>
      <c r="BX514" s="23">
        <v>3</v>
      </c>
      <c r="BY514" s="23">
        <v>3</v>
      </c>
      <c r="BZ514" s="23">
        <v>3</v>
      </c>
      <c r="CA514" s="23">
        <v>8</v>
      </c>
      <c r="CB514" s="23">
        <v>8</v>
      </c>
      <c r="CC514" s="23">
        <v>7</v>
      </c>
      <c r="CD514" s="23">
        <v>4</v>
      </c>
      <c r="CE514" s="23">
        <v>9</v>
      </c>
      <c r="CF514" s="23">
        <v>5</v>
      </c>
      <c r="CG514" s="23">
        <v>7</v>
      </c>
      <c r="CH514" s="23">
        <v>4</v>
      </c>
      <c r="CI514" s="23">
        <v>5</v>
      </c>
      <c r="CJ514" s="23">
        <v>4</v>
      </c>
      <c r="CK514" s="23">
        <v>16</v>
      </c>
      <c r="CL514" s="23">
        <v>11</v>
      </c>
      <c r="CM514" s="23">
        <v>6</v>
      </c>
      <c r="CN514" s="23">
        <v>11</v>
      </c>
      <c r="CO514" s="23">
        <v>6</v>
      </c>
      <c r="CP514" s="23">
        <v>2</v>
      </c>
      <c r="CQ514" s="23">
        <v>6</v>
      </c>
      <c r="CR514" s="23">
        <v>1</v>
      </c>
      <c r="CS514" s="23">
        <v>1</v>
      </c>
      <c r="CT514" s="23">
        <v>6</v>
      </c>
      <c r="CU514" s="23">
        <v>3</v>
      </c>
      <c r="CV514" s="23">
        <v>2</v>
      </c>
      <c r="CW514" s="23">
        <v>0</v>
      </c>
      <c r="CX514" s="23">
        <v>1</v>
      </c>
      <c r="CY514" s="23">
        <v>2</v>
      </c>
      <c r="CZ514" s="23">
        <v>4</v>
      </c>
      <c r="DA514" s="23">
        <v>2</v>
      </c>
      <c r="DB514" s="23">
        <v>1</v>
      </c>
      <c r="DC514" s="23">
        <v>1</v>
      </c>
      <c r="DD514" s="23">
        <v>1</v>
      </c>
      <c r="DE514" s="23">
        <v>2</v>
      </c>
      <c r="DF514" s="23">
        <v>1</v>
      </c>
      <c r="DG514" s="23">
        <v>0</v>
      </c>
      <c r="DH514" s="23">
        <v>2</v>
      </c>
      <c r="DI514" s="23">
        <v>0</v>
      </c>
      <c r="DJ514" s="23">
        <v>1</v>
      </c>
      <c r="DK514" s="23">
        <v>1</v>
      </c>
      <c r="DL514" s="23">
        <v>1</v>
      </c>
      <c r="DM514" s="23">
        <v>2</v>
      </c>
      <c r="DN514" s="23">
        <v>0</v>
      </c>
      <c r="DO514" s="23">
        <v>0</v>
      </c>
      <c r="DP514" s="23">
        <v>0</v>
      </c>
      <c r="DQ514" s="23">
        <v>0</v>
      </c>
      <c r="DR514" s="23">
        <v>0</v>
      </c>
      <c r="DS514" s="23">
        <v>0</v>
      </c>
      <c r="DT514" s="23">
        <v>0</v>
      </c>
      <c r="DU514" s="23">
        <v>0</v>
      </c>
      <c r="DV514" s="23">
        <v>0</v>
      </c>
    </row>
    <row r="515" spans="1:126" x14ac:dyDescent="0.25">
      <c r="A515" s="16" t="s">
        <v>1103</v>
      </c>
      <c r="B515" s="14" t="s">
        <v>1104</v>
      </c>
      <c r="C515" s="14" t="s">
        <v>1572</v>
      </c>
      <c r="D515" s="14" t="s">
        <v>1572</v>
      </c>
      <c r="E515" s="14" t="s">
        <v>1572</v>
      </c>
      <c r="F515" s="14" t="s">
        <v>1572</v>
      </c>
      <c r="G515" s="14" t="s">
        <v>1572</v>
      </c>
      <c r="H515" s="14" t="s">
        <v>1572</v>
      </c>
      <c r="I515" s="14" t="s">
        <v>1572</v>
      </c>
      <c r="J515" s="14" t="s">
        <v>1572</v>
      </c>
      <c r="K515" s="14" t="s">
        <v>1572</v>
      </c>
      <c r="L515" s="14" t="s">
        <v>1572</v>
      </c>
      <c r="M515" s="14" t="s">
        <v>1572</v>
      </c>
      <c r="N515" s="14" t="s">
        <v>1572</v>
      </c>
      <c r="O515" s="14" t="s">
        <v>1572</v>
      </c>
      <c r="P515" s="14" t="s">
        <v>1572</v>
      </c>
      <c r="Q515" s="14" t="s">
        <v>1572</v>
      </c>
      <c r="R515" s="14" t="s">
        <v>1572</v>
      </c>
      <c r="S515" s="14" t="s">
        <v>1572</v>
      </c>
      <c r="T515" s="14" t="s">
        <v>1572</v>
      </c>
      <c r="U515" s="14" t="s">
        <v>1572</v>
      </c>
      <c r="V515" s="14" t="s">
        <v>1572</v>
      </c>
      <c r="W515" s="14" t="s">
        <v>1572</v>
      </c>
      <c r="X515" s="14" t="s">
        <v>1572</v>
      </c>
      <c r="Y515" s="14" t="s">
        <v>1572</v>
      </c>
      <c r="Z515" s="14" t="s">
        <v>1572</v>
      </c>
      <c r="AA515" s="14" t="s">
        <v>1572</v>
      </c>
      <c r="AB515" s="14" t="s">
        <v>1572</v>
      </c>
      <c r="AC515" s="14" t="s">
        <v>1572</v>
      </c>
      <c r="AD515" s="14" t="s">
        <v>1572</v>
      </c>
      <c r="AE515" s="14" t="s">
        <v>1572</v>
      </c>
      <c r="AF515" s="14" t="s">
        <v>1572</v>
      </c>
      <c r="AG515" s="14" t="s">
        <v>1572</v>
      </c>
      <c r="AH515" s="14" t="s">
        <v>1572</v>
      </c>
      <c r="AI515" s="14" t="s">
        <v>1572</v>
      </c>
      <c r="AJ515" s="14" t="s">
        <v>1572</v>
      </c>
      <c r="AK515" s="14" t="s">
        <v>1572</v>
      </c>
      <c r="AL515" s="14" t="s">
        <v>1572</v>
      </c>
      <c r="AM515" s="14" t="s">
        <v>1572</v>
      </c>
      <c r="AN515" s="14" t="s">
        <v>1572</v>
      </c>
      <c r="AO515" s="14" t="s">
        <v>1572</v>
      </c>
      <c r="AP515" s="14" t="s">
        <v>1572</v>
      </c>
      <c r="AQ515" s="14" t="s">
        <v>1572</v>
      </c>
      <c r="AR515" s="14" t="s">
        <v>1572</v>
      </c>
      <c r="AS515" s="14" t="s">
        <v>1572</v>
      </c>
      <c r="AT515" s="14" t="s">
        <v>1572</v>
      </c>
      <c r="AU515" s="14" t="s">
        <v>1572</v>
      </c>
      <c r="AV515" s="14" t="s">
        <v>1572</v>
      </c>
      <c r="AW515" s="14" t="s">
        <v>1572</v>
      </c>
      <c r="AX515" s="14" t="s">
        <v>1572</v>
      </c>
      <c r="AY515" s="14" t="s">
        <v>1572</v>
      </c>
      <c r="AZ515" s="14" t="s">
        <v>1572</v>
      </c>
      <c r="BA515" s="14" t="s">
        <v>1572</v>
      </c>
      <c r="BB515" s="14" t="s">
        <v>1572</v>
      </c>
      <c r="BC515" s="14" t="s">
        <v>1572</v>
      </c>
      <c r="BD515" s="14" t="s">
        <v>1572</v>
      </c>
      <c r="BE515" s="14" t="s">
        <v>1572</v>
      </c>
      <c r="BF515" s="14" t="s">
        <v>1572</v>
      </c>
      <c r="BG515" s="14" t="s">
        <v>1572</v>
      </c>
      <c r="BH515" s="14" t="s">
        <v>1572</v>
      </c>
      <c r="BI515" s="14" t="s">
        <v>1572</v>
      </c>
      <c r="BJ515" s="14" t="s">
        <v>1572</v>
      </c>
      <c r="BK515" s="14" t="s">
        <v>1572</v>
      </c>
      <c r="BL515" s="14" t="s">
        <v>1572</v>
      </c>
      <c r="BM515" s="14" t="s">
        <v>1572</v>
      </c>
      <c r="BN515" s="14" t="s">
        <v>1572</v>
      </c>
      <c r="BO515" s="14" t="s">
        <v>1572</v>
      </c>
      <c r="BP515" s="14" t="s">
        <v>1572</v>
      </c>
      <c r="BQ515" s="14" t="s">
        <v>1572</v>
      </c>
      <c r="BR515" s="14" t="s">
        <v>1572</v>
      </c>
      <c r="BS515" s="14" t="s">
        <v>1572</v>
      </c>
      <c r="BT515" s="14" t="s">
        <v>1572</v>
      </c>
      <c r="BU515" s="14" t="s">
        <v>1572</v>
      </c>
      <c r="BV515" s="14" t="s">
        <v>1572</v>
      </c>
      <c r="BW515" s="14" t="s">
        <v>1572</v>
      </c>
      <c r="BX515" s="14" t="s">
        <v>1572</v>
      </c>
      <c r="BY515" s="14" t="s">
        <v>1572</v>
      </c>
      <c r="BZ515" s="14" t="s">
        <v>1572</v>
      </c>
      <c r="CA515" s="14" t="s">
        <v>1572</v>
      </c>
      <c r="CB515" s="14" t="s">
        <v>1572</v>
      </c>
      <c r="CC515" s="14" t="s">
        <v>1572</v>
      </c>
      <c r="CD515" s="14" t="s">
        <v>1572</v>
      </c>
      <c r="CE515" s="14" t="s">
        <v>1572</v>
      </c>
      <c r="CF515" s="14" t="s">
        <v>1572</v>
      </c>
      <c r="CG515" s="14" t="s">
        <v>1572</v>
      </c>
      <c r="CH515" s="14" t="s">
        <v>1572</v>
      </c>
      <c r="CI515" s="14" t="s">
        <v>1572</v>
      </c>
      <c r="CJ515" s="14" t="s">
        <v>1572</v>
      </c>
      <c r="CK515" s="14" t="s">
        <v>1572</v>
      </c>
      <c r="CL515" s="14" t="s">
        <v>1572</v>
      </c>
      <c r="CM515" s="14" t="s">
        <v>1572</v>
      </c>
      <c r="CN515" s="14" t="s">
        <v>1572</v>
      </c>
      <c r="CO515" s="14" t="s">
        <v>1572</v>
      </c>
      <c r="CP515" s="14" t="s">
        <v>1572</v>
      </c>
      <c r="CQ515" s="14" t="s">
        <v>1572</v>
      </c>
      <c r="CR515" s="14" t="s">
        <v>1572</v>
      </c>
      <c r="CS515" s="14" t="s">
        <v>1572</v>
      </c>
      <c r="CT515" s="14" t="s">
        <v>1572</v>
      </c>
      <c r="CU515" s="14" t="s">
        <v>1572</v>
      </c>
      <c r="CV515" s="14" t="s">
        <v>1572</v>
      </c>
      <c r="CW515" s="14" t="s">
        <v>1572</v>
      </c>
      <c r="CX515" s="14" t="s">
        <v>1572</v>
      </c>
      <c r="CY515" s="14" t="s">
        <v>1572</v>
      </c>
      <c r="CZ515" s="14" t="s">
        <v>1572</v>
      </c>
      <c r="DA515" s="14" t="s">
        <v>1572</v>
      </c>
      <c r="DB515" s="14" t="s">
        <v>1572</v>
      </c>
      <c r="DC515" s="14" t="s">
        <v>1572</v>
      </c>
      <c r="DD515" s="14" t="s">
        <v>1572</v>
      </c>
      <c r="DE515" s="14" t="s">
        <v>1572</v>
      </c>
      <c r="DF515" s="14" t="s">
        <v>1572</v>
      </c>
      <c r="DG515" s="14" t="s">
        <v>1572</v>
      </c>
      <c r="DH515" s="14" t="s">
        <v>1572</v>
      </c>
      <c r="DI515" s="14" t="s">
        <v>1572</v>
      </c>
      <c r="DJ515" s="14" t="s">
        <v>1572</v>
      </c>
      <c r="DK515" s="14" t="s">
        <v>1572</v>
      </c>
      <c r="DL515" s="14" t="s">
        <v>1572</v>
      </c>
      <c r="DM515" s="14" t="s">
        <v>1572</v>
      </c>
      <c r="DN515" s="14" t="s">
        <v>1572</v>
      </c>
      <c r="DO515" s="14" t="s">
        <v>1572</v>
      </c>
      <c r="DP515" s="14" t="s">
        <v>1572</v>
      </c>
      <c r="DQ515" s="14" t="s">
        <v>1572</v>
      </c>
      <c r="DR515" s="14" t="s">
        <v>1572</v>
      </c>
      <c r="DS515" s="14" t="s">
        <v>1572</v>
      </c>
      <c r="DT515" s="14" t="s">
        <v>1572</v>
      </c>
      <c r="DU515" s="14" t="s">
        <v>1572</v>
      </c>
      <c r="DV515" s="14" t="s">
        <v>1572</v>
      </c>
    </row>
    <row r="516" spans="1:126" x14ac:dyDescent="0.25">
      <c r="A516" s="16" t="s">
        <v>1105</v>
      </c>
      <c r="B516" s="14" t="s">
        <v>1106</v>
      </c>
      <c r="C516" s="14">
        <v>543</v>
      </c>
      <c r="D516" s="24">
        <f t="shared" ref="D516:D551" si="562">SUM(Z516:AD516)/C516</f>
        <v>2.3941068139963169E-2</v>
      </c>
      <c r="E516" s="24">
        <f t="shared" ref="E516:E551" si="563">SUM(AE516:AI516)/C516</f>
        <v>4.2357274401473299E-2</v>
      </c>
      <c r="F516" s="24">
        <f t="shared" ref="F516:F551" si="564">SUM(AJ516:AN516)/C516</f>
        <v>4.6040515653775323E-2</v>
      </c>
      <c r="G516" s="24">
        <f t="shared" ref="G516:G551" si="565">SUM(AO516:AS516)/C516</f>
        <v>3.8674033149171269E-2</v>
      </c>
      <c r="H516" s="24">
        <f t="shared" ref="H516:H551" si="566">SUM(AT516:AX516)/C516</f>
        <v>2.0257826887661142E-2</v>
      </c>
      <c r="I516" s="24">
        <f t="shared" ref="I516:I551" si="567">SUM(AY516:BC516)/C516</f>
        <v>1.841620626151013E-2</v>
      </c>
      <c r="J516" s="24">
        <f t="shared" ref="J516:J551" si="568">SUM(BD516:BH516)/C516</f>
        <v>2.3941068139963169E-2</v>
      </c>
      <c r="K516" s="24">
        <f t="shared" ref="K516:K551" si="569">SUM(BI516:BM516)/C516</f>
        <v>3.8674033149171269E-2</v>
      </c>
      <c r="L516" s="24">
        <f t="shared" ref="L516:L551" si="570">SUM(BN516:BR516)/C516</f>
        <v>4.9723756906077346E-2</v>
      </c>
      <c r="M516" s="24">
        <f t="shared" ref="M516:M551" si="571">SUM(BS516:BW516)/C516</f>
        <v>6.8139963167587483E-2</v>
      </c>
      <c r="N516" s="24">
        <f t="shared" ref="N516:N551" si="572">SUM(BX516:CB516)/C516</f>
        <v>5.5248618784530384E-2</v>
      </c>
      <c r="O516" s="24">
        <f t="shared" ref="O516:O551" si="573">SUM(CC516:CG516)/C516</f>
        <v>6.6298342541436461E-2</v>
      </c>
      <c r="P516" s="24">
        <f t="shared" ref="P516:P551" si="574">SUM(CH516:CL516)/C516</f>
        <v>0.11970534069981584</v>
      </c>
      <c r="Q516" s="24">
        <f t="shared" ref="Q516:Q551" si="575">SUM(CM516:CQ516)/C516</f>
        <v>0.11970534069981584</v>
      </c>
      <c r="R516" s="24">
        <f t="shared" ref="R516:R551" si="576">SUM(CR516:CV516)/C516</f>
        <v>0.10865561694290976</v>
      </c>
      <c r="S516" s="24">
        <f t="shared" ref="S516:S551" si="577">SUM(CW516:DV516)/C516</f>
        <v>0.16022099447513813</v>
      </c>
      <c r="T516" s="24">
        <f t="shared" ref="T516:V544" si="578">W516/$C516</f>
        <v>0.13996316758747698</v>
      </c>
      <c r="U516" s="24">
        <f t="shared" si="578"/>
        <v>0.47145488029465932</v>
      </c>
      <c r="V516" s="24">
        <f t="shared" si="578"/>
        <v>0.38858195211786373</v>
      </c>
      <c r="W516" s="23">
        <f t="shared" ref="W516:W551" si="579">SUM(Z516:AP516)</f>
        <v>76</v>
      </c>
      <c r="X516" s="23">
        <f t="shared" ref="X516:X551" si="580">SUM(AQ516:CL516)</f>
        <v>256</v>
      </c>
      <c r="Y516" s="23">
        <f t="shared" ref="Y516:Y551" si="581">SUM(CM516:DV516)</f>
        <v>211</v>
      </c>
      <c r="Z516" s="14">
        <v>4</v>
      </c>
      <c r="AA516" s="14">
        <v>0</v>
      </c>
      <c r="AB516" s="14">
        <v>2</v>
      </c>
      <c r="AC516" s="14">
        <v>5</v>
      </c>
      <c r="AD516" s="14">
        <v>2</v>
      </c>
      <c r="AE516" s="14">
        <v>6</v>
      </c>
      <c r="AF516" s="14">
        <v>5</v>
      </c>
      <c r="AG516" s="14">
        <v>6</v>
      </c>
      <c r="AH516" s="14">
        <v>4</v>
      </c>
      <c r="AI516" s="14">
        <v>2</v>
      </c>
      <c r="AJ516" s="14">
        <v>5</v>
      </c>
      <c r="AK516" s="14">
        <v>3</v>
      </c>
      <c r="AL516" s="14">
        <v>4</v>
      </c>
      <c r="AM516" s="14">
        <v>10</v>
      </c>
      <c r="AN516" s="14">
        <v>3</v>
      </c>
      <c r="AO516" s="14">
        <v>11</v>
      </c>
      <c r="AP516" s="14">
        <v>4</v>
      </c>
      <c r="AQ516" s="14">
        <v>1</v>
      </c>
      <c r="AR516" s="14">
        <v>1</v>
      </c>
      <c r="AS516" s="14">
        <v>4</v>
      </c>
      <c r="AT516" s="14">
        <v>1</v>
      </c>
      <c r="AU516" s="14">
        <v>2</v>
      </c>
      <c r="AV516" s="14">
        <v>3</v>
      </c>
      <c r="AW516" s="14">
        <v>3</v>
      </c>
      <c r="AX516" s="14">
        <v>2</v>
      </c>
      <c r="AY516" s="14">
        <v>1</v>
      </c>
      <c r="AZ516" s="14">
        <v>2</v>
      </c>
      <c r="BA516" s="14">
        <v>0</v>
      </c>
      <c r="BB516" s="14">
        <v>5</v>
      </c>
      <c r="BC516" s="14">
        <v>2</v>
      </c>
      <c r="BD516" s="14">
        <v>1</v>
      </c>
      <c r="BE516" s="14">
        <v>3</v>
      </c>
      <c r="BF516" s="14">
        <v>5</v>
      </c>
      <c r="BG516" s="14">
        <v>4</v>
      </c>
      <c r="BH516" s="14">
        <v>0</v>
      </c>
      <c r="BI516" s="14">
        <v>2</v>
      </c>
      <c r="BJ516" s="14">
        <v>1</v>
      </c>
      <c r="BK516" s="14">
        <v>2</v>
      </c>
      <c r="BL516" s="14">
        <v>6</v>
      </c>
      <c r="BM516" s="14">
        <v>10</v>
      </c>
      <c r="BN516" s="14">
        <v>5</v>
      </c>
      <c r="BO516" s="14">
        <v>5</v>
      </c>
      <c r="BP516" s="14">
        <v>4</v>
      </c>
      <c r="BQ516" s="14">
        <v>8</v>
      </c>
      <c r="BR516" s="14">
        <v>5</v>
      </c>
      <c r="BS516" s="14">
        <v>10</v>
      </c>
      <c r="BT516" s="14">
        <v>9</v>
      </c>
      <c r="BU516" s="14">
        <v>3</v>
      </c>
      <c r="BV516" s="14">
        <v>10</v>
      </c>
      <c r="BW516" s="14">
        <v>5</v>
      </c>
      <c r="BX516" s="14">
        <v>5</v>
      </c>
      <c r="BY516" s="14">
        <v>7</v>
      </c>
      <c r="BZ516" s="14">
        <v>6</v>
      </c>
      <c r="CA516" s="14">
        <v>5</v>
      </c>
      <c r="CB516" s="14">
        <v>7</v>
      </c>
      <c r="CC516" s="14">
        <v>5</v>
      </c>
      <c r="CD516" s="14">
        <v>4</v>
      </c>
      <c r="CE516" s="14">
        <v>8</v>
      </c>
      <c r="CF516" s="14">
        <v>11</v>
      </c>
      <c r="CG516" s="14">
        <v>8</v>
      </c>
      <c r="CH516" s="14">
        <v>15</v>
      </c>
      <c r="CI516" s="14">
        <v>10</v>
      </c>
      <c r="CJ516" s="14">
        <v>14</v>
      </c>
      <c r="CK516" s="14">
        <v>14</v>
      </c>
      <c r="CL516" s="14">
        <v>12</v>
      </c>
      <c r="CM516" s="14">
        <v>8</v>
      </c>
      <c r="CN516" s="14">
        <v>9</v>
      </c>
      <c r="CO516" s="14">
        <v>15</v>
      </c>
      <c r="CP516" s="14">
        <v>16</v>
      </c>
      <c r="CQ516" s="14">
        <v>17</v>
      </c>
      <c r="CR516" s="14">
        <v>10</v>
      </c>
      <c r="CS516" s="14">
        <v>12</v>
      </c>
      <c r="CT516" s="14">
        <v>6</v>
      </c>
      <c r="CU516" s="14">
        <v>15</v>
      </c>
      <c r="CV516" s="14">
        <v>16</v>
      </c>
      <c r="CW516" s="14">
        <v>22</v>
      </c>
      <c r="CX516" s="14">
        <v>8</v>
      </c>
      <c r="CY516" s="14">
        <v>9</v>
      </c>
      <c r="CZ516" s="14">
        <v>4</v>
      </c>
      <c r="DA516" s="14">
        <v>9</v>
      </c>
      <c r="DB516" s="14">
        <v>4</v>
      </c>
      <c r="DC516" s="14">
        <v>5</v>
      </c>
      <c r="DD516" s="14">
        <v>1</v>
      </c>
      <c r="DE516" s="14">
        <v>1</v>
      </c>
      <c r="DF516" s="14">
        <v>4</v>
      </c>
      <c r="DG516" s="14">
        <v>7</v>
      </c>
      <c r="DH516" s="14">
        <v>5</v>
      </c>
      <c r="DI516" s="14">
        <v>2</v>
      </c>
      <c r="DJ516" s="14">
        <v>0</v>
      </c>
      <c r="DK516" s="14">
        <v>1</v>
      </c>
      <c r="DL516" s="14">
        <v>0</v>
      </c>
      <c r="DM516" s="14">
        <v>5</v>
      </c>
      <c r="DN516" s="14">
        <v>0</v>
      </c>
      <c r="DO516" s="14">
        <v>0</v>
      </c>
      <c r="DP516" s="14">
        <v>0</v>
      </c>
      <c r="DQ516" s="14">
        <v>0</v>
      </c>
      <c r="DR516" s="14">
        <v>0</v>
      </c>
      <c r="DS516" s="14">
        <v>0</v>
      </c>
      <c r="DT516" s="14">
        <v>0</v>
      </c>
      <c r="DU516" s="14">
        <v>0</v>
      </c>
      <c r="DV516" s="14">
        <v>0</v>
      </c>
    </row>
    <row r="517" spans="1:126" x14ac:dyDescent="0.25">
      <c r="A517" s="16" t="s">
        <v>1107</v>
      </c>
      <c r="B517" s="14" t="s">
        <v>1108</v>
      </c>
      <c r="C517" s="14">
        <v>118</v>
      </c>
      <c r="D517" s="24">
        <f t="shared" si="562"/>
        <v>3.3898305084745763E-2</v>
      </c>
      <c r="E517" s="24">
        <f t="shared" si="563"/>
        <v>7.6271186440677971E-2</v>
      </c>
      <c r="F517" s="24">
        <f t="shared" si="564"/>
        <v>7.6271186440677971E-2</v>
      </c>
      <c r="G517" s="24">
        <f t="shared" si="565"/>
        <v>8.4745762711864403E-2</v>
      </c>
      <c r="H517" s="24">
        <f t="shared" si="566"/>
        <v>1.6949152542372881E-2</v>
      </c>
      <c r="I517" s="24">
        <f t="shared" si="567"/>
        <v>2.5423728813559324E-2</v>
      </c>
      <c r="J517" s="24">
        <f t="shared" si="568"/>
        <v>2.5423728813559324E-2</v>
      </c>
      <c r="K517" s="24">
        <f t="shared" si="569"/>
        <v>0.11864406779661017</v>
      </c>
      <c r="L517" s="24">
        <f t="shared" si="570"/>
        <v>6.7796610169491525E-2</v>
      </c>
      <c r="M517" s="24">
        <f t="shared" si="571"/>
        <v>9.3220338983050849E-2</v>
      </c>
      <c r="N517" s="24">
        <f t="shared" si="572"/>
        <v>2.5423728813559324E-2</v>
      </c>
      <c r="O517" s="24">
        <f t="shared" si="573"/>
        <v>8.4745762711864403E-2</v>
      </c>
      <c r="P517" s="24">
        <f t="shared" si="574"/>
        <v>9.3220338983050849E-2</v>
      </c>
      <c r="Q517" s="24">
        <f t="shared" si="575"/>
        <v>5.0847457627118647E-2</v>
      </c>
      <c r="R517" s="24">
        <f t="shared" si="576"/>
        <v>2.5423728813559324E-2</v>
      </c>
      <c r="S517" s="24">
        <f t="shared" si="577"/>
        <v>0.10169491525423729</v>
      </c>
      <c r="T517" s="24">
        <f t="shared" si="578"/>
        <v>0.21186440677966101</v>
      </c>
      <c r="U517" s="24">
        <f t="shared" si="578"/>
        <v>0.61016949152542377</v>
      </c>
      <c r="V517" s="24">
        <f t="shared" si="578"/>
        <v>0.17796610169491525</v>
      </c>
      <c r="W517" s="23">
        <f t="shared" si="579"/>
        <v>25</v>
      </c>
      <c r="X517" s="23">
        <f t="shared" si="580"/>
        <v>72</v>
      </c>
      <c r="Y517" s="23">
        <f t="shared" si="581"/>
        <v>21</v>
      </c>
      <c r="Z517" s="14">
        <v>0</v>
      </c>
      <c r="AA517" s="14">
        <v>1</v>
      </c>
      <c r="AB517" s="14">
        <v>0</v>
      </c>
      <c r="AC517" s="14">
        <v>1</v>
      </c>
      <c r="AD517" s="14">
        <v>2</v>
      </c>
      <c r="AE517" s="14">
        <v>2</v>
      </c>
      <c r="AF517" s="14">
        <v>3</v>
      </c>
      <c r="AG517" s="14">
        <v>3</v>
      </c>
      <c r="AH517" s="14">
        <v>1</v>
      </c>
      <c r="AI517" s="14">
        <v>0</v>
      </c>
      <c r="AJ517" s="14">
        <v>1</v>
      </c>
      <c r="AK517" s="14">
        <v>1</v>
      </c>
      <c r="AL517" s="14">
        <v>1</v>
      </c>
      <c r="AM517" s="14">
        <v>1</v>
      </c>
      <c r="AN517" s="14">
        <v>5</v>
      </c>
      <c r="AO517" s="14">
        <v>1</v>
      </c>
      <c r="AP517" s="14">
        <v>2</v>
      </c>
      <c r="AQ517" s="14">
        <v>3</v>
      </c>
      <c r="AR517" s="14">
        <v>3</v>
      </c>
      <c r="AS517" s="14">
        <v>1</v>
      </c>
      <c r="AT517" s="14">
        <v>0</v>
      </c>
      <c r="AU517" s="14">
        <v>0</v>
      </c>
      <c r="AV517" s="14">
        <v>0</v>
      </c>
      <c r="AW517" s="14">
        <v>2</v>
      </c>
      <c r="AX517" s="14">
        <v>0</v>
      </c>
      <c r="AY517" s="14">
        <v>0</v>
      </c>
      <c r="AZ517" s="14">
        <v>1</v>
      </c>
      <c r="BA517" s="14">
        <v>1</v>
      </c>
      <c r="BB517" s="14">
        <v>0</v>
      </c>
      <c r="BC517" s="14">
        <v>1</v>
      </c>
      <c r="BD517" s="14">
        <v>0</v>
      </c>
      <c r="BE517" s="14">
        <v>2</v>
      </c>
      <c r="BF517" s="14">
        <v>0</v>
      </c>
      <c r="BG517" s="14">
        <v>0</v>
      </c>
      <c r="BH517" s="14">
        <v>1</v>
      </c>
      <c r="BI517" s="14">
        <v>3</v>
      </c>
      <c r="BJ517" s="14">
        <v>1</v>
      </c>
      <c r="BK517" s="14">
        <v>4</v>
      </c>
      <c r="BL517" s="14">
        <v>2</v>
      </c>
      <c r="BM517" s="14">
        <v>4</v>
      </c>
      <c r="BN517" s="14">
        <v>3</v>
      </c>
      <c r="BO517" s="14">
        <v>2</v>
      </c>
      <c r="BP517" s="14">
        <v>1</v>
      </c>
      <c r="BQ517" s="14">
        <v>1</v>
      </c>
      <c r="BR517" s="14">
        <v>1</v>
      </c>
      <c r="BS517" s="14">
        <v>1</v>
      </c>
      <c r="BT517" s="14">
        <v>2</v>
      </c>
      <c r="BU517" s="14">
        <v>4</v>
      </c>
      <c r="BV517" s="14">
        <v>0</v>
      </c>
      <c r="BW517" s="14">
        <v>4</v>
      </c>
      <c r="BX517" s="14">
        <v>0</v>
      </c>
      <c r="BY517" s="14">
        <v>1</v>
      </c>
      <c r="BZ517" s="14">
        <v>2</v>
      </c>
      <c r="CA517" s="14">
        <v>0</v>
      </c>
      <c r="CB517" s="14">
        <v>0</v>
      </c>
      <c r="CC517" s="14">
        <v>2</v>
      </c>
      <c r="CD517" s="14">
        <v>3</v>
      </c>
      <c r="CE517" s="14">
        <v>1</v>
      </c>
      <c r="CF517" s="14">
        <v>2</v>
      </c>
      <c r="CG517" s="14">
        <v>2</v>
      </c>
      <c r="CH517" s="14">
        <v>0</v>
      </c>
      <c r="CI517" s="14">
        <v>2</v>
      </c>
      <c r="CJ517" s="14">
        <v>3</v>
      </c>
      <c r="CK517" s="14">
        <v>2</v>
      </c>
      <c r="CL517" s="14">
        <v>4</v>
      </c>
      <c r="CM517" s="14">
        <v>2</v>
      </c>
      <c r="CN517" s="14">
        <v>0</v>
      </c>
      <c r="CO517" s="14">
        <v>2</v>
      </c>
      <c r="CP517" s="14">
        <v>1</v>
      </c>
      <c r="CQ517" s="14">
        <v>1</v>
      </c>
      <c r="CR517" s="14">
        <v>1</v>
      </c>
      <c r="CS517" s="14">
        <v>1</v>
      </c>
      <c r="CT517" s="14">
        <v>1</v>
      </c>
      <c r="CU517" s="14">
        <v>0</v>
      </c>
      <c r="CV517" s="14">
        <v>0</v>
      </c>
      <c r="CW517" s="14">
        <v>1</v>
      </c>
      <c r="CX517" s="14">
        <v>0</v>
      </c>
      <c r="CY517" s="14">
        <v>0</v>
      </c>
      <c r="CZ517" s="14">
        <v>0</v>
      </c>
      <c r="DA517" s="14">
        <v>0</v>
      </c>
      <c r="DB517" s="14">
        <v>2</v>
      </c>
      <c r="DC517" s="14">
        <v>3</v>
      </c>
      <c r="DD517" s="14">
        <v>4</v>
      </c>
      <c r="DE517" s="14">
        <v>0</v>
      </c>
      <c r="DF517" s="14">
        <v>0</v>
      </c>
      <c r="DG517" s="14">
        <v>0</v>
      </c>
      <c r="DH517" s="14">
        <v>1</v>
      </c>
      <c r="DI517" s="14">
        <v>1</v>
      </c>
      <c r="DJ517" s="14">
        <v>0</v>
      </c>
      <c r="DK517" s="14">
        <v>0</v>
      </c>
      <c r="DL517" s="14">
        <v>0</v>
      </c>
      <c r="DM517" s="14">
        <v>0</v>
      </c>
      <c r="DN517" s="14">
        <v>0</v>
      </c>
      <c r="DO517" s="14">
        <v>0</v>
      </c>
      <c r="DP517" s="14">
        <v>0</v>
      </c>
      <c r="DQ517" s="14">
        <v>0</v>
      </c>
      <c r="DR517" s="14">
        <v>0</v>
      </c>
      <c r="DS517" s="14">
        <v>0</v>
      </c>
      <c r="DT517" s="14">
        <v>0</v>
      </c>
      <c r="DU517" s="14">
        <v>0</v>
      </c>
      <c r="DV517" s="14">
        <v>0</v>
      </c>
    </row>
    <row r="518" spans="1:126" x14ac:dyDescent="0.25">
      <c r="A518" s="16" t="s">
        <v>1109</v>
      </c>
      <c r="B518" s="14" t="s">
        <v>1110</v>
      </c>
      <c r="C518" s="23">
        <v>342</v>
      </c>
      <c r="D518" s="24">
        <f t="shared" si="562"/>
        <v>2.6315789473684209E-2</v>
      </c>
      <c r="E518" s="24">
        <f t="shared" si="563"/>
        <v>3.2163742690058478E-2</v>
      </c>
      <c r="F518" s="24">
        <f t="shared" si="564"/>
        <v>7.3099415204678359E-2</v>
      </c>
      <c r="G518" s="24">
        <f t="shared" si="565"/>
        <v>4.6783625730994149E-2</v>
      </c>
      <c r="H518" s="24">
        <f t="shared" si="566"/>
        <v>4.3859649122807015E-2</v>
      </c>
      <c r="I518" s="24">
        <f t="shared" si="567"/>
        <v>2.3391812865497075E-2</v>
      </c>
      <c r="J518" s="24">
        <f t="shared" si="568"/>
        <v>2.6315789473684209E-2</v>
      </c>
      <c r="K518" s="24">
        <f t="shared" si="569"/>
        <v>3.8011695906432746E-2</v>
      </c>
      <c r="L518" s="24">
        <f t="shared" si="570"/>
        <v>7.0175438596491224E-2</v>
      </c>
      <c r="M518" s="24">
        <f t="shared" si="571"/>
        <v>7.6023391812865493E-2</v>
      </c>
      <c r="N518" s="24">
        <f t="shared" si="572"/>
        <v>9.0643274853801165E-2</v>
      </c>
      <c r="O518" s="24">
        <f t="shared" si="573"/>
        <v>0.1111111111111111</v>
      </c>
      <c r="P518" s="24">
        <f t="shared" si="574"/>
        <v>9.3567251461988299E-2</v>
      </c>
      <c r="Q518" s="24">
        <f t="shared" si="575"/>
        <v>0.11988304093567251</v>
      </c>
      <c r="R518" s="24">
        <f t="shared" si="576"/>
        <v>7.3099415204678359E-2</v>
      </c>
      <c r="S518" s="24">
        <f t="shared" si="577"/>
        <v>5.5555555555555552E-2</v>
      </c>
      <c r="T518" s="24">
        <f t="shared" si="578"/>
        <v>0.16374269005847952</v>
      </c>
      <c r="U518" s="24">
        <f t="shared" si="578"/>
        <v>0.58771929824561409</v>
      </c>
      <c r="V518" s="24">
        <f t="shared" si="578"/>
        <v>0.24853801169590642</v>
      </c>
      <c r="W518" s="23">
        <f t="shared" si="579"/>
        <v>56</v>
      </c>
      <c r="X518" s="23">
        <f t="shared" si="580"/>
        <v>201</v>
      </c>
      <c r="Y518" s="23">
        <f t="shared" si="581"/>
        <v>85</v>
      </c>
      <c r="Z518" s="23">
        <v>2</v>
      </c>
      <c r="AA518" s="23">
        <v>2</v>
      </c>
      <c r="AB518" s="23">
        <v>3</v>
      </c>
      <c r="AC518" s="23">
        <v>2</v>
      </c>
      <c r="AD518" s="23">
        <v>0</v>
      </c>
      <c r="AE518" s="23">
        <v>1</v>
      </c>
      <c r="AF518" s="23">
        <v>2</v>
      </c>
      <c r="AG518" s="23">
        <v>3</v>
      </c>
      <c r="AH518" s="23">
        <v>3</v>
      </c>
      <c r="AI518" s="23">
        <v>2</v>
      </c>
      <c r="AJ518" s="23">
        <v>3</v>
      </c>
      <c r="AK518" s="23">
        <v>5</v>
      </c>
      <c r="AL518" s="23">
        <v>3</v>
      </c>
      <c r="AM518" s="23">
        <v>6</v>
      </c>
      <c r="AN518" s="23">
        <v>8</v>
      </c>
      <c r="AO518" s="23">
        <v>5</v>
      </c>
      <c r="AP518" s="23">
        <v>6</v>
      </c>
      <c r="AQ518" s="23">
        <v>2</v>
      </c>
      <c r="AR518" s="23">
        <v>3</v>
      </c>
      <c r="AS518" s="23">
        <v>0</v>
      </c>
      <c r="AT518" s="23">
        <v>1</v>
      </c>
      <c r="AU518" s="23">
        <v>3</v>
      </c>
      <c r="AV518" s="23">
        <v>1</v>
      </c>
      <c r="AW518" s="23">
        <v>6</v>
      </c>
      <c r="AX518" s="23">
        <v>4</v>
      </c>
      <c r="AY518" s="23">
        <v>3</v>
      </c>
      <c r="AZ518" s="23">
        <v>0</v>
      </c>
      <c r="BA518" s="23">
        <v>3</v>
      </c>
      <c r="BB518" s="23">
        <v>2</v>
      </c>
      <c r="BC518" s="23">
        <v>0</v>
      </c>
      <c r="BD518" s="23">
        <v>1</v>
      </c>
      <c r="BE518" s="23">
        <v>4</v>
      </c>
      <c r="BF518" s="23">
        <v>1</v>
      </c>
      <c r="BG518" s="23">
        <v>1</v>
      </c>
      <c r="BH518" s="23">
        <v>2</v>
      </c>
      <c r="BI518" s="23">
        <v>3</v>
      </c>
      <c r="BJ518" s="23">
        <v>4</v>
      </c>
      <c r="BK518" s="23">
        <v>1</v>
      </c>
      <c r="BL518" s="23">
        <v>4</v>
      </c>
      <c r="BM518" s="23">
        <v>1</v>
      </c>
      <c r="BN518" s="23">
        <v>2</v>
      </c>
      <c r="BO518" s="23">
        <v>1</v>
      </c>
      <c r="BP518" s="23">
        <v>9</v>
      </c>
      <c r="BQ518" s="23">
        <v>5</v>
      </c>
      <c r="BR518" s="23">
        <v>7</v>
      </c>
      <c r="BS518" s="23">
        <v>5</v>
      </c>
      <c r="BT518" s="23">
        <v>5</v>
      </c>
      <c r="BU518" s="23">
        <v>2</v>
      </c>
      <c r="BV518" s="23">
        <v>4</v>
      </c>
      <c r="BW518" s="23">
        <v>10</v>
      </c>
      <c r="BX518" s="23">
        <v>8</v>
      </c>
      <c r="BY518" s="23">
        <v>9</v>
      </c>
      <c r="BZ518" s="23">
        <v>5</v>
      </c>
      <c r="CA518" s="23">
        <v>2</v>
      </c>
      <c r="CB518" s="23">
        <v>7</v>
      </c>
      <c r="CC518" s="23">
        <v>10</v>
      </c>
      <c r="CD518" s="23">
        <v>5</v>
      </c>
      <c r="CE518" s="23">
        <v>7</v>
      </c>
      <c r="CF518" s="23">
        <v>5</v>
      </c>
      <c r="CG518" s="23">
        <v>11</v>
      </c>
      <c r="CH518" s="23">
        <v>8</v>
      </c>
      <c r="CI518" s="23">
        <v>6</v>
      </c>
      <c r="CJ518" s="23">
        <v>5</v>
      </c>
      <c r="CK518" s="23">
        <v>3</v>
      </c>
      <c r="CL518" s="23">
        <v>10</v>
      </c>
      <c r="CM518" s="23">
        <v>7</v>
      </c>
      <c r="CN518" s="23">
        <v>10</v>
      </c>
      <c r="CO518" s="23">
        <v>12</v>
      </c>
      <c r="CP518" s="23">
        <v>10</v>
      </c>
      <c r="CQ518" s="23">
        <v>2</v>
      </c>
      <c r="CR518" s="23">
        <v>8</v>
      </c>
      <c r="CS518" s="23">
        <v>4</v>
      </c>
      <c r="CT518" s="23">
        <v>2</v>
      </c>
      <c r="CU518" s="23">
        <v>6</v>
      </c>
      <c r="CV518" s="23">
        <v>5</v>
      </c>
      <c r="CW518" s="23">
        <v>4</v>
      </c>
      <c r="CX518" s="23">
        <v>3</v>
      </c>
      <c r="CY518" s="23">
        <v>1</v>
      </c>
      <c r="CZ518" s="23">
        <v>1</v>
      </c>
      <c r="DA518" s="23">
        <v>1</v>
      </c>
      <c r="DB518" s="23">
        <v>3</v>
      </c>
      <c r="DC518" s="23">
        <v>0</v>
      </c>
      <c r="DD518" s="23">
        <v>1</v>
      </c>
      <c r="DE518" s="23">
        <v>1</v>
      </c>
      <c r="DF518" s="23">
        <v>1</v>
      </c>
      <c r="DG518" s="23">
        <v>0</v>
      </c>
      <c r="DH518" s="23">
        <v>1</v>
      </c>
      <c r="DI518" s="23">
        <v>0</v>
      </c>
      <c r="DJ518" s="23">
        <v>0</v>
      </c>
      <c r="DK518" s="23">
        <v>1</v>
      </c>
      <c r="DL518" s="23">
        <v>0</v>
      </c>
      <c r="DM518" s="23">
        <v>0</v>
      </c>
      <c r="DN518" s="23">
        <v>0</v>
      </c>
      <c r="DO518" s="23">
        <v>0</v>
      </c>
      <c r="DP518" s="23">
        <v>0</v>
      </c>
      <c r="DQ518" s="23">
        <v>0</v>
      </c>
      <c r="DR518" s="23">
        <v>0</v>
      </c>
      <c r="DS518" s="23">
        <v>0</v>
      </c>
      <c r="DT518" s="23">
        <v>0</v>
      </c>
      <c r="DU518" s="23">
        <v>1</v>
      </c>
      <c r="DV518" s="23">
        <v>0</v>
      </c>
    </row>
    <row r="519" spans="1:126" x14ac:dyDescent="0.25">
      <c r="A519" s="16" t="s">
        <v>1111</v>
      </c>
      <c r="B519" s="14" t="s">
        <v>1112</v>
      </c>
      <c r="C519" s="23">
        <v>488</v>
      </c>
      <c r="D519" s="24">
        <f t="shared" si="562"/>
        <v>7.3770491803278687E-2</v>
      </c>
      <c r="E519" s="24">
        <f t="shared" si="563"/>
        <v>3.8934426229508198E-2</v>
      </c>
      <c r="F519" s="24">
        <f t="shared" si="564"/>
        <v>7.3770491803278687E-2</v>
      </c>
      <c r="G519" s="24">
        <f t="shared" si="565"/>
        <v>5.737704918032787E-2</v>
      </c>
      <c r="H519" s="24">
        <f t="shared" si="566"/>
        <v>4.5081967213114756E-2</v>
      </c>
      <c r="I519" s="24">
        <f t="shared" si="567"/>
        <v>3.0737704918032786E-2</v>
      </c>
      <c r="J519" s="24">
        <f t="shared" si="568"/>
        <v>4.3032786885245901E-2</v>
      </c>
      <c r="K519" s="24">
        <f t="shared" si="569"/>
        <v>5.1229508196721313E-2</v>
      </c>
      <c r="L519" s="24">
        <f t="shared" si="570"/>
        <v>6.1475409836065573E-2</v>
      </c>
      <c r="M519" s="24">
        <f t="shared" si="571"/>
        <v>6.1475409836065573E-2</v>
      </c>
      <c r="N519" s="24">
        <f t="shared" si="572"/>
        <v>5.1229508196721313E-2</v>
      </c>
      <c r="O519" s="24">
        <f t="shared" si="573"/>
        <v>4.7131147540983603E-2</v>
      </c>
      <c r="P519" s="24">
        <f t="shared" si="574"/>
        <v>0.11680327868852459</v>
      </c>
      <c r="Q519" s="24">
        <f t="shared" si="575"/>
        <v>9.2213114754098366E-2</v>
      </c>
      <c r="R519" s="24">
        <f t="shared" si="576"/>
        <v>8.6065573770491802E-2</v>
      </c>
      <c r="S519" s="24">
        <f t="shared" si="577"/>
        <v>6.9672131147540978E-2</v>
      </c>
      <c r="T519" s="24">
        <f t="shared" si="578"/>
        <v>0.20901639344262296</v>
      </c>
      <c r="U519" s="24">
        <f t="shared" si="578"/>
        <v>0.54303278688524592</v>
      </c>
      <c r="V519" s="24">
        <f t="shared" si="578"/>
        <v>0.24795081967213115</v>
      </c>
      <c r="W519" s="23">
        <f t="shared" si="579"/>
        <v>102</v>
      </c>
      <c r="X519" s="23">
        <f t="shared" si="580"/>
        <v>265</v>
      </c>
      <c r="Y519" s="23">
        <f t="shared" si="581"/>
        <v>121</v>
      </c>
      <c r="Z519" s="23">
        <v>7</v>
      </c>
      <c r="AA519" s="23">
        <v>7</v>
      </c>
      <c r="AB519" s="23">
        <v>11</v>
      </c>
      <c r="AC519" s="23">
        <v>5</v>
      </c>
      <c r="AD519" s="23">
        <v>6</v>
      </c>
      <c r="AE519" s="23">
        <v>1</v>
      </c>
      <c r="AF519" s="23">
        <v>2</v>
      </c>
      <c r="AG519" s="23">
        <v>6</v>
      </c>
      <c r="AH519" s="23">
        <v>6</v>
      </c>
      <c r="AI519" s="23">
        <v>4</v>
      </c>
      <c r="AJ519" s="23">
        <v>8</v>
      </c>
      <c r="AK519" s="23">
        <v>6</v>
      </c>
      <c r="AL519" s="23">
        <v>7</v>
      </c>
      <c r="AM519" s="23">
        <v>8</v>
      </c>
      <c r="AN519" s="23">
        <v>7</v>
      </c>
      <c r="AO519" s="23">
        <v>7</v>
      </c>
      <c r="AP519" s="23">
        <v>4</v>
      </c>
      <c r="AQ519" s="23">
        <v>8</v>
      </c>
      <c r="AR519" s="23">
        <v>4</v>
      </c>
      <c r="AS519" s="23">
        <v>5</v>
      </c>
      <c r="AT519" s="23">
        <v>4</v>
      </c>
      <c r="AU519" s="23">
        <v>5</v>
      </c>
      <c r="AV519" s="23">
        <v>5</v>
      </c>
      <c r="AW519" s="23">
        <v>2</v>
      </c>
      <c r="AX519" s="23">
        <v>6</v>
      </c>
      <c r="AY519" s="23">
        <v>1</v>
      </c>
      <c r="AZ519" s="23">
        <v>1</v>
      </c>
      <c r="BA519" s="23">
        <v>2</v>
      </c>
      <c r="BB519" s="23">
        <v>6</v>
      </c>
      <c r="BC519" s="23">
        <v>5</v>
      </c>
      <c r="BD519" s="23">
        <v>3</v>
      </c>
      <c r="BE519" s="23">
        <v>5</v>
      </c>
      <c r="BF519" s="23">
        <v>5</v>
      </c>
      <c r="BG519" s="23">
        <v>6</v>
      </c>
      <c r="BH519" s="23">
        <v>2</v>
      </c>
      <c r="BI519" s="23">
        <v>1</v>
      </c>
      <c r="BJ519" s="23">
        <v>1</v>
      </c>
      <c r="BK519" s="23">
        <v>7</v>
      </c>
      <c r="BL519" s="23">
        <v>9</v>
      </c>
      <c r="BM519" s="23">
        <v>7</v>
      </c>
      <c r="BN519" s="23">
        <v>5</v>
      </c>
      <c r="BO519" s="23">
        <v>6</v>
      </c>
      <c r="BP519" s="23">
        <v>5</v>
      </c>
      <c r="BQ519" s="23">
        <v>12</v>
      </c>
      <c r="BR519" s="23">
        <v>2</v>
      </c>
      <c r="BS519" s="23">
        <v>4</v>
      </c>
      <c r="BT519" s="23">
        <v>5</v>
      </c>
      <c r="BU519" s="23">
        <v>8</v>
      </c>
      <c r="BV519" s="23">
        <v>6</v>
      </c>
      <c r="BW519" s="23">
        <v>7</v>
      </c>
      <c r="BX519" s="23">
        <v>4</v>
      </c>
      <c r="BY519" s="23">
        <v>5</v>
      </c>
      <c r="BZ519" s="23">
        <v>7</v>
      </c>
      <c r="CA519" s="23">
        <v>6</v>
      </c>
      <c r="CB519" s="23">
        <v>3</v>
      </c>
      <c r="CC519" s="23">
        <v>3</v>
      </c>
      <c r="CD519" s="23">
        <v>5</v>
      </c>
      <c r="CE519" s="23">
        <v>8</v>
      </c>
      <c r="CF519" s="23">
        <v>1</v>
      </c>
      <c r="CG519" s="23">
        <v>6</v>
      </c>
      <c r="CH519" s="23">
        <v>15</v>
      </c>
      <c r="CI519" s="23">
        <v>7</v>
      </c>
      <c r="CJ519" s="23">
        <v>9</v>
      </c>
      <c r="CK519" s="23">
        <v>19</v>
      </c>
      <c r="CL519" s="23">
        <v>7</v>
      </c>
      <c r="CM519" s="23">
        <v>6</v>
      </c>
      <c r="CN519" s="23">
        <v>9</v>
      </c>
      <c r="CO519" s="23">
        <v>10</v>
      </c>
      <c r="CP519" s="23">
        <v>6</v>
      </c>
      <c r="CQ519" s="23">
        <v>14</v>
      </c>
      <c r="CR519" s="23">
        <v>5</v>
      </c>
      <c r="CS519" s="23">
        <v>11</v>
      </c>
      <c r="CT519" s="23">
        <v>12</v>
      </c>
      <c r="CU519" s="23">
        <v>9</v>
      </c>
      <c r="CV519" s="23">
        <v>5</v>
      </c>
      <c r="CW519" s="23">
        <v>4</v>
      </c>
      <c r="CX519" s="23">
        <v>6</v>
      </c>
      <c r="CY519" s="23">
        <v>1</v>
      </c>
      <c r="CZ519" s="23">
        <v>1</v>
      </c>
      <c r="DA519" s="23">
        <v>5</v>
      </c>
      <c r="DB519" s="23">
        <v>0</v>
      </c>
      <c r="DC519" s="23">
        <v>1</v>
      </c>
      <c r="DD519" s="23">
        <v>3</v>
      </c>
      <c r="DE519" s="23">
        <v>0</v>
      </c>
      <c r="DF519" s="23">
        <v>3</v>
      </c>
      <c r="DG519" s="23">
        <v>0</v>
      </c>
      <c r="DH519" s="23">
        <v>2</v>
      </c>
      <c r="DI519" s="23">
        <v>3</v>
      </c>
      <c r="DJ519" s="23">
        <v>0</v>
      </c>
      <c r="DK519" s="23">
        <v>0</v>
      </c>
      <c r="DL519" s="23">
        <v>4</v>
      </c>
      <c r="DM519" s="23">
        <v>0</v>
      </c>
      <c r="DN519" s="23">
        <v>1</v>
      </c>
      <c r="DO519" s="23">
        <v>0</v>
      </c>
      <c r="DP519" s="23">
        <v>0</v>
      </c>
      <c r="DQ519" s="23">
        <v>0</v>
      </c>
      <c r="DR519" s="23">
        <v>0</v>
      </c>
      <c r="DS519" s="23">
        <v>0</v>
      </c>
      <c r="DT519" s="23">
        <v>0</v>
      </c>
      <c r="DU519" s="23">
        <v>0</v>
      </c>
      <c r="DV519" s="23">
        <v>0</v>
      </c>
    </row>
    <row r="520" spans="1:126" x14ac:dyDescent="0.25">
      <c r="A520" s="16" t="s">
        <v>1113</v>
      </c>
      <c r="B520" s="14" t="s">
        <v>1114</v>
      </c>
      <c r="C520" s="14">
        <v>922</v>
      </c>
      <c r="D520" s="24">
        <f t="shared" si="562"/>
        <v>4.6637744034707156E-2</v>
      </c>
      <c r="E520" s="24">
        <f t="shared" si="563"/>
        <v>6.2906724511930592E-2</v>
      </c>
      <c r="F520" s="24">
        <f t="shared" si="564"/>
        <v>7.8091106290672452E-2</v>
      </c>
      <c r="G520" s="24">
        <f t="shared" si="565"/>
        <v>5.6399132321041212E-2</v>
      </c>
      <c r="H520" s="24">
        <f t="shared" si="566"/>
        <v>3.0368763557483729E-2</v>
      </c>
      <c r="I520" s="24">
        <f t="shared" si="567"/>
        <v>3.2537960954446853E-2</v>
      </c>
      <c r="J520" s="24">
        <f t="shared" si="568"/>
        <v>1.9522776572668113E-2</v>
      </c>
      <c r="K520" s="24">
        <f t="shared" si="569"/>
        <v>5.6399132321041212E-2</v>
      </c>
      <c r="L520" s="24">
        <f t="shared" si="570"/>
        <v>9.1106290672451198E-2</v>
      </c>
      <c r="M520" s="24">
        <f t="shared" si="571"/>
        <v>8.3514099783080262E-2</v>
      </c>
      <c r="N520" s="24">
        <f t="shared" si="572"/>
        <v>7.9175704989154008E-2</v>
      </c>
      <c r="O520" s="24">
        <f t="shared" si="573"/>
        <v>8.1344902386117135E-2</v>
      </c>
      <c r="P520" s="24">
        <f t="shared" si="574"/>
        <v>9.9783080260303691E-2</v>
      </c>
      <c r="Q520" s="24">
        <f t="shared" si="575"/>
        <v>6.3991323210412149E-2</v>
      </c>
      <c r="R520" s="24">
        <f t="shared" si="576"/>
        <v>4.4468546637744036E-2</v>
      </c>
      <c r="S520" s="24">
        <f t="shared" si="577"/>
        <v>7.3752711496746198E-2</v>
      </c>
      <c r="T520" s="24">
        <f t="shared" si="578"/>
        <v>0.21366594360086769</v>
      </c>
      <c r="U520" s="24">
        <f t="shared" si="578"/>
        <v>0.60412147505422997</v>
      </c>
      <c r="V520" s="24">
        <f t="shared" si="578"/>
        <v>0.1822125813449024</v>
      </c>
      <c r="W520" s="23">
        <f t="shared" si="579"/>
        <v>197</v>
      </c>
      <c r="X520" s="23">
        <f t="shared" si="580"/>
        <v>557</v>
      </c>
      <c r="Y520" s="23">
        <f t="shared" si="581"/>
        <v>168</v>
      </c>
      <c r="Z520" s="14">
        <v>6</v>
      </c>
      <c r="AA520" s="14">
        <v>8</v>
      </c>
      <c r="AB520" s="14">
        <v>11</v>
      </c>
      <c r="AC520" s="14">
        <v>8</v>
      </c>
      <c r="AD520" s="14">
        <v>10</v>
      </c>
      <c r="AE520" s="14">
        <v>10</v>
      </c>
      <c r="AF520" s="14">
        <v>11</v>
      </c>
      <c r="AG520" s="14">
        <v>10</v>
      </c>
      <c r="AH520" s="14">
        <v>15</v>
      </c>
      <c r="AI520" s="14">
        <v>12</v>
      </c>
      <c r="AJ520" s="14">
        <v>8</v>
      </c>
      <c r="AK520" s="14">
        <v>20</v>
      </c>
      <c r="AL520" s="14">
        <v>15</v>
      </c>
      <c r="AM520" s="14">
        <v>17</v>
      </c>
      <c r="AN520" s="14">
        <v>12</v>
      </c>
      <c r="AO520" s="14">
        <v>14</v>
      </c>
      <c r="AP520" s="14">
        <v>10</v>
      </c>
      <c r="AQ520" s="14">
        <v>15</v>
      </c>
      <c r="AR520" s="14">
        <v>8</v>
      </c>
      <c r="AS520" s="14">
        <v>5</v>
      </c>
      <c r="AT520" s="14">
        <v>7</v>
      </c>
      <c r="AU520" s="14">
        <v>6</v>
      </c>
      <c r="AV520" s="14">
        <v>3</v>
      </c>
      <c r="AW520" s="14">
        <v>5</v>
      </c>
      <c r="AX520" s="14">
        <v>7</v>
      </c>
      <c r="AY520" s="14">
        <v>8</v>
      </c>
      <c r="AZ520" s="14">
        <v>3</v>
      </c>
      <c r="BA520" s="14">
        <v>6</v>
      </c>
      <c r="BB520" s="14">
        <v>4</v>
      </c>
      <c r="BC520" s="14">
        <v>9</v>
      </c>
      <c r="BD520" s="14">
        <v>3</v>
      </c>
      <c r="BE520" s="14">
        <v>1</v>
      </c>
      <c r="BF520" s="14">
        <v>6</v>
      </c>
      <c r="BG520" s="14">
        <v>3</v>
      </c>
      <c r="BH520" s="14">
        <v>5</v>
      </c>
      <c r="BI520" s="14">
        <v>3</v>
      </c>
      <c r="BJ520" s="14">
        <v>8</v>
      </c>
      <c r="BK520" s="14">
        <v>13</v>
      </c>
      <c r="BL520" s="14">
        <v>12</v>
      </c>
      <c r="BM520" s="14">
        <v>16</v>
      </c>
      <c r="BN520" s="14">
        <v>22</v>
      </c>
      <c r="BO520" s="14">
        <v>13</v>
      </c>
      <c r="BP520" s="14">
        <v>25</v>
      </c>
      <c r="BQ520" s="14">
        <v>10</v>
      </c>
      <c r="BR520" s="14">
        <v>14</v>
      </c>
      <c r="BS520" s="14">
        <v>16</v>
      </c>
      <c r="BT520" s="14">
        <v>13</v>
      </c>
      <c r="BU520" s="14">
        <v>15</v>
      </c>
      <c r="BV520" s="14">
        <v>16</v>
      </c>
      <c r="BW520" s="14">
        <v>17</v>
      </c>
      <c r="BX520" s="14">
        <v>14</v>
      </c>
      <c r="BY520" s="14">
        <v>16</v>
      </c>
      <c r="BZ520" s="14">
        <v>17</v>
      </c>
      <c r="CA520" s="14">
        <v>15</v>
      </c>
      <c r="CB520" s="14">
        <v>11</v>
      </c>
      <c r="CC520" s="14">
        <v>22</v>
      </c>
      <c r="CD520" s="14">
        <v>12</v>
      </c>
      <c r="CE520" s="14">
        <v>18</v>
      </c>
      <c r="CF520" s="14">
        <v>10</v>
      </c>
      <c r="CG520" s="14">
        <v>13</v>
      </c>
      <c r="CH520" s="14">
        <v>14</v>
      </c>
      <c r="CI520" s="14">
        <v>16</v>
      </c>
      <c r="CJ520" s="14">
        <v>18</v>
      </c>
      <c r="CK520" s="14">
        <v>25</v>
      </c>
      <c r="CL520" s="14">
        <v>19</v>
      </c>
      <c r="CM520" s="14">
        <v>18</v>
      </c>
      <c r="CN520" s="14">
        <v>12</v>
      </c>
      <c r="CO520" s="14">
        <v>11</v>
      </c>
      <c r="CP520" s="14">
        <v>4</v>
      </c>
      <c r="CQ520" s="14">
        <v>14</v>
      </c>
      <c r="CR520" s="14">
        <v>6</v>
      </c>
      <c r="CS520" s="14">
        <v>11</v>
      </c>
      <c r="CT520" s="14">
        <v>7</v>
      </c>
      <c r="CU520" s="14">
        <v>11</v>
      </c>
      <c r="CV520" s="14">
        <v>6</v>
      </c>
      <c r="CW520" s="14">
        <v>6</v>
      </c>
      <c r="CX520" s="14">
        <v>9</v>
      </c>
      <c r="CY520" s="14">
        <v>9</v>
      </c>
      <c r="CZ520" s="14">
        <v>5</v>
      </c>
      <c r="DA520" s="14">
        <v>6</v>
      </c>
      <c r="DB520" s="14">
        <v>5</v>
      </c>
      <c r="DC520" s="14">
        <v>4</v>
      </c>
      <c r="DD520" s="14">
        <v>4</v>
      </c>
      <c r="DE520" s="14">
        <v>1</v>
      </c>
      <c r="DF520" s="14">
        <v>4</v>
      </c>
      <c r="DG520" s="14">
        <v>3</v>
      </c>
      <c r="DH520" s="14">
        <v>1</v>
      </c>
      <c r="DI520" s="14">
        <v>1</v>
      </c>
      <c r="DJ520" s="14">
        <v>0</v>
      </c>
      <c r="DK520" s="14">
        <v>3</v>
      </c>
      <c r="DL520" s="14">
        <v>2</v>
      </c>
      <c r="DM520" s="14">
        <v>4</v>
      </c>
      <c r="DN520" s="14">
        <v>0</v>
      </c>
      <c r="DO520" s="14">
        <v>1</v>
      </c>
      <c r="DP520" s="14">
        <v>0</v>
      </c>
      <c r="DQ520" s="14">
        <v>0</v>
      </c>
      <c r="DR520" s="14">
        <v>0</v>
      </c>
      <c r="DS520" s="14">
        <v>0</v>
      </c>
      <c r="DT520" s="14">
        <v>0</v>
      </c>
      <c r="DU520" s="14">
        <v>0</v>
      </c>
      <c r="DV520" s="14">
        <v>0</v>
      </c>
    </row>
    <row r="521" spans="1:126" x14ac:dyDescent="0.25">
      <c r="A521" s="16" t="s">
        <v>1115</v>
      </c>
      <c r="B521" s="14" t="s">
        <v>1116</v>
      </c>
      <c r="C521" s="14">
        <v>158</v>
      </c>
      <c r="D521" s="24">
        <f t="shared" si="562"/>
        <v>3.1645569620253167E-2</v>
      </c>
      <c r="E521" s="24">
        <f t="shared" si="563"/>
        <v>8.8607594936708861E-2</v>
      </c>
      <c r="F521" s="24">
        <f t="shared" si="564"/>
        <v>7.5949367088607597E-2</v>
      </c>
      <c r="G521" s="24">
        <f t="shared" si="565"/>
        <v>5.6962025316455694E-2</v>
      </c>
      <c r="H521" s="24">
        <f t="shared" si="566"/>
        <v>2.5316455696202531E-2</v>
      </c>
      <c r="I521" s="24">
        <f t="shared" si="567"/>
        <v>2.5316455696202531E-2</v>
      </c>
      <c r="J521" s="24">
        <f t="shared" si="568"/>
        <v>2.5316455696202531E-2</v>
      </c>
      <c r="K521" s="24">
        <f t="shared" si="569"/>
        <v>6.3291139240506333E-2</v>
      </c>
      <c r="L521" s="24">
        <f t="shared" si="570"/>
        <v>5.0632911392405063E-2</v>
      </c>
      <c r="M521" s="24">
        <f t="shared" si="571"/>
        <v>8.2278481012658222E-2</v>
      </c>
      <c r="N521" s="24">
        <f t="shared" si="572"/>
        <v>5.6962025316455694E-2</v>
      </c>
      <c r="O521" s="24">
        <f t="shared" si="573"/>
        <v>0.10759493670886076</v>
      </c>
      <c r="P521" s="24">
        <f t="shared" si="574"/>
        <v>0.12025316455696203</v>
      </c>
      <c r="Q521" s="24">
        <f t="shared" si="575"/>
        <v>6.9620253164556958E-2</v>
      </c>
      <c r="R521" s="24">
        <f t="shared" si="576"/>
        <v>4.4303797468354431E-2</v>
      </c>
      <c r="S521" s="24">
        <f t="shared" si="577"/>
        <v>7.5949367088607597E-2</v>
      </c>
      <c r="T521" s="24">
        <f t="shared" si="578"/>
        <v>0.21518987341772153</v>
      </c>
      <c r="U521" s="24">
        <f t="shared" si="578"/>
        <v>0.59493670886075944</v>
      </c>
      <c r="V521" s="24">
        <f t="shared" si="578"/>
        <v>0.189873417721519</v>
      </c>
      <c r="W521" s="23">
        <f t="shared" si="579"/>
        <v>34</v>
      </c>
      <c r="X521" s="23">
        <f t="shared" si="580"/>
        <v>94</v>
      </c>
      <c r="Y521" s="23">
        <f t="shared" si="581"/>
        <v>30</v>
      </c>
      <c r="Z521" s="14">
        <v>2</v>
      </c>
      <c r="AA521" s="14">
        <v>0</v>
      </c>
      <c r="AB521" s="14">
        <v>2</v>
      </c>
      <c r="AC521" s="14">
        <v>1</v>
      </c>
      <c r="AD521" s="14">
        <v>0</v>
      </c>
      <c r="AE521" s="14">
        <v>3</v>
      </c>
      <c r="AF521" s="14">
        <v>2</v>
      </c>
      <c r="AG521" s="14">
        <v>3</v>
      </c>
      <c r="AH521" s="14">
        <v>4</v>
      </c>
      <c r="AI521" s="14">
        <v>2</v>
      </c>
      <c r="AJ521" s="14">
        <v>2</v>
      </c>
      <c r="AK521" s="14">
        <v>4</v>
      </c>
      <c r="AL521" s="14">
        <v>1</v>
      </c>
      <c r="AM521" s="14">
        <v>1</v>
      </c>
      <c r="AN521" s="14">
        <v>4</v>
      </c>
      <c r="AO521" s="14">
        <v>0</v>
      </c>
      <c r="AP521" s="14">
        <v>3</v>
      </c>
      <c r="AQ521" s="14">
        <v>2</v>
      </c>
      <c r="AR521" s="14">
        <v>2</v>
      </c>
      <c r="AS521" s="14">
        <v>2</v>
      </c>
      <c r="AT521" s="14">
        <v>0</v>
      </c>
      <c r="AU521" s="14">
        <v>1</v>
      </c>
      <c r="AV521" s="14">
        <v>0</v>
      </c>
      <c r="AW521" s="14">
        <v>1</v>
      </c>
      <c r="AX521" s="14">
        <v>2</v>
      </c>
      <c r="AY521" s="14">
        <v>0</v>
      </c>
      <c r="AZ521" s="14">
        <v>1</v>
      </c>
      <c r="BA521" s="14">
        <v>3</v>
      </c>
      <c r="BB521" s="14">
        <v>0</v>
      </c>
      <c r="BC521" s="14">
        <v>0</v>
      </c>
      <c r="BD521" s="14">
        <v>1</v>
      </c>
      <c r="BE521" s="14">
        <v>0</v>
      </c>
      <c r="BF521" s="14">
        <v>1</v>
      </c>
      <c r="BG521" s="14">
        <v>1</v>
      </c>
      <c r="BH521" s="14">
        <v>1</v>
      </c>
      <c r="BI521" s="14">
        <v>4</v>
      </c>
      <c r="BJ521" s="14">
        <v>2</v>
      </c>
      <c r="BK521" s="14">
        <v>3</v>
      </c>
      <c r="BL521" s="14">
        <v>0</v>
      </c>
      <c r="BM521" s="14">
        <v>1</v>
      </c>
      <c r="BN521" s="14">
        <v>2</v>
      </c>
      <c r="BO521" s="14">
        <v>0</v>
      </c>
      <c r="BP521" s="14">
        <v>1</v>
      </c>
      <c r="BQ521" s="14">
        <v>2</v>
      </c>
      <c r="BR521" s="14">
        <v>3</v>
      </c>
      <c r="BS521" s="14">
        <v>4</v>
      </c>
      <c r="BT521" s="14">
        <v>3</v>
      </c>
      <c r="BU521" s="14">
        <v>4</v>
      </c>
      <c r="BV521" s="14">
        <v>2</v>
      </c>
      <c r="BW521" s="14">
        <v>0</v>
      </c>
      <c r="BX521" s="14">
        <v>0</v>
      </c>
      <c r="BY521" s="14">
        <v>1</v>
      </c>
      <c r="BZ521" s="14">
        <v>3</v>
      </c>
      <c r="CA521" s="14">
        <v>3</v>
      </c>
      <c r="CB521" s="14">
        <v>2</v>
      </c>
      <c r="CC521" s="14">
        <v>4</v>
      </c>
      <c r="CD521" s="14">
        <v>4</v>
      </c>
      <c r="CE521" s="14">
        <v>4</v>
      </c>
      <c r="CF521" s="14">
        <v>3</v>
      </c>
      <c r="CG521" s="14">
        <v>2</v>
      </c>
      <c r="CH521" s="14">
        <v>5</v>
      </c>
      <c r="CI521" s="14">
        <v>6</v>
      </c>
      <c r="CJ521" s="14">
        <v>1</v>
      </c>
      <c r="CK521" s="14">
        <v>5</v>
      </c>
      <c r="CL521" s="14">
        <v>2</v>
      </c>
      <c r="CM521" s="14">
        <v>3</v>
      </c>
      <c r="CN521" s="14">
        <v>2</v>
      </c>
      <c r="CO521" s="14">
        <v>2</v>
      </c>
      <c r="CP521" s="14">
        <v>1</v>
      </c>
      <c r="CQ521" s="14">
        <v>3</v>
      </c>
      <c r="CR521" s="14">
        <v>1</v>
      </c>
      <c r="CS521" s="14">
        <v>0</v>
      </c>
      <c r="CT521" s="14">
        <v>1</v>
      </c>
      <c r="CU521" s="14">
        <v>2</v>
      </c>
      <c r="CV521" s="14">
        <v>3</v>
      </c>
      <c r="CW521" s="14">
        <v>0</v>
      </c>
      <c r="CX521" s="14">
        <v>2</v>
      </c>
      <c r="CY521" s="14">
        <v>0</v>
      </c>
      <c r="CZ521" s="14">
        <v>2</v>
      </c>
      <c r="DA521" s="14">
        <v>1</v>
      </c>
      <c r="DB521" s="14">
        <v>2</v>
      </c>
      <c r="DC521" s="14">
        <v>1</v>
      </c>
      <c r="DD521" s="14">
        <v>1</v>
      </c>
      <c r="DE521" s="14">
        <v>0</v>
      </c>
      <c r="DF521" s="14">
        <v>2</v>
      </c>
      <c r="DG521" s="14">
        <v>0</v>
      </c>
      <c r="DH521" s="14">
        <v>1</v>
      </c>
      <c r="DI521" s="14">
        <v>0</v>
      </c>
      <c r="DJ521" s="14">
        <v>0</v>
      </c>
      <c r="DK521" s="14">
        <v>0</v>
      </c>
      <c r="DL521" s="14">
        <v>0</v>
      </c>
      <c r="DM521" s="14">
        <v>0</v>
      </c>
      <c r="DN521" s="14">
        <v>0</v>
      </c>
      <c r="DO521" s="14">
        <v>0</v>
      </c>
      <c r="DP521" s="14">
        <v>0</v>
      </c>
      <c r="DQ521" s="14">
        <v>0</v>
      </c>
      <c r="DR521" s="14">
        <v>0</v>
      </c>
      <c r="DS521" s="14">
        <v>0</v>
      </c>
      <c r="DT521" s="14">
        <v>0</v>
      </c>
      <c r="DU521" s="14">
        <v>0</v>
      </c>
      <c r="DV521" s="14">
        <v>0</v>
      </c>
    </row>
    <row r="522" spans="1:126" x14ac:dyDescent="0.25">
      <c r="A522" s="16" t="s">
        <v>1117</v>
      </c>
      <c r="B522" s="14" t="s">
        <v>1118</v>
      </c>
      <c r="C522" s="23">
        <v>1373</v>
      </c>
      <c r="D522" s="24">
        <f t="shared" si="562"/>
        <v>6.4093226511289153E-2</v>
      </c>
      <c r="E522" s="24">
        <f t="shared" si="563"/>
        <v>5.6081573197378005E-2</v>
      </c>
      <c r="F522" s="24">
        <f t="shared" si="564"/>
        <v>4.6613255644573928E-2</v>
      </c>
      <c r="G522" s="24">
        <f t="shared" si="565"/>
        <v>5.7538237436270942E-2</v>
      </c>
      <c r="H522" s="24">
        <f t="shared" si="566"/>
        <v>5.8266569555717407E-2</v>
      </c>
      <c r="I522" s="24">
        <f t="shared" si="567"/>
        <v>3.4959941733430443E-2</v>
      </c>
      <c r="J522" s="24">
        <f t="shared" si="568"/>
        <v>4.6613255644573928E-2</v>
      </c>
      <c r="K522" s="24">
        <f t="shared" si="569"/>
        <v>6.6278222869628547E-2</v>
      </c>
      <c r="L522" s="24">
        <f t="shared" si="570"/>
        <v>8.1573197378004364E-2</v>
      </c>
      <c r="M522" s="24">
        <f t="shared" si="571"/>
        <v>7.1376547705753829E-2</v>
      </c>
      <c r="N522" s="24">
        <f t="shared" si="572"/>
        <v>6.0451565914056808E-2</v>
      </c>
      <c r="O522" s="24">
        <f t="shared" si="573"/>
        <v>6.9919883466860885E-2</v>
      </c>
      <c r="P522" s="24">
        <f t="shared" si="574"/>
        <v>6.8463219227967956E-2</v>
      </c>
      <c r="Q522" s="24">
        <f t="shared" si="575"/>
        <v>6.263656227239621E-2</v>
      </c>
      <c r="R522" s="24">
        <f t="shared" si="576"/>
        <v>6.263656227239621E-2</v>
      </c>
      <c r="S522" s="24">
        <f t="shared" si="577"/>
        <v>9.2498179169701378E-2</v>
      </c>
      <c r="T522" s="24">
        <f t="shared" si="578"/>
        <v>0.19009468317552805</v>
      </c>
      <c r="U522" s="24">
        <f t="shared" si="578"/>
        <v>0.59213401310997815</v>
      </c>
      <c r="V522" s="24">
        <f t="shared" si="578"/>
        <v>0.2177713037144938</v>
      </c>
      <c r="W522" s="23">
        <f t="shared" si="579"/>
        <v>261</v>
      </c>
      <c r="X522" s="23">
        <f t="shared" si="580"/>
        <v>813</v>
      </c>
      <c r="Y522" s="23">
        <f t="shared" si="581"/>
        <v>299</v>
      </c>
      <c r="Z522" s="23">
        <v>20</v>
      </c>
      <c r="AA522" s="23">
        <v>13</v>
      </c>
      <c r="AB522" s="23">
        <v>28</v>
      </c>
      <c r="AC522" s="23">
        <v>12</v>
      </c>
      <c r="AD522" s="23">
        <v>15</v>
      </c>
      <c r="AE522" s="23">
        <v>20</v>
      </c>
      <c r="AF522" s="23">
        <v>14</v>
      </c>
      <c r="AG522" s="23">
        <v>14</v>
      </c>
      <c r="AH522" s="23">
        <v>16</v>
      </c>
      <c r="AI522" s="23">
        <v>13</v>
      </c>
      <c r="AJ522" s="23">
        <v>11</v>
      </c>
      <c r="AK522" s="23">
        <v>16</v>
      </c>
      <c r="AL522" s="23">
        <v>7</v>
      </c>
      <c r="AM522" s="23">
        <v>21</v>
      </c>
      <c r="AN522" s="23">
        <v>9</v>
      </c>
      <c r="AO522" s="23">
        <v>17</v>
      </c>
      <c r="AP522" s="23">
        <v>15</v>
      </c>
      <c r="AQ522" s="23">
        <v>23</v>
      </c>
      <c r="AR522" s="23">
        <v>13</v>
      </c>
      <c r="AS522" s="23">
        <v>11</v>
      </c>
      <c r="AT522" s="23">
        <v>20</v>
      </c>
      <c r="AU522" s="23">
        <v>11</v>
      </c>
      <c r="AV522" s="23">
        <v>18</v>
      </c>
      <c r="AW522" s="23">
        <v>13</v>
      </c>
      <c r="AX522" s="23">
        <v>18</v>
      </c>
      <c r="AY522" s="23">
        <v>11</v>
      </c>
      <c r="AZ522" s="23">
        <v>8</v>
      </c>
      <c r="BA522" s="23">
        <v>11</v>
      </c>
      <c r="BB522" s="23">
        <v>12</v>
      </c>
      <c r="BC522" s="23">
        <v>6</v>
      </c>
      <c r="BD522" s="23">
        <v>10</v>
      </c>
      <c r="BE522" s="23">
        <v>13</v>
      </c>
      <c r="BF522" s="23">
        <v>9</v>
      </c>
      <c r="BG522" s="23">
        <v>14</v>
      </c>
      <c r="BH522" s="23">
        <v>18</v>
      </c>
      <c r="BI522" s="23">
        <v>19</v>
      </c>
      <c r="BJ522" s="23">
        <v>18</v>
      </c>
      <c r="BK522" s="23">
        <v>11</v>
      </c>
      <c r="BL522" s="23">
        <v>24</v>
      </c>
      <c r="BM522" s="23">
        <v>19</v>
      </c>
      <c r="BN522" s="23">
        <v>27</v>
      </c>
      <c r="BO522" s="23">
        <v>22</v>
      </c>
      <c r="BP522" s="23">
        <v>18</v>
      </c>
      <c r="BQ522" s="23">
        <v>21</v>
      </c>
      <c r="BR522" s="23">
        <v>24</v>
      </c>
      <c r="BS522" s="23">
        <v>18</v>
      </c>
      <c r="BT522" s="23">
        <v>20</v>
      </c>
      <c r="BU522" s="23">
        <v>18</v>
      </c>
      <c r="BV522" s="23">
        <v>24</v>
      </c>
      <c r="BW522" s="23">
        <v>18</v>
      </c>
      <c r="BX522" s="23">
        <v>20</v>
      </c>
      <c r="BY522" s="23">
        <v>22</v>
      </c>
      <c r="BZ522" s="23">
        <v>15</v>
      </c>
      <c r="CA522" s="23">
        <v>14</v>
      </c>
      <c r="CB522" s="23">
        <v>12</v>
      </c>
      <c r="CC522" s="23">
        <v>19</v>
      </c>
      <c r="CD522" s="23">
        <v>13</v>
      </c>
      <c r="CE522" s="23">
        <v>21</v>
      </c>
      <c r="CF522" s="23">
        <v>21</v>
      </c>
      <c r="CG522" s="23">
        <v>22</v>
      </c>
      <c r="CH522" s="23">
        <v>22</v>
      </c>
      <c r="CI522" s="23">
        <v>14</v>
      </c>
      <c r="CJ522" s="23">
        <v>18</v>
      </c>
      <c r="CK522" s="23">
        <v>18</v>
      </c>
      <c r="CL522" s="23">
        <v>22</v>
      </c>
      <c r="CM522" s="23">
        <v>20</v>
      </c>
      <c r="CN522" s="23">
        <v>23</v>
      </c>
      <c r="CO522" s="23">
        <v>12</v>
      </c>
      <c r="CP522" s="23">
        <v>14</v>
      </c>
      <c r="CQ522" s="23">
        <v>17</v>
      </c>
      <c r="CR522" s="23">
        <v>18</v>
      </c>
      <c r="CS522" s="23">
        <v>23</v>
      </c>
      <c r="CT522" s="23">
        <v>17</v>
      </c>
      <c r="CU522" s="23">
        <v>13</v>
      </c>
      <c r="CV522" s="23">
        <v>15</v>
      </c>
      <c r="CW522" s="23">
        <v>11</v>
      </c>
      <c r="CX522" s="23">
        <v>16</v>
      </c>
      <c r="CY522" s="23">
        <v>4</v>
      </c>
      <c r="CZ522" s="23">
        <v>12</v>
      </c>
      <c r="DA522" s="23">
        <v>13</v>
      </c>
      <c r="DB522" s="23">
        <v>6</v>
      </c>
      <c r="DC522" s="23">
        <v>11</v>
      </c>
      <c r="DD522" s="23">
        <v>5</v>
      </c>
      <c r="DE522" s="23">
        <v>9</v>
      </c>
      <c r="DF522" s="23">
        <v>9</v>
      </c>
      <c r="DG522" s="23">
        <v>6</v>
      </c>
      <c r="DH522" s="23">
        <v>7</v>
      </c>
      <c r="DI522" s="23">
        <v>3</v>
      </c>
      <c r="DJ522" s="23">
        <v>1</v>
      </c>
      <c r="DK522" s="23">
        <v>5</v>
      </c>
      <c r="DL522" s="23">
        <v>1</v>
      </c>
      <c r="DM522" s="23">
        <v>6</v>
      </c>
      <c r="DN522" s="23">
        <v>0</v>
      </c>
      <c r="DO522" s="23">
        <v>1</v>
      </c>
      <c r="DP522" s="23">
        <v>0</v>
      </c>
      <c r="DQ522" s="23">
        <v>0</v>
      </c>
      <c r="DR522" s="23">
        <v>1</v>
      </c>
      <c r="DS522" s="23">
        <v>0</v>
      </c>
      <c r="DT522" s="23">
        <v>0</v>
      </c>
      <c r="DU522" s="23">
        <v>0</v>
      </c>
      <c r="DV522" s="23">
        <v>0</v>
      </c>
    </row>
    <row r="523" spans="1:126" x14ac:dyDescent="0.25">
      <c r="A523" s="16" t="s">
        <v>1119</v>
      </c>
      <c r="B523" s="14" t="s">
        <v>1120</v>
      </c>
      <c r="C523" s="23">
        <v>729</v>
      </c>
      <c r="D523" s="24">
        <f t="shared" si="562"/>
        <v>3.1550068587105622E-2</v>
      </c>
      <c r="E523" s="24">
        <f t="shared" si="563"/>
        <v>4.8010973936899862E-2</v>
      </c>
      <c r="F523" s="24">
        <f t="shared" si="564"/>
        <v>5.8984910836762688E-2</v>
      </c>
      <c r="G523" s="24">
        <f t="shared" si="565"/>
        <v>7.1330589849108367E-2</v>
      </c>
      <c r="H523" s="24">
        <f t="shared" si="566"/>
        <v>3.5665294924554183E-2</v>
      </c>
      <c r="I523" s="24">
        <f t="shared" si="567"/>
        <v>4.38957475994513E-2</v>
      </c>
      <c r="J523" s="24">
        <f t="shared" si="568"/>
        <v>3.1550068587105622E-2</v>
      </c>
      <c r="K523" s="24">
        <f t="shared" si="569"/>
        <v>5.7613168724279837E-2</v>
      </c>
      <c r="L523" s="24">
        <f t="shared" si="570"/>
        <v>7.2702331961591218E-2</v>
      </c>
      <c r="M523" s="24">
        <f t="shared" si="571"/>
        <v>9.1906721536351169E-2</v>
      </c>
      <c r="N523" s="24">
        <f t="shared" si="572"/>
        <v>9.1906721536351169E-2</v>
      </c>
      <c r="O523" s="24">
        <f t="shared" si="573"/>
        <v>5.8984910836762688E-2</v>
      </c>
      <c r="P523" s="24">
        <f t="shared" si="574"/>
        <v>9.7393689986282575E-2</v>
      </c>
      <c r="Q523" s="24">
        <f t="shared" si="575"/>
        <v>6.9958847736625515E-2</v>
      </c>
      <c r="R523" s="24">
        <f t="shared" si="576"/>
        <v>4.663923182441701E-2</v>
      </c>
      <c r="S523" s="24">
        <f t="shared" si="577"/>
        <v>9.1906721536351169E-2</v>
      </c>
      <c r="T523" s="24">
        <f t="shared" si="578"/>
        <v>0.17009602194787379</v>
      </c>
      <c r="U523" s="24">
        <f t="shared" si="578"/>
        <v>0.62139917695473246</v>
      </c>
      <c r="V523" s="24">
        <f t="shared" si="578"/>
        <v>0.20850480109739369</v>
      </c>
      <c r="W523" s="23">
        <f t="shared" si="579"/>
        <v>124</v>
      </c>
      <c r="X523" s="23">
        <f t="shared" si="580"/>
        <v>453</v>
      </c>
      <c r="Y523" s="23">
        <f t="shared" si="581"/>
        <v>152</v>
      </c>
      <c r="Z523" s="23">
        <v>6</v>
      </c>
      <c r="AA523" s="23">
        <v>3</v>
      </c>
      <c r="AB523" s="23">
        <v>4</v>
      </c>
      <c r="AC523" s="23">
        <v>2</v>
      </c>
      <c r="AD523" s="23">
        <v>8</v>
      </c>
      <c r="AE523" s="23">
        <v>5</v>
      </c>
      <c r="AF523" s="23">
        <v>7</v>
      </c>
      <c r="AG523" s="23">
        <v>5</v>
      </c>
      <c r="AH523" s="23">
        <v>8</v>
      </c>
      <c r="AI523" s="23">
        <v>10</v>
      </c>
      <c r="AJ523" s="23">
        <v>3</v>
      </c>
      <c r="AK523" s="23">
        <v>8</v>
      </c>
      <c r="AL523" s="23">
        <v>13</v>
      </c>
      <c r="AM523" s="23">
        <v>9</v>
      </c>
      <c r="AN523" s="23">
        <v>10</v>
      </c>
      <c r="AO523" s="23">
        <v>10</v>
      </c>
      <c r="AP523" s="23">
        <v>13</v>
      </c>
      <c r="AQ523" s="23">
        <v>9</v>
      </c>
      <c r="AR523" s="23">
        <v>13</v>
      </c>
      <c r="AS523" s="23">
        <v>7</v>
      </c>
      <c r="AT523" s="23">
        <v>9</v>
      </c>
      <c r="AU523" s="23">
        <v>2</v>
      </c>
      <c r="AV523" s="23">
        <v>7</v>
      </c>
      <c r="AW523" s="23">
        <v>5</v>
      </c>
      <c r="AX523" s="23">
        <v>3</v>
      </c>
      <c r="AY523" s="23">
        <v>9</v>
      </c>
      <c r="AZ523" s="23">
        <v>5</v>
      </c>
      <c r="BA523" s="23">
        <v>4</v>
      </c>
      <c r="BB523" s="23">
        <v>7</v>
      </c>
      <c r="BC523" s="23">
        <v>7</v>
      </c>
      <c r="BD523" s="23">
        <v>6</v>
      </c>
      <c r="BE523" s="23">
        <v>8</v>
      </c>
      <c r="BF523" s="23">
        <v>2</v>
      </c>
      <c r="BG523" s="23">
        <v>3</v>
      </c>
      <c r="BH523" s="23">
        <v>4</v>
      </c>
      <c r="BI523" s="23">
        <v>8</v>
      </c>
      <c r="BJ523" s="23">
        <v>8</v>
      </c>
      <c r="BK523" s="23">
        <v>8</v>
      </c>
      <c r="BL523" s="23">
        <v>10</v>
      </c>
      <c r="BM523" s="23">
        <v>8</v>
      </c>
      <c r="BN523" s="23">
        <v>12</v>
      </c>
      <c r="BO523" s="23">
        <v>10</v>
      </c>
      <c r="BP523" s="23">
        <v>10</v>
      </c>
      <c r="BQ523" s="23">
        <v>11</v>
      </c>
      <c r="BR523" s="23">
        <v>10</v>
      </c>
      <c r="BS523" s="23">
        <v>16</v>
      </c>
      <c r="BT523" s="23">
        <v>11</v>
      </c>
      <c r="BU523" s="23">
        <v>6</v>
      </c>
      <c r="BV523" s="23">
        <v>16</v>
      </c>
      <c r="BW523" s="23">
        <v>18</v>
      </c>
      <c r="BX523" s="23">
        <v>10</v>
      </c>
      <c r="BY523" s="23">
        <v>19</v>
      </c>
      <c r="BZ523" s="23">
        <v>16</v>
      </c>
      <c r="CA523" s="23">
        <v>11</v>
      </c>
      <c r="CB523" s="23">
        <v>11</v>
      </c>
      <c r="CC523" s="23">
        <v>7</v>
      </c>
      <c r="CD523" s="23">
        <v>7</v>
      </c>
      <c r="CE523" s="23">
        <v>16</v>
      </c>
      <c r="CF523" s="23">
        <v>6</v>
      </c>
      <c r="CG523" s="23">
        <v>7</v>
      </c>
      <c r="CH523" s="23">
        <v>13</v>
      </c>
      <c r="CI523" s="23">
        <v>9</v>
      </c>
      <c r="CJ523" s="23">
        <v>9</v>
      </c>
      <c r="CK523" s="23">
        <v>17</v>
      </c>
      <c r="CL523" s="23">
        <v>23</v>
      </c>
      <c r="CM523" s="23">
        <v>11</v>
      </c>
      <c r="CN523" s="23">
        <v>16</v>
      </c>
      <c r="CO523" s="23">
        <v>11</v>
      </c>
      <c r="CP523" s="23">
        <v>5</v>
      </c>
      <c r="CQ523" s="23">
        <v>8</v>
      </c>
      <c r="CR523" s="23">
        <v>6</v>
      </c>
      <c r="CS523" s="23">
        <v>5</v>
      </c>
      <c r="CT523" s="23">
        <v>9</v>
      </c>
      <c r="CU523" s="23">
        <v>10</v>
      </c>
      <c r="CV523" s="23">
        <v>4</v>
      </c>
      <c r="CW523" s="23">
        <v>8</v>
      </c>
      <c r="CX523" s="23">
        <v>5</v>
      </c>
      <c r="CY523" s="23">
        <v>7</v>
      </c>
      <c r="CZ523" s="23">
        <v>6</v>
      </c>
      <c r="DA523" s="23">
        <v>6</v>
      </c>
      <c r="DB523" s="23">
        <v>7</v>
      </c>
      <c r="DC523" s="23">
        <v>2</v>
      </c>
      <c r="DD523" s="23">
        <v>4</v>
      </c>
      <c r="DE523" s="23">
        <v>5</v>
      </c>
      <c r="DF523" s="23">
        <v>3</v>
      </c>
      <c r="DG523" s="23">
        <v>1</v>
      </c>
      <c r="DH523" s="23">
        <v>4</v>
      </c>
      <c r="DI523" s="23">
        <v>0</v>
      </c>
      <c r="DJ523" s="23">
        <v>2</v>
      </c>
      <c r="DK523" s="23">
        <v>3</v>
      </c>
      <c r="DL523" s="23">
        <v>2</v>
      </c>
      <c r="DM523" s="23">
        <v>1</v>
      </c>
      <c r="DN523" s="23">
        <v>1</v>
      </c>
      <c r="DO523" s="23">
        <v>0</v>
      </c>
      <c r="DP523" s="23">
        <v>0</v>
      </c>
      <c r="DQ523" s="23">
        <v>0</v>
      </c>
      <c r="DR523" s="23">
        <v>0</v>
      </c>
      <c r="DS523" s="23">
        <v>0</v>
      </c>
      <c r="DT523" s="23">
        <v>0</v>
      </c>
      <c r="DU523" s="23">
        <v>0</v>
      </c>
      <c r="DV523" s="23">
        <v>0</v>
      </c>
    </row>
    <row r="524" spans="1:126" x14ac:dyDescent="0.25">
      <c r="A524" s="16" t="s">
        <v>1121</v>
      </c>
      <c r="B524" s="14" t="s">
        <v>1122</v>
      </c>
      <c r="C524" s="14">
        <v>222</v>
      </c>
      <c r="D524" s="24">
        <f t="shared" si="562"/>
        <v>4.954954954954955E-2</v>
      </c>
      <c r="E524" s="24">
        <f t="shared" si="563"/>
        <v>4.954954954954955E-2</v>
      </c>
      <c r="F524" s="24">
        <f t="shared" si="564"/>
        <v>2.7027027027027029E-2</v>
      </c>
      <c r="G524" s="24">
        <f t="shared" si="565"/>
        <v>5.8558558558558557E-2</v>
      </c>
      <c r="H524" s="24">
        <f t="shared" si="566"/>
        <v>5.8558558558558557E-2</v>
      </c>
      <c r="I524" s="24">
        <f t="shared" si="567"/>
        <v>5.8558558558558557E-2</v>
      </c>
      <c r="J524" s="24">
        <f t="shared" si="568"/>
        <v>6.3063063063063057E-2</v>
      </c>
      <c r="K524" s="24">
        <f t="shared" si="569"/>
        <v>5.4054054054054057E-2</v>
      </c>
      <c r="L524" s="24">
        <f t="shared" si="570"/>
        <v>7.6576576576576572E-2</v>
      </c>
      <c r="M524" s="24">
        <f t="shared" si="571"/>
        <v>3.1531531531531529E-2</v>
      </c>
      <c r="N524" s="24">
        <f t="shared" si="572"/>
        <v>7.6576576576576572E-2</v>
      </c>
      <c r="O524" s="24">
        <f t="shared" si="573"/>
        <v>6.7567567567567571E-2</v>
      </c>
      <c r="P524" s="24">
        <f t="shared" si="574"/>
        <v>8.5585585585585586E-2</v>
      </c>
      <c r="Q524" s="24">
        <f t="shared" si="575"/>
        <v>9.45945945945946E-2</v>
      </c>
      <c r="R524" s="24">
        <f t="shared" si="576"/>
        <v>6.7567567567567571E-2</v>
      </c>
      <c r="S524" s="24">
        <f t="shared" si="577"/>
        <v>8.1081081081081086E-2</v>
      </c>
      <c r="T524" s="24">
        <f t="shared" si="578"/>
        <v>0.15315315315315314</v>
      </c>
      <c r="U524" s="24">
        <f t="shared" si="578"/>
        <v>0.60360360360360366</v>
      </c>
      <c r="V524" s="24">
        <f t="shared" si="578"/>
        <v>0.24324324324324326</v>
      </c>
      <c r="W524" s="23">
        <f t="shared" si="579"/>
        <v>34</v>
      </c>
      <c r="X524" s="23">
        <f t="shared" si="580"/>
        <v>134</v>
      </c>
      <c r="Y524" s="23">
        <f t="shared" si="581"/>
        <v>54</v>
      </c>
      <c r="Z524" s="14">
        <v>3</v>
      </c>
      <c r="AA524" s="14">
        <v>1</v>
      </c>
      <c r="AB524" s="14">
        <v>3</v>
      </c>
      <c r="AC524" s="14">
        <v>0</v>
      </c>
      <c r="AD524" s="14">
        <v>4</v>
      </c>
      <c r="AE524" s="14">
        <v>1</v>
      </c>
      <c r="AF524" s="14">
        <v>3</v>
      </c>
      <c r="AG524" s="14">
        <v>4</v>
      </c>
      <c r="AH524" s="14">
        <v>0</v>
      </c>
      <c r="AI524" s="14">
        <v>3</v>
      </c>
      <c r="AJ524" s="14">
        <v>0</v>
      </c>
      <c r="AK524" s="14">
        <v>1</v>
      </c>
      <c r="AL524" s="14">
        <v>1</v>
      </c>
      <c r="AM524" s="14">
        <v>1</v>
      </c>
      <c r="AN524" s="14">
        <v>3</v>
      </c>
      <c r="AO524" s="14">
        <v>3</v>
      </c>
      <c r="AP524" s="14">
        <v>3</v>
      </c>
      <c r="AQ524" s="14">
        <v>3</v>
      </c>
      <c r="AR524" s="14">
        <v>3</v>
      </c>
      <c r="AS524" s="14">
        <v>1</v>
      </c>
      <c r="AT524" s="14">
        <v>1</v>
      </c>
      <c r="AU524" s="14">
        <v>5</v>
      </c>
      <c r="AV524" s="14">
        <v>5</v>
      </c>
      <c r="AW524" s="14">
        <v>2</v>
      </c>
      <c r="AX524" s="14">
        <v>0</v>
      </c>
      <c r="AY524" s="14">
        <v>2</v>
      </c>
      <c r="AZ524" s="14">
        <v>4</v>
      </c>
      <c r="BA524" s="14">
        <v>3</v>
      </c>
      <c r="BB524" s="14">
        <v>4</v>
      </c>
      <c r="BC524" s="14">
        <v>0</v>
      </c>
      <c r="BD524" s="14">
        <v>5</v>
      </c>
      <c r="BE524" s="14">
        <v>1</v>
      </c>
      <c r="BF524" s="14">
        <v>4</v>
      </c>
      <c r="BG524" s="14">
        <v>1</v>
      </c>
      <c r="BH524" s="14">
        <v>3</v>
      </c>
      <c r="BI524" s="14">
        <v>0</v>
      </c>
      <c r="BJ524" s="14">
        <v>2</v>
      </c>
      <c r="BK524" s="14">
        <v>2</v>
      </c>
      <c r="BL524" s="14">
        <v>4</v>
      </c>
      <c r="BM524" s="14">
        <v>4</v>
      </c>
      <c r="BN524" s="14">
        <v>3</v>
      </c>
      <c r="BO524" s="14">
        <v>4</v>
      </c>
      <c r="BP524" s="14">
        <v>2</v>
      </c>
      <c r="BQ524" s="14">
        <v>5</v>
      </c>
      <c r="BR524" s="14">
        <v>3</v>
      </c>
      <c r="BS524" s="14">
        <v>1</v>
      </c>
      <c r="BT524" s="14">
        <v>3</v>
      </c>
      <c r="BU524" s="14">
        <v>2</v>
      </c>
      <c r="BV524" s="14">
        <v>0</v>
      </c>
      <c r="BW524" s="14">
        <v>1</v>
      </c>
      <c r="BX524" s="14">
        <v>2</v>
      </c>
      <c r="BY524" s="14">
        <v>5</v>
      </c>
      <c r="BZ524" s="14">
        <v>2</v>
      </c>
      <c r="CA524" s="14">
        <v>2</v>
      </c>
      <c r="CB524" s="14">
        <v>6</v>
      </c>
      <c r="CC524" s="14">
        <v>3</v>
      </c>
      <c r="CD524" s="14">
        <v>4</v>
      </c>
      <c r="CE524" s="14">
        <v>5</v>
      </c>
      <c r="CF524" s="14">
        <v>2</v>
      </c>
      <c r="CG524" s="14">
        <v>1</v>
      </c>
      <c r="CH524" s="14">
        <v>4</v>
      </c>
      <c r="CI524" s="14">
        <v>3</v>
      </c>
      <c r="CJ524" s="14">
        <v>3</v>
      </c>
      <c r="CK524" s="14">
        <v>3</v>
      </c>
      <c r="CL524" s="14">
        <v>6</v>
      </c>
      <c r="CM524" s="14">
        <v>4</v>
      </c>
      <c r="CN524" s="14">
        <v>7</v>
      </c>
      <c r="CO524" s="14">
        <v>2</v>
      </c>
      <c r="CP524" s="14">
        <v>6</v>
      </c>
      <c r="CQ524" s="14">
        <v>2</v>
      </c>
      <c r="CR524" s="14">
        <v>2</v>
      </c>
      <c r="CS524" s="14">
        <v>3</v>
      </c>
      <c r="CT524" s="14">
        <v>2</v>
      </c>
      <c r="CU524" s="14">
        <v>5</v>
      </c>
      <c r="CV524" s="14">
        <v>3</v>
      </c>
      <c r="CW524" s="14">
        <v>3</v>
      </c>
      <c r="CX524" s="14">
        <v>2</v>
      </c>
      <c r="CY524" s="14">
        <v>1</v>
      </c>
      <c r="CZ524" s="14">
        <v>0</v>
      </c>
      <c r="DA524" s="14">
        <v>0</v>
      </c>
      <c r="DB524" s="14">
        <v>4</v>
      </c>
      <c r="DC524" s="14">
        <v>2</v>
      </c>
      <c r="DD524" s="14">
        <v>2</v>
      </c>
      <c r="DE524" s="14">
        <v>0</v>
      </c>
      <c r="DF524" s="14">
        <v>0</v>
      </c>
      <c r="DG524" s="14">
        <v>1</v>
      </c>
      <c r="DH524" s="14">
        <v>1</v>
      </c>
      <c r="DI524" s="14">
        <v>0</v>
      </c>
      <c r="DJ524" s="14">
        <v>1</v>
      </c>
      <c r="DK524" s="14">
        <v>0</v>
      </c>
      <c r="DL524" s="14">
        <v>0</v>
      </c>
      <c r="DM524" s="14">
        <v>0</v>
      </c>
      <c r="DN524" s="14">
        <v>0</v>
      </c>
      <c r="DO524" s="14">
        <v>1</v>
      </c>
      <c r="DP524" s="14">
        <v>0</v>
      </c>
      <c r="DQ524" s="14">
        <v>0</v>
      </c>
      <c r="DR524" s="14">
        <v>0</v>
      </c>
      <c r="DS524" s="14">
        <v>0</v>
      </c>
      <c r="DT524" s="14">
        <v>0</v>
      </c>
      <c r="DU524" s="14">
        <v>0</v>
      </c>
      <c r="DV524" s="14">
        <v>0</v>
      </c>
    </row>
    <row r="525" spans="1:126" x14ac:dyDescent="0.25">
      <c r="A525" s="16" t="s">
        <v>1123</v>
      </c>
      <c r="B525" s="14" t="s">
        <v>1124</v>
      </c>
      <c r="C525" s="23">
        <v>664</v>
      </c>
      <c r="D525" s="24">
        <f t="shared" si="562"/>
        <v>3.463855421686747E-2</v>
      </c>
      <c r="E525" s="24">
        <f t="shared" si="563"/>
        <v>4.3674698795180725E-2</v>
      </c>
      <c r="F525" s="24">
        <f t="shared" si="564"/>
        <v>4.6686746987951805E-2</v>
      </c>
      <c r="G525" s="24">
        <f t="shared" si="565"/>
        <v>3.614457831325301E-2</v>
      </c>
      <c r="H525" s="24">
        <f t="shared" si="566"/>
        <v>3.463855421686747E-2</v>
      </c>
      <c r="I525" s="24">
        <f t="shared" si="567"/>
        <v>3.7650602409638557E-2</v>
      </c>
      <c r="J525" s="24">
        <f t="shared" si="568"/>
        <v>4.5180722891566265E-2</v>
      </c>
      <c r="K525" s="24">
        <f t="shared" si="569"/>
        <v>4.8192771084337352E-2</v>
      </c>
      <c r="L525" s="24">
        <f t="shared" si="570"/>
        <v>7.3795180722891568E-2</v>
      </c>
      <c r="M525" s="24">
        <f t="shared" si="571"/>
        <v>7.3795180722891568E-2</v>
      </c>
      <c r="N525" s="24">
        <f t="shared" si="572"/>
        <v>6.1746987951807226E-2</v>
      </c>
      <c r="O525" s="24">
        <f t="shared" si="573"/>
        <v>8.7349397590361449E-2</v>
      </c>
      <c r="P525" s="24">
        <f t="shared" si="574"/>
        <v>0.10542168674698796</v>
      </c>
      <c r="Q525" s="24">
        <f t="shared" si="575"/>
        <v>7.6807228915662648E-2</v>
      </c>
      <c r="R525" s="24">
        <f t="shared" si="576"/>
        <v>6.1746987951807226E-2</v>
      </c>
      <c r="S525" s="24">
        <f t="shared" si="577"/>
        <v>0.13253012048192772</v>
      </c>
      <c r="T525" s="24">
        <f t="shared" si="578"/>
        <v>0.14156626506024098</v>
      </c>
      <c r="U525" s="24">
        <f t="shared" si="578"/>
        <v>0.58734939759036142</v>
      </c>
      <c r="V525" s="24">
        <f t="shared" si="578"/>
        <v>0.27108433734939757</v>
      </c>
      <c r="W525" s="23">
        <f t="shared" si="579"/>
        <v>94</v>
      </c>
      <c r="X525" s="23">
        <f t="shared" si="580"/>
        <v>390</v>
      </c>
      <c r="Y525" s="23">
        <f t="shared" si="581"/>
        <v>180</v>
      </c>
      <c r="Z525" s="23">
        <v>3</v>
      </c>
      <c r="AA525" s="23">
        <v>5</v>
      </c>
      <c r="AB525" s="23">
        <v>7</v>
      </c>
      <c r="AC525" s="23">
        <v>4</v>
      </c>
      <c r="AD525" s="23">
        <v>4</v>
      </c>
      <c r="AE525" s="23">
        <v>8</v>
      </c>
      <c r="AF525" s="23">
        <v>6</v>
      </c>
      <c r="AG525" s="23">
        <v>6</v>
      </c>
      <c r="AH525" s="23">
        <v>6</v>
      </c>
      <c r="AI525" s="23">
        <v>3</v>
      </c>
      <c r="AJ525" s="23">
        <v>7</v>
      </c>
      <c r="AK525" s="23">
        <v>3</v>
      </c>
      <c r="AL525" s="23">
        <v>7</v>
      </c>
      <c r="AM525" s="23">
        <v>7</v>
      </c>
      <c r="AN525" s="23">
        <v>7</v>
      </c>
      <c r="AO525" s="23">
        <v>5</v>
      </c>
      <c r="AP525" s="23">
        <v>6</v>
      </c>
      <c r="AQ525" s="23">
        <v>4</v>
      </c>
      <c r="AR525" s="23">
        <v>6</v>
      </c>
      <c r="AS525" s="23">
        <v>3</v>
      </c>
      <c r="AT525" s="23">
        <v>2</v>
      </c>
      <c r="AU525" s="23">
        <v>5</v>
      </c>
      <c r="AV525" s="23">
        <v>7</v>
      </c>
      <c r="AW525" s="23">
        <v>5</v>
      </c>
      <c r="AX525" s="23">
        <v>4</v>
      </c>
      <c r="AY525" s="23">
        <v>5</v>
      </c>
      <c r="AZ525" s="23">
        <v>4</v>
      </c>
      <c r="BA525" s="23">
        <v>4</v>
      </c>
      <c r="BB525" s="23">
        <v>9</v>
      </c>
      <c r="BC525" s="23">
        <v>3</v>
      </c>
      <c r="BD525" s="23">
        <v>10</v>
      </c>
      <c r="BE525" s="23">
        <v>7</v>
      </c>
      <c r="BF525" s="23">
        <v>1</v>
      </c>
      <c r="BG525" s="23">
        <v>7</v>
      </c>
      <c r="BH525" s="23">
        <v>5</v>
      </c>
      <c r="BI525" s="23">
        <v>4</v>
      </c>
      <c r="BJ525" s="23">
        <v>3</v>
      </c>
      <c r="BK525" s="23">
        <v>6</v>
      </c>
      <c r="BL525" s="23">
        <v>8</v>
      </c>
      <c r="BM525" s="23">
        <v>11</v>
      </c>
      <c r="BN525" s="23">
        <v>5</v>
      </c>
      <c r="BO525" s="23">
        <v>7</v>
      </c>
      <c r="BP525" s="23">
        <v>16</v>
      </c>
      <c r="BQ525" s="23">
        <v>8</v>
      </c>
      <c r="BR525" s="23">
        <v>13</v>
      </c>
      <c r="BS525" s="23">
        <v>11</v>
      </c>
      <c r="BT525" s="23">
        <v>6</v>
      </c>
      <c r="BU525" s="23">
        <v>11</v>
      </c>
      <c r="BV525" s="23">
        <v>9</v>
      </c>
      <c r="BW525" s="23">
        <v>12</v>
      </c>
      <c r="BX525" s="23">
        <v>6</v>
      </c>
      <c r="BY525" s="23">
        <v>2</v>
      </c>
      <c r="BZ525" s="23">
        <v>12</v>
      </c>
      <c r="CA525" s="23">
        <v>11</v>
      </c>
      <c r="CB525" s="23">
        <v>10</v>
      </c>
      <c r="CC525" s="23">
        <v>7</v>
      </c>
      <c r="CD525" s="23">
        <v>9</v>
      </c>
      <c r="CE525" s="23">
        <v>13</v>
      </c>
      <c r="CF525" s="23">
        <v>9</v>
      </c>
      <c r="CG525" s="23">
        <v>20</v>
      </c>
      <c r="CH525" s="23">
        <v>12</v>
      </c>
      <c r="CI525" s="23">
        <v>14</v>
      </c>
      <c r="CJ525" s="23">
        <v>10</v>
      </c>
      <c r="CK525" s="23">
        <v>16</v>
      </c>
      <c r="CL525" s="23">
        <v>18</v>
      </c>
      <c r="CM525" s="23">
        <v>16</v>
      </c>
      <c r="CN525" s="23">
        <v>10</v>
      </c>
      <c r="CO525" s="23">
        <v>9</v>
      </c>
      <c r="CP525" s="23">
        <v>5</v>
      </c>
      <c r="CQ525" s="23">
        <v>11</v>
      </c>
      <c r="CR525" s="23">
        <v>7</v>
      </c>
      <c r="CS525" s="23">
        <v>10</v>
      </c>
      <c r="CT525" s="23">
        <v>8</v>
      </c>
      <c r="CU525" s="23">
        <v>11</v>
      </c>
      <c r="CV525" s="23">
        <v>5</v>
      </c>
      <c r="CW525" s="23">
        <v>6</v>
      </c>
      <c r="CX525" s="23">
        <v>8</v>
      </c>
      <c r="CY525" s="23">
        <v>9</v>
      </c>
      <c r="CZ525" s="23">
        <v>9</v>
      </c>
      <c r="DA525" s="23">
        <v>5</v>
      </c>
      <c r="DB525" s="23">
        <v>7</v>
      </c>
      <c r="DC525" s="23">
        <v>7</v>
      </c>
      <c r="DD525" s="23">
        <v>7</v>
      </c>
      <c r="DE525" s="23">
        <v>7</v>
      </c>
      <c r="DF525" s="23">
        <v>7</v>
      </c>
      <c r="DG525" s="23">
        <v>4</v>
      </c>
      <c r="DH525" s="23">
        <v>2</v>
      </c>
      <c r="DI525" s="23">
        <v>1</v>
      </c>
      <c r="DJ525" s="23">
        <v>2</v>
      </c>
      <c r="DK525" s="23">
        <v>1</v>
      </c>
      <c r="DL525" s="23">
        <v>0</v>
      </c>
      <c r="DM525" s="23">
        <v>0</v>
      </c>
      <c r="DN525" s="23">
        <v>2</v>
      </c>
      <c r="DO525" s="23">
        <v>0</v>
      </c>
      <c r="DP525" s="23">
        <v>1</v>
      </c>
      <c r="DQ525" s="23">
        <v>2</v>
      </c>
      <c r="DR525" s="23">
        <v>0</v>
      </c>
      <c r="DS525" s="23">
        <v>1</v>
      </c>
      <c r="DT525" s="23">
        <v>0</v>
      </c>
      <c r="DU525" s="23">
        <v>0</v>
      </c>
      <c r="DV525" s="23">
        <v>0</v>
      </c>
    </row>
    <row r="526" spans="1:126" x14ac:dyDescent="0.25">
      <c r="A526" s="16" t="s">
        <v>1125</v>
      </c>
      <c r="B526" s="14" t="s">
        <v>1126</v>
      </c>
      <c r="C526" s="14">
        <v>503</v>
      </c>
      <c r="D526" s="24">
        <f t="shared" si="562"/>
        <v>3.9761431411530816E-2</v>
      </c>
      <c r="E526" s="24">
        <f t="shared" si="563"/>
        <v>6.7594433399602388E-2</v>
      </c>
      <c r="F526" s="24">
        <f t="shared" si="564"/>
        <v>5.168986083499006E-2</v>
      </c>
      <c r="G526" s="24">
        <f t="shared" si="565"/>
        <v>6.7594433399602388E-2</v>
      </c>
      <c r="H526" s="24">
        <f t="shared" si="566"/>
        <v>3.5785288270377733E-2</v>
      </c>
      <c r="I526" s="24">
        <f t="shared" si="567"/>
        <v>3.7773359840954271E-2</v>
      </c>
      <c r="J526" s="24">
        <f t="shared" si="568"/>
        <v>3.9761431411530816E-2</v>
      </c>
      <c r="K526" s="24">
        <f t="shared" si="569"/>
        <v>7.3558648111332003E-2</v>
      </c>
      <c r="L526" s="24">
        <f t="shared" si="570"/>
        <v>8.1510934393638171E-2</v>
      </c>
      <c r="M526" s="24">
        <f t="shared" si="571"/>
        <v>9.7415506958250492E-2</v>
      </c>
      <c r="N526" s="24">
        <f t="shared" si="572"/>
        <v>6.560636182902585E-2</v>
      </c>
      <c r="O526" s="24">
        <f t="shared" si="573"/>
        <v>6.3618290258449298E-2</v>
      </c>
      <c r="P526" s="24">
        <f t="shared" si="574"/>
        <v>0.10139165009940358</v>
      </c>
      <c r="Q526" s="24">
        <f t="shared" si="575"/>
        <v>6.560636182902585E-2</v>
      </c>
      <c r="R526" s="24">
        <f t="shared" si="576"/>
        <v>3.9761431411530816E-2</v>
      </c>
      <c r="S526" s="24">
        <f t="shared" si="577"/>
        <v>7.1570576540755465E-2</v>
      </c>
      <c r="T526" s="24">
        <f t="shared" si="578"/>
        <v>0.19284294234592445</v>
      </c>
      <c r="U526" s="24">
        <f t="shared" si="578"/>
        <v>0.63021868787276347</v>
      </c>
      <c r="V526" s="24">
        <f t="shared" si="578"/>
        <v>0.17693836978131214</v>
      </c>
      <c r="W526" s="23">
        <f t="shared" si="579"/>
        <v>97</v>
      </c>
      <c r="X526" s="23">
        <f t="shared" si="580"/>
        <v>317</v>
      </c>
      <c r="Y526" s="23">
        <f t="shared" si="581"/>
        <v>89</v>
      </c>
      <c r="Z526" s="14">
        <v>5</v>
      </c>
      <c r="AA526" s="14">
        <v>3</v>
      </c>
      <c r="AB526" s="14">
        <v>2</v>
      </c>
      <c r="AC526" s="14">
        <v>4</v>
      </c>
      <c r="AD526" s="14">
        <v>6</v>
      </c>
      <c r="AE526" s="14">
        <v>3</v>
      </c>
      <c r="AF526" s="14">
        <v>8</v>
      </c>
      <c r="AG526" s="14">
        <v>8</v>
      </c>
      <c r="AH526" s="14">
        <v>4</v>
      </c>
      <c r="AI526" s="14">
        <v>11</v>
      </c>
      <c r="AJ526" s="14">
        <v>6</v>
      </c>
      <c r="AK526" s="14">
        <v>7</v>
      </c>
      <c r="AL526" s="14">
        <v>5</v>
      </c>
      <c r="AM526" s="14">
        <v>5</v>
      </c>
      <c r="AN526" s="14">
        <v>3</v>
      </c>
      <c r="AO526" s="14">
        <v>9</v>
      </c>
      <c r="AP526" s="14">
        <v>8</v>
      </c>
      <c r="AQ526" s="14">
        <v>12</v>
      </c>
      <c r="AR526" s="14">
        <v>4</v>
      </c>
      <c r="AS526" s="14">
        <v>1</v>
      </c>
      <c r="AT526" s="14">
        <v>8</v>
      </c>
      <c r="AU526" s="14">
        <v>5</v>
      </c>
      <c r="AV526" s="14">
        <v>5</v>
      </c>
      <c r="AW526" s="14">
        <v>0</v>
      </c>
      <c r="AX526" s="14">
        <v>0</v>
      </c>
      <c r="AY526" s="14">
        <v>5</v>
      </c>
      <c r="AZ526" s="14">
        <v>2</v>
      </c>
      <c r="BA526" s="14">
        <v>8</v>
      </c>
      <c r="BB526" s="14">
        <v>2</v>
      </c>
      <c r="BC526" s="14">
        <v>2</v>
      </c>
      <c r="BD526" s="14">
        <v>3</v>
      </c>
      <c r="BE526" s="14">
        <v>4</v>
      </c>
      <c r="BF526" s="14">
        <v>4</v>
      </c>
      <c r="BG526" s="14">
        <v>6</v>
      </c>
      <c r="BH526" s="14">
        <v>3</v>
      </c>
      <c r="BI526" s="14">
        <v>5</v>
      </c>
      <c r="BJ526" s="14">
        <v>8</v>
      </c>
      <c r="BK526" s="14">
        <v>5</v>
      </c>
      <c r="BL526" s="14">
        <v>6</v>
      </c>
      <c r="BM526" s="14">
        <v>13</v>
      </c>
      <c r="BN526" s="14">
        <v>10</v>
      </c>
      <c r="BO526" s="14">
        <v>8</v>
      </c>
      <c r="BP526" s="14">
        <v>9</v>
      </c>
      <c r="BQ526" s="14">
        <v>6</v>
      </c>
      <c r="BR526" s="14">
        <v>8</v>
      </c>
      <c r="BS526" s="14">
        <v>9</v>
      </c>
      <c r="BT526" s="14">
        <v>10</v>
      </c>
      <c r="BU526" s="14">
        <v>9</v>
      </c>
      <c r="BV526" s="14">
        <v>13</v>
      </c>
      <c r="BW526" s="14">
        <v>8</v>
      </c>
      <c r="BX526" s="14">
        <v>9</v>
      </c>
      <c r="BY526" s="14">
        <v>4</v>
      </c>
      <c r="BZ526" s="14">
        <v>7</v>
      </c>
      <c r="CA526" s="14">
        <v>7</v>
      </c>
      <c r="CB526" s="14">
        <v>6</v>
      </c>
      <c r="CC526" s="14">
        <v>5</v>
      </c>
      <c r="CD526" s="14">
        <v>7</v>
      </c>
      <c r="CE526" s="14">
        <v>7</v>
      </c>
      <c r="CF526" s="14">
        <v>8</v>
      </c>
      <c r="CG526" s="14">
        <v>5</v>
      </c>
      <c r="CH526" s="14">
        <v>10</v>
      </c>
      <c r="CI526" s="14">
        <v>12</v>
      </c>
      <c r="CJ526" s="14">
        <v>3</v>
      </c>
      <c r="CK526" s="14">
        <v>18</v>
      </c>
      <c r="CL526" s="14">
        <v>8</v>
      </c>
      <c r="CM526" s="14">
        <v>8</v>
      </c>
      <c r="CN526" s="14">
        <v>11</v>
      </c>
      <c r="CO526" s="14">
        <v>4</v>
      </c>
      <c r="CP526" s="14">
        <v>7</v>
      </c>
      <c r="CQ526" s="14">
        <v>3</v>
      </c>
      <c r="CR526" s="14">
        <v>4</v>
      </c>
      <c r="CS526" s="14">
        <v>3</v>
      </c>
      <c r="CT526" s="14">
        <v>5</v>
      </c>
      <c r="CU526" s="14">
        <v>6</v>
      </c>
      <c r="CV526" s="14">
        <v>2</v>
      </c>
      <c r="CW526" s="14">
        <v>2</v>
      </c>
      <c r="CX526" s="14">
        <v>4</v>
      </c>
      <c r="CY526" s="14">
        <v>7</v>
      </c>
      <c r="CZ526" s="14">
        <v>2</v>
      </c>
      <c r="DA526" s="14">
        <v>1</v>
      </c>
      <c r="DB526" s="14">
        <v>3</v>
      </c>
      <c r="DC526" s="14">
        <v>2</v>
      </c>
      <c r="DD526" s="14">
        <v>2</v>
      </c>
      <c r="DE526" s="14">
        <v>4</v>
      </c>
      <c r="DF526" s="14">
        <v>1</v>
      </c>
      <c r="DG526" s="14">
        <v>2</v>
      </c>
      <c r="DH526" s="14">
        <v>2</v>
      </c>
      <c r="DI526" s="14">
        <v>1</v>
      </c>
      <c r="DJ526" s="14">
        <v>2</v>
      </c>
      <c r="DK526" s="14">
        <v>0</v>
      </c>
      <c r="DL526" s="14">
        <v>1</v>
      </c>
      <c r="DM526" s="14">
        <v>0</v>
      </c>
      <c r="DN526" s="14">
        <v>0</v>
      </c>
      <c r="DO526" s="14">
        <v>0</v>
      </c>
      <c r="DP526" s="14">
        <v>0</v>
      </c>
      <c r="DQ526" s="14">
        <v>0</v>
      </c>
      <c r="DR526" s="14">
        <v>0</v>
      </c>
      <c r="DS526" s="14">
        <v>0</v>
      </c>
      <c r="DT526" s="14">
        <v>0</v>
      </c>
      <c r="DU526" s="14">
        <v>0</v>
      </c>
      <c r="DV526" s="14">
        <v>0</v>
      </c>
    </row>
    <row r="527" spans="1:126" x14ac:dyDescent="0.25">
      <c r="A527" s="16" t="s">
        <v>1127</v>
      </c>
      <c r="B527" s="14" t="s">
        <v>1128</v>
      </c>
      <c r="C527" s="23">
        <v>1278</v>
      </c>
      <c r="D527" s="24">
        <f t="shared" si="562"/>
        <v>2.5821596244131457E-2</v>
      </c>
      <c r="E527" s="24">
        <f t="shared" si="563"/>
        <v>3.8341158059467917E-2</v>
      </c>
      <c r="F527" s="24">
        <f t="shared" si="564"/>
        <v>4.6165884194053208E-2</v>
      </c>
      <c r="G527" s="24">
        <f t="shared" si="565"/>
        <v>5.7120500782472612E-2</v>
      </c>
      <c r="H527" s="24">
        <f t="shared" si="566"/>
        <v>2.7386541471048513E-2</v>
      </c>
      <c r="I527" s="24">
        <f t="shared" si="567"/>
        <v>2.4256651017214397E-2</v>
      </c>
      <c r="J527" s="24">
        <f t="shared" si="568"/>
        <v>3.0516431924882629E-2</v>
      </c>
      <c r="K527" s="24">
        <f t="shared" si="569"/>
        <v>4.1471048513302036E-2</v>
      </c>
      <c r="L527" s="24">
        <f t="shared" si="570"/>
        <v>5.7120500782472612E-2</v>
      </c>
      <c r="M527" s="24">
        <f t="shared" si="571"/>
        <v>7.0422535211267609E-2</v>
      </c>
      <c r="N527" s="24">
        <f t="shared" si="572"/>
        <v>6.8075117370892016E-2</v>
      </c>
      <c r="O527" s="24">
        <f t="shared" si="573"/>
        <v>8.6854460093896718E-2</v>
      </c>
      <c r="P527" s="24">
        <f t="shared" si="574"/>
        <v>0.12754303599374023</v>
      </c>
      <c r="Q527" s="24">
        <f t="shared" si="575"/>
        <v>8.5289514866979652E-2</v>
      </c>
      <c r="R527" s="24">
        <f t="shared" si="576"/>
        <v>7.746478873239436E-2</v>
      </c>
      <c r="S527" s="24">
        <f t="shared" si="577"/>
        <v>0.13615023474178403</v>
      </c>
      <c r="T527" s="24">
        <f t="shared" si="578"/>
        <v>0.13223787167449139</v>
      </c>
      <c r="U527" s="24">
        <f t="shared" si="578"/>
        <v>0.56885758998435054</v>
      </c>
      <c r="V527" s="24">
        <f t="shared" si="578"/>
        <v>0.29890453834115804</v>
      </c>
      <c r="W527" s="23">
        <f t="shared" si="579"/>
        <v>169</v>
      </c>
      <c r="X527" s="23">
        <f t="shared" si="580"/>
        <v>727</v>
      </c>
      <c r="Y527" s="23">
        <f t="shared" si="581"/>
        <v>382</v>
      </c>
      <c r="Z527" s="23">
        <v>5</v>
      </c>
      <c r="AA527" s="23">
        <v>7</v>
      </c>
      <c r="AB527" s="23">
        <v>7</v>
      </c>
      <c r="AC527" s="23">
        <v>9</v>
      </c>
      <c r="AD527" s="23">
        <v>5</v>
      </c>
      <c r="AE527" s="23">
        <v>11</v>
      </c>
      <c r="AF527" s="23">
        <v>4</v>
      </c>
      <c r="AG527" s="23">
        <v>15</v>
      </c>
      <c r="AH527" s="23">
        <v>13</v>
      </c>
      <c r="AI527" s="23">
        <v>6</v>
      </c>
      <c r="AJ527" s="23">
        <v>7</v>
      </c>
      <c r="AK527" s="23">
        <v>11</v>
      </c>
      <c r="AL527" s="23">
        <v>11</v>
      </c>
      <c r="AM527" s="23">
        <v>16</v>
      </c>
      <c r="AN527" s="23">
        <v>14</v>
      </c>
      <c r="AO527" s="23">
        <v>14</v>
      </c>
      <c r="AP527" s="23">
        <v>14</v>
      </c>
      <c r="AQ527" s="23">
        <v>22</v>
      </c>
      <c r="AR527" s="23">
        <v>15</v>
      </c>
      <c r="AS527" s="23">
        <v>8</v>
      </c>
      <c r="AT527" s="23">
        <v>7</v>
      </c>
      <c r="AU527" s="23">
        <v>6</v>
      </c>
      <c r="AV527" s="23">
        <v>7</v>
      </c>
      <c r="AW527" s="23">
        <v>9</v>
      </c>
      <c r="AX527" s="23">
        <v>6</v>
      </c>
      <c r="AY527" s="23">
        <v>3</v>
      </c>
      <c r="AZ527" s="23">
        <v>5</v>
      </c>
      <c r="BA527" s="23">
        <v>10</v>
      </c>
      <c r="BB527" s="23">
        <v>7</v>
      </c>
      <c r="BC527" s="23">
        <v>6</v>
      </c>
      <c r="BD527" s="23">
        <v>11</v>
      </c>
      <c r="BE527" s="23">
        <v>6</v>
      </c>
      <c r="BF527" s="23">
        <v>8</v>
      </c>
      <c r="BG527" s="23">
        <v>6</v>
      </c>
      <c r="BH527" s="23">
        <v>8</v>
      </c>
      <c r="BI527" s="23">
        <v>8</v>
      </c>
      <c r="BJ527" s="23">
        <v>11</v>
      </c>
      <c r="BK527" s="23">
        <v>8</v>
      </c>
      <c r="BL527" s="23">
        <v>14</v>
      </c>
      <c r="BM527" s="23">
        <v>12</v>
      </c>
      <c r="BN527" s="23">
        <v>21</v>
      </c>
      <c r="BO527" s="23">
        <v>12</v>
      </c>
      <c r="BP527" s="23">
        <v>10</v>
      </c>
      <c r="BQ527" s="23">
        <v>11</v>
      </c>
      <c r="BR527" s="23">
        <v>19</v>
      </c>
      <c r="BS527" s="23">
        <v>21</v>
      </c>
      <c r="BT527" s="23">
        <v>16</v>
      </c>
      <c r="BU527" s="23">
        <v>21</v>
      </c>
      <c r="BV527" s="23">
        <v>17</v>
      </c>
      <c r="BW527" s="23">
        <v>15</v>
      </c>
      <c r="BX527" s="23">
        <v>15</v>
      </c>
      <c r="BY527" s="23">
        <v>20</v>
      </c>
      <c r="BZ527" s="23">
        <v>15</v>
      </c>
      <c r="CA527" s="23">
        <v>24</v>
      </c>
      <c r="CB527" s="23">
        <v>13</v>
      </c>
      <c r="CC527" s="23">
        <v>14</v>
      </c>
      <c r="CD527" s="23">
        <v>25</v>
      </c>
      <c r="CE527" s="23">
        <v>18</v>
      </c>
      <c r="CF527" s="23">
        <v>22</v>
      </c>
      <c r="CG527" s="23">
        <v>32</v>
      </c>
      <c r="CH527" s="23">
        <v>29</v>
      </c>
      <c r="CI527" s="23">
        <v>35</v>
      </c>
      <c r="CJ527" s="23">
        <v>29</v>
      </c>
      <c r="CK527" s="23">
        <v>40</v>
      </c>
      <c r="CL527" s="23">
        <v>30</v>
      </c>
      <c r="CM527" s="23">
        <v>27</v>
      </c>
      <c r="CN527" s="23">
        <v>29</v>
      </c>
      <c r="CO527" s="23">
        <v>17</v>
      </c>
      <c r="CP527" s="23">
        <v>19</v>
      </c>
      <c r="CQ527" s="23">
        <v>17</v>
      </c>
      <c r="CR527" s="23">
        <v>21</v>
      </c>
      <c r="CS527" s="23">
        <v>20</v>
      </c>
      <c r="CT527" s="23">
        <v>24</v>
      </c>
      <c r="CU527" s="23">
        <v>15</v>
      </c>
      <c r="CV527" s="23">
        <v>19</v>
      </c>
      <c r="CW527" s="23">
        <v>15</v>
      </c>
      <c r="CX527" s="23">
        <v>12</v>
      </c>
      <c r="CY527" s="23">
        <v>11</v>
      </c>
      <c r="CZ527" s="23">
        <v>15</v>
      </c>
      <c r="DA527" s="23">
        <v>20</v>
      </c>
      <c r="DB527" s="23">
        <v>11</v>
      </c>
      <c r="DC527" s="23">
        <v>12</v>
      </c>
      <c r="DD527" s="23">
        <v>11</v>
      </c>
      <c r="DE527" s="23">
        <v>15</v>
      </c>
      <c r="DF527" s="23">
        <v>7</v>
      </c>
      <c r="DG527" s="23">
        <v>6</v>
      </c>
      <c r="DH527" s="23">
        <v>5</v>
      </c>
      <c r="DI527" s="23">
        <v>4</v>
      </c>
      <c r="DJ527" s="23">
        <v>3</v>
      </c>
      <c r="DK527" s="23">
        <v>5</v>
      </c>
      <c r="DL527" s="23">
        <v>1</v>
      </c>
      <c r="DM527" s="23">
        <v>4</v>
      </c>
      <c r="DN527" s="23">
        <v>5</v>
      </c>
      <c r="DO527" s="23">
        <v>5</v>
      </c>
      <c r="DP527" s="23">
        <v>3</v>
      </c>
      <c r="DQ527" s="23">
        <v>0</v>
      </c>
      <c r="DR527" s="23">
        <v>2</v>
      </c>
      <c r="DS527" s="23">
        <v>0</v>
      </c>
      <c r="DT527" s="23">
        <v>1</v>
      </c>
      <c r="DU527" s="23">
        <v>0</v>
      </c>
      <c r="DV527" s="23">
        <v>1</v>
      </c>
    </row>
    <row r="528" spans="1:126" x14ac:dyDescent="0.25">
      <c r="A528" s="16" t="s">
        <v>1129</v>
      </c>
      <c r="B528" s="14" t="s">
        <v>1130</v>
      </c>
      <c r="C528" s="14">
        <v>318</v>
      </c>
      <c r="D528" s="24">
        <f t="shared" si="562"/>
        <v>3.4591194968553458E-2</v>
      </c>
      <c r="E528" s="24">
        <f t="shared" si="563"/>
        <v>4.40251572327044E-2</v>
      </c>
      <c r="F528" s="24">
        <f t="shared" si="564"/>
        <v>5.6603773584905662E-2</v>
      </c>
      <c r="G528" s="24">
        <f t="shared" si="565"/>
        <v>5.0314465408805034E-2</v>
      </c>
      <c r="H528" s="24">
        <f t="shared" si="566"/>
        <v>4.0880503144654086E-2</v>
      </c>
      <c r="I528" s="24">
        <f t="shared" si="567"/>
        <v>2.5157232704402517E-2</v>
      </c>
      <c r="J528" s="24">
        <f t="shared" si="568"/>
        <v>3.7735849056603772E-2</v>
      </c>
      <c r="K528" s="24">
        <f t="shared" si="569"/>
        <v>5.3459119496855348E-2</v>
      </c>
      <c r="L528" s="24">
        <f t="shared" si="570"/>
        <v>6.9182389937106917E-2</v>
      </c>
      <c r="M528" s="24">
        <f t="shared" si="571"/>
        <v>7.8616352201257858E-2</v>
      </c>
      <c r="N528" s="24">
        <f t="shared" si="572"/>
        <v>7.8616352201257858E-2</v>
      </c>
      <c r="O528" s="24">
        <f t="shared" si="573"/>
        <v>5.9748427672955975E-2</v>
      </c>
      <c r="P528" s="24">
        <f t="shared" si="574"/>
        <v>0.10062893081761007</v>
      </c>
      <c r="Q528" s="24">
        <f t="shared" si="575"/>
        <v>0.11949685534591195</v>
      </c>
      <c r="R528" s="24">
        <f t="shared" si="576"/>
        <v>6.9182389937106917E-2</v>
      </c>
      <c r="S528" s="24">
        <f t="shared" si="577"/>
        <v>8.1761006289308172E-2</v>
      </c>
      <c r="T528" s="24">
        <f t="shared" si="578"/>
        <v>0.15094339622641509</v>
      </c>
      <c r="U528" s="24">
        <f t="shared" si="578"/>
        <v>0.57861635220125784</v>
      </c>
      <c r="V528" s="24">
        <f t="shared" si="578"/>
        <v>0.27044025157232704</v>
      </c>
      <c r="W528" s="23">
        <f t="shared" si="579"/>
        <v>48</v>
      </c>
      <c r="X528" s="23">
        <f t="shared" si="580"/>
        <v>184</v>
      </c>
      <c r="Y528" s="23">
        <f t="shared" si="581"/>
        <v>86</v>
      </c>
      <c r="Z528" s="14">
        <v>0</v>
      </c>
      <c r="AA528" s="14">
        <v>4</v>
      </c>
      <c r="AB528" s="14">
        <v>3</v>
      </c>
      <c r="AC528" s="14">
        <v>3</v>
      </c>
      <c r="AD528" s="14">
        <v>1</v>
      </c>
      <c r="AE528" s="14">
        <v>1</v>
      </c>
      <c r="AF528" s="14">
        <v>3</v>
      </c>
      <c r="AG528" s="14">
        <v>5</v>
      </c>
      <c r="AH528" s="14">
        <v>3</v>
      </c>
      <c r="AI528" s="14">
        <v>2</v>
      </c>
      <c r="AJ528" s="14">
        <v>3</v>
      </c>
      <c r="AK528" s="14">
        <v>2</v>
      </c>
      <c r="AL528" s="14">
        <v>4</v>
      </c>
      <c r="AM528" s="14">
        <v>6</v>
      </c>
      <c r="AN528" s="14">
        <v>3</v>
      </c>
      <c r="AO528" s="14">
        <v>1</v>
      </c>
      <c r="AP528" s="14">
        <v>4</v>
      </c>
      <c r="AQ528" s="14">
        <v>2</v>
      </c>
      <c r="AR528" s="14">
        <v>4</v>
      </c>
      <c r="AS528" s="14">
        <v>5</v>
      </c>
      <c r="AT528" s="14">
        <v>3</v>
      </c>
      <c r="AU528" s="14">
        <v>4</v>
      </c>
      <c r="AV528" s="14">
        <v>3</v>
      </c>
      <c r="AW528" s="14">
        <v>0</v>
      </c>
      <c r="AX528" s="14">
        <v>3</v>
      </c>
      <c r="AY528" s="14">
        <v>1</v>
      </c>
      <c r="AZ528" s="14">
        <v>2</v>
      </c>
      <c r="BA528" s="14">
        <v>3</v>
      </c>
      <c r="BB528" s="14">
        <v>2</v>
      </c>
      <c r="BC528" s="14">
        <v>0</v>
      </c>
      <c r="BD528" s="14">
        <v>6</v>
      </c>
      <c r="BE528" s="14">
        <v>4</v>
      </c>
      <c r="BF528" s="14">
        <v>1</v>
      </c>
      <c r="BG528" s="14">
        <v>0</v>
      </c>
      <c r="BH528" s="14">
        <v>1</v>
      </c>
      <c r="BI528" s="14">
        <v>1</v>
      </c>
      <c r="BJ528" s="14">
        <v>5</v>
      </c>
      <c r="BK528" s="14">
        <v>4</v>
      </c>
      <c r="BL528" s="14">
        <v>3</v>
      </c>
      <c r="BM528" s="14">
        <v>4</v>
      </c>
      <c r="BN528" s="14">
        <v>5</v>
      </c>
      <c r="BO528" s="14">
        <v>4</v>
      </c>
      <c r="BP528" s="14">
        <v>4</v>
      </c>
      <c r="BQ528" s="14">
        <v>4</v>
      </c>
      <c r="BR528" s="14">
        <v>5</v>
      </c>
      <c r="BS528" s="14">
        <v>7</v>
      </c>
      <c r="BT528" s="14">
        <v>4</v>
      </c>
      <c r="BU528" s="14">
        <v>8</v>
      </c>
      <c r="BV528" s="14">
        <v>2</v>
      </c>
      <c r="BW528" s="14">
        <v>4</v>
      </c>
      <c r="BX528" s="14">
        <v>1</v>
      </c>
      <c r="BY528" s="14">
        <v>10</v>
      </c>
      <c r="BZ528" s="14">
        <v>5</v>
      </c>
      <c r="CA528" s="14">
        <v>6</v>
      </c>
      <c r="CB528" s="14">
        <v>3</v>
      </c>
      <c r="CC528" s="14">
        <v>4</v>
      </c>
      <c r="CD528" s="14">
        <v>6</v>
      </c>
      <c r="CE528" s="14">
        <v>3</v>
      </c>
      <c r="CF528" s="14">
        <v>4</v>
      </c>
      <c r="CG528" s="14">
        <v>2</v>
      </c>
      <c r="CH528" s="14">
        <v>2</v>
      </c>
      <c r="CI528" s="14">
        <v>10</v>
      </c>
      <c r="CJ528" s="14">
        <v>4</v>
      </c>
      <c r="CK528" s="14">
        <v>4</v>
      </c>
      <c r="CL528" s="14">
        <v>12</v>
      </c>
      <c r="CM528" s="14">
        <v>10</v>
      </c>
      <c r="CN528" s="14">
        <v>8</v>
      </c>
      <c r="CO528" s="14">
        <v>5</v>
      </c>
      <c r="CP528" s="14">
        <v>9</v>
      </c>
      <c r="CQ528" s="14">
        <v>6</v>
      </c>
      <c r="CR528" s="14">
        <v>2</v>
      </c>
      <c r="CS528" s="14">
        <v>4</v>
      </c>
      <c r="CT528" s="14">
        <v>6</v>
      </c>
      <c r="CU528" s="14">
        <v>4</v>
      </c>
      <c r="CV528" s="14">
        <v>6</v>
      </c>
      <c r="CW528" s="14">
        <v>5</v>
      </c>
      <c r="CX528" s="14">
        <v>4</v>
      </c>
      <c r="CY528" s="14">
        <v>3</v>
      </c>
      <c r="CZ528" s="14">
        <v>2</v>
      </c>
      <c r="DA528" s="14">
        <v>1</v>
      </c>
      <c r="DB528" s="14">
        <v>0</v>
      </c>
      <c r="DC528" s="14">
        <v>0</v>
      </c>
      <c r="DD528" s="14">
        <v>2</v>
      </c>
      <c r="DE528" s="14">
        <v>1</v>
      </c>
      <c r="DF528" s="14">
        <v>1</v>
      </c>
      <c r="DG528" s="14">
        <v>2</v>
      </c>
      <c r="DH528" s="14">
        <v>0</v>
      </c>
      <c r="DI528" s="14">
        <v>0</v>
      </c>
      <c r="DJ528" s="14">
        <v>0</v>
      </c>
      <c r="DK528" s="14">
        <v>1</v>
      </c>
      <c r="DL528" s="14">
        <v>1</v>
      </c>
      <c r="DM528" s="14">
        <v>2</v>
      </c>
      <c r="DN528" s="14">
        <v>1</v>
      </c>
      <c r="DO528" s="14">
        <v>0</v>
      </c>
      <c r="DP528" s="14">
        <v>0</v>
      </c>
      <c r="DQ528" s="14">
        <v>0</v>
      </c>
      <c r="DR528" s="14">
        <v>0</v>
      </c>
      <c r="DS528" s="14">
        <v>0</v>
      </c>
      <c r="DT528" s="14">
        <v>0</v>
      </c>
      <c r="DU528" s="14">
        <v>0</v>
      </c>
      <c r="DV528" s="14">
        <v>0</v>
      </c>
    </row>
    <row r="529" spans="1:126" x14ac:dyDescent="0.25">
      <c r="A529" s="16" t="s">
        <v>1131</v>
      </c>
      <c r="B529" s="14" t="s">
        <v>1132</v>
      </c>
      <c r="C529" s="14">
        <v>127</v>
      </c>
      <c r="D529" s="24">
        <f t="shared" si="562"/>
        <v>0</v>
      </c>
      <c r="E529" s="24">
        <f t="shared" si="563"/>
        <v>7.874015748031496E-3</v>
      </c>
      <c r="F529" s="24">
        <f t="shared" si="564"/>
        <v>6.2992125984251968E-2</v>
      </c>
      <c r="G529" s="24">
        <f t="shared" si="565"/>
        <v>7.0866141732283464E-2</v>
      </c>
      <c r="H529" s="24">
        <f t="shared" si="566"/>
        <v>2.3622047244094488E-2</v>
      </c>
      <c r="I529" s="24">
        <f t="shared" si="567"/>
        <v>2.3622047244094488E-2</v>
      </c>
      <c r="J529" s="24">
        <f t="shared" si="568"/>
        <v>2.3622047244094488E-2</v>
      </c>
      <c r="K529" s="24">
        <f t="shared" si="569"/>
        <v>5.5118110236220472E-2</v>
      </c>
      <c r="L529" s="24">
        <f t="shared" si="570"/>
        <v>7.874015748031496E-3</v>
      </c>
      <c r="M529" s="24">
        <f t="shared" si="571"/>
        <v>2.3622047244094488E-2</v>
      </c>
      <c r="N529" s="24">
        <f t="shared" si="572"/>
        <v>5.5118110236220472E-2</v>
      </c>
      <c r="O529" s="24">
        <f t="shared" si="573"/>
        <v>0.12598425196850394</v>
      </c>
      <c r="P529" s="24">
        <f t="shared" si="574"/>
        <v>0.10236220472440945</v>
      </c>
      <c r="Q529" s="24">
        <f t="shared" si="575"/>
        <v>9.4488188976377951E-2</v>
      </c>
      <c r="R529" s="24">
        <f t="shared" si="576"/>
        <v>0.10236220472440945</v>
      </c>
      <c r="S529" s="24">
        <f t="shared" si="577"/>
        <v>0.22047244094488189</v>
      </c>
      <c r="T529" s="24">
        <f t="shared" si="578"/>
        <v>0.11023622047244094</v>
      </c>
      <c r="U529" s="24">
        <f t="shared" si="578"/>
        <v>0.47244094488188976</v>
      </c>
      <c r="V529" s="24">
        <f t="shared" si="578"/>
        <v>0.41732283464566927</v>
      </c>
      <c r="W529" s="23">
        <f t="shared" si="579"/>
        <v>14</v>
      </c>
      <c r="X529" s="23">
        <f t="shared" si="580"/>
        <v>60</v>
      </c>
      <c r="Y529" s="23">
        <f t="shared" si="581"/>
        <v>53</v>
      </c>
      <c r="Z529" s="14">
        <v>0</v>
      </c>
      <c r="AA529" s="14">
        <v>0</v>
      </c>
      <c r="AB529" s="14">
        <v>0</v>
      </c>
      <c r="AC529" s="14">
        <v>0</v>
      </c>
      <c r="AD529" s="14">
        <v>0</v>
      </c>
      <c r="AE529" s="14">
        <v>0</v>
      </c>
      <c r="AF529" s="14">
        <v>0</v>
      </c>
      <c r="AG529" s="14">
        <v>0</v>
      </c>
      <c r="AH529" s="14">
        <v>0</v>
      </c>
      <c r="AI529" s="14">
        <v>1</v>
      </c>
      <c r="AJ529" s="14">
        <v>0</v>
      </c>
      <c r="AK529" s="14">
        <v>1</v>
      </c>
      <c r="AL529" s="14">
        <v>1</v>
      </c>
      <c r="AM529" s="14">
        <v>3</v>
      </c>
      <c r="AN529" s="14">
        <v>3</v>
      </c>
      <c r="AO529" s="14">
        <v>2</v>
      </c>
      <c r="AP529" s="14">
        <v>3</v>
      </c>
      <c r="AQ529" s="14">
        <v>3</v>
      </c>
      <c r="AR529" s="14">
        <v>1</v>
      </c>
      <c r="AS529" s="14">
        <v>0</v>
      </c>
      <c r="AT529" s="14">
        <v>1</v>
      </c>
      <c r="AU529" s="14">
        <v>0</v>
      </c>
      <c r="AV529" s="14">
        <v>1</v>
      </c>
      <c r="AW529" s="14">
        <v>1</v>
      </c>
      <c r="AX529" s="14">
        <v>0</v>
      </c>
      <c r="AY529" s="14">
        <v>2</v>
      </c>
      <c r="AZ529" s="14">
        <v>1</v>
      </c>
      <c r="BA529" s="14">
        <v>0</v>
      </c>
      <c r="BB529" s="14">
        <v>0</v>
      </c>
      <c r="BC529" s="14">
        <v>0</v>
      </c>
      <c r="BD529" s="14">
        <v>0</v>
      </c>
      <c r="BE529" s="14">
        <v>1</v>
      </c>
      <c r="BF529" s="14">
        <v>1</v>
      </c>
      <c r="BG529" s="14">
        <v>1</v>
      </c>
      <c r="BH529" s="14">
        <v>0</v>
      </c>
      <c r="BI529" s="14">
        <v>1</v>
      </c>
      <c r="BJ529" s="14">
        <v>2</v>
      </c>
      <c r="BK529" s="14">
        <v>3</v>
      </c>
      <c r="BL529" s="14">
        <v>1</v>
      </c>
      <c r="BM529" s="14">
        <v>0</v>
      </c>
      <c r="BN529" s="14">
        <v>0</v>
      </c>
      <c r="BO529" s="14">
        <v>0</v>
      </c>
      <c r="BP529" s="14">
        <v>0</v>
      </c>
      <c r="BQ529" s="14">
        <v>1</v>
      </c>
      <c r="BR529" s="14">
        <v>0</v>
      </c>
      <c r="BS529" s="14">
        <v>1</v>
      </c>
      <c r="BT529" s="14">
        <v>1</v>
      </c>
      <c r="BU529" s="14">
        <v>0</v>
      </c>
      <c r="BV529" s="14">
        <v>1</v>
      </c>
      <c r="BW529" s="14">
        <v>0</v>
      </c>
      <c r="BX529" s="14">
        <v>3</v>
      </c>
      <c r="BY529" s="14">
        <v>1</v>
      </c>
      <c r="BZ529" s="14">
        <v>0</v>
      </c>
      <c r="CA529" s="14">
        <v>2</v>
      </c>
      <c r="CB529" s="14">
        <v>1</v>
      </c>
      <c r="CC529" s="14">
        <v>2</v>
      </c>
      <c r="CD529" s="14">
        <v>6</v>
      </c>
      <c r="CE529" s="14">
        <v>3</v>
      </c>
      <c r="CF529" s="14">
        <v>4</v>
      </c>
      <c r="CG529" s="14">
        <v>1</v>
      </c>
      <c r="CH529" s="14">
        <v>3</v>
      </c>
      <c r="CI529" s="14">
        <v>2</v>
      </c>
      <c r="CJ529" s="14">
        <v>2</v>
      </c>
      <c r="CK529" s="14">
        <v>2</v>
      </c>
      <c r="CL529" s="14">
        <v>4</v>
      </c>
      <c r="CM529" s="14">
        <v>1</v>
      </c>
      <c r="CN529" s="14">
        <v>1</v>
      </c>
      <c r="CO529" s="14">
        <v>3</v>
      </c>
      <c r="CP529" s="14">
        <v>2</v>
      </c>
      <c r="CQ529" s="14">
        <v>5</v>
      </c>
      <c r="CR529" s="14">
        <v>3</v>
      </c>
      <c r="CS529" s="14">
        <v>2</v>
      </c>
      <c r="CT529" s="14">
        <v>2</v>
      </c>
      <c r="CU529" s="14">
        <v>4</v>
      </c>
      <c r="CV529" s="14">
        <v>2</v>
      </c>
      <c r="CW529" s="14">
        <v>4</v>
      </c>
      <c r="CX529" s="14">
        <v>3</v>
      </c>
      <c r="CY529" s="14">
        <v>3</v>
      </c>
      <c r="CZ529" s="14">
        <v>1</v>
      </c>
      <c r="DA529" s="14">
        <v>1</v>
      </c>
      <c r="DB529" s="14">
        <v>2</v>
      </c>
      <c r="DC529" s="14">
        <v>2</v>
      </c>
      <c r="DD529" s="14">
        <v>4</v>
      </c>
      <c r="DE529" s="14">
        <v>1</v>
      </c>
      <c r="DF529" s="14">
        <v>1</v>
      </c>
      <c r="DG529" s="14">
        <v>1</v>
      </c>
      <c r="DH529" s="14">
        <v>1</v>
      </c>
      <c r="DI529" s="14">
        <v>1</v>
      </c>
      <c r="DJ529" s="14">
        <v>1</v>
      </c>
      <c r="DK529" s="14">
        <v>0</v>
      </c>
      <c r="DL529" s="14">
        <v>0</v>
      </c>
      <c r="DM529" s="14">
        <v>0</v>
      </c>
      <c r="DN529" s="14">
        <v>0</v>
      </c>
      <c r="DO529" s="14">
        <v>0</v>
      </c>
      <c r="DP529" s="14">
        <v>0</v>
      </c>
      <c r="DQ529" s="14">
        <v>2</v>
      </c>
      <c r="DR529" s="14">
        <v>0</v>
      </c>
      <c r="DS529" s="14">
        <v>0</v>
      </c>
      <c r="DT529" s="14">
        <v>0</v>
      </c>
      <c r="DU529" s="14">
        <v>0</v>
      </c>
      <c r="DV529" s="14">
        <v>0</v>
      </c>
    </row>
    <row r="530" spans="1:126" x14ac:dyDescent="0.25">
      <c r="A530" s="16" t="s">
        <v>1133</v>
      </c>
      <c r="B530" s="14" t="s">
        <v>1134</v>
      </c>
      <c r="C530" s="23">
        <v>209</v>
      </c>
      <c r="D530" s="24">
        <f t="shared" si="562"/>
        <v>5.7416267942583733E-2</v>
      </c>
      <c r="E530" s="24">
        <f t="shared" si="563"/>
        <v>4.3062200956937802E-2</v>
      </c>
      <c r="F530" s="24">
        <f t="shared" si="564"/>
        <v>6.6985645933014357E-2</v>
      </c>
      <c r="G530" s="24">
        <f t="shared" si="565"/>
        <v>4.3062200956937802E-2</v>
      </c>
      <c r="H530" s="24">
        <f t="shared" si="566"/>
        <v>1.9138755980861243E-2</v>
      </c>
      <c r="I530" s="24">
        <f t="shared" si="567"/>
        <v>4.7846889952153108E-3</v>
      </c>
      <c r="J530" s="24">
        <f t="shared" si="568"/>
        <v>4.3062200956937802E-2</v>
      </c>
      <c r="K530" s="24">
        <f t="shared" si="569"/>
        <v>6.2200956937799042E-2</v>
      </c>
      <c r="L530" s="24">
        <f t="shared" si="570"/>
        <v>6.2200956937799042E-2</v>
      </c>
      <c r="M530" s="24">
        <f t="shared" si="571"/>
        <v>8.1339712918660281E-2</v>
      </c>
      <c r="N530" s="24">
        <f t="shared" si="572"/>
        <v>0.10047846889952153</v>
      </c>
      <c r="O530" s="24">
        <f t="shared" si="573"/>
        <v>5.7416267942583733E-2</v>
      </c>
      <c r="P530" s="24">
        <f t="shared" si="574"/>
        <v>0.10526315789473684</v>
      </c>
      <c r="Q530" s="24">
        <f t="shared" si="575"/>
        <v>8.6124401913875603E-2</v>
      </c>
      <c r="R530" s="24">
        <f t="shared" si="576"/>
        <v>6.2200956937799042E-2</v>
      </c>
      <c r="S530" s="24">
        <f t="shared" si="577"/>
        <v>0.10526315789473684</v>
      </c>
      <c r="T530" s="24">
        <f t="shared" si="578"/>
        <v>0.18660287081339713</v>
      </c>
      <c r="U530" s="24">
        <f t="shared" si="578"/>
        <v>0.55980861244019142</v>
      </c>
      <c r="V530" s="24">
        <f t="shared" si="578"/>
        <v>0.25358851674641147</v>
      </c>
      <c r="W530" s="23">
        <f t="shared" si="579"/>
        <v>39</v>
      </c>
      <c r="X530" s="23">
        <f t="shared" si="580"/>
        <v>117</v>
      </c>
      <c r="Y530" s="23">
        <f t="shared" si="581"/>
        <v>53</v>
      </c>
      <c r="Z530" s="23">
        <v>2</v>
      </c>
      <c r="AA530" s="23">
        <v>3</v>
      </c>
      <c r="AB530" s="23">
        <v>2</v>
      </c>
      <c r="AC530" s="23">
        <v>1</v>
      </c>
      <c r="AD530" s="23">
        <v>4</v>
      </c>
      <c r="AE530" s="23">
        <v>1</v>
      </c>
      <c r="AF530" s="23">
        <v>3</v>
      </c>
      <c r="AG530" s="23">
        <v>2</v>
      </c>
      <c r="AH530" s="23">
        <v>0</v>
      </c>
      <c r="AI530" s="23">
        <v>3</v>
      </c>
      <c r="AJ530" s="23">
        <v>1</v>
      </c>
      <c r="AK530" s="23">
        <v>2</v>
      </c>
      <c r="AL530" s="23">
        <v>7</v>
      </c>
      <c r="AM530" s="23">
        <v>2</v>
      </c>
      <c r="AN530" s="23">
        <v>2</v>
      </c>
      <c r="AO530" s="23">
        <v>3</v>
      </c>
      <c r="AP530" s="23">
        <v>1</v>
      </c>
      <c r="AQ530" s="23">
        <v>3</v>
      </c>
      <c r="AR530" s="23">
        <v>1</v>
      </c>
      <c r="AS530" s="23">
        <v>1</v>
      </c>
      <c r="AT530" s="23">
        <v>0</v>
      </c>
      <c r="AU530" s="23">
        <v>0</v>
      </c>
      <c r="AV530" s="23">
        <v>1</v>
      </c>
      <c r="AW530" s="23">
        <v>1</v>
      </c>
      <c r="AX530" s="23">
        <v>2</v>
      </c>
      <c r="AY530" s="23">
        <v>0</v>
      </c>
      <c r="AZ530" s="23">
        <v>0</v>
      </c>
      <c r="BA530" s="23">
        <v>1</v>
      </c>
      <c r="BB530" s="23">
        <v>0</v>
      </c>
      <c r="BC530" s="23">
        <v>0</v>
      </c>
      <c r="BD530" s="23">
        <v>0</v>
      </c>
      <c r="BE530" s="23">
        <v>0</v>
      </c>
      <c r="BF530" s="23">
        <v>4</v>
      </c>
      <c r="BG530" s="23">
        <v>1</v>
      </c>
      <c r="BH530" s="23">
        <v>4</v>
      </c>
      <c r="BI530" s="23">
        <v>2</v>
      </c>
      <c r="BJ530" s="23">
        <v>3</v>
      </c>
      <c r="BK530" s="23">
        <v>0</v>
      </c>
      <c r="BL530" s="23">
        <v>2</v>
      </c>
      <c r="BM530" s="23">
        <v>6</v>
      </c>
      <c r="BN530" s="23">
        <v>2</v>
      </c>
      <c r="BO530" s="23">
        <v>1</v>
      </c>
      <c r="BP530" s="23">
        <v>3</v>
      </c>
      <c r="BQ530" s="23">
        <v>4</v>
      </c>
      <c r="BR530" s="23">
        <v>3</v>
      </c>
      <c r="BS530" s="23">
        <v>4</v>
      </c>
      <c r="BT530" s="23">
        <v>4</v>
      </c>
      <c r="BU530" s="23">
        <v>5</v>
      </c>
      <c r="BV530" s="23">
        <v>1</v>
      </c>
      <c r="BW530" s="23">
        <v>3</v>
      </c>
      <c r="BX530" s="23">
        <v>7</v>
      </c>
      <c r="BY530" s="23">
        <v>5</v>
      </c>
      <c r="BZ530" s="23">
        <v>2</v>
      </c>
      <c r="CA530" s="23">
        <v>4</v>
      </c>
      <c r="CB530" s="23">
        <v>3</v>
      </c>
      <c r="CC530" s="23">
        <v>5</v>
      </c>
      <c r="CD530" s="23">
        <v>3</v>
      </c>
      <c r="CE530" s="23">
        <v>1</v>
      </c>
      <c r="CF530" s="23">
        <v>2</v>
      </c>
      <c r="CG530" s="23">
        <v>1</v>
      </c>
      <c r="CH530" s="23">
        <v>9</v>
      </c>
      <c r="CI530" s="23">
        <v>5</v>
      </c>
      <c r="CJ530" s="23">
        <v>1</v>
      </c>
      <c r="CK530" s="23">
        <v>4</v>
      </c>
      <c r="CL530" s="23">
        <v>3</v>
      </c>
      <c r="CM530" s="23">
        <v>3</v>
      </c>
      <c r="CN530" s="23">
        <v>5</v>
      </c>
      <c r="CO530" s="23">
        <v>1</v>
      </c>
      <c r="CP530" s="23">
        <v>5</v>
      </c>
      <c r="CQ530" s="23">
        <v>4</v>
      </c>
      <c r="CR530" s="23">
        <v>6</v>
      </c>
      <c r="CS530" s="23">
        <v>3</v>
      </c>
      <c r="CT530" s="23">
        <v>2</v>
      </c>
      <c r="CU530" s="23">
        <v>2</v>
      </c>
      <c r="CV530" s="23">
        <v>0</v>
      </c>
      <c r="CW530" s="23">
        <v>3</v>
      </c>
      <c r="CX530" s="23">
        <v>2</v>
      </c>
      <c r="CY530" s="23">
        <v>2</v>
      </c>
      <c r="CZ530" s="23">
        <v>0</v>
      </c>
      <c r="DA530" s="23">
        <v>2</v>
      </c>
      <c r="DB530" s="23">
        <v>1</v>
      </c>
      <c r="DC530" s="23">
        <v>3</v>
      </c>
      <c r="DD530" s="23">
        <v>2</v>
      </c>
      <c r="DE530" s="23">
        <v>3</v>
      </c>
      <c r="DF530" s="23">
        <v>0</v>
      </c>
      <c r="DG530" s="23">
        <v>1</v>
      </c>
      <c r="DH530" s="23">
        <v>0</v>
      </c>
      <c r="DI530" s="23">
        <v>0</v>
      </c>
      <c r="DJ530" s="23">
        <v>1</v>
      </c>
      <c r="DK530" s="23">
        <v>1</v>
      </c>
      <c r="DL530" s="23">
        <v>0</v>
      </c>
      <c r="DM530" s="23">
        <v>0</v>
      </c>
      <c r="DN530" s="23">
        <v>0</v>
      </c>
      <c r="DO530" s="23">
        <v>0</v>
      </c>
      <c r="DP530" s="23">
        <v>1</v>
      </c>
      <c r="DQ530" s="23">
        <v>0</v>
      </c>
      <c r="DR530" s="23">
        <v>0</v>
      </c>
      <c r="DS530" s="23">
        <v>0</v>
      </c>
      <c r="DT530" s="23">
        <v>0</v>
      </c>
      <c r="DU530" s="23">
        <v>0</v>
      </c>
      <c r="DV530" s="23">
        <v>0</v>
      </c>
    </row>
    <row r="531" spans="1:126" x14ac:dyDescent="0.25">
      <c r="A531" s="16" t="s">
        <v>1135</v>
      </c>
      <c r="B531" s="14" t="s">
        <v>1136</v>
      </c>
      <c r="C531" s="14">
        <v>217</v>
      </c>
      <c r="D531" s="24">
        <f t="shared" si="562"/>
        <v>2.7649769585253458E-2</v>
      </c>
      <c r="E531" s="24">
        <f t="shared" si="563"/>
        <v>3.2258064516129031E-2</v>
      </c>
      <c r="F531" s="24">
        <f t="shared" si="564"/>
        <v>3.6866359447004608E-2</v>
      </c>
      <c r="G531" s="24">
        <f t="shared" si="565"/>
        <v>6.4516129032258063E-2</v>
      </c>
      <c r="H531" s="24">
        <f t="shared" si="566"/>
        <v>4.1474654377880185E-2</v>
      </c>
      <c r="I531" s="24">
        <f t="shared" si="567"/>
        <v>1.8433179723502304E-2</v>
      </c>
      <c r="J531" s="24">
        <f t="shared" si="568"/>
        <v>2.7649769585253458E-2</v>
      </c>
      <c r="K531" s="24">
        <f t="shared" si="569"/>
        <v>3.2258064516129031E-2</v>
      </c>
      <c r="L531" s="24">
        <f t="shared" si="570"/>
        <v>5.5299539170506916E-2</v>
      </c>
      <c r="M531" s="24">
        <f t="shared" si="571"/>
        <v>0.11981566820276497</v>
      </c>
      <c r="N531" s="24">
        <f t="shared" si="572"/>
        <v>0.10599078341013825</v>
      </c>
      <c r="O531" s="24">
        <f t="shared" si="573"/>
        <v>6.4516129032258063E-2</v>
      </c>
      <c r="P531" s="24">
        <f t="shared" si="574"/>
        <v>0.1152073732718894</v>
      </c>
      <c r="Q531" s="24">
        <f t="shared" si="575"/>
        <v>5.9907834101382486E-2</v>
      </c>
      <c r="R531" s="24">
        <f t="shared" si="576"/>
        <v>8.294930875576037E-2</v>
      </c>
      <c r="S531" s="24">
        <f t="shared" si="577"/>
        <v>0.1152073732718894</v>
      </c>
      <c r="T531" s="24">
        <f t="shared" si="578"/>
        <v>0.11981566820276497</v>
      </c>
      <c r="U531" s="24">
        <f t="shared" si="578"/>
        <v>0.62211981566820274</v>
      </c>
      <c r="V531" s="24">
        <f t="shared" si="578"/>
        <v>0.25806451612903225</v>
      </c>
      <c r="W531" s="23">
        <f t="shared" si="579"/>
        <v>26</v>
      </c>
      <c r="X531" s="23">
        <f t="shared" si="580"/>
        <v>135</v>
      </c>
      <c r="Y531" s="23">
        <f t="shared" si="581"/>
        <v>56</v>
      </c>
      <c r="Z531" s="14">
        <v>2</v>
      </c>
      <c r="AA531" s="14">
        <v>0</v>
      </c>
      <c r="AB531" s="14">
        <v>2</v>
      </c>
      <c r="AC531" s="14">
        <v>0</v>
      </c>
      <c r="AD531" s="14">
        <v>2</v>
      </c>
      <c r="AE531" s="14">
        <v>2</v>
      </c>
      <c r="AF531" s="14">
        <v>0</v>
      </c>
      <c r="AG531" s="14">
        <v>2</v>
      </c>
      <c r="AH531" s="14">
        <v>2</v>
      </c>
      <c r="AI531" s="14">
        <v>1</v>
      </c>
      <c r="AJ531" s="14">
        <v>2</v>
      </c>
      <c r="AK531" s="14">
        <v>1</v>
      </c>
      <c r="AL531" s="14">
        <v>2</v>
      </c>
      <c r="AM531" s="14">
        <v>1</v>
      </c>
      <c r="AN531" s="14">
        <v>2</v>
      </c>
      <c r="AO531" s="14">
        <v>3</v>
      </c>
      <c r="AP531" s="14">
        <v>2</v>
      </c>
      <c r="AQ531" s="14">
        <v>4</v>
      </c>
      <c r="AR531" s="14">
        <v>3</v>
      </c>
      <c r="AS531" s="14">
        <v>2</v>
      </c>
      <c r="AT531" s="14">
        <v>2</v>
      </c>
      <c r="AU531" s="14">
        <v>3</v>
      </c>
      <c r="AV531" s="14">
        <v>2</v>
      </c>
      <c r="AW531" s="14">
        <v>1</v>
      </c>
      <c r="AX531" s="14">
        <v>1</v>
      </c>
      <c r="AY531" s="14">
        <v>0</v>
      </c>
      <c r="AZ531" s="14">
        <v>2</v>
      </c>
      <c r="BA531" s="14">
        <v>0</v>
      </c>
      <c r="BB531" s="14">
        <v>0</v>
      </c>
      <c r="BC531" s="14">
        <v>2</v>
      </c>
      <c r="BD531" s="14">
        <v>3</v>
      </c>
      <c r="BE531" s="14">
        <v>2</v>
      </c>
      <c r="BF531" s="14">
        <v>0</v>
      </c>
      <c r="BG531" s="14">
        <v>0</v>
      </c>
      <c r="BH531" s="14">
        <v>1</v>
      </c>
      <c r="BI531" s="14">
        <v>0</v>
      </c>
      <c r="BJ531" s="14">
        <v>1</v>
      </c>
      <c r="BK531" s="14">
        <v>2</v>
      </c>
      <c r="BL531" s="14">
        <v>2</v>
      </c>
      <c r="BM531" s="14">
        <v>2</v>
      </c>
      <c r="BN531" s="14">
        <v>6</v>
      </c>
      <c r="BO531" s="14">
        <v>2</v>
      </c>
      <c r="BP531" s="14">
        <v>2</v>
      </c>
      <c r="BQ531" s="14">
        <v>0</v>
      </c>
      <c r="BR531" s="14">
        <v>2</v>
      </c>
      <c r="BS531" s="14">
        <v>3</v>
      </c>
      <c r="BT531" s="14">
        <v>8</v>
      </c>
      <c r="BU531" s="14">
        <v>2</v>
      </c>
      <c r="BV531" s="14">
        <v>5</v>
      </c>
      <c r="BW531" s="14">
        <v>8</v>
      </c>
      <c r="BX531" s="14">
        <v>3</v>
      </c>
      <c r="BY531" s="14">
        <v>6</v>
      </c>
      <c r="BZ531" s="14">
        <v>6</v>
      </c>
      <c r="CA531" s="14">
        <v>5</v>
      </c>
      <c r="CB531" s="14">
        <v>3</v>
      </c>
      <c r="CC531" s="14">
        <v>0</v>
      </c>
      <c r="CD531" s="14">
        <v>5</v>
      </c>
      <c r="CE531" s="14">
        <v>2</v>
      </c>
      <c r="CF531" s="14">
        <v>4</v>
      </c>
      <c r="CG531" s="14">
        <v>3</v>
      </c>
      <c r="CH531" s="14">
        <v>3</v>
      </c>
      <c r="CI531" s="14">
        <v>8</v>
      </c>
      <c r="CJ531" s="14">
        <v>7</v>
      </c>
      <c r="CK531" s="14">
        <v>3</v>
      </c>
      <c r="CL531" s="14">
        <v>4</v>
      </c>
      <c r="CM531" s="14">
        <v>2</v>
      </c>
      <c r="CN531" s="14">
        <v>4</v>
      </c>
      <c r="CO531" s="14">
        <v>2</v>
      </c>
      <c r="CP531" s="14">
        <v>5</v>
      </c>
      <c r="CQ531" s="14">
        <v>0</v>
      </c>
      <c r="CR531" s="14">
        <v>3</v>
      </c>
      <c r="CS531" s="14">
        <v>4</v>
      </c>
      <c r="CT531" s="14">
        <v>8</v>
      </c>
      <c r="CU531" s="14">
        <v>2</v>
      </c>
      <c r="CV531" s="14">
        <v>1</v>
      </c>
      <c r="CW531" s="14">
        <v>4</v>
      </c>
      <c r="CX531" s="14">
        <v>3</v>
      </c>
      <c r="CY531" s="14">
        <v>2</v>
      </c>
      <c r="CZ531" s="14">
        <v>2</v>
      </c>
      <c r="DA531" s="14">
        <v>2</v>
      </c>
      <c r="DB531" s="14">
        <v>2</v>
      </c>
      <c r="DC531" s="14">
        <v>0</v>
      </c>
      <c r="DD531" s="14">
        <v>3</v>
      </c>
      <c r="DE531" s="14">
        <v>2</v>
      </c>
      <c r="DF531" s="14">
        <v>1</v>
      </c>
      <c r="DG531" s="14">
        <v>0</v>
      </c>
      <c r="DH531" s="14">
        <v>0</v>
      </c>
      <c r="DI531" s="14">
        <v>0</v>
      </c>
      <c r="DJ531" s="14">
        <v>1</v>
      </c>
      <c r="DK531" s="14">
        <v>1</v>
      </c>
      <c r="DL531" s="14">
        <v>0</v>
      </c>
      <c r="DM531" s="14">
        <v>0</v>
      </c>
      <c r="DN531" s="14">
        <v>1</v>
      </c>
      <c r="DO531" s="14">
        <v>0</v>
      </c>
      <c r="DP531" s="14">
        <v>1</v>
      </c>
      <c r="DQ531" s="14">
        <v>0</v>
      </c>
      <c r="DR531" s="14">
        <v>0</v>
      </c>
      <c r="DS531" s="14">
        <v>0</v>
      </c>
      <c r="DT531" s="14">
        <v>0</v>
      </c>
      <c r="DU531" s="14">
        <v>0</v>
      </c>
      <c r="DV531" s="14">
        <v>0</v>
      </c>
    </row>
    <row r="532" spans="1:126" x14ac:dyDescent="0.25">
      <c r="A532" s="16" t="s">
        <v>1137</v>
      </c>
      <c r="B532" s="14" t="s">
        <v>1138</v>
      </c>
      <c r="C532" s="23">
        <v>399</v>
      </c>
      <c r="D532" s="24">
        <f t="shared" si="562"/>
        <v>7.5187969924812026E-2</v>
      </c>
      <c r="E532" s="24">
        <f t="shared" si="563"/>
        <v>6.5162907268170422E-2</v>
      </c>
      <c r="F532" s="24">
        <f t="shared" si="564"/>
        <v>4.5112781954887216E-2</v>
      </c>
      <c r="G532" s="24">
        <f t="shared" si="565"/>
        <v>5.0125313283208017E-2</v>
      </c>
      <c r="H532" s="24">
        <f t="shared" si="566"/>
        <v>3.7593984962406013E-2</v>
      </c>
      <c r="I532" s="24">
        <f t="shared" si="567"/>
        <v>4.0100250626566414E-2</v>
      </c>
      <c r="J532" s="24">
        <f t="shared" si="568"/>
        <v>4.2606516290726815E-2</v>
      </c>
      <c r="K532" s="24">
        <f t="shared" si="569"/>
        <v>6.2656641604010022E-2</v>
      </c>
      <c r="L532" s="24">
        <f t="shared" si="570"/>
        <v>6.7669172932330823E-2</v>
      </c>
      <c r="M532" s="24">
        <f t="shared" si="571"/>
        <v>9.7744360902255634E-2</v>
      </c>
      <c r="N532" s="24">
        <f t="shared" si="572"/>
        <v>7.7694235588972427E-2</v>
      </c>
      <c r="O532" s="24">
        <f t="shared" si="573"/>
        <v>6.5162907268170422E-2</v>
      </c>
      <c r="P532" s="24">
        <f t="shared" si="574"/>
        <v>7.2681704260651625E-2</v>
      </c>
      <c r="Q532" s="24">
        <f t="shared" si="575"/>
        <v>8.2706766917293228E-2</v>
      </c>
      <c r="R532" s="24">
        <f t="shared" si="576"/>
        <v>4.5112781954887216E-2</v>
      </c>
      <c r="S532" s="24">
        <f t="shared" si="577"/>
        <v>7.2681704260651625E-2</v>
      </c>
      <c r="T532" s="24">
        <f t="shared" si="578"/>
        <v>0.20050125313283207</v>
      </c>
      <c r="U532" s="24">
        <f t="shared" si="578"/>
        <v>0.59899749373433586</v>
      </c>
      <c r="V532" s="24">
        <f t="shared" si="578"/>
        <v>0.20050125313283207</v>
      </c>
      <c r="W532" s="23">
        <f t="shared" si="579"/>
        <v>80</v>
      </c>
      <c r="X532" s="23">
        <f t="shared" si="580"/>
        <v>239</v>
      </c>
      <c r="Y532" s="23">
        <f t="shared" si="581"/>
        <v>80</v>
      </c>
      <c r="Z532" s="23">
        <v>4</v>
      </c>
      <c r="AA532" s="23">
        <v>7</v>
      </c>
      <c r="AB532" s="23">
        <v>3</v>
      </c>
      <c r="AC532" s="23">
        <v>9</v>
      </c>
      <c r="AD532" s="23">
        <v>7</v>
      </c>
      <c r="AE532" s="23">
        <v>2</v>
      </c>
      <c r="AF532" s="23">
        <v>10</v>
      </c>
      <c r="AG532" s="23">
        <v>6</v>
      </c>
      <c r="AH532" s="23">
        <v>6</v>
      </c>
      <c r="AI532" s="23">
        <v>2</v>
      </c>
      <c r="AJ532" s="23">
        <v>2</v>
      </c>
      <c r="AK532" s="23">
        <v>3</v>
      </c>
      <c r="AL532" s="23">
        <v>2</v>
      </c>
      <c r="AM532" s="23">
        <v>8</v>
      </c>
      <c r="AN532" s="23">
        <v>3</v>
      </c>
      <c r="AO532" s="23">
        <v>3</v>
      </c>
      <c r="AP532" s="23">
        <v>3</v>
      </c>
      <c r="AQ532" s="23">
        <v>4</v>
      </c>
      <c r="AR532" s="23">
        <v>5</v>
      </c>
      <c r="AS532" s="23">
        <v>5</v>
      </c>
      <c r="AT532" s="23">
        <v>3</v>
      </c>
      <c r="AU532" s="23">
        <v>2</v>
      </c>
      <c r="AV532" s="23">
        <v>5</v>
      </c>
      <c r="AW532" s="23">
        <v>2</v>
      </c>
      <c r="AX532" s="23">
        <v>3</v>
      </c>
      <c r="AY532" s="23">
        <v>3</v>
      </c>
      <c r="AZ532" s="23">
        <v>7</v>
      </c>
      <c r="BA532" s="23">
        <v>3</v>
      </c>
      <c r="BB532" s="23">
        <v>0</v>
      </c>
      <c r="BC532" s="23">
        <v>3</v>
      </c>
      <c r="BD532" s="23">
        <v>4</v>
      </c>
      <c r="BE532" s="23">
        <v>3</v>
      </c>
      <c r="BF532" s="23">
        <v>3</v>
      </c>
      <c r="BG532" s="23">
        <v>5</v>
      </c>
      <c r="BH532" s="23">
        <v>2</v>
      </c>
      <c r="BI532" s="23">
        <v>1</v>
      </c>
      <c r="BJ532" s="23">
        <v>7</v>
      </c>
      <c r="BK532" s="23">
        <v>4</v>
      </c>
      <c r="BL532" s="23">
        <v>4</v>
      </c>
      <c r="BM532" s="23">
        <v>9</v>
      </c>
      <c r="BN532" s="23">
        <v>6</v>
      </c>
      <c r="BO532" s="23">
        <v>7</v>
      </c>
      <c r="BP532" s="23">
        <v>4</v>
      </c>
      <c r="BQ532" s="23">
        <v>7</v>
      </c>
      <c r="BR532" s="23">
        <v>3</v>
      </c>
      <c r="BS532" s="23">
        <v>6</v>
      </c>
      <c r="BT532" s="23">
        <v>10</v>
      </c>
      <c r="BU532" s="23">
        <v>5</v>
      </c>
      <c r="BV532" s="23">
        <v>10</v>
      </c>
      <c r="BW532" s="23">
        <v>8</v>
      </c>
      <c r="BX532" s="23">
        <v>7</v>
      </c>
      <c r="BY532" s="23">
        <v>6</v>
      </c>
      <c r="BZ532" s="23">
        <v>5</v>
      </c>
      <c r="CA532" s="23">
        <v>5</v>
      </c>
      <c r="CB532" s="23">
        <v>8</v>
      </c>
      <c r="CC532" s="23">
        <v>5</v>
      </c>
      <c r="CD532" s="23">
        <v>4</v>
      </c>
      <c r="CE532" s="23">
        <v>5</v>
      </c>
      <c r="CF532" s="23">
        <v>6</v>
      </c>
      <c r="CG532" s="23">
        <v>6</v>
      </c>
      <c r="CH532" s="23">
        <v>9</v>
      </c>
      <c r="CI532" s="23">
        <v>5</v>
      </c>
      <c r="CJ532" s="23">
        <v>6</v>
      </c>
      <c r="CK532" s="23">
        <v>4</v>
      </c>
      <c r="CL532" s="23">
        <v>5</v>
      </c>
      <c r="CM532" s="23">
        <v>6</v>
      </c>
      <c r="CN532" s="23">
        <v>8</v>
      </c>
      <c r="CO532" s="23">
        <v>6</v>
      </c>
      <c r="CP532" s="23">
        <v>8</v>
      </c>
      <c r="CQ532" s="23">
        <v>5</v>
      </c>
      <c r="CR532" s="23">
        <v>4</v>
      </c>
      <c r="CS532" s="23">
        <v>4</v>
      </c>
      <c r="CT532" s="23">
        <v>5</v>
      </c>
      <c r="CU532" s="23">
        <v>3</v>
      </c>
      <c r="CV532" s="23">
        <v>2</v>
      </c>
      <c r="CW532" s="23">
        <v>2</v>
      </c>
      <c r="CX532" s="23">
        <v>0</v>
      </c>
      <c r="CY532" s="23">
        <v>2</v>
      </c>
      <c r="CZ532" s="23">
        <v>4</v>
      </c>
      <c r="DA532" s="23">
        <v>3</v>
      </c>
      <c r="DB532" s="23">
        <v>2</v>
      </c>
      <c r="DC532" s="23">
        <v>2</v>
      </c>
      <c r="DD532" s="23">
        <v>1</v>
      </c>
      <c r="DE532" s="23">
        <v>4</v>
      </c>
      <c r="DF532" s="23">
        <v>1</v>
      </c>
      <c r="DG532" s="23">
        <v>0</v>
      </c>
      <c r="DH532" s="23">
        <v>2</v>
      </c>
      <c r="DI532" s="23">
        <v>0</v>
      </c>
      <c r="DJ532" s="23">
        <v>0</v>
      </c>
      <c r="DK532" s="23">
        <v>0</v>
      </c>
      <c r="DL532" s="23">
        <v>3</v>
      </c>
      <c r="DM532" s="23">
        <v>1</v>
      </c>
      <c r="DN532" s="23">
        <v>1</v>
      </c>
      <c r="DO532" s="23">
        <v>1</v>
      </c>
      <c r="DP532" s="23">
        <v>0</v>
      </c>
      <c r="DQ532" s="23">
        <v>0</v>
      </c>
      <c r="DR532" s="23">
        <v>0</v>
      </c>
      <c r="DS532" s="23">
        <v>0</v>
      </c>
      <c r="DT532" s="23">
        <v>0</v>
      </c>
      <c r="DU532" s="23">
        <v>0</v>
      </c>
      <c r="DV532" s="23">
        <v>0</v>
      </c>
    </row>
    <row r="533" spans="1:126" x14ac:dyDescent="0.25">
      <c r="A533" s="16" t="s">
        <v>1139</v>
      </c>
      <c r="B533" s="14" t="s">
        <v>1140</v>
      </c>
      <c r="C533" s="14">
        <v>482</v>
      </c>
      <c r="D533" s="24">
        <f t="shared" si="562"/>
        <v>5.1867219917012451E-2</v>
      </c>
      <c r="E533" s="24">
        <f t="shared" si="563"/>
        <v>3.3195020746887967E-2</v>
      </c>
      <c r="F533" s="24">
        <f t="shared" si="564"/>
        <v>6.4315352697095429E-2</v>
      </c>
      <c r="G533" s="24">
        <f t="shared" si="565"/>
        <v>4.9792531120331947E-2</v>
      </c>
      <c r="H533" s="24">
        <f t="shared" si="566"/>
        <v>3.1120331950207469E-2</v>
      </c>
      <c r="I533" s="24">
        <f t="shared" si="567"/>
        <v>3.7344398340248962E-2</v>
      </c>
      <c r="J533" s="24">
        <f t="shared" si="568"/>
        <v>6.0165975103734441E-2</v>
      </c>
      <c r="K533" s="24">
        <f t="shared" si="569"/>
        <v>5.6016597510373446E-2</v>
      </c>
      <c r="L533" s="24">
        <f t="shared" si="570"/>
        <v>7.6763485477178428E-2</v>
      </c>
      <c r="M533" s="24">
        <f t="shared" si="571"/>
        <v>8.9211618257261413E-2</v>
      </c>
      <c r="N533" s="24">
        <f t="shared" si="572"/>
        <v>8.9211618257261413E-2</v>
      </c>
      <c r="O533" s="24">
        <f t="shared" si="573"/>
        <v>8.2987551867219914E-2</v>
      </c>
      <c r="P533" s="24">
        <f t="shared" si="574"/>
        <v>7.6763485477178428E-2</v>
      </c>
      <c r="Q533" s="24">
        <f t="shared" si="575"/>
        <v>4.9792531120331947E-2</v>
      </c>
      <c r="R533" s="24">
        <f t="shared" si="576"/>
        <v>5.8091286307053944E-2</v>
      </c>
      <c r="S533" s="24">
        <f t="shared" si="577"/>
        <v>9.3360995850622408E-2</v>
      </c>
      <c r="T533" s="24">
        <f t="shared" si="578"/>
        <v>0.17427385892116182</v>
      </c>
      <c r="U533" s="24">
        <f t="shared" si="578"/>
        <v>0.62448132780082988</v>
      </c>
      <c r="V533" s="24">
        <f t="shared" si="578"/>
        <v>0.20124481327800831</v>
      </c>
      <c r="W533" s="23">
        <f t="shared" si="579"/>
        <v>84</v>
      </c>
      <c r="X533" s="23">
        <f t="shared" si="580"/>
        <v>301</v>
      </c>
      <c r="Y533" s="23">
        <f t="shared" si="581"/>
        <v>97</v>
      </c>
      <c r="Z533" s="14">
        <v>5</v>
      </c>
      <c r="AA533" s="14">
        <v>7</v>
      </c>
      <c r="AB533" s="14">
        <v>3</v>
      </c>
      <c r="AC533" s="14">
        <v>4</v>
      </c>
      <c r="AD533" s="14">
        <v>6</v>
      </c>
      <c r="AE533" s="14">
        <v>1</v>
      </c>
      <c r="AF533" s="14">
        <v>2</v>
      </c>
      <c r="AG533" s="14">
        <v>5</v>
      </c>
      <c r="AH533" s="14">
        <v>6</v>
      </c>
      <c r="AI533" s="14">
        <v>2</v>
      </c>
      <c r="AJ533" s="14">
        <v>5</v>
      </c>
      <c r="AK533" s="14">
        <v>8</v>
      </c>
      <c r="AL533" s="14">
        <v>4</v>
      </c>
      <c r="AM533" s="14">
        <v>8</v>
      </c>
      <c r="AN533" s="14">
        <v>6</v>
      </c>
      <c r="AO533" s="14">
        <v>7</v>
      </c>
      <c r="AP533" s="14">
        <v>5</v>
      </c>
      <c r="AQ533" s="14">
        <v>8</v>
      </c>
      <c r="AR533" s="14">
        <v>2</v>
      </c>
      <c r="AS533" s="14">
        <v>2</v>
      </c>
      <c r="AT533" s="14">
        <v>3</v>
      </c>
      <c r="AU533" s="14">
        <v>1</v>
      </c>
      <c r="AV533" s="14">
        <v>2</v>
      </c>
      <c r="AW533" s="14">
        <v>2</v>
      </c>
      <c r="AX533" s="14">
        <v>7</v>
      </c>
      <c r="AY533" s="14">
        <v>4</v>
      </c>
      <c r="AZ533" s="14">
        <v>2</v>
      </c>
      <c r="BA533" s="14">
        <v>5</v>
      </c>
      <c r="BB533" s="14">
        <v>4</v>
      </c>
      <c r="BC533" s="14">
        <v>3</v>
      </c>
      <c r="BD533" s="14">
        <v>4</v>
      </c>
      <c r="BE533" s="14">
        <v>6</v>
      </c>
      <c r="BF533" s="14">
        <v>8</v>
      </c>
      <c r="BG533" s="14">
        <v>8</v>
      </c>
      <c r="BH533" s="14">
        <v>3</v>
      </c>
      <c r="BI533" s="14">
        <v>3</v>
      </c>
      <c r="BJ533" s="14">
        <v>7</v>
      </c>
      <c r="BK533" s="14">
        <v>5</v>
      </c>
      <c r="BL533" s="14">
        <v>4</v>
      </c>
      <c r="BM533" s="14">
        <v>8</v>
      </c>
      <c r="BN533" s="14">
        <v>6</v>
      </c>
      <c r="BO533" s="14">
        <v>9</v>
      </c>
      <c r="BP533" s="14">
        <v>8</v>
      </c>
      <c r="BQ533" s="14">
        <v>6</v>
      </c>
      <c r="BR533" s="14">
        <v>8</v>
      </c>
      <c r="BS533" s="14">
        <v>11</v>
      </c>
      <c r="BT533" s="14">
        <v>6</v>
      </c>
      <c r="BU533" s="14">
        <v>12</v>
      </c>
      <c r="BV533" s="14">
        <v>6</v>
      </c>
      <c r="BW533" s="14">
        <v>8</v>
      </c>
      <c r="BX533" s="14">
        <v>14</v>
      </c>
      <c r="BY533" s="14">
        <v>13</v>
      </c>
      <c r="BZ533" s="14">
        <v>5</v>
      </c>
      <c r="CA533" s="14">
        <v>8</v>
      </c>
      <c r="CB533" s="14">
        <v>3</v>
      </c>
      <c r="CC533" s="14">
        <v>10</v>
      </c>
      <c r="CD533" s="14">
        <v>11</v>
      </c>
      <c r="CE533" s="14">
        <v>7</v>
      </c>
      <c r="CF533" s="14">
        <v>4</v>
      </c>
      <c r="CG533" s="14">
        <v>8</v>
      </c>
      <c r="CH533" s="14">
        <v>7</v>
      </c>
      <c r="CI533" s="14">
        <v>9</v>
      </c>
      <c r="CJ533" s="14">
        <v>5</v>
      </c>
      <c r="CK533" s="14">
        <v>6</v>
      </c>
      <c r="CL533" s="14">
        <v>10</v>
      </c>
      <c r="CM533" s="14">
        <v>4</v>
      </c>
      <c r="CN533" s="14">
        <v>9</v>
      </c>
      <c r="CO533" s="14">
        <v>4</v>
      </c>
      <c r="CP533" s="14">
        <v>2</v>
      </c>
      <c r="CQ533" s="14">
        <v>5</v>
      </c>
      <c r="CR533" s="14">
        <v>3</v>
      </c>
      <c r="CS533" s="14">
        <v>5</v>
      </c>
      <c r="CT533" s="14">
        <v>6</v>
      </c>
      <c r="CU533" s="14">
        <v>4</v>
      </c>
      <c r="CV533" s="14">
        <v>10</v>
      </c>
      <c r="CW533" s="14">
        <v>4</v>
      </c>
      <c r="CX533" s="14">
        <v>8</v>
      </c>
      <c r="CY533" s="14">
        <v>1</v>
      </c>
      <c r="CZ533" s="14">
        <v>1</v>
      </c>
      <c r="DA533" s="14">
        <v>3</v>
      </c>
      <c r="DB533" s="14">
        <v>4</v>
      </c>
      <c r="DC533" s="14">
        <v>4</v>
      </c>
      <c r="DD533" s="14">
        <v>5</v>
      </c>
      <c r="DE533" s="14">
        <v>3</v>
      </c>
      <c r="DF533" s="14">
        <v>2</v>
      </c>
      <c r="DG533" s="14">
        <v>4</v>
      </c>
      <c r="DH533" s="14">
        <v>1</v>
      </c>
      <c r="DI533" s="14">
        <v>1</v>
      </c>
      <c r="DJ533" s="14">
        <v>0</v>
      </c>
      <c r="DK533" s="14">
        <v>1</v>
      </c>
      <c r="DL533" s="14">
        <v>1</v>
      </c>
      <c r="DM533" s="14">
        <v>0</v>
      </c>
      <c r="DN533" s="14">
        <v>1</v>
      </c>
      <c r="DO533" s="14">
        <v>0</v>
      </c>
      <c r="DP533" s="14">
        <v>0</v>
      </c>
      <c r="DQ533" s="14">
        <v>1</v>
      </c>
      <c r="DR533" s="14">
        <v>0</v>
      </c>
      <c r="DS533" s="14">
        <v>0</v>
      </c>
      <c r="DT533" s="14">
        <v>0</v>
      </c>
      <c r="DU533" s="14">
        <v>0</v>
      </c>
      <c r="DV533" s="14">
        <v>0</v>
      </c>
    </row>
    <row r="534" spans="1:126" x14ac:dyDescent="0.25">
      <c r="A534" s="16" t="s">
        <v>1141</v>
      </c>
      <c r="B534" s="14" t="s">
        <v>1142</v>
      </c>
      <c r="C534" s="23">
        <v>359</v>
      </c>
      <c r="D534" s="24">
        <f t="shared" si="562"/>
        <v>4.456824512534819E-2</v>
      </c>
      <c r="E534" s="24">
        <f t="shared" si="563"/>
        <v>5.2924791086350974E-2</v>
      </c>
      <c r="F534" s="24">
        <f t="shared" si="564"/>
        <v>7.7994428969359333E-2</v>
      </c>
      <c r="G534" s="24">
        <f t="shared" si="565"/>
        <v>7.7994428969359333E-2</v>
      </c>
      <c r="H534" s="24">
        <f t="shared" si="566"/>
        <v>5.0139275766016712E-2</v>
      </c>
      <c r="I534" s="24">
        <f t="shared" si="567"/>
        <v>3.6211699164345405E-2</v>
      </c>
      <c r="J534" s="24">
        <f t="shared" si="568"/>
        <v>3.3426183844011144E-2</v>
      </c>
      <c r="K534" s="24">
        <f t="shared" si="569"/>
        <v>4.1782729805013928E-2</v>
      </c>
      <c r="L534" s="24">
        <f t="shared" si="570"/>
        <v>8.6350974930362118E-2</v>
      </c>
      <c r="M534" s="24">
        <f t="shared" si="571"/>
        <v>9.7493036211699163E-2</v>
      </c>
      <c r="N534" s="24">
        <f t="shared" si="572"/>
        <v>9.1922005571030641E-2</v>
      </c>
      <c r="O534" s="24">
        <f t="shared" si="573"/>
        <v>6.1281337047353758E-2</v>
      </c>
      <c r="P534" s="24">
        <f t="shared" si="574"/>
        <v>6.4066852367688026E-2</v>
      </c>
      <c r="Q534" s="24">
        <f t="shared" si="575"/>
        <v>6.1281337047353758E-2</v>
      </c>
      <c r="R534" s="24">
        <f t="shared" si="576"/>
        <v>3.8997214484679667E-2</v>
      </c>
      <c r="S534" s="24">
        <f t="shared" si="577"/>
        <v>8.3565459610027856E-2</v>
      </c>
      <c r="T534" s="24">
        <f t="shared" si="578"/>
        <v>0.22562674094707522</v>
      </c>
      <c r="U534" s="24">
        <f t="shared" si="578"/>
        <v>0.59052924791086348</v>
      </c>
      <c r="V534" s="24">
        <f t="shared" si="578"/>
        <v>0.18384401114206128</v>
      </c>
      <c r="W534" s="23">
        <f t="shared" si="579"/>
        <v>81</v>
      </c>
      <c r="X534" s="23">
        <f t="shared" si="580"/>
        <v>212</v>
      </c>
      <c r="Y534" s="23">
        <f t="shared" si="581"/>
        <v>66</v>
      </c>
      <c r="Z534" s="23">
        <v>2</v>
      </c>
      <c r="AA534" s="23">
        <v>4</v>
      </c>
      <c r="AB534" s="23">
        <v>2</v>
      </c>
      <c r="AC534" s="23">
        <v>2</v>
      </c>
      <c r="AD534" s="23">
        <v>6</v>
      </c>
      <c r="AE534" s="23">
        <v>3</v>
      </c>
      <c r="AF534" s="23">
        <v>5</v>
      </c>
      <c r="AG534" s="23">
        <v>3</v>
      </c>
      <c r="AH534" s="23">
        <v>5</v>
      </c>
      <c r="AI534" s="23">
        <v>3</v>
      </c>
      <c r="AJ534" s="23">
        <v>5</v>
      </c>
      <c r="AK534" s="23">
        <v>3</v>
      </c>
      <c r="AL534" s="23">
        <v>8</v>
      </c>
      <c r="AM534" s="23">
        <v>8</v>
      </c>
      <c r="AN534" s="23">
        <v>4</v>
      </c>
      <c r="AO534" s="23">
        <v>12</v>
      </c>
      <c r="AP534" s="23">
        <v>6</v>
      </c>
      <c r="AQ534" s="23">
        <v>4</v>
      </c>
      <c r="AR534" s="23">
        <v>5</v>
      </c>
      <c r="AS534" s="23">
        <v>1</v>
      </c>
      <c r="AT534" s="23">
        <v>1</v>
      </c>
      <c r="AU534" s="23">
        <v>3</v>
      </c>
      <c r="AV534" s="23">
        <v>6</v>
      </c>
      <c r="AW534" s="23">
        <v>8</v>
      </c>
      <c r="AX534" s="23">
        <v>0</v>
      </c>
      <c r="AY534" s="23">
        <v>3</v>
      </c>
      <c r="AZ534" s="23">
        <v>2</v>
      </c>
      <c r="BA534" s="23">
        <v>4</v>
      </c>
      <c r="BB534" s="23">
        <v>0</v>
      </c>
      <c r="BC534" s="23">
        <v>4</v>
      </c>
      <c r="BD534" s="23">
        <v>3</v>
      </c>
      <c r="BE534" s="23">
        <v>2</v>
      </c>
      <c r="BF534" s="23">
        <v>3</v>
      </c>
      <c r="BG534" s="23">
        <v>0</v>
      </c>
      <c r="BH534" s="23">
        <v>4</v>
      </c>
      <c r="BI534" s="23">
        <v>3</v>
      </c>
      <c r="BJ534" s="23">
        <v>1</v>
      </c>
      <c r="BK534" s="23">
        <v>3</v>
      </c>
      <c r="BL534" s="23">
        <v>3</v>
      </c>
      <c r="BM534" s="23">
        <v>5</v>
      </c>
      <c r="BN534" s="23">
        <v>4</v>
      </c>
      <c r="BO534" s="23">
        <v>7</v>
      </c>
      <c r="BP534" s="23">
        <v>8</v>
      </c>
      <c r="BQ534" s="23">
        <v>9</v>
      </c>
      <c r="BR534" s="23">
        <v>3</v>
      </c>
      <c r="BS534" s="23">
        <v>3</v>
      </c>
      <c r="BT534" s="23">
        <v>11</v>
      </c>
      <c r="BU534" s="23">
        <v>10</v>
      </c>
      <c r="BV534" s="23">
        <v>5</v>
      </c>
      <c r="BW534" s="23">
        <v>6</v>
      </c>
      <c r="BX534" s="23">
        <v>2</v>
      </c>
      <c r="BY534" s="23">
        <v>8</v>
      </c>
      <c r="BZ534" s="23">
        <v>7</v>
      </c>
      <c r="CA534" s="23">
        <v>6</v>
      </c>
      <c r="CB534" s="23">
        <v>10</v>
      </c>
      <c r="CC534" s="23">
        <v>5</v>
      </c>
      <c r="CD534" s="23">
        <v>4</v>
      </c>
      <c r="CE534" s="23">
        <v>8</v>
      </c>
      <c r="CF534" s="23">
        <v>3</v>
      </c>
      <c r="CG534" s="23">
        <v>2</v>
      </c>
      <c r="CH534" s="23">
        <v>3</v>
      </c>
      <c r="CI534" s="23">
        <v>7</v>
      </c>
      <c r="CJ534" s="23">
        <v>4</v>
      </c>
      <c r="CK534" s="23">
        <v>3</v>
      </c>
      <c r="CL534" s="23">
        <v>6</v>
      </c>
      <c r="CM534" s="23">
        <v>4</v>
      </c>
      <c r="CN534" s="23">
        <v>3</v>
      </c>
      <c r="CO534" s="23">
        <v>4</v>
      </c>
      <c r="CP534" s="23">
        <v>9</v>
      </c>
      <c r="CQ534" s="23">
        <v>2</v>
      </c>
      <c r="CR534" s="23">
        <v>2</v>
      </c>
      <c r="CS534" s="23">
        <v>2</v>
      </c>
      <c r="CT534" s="23">
        <v>5</v>
      </c>
      <c r="CU534" s="23">
        <v>3</v>
      </c>
      <c r="CV534" s="23">
        <v>2</v>
      </c>
      <c r="CW534" s="23">
        <v>2</v>
      </c>
      <c r="CX534" s="23">
        <v>1</v>
      </c>
      <c r="CY534" s="23">
        <v>3</v>
      </c>
      <c r="CZ534" s="23">
        <v>3</v>
      </c>
      <c r="DA534" s="23">
        <v>1</v>
      </c>
      <c r="DB534" s="23">
        <v>6</v>
      </c>
      <c r="DC534" s="23">
        <v>1</v>
      </c>
      <c r="DD534" s="23">
        <v>2</v>
      </c>
      <c r="DE534" s="23">
        <v>0</v>
      </c>
      <c r="DF534" s="23">
        <v>2</v>
      </c>
      <c r="DG534" s="23">
        <v>3</v>
      </c>
      <c r="DH534" s="23">
        <v>1</v>
      </c>
      <c r="DI534" s="23">
        <v>2</v>
      </c>
      <c r="DJ534" s="23">
        <v>0</v>
      </c>
      <c r="DK534" s="23">
        <v>0</v>
      </c>
      <c r="DL534" s="23">
        <v>0</v>
      </c>
      <c r="DM534" s="23">
        <v>1</v>
      </c>
      <c r="DN534" s="23">
        <v>2</v>
      </c>
      <c r="DO534" s="23">
        <v>0</v>
      </c>
      <c r="DP534" s="23">
        <v>0</v>
      </c>
      <c r="DQ534" s="23">
        <v>0</v>
      </c>
      <c r="DR534" s="23">
        <v>0</v>
      </c>
      <c r="DS534" s="23">
        <v>0</v>
      </c>
      <c r="DT534" s="23">
        <v>0</v>
      </c>
      <c r="DU534" s="23">
        <v>0</v>
      </c>
      <c r="DV534" s="23">
        <v>0</v>
      </c>
    </row>
    <row r="535" spans="1:126" x14ac:dyDescent="0.25">
      <c r="A535" s="16" t="s">
        <v>1143</v>
      </c>
      <c r="B535" s="14" t="s">
        <v>1144</v>
      </c>
      <c r="C535" s="14">
        <v>922</v>
      </c>
      <c r="D535" s="24">
        <f t="shared" si="562"/>
        <v>5.3145336225596529E-2</v>
      </c>
      <c r="E535" s="24">
        <f t="shared" si="563"/>
        <v>4.7722342733188719E-2</v>
      </c>
      <c r="F535" s="24">
        <f t="shared" si="564"/>
        <v>5.0976138828633402E-2</v>
      </c>
      <c r="G535" s="24">
        <f t="shared" si="565"/>
        <v>6.8329718004338388E-2</v>
      </c>
      <c r="H535" s="24">
        <f t="shared" si="566"/>
        <v>3.7960954446854663E-2</v>
      </c>
      <c r="I535" s="24">
        <f t="shared" si="567"/>
        <v>3.4707158351409979E-2</v>
      </c>
      <c r="J535" s="24">
        <f t="shared" si="568"/>
        <v>4.2299349240780909E-2</v>
      </c>
      <c r="K535" s="24">
        <f t="shared" si="569"/>
        <v>5.7483731019522775E-2</v>
      </c>
      <c r="L535" s="24">
        <f t="shared" si="570"/>
        <v>6.9414316702819959E-2</v>
      </c>
      <c r="M535" s="24">
        <f t="shared" si="571"/>
        <v>7.3752711496746198E-2</v>
      </c>
      <c r="N535" s="24">
        <f t="shared" si="572"/>
        <v>9.2190889370932755E-2</v>
      </c>
      <c r="O535" s="24">
        <f t="shared" si="573"/>
        <v>6.7245119305856832E-2</v>
      </c>
      <c r="P535" s="24">
        <f t="shared" si="574"/>
        <v>8.4598698481561818E-2</v>
      </c>
      <c r="Q535" s="24">
        <f t="shared" si="575"/>
        <v>8.0260303687635579E-2</v>
      </c>
      <c r="R535" s="24">
        <f t="shared" si="576"/>
        <v>5.3145336225596529E-2</v>
      </c>
      <c r="S535" s="24">
        <f t="shared" si="577"/>
        <v>8.6767895878524945E-2</v>
      </c>
      <c r="T535" s="24">
        <f t="shared" si="578"/>
        <v>0.17895878524945771</v>
      </c>
      <c r="U535" s="24">
        <f t="shared" si="578"/>
        <v>0.60086767895878523</v>
      </c>
      <c r="V535" s="24">
        <f t="shared" si="578"/>
        <v>0.22017353579175705</v>
      </c>
      <c r="W535" s="23">
        <f t="shared" si="579"/>
        <v>165</v>
      </c>
      <c r="X535" s="23">
        <f t="shared" si="580"/>
        <v>554</v>
      </c>
      <c r="Y535" s="23">
        <f t="shared" si="581"/>
        <v>203</v>
      </c>
      <c r="Z535" s="14">
        <v>9</v>
      </c>
      <c r="AA535" s="14">
        <v>12</v>
      </c>
      <c r="AB535" s="14">
        <v>9</v>
      </c>
      <c r="AC535" s="14">
        <v>5</v>
      </c>
      <c r="AD535" s="14">
        <v>14</v>
      </c>
      <c r="AE535" s="14">
        <v>11</v>
      </c>
      <c r="AF535" s="14">
        <v>5</v>
      </c>
      <c r="AG535" s="14">
        <v>13</v>
      </c>
      <c r="AH535" s="14">
        <v>8</v>
      </c>
      <c r="AI535" s="14">
        <v>7</v>
      </c>
      <c r="AJ535" s="14">
        <v>11</v>
      </c>
      <c r="AK535" s="14">
        <v>13</v>
      </c>
      <c r="AL535" s="14">
        <v>8</v>
      </c>
      <c r="AM535" s="14">
        <v>8</v>
      </c>
      <c r="AN535" s="14">
        <v>7</v>
      </c>
      <c r="AO535" s="14">
        <v>16</v>
      </c>
      <c r="AP535" s="14">
        <v>9</v>
      </c>
      <c r="AQ535" s="14">
        <v>14</v>
      </c>
      <c r="AR535" s="14">
        <v>14</v>
      </c>
      <c r="AS535" s="14">
        <v>10</v>
      </c>
      <c r="AT535" s="14">
        <v>9</v>
      </c>
      <c r="AU535" s="14">
        <v>10</v>
      </c>
      <c r="AV535" s="14">
        <v>5</v>
      </c>
      <c r="AW535" s="14">
        <v>6</v>
      </c>
      <c r="AX535" s="14">
        <v>5</v>
      </c>
      <c r="AY535" s="14">
        <v>4</v>
      </c>
      <c r="AZ535" s="14">
        <v>6</v>
      </c>
      <c r="BA535" s="14">
        <v>7</v>
      </c>
      <c r="BB535" s="14">
        <v>10</v>
      </c>
      <c r="BC535" s="14">
        <v>5</v>
      </c>
      <c r="BD535" s="14">
        <v>9</v>
      </c>
      <c r="BE535" s="14">
        <v>4</v>
      </c>
      <c r="BF535" s="14">
        <v>12</v>
      </c>
      <c r="BG535" s="14">
        <v>2</v>
      </c>
      <c r="BH535" s="14">
        <v>12</v>
      </c>
      <c r="BI535" s="14">
        <v>8</v>
      </c>
      <c r="BJ535" s="14">
        <v>9</v>
      </c>
      <c r="BK535" s="14">
        <v>10</v>
      </c>
      <c r="BL535" s="14">
        <v>13</v>
      </c>
      <c r="BM535" s="14">
        <v>13</v>
      </c>
      <c r="BN535" s="14">
        <v>17</v>
      </c>
      <c r="BO535" s="14">
        <v>13</v>
      </c>
      <c r="BP535" s="14">
        <v>8</v>
      </c>
      <c r="BQ535" s="14">
        <v>12</v>
      </c>
      <c r="BR535" s="14">
        <v>14</v>
      </c>
      <c r="BS535" s="14">
        <v>12</v>
      </c>
      <c r="BT535" s="14">
        <v>19</v>
      </c>
      <c r="BU535" s="14">
        <v>11</v>
      </c>
      <c r="BV535" s="14">
        <v>12</v>
      </c>
      <c r="BW535" s="14">
        <v>14</v>
      </c>
      <c r="BX535" s="14">
        <v>16</v>
      </c>
      <c r="BY535" s="14">
        <v>17</v>
      </c>
      <c r="BZ535" s="14">
        <v>22</v>
      </c>
      <c r="CA535" s="14">
        <v>14</v>
      </c>
      <c r="CB535" s="14">
        <v>16</v>
      </c>
      <c r="CC535" s="14">
        <v>11</v>
      </c>
      <c r="CD535" s="14">
        <v>16</v>
      </c>
      <c r="CE535" s="14">
        <v>12</v>
      </c>
      <c r="CF535" s="14">
        <v>10</v>
      </c>
      <c r="CG535" s="14">
        <v>13</v>
      </c>
      <c r="CH535" s="14">
        <v>14</v>
      </c>
      <c r="CI535" s="14">
        <v>12</v>
      </c>
      <c r="CJ535" s="14">
        <v>19</v>
      </c>
      <c r="CK535" s="14">
        <v>18</v>
      </c>
      <c r="CL535" s="14">
        <v>15</v>
      </c>
      <c r="CM535" s="14">
        <v>14</v>
      </c>
      <c r="CN535" s="14">
        <v>16</v>
      </c>
      <c r="CO535" s="14">
        <v>19</v>
      </c>
      <c r="CP535" s="14">
        <v>14</v>
      </c>
      <c r="CQ535" s="14">
        <v>11</v>
      </c>
      <c r="CR535" s="14">
        <v>11</v>
      </c>
      <c r="CS535" s="14">
        <v>6</v>
      </c>
      <c r="CT535" s="14">
        <v>9</v>
      </c>
      <c r="CU535" s="14">
        <v>12</v>
      </c>
      <c r="CV535" s="14">
        <v>11</v>
      </c>
      <c r="CW535" s="14">
        <v>9</v>
      </c>
      <c r="CX535" s="14">
        <v>9</v>
      </c>
      <c r="CY535" s="14">
        <v>4</v>
      </c>
      <c r="CZ535" s="14">
        <v>6</v>
      </c>
      <c r="DA535" s="14">
        <v>5</v>
      </c>
      <c r="DB535" s="14">
        <v>7</v>
      </c>
      <c r="DC535" s="14">
        <v>7</v>
      </c>
      <c r="DD535" s="14">
        <v>8</v>
      </c>
      <c r="DE535" s="14">
        <v>4</v>
      </c>
      <c r="DF535" s="14">
        <v>3</v>
      </c>
      <c r="DG535" s="14">
        <v>3</v>
      </c>
      <c r="DH535" s="14">
        <v>4</v>
      </c>
      <c r="DI535" s="14">
        <v>3</v>
      </c>
      <c r="DJ535" s="14">
        <v>1</v>
      </c>
      <c r="DK535" s="14">
        <v>0</v>
      </c>
      <c r="DL535" s="14">
        <v>0</v>
      </c>
      <c r="DM535" s="14">
        <v>4</v>
      </c>
      <c r="DN535" s="14">
        <v>1</v>
      </c>
      <c r="DO535" s="14">
        <v>1</v>
      </c>
      <c r="DP535" s="14">
        <v>1</v>
      </c>
      <c r="DQ535" s="14">
        <v>0</v>
      </c>
      <c r="DR535" s="14">
        <v>0</v>
      </c>
      <c r="DS535" s="14">
        <v>0</v>
      </c>
      <c r="DT535" s="14">
        <v>0</v>
      </c>
      <c r="DU535" s="14">
        <v>0</v>
      </c>
      <c r="DV535" s="14">
        <v>0</v>
      </c>
    </row>
    <row r="536" spans="1:126" x14ac:dyDescent="0.25">
      <c r="A536" s="16" t="s">
        <v>1145</v>
      </c>
      <c r="B536" s="14" t="s">
        <v>1146</v>
      </c>
      <c r="C536" s="14">
        <v>561</v>
      </c>
      <c r="D536" s="24">
        <f t="shared" si="562"/>
        <v>4.4563279857397504E-2</v>
      </c>
      <c r="E536" s="24">
        <f t="shared" si="563"/>
        <v>4.0998217468805706E-2</v>
      </c>
      <c r="F536" s="24">
        <f t="shared" si="564"/>
        <v>3.9215686274509803E-2</v>
      </c>
      <c r="G536" s="24">
        <f t="shared" si="565"/>
        <v>4.0998217468805706E-2</v>
      </c>
      <c r="H536" s="24">
        <f t="shared" si="566"/>
        <v>3.7433155080213901E-2</v>
      </c>
      <c r="I536" s="24">
        <f t="shared" si="567"/>
        <v>3.5650623885918005E-2</v>
      </c>
      <c r="J536" s="24">
        <f t="shared" si="568"/>
        <v>3.5650623885918005E-2</v>
      </c>
      <c r="K536" s="24">
        <f t="shared" si="569"/>
        <v>5.1693404634581108E-2</v>
      </c>
      <c r="L536" s="24">
        <f t="shared" si="570"/>
        <v>6.2388591800356503E-2</v>
      </c>
      <c r="M536" s="24">
        <f t="shared" si="571"/>
        <v>5.5258467023172907E-2</v>
      </c>
      <c r="N536" s="24">
        <f t="shared" si="572"/>
        <v>9.6256684491978606E-2</v>
      </c>
      <c r="O536" s="24">
        <f t="shared" si="573"/>
        <v>6.9518716577540107E-2</v>
      </c>
      <c r="P536" s="24">
        <f t="shared" si="574"/>
        <v>0.10695187165775401</v>
      </c>
      <c r="Q536" s="24">
        <f t="shared" si="575"/>
        <v>8.3778966131907315E-2</v>
      </c>
      <c r="R536" s="24">
        <f t="shared" si="576"/>
        <v>8.5561497326203204E-2</v>
      </c>
      <c r="S536" s="24">
        <f t="shared" si="577"/>
        <v>0.1140819964349376</v>
      </c>
      <c r="T536" s="24">
        <f t="shared" si="578"/>
        <v>0.14438502673796791</v>
      </c>
      <c r="U536" s="24">
        <f t="shared" si="578"/>
        <v>0.57219251336898391</v>
      </c>
      <c r="V536" s="24">
        <f t="shared" si="578"/>
        <v>0.28342245989304815</v>
      </c>
      <c r="W536" s="23">
        <f t="shared" si="579"/>
        <v>81</v>
      </c>
      <c r="X536" s="23">
        <f t="shared" si="580"/>
        <v>321</v>
      </c>
      <c r="Y536" s="23">
        <f t="shared" si="581"/>
        <v>159</v>
      </c>
      <c r="Z536" s="14">
        <v>3</v>
      </c>
      <c r="AA536" s="14">
        <v>7</v>
      </c>
      <c r="AB536" s="14">
        <v>4</v>
      </c>
      <c r="AC536" s="14">
        <v>7</v>
      </c>
      <c r="AD536" s="14">
        <v>4</v>
      </c>
      <c r="AE536" s="14">
        <v>5</v>
      </c>
      <c r="AF536" s="14">
        <v>4</v>
      </c>
      <c r="AG536" s="14">
        <v>4</v>
      </c>
      <c r="AH536" s="14">
        <v>5</v>
      </c>
      <c r="AI536" s="14">
        <v>5</v>
      </c>
      <c r="AJ536" s="14">
        <v>2</v>
      </c>
      <c r="AK536" s="14">
        <v>3</v>
      </c>
      <c r="AL536" s="14">
        <v>8</v>
      </c>
      <c r="AM536" s="14">
        <v>0</v>
      </c>
      <c r="AN536" s="14">
        <v>9</v>
      </c>
      <c r="AO536" s="14">
        <v>2</v>
      </c>
      <c r="AP536" s="14">
        <v>9</v>
      </c>
      <c r="AQ536" s="14">
        <v>1</v>
      </c>
      <c r="AR536" s="14">
        <v>5</v>
      </c>
      <c r="AS536" s="14">
        <v>6</v>
      </c>
      <c r="AT536" s="14">
        <v>6</v>
      </c>
      <c r="AU536" s="14">
        <v>5</v>
      </c>
      <c r="AV536" s="14">
        <v>5</v>
      </c>
      <c r="AW536" s="14">
        <v>4</v>
      </c>
      <c r="AX536" s="14">
        <v>1</v>
      </c>
      <c r="AY536" s="14">
        <v>1</v>
      </c>
      <c r="AZ536" s="14">
        <v>4</v>
      </c>
      <c r="BA536" s="14">
        <v>6</v>
      </c>
      <c r="BB536" s="14">
        <v>2</v>
      </c>
      <c r="BC536" s="14">
        <v>7</v>
      </c>
      <c r="BD536" s="14">
        <v>3</v>
      </c>
      <c r="BE536" s="14">
        <v>2</v>
      </c>
      <c r="BF536" s="14">
        <v>3</v>
      </c>
      <c r="BG536" s="14">
        <v>7</v>
      </c>
      <c r="BH536" s="14">
        <v>5</v>
      </c>
      <c r="BI536" s="14">
        <v>5</v>
      </c>
      <c r="BJ536" s="14">
        <v>9</v>
      </c>
      <c r="BK536" s="14">
        <v>5</v>
      </c>
      <c r="BL536" s="14">
        <v>2</v>
      </c>
      <c r="BM536" s="14">
        <v>8</v>
      </c>
      <c r="BN536" s="14">
        <v>6</v>
      </c>
      <c r="BO536" s="14">
        <v>5</v>
      </c>
      <c r="BP536" s="14">
        <v>8</v>
      </c>
      <c r="BQ536" s="14">
        <v>11</v>
      </c>
      <c r="BR536" s="14">
        <v>5</v>
      </c>
      <c r="BS536" s="14">
        <v>6</v>
      </c>
      <c r="BT536" s="14">
        <v>5</v>
      </c>
      <c r="BU536" s="14">
        <v>8</v>
      </c>
      <c r="BV536" s="14">
        <v>10</v>
      </c>
      <c r="BW536" s="14">
        <v>2</v>
      </c>
      <c r="BX536" s="14">
        <v>5</v>
      </c>
      <c r="BY536" s="14">
        <v>12</v>
      </c>
      <c r="BZ536" s="14">
        <v>12</v>
      </c>
      <c r="CA536" s="14">
        <v>15</v>
      </c>
      <c r="CB536" s="14">
        <v>10</v>
      </c>
      <c r="CC536" s="14">
        <v>8</v>
      </c>
      <c r="CD536" s="14">
        <v>11</v>
      </c>
      <c r="CE536" s="14">
        <v>9</v>
      </c>
      <c r="CF536" s="14">
        <v>6</v>
      </c>
      <c r="CG536" s="14">
        <v>5</v>
      </c>
      <c r="CH536" s="14">
        <v>9</v>
      </c>
      <c r="CI536" s="14">
        <v>10</v>
      </c>
      <c r="CJ536" s="14">
        <v>14</v>
      </c>
      <c r="CK536" s="14">
        <v>18</v>
      </c>
      <c r="CL536" s="14">
        <v>9</v>
      </c>
      <c r="CM536" s="14">
        <v>12</v>
      </c>
      <c r="CN536" s="14">
        <v>10</v>
      </c>
      <c r="CO536" s="14">
        <v>8</v>
      </c>
      <c r="CP536" s="14">
        <v>8</v>
      </c>
      <c r="CQ536" s="14">
        <v>9</v>
      </c>
      <c r="CR536" s="14">
        <v>13</v>
      </c>
      <c r="CS536" s="14">
        <v>12</v>
      </c>
      <c r="CT536" s="14">
        <v>5</v>
      </c>
      <c r="CU536" s="14">
        <v>6</v>
      </c>
      <c r="CV536" s="14">
        <v>12</v>
      </c>
      <c r="CW536" s="14">
        <v>6</v>
      </c>
      <c r="CX536" s="14">
        <v>7</v>
      </c>
      <c r="CY536" s="14">
        <v>2</v>
      </c>
      <c r="CZ536" s="14">
        <v>7</v>
      </c>
      <c r="DA536" s="14">
        <v>3</v>
      </c>
      <c r="DB536" s="14">
        <v>4</v>
      </c>
      <c r="DC536" s="14">
        <v>3</v>
      </c>
      <c r="DD536" s="14">
        <v>5</v>
      </c>
      <c r="DE536" s="14">
        <v>2</v>
      </c>
      <c r="DF536" s="14">
        <v>6</v>
      </c>
      <c r="DG536" s="14">
        <v>7</v>
      </c>
      <c r="DH536" s="14">
        <v>1</v>
      </c>
      <c r="DI536" s="14">
        <v>4</v>
      </c>
      <c r="DJ536" s="14">
        <v>1</v>
      </c>
      <c r="DK536" s="14">
        <v>2</v>
      </c>
      <c r="DL536" s="14">
        <v>0</v>
      </c>
      <c r="DM536" s="14">
        <v>0</v>
      </c>
      <c r="DN536" s="14">
        <v>2</v>
      </c>
      <c r="DO536" s="14">
        <v>0</v>
      </c>
      <c r="DP536" s="14">
        <v>1</v>
      </c>
      <c r="DQ536" s="14">
        <v>0</v>
      </c>
      <c r="DR536" s="14">
        <v>0</v>
      </c>
      <c r="DS536" s="14">
        <v>1</v>
      </c>
      <c r="DT536" s="14">
        <v>0</v>
      </c>
      <c r="DU536" s="14">
        <v>0</v>
      </c>
      <c r="DV536" s="14">
        <v>0</v>
      </c>
    </row>
    <row r="537" spans="1:126" x14ac:dyDescent="0.25">
      <c r="A537" s="16" t="s">
        <v>1147</v>
      </c>
      <c r="B537" s="14" t="s">
        <v>1148</v>
      </c>
      <c r="C537" s="14">
        <v>115</v>
      </c>
      <c r="D537" s="24">
        <f t="shared" si="562"/>
        <v>0</v>
      </c>
      <c r="E537" s="24">
        <f t="shared" si="563"/>
        <v>8.6956521739130432E-2</v>
      </c>
      <c r="F537" s="24">
        <f t="shared" si="564"/>
        <v>5.2173913043478258E-2</v>
      </c>
      <c r="G537" s="24">
        <f t="shared" si="565"/>
        <v>2.6086956521739129E-2</v>
      </c>
      <c r="H537" s="24">
        <f t="shared" si="566"/>
        <v>3.4782608695652174E-2</v>
      </c>
      <c r="I537" s="24">
        <f t="shared" si="567"/>
        <v>5.2173913043478258E-2</v>
      </c>
      <c r="J537" s="24">
        <f t="shared" si="568"/>
        <v>2.6086956521739129E-2</v>
      </c>
      <c r="K537" s="24">
        <f t="shared" si="569"/>
        <v>3.4782608695652174E-2</v>
      </c>
      <c r="L537" s="24">
        <f t="shared" si="570"/>
        <v>7.8260869565217397E-2</v>
      </c>
      <c r="M537" s="24">
        <f t="shared" si="571"/>
        <v>0.11304347826086956</v>
      </c>
      <c r="N537" s="24">
        <f t="shared" si="572"/>
        <v>8.6956521739130432E-2</v>
      </c>
      <c r="O537" s="24">
        <f t="shared" si="573"/>
        <v>0.13043478260869565</v>
      </c>
      <c r="P537" s="24">
        <f t="shared" si="574"/>
        <v>0.13043478260869565</v>
      </c>
      <c r="Q537" s="24">
        <f t="shared" si="575"/>
        <v>6.9565217391304349E-2</v>
      </c>
      <c r="R537" s="24">
        <f t="shared" si="576"/>
        <v>1.7391304347826087E-2</v>
      </c>
      <c r="S537" s="24">
        <f t="shared" si="577"/>
        <v>6.0869565217391307E-2</v>
      </c>
      <c r="T537" s="24">
        <f t="shared" si="578"/>
        <v>0.1391304347826087</v>
      </c>
      <c r="U537" s="24">
        <f t="shared" si="578"/>
        <v>0.71304347826086956</v>
      </c>
      <c r="V537" s="24">
        <f t="shared" si="578"/>
        <v>0.14782608695652175</v>
      </c>
      <c r="W537" s="23">
        <f t="shared" si="579"/>
        <v>16</v>
      </c>
      <c r="X537" s="23">
        <f t="shared" si="580"/>
        <v>82</v>
      </c>
      <c r="Y537" s="23">
        <f t="shared" si="581"/>
        <v>17</v>
      </c>
      <c r="Z537" s="14">
        <v>0</v>
      </c>
      <c r="AA537" s="14">
        <v>0</v>
      </c>
      <c r="AB537" s="14">
        <v>0</v>
      </c>
      <c r="AC537" s="14">
        <v>0</v>
      </c>
      <c r="AD537" s="14">
        <v>0</v>
      </c>
      <c r="AE537" s="14">
        <v>3</v>
      </c>
      <c r="AF537" s="14">
        <v>1</v>
      </c>
      <c r="AG537" s="14">
        <v>4</v>
      </c>
      <c r="AH537" s="14">
        <v>1</v>
      </c>
      <c r="AI537" s="14">
        <v>1</v>
      </c>
      <c r="AJ537" s="14">
        <v>2</v>
      </c>
      <c r="AK537" s="14">
        <v>0</v>
      </c>
      <c r="AL537" s="14">
        <v>1</v>
      </c>
      <c r="AM537" s="14">
        <v>1</v>
      </c>
      <c r="AN537" s="14">
        <v>2</v>
      </c>
      <c r="AO537" s="14">
        <v>0</v>
      </c>
      <c r="AP537" s="14">
        <v>0</v>
      </c>
      <c r="AQ537" s="14">
        <v>2</v>
      </c>
      <c r="AR537" s="14">
        <v>1</v>
      </c>
      <c r="AS537" s="14">
        <v>0</v>
      </c>
      <c r="AT537" s="14">
        <v>1</v>
      </c>
      <c r="AU537" s="14">
        <v>1</v>
      </c>
      <c r="AV537" s="14">
        <v>0</v>
      </c>
      <c r="AW537" s="14">
        <v>2</v>
      </c>
      <c r="AX537" s="14">
        <v>0</v>
      </c>
      <c r="AY537" s="14">
        <v>2</v>
      </c>
      <c r="AZ537" s="14">
        <v>1</v>
      </c>
      <c r="BA537" s="14">
        <v>0</v>
      </c>
      <c r="BB537" s="14">
        <v>1</v>
      </c>
      <c r="BC537" s="14">
        <v>2</v>
      </c>
      <c r="BD537" s="14">
        <v>2</v>
      </c>
      <c r="BE537" s="14">
        <v>1</v>
      </c>
      <c r="BF537" s="14">
        <v>0</v>
      </c>
      <c r="BG537" s="14">
        <v>0</v>
      </c>
      <c r="BH537" s="14">
        <v>0</v>
      </c>
      <c r="BI537" s="14">
        <v>0</v>
      </c>
      <c r="BJ537" s="14">
        <v>0</v>
      </c>
      <c r="BK537" s="14">
        <v>0</v>
      </c>
      <c r="BL537" s="14">
        <v>0</v>
      </c>
      <c r="BM537" s="14">
        <v>4</v>
      </c>
      <c r="BN537" s="14">
        <v>1</v>
      </c>
      <c r="BO537" s="14">
        <v>3</v>
      </c>
      <c r="BP537" s="14">
        <v>1</v>
      </c>
      <c r="BQ537" s="14">
        <v>3</v>
      </c>
      <c r="BR537" s="14">
        <v>1</v>
      </c>
      <c r="BS537" s="14">
        <v>3</v>
      </c>
      <c r="BT537" s="14">
        <v>2</v>
      </c>
      <c r="BU537" s="14">
        <v>4</v>
      </c>
      <c r="BV537" s="14">
        <v>1</v>
      </c>
      <c r="BW537" s="14">
        <v>3</v>
      </c>
      <c r="BX537" s="14">
        <v>3</v>
      </c>
      <c r="BY537" s="14">
        <v>1</v>
      </c>
      <c r="BZ537" s="14">
        <v>3</v>
      </c>
      <c r="CA537" s="14">
        <v>2</v>
      </c>
      <c r="CB537" s="14">
        <v>1</v>
      </c>
      <c r="CC537" s="14">
        <v>5</v>
      </c>
      <c r="CD537" s="14">
        <v>1</v>
      </c>
      <c r="CE537" s="14">
        <v>3</v>
      </c>
      <c r="CF537" s="14">
        <v>4</v>
      </c>
      <c r="CG537" s="14">
        <v>2</v>
      </c>
      <c r="CH537" s="14">
        <v>2</v>
      </c>
      <c r="CI537" s="14">
        <v>3</v>
      </c>
      <c r="CJ537" s="14">
        <v>4</v>
      </c>
      <c r="CK537" s="14">
        <v>3</v>
      </c>
      <c r="CL537" s="14">
        <v>3</v>
      </c>
      <c r="CM537" s="14">
        <v>1</v>
      </c>
      <c r="CN537" s="14">
        <v>3</v>
      </c>
      <c r="CO537" s="14">
        <v>1</v>
      </c>
      <c r="CP537" s="14">
        <v>3</v>
      </c>
      <c r="CQ537" s="14">
        <v>0</v>
      </c>
      <c r="CR537" s="14">
        <v>1</v>
      </c>
      <c r="CS537" s="14">
        <v>0</v>
      </c>
      <c r="CT537" s="14">
        <v>0</v>
      </c>
      <c r="CU537" s="14">
        <v>1</v>
      </c>
      <c r="CV537" s="14">
        <v>0</v>
      </c>
      <c r="CW537" s="14">
        <v>0</v>
      </c>
      <c r="CX537" s="14">
        <v>2</v>
      </c>
      <c r="CY537" s="14">
        <v>0</v>
      </c>
      <c r="CZ537" s="14">
        <v>0</v>
      </c>
      <c r="DA537" s="14">
        <v>1</v>
      </c>
      <c r="DB537" s="14">
        <v>1</v>
      </c>
      <c r="DC537" s="14">
        <v>1</v>
      </c>
      <c r="DD537" s="14">
        <v>0</v>
      </c>
      <c r="DE537" s="14">
        <v>0</v>
      </c>
      <c r="DF537" s="14">
        <v>0</v>
      </c>
      <c r="DG537" s="14">
        <v>1</v>
      </c>
      <c r="DH537" s="14">
        <v>1</v>
      </c>
      <c r="DI537" s="14">
        <v>0</v>
      </c>
      <c r="DJ537" s="14">
        <v>0</v>
      </c>
      <c r="DK537" s="14">
        <v>0</v>
      </c>
      <c r="DL537" s="14">
        <v>0</v>
      </c>
      <c r="DM537" s="14">
        <v>0</v>
      </c>
      <c r="DN537" s="14">
        <v>0</v>
      </c>
      <c r="DO537" s="14">
        <v>0</v>
      </c>
      <c r="DP537" s="14">
        <v>0</v>
      </c>
      <c r="DQ537" s="14">
        <v>0</v>
      </c>
      <c r="DR537" s="14">
        <v>0</v>
      </c>
      <c r="DS537" s="14">
        <v>0</v>
      </c>
      <c r="DT537" s="14">
        <v>0</v>
      </c>
      <c r="DU537" s="14">
        <v>0</v>
      </c>
      <c r="DV537" s="14">
        <v>0</v>
      </c>
    </row>
    <row r="538" spans="1:126" x14ac:dyDescent="0.25">
      <c r="A538" s="16" t="s">
        <v>1149</v>
      </c>
      <c r="B538" s="14" t="s">
        <v>1150</v>
      </c>
      <c r="C538" s="14">
        <v>528</v>
      </c>
      <c r="D538" s="24">
        <f t="shared" si="562"/>
        <v>4.1666666666666664E-2</v>
      </c>
      <c r="E538" s="24">
        <f t="shared" si="563"/>
        <v>4.924242424242424E-2</v>
      </c>
      <c r="F538" s="24">
        <f t="shared" si="564"/>
        <v>6.0606060606060608E-2</v>
      </c>
      <c r="G538" s="24">
        <f t="shared" si="565"/>
        <v>6.0606060606060608E-2</v>
      </c>
      <c r="H538" s="24">
        <f t="shared" si="566"/>
        <v>3.5984848484848488E-2</v>
      </c>
      <c r="I538" s="24">
        <f t="shared" si="567"/>
        <v>3.787878787878788E-2</v>
      </c>
      <c r="J538" s="24">
        <f t="shared" si="568"/>
        <v>3.2196969696969696E-2</v>
      </c>
      <c r="K538" s="24">
        <f t="shared" si="569"/>
        <v>4.924242424242424E-2</v>
      </c>
      <c r="L538" s="24">
        <f t="shared" si="570"/>
        <v>8.1439393939393936E-2</v>
      </c>
      <c r="M538" s="24">
        <f t="shared" si="571"/>
        <v>9.8484848484848481E-2</v>
      </c>
      <c r="N538" s="24">
        <f t="shared" si="572"/>
        <v>7.575757575757576E-2</v>
      </c>
      <c r="O538" s="24">
        <f t="shared" si="573"/>
        <v>8.9015151515151519E-2</v>
      </c>
      <c r="P538" s="24">
        <f t="shared" si="574"/>
        <v>7.1969696969696975E-2</v>
      </c>
      <c r="Q538" s="24">
        <f t="shared" si="575"/>
        <v>6.8181818181818177E-2</v>
      </c>
      <c r="R538" s="24">
        <f t="shared" si="576"/>
        <v>6.0606060606060608E-2</v>
      </c>
      <c r="S538" s="24">
        <f t="shared" si="577"/>
        <v>8.7121212121212127E-2</v>
      </c>
      <c r="T538" s="24">
        <f t="shared" si="578"/>
        <v>0.17992424242424243</v>
      </c>
      <c r="U538" s="24">
        <f t="shared" si="578"/>
        <v>0.60416666666666663</v>
      </c>
      <c r="V538" s="24">
        <f t="shared" si="578"/>
        <v>0.21590909090909091</v>
      </c>
      <c r="W538" s="23">
        <f t="shared" si="579"/>
        <v>95</v>
      </c>
      <c r="X538" s="23">
        <f t="shared" si="580"/>
        <v>319</v>
      </c>
      <c r="Y538" s="23">
        <f t="shared" si="581"/>
        <v>114</v>
      </c>
      <c r="Z538" s="14">
        <v>6</v>
      </c>
      <c r="AA538" s="14">
        <v>2</v>
      </c>
      <c r="AB538" s="14">
        <v>4</v>
      </c>
      <c r="AC538" s="14">
        <v>2</v>
      </c>
      <c r="AD538" s="14">
        <v>8</v>
      </c>
      <c r="AE538" s="14">
        <v>7</v>
      </c>
      <c r="AF538" s="14">
        <v>5</v>
      </c>
      <c r="AG538" s="14">
        <v>4</v>
      </c>
      <c r="AH538" s="14">
        <v>3</v>
      </c>
      <c r="AI538" s="14">
        <v>7</v>
      </c>
      <c r="AJ538" s="14">
        <v>7</v>
      </c>
      <c r="AK538" s="14">
        <v>5</v>
      </c>
      <c r="AL538" s="14">
        <v>4</v>
      </c>
      <c r="AM538" s="14">
        <v>10</v>
      </c>
      <c r="AN538" s="14">
        <v>6</v>
      </c>
      <c r="AO538" s="14">
        <v>8</v>
      </c>
      <c r="AP538" s="14">
        <v>7</v>
      </c>
      <c r="AQ538" s="14">
        <v>6</v>
      </c>
      <c r="AR538" s="14">
        <v>5</v>
      </c>
      <c r="AS538" s="14">
        <v>6</v>
      </c>
      <c r="AT538" s="14">
        <v>2</v>
      </c>
      <c r="AU538" s="14">
        <v>7</v>
      </c>
      <c r="AV538" s="14">
        <v>2</v>
      </c>
      <c r="AW538" s="14">
        <v>6</v>
      </c>
      <c r="AX538" s="14">
        <v>2</v>
      </c>
      <c r="AY538" s="14">
        <v>7</v>
      </c>
      <c r="AZ538" s="14">
        <v>1</v>
      </c>
      <c r="BA538" s="14">
        <v>4</v>
      </c>
      <c r="BB538" s="14">
        <v>2</v>
      </c>
      <c r="BC538" s="14">
        <v>6</v>
      </c>
      <c r="BD538" s="14">
        <v>6</v>
      </c>
      <c r="BE538" s="14">
        <v>1</v>
      </c>
      <c r="BF538" s="14">
        <v>3</v>
      </c>
      <c r="BG538" s="14">
        <v>3</v>
      </c>
      <c r="BH538" s="14">
        <v>4</v>
      </c>
      <c r="BI538" s="14">
        <v>5</v>
      </c>
      <c r="BJ538" s="14">
        <v>3</v>
      </c>
      <c r="BK538" s="14">
        <v>3</v>
      </c>
      <c r="BL538" s="14">
        <v>6</v>
      </c>
      <c r="BM538" s="14">
        <v>9</v>
      </c>
      <c r="BN538" s="14">
        <v>6</v>
      </c>
      <c r="BO538" s="14">
        <v>7</v>
      </c>
      <c r="BP538" s="14">
        <v>9</v>
      </c>
      <c r="BQ538" s="14">
        <v>11</v>
      </c>
      <c r="BR538" s="14">
        <v>10</v>
      </c>
      <c r="BS538" s="14">
        <v>6</v>
      </c>
      <c r="BT538" s="14">
        <v>10</v>
      </c>
      <c r="BU538" s="14">
        <v>9</v>
      </c>
      <c r="BV538" s="14">
        <v>11</v>
      </c>
      <c r="BW538" s="14">
        <v>16</v>
      </c>
      <c r="BX538" s="14">
        <v>8</v>
      </c>
      <c r="BY538" s="14">
        <v>12</v>
      </c>
      <c r="BZ538" s="14">
        <v>6</v>
      </c>
      <c r="CA538" s="14">
        <v>5</v>
      </c>
      <c r="CB538" s="14">
        <v>9</v>
      </c>
      <c r="CC538" s="14">
        <v>9</v>
      </c>
      <c r="CD538" s="14">
        <v>11</v>
      </c>
      <c r="CE538" s="14">
        <v>8</v>
      </c>
      <c r="CF538" s="14">
        <v>12</v>
      </c>
      <c r="CG538" s="14">
        <v>7</v>
      </c>
      <c r="CH538" s="14">
        <v>8</v>
      </c>
      <c r="CI538" s="14">
        <v>7</v>
      </c>
      <c r="CJ538" s="14">
        <v>6</v>
      </c>
      <c r="CK538" s="14">
        <v>11</v>
      </c>
      <c r="CL538" s="14">
        <v>6</v>
      </c>
      <c r="CM538" s="14">
        <v>6</v>
      </c>
      <c r="CN538" s="14">
        <v>8</v>
      </c>
      <c r="CO538" s="14">
        <v>8</v>
      </c>
      <c r="CP538" s="14">
        <v>7</v>
      </c>
      <c r="CQ538" s="14">
        <v>7</v>
      </c>
      <c r="CR538" s="14">
        <v>7</v>
      </c>
      <c r="CS538" s="14">
        <v>8</v>
      </c>
      <c r="CT538" s="14">
        <v>4</v>
      </c>
      <c r="CU538" s="14">
        <v>5</v>
      </c>
      <c r="CV538" s="14">
        <v>8</v>
      </c>
      <c r="CW538" s="14">
        <v>5</v>
      </c>
      <c r="CX538" s="14">
        <v>4</v>
      </c>
      <c r="CY538" s="14">
        <v>3</v>
      </c>
      <c r="CZ538" s="14">
        <v>2</v>
      </c>
      <c r="DA538" s="14">
        <v>3</v>
      </c>
      <c r="DB538" s="14">
        <v>2</v>
      </c>
      <c r="DC538" s="14">
        <v>3</v>
      </c>
      <c r="DD538" s="14">
        <v>5</v>
      </c>
      <c r="DE538" s="14">
        <v>6</v>
      </c>
      <c r="DF538" s="14">
        <v>1</v>
      </c>
      <c r="DG538" s="14">
        <v>2</v>
      </c>
      <c r="DH538" s="14">
        <v>3</v>
      </c>
      <c r="DI538" s="14">
        <v>4</v>
      </c>
      <c r="DJ538" s="14">
        <v>0</v>
      </c>
      <c r="DK538" s="14">
        <v>1</v>
      </c>
      <c r="DL538" s="14">
        <v>1</v>
      </c>
      <c r="DM538" s="14">
        <v>0</v>
      </c>
      <c r="DN538" s="14">
        <v>0</v>
      </c>
      <c r="DO538" s="14">
        <v>1</v>
      </c>
      <c r="DP538" s="14">
        <v>0</v>
      </c>
      <c r="DQ538" s="14">
        <v>0</v>
      </c>
      <c r="DR538" s="14">
        <v>0</v>
      </c>
      <c r="DS538" s="14">
        <v>0</v>
      </c>
      <c r="DT538" s="14">
        <v>0</v>
      </c>
      <c r="DU538" s="14">
        <v>0</v>
      </c>
      <c r="DV538" s="14">
        <v>0</v>
      </c>
    </row>
    <row r="539" spans="1:126" x14ac:dyDescent="0.25">
      <c r="A539" s="16" t="s">
        <v>1151</v>
      </c>
      <c r="B539" s="14" t="s">
        <v>1152</v>
      </c>
      <c r="C539" s="23">
        <v>374</v>
      </c>
      <c r="D539" s="24">
        <f t="shared" si="562"/>
        <v>5.3475935828877004E-2</v>
      </c>
      <c r="E539" s="24">
        <f t="shared" si="563"/>
        <v>6.684491978609626E-2</v>
      </c>
      <c r="F539" s="24">
        <f t="shared" si="564"/>
        <v>4.8128342245989303E-2</v>
      </c>
      <c r="G539" s="24">
        <f t="shared" si="565"/>
        <v>6.9518716577540107E-2</v>
      </c>
      <c r="H539" s="24">
        <f t="shared" si="566"/>
        <v>2.9411764705882353E-2</v>
      </c>
      <c r="I539" s="24">
        <f t="shared" si="567"/>
        <v>2.9411764705882353E-2</v>
      </c>
      <c r="J539" s="24">
        <f t="shared" si="568"/>
        <v>4.2780748663101602E-2</v>
      </c>
      <c r="K539" s="24">
        <f t="shared" si="569"/>
        <v>6.9518716577540107E-2</v>
      </c>
      <c r="L539" s="24">
        <f t="shared" si="570"/>
        <v>8.2887700534759357E-2</v>
      </c>
      <c r="M539" s="24">
        <f t="shared" si="571"/>
        <v>6.9518716577540107E-2</v>
      </c>
      <c r="N539" s="24">
        <f t="shared" si="572"/>
        <v>8.5561497326203204E-2</v>
      </c>
      <c r="O539" s="24">
        <f t="shared" si="573"/>
        <v>6.9518716577540107E-2</v>
      </c>
      <c r="P539" s="24">
        <f t="shared" si="574"/>
        <v>8.5561497326203204E-2</v>
      </c>
      <c r="Q539" s="24">
        <f t="shared" si="575"/>
        <v>6.1497326203208559E-2</v>
      </c>
      <c r="R539" s="24">
        <f t="shared" si="576"/>
        <v>4.2780748663101602E-2</v>
      </c>
      <c r="S539" s="24">
        <f t="shared" si="577"/>
        <v>9.3582887700534759E-2</v>
      </c>
      <c r="T539" s="24">
        <f t="shared" si="578"/>
        <v>0.19786096256684493</v>
      </c>
      <c r="U539" s="24">
        <f t="shared" si="578"/>
        <v>0.60427807486631013</v>
      </c>
      <c r="V539" s="24">
        <f t="shared" si="578"/>
        <v>0.19786096256684493</v>
      </c>
      <c r="W539" s="23">
        <f t="shared" si="579"/>
        <v>74</v>
      </c>
      <c r="X539" s="23">
        <f t="shared" si="580"/>
        <v>226</v>
      </c>
      <c r="Y539" s="23">
        <f t="shared" si="581"/>
        <v>74</v>
      </c>
      <c r="Z539" s="23">
        <v>5</v>
      </c>
      <c r="AA539" s="23">
        <v>1</v>
      </c>
      <c r="AB539" s="23">
        <v>5</v>
      </c>
      <c r="AC539" s="23">
        <v>3</v>
      </c>
      <c r="AD539" s="23">
        <v>6</v>
      </c>
      <c r="AE539" s="23">
        <v>3</v>
      </c>
      <c r="AF539" s="23">
        <v>5</v>
      </c>
      <c r="AG539" s="23">
        <v>2</v>
      </c>
      <c r="AH539" s="23">
        <v>11</v>
      </c>
      <c r="AI539" s="23">
        <v>4</v>
      </c>
      <c r="AJ539" s="23">
        <v>1</v>
      </c>
      <c r="AK539" s="23">
        <v>2</v>
      </c>
      <c r="AL539" s="23">
        <v>5</v>
      </c>
      <c r="AM539" s="23">
        <v>3</v>
      </c>
      <c r="AN539" s="23">
        <v>7</v>
      </c>
      <c r="AO539" s="23">
        <v>5</v>
      </c>
      <c r="AP539" s="23">
        <v>6</v>
      </c>
      <c r="AQ539" s="23">
        <v>6</v>
      </c>
      <c r="AR539" s="23">
        <v>5</v>
      </c>
      <c r="AS539" s="23">
        <v>4</v>
      </c>
      <c r="AT539" s="23">
        <v>4</v>
      </c>
      <c r="AU539" s="23">
        <v>0</v>
      </c>
      <c r="AV539" s="23">
        <v>4</v>
      </c>
      <c r="AW539" s="23">
        <v>1</v>
      </c>
      <c r="AX539" s="23">
        <v>2</v>
      </c>
      <c r="AY539" s="23">
        <v>2</v>
      </c>
      <c r="AZ539" s="23">
        <v>5</v>
      </c>
      <c r="BA539" s="23">
        <v>0</v>
      </c>
      <c r="BB539" s="23">
        <v>1</v>
      </c>
      <c r="BC539" s="23">
        <v>3</v>
      </c>
      <c r="BD539" s="23">
        <v>1</v>
      </c>
      <c r="BE539" s="23">
        <v>6</v>
      </c>
      <c r="BF539" s="23">
        <v>4</v>
      </c>
      <c r="BG539" s="23">
        <v>1</v>
      </c>
      <c r="BH539" s="23">
        <v>4</v>
      </c>
      <c r="BI539" s="23">
        <v>8</v>
      </c>
      <c r="BJ539" s="23">
        <v>3</v>
      </c>
      <c r="BK539" s="23">
        <v>4</v>
      </c>
      <c r="BL539" s="23">
        <v>3</v>
      </c>
      <c r="BM539" s="23">
        <v>8</v>
      </c>
      <c r="BN539" s="23">
        <v>5</v>
      </c>
      <c r="BO539" s="23">
        <v>8</v>
      </c>
      <c r="BP539" s="23">
        <v>3</v>
      </c>
      <c r="BQ539" s="23">
        <v>6</v>
      </c>
      <c r="BR539" s="23">
        <v>9</v>
      </c>
      <c r="BS539" s="23">
        <v>7</v>
      </c>
      <c r="BT539" s="23">
        <v>7</v>
      </c>
      <c r="BU539" s="23">
        <v>7</v>
      </c>
      <c r="BV539" s="23">
        <v>3</v>
      </c>
      <c r="BW539" s="23">
        <v>2</v>
      </c>
      <c r="BX539" s="23">
        <v>5</v>
      </c>
      <c r="BY539" s="23">
        <v>5</v>
      </c>
      <c r="BZ539" s="23">
        <v>7</v>
      </c>
      <c r="CA539" s="23">
        <v>7</v>
      </c>
      <c r="CB539" s="23">
        <v>8</v>
      </c>
      <c r="CC539" s="23">
        <v>5</v>
      </c>
      <c r="CD539" s="23">
        <v>5</v>
      </c>
      <c r="CE539" s="23">
        <v>2</v>
      </c>
      <c r="CF539" s="23">
        <v>7</v>
      </c>
      <c r="CG539" s="23">
        <v>7</v>
      </c>
      <c r="CH539" s="23">
        <v>7</v>
      </c>
      <c r="CI539" s="23">
        <v>5</v>
      </c>
      <c r="CJ539" s="23">
        <v>5</v>
      </c>
      <c r="CK539" s="23">
        <v>5</v>
      </c>
      <c r="CL539" s="23">
        <v>10</v>
      </c>
      <c r="CM539" s="23">
        <v>8</v>
      </c>
      <c r="CN539" s="23">
        <v>3</v>
      </c>
      <c r="CO539" s="23">
        <v>2</v>
      </c>
      <c r="CP539" s="23">
        <v>5</v>
      </c>
      <c r="CQ539" s="23">
        <v>5</v>
      </c>
      <c r="CR539" s="23">
        <v>2</v>
      </c>
      <c r="CS539" s="23">
        <v>4</v>
      </c>
      <c r="CT539" s="23">
        <v>1</v>
      </c>
      <c r="CU539" s="23">
        <v>3</v>
      </c>
      <c r="CV539" s="23">
        <v>6</v>
      </c>
      <c r="CW539" s="23">
        <v>1</v>
      </c>
      <c r="CX539" s="23">
        <v>0</v>
      </c>
      <c r="CY539" s="23">
        <v>8</v>
      </c>
      <c r="CZ539" s="23">
        <v>2</v>
      </c>
      <c r="DA539" s="23">
        <v>3</v>
      </c>
      <c r="DB539" s="23">
        <v>1</v>
      </c>
      <c r="DC539" s="23">
        <v>2</v>
      </c>
      <c r="DD539" s="23">
        <v>5</v>
      </c>
      <c r="DE539" s="23">
        <v>0</v>
      </c>
      <c r="DF539" s="23">
        <v>1</v>
      </c>
      <c r="DG539" s="23">
        <v>1</v>
      </c>
      <c r="DH539" s="23">
        <v>2</v>
      </c>
      <c r="DI539" s="23">
        <v>2</v>
      </c>
      <c r="DJ539" s="23">
        <v>1</v>
      </c>
      <c r="DK539" s="23">
        <v>2</v>
      </c>
      <c r="DL539" s="23">
        <v>2</v>
      </c>
      <c r="DM539" s="23">
        <v>1</v>
      </c>
      <c r="DN539" s="23">
        <v>0</v>
      </c>
      <c r="DO539" s="23">
        <v>0</v>
      </c>
      <c r="DP539" s="23">
        <v>0</v>
      </c>
      <c r="DQ539" s="23">
        <v>0</v>
      </c>
      <c r="DR539" s="23">
        <v>1</v>
      </c>
      <c r="DS539" s="23">
        <v>0</v>
      </c>
      <c r="DT539" s="23">
        <v>0</v>
      </c>
      <c r="DU539" s="23">
        <v>0</v>
      </c>
      <c r="DV539" s="23">
        <v>0</v>
      </c>
    </row>
    <row r="540" spans="1:126" x14ac:dyDescent="0.25">
      <c r="A540" s="16" t="s">
        <v>1153</v>
      </c>
      <c r="B540" s="14" t="s">
        <v>1154</v>
      </c>
      <c r="C540" s="23">
        <v>369</v>
      </c>
      <c r="D540" s="24">
        <f t="shared" si="562"/>
        <v>3.5230352303523033E-2</v>
      </c>
      <c r="E540" s="24">
        <f t="shared" si="563"/>
        <v>5.9620596205962058E-2</v>
      </c>
      <c r="F540" s="24">
        <f t="shared" si="564"/>
        <v>4.065040650406504E-2</v>
      </c>
      <c r="G540" s="24">
        <f t="shared" si="565"/>
        <v>7.0460704607046065E-2</v>
      </c>
      <c r="H540" s="24">
        <f t="shared" si="566"/>
        <v>2.4390243902439025E-2</v>
      </c>
      <c r="I540" s="24">
        <f t="shared" si="567"/>
        <v>5.1490514905149054E-2</v>
      </c>
      <c r="J540" s="24">
        <f t="shared" si="568"/>
        <v>4.3360433604336043E-2</v>
      </c>
      <c r="K540" s="24">
        <f t="shared" si="569"/>
        <v>5.6910569105691054E-2</v>
      </c>
      <c r="L540" s="24">
        <f t="shared" si="570"/>
        <v>5.6910569105691054E-2</v>
      </c>
      <c r="M540" s="24">
        <f t="shared" si="571"/>
        <v>0.10298102981029811</v>
      </c>
      <c r="N540" s="24">
        <f t="shared" si="572"/>
        <v>7.5880758807588072E-2</v>
      </c>
      <c r="O540" s="24">
        <f t="shared" si="573"/>
        <v>4.065040650406504E-2</v>
      </c>
      <c r="P540" s="24">
        <f t="shared" si="574"/>
        <v>0.11382113821138211</v>
      </c>
      <c r="Q540" s="24">
        <f t="shared" si="575"/>
        <v>5.6910569105691054E-2</v>
      </c>
      <c r="R540" s="24">
        <f t="shared" si="576"/>
        <v>3.2520325203252036E-2</v>
      </c>
      <c r="S540" s="24">
        <f t="shared" si="577"/>
        <v>0.13821138211382114</v>
      </c>
      <c r="T540" s="24">
        <f t="shared" si="578"/>
        <v>0.17073170731707318</v>
      </c>
      <c r="U540" s="24">
        <f t="shared" si="578"/>
        <v>0.60162601626016265</v>
      </c>
      <c r="V540" s="24">
        <f t="shared" si="578"/>
        <v>0.22764227642276422</v>
      </c>
      <c r="W540" s="23">
        <f t="shared" si="579"/>
        <v>63</v>
      </c>
      <c r="X540" s="23">
        <f t="shared" si="580"/>
        <v>222</v>
      </c>
      <c r="Y540" s="23">
        <f t="shared" si="581"/>
        <v>84</v>
      </c>
      <c r="Z540" s="23">
        <v>3</v>
      </c>
      <c r="AA540" s="23">
        <v>2</v>
      </c>
      <c r="AB540" s="23">
        <v>5</v>
      </c>
      <c r="AC540" s="23">
        <v>2</v>
      </c>
      <c r="AD540" s="23">
        <v>1</v>
      </c>
      <c r="AE540" s="23">
        <v>4</v>
      </c>
      <c r="AF540" s="23">
        <v>4</v>
      </c>
      <c r="AG540" s="23">
        <v>6</v>
      </c>
      <c r="AH540" s="23">
        <v>3</v>
      </c>
      <c r="AI540" s="23">
        <v>5</v>
      </c>
      <c r="AJ540" s="23">
        <v>1</v>
      </c>
      <c r="AK540" s="23">
        <v>1</v>
      </c>
      <c r="AL540" s="23">
        <v>5</v>
      </c>
      <c r="AM540" s="23">
        <v>5</v>
      </c>
      <c r="AN540" s="23">
        <v>3</v>
      </c>
      <c r="AO540" s="23">
        <v>8</v>
      </c>
      <c r="AP540" s="23">
        <v>5</v>
      </c>
      <c r="AQ540" s="23">
        <v>5</v>
      </c>
      <c r="AR540" s="23">
        <v>6</v>
      </c>
      <c r="AS540" s="23">
        <v>2</v>
      </c>
      <c r="AT540" s="23">
        <v>4</v>
      </c>
      <c r="AU540" s="23">
        <v>3</v>
      </c>
      <c r="AV540" s="23">
        <v>1</v>
      </c>
      <c r="AW540" s="23">
        <v>0</v>
      </c>
      <c r="AX540" s="23">
        <v>1</v>
      </c>
      <c r="AY540" s="23">
        <v>5</v>
      </c>
      <c r="AZ540" s="23">
        <v>3</v>
      </c>
      <c r="BA540" s="23">
        <v>4</v>
      </c>
      <c r="BB540" s="23">
        <v>3</v>
      </c>
      <c r="BC540" s="23">
        <v>4</v>
      </c>
      <c r="BD540" s="23">
        <v>2</v>
      </c>
      <c r="BE540" s="23">
        <v>2</v>
      </c>
      <c r="BF540" s="23">
        <v>4</v>
      </c>
      <c r="BG540" s="23">
        <v>1</v>
      </c>
      <c r="BH540" s="23">
        <v>7</v>
      </c>
      <c r="BI540" s="23">
        <v>4</v>
      </c>
      <c r="BJ540" s="23">
        <v>3</v>
      </c>
      <c r="BK540" s="23">
        <v>3</v>
      </c>
      <c r="BL540" s="23">
        <v>2</v>
      </c>
      <c r="BM540" s="23">
        <v>9</v>
      </c>
      <c r="BN540" s="23">
        <v>4</v>
      </c>
      <c r="BO540" s="23">
        <v>6</v>
      </c>
      <c r="BP540" s="23">
        <v>1</v>
      </c>
      <c r="BQ540" s="23">
        <v>4</v>
      </c>
      <c r="BR540" s="23">
        <v>6</v>
      </c>
      <c r="BS540" s="23">
        <v>5</v>
      </c>
      <c r="BT540" s="23">
        <v>3</v>
      </c>
      <c r="BU540" s="23">
        <v>8</v>
      </c>
      <c r="BV540" s="23">
        <v>7</v>
      </c>
      <c r="BW540" s="23">
        <v>15</v>
      </c>
      <c r="BX540" s="23">
        <v>6</v>
      </c>
      <c r="BY540" s="23">
        <v>4</v>
      </c>
      <c r="BZ540" s="23">
        <v>11</v>
      </c>
      <c r="CA540" s="23">
        <v>4</v>
      </c>
      <c r="CB540" s="23">
        <v>3</v>
      </c>
      <c r="CC540" s="23">
        <v>1</v>
      </c>
      <c r="CD540" s="23">
        <v>2</v>
      </c>
      <c r="CE540" s="23">
        <v>2</v>
      </c>
      <c r="CF540" s="23">
        <v>4</v>
      </c>
      <c r="CG540" s="23">
        <v>6</v>
      </c>
      <c r="CH540" s="23">
        <v>8</v>
      </c>
      <c r="CI540" s="23">
        <v>8</v>
      </c>
      <c r="CJ540" s="23">
        <v>10</v>
      </c>
      <c r="CK540" s="23">
        <v>10</v>
      </c>
      <c r="CL540" s="23">
        <v>6</v>
      </c>
      <c r="CM540" s="23">
        <v>4</v>
      </c>
      <c r="CN540" s="23">
        <v>6</v>
      </c>
      <c r="CO540" s="23">
        <v>5</v>
      </c>
      <c r="CP540" s="23">
        <v>2</v>
      </c>
      <c r="CQ540" s="23">
        <v>4</v>
      </c>
      <c r="CR540" s="23">
        <v>4</v>
      </c>
      <c r="CS540" s="23">
        <v>2</v>
      </c>
      <c r="CT540" s="23">
        <v>3</v>
      </c>
      <c r="CU540" s="23">
        <v>0</v>
      </c>
      <c r="CV540" s="23">
        <v>3</v>
      </c>
      <c r="CW540" s="23">
        <v>6</v>
      </c>
      <c r="CX540" s="23">
        <v>7</v>
      </c>
      <c r="CY540" s="23">
        <v>2</v>
      </c>
      <c r="CZ540" s="23">
        <v>6</v>
      </c>
      <c r="DA540" s="23">
        <v>3</v>
      </c>
      <c r="DB540" s="23">
        <v>3</v>
      </c>
      <c r="DC540" s="23">
        <v>5</v>
      </c>
      <c r="DD540" s="23">
        <v>1</v>
      </c>
      <c r="DE540" s="23">
        <v>3</v>
      </c>
      <c r="DF540" s="23">
        <v>0</v>
      </c>
      <c r="DG540" s="23">
        <v>3</v>
      </c>
      <c r="DH540" s="23">
        <v>3</v>
      </c>
      <c r="DI540" s="23">
        <v>2</v>
      </c>
      <c r="DJ540" s="23">
        <v>0</v>
      </c>
      <c r="DK540" s="23">
        <v>1</v>
      </c>
      <c r="DL540" s="23">
        <v>2</v>
      </c>
      <c r="DM540" s="23">
        <v>1</v>
      </c>
      <c r="DN540" s="23">
        <v>1</v>
      </c>
      <c r="DO540" s="23">
        <v>0</v>
      </c>
      <c r="DP540" s="23">
        <v>0</v>
      </c>
      <c r="DQ540" s="23">
        <v>2</v>
      </c>
      <c r="DR540" s="23">
        <v>0</v>
      </c>
      <c r="DS540" s="23">
        <v>0</v>
      </c>
      <c r="DT540" s="23">
        <v>0</v>
      </c>
      <c r="DU540" s="23">
        <v>0</v>
      </c>
      <c r="DV540" s="23">
        <v>0</v>
      </c>
    </row>
    <row r="541" spans="1:126" x14ac:dyDescent="0.25">
      <c r="A541" s="16" t="s">
        <v>1155</v>
      </c>
      <c r="B541" s="14" t="s">
        <v>1156</v>
      </c>
      <c r="C541" s="23">
        <v>1502</v>
      </c>
      <c r="D541" s="24">
        <f t="shared" si="562"/>
        <v>2.929427430093209E-2</v>
      </c>
      <c r="E541" s="24">
        <f t="shared" si="563"/>
        <v>3.5286284953395475E-2</v>
      </c>
      <c r="F541" s="24">
        <f t="shared" si="564"/>
        <v>6.0585885486018641E-2</v>
      </c>
      <c r="G541" s="24">
        <f t="shared" si="565"/>
        <v>4.5938748335552594E-2</v>
      </c>
      <c r="H541" s="24">
        <f t="shared" si="566"/>
        <v>3.462050599201065E-2</v>
      </c>
      <c r="I541" s="24">
        <f t="shared" si="567"/>
        <v>2.6631158455392809E-2</v>
      </c>
      <c r="J541" s="24">
        <f t="shared" si="568"/>
        <v>2.7962716378162451E-2</v>
      </c>
      <c r="K541" s="24">
        <f t="shared" si="569"/>
        <v>3.462050599201065E-2</v>
      </c>
      <c r="L541" s="24">
        <f t="shared" si="570"/>
        <v>5.1264980026631157E-2</v>
      </c>
      <c r="M541" s="24">
        <f t="shared" si="571"/>
        <v>6.4580559254327569E-2</v>
      </c>
      <c r="N541" s="24">
        <f t="shared" si="572"/>
        <v>5.25965379494008E-2</v>
      </c>
      <c r="O541" s="24">
        <f t="shared" si="573"/>
        <v>6.4580559254327569E-2</v>
      </c>
      <c r="P541" s="24">
        <f t="shared" si="574"/>
        <v>9.2543275632490013E-2</v>
      </c>
      <c r="Q541" s="24">
        <f t="shared" si="575"/>
        <v>9.3209054593874838E-2</v>
      </c>
      <c r="R541" s="24">
        <f t="shared" si="576"/>
        <v>7.256990679094541E-2</v>
      </c>
      <c r="S541" s="24">
        <f t="shared" si="577"/>
        <v>0.21371504660452731</v>
      </c>
      <c r="T541" s="24">
        <f t="shared" si="578"/>
        <v>0.14513981358189082</v>
      </c>
      <c r="U541" s="24">
        <f t="shared" si="578"/>
        <v>0.47536617842876167</v>
      </c>
      <c r="V541" s="24">
        <f t="shared" si="578"/>
        <v>0.37949400798934751</v>
      </c>
      <c r="W541" s="23">
        <f t="shared" si="579"/>
        <v>218</v>
      </c>
      <c r="X541" s="23">
        <f t="shared" si="580"/>
        <v>714</v>
      </c>
      <c r="Y541" s="23">
        <f t="shared" si="581"/>
        <v>570</v>
      </c>
      <c r="Z541" s="23">
        <v>6</v>
      </c>
      <c r="AA541" s="23">
        <v>12</v>
      </c>
      <c r="AB541" s="23">
        <v>8</v>
      </c>
      <c r="AC541" s="23">
        <v>13</v>
      </c>
      <c r="AD541" s="23">
        <v>5</v>
      </c>
      <c r="AE541" s="23">
        <v>13</v>
      </c>
      <c r="AF541" s="23">
        <v>13</v>
      </c>
      <c r="AG541" s="23">
        <v>9</v>
      </c>
      <c r="AH541" s="23">
        <v>8</v>
      </c>
      <c r="AI541" s="23">
        <v>10</v>
      </c>
      <c r="AJ541" s="23">
        <v>20</v>
      </c>
      <c r="AK541" s="23">
        <v>16</v>
      </c>
      <c r="AL541" s="23">
        <v>20</v>
      </c>
      <c r="AM541" s="23">
        <v>19</v>
      </c>
      <c r="AN541" s="23">
        <v>16</v>
      </c>
      <c r="AO541" s="23">
        <v>11</v>
      </c>
      <c r="AP541" s="23">
        <v>19</v>
      </c>
      <c r="AQ541" s="23">
        <v>12</v>
      </c>
      <c r="AR541" s="23">
        <v>15</v>
      </c>
      <c r="AS541" s="23">
        <v>12</v>
      </c>
      <c r="AT541" s="23">
        <v>9</v>
      </c>
      <c r="AU541" s="23">
        <v>11</v>
      </c>
      <c r="AV541" s="23">
        <v>8</v>
      </c>
      <c r="AW541" s="23">
        <v>11</v>
      </c>
      <c r="AX541" s="23">
        <v>13</v>
      </c>
      <c r="AY541" s="23">
        <v>7</v>
      </c>
      <c r="AZ541" s="23">
        <v>8</v>
      </c>
      <c r="BA541" s="23">
        <v>7</v>
      </c>
      <c r="BB541" s="23">
        <v>10</v>
      </c>
      <c r="BC541" s="23">
        <v>8</v>
      </c>
      <c r="BD541" s="23">
        <v>6</v>
      </c>
      <c r="BE541" s="23">
        <v>12</v>
      </c>
      <c r="BF541" s="23">
        <v>6</v>
      </c>
      <c r="BG541" s="23">
        <v>9</v>
      </c>
      <c r="BH541" s="23">
        <v>9</v>
      </c>
      <c r="BI541" s="23">
        <v>14</v>
      </c>
      <c r="BJ541" s="23">
        <v>12</v>
      </c>
      <c r="BK541" s="23">
        <v>5</v>
      </c>
      <c r="BL541" s="23">
        <v>15</v>
      </c>
      <c r="BM541" s="23">
        <v>6</v>
      </c>
      <c r="BN541" s="23">
        <v>17</v>
      </c>
      <c r="BO541" s="23">
        <v>18</v>
      </c>
      <c r="BP541" s="23">
        <v>14</v>
      </c>
      <c r="BQ541" s="23">
        <v>14</v>
      </c>
      <c r="BR541" s="23">
        <v>14</v>
      </c>
      <c r="BS541" s="23">
        <v>21</v>
      </c>
      <c r="BT541" s="23">
        <v>20</v>
      </c>
      <c r="BU541" s="23">
        <v>14</v>
      </c>
      <c r="BV541" s="23">
        <v>24</v>
      </c>
      <c r="BW541" s="23">
        <v>18</v>
      </c>
      <c r="BX541" s="23">
        <v>17</v>
      </c>
      <c r="BY541" s="23">
        <v>14</v>
      </c>
      <c r="BZ541" s="23">
        <v>17</v>
      </c>
      <c r="CA541" s="23">
        <v>16</v>
      </c>
      <c r="CB541" s="23">
        <v>15</v>
      </c>
      <c r="CC541" s="23">
        <v>19</v>
      </c>
      <c r="CD541" s="23">
        <v>13</v>
      </c>
      <c r="CE541" s="23">
        <v>19</v>
      </c>
      <c r="CF541" s="23">
        <v>25</v>
      </c>
      <c r="CG541" s="23">
        <v>21</v>
      </c>
      <c r="CH541" s="23">
        <v>25</v>
      </c>
      <c r="CI541" s="23">
        <v>24</v>
      </c>
      <c r="CJ541" s="23">
        <v>21</v>
      </c>
      <c r="CK541" s="23">
        <v>34</v>
      </c>
      <c r="CL541" s="23">
        <v>35</v>
      </c>
      <c r="CM541" s="23">
        <v>31</v>
      </c>
      <c r="CN541" s="23">
        <v>29</v>
      </c>
      <c r="CO541" s="23">
        <v>30</v>
      </c>
      <c r="CP541" s="23">
        <v>27</v>
      </c>
      <c r="CQ541" s="23">
        <v>23</v>
      </c>
      <c r="CR541" s="23">
        <v>18</v>
      </c>
      <c r="CS541" s="23">
        <v>24</v>
      </c>
      <c r="CT541" s="23">
        <v>26</v>
      </c>
      <c r="CU541" s="23">
        <v>21</v>
      </c>
      <c r="CV541" s="23">
        <v>20</v>
      </c>
      <c r="CW541" s="23">
        <v>23</v>
      </c>
      <c r="CX541" s="23">
        <v>18</v>
      </c>
      <c r="CY541" s="23">
        <v>24</v>
      </c>
      <c r="CZ541" s="23">
        <v>18</v>
      </c>
      <c r="DA541" s="23">
        <v>19</v>
      </c>
      <c r="DB541" s="23">
        <v>15</v>
      </c>
      <c r="DC541" s="23">
        <v>22</v>
      </c>
      <c r="DD541" s="23">
        <v>23</v>
      </c>
      <c r="DE541" s="23">
        <v>17</v>
      </c>
      <c r="DF541" s="23">
        <v>25</v>
      </c>
      <c r="DG541" s="23">
        <v>16</v>
      </c>
      <c r="DH541" s="23">
        <v>11</v>
      </c>
      <c r="DI541" s="23">
        <v>14</v>
      </c>
      <c r="DJ541" s="23">
        <v>15</v>
      </c>
      <c r="DK541" s="23">
        <v>22</v>
      </c>
      <c r="DL541" s="23">
        <v>10</v>
      </c>
      <c r="DM541" s="23">
        <v>12</v>
      </c>
      <c r="DN541" s="23">
        <v>2</v>
      </c>
      <c r="DO541" s="23">
        <v>5</v>
      </c>
      <c r="DP541" s="23">
        <v>4</v>
      </c>
      <c r="DQ541" s="23">
        <v>1</v>
      </c>
      <c r="DR541" s="23">
        <v>3</v>
      </c>
      <c r="DS541" s="23">
        <v>0</v>
      </c>
      <c r="DT541" s="23">
        <v>0</v>
      </c>
      <c r="DU541" s="23">
        <v>1</v>
      </c>
      <c r="DV541" s="23">
        <v>1</v>
      </c>
    </row>
    <row r="542" spans="1:126" x14ac:dyDescent="0.25">
      <c r="A542" s="16" t="s">
        <v>1157</v>
      </c>
      <c r="B542" s="14" t="s">
        <v>1158</v>
      </c>
      <c r="C542" s="14">
        <v>14405</v>
      </c>
      <c r="D542" s="24">
        <f t="shared" si="562"/>
        <v>5.4911489066296428E-2</v>
      </c>
      <c r="E542" s="24">
        <f t="shared" si="563"/>
        <v>5.8035404373481432E-2</v>
      </c>
      <c r="F542" s="24">
        <f t="shared" si="564"/>
        <v>6.7060048594238114E-2</v>
      </c>
      <c r="G542" s="24">
        <f t="shared" si="565"/>
        <v>5.782714335300243E-2</v>
      </c>
      <c r="H542" s="24">
        <f t="shared" si="566"/>
        <v>4.5192641443943075E-2</v>
      </c>
      <c r="I542" s="24">
        <f t="shared" si="567"/>
        <v>4.678930926761541E-2</v>
      </c>
      <c r="J542" s="24">
        <f t="shared" si="568"/>
        <v>5.3314821242624086E-2</v>
      </c>
      <c r="K542" s="24">
        <f t="shared" si="569"/>
        <v>6.5602221450885109E-2</v>
      </c>
      <c r="L542" s="24">
        <f t="shared" si="570"/>
        <v>7.9625130163137797E-2</v>
      </c>
      <c r="M542" s="24">
        <f t="shared" si="571"/>
        <v>8.1152377646650467E-2</v>
      </c>
      <c r="N542" s="24">
        <f t="shared" si="572"/>
        <v>6.5255119750086771E-2</v>
      </c>
      <c r="O542" s="24">
        <f t="shared" si="573"/>
        <v>5.7271780631725097E-2</v>
      </c>
      <c r="P542" s="24">
        <f t="shared" si="574"/>
        <v>6.6990628254078449E-2</v>
      </c>
      <c r="Q542" s="24">
        <f t="shared" si="575"/>
        <v>5.7757723012842765E-2</v>
      </c>
      <c r="R542" s="24">
        <f t="shared" si="576"/>
        <v>4.678930926761541E-2</v>
      </c>
      <c r="S542" s="24">
        <f t="shared" si="577"/>
        <v>9.6424852481777165E-2</v>
      </c>
      <c r="T542" s="24">
        <f t="shared" si="578"/>
        <v>0.20423464074973968</v>
      </c>
      <c r="U542" s="24">
        <f t="shared" si="578"/>
        <v>0.594793474488025</v>
      </c>
      <c r="V542" s="24">
        <f t="shared" si="578"/>
        <v>0.20097188476223535</v>
      </c>
      <c r="W542" s="23">
        <f t="shared" si="579"/>
        <v>2942</v>
      </c>
      <c r="X542" s="23">
        <f t="shared" si="580"/>
        <v>8568</v>
      </c>
      <c r="Y542" s="23">
        <f t="shared" si="581"/>
        <v>2895</v>
      </c>
      <c r="Z542" s="14">
        <v>149</v>
      </c>
      <c r="AA542" s="14">
        <v>176</v>
      </c>
      <c r="AB542" s="14">
        <v>165</v>
      </c>
      <c r="AC542" s="14">
        <v>157</v>
      </c>
      <c r="AD542" s="14">
        <v>144</v>
      </c>
      <c r="AE542" s="14">
        <v>166</v>
      </c>
      <c r="AF542" s="14">
        <v>153</v>
      </c>
      <c r="AG542" s="14">
        <v>170</v>
      </c>
      <c r="AH542" s="14">
        <v>169</v>
      </c>
      <c r="AI542" s="14">
        <v>178</v>
      </c>
      <c r="AJ542" s="14">
        <v>192</v>
      </c>
      <c r="AK542" s="14">
        <v>197</v>
      </c>
      <c r="AL542" s="14">
        <v>194</v>
      </c>
      <c r="AM542" s="14">
        <v>165</v>
      </c>
      <c r="AN542" s="14">
        <v>218</v>
      </c>
      <c r="AO542" s="14">
        <v>190</v>
      </c>
      <c r="AP542" s="14">
        <v>159</v>
      </c>
      <c r="AQ542" s="14">
        <v>213</v>
      </c>
      <c r="AR542" s="14">
        <v>157</v>
      </c>
      <c r="AS542" s="14">
        <v>114</v>
      </c>
      <c r="AT542" s="14">
        <v>127</v>
      </c>
      <c r="AU542" s="14">
        <v>116</v>
      </c>
      <c r="AV542" s="14">
        <v>124</v>
      </c>
      <c r="AW542" s="14">
        <v>145</v>
      </c>
      <c r="AX542" s="14">
        <v>139</v>
      </c>
      <c r="AY542" s="14">
        <v>111</v>
      </c>
      <c r="AZ542" s="14">
        <v>133</v>
      </c>
      <c r="BA542" s="14">
        <v>133</v>
      </c>
      <c r="BB542" s="14">
        <v>136</v>
      </c>
      <c r="BC542" s="14">
        <v>161</v>
      </c>
      <c r="BD542" s="14">
        <v>157</v>
      </c>
      <c r="BE542" s="14">
        <v>171</v>
      </c>
      <c r="BF542" s="14">
        <v>158</v>
      </c>
      <c r="BG542" s="14">
        <v>149</v>
      </c>
      <c r="BH542" s="14">
        <v>133</v>
      </c>
      <c r="BI542" s="14">
        <v>162</v>
      </c>
      <c r="BJ542" s="14">
        <v>185</v>
      </c>
      <c r="BK542" s="14">
        <v>194</v>
      </c>
      <c r="BL542" s="14">
        <v>184</v>
      </c>
      <c r="BM542" s="14">
        <v>220</v>
      </c>
      <c r="BN542" s="14">
        <v>236</v>
      </c>
      <c r="BO542" s="14">
        <v>244</v>
      </c>
      <c r="BP542" s="14">
        <v>229</v>
      </c>
      <c r="BQ542" s="14">
        <v>221</v>
      </c>
      <c r="BR542" s="14">
        <v>217</v>
      </c>
      <c r="BS542" s="14">
        <v>237</v>
      </c>
      <c r="BT542" s="14">
        <v>228</v>
      </c>
      <c r="BU542" s="14">
        <v>234</v>
      </c>
      <c r="BV542" s="14">
        <v>223</v>
      </c>
      <c r="BW542" s="14">
        <v>247</v>
      </c>
      <c r="BX542" s="14">
        <v>224</v>
      </c>
      <c r="BY542" s="14">
        <v>193</v>
      </c>
      <c r="BZ542" s="14">
        <v>180</v>
      </c>
      <c r="CA542" s="14">
        <v>185</v>
      </c>
      <c r="CB542" s="14">
        <v>158</v>
      </c>
      <c r="CC542" s="14">
        <v>175</v>
      </c>
      <c r="CD542" s="14">
        <v>164</v>
      </c>
      <c r="CE542" s="14">
        <v>172</v>
      </c>
      <c r="CF542" s="14">
        <v>162</v>
      </c>
      <c r="CG542" s="14">
        <v>152</v>
      </c>
      <c r="CH542" s="14">
        <v>170</v>
      </c>
      <c r="CI542" s="14">
        <v>155</v>
      </c>
      <c r="CJ542" s="14">
        <v>191</v>
      </c>
      <c r="CK542" s="14">
        <v>216</v>
      </c>
      <c r="CL542" s="14">
        <v>233</v>
      </c>
      <c r="CM542" s="14">
        <v>174</v>
      </c>
      <c r="CN542" s="14">
        <v>174</v>
      </c>
      <c r="CO542" s="14">
        <v>177</v>
      </c>
      <c r="CP542" s="14">
        <v>175</v>
      </c>
      <c r="CQ542" s="14">
        <v>132</v>
      </c>
      <c r="CR542" s="14">
        <v>161</v>
      </c>
      <c r="CS542" s="14">
        <v>130</v>
      </c>
      <c r="CT542" s="14">
        <v>130</v>
      </c>
      <c r="CU542" s="14">
        <v>127</v>
      </c>
      <c r="CV542" s="14">
        <v>126</v>
      </c>
      <c r="CW542" s="14">
        <v>142</v>
      </c>
      <c r="CX542" s="14">
        <v>122</v>
      </c>
      <c r="CY542" s="14">
        <v>109</v>
      </c>
      <c r="CZ542" s="14">
        <v>91</v>
      </c>
      <c r="DA542" s="14">
        <v>111</v>
      </c>
      <c r="DB542" s="14">
        <v>106</v>
      </c>
      <c r="DC542" s="14">
        <v>92</v>
      </c>
      <c r="DD542" s="14">
        <v>89</v>
      </c>
      <c r="DE542" s="14">
        <v>71</v>
      </c>
      <c r="DF542" s="14">
        <v>74</v>
      </c>
      <c r="DG542" s="14">
        <v>55</v>
      </c>
      <c r="DH542" s="14">
        <v>58</v>
      </c>
      <c r="DI542" s="14">
        <v>46</v>
      </c>
      <c r="DJ542" s="14">
        <v>52</v>
      </c>
      <c r="DK542" s="14">
        <v>46</v>
      </c>
      <c r="DL542" s="14">
        <v>35</v>
      </c>
      <c r="DM542" s="14">
        <v>26</v>
      </c>
      <c r="DN542" s="14">
        <v>15</v>
      </c>
      <c r="DO542" s="14">
        <v>15</v>
      </c>
      <c r="DP542" s="14">
        <v>11</v>
      </c>
      <c r="DQ542" s="14">
        <v>7</v>
      </c>
      <c r="DR542" s="14">
        <v>2</v>
      </c>
      <c r="DS542" s="14">
        <v>8</v>
      </c>
      <c r="DT542" s="14">
        <v>2</v>
      </c>
      <c r="DU542" s="14">
        <v>1</v>
      </c>
      <c r="DV542" s="14">
        <v>3</v>
      </c>
    </row>
    <row r="543" spans="1:126" x14ac:dyDescent="0.25">
      <c r="A543" s="16" t="s">
        <v>1159</v>
      </c>
      <c r="B543" s="14" t="s">
        <v>1160</v>
      </c>
      <c r="C543" s="23">
        <v>772</v>
      </c>
      <c r="D543" s="24">
        <f t="shared" si="562"/>
        <v>5.0518134715025906E-2</v>
      </c>
      <c r="E543" s="24">
        <f t="shared" si="563"/>
        <v>5.181347150259067E-2</v>
      </c>
      <c r="F543" s="24">
        <f t="shared" si="564"/>
        <v>4.9222797927461141E-2</v>
      </c>
      <c r="G543" s="24">
        <f t="shared" si="565"/>
        <v>5.181347150259067E-2</v>
      </c>
      <c r="H543" s="24">
        <f t="shared" si="566"/>
        <v>2.8497409326424871E-2</v>
      </c>
      <c r="I543" s="24">
        <f t="shared" si="567"/>
        <v>4.5336787564766841E-2</v>
      </c>
      <c r="J543" s="24">
        <f t="shared" si="568"/>
        <v>4.2746113989637305E-2</v>
      </c>
      <c r="K543" s="24">
        <f t="shared" si="569"/>
        <v>5.181347150259067E-2</v>
      </c>
      <c r="L543" s="24">
        <f t="shared" si="570"/>
        <v>7.512953367875648E-2</v>
      </c>
      <c r="M543" s="24">
        <f t="shared" si="571"/>
        <v>8.0310880829015538E-2</v>
      </c>
      <c r="N543" s="24">
        <f t="shared" si="572"/>
        <v>7.1243523316062179E-2</v>
      </c>
      <c r="O543" s="24">
        <f t="shared" si="573"/>
        <v>5.3108808290155442E-2</v>
      </c>
      <c r="P543" s="24">
        <f t="shared" si="574"/>
        <v>9.3264248704663211E-2</v>
      </c>
      <c r="Q543" s="24">
        <f t="shared" si="575"/>
        <v>9.4559585492227982E-2</v>
      </c>
      <c r="R543" s="24">
        <f t="shared" si="576"/>
        <v>5.8290155440414507E-2</v>
      </c>
      <c r="S543" s="24">
        <f t="shared" si="577"/>
        <v>0.10233160621761658</v>
      </c>
      <c r="T543" s="24">
        <f t="shared" si="578"/>
        <v>0.17616580310880828</v>
      </c>
      <c r="U543" s="24">
        <f t="shared" si="578"/>
        <v>0.56865284974093266</v>
      </c>
      <c r="V543" s="24">
        <f t="shared" si="578"/>
        <v>0.25518134715025909</v>
      </c>
      <c r="W543" s="23">
        <f t="shared" si="579"/>
        <v>136</v>
      </c>
      <c r="X543" s="23">
        <f t="shared" si="580"/>
        <v>439</v>
      </c>
      <c r="Y543" s="23">
        <f t="shared" si="581"/>
        <v>197</v>
      </c>
      <c r="Z543" s="23">
        <v>4</v>
      </c>
      <c r="AA543" s="23">
        <v>11</v>
      </c>
      <c r="AB543" s="23">
        <v>8</v>
      </c>
      <c r="AC543" s="23">
        <v>6</v>
      </c>
      <c r="AD543" s="23">
        <v>10</v>
      </c>
      <c r="AE543" s="23">
        <v>11</v>
      </c>
      <c r="AF543" s="23">
        <v>6</v>
      </c>
      <c r="AG543" s="23">
        <v>10</v>
      </c>
      <c r="AH543" s="23">
        <v>4</v>
      </c>
      <c r="AI543" s="23">
        <v>9</v>
      </c>
      <c r="AJ543" s="23">
        <v>7</v>
      </c>
      <c r="AK543" s="23">
        <v>11</v>
      </c>
      <c r="AL543" s="23">
        <v>5</v>
      </c>
      <c r="AM543" s="23">
        <v>7</v>
      </c>
      <c r="AN543" s="23">
        <v>8</v>
      </c>
      <c r="AO543" s="23">
        <v>6</v>
      </c>
      <c r="AP543" s="23">
        <v>13</v>
      </c>
      <c r="AQ543" s="23">
        <v>9</v>
      </c>
      <c r="AR543" s="23">
        <v>4</v>
      </c>
      <c r="AS543" s="23">
        <v>8</v>
      </c>
      <c r="AT543" s="23">
        <v>2</v>
      </c>
      <c r="AU543" s="23">
        <v>4</v>
      </c>
      <c r="AV543" s="23">
        <v>5</v>
      </c>
      <c r="AW543" s="23">
        <v>7</v>
      </c>
      <c r="AX543" s="23">
        <v>4</v>
      </c>
      <c r="AY543" s="23">
        <v>2</v>
      </c>
      <c r="AZ543" s="23">
        <v>6</v>
      </c>
      <c r="BA543" s="23">
        <v>10</v>
      </c>
      <c r="BB543" s="23">
        <v>6</v>
      </c>
      <c r="BC543" s="23">
        <v>11</v>
      </c>
      <c r="BD543" s="23">
        <v>12</v>
      </c>
      <c r="BE543" s="23">
        <v>5</v>
      </c>
      <c r="BF543" s="23">
        <v>6</v>
      </c>
      <c r="BG543" s="23">
        <v>2</v>
      </c>
      <c r="BH543" s="23">
        <v>8</v>
      </c>
      <c r="BI543" s="23">
        <v>6</v>
      </c>
      <c r="BJ543" s="23">
        <v>6</v>
      </c>
      <c r="BK543" s="23">
        <v>9</v>
      </c>
      <c r="BL543" s="23">
        <v>8</v>
      </c>
      <c r="BM543" s="23">
        <v>11</v>
      </c>
      <c r="BN543" s="23">
        <v>14</v>
      </c>
      <c r="BO543" s="23">
        <v>9</v>
      </c>
      <c r="BP543" s="23">
        <v>11</v>
      </c>
      <c r="BQ543" s="23">
        <v>11</v>
      </c>
      <c r="BR543" s="23">
        <v>13</v>
      </c>
      <c r="BS543" s="23">
        <v>14</v>
      </c>
      <c r="BT543" s="23">
        <v>9</v>
      </c>
      <c r="BU543" s="23">
        <v>11</v>
      </c>
      <c r="BV543" s="23">
        <v>16</v>
      </c>
      <c r="BW543" s="23">
        <v>12</v>
      </c>
      <c r="BX543" s="23">
        <v>9</v>
      </c>
      <c r="BY543" s="23">
        <v>10</v>
      </c>
      <c r="BZ543" s="23">
        <v>14</v>
      </c>
      <c r="CA543" s="23">
        <v>12</v>
      </c>
      <c r="CB543" s="23">
        <v>10</v>
      </c>
      <c r="CC543" s="23">
        <v>10</v>
      </c>
      <c r="CD543" s="23">
        <v>8</v>
      </c>
      <c r="CE543" s="23">
        <v>10</v>
      </c>
      <c r="CF543" s="23">
        <v>7</v>
      </c>
      <c r="CG543" s="23">
        <v>6</v>
      </c>
      <c r="CH543" s="23">
        <v>11</v>
      </c>
      <c r="CI543" s="23">
        <v>8</v>
      </c>
      <c r="CJ543" s="23">
        <v>17</v>
      </c>
      <c r="CK543" s="23">
        <v>14</v>
      </c>
      <c r="CL543" s="23">
        <v>22</v>
      </c>
      <c r="CM543" s="23">
        <v>24</v>
      </c>
      <c r="CN543" s="23">
        <v>12</v>
      </c>
      <c r="CO543" s="23">
        <v>19</v>
      </c>
      <c r="CP543" s="23">
        <v>12</v>
      </c>
      <c r="CQ543" s="23">
        <v>6</v>
      </c>
      <c r="CR543" s="23">
        <v>11</v>
      </c>
      <c r="CS543" s="23">
        <v>6</v>
      </c>
      <c r="CT543" s="23">
        <v>6</v>
      </c>
      <c r="CU543" s="23">
        <v>10</v>
      </c>
      <c r="CV543" s="23">
        <v>12</v>
      </c>
      <c r="CW543" s="23">
        <v>12</v>
      </c>
      <c r="CX543" s="23">
        <v>7</v>
      </c>
      <c r="CY543" s="23">
        <v>6</v>
      </c>
      <c r="CZ543" s="23">
        <v>8</v>
      </c>
      <c r="DA543" s="23">
        <v>11</v>
      </c>
      <c r="DB543" s="23">
        <v>5</v>
      </c>
      <c r="DC543" s="23">
        <v>2</v>
      </c>
      <c r="DD543" s="23">
        <v>5</v>
      </c>
      <c r="DE543" s="23">
        <v>3</v>
      </c>
      <c r="DF543" s="23">
        <v>5</v>
      </c>
      <c r="DG543" s="23">
        <v>5</v>
      </c>
      <c r="DH543" s="23">
        <v>0</v>
      </c>
      <c r="DI543" s="23">
        <v>0</v>
      </c>
      <c r="DJ543" s="23">
        <v>0</v>
      </c>
      <c r="DK543" s="23">
        <v>1</v>
      </c>
      <c r="DL543" s="23">
        <v>4</v>
      </c>
      <c r="DM543" s="23">
        <v>5</v>
      </c>
      <c r="DN543" s="23">
        <v>0</v>
      </c>
      <c r="DO543" s="23">
        <v>0</v>
      </c>
      <c r="DP543" s="23">
        <v>0</v>
      </c>
      <c r="DQ543" s="23">
        <v>0</v>
      </c>
      <c r="DR543" s="23">
        <v>0</v>
      </c>
      <c r="DS543" s="23">
        <v>0</v>
      </c>
      <c r="DT543" s="23">
        <v>0</v>
      </c>
      <c r="DU543" s="23">
        <v>0</v>
      </c>
      <c r="DV543" s="23">
        <v>0</v>
      </c>
    </row>
    <row r="544" spans="1:126" x14ac:dyDescent="0.25">
      <c r="A544" s="16" t="s">
        <v>1161</v>
      </c>
      <c r="B544" s="14" t="s">
        <v>1162</v>
      </c>
      <c r="C544" s="14">
        <v>173</v>
      </c>
      <c r="D544" s="24">
        <f t="shared" si="562"/>
        <v>1.1560693641618497E-2</v>
      </c>
      <c r="E544" s="24">
        <f t="shared" si="563"/>
        <v>3.4682080924855488E-2</v>
      </c>
      <c r="F544" s="24">
        <f t="shared" si="564"/>
        <v>3.4682080924855488E-2</v>
      </c>
      <c r="G544" s="24">
        <f t="shared" si="565"/>
        <v>9.2485549132947972E-2</v>
      </c>
      <c r="H544" s="24">
        <f t="shared" si="566"/>
        <v>2.3121387283236993E-2</v>
      </c>
      <c r="I544" s="24">
        <f t="shared" si="567"/>
        <v>2.3121387283236993E-2</v>
      </c>
      <c r="J544" s="24">
        <f t="shared" si="568"/>
        <v>5.7803468208092483E-3</v>
      </c>
      <c r="K544" s="24">
        <f t="shared" si="569"/>
        <v>3.4682080924855488E-2</v>
      </c>
      <c r="L544" s="24">
        <f t="shared" si="570"/>
        <v>8.6705202312138727E-2</v>
      </c>
      <c r="M544" s="24">
        <f t="shared" si="571"/>
        <v>8.0924855491329481E-2</v>
      </c>
      <c r="N544" s="24">
        <f t="shared" si="572"/>
        <v>7.5144508670520235E-2</v>
      </c>
      <c r="O544" s="24">
        <f t="shared" si="573"/>
        <v>5.7803468208092484E-2</v>
      </c>
      <c r="P544" s="24">
        <f t="shared" si="574"/>
        <v>8.0924855491329481E-2</v>
      </c>
      <c r="Q544" s="24">
        <f t="shared" si="575"/>
        <v>4.6242774566473986E-2</v>
      </c>
      <c r="R544" s="24">
        <f t="shared" si="576"/>
        <v>6.9364161849710976E-2</v>
      </c>
      <c r="S544" s="24">
        <f t="shared" si="577"/>
        <v>0.24277456647398843</v>
      </c>
      <c r="T544" s="24">
        <f t="shared" si="578"/>
        <v>0.10982658959537572</v>
      </c>
      <c r="U544" s="24">
        <f t="shared" si="578"/>
        <v>0.53179190751445082</v>
      </c>
      <c r="V544" s="24">
        <f t="shared" si="578"/>
        <v>0.3583815028901734</v>
      </c>
      <c r="W544" s="23">
        <f t="shared" si="579"/>
        <v>19</v>
      </c>
      <c r="X544" s="23">
        <f t="shared" si="580"/>
        <v>92</v>
      </c>
      <c r="Y544" s="23">
        <f t="shared" si="581"/>
        <v>62</v>
      </c>
      <c r="Z544" s="14">
        <v>0</v>
      </c>
      <c r="AA544" s="14">
        <v>0</v>
      </c>
      <c r="AB544" s="14">
        <v>2</v>
      </c>
      <c r="AC544" s="14">
        <v>0</v>
      </c>
      <c r="AD544" s="14">
        <v>0</v>
      </c>
      <c r="AE544" s="14">
        <v>1</v>
      </c>
      <c r="AF544" s="14">
        <v>1</v>
      </c>
      <c r="AG544" s="14">
        <v>2</v>
      </c>
      <c r="AH544" s="14">
        <v>1</v>
      </c>
      <c r="AI544" s="14">
        <v>1</v>
      </c>
      <c r="AJ544" s="14">
        <v>1</v>
      </c>
      <c r="AK544" s="14">
        <v>1</v>
      </c>
      <c r="AL544" s="14">
        <v>3</v>
      </c>
      <c r="AM544" s="14">
        <v>1</v>
      </c>
      <c r="AN544" s="14">
        <v>0</v>
      </c>
      <c r="AO544" s="14">
        <v>3</v>
      </c>
      <c r="AP544" s="14">
        <v>2</v>
      </c>
      <c r="AQ544" s="14">
        <v>5</v>
      </c>
      <c r="AR544" s="14">
        <v>1</v>
      </c>
      <c r="AS544" s="14">
        <v>5</v>
      </c>
      <c r="AT544" s="14">
        <v>1</v>
      </c>
      <c r="AU544" s="14">
        <v>1</v>
      </c>
      <c r="AV544" s="14">
        <v>0</v>
      </c>
      <c r="AW544" s="14">
        <v>1</v>
      </c>
      <c r="AX544" s="14">
        <v>1</v>
      </c>
      <c r="AY544" s="14">
        <v>0</v>
      </c>
      <c r="AZ544" s="14">
        <v>2</v>
      </c>
      <c r="BA544" s="14">
        <v>1</v>
      </c>
      <c r="BB544" s="14">
        <v>0</v>
      </c>
      <c r="BC544" s="14">
        <v>1</v>
      </c>
      <c r="BD544" s="14">
        <v>0</v>
      </c>
      <c r="BE544" s="14">
        <v>1</v>
      </c>
      <c r="BF544" s="14">
        <v>0</v>
      </c>
      <c r="BG544" s="14">
        <v>0</v>
      </c>
      <c r="BH544" s="14">
        <v>0</v>
      </c>
      <c r="BI544" s="14">
        <v>0</v>
      </c>
      <c r="BJ544" s="14">
        <v>1</v>
      </c>
      <c r="BK544" s="14">
        <v>2</v>
      </c>
      <c r="BL544" s="14">
        <v>1</v>
      </c>
      <c r="BM544" s="14">
        <v>2</v>
      </c>
      <c r="BN544" s="14">
        <v>1</v>
      </c>
      <c r="BO544" s="14">
        <v>2</v>
      </c>
      <c r="BP544" s="14">
        <v>1</v>
      </c>
      <c r="BQ544" s="14">
        <v>6</v>
      </c>
      <c r="BR544" s="14">
        <v>5</v>
      </c>
      <c r="BS544" s="14">
        <v>4</v>
      </c>
      <c r="BT544" s="14">
        <v>3</v>
      </c>
      <c r="BU544" s="14">
        <v>2</v>
      </c>
      <c r="BV544" s="14">
        <v>3</v>
      </c>
      <c r="BW544" s="14">
        <v>2</v>
      </c>
      <c r="BX544" s="14">
        <v>3</v>
      </c>
      <c r="BY544" s="14">
        <v>3</v>
      </c>
      <c r="BZ544" s="14">
        <v>2</v>
      </c>
      <c r="CA544" s="14">
        <v>3</v>
      </c>
      <c r="CB544" s="14">
        <v>2</v>
      </c>
      <c r="CC544" s="14">
        <v>4</v>
      </c>
      <c r="CD544" s="14">
        <v>0</v>
      </c>
      <c r="CE544" s="14">
        <v>1</v>
      </c>
      <c r="CF544" s="14">
        <v>3</v>
      </c>
      <c r="CG544" s="14">
        <v>2</v>
      </c>
      <c r="CH544" s="14">
        <v>3</v>
      </c>
      <c r="CI544" s="14">
        <v>1</v>
      </c>
      <c r="CJ544" s="14">
        <v>5</v>
      </c>
      <c r="CK544" s="14">
        <v>2</v>
      </c>
      <c r="CL544" s="14">
        <v>3</v>
      </c>
      <c r="CM544" s="14">
        <v>3</v>
      </c>
      <c r="CN544" s="14">
        <v>2</v>
      </c>
      <c r="CO544" s="14">
        <v>1</v>
      </c>
      <c r="CP544" s="14">
        <v>1</v>
      </c>
      <c r="CQ544" s="14">
        <v>1</v>
      </c>
      <c r="CR544" s="14">
        <v>2</v>
      </c>
      <c r="CS544" s="14">
        <v>4</v>
      </c>
      <c r="CT544" s="14">
        <v>0</v>
      </c>
      <c r="CU544" s="14">
        <v>1</v>
      </c>
      <c r="CV544" s="14">
        <v>5</v>
      </c>
      <c r="CW544" s="14">
        <v>3</v>
      </c>
      <c r="CX544" s="14">
        <v>2</v>
      </c>
      <c r="CY544" s="14">
        <v>4</v>
      </c>
      <c r="CZ544" s="14">
        <v>0</v>
      </c>
      <c r="DA544" s="14">
        <v>2</v>
      </c>
      <c r="DB544" s="14">
        <v>2</v>
      </c>
      <c r="DC544" s="14">
        <v>6</v>
      </c>
      <c r="DD544" s="14">
        <v>3</v>
      </c>
      <c r="DE544" s="14">
        <v>1</v>
      </c>
      <c r="DF544" s="14">
        <v>0</v>
      </c>
      <c r="DG544" s="14">
        <v>3</v>
      </c>
      <c r="DH544" s="14">
        <v>0</v>
      </c>
      <c r="DI544" s="14">
        <v>4</v>
      </c>
      <c r="DJ544" s="14">
        <v>2</v>
      </c>
      <c r="DK544" s="14">
        <v>2</v>
      </c>
      <c r="DL544" s="14">
        <v>1</v>
      </c>
      <c r="DM544" s="14">
        <v>2</v>
      </c>
      <c r="DN544" s="14">
        <v>0</v>
      </c>
      <c r="DO544" s="14">
        <v>1</v>
      </c>
      <c r="DP544" s="14">
        <v>1</v>
      </c>
      <c r="DQ544" s="14">
        <v>1</v>
      </c>
      <c r="DR544" s="14">
        <v>0</v>
      </c>
      <c r="DS544" s="14">
        <v>0</v>
      </c>
      <c r="DT544" s="14">
        <v>0</v>
      </c>
      <c r="DU544" s="14">
        <v>1</v>
      </c>
      <c r="DV544" s="14">
        <v>1</v>
      </c>
    </row>
    <row r="545" spans="1:129" x14ac:dyDescent="0.25">
      <c r="A545" s="11" t="s">
        <v>1163</v>
      </c>
      <c r="B545" s="11" t="s">
        <v>1164</v>
      </c>
      <c r="C545" s="14">
        <v>130491</v>
      </c>
      <c r="D545" s="24">
        <f t="shared" si="562"/>
        <v>5.6800852166049763E-2</v>
      </c>
      <c r="E545" s="24">
        <f t="shared" si="563"/>
        <v>4.9298419048056957E-2</v>
      </c>
      <c r="F545" s="24">
        <f t="shared" si="564"/>
        <v>5.6793188802292879E-2</v>
      </c>
      <c r="G545" s="24">
        <f t="shared" si="565"/>
        <v>5.8486792192565001E-2</v>
      </c>
      <c r="H545" s="24">
        <f t="shared" si="566"/>
        <v>5.5965545516549031E-2</v>
      </c>
      <c r="I545" s="24">
        <f t="shared" si="567"/>
        <v>5.6203109793012546E-2</v>
      </c>
      <c r="J545" s="24">
        <f t="shared" si="568"/>
        <v>5.1735368722747165E-2</v>
      </c>
      <c r="K545" s="24">
        <f t="shared" si="569"/>
        <v>5.805764382217931E-2</v>
      </c>
      <c r="L545" s="24">
        <f t="shared" si="570"/>
        <v>6.9169521269666107E-2</v>
      </c>
      <c r="M545" s="24">
        <f t="shared" si="571"/>
        <v>7.307783678567871E-2</v>
      </c>
      <c r="N545" s="24">
        <f t="shared" si="572"/>
        <v>6.3261067813105878E-2</v>
      </c>
      <c r="O545" s="24">
        <f t="shared" si="573"/>
        <v>6.0640197408250378E-2</v>
      </c>
      <c r="P545" s="24">
        <f t="shared" si="574"/>
        <v>7.487872726854726E-2</v>
      </c>
      <c r="Q545" s="24">
        <f t="shared" si="575"/>
        <v>6.198128606570568E-2</v>
      </c>
      <c r="R545" s="24">
        <f t="shared" si="576"/>
        <v>5.1490141082526766E-2</v>
      </c>
      <c r="S545" s="24">
        <f t="shared" si="577"/>
        <v>0.10216030224306658</v>
      </c>
      <c r="T545" s="24">
        <f t="shared" ref="T545:V551" si="582">W545/$C545</f>
        <v>0.1881125901403162</v>
      </c>
      <c r="U545" s="24">
        <f t="shared" si="582"/>
        <v>0.59625568046838484</v>
      </c>
      <c r="V545" s="24">
        <f t="shared" si="582"/>
        <v>0.21563172939129902</v>
      </c>
      <c r="W545" s="23">
        <f t="shared" si="579"/>
        <v>24547</v>
      </c>
      <c r="X545" s="23">
        <f t="shared" si="580"/>
        <v>77806</v>
      </c>
      <c r="Y545" s="23">
        <f t="shared" si="581"/>
        <v>28138</v>
      </c>
      <c r="Z545" s="14">
        <v>1511</v>
      </c>
      <c r="AA545" s="14">
        <v>1466</v>
      </c>
      <c r="AB545" s="14">
        <v>1531</v>
      </c>
      <c r="AC545" s="14">
        <v>1436</v>
      </c>
      <c r="AD545" s="14">
        <v>1468</v>
      </c>
      <c r="AE545" s="14">
        <v>1354</v>
      </c>
      <c r="AF545" s="14">
        <v>1310</v>
      </c>
      <c r="AG545" s="14">
        <v>1253</v>
      </c>
      <c r="AH545" s="14">
        <v>1288</v>
      </c>
      <c r="AI545" s="14">
        <v>1228</v>
      </c>
      <c r="AJ545" s="14">
        <v>1410</v>
      </c>
      <c r="AK545" s="14">
        <v>1457</v>
      </c>
      <c r="AL545" s="14">
        <v>1506</v>
      </c>
      <c r="AM545" s="14">
        <v>1493</v>
      </c>
      <c r="AN545" s="14">
        <v>1545</v>
      </c>
      <c r="AO545" s="14">
        <v>1728</v>
      </c>
      <c r="AP545" s="14">
        <v>1563</v>
      </c>
      <c r="AQ545" s="14">
        <v>1592</v>
      </c>
      <c r="AR545" s="14">
        <v>1448</v>
      </c>
      <c r="AS545" s="14">
        <v>1301</v>
      </c>
      <c r="AT545" s="14">
        <v>1312</v>
      </c>
      <c r="AU545" s="14">
        <v>1390</v>
      </c>
      <c r="AV545" s="14">
        <v>1479</v>
      </c>
      <c r="AW545" s="14">
        <v>1554</v>
      </c>
      <c r="AX545" s="14">
        <v>1568</v>
      </c>
      <c r="AY545" s="14">
        <v>1534</v>
      </c>
      <c r="AZ545" s="14">
        <v>1436</v>
      </c>
      <c r="BA545" s="14">
        <v>1408</v>
      </c>
      <c r="BB545" s="14">
        <v>1477</v>
      </c>
      <c r="BC545" s="14">
        <v>1479</v>
      </c>
      <c r="BD545" s="14">
        <v>1429</v>
      </c>
      <c r="BE545" s="14">
        <v>1446</v>
      </c>
      <c r="BF545" s="14">
        <v>1337</v>
      </c>
      <c r="BG545" s="14">
        <v>1228</v>
      </c>
      <c r="BH545" s="14">
        <v>1311</v>
      </c>
      <c r="BI545" s="14">
        <v>1364</v>
      </c>
      <c r="BJ545" s="14">
        <v>1394</v>
      </c>
      <c r="BK545" s="14">
        <v>1536</v>
      </c>
      <c r="BL545" s="14">
        <v>1587</v>
      </c>
      <c r="BM545" s="14">
        <v>1695</v>
      </c>
      <c r="BN545" s="14">
        <v>1768</v>
      </c>
      <c r="BO545" s="14">
        <v>1792</v>
      </c>
      <c r="BP545" s="14">
        <v>1793</v>
      </c>
      <c r="BQ545" s="14">
        <v>1778</v>
      </c>
      <c r="BR545" s="14">
        <v>1895</v>
      </c>
      <c r="BS545" s="14">
        <v>2018</v>
      </c>
      <c r="BT545" s="14">
        <v>1941</v>
      </c>
      <c r="BU545" s="14">
        <v>1903</v>
      </c>
      <c r="BV545" s="14">
        <v>1866</v>
      </c>
      <c r="BW545" s="14">
        <v>1808</v>
      </c>
      <c r="BX545" s="14">
        <v>1780</v>
      </c>
      <c r="BY545" s="14">
        <v>1649</v>
      </c>
      <c r="BZ545" s="14">
        <v>1644</v>
      </c>
      <c r="CA545" s="14">
        <v>1583</v>
      </c>
      <c r="CB545" s="14">
        <v>1599</v>
      </c>
      <c r="CC545" s="14">
        <v>1526</v>
      </c>
      <c r="CD545" s="14">
        <v>1556</v>
      </c>
      <c r="CE545" s="14">
        <v>1645</v>
      </c>
      <c r="CF545" s="14">
        <v>1596</v>
      </c>
      <c r="CG545" s="14">
        <v>1590</v>
      </c>
      <c r="CH545" s="14">
        <v>1689</v>
      </c>
      <c r="CI545" s="14">
        <v>1724</v>
      </c>
      <c r="CJ545" s="14">
        <v>1977</v>
      </c>
      <c r="CK545" s="14">
        <v>2127</v>
      </c>
      <c r="CL545" s="14">
        <v>2254</v>
      </c>
      <c r="CM545" s="14">
        <v>1701</v>
      </c>
      <c r="CN545" s="14">
        <v>1775</v>
      </c>
      <c r="CO545" s="14">
        <v>1675</v>
      </c>
      <c r="CP545" s="14">
        <v>1550</v>
      </c>
      <c r="CQ545" s="14">
        <v>1387</v>
      </c>
      <c r="CR545" s="14">
        <v>1349</v>
      </c>
      <c r="CS545" s="14">
        <v>1362</v>
      </c>
      <c r="CT545" s="14">
        <v>1370</v>
      </c>
      <c r="CU545" s="14">
        <v>1351</v>
      </c>
      <c r="CV545" s="14">
        <v>1287</v>
      </c>
      <c r="CW545" s="14">
        <v>1208</v>
      </c>
      <c r="CX545" s="14">
        <v>1107</v>
      </c>
      <c r="CY545" s="14">
        <v>1091</v>
      </c>
      <c r="CZ545" s="14">
        <v>1042</v>
      </c>
      <c r="DA545" s="14">
        <v>978</v>
      </c>
      <c r="DB545" s="14">
        <v>964</v>
      </c>
      <c r="DC545" s="14">
        <v>869</v>
      </c>
      <c r="DD545" s="14">
        <v>790</v>
      </c>
      <c r="DE545" s="14">
        <v>745</v>
      </c>
      <c r="DF545" s="14">
        <v>675</v>
      </c>
      <c r="DG545" s="14">
        <v>610</v>
      </c>
      <c r="DH545" s="14">
        <v>553</v>
      </c>
      <c r="DI545" s="14">
        <v>476</v>
      </c>
      <c r="DJ545" s="14">
        <v>488</v>
      </c>
      <c r="DK545" s="14">
        <v>417</v>
      </c>
      <c r="DL545" s="14">
        <v>381</v>
      </c>
      <c r="DM545" s="14">
        <v>288</v>
      </c>
      <c r="DN545" s="14">
        <v>163</v>
      </c>
      <c r="DO545" s="14">
        <v>110</v>
      </c>
      <c r="DP545" s="14">
        <v>98</v>
      </c>
      <c r="DQ545" s="14">
        <v>87</v>
      </c>
      <c r="DR545" s="14">
        <v>61</v>
      </c>
      <c r="DS545" s="14">
        <v>45</v>
      </c>
      <c r="DT545" s="14">
        <v>29</v>
      </c>
      <c r="DU545" s="14">
        <v>24</v>
      </c>
      <c r="DV545" s="14">
        <v>32</v>
      </c>
    </row>
    <row r="546" spans="1:129" x14ac:dyDescent="0.25">
      <c r="A546" s="11" t="s">
        <v>1165</v>
      </c>
      <c r="B546" s="11" t="s">
        <v>1166</v>
      </c>
      <c r="C546" s="14">
        <v>124646</v>
      </c>
      <c r="D546" s="24">
        <f t="shared" si="562"/>
        <v>4.8561526242318243E-2</v>
      </c>
      <c r="E546" s="24">
        <f t="shared" si="563"/>
        <v>5.0053752226304898E-2</v>
      </c>
      <c r="F546" s="24">
        <f t="shared" si="564"/>
        <v>5.7546973027614204E-2</v>
      </c>
      <c r="G546" s="24">
        <f t="shared" si="565"/>
        <v>5.6857019078028981E-2</v>
      </c>
      <c r="H546" s="24">
        <f t="shared" si="566"/>
        <v>4.398055292588611E-2</v>
      </c>
      <c r="I546" s="24">
        <f t="shared" si="567"/>
        <v>4.2881440238756161E-2</v>
      </c>
      <c r="J546" s="24">
        <f t="shared" si="568"/>
        <v>4.9050912183303118E-2</v>
      </c>
      <c r="K546" s="24">
        <f t="shared" si="569"/>
        <v>6.1686696725125556E-2</v>
      </c>
      <c r="L546" s="24">
        <f t="shared" si="570"/>
        <v>7.5052548818253295E-2</v>
      </c>
      <c r="M546" s="24">
        <f t="shared" si="571"/>
        <v>7.8422091362739282E-2</v>
      </c>
      <c r="N546" s="24">
        <f t="shared" si="572"/>
        <v>6.9316303772283108E-2</v>
      </c>
      <c r="O546" s="24">
        <f t="shared" si="573"/>
        <v>6.5553647930940429E-2</v>
      </c>
      <c r="P546" s="24">
        <f t="shared" si="574"/>
        <v>7.7876546379346309E-2</v>
      </c>
      <c r="Q546" s="24">
        <f t="shared" si="575"/>
        <v>6.3628195048377009E-2</v>
      </c>
      <c r="R546" s="24">
        <f t="shared" si="576"/>
        <v>5.2412432007445081E-2</v>
      </c>
      <c r="S546" s="24">
        <f t="shared" si="577"/>
        <v>0.10711936203327825</v>
      </c>
      <c r="T546" s="24">
        <f t="shared" si="582"/>
        <v>0.18056736678272869</v>
      </c>
      <c r="U546" s="24">
        <f t="shared" si="582"/>
        <v>0.59627264412817094</v>
      </c>
      <c r="V546" s="24">
        <f t="shared" si="582"/>
        <v>0.22315998908910034</v>
      </c>
      <c r="W546" s="23">
        <f t="shared" si="579"/>
        <v>22507</v>
      </c>
      <c r="X546" s="23">
        <f t="shared" si="580"/>
        <v>74323</v>
      </c>
      <c r="Y546" s="23">
        <f t="shared" si="581"/>
        <v>27816</v>
      </c>
      <c r="Z546" s="14">
        <v>1163</v>
      </c>
      <c r="AA546" s="14">
        <v>1204</v>
      </c>
      <c r="AB546" s="14">
        <v>1192</v>
      </c>
      <c r="AC546" s="14">
        <v>1231</v>
      </c>
      <c r="AD546" s="14">
        <v>1263</v>
      </c>
      <c r="AE546" s="14">
        <v>1212</v>
      </c>
      <c r="AF546" s="14">
        <v>1275</v>
      </c>
      <c r="AG546" s="14">
        <v>1276</v>
      </c>
      <c r="AH546" s="14">
        <v>1208</v>
      </c>
      <c r="AI546" s="14">
        <v>1268</v>
      </c>
      <c r="AJ546" s="14">
        <v>1351</v>
      </c>
      <c r="AK546" s="14">
        <v>1347</v>
      </c>
      <c r="AL546" s="14">
        <v>1499</v>
      </c>
      <c r="AM546" s="14">
        <v>1507</v>
      </c>
      <c r="AN546" s="14">
        <v>1469</v>
      </c>
      <c r="AO546" s="14">
        <v>1524</v>
      </c>
      <c r="AP546" s="14">
        <v>1518</v>
      </c>
      <c r="AQ546" s="14">
        <v>1546</v>
      </c>
      <c r="AR546" s="14">
        <v>1368</v>
      </c>
      <c r="AS546" s="14">
        <v>1131</v>
      </c>
      <c r="AT546" s="14">
        <v>1006</v>
      </c>
      <c r="AU546" s="14">
        <v>1124</v>
      </c>
      <c r="AV546" s="14">
        <v>1115</v>
      </c>
      <c r="AW546" s="14">
        <v>1105</v>
      </c>
      <c r="AX546" s="14">
        <v>1132</v>
      </c>
      <c r="AY546" s="14">
        <v>1081</v>
      </c>
      <c r="AZ546" s="14">
        <v>1041</v>
      </c>
      <c r="BA546" s="14">
        <v>1072</v>
      </c>
      <c r="BB546" s="14">
        <v>1043</v>
      </c>
      <c r="BC546" s="14">
        <v>1108</v>
      </c>
      <c r="BD546" s="14">
        <v>1253</v>
      </c>
      <c r="BE546" s="14">
        <v>1199</v>
      </c>
      <c r="BF546" s="14">
        <v>1216</v>
      </c>
      <c r="BG546" s="14">
        <v>1249</v>
      </c>
      <c r="BH546" s="14">
        <v>1197</v>
      </c>
      <c r="BI546" s="14">
        <v>1263</v>
      </c>
      <c r="BJ546" s="14">
        <v>1459</v>
      </c>
      <c r="BK546" s="14">
        <v>1531</v>
      </c>
      <c r="BL546" s="14">
        <v>1657</v>
      </c>
      <c r="BM546" s="14">
        <v>1779</v>
      </c>
      <c r="BN546" s="14">
        <v>1784</v>
      </c>
      <c r="BO546" s="14">
        <v>1803</v>
      </c>
      <c r="BP546" s="14">
        <v>1926</v>
      </c>
      <c r="BQ546" s="14">
        <v>1913</v>
      </c>
      <c r="BR546" s="14">
        <v>1929</v>
      </c>
      <c r="BS546" s="14">
        <v>2003</v>
      </c>
      <c r="BT546" s="14">
        <v>2001</v>
      </c>
      <c r="BU546" s="14">
        <v>1961</v>
      </c>
      <c r="BV546" s="14">
        <v>1916</v>
      </c>
      <c r="BW546" s="14">
        <v>1894</v>
      </c>
      <c r="BX546" s="14">
        <v>1806</v>
      </c>
      <c r="BY546" s="14">
        <v>1739</v>
      </c>
      <c r="BZ546" s="14">
        <v>1731</v>
      </c>
      <c r="CA546" s="14">
        <v>1656</v>
      </c>
      <c r="CB546" s="14">
        <v>1708</v>
      </c>
      <c r="CC546" s="14">
        <v>1660</v>
      </c>
      <c r="CD546" s="14">
        <v>1624</v>
      </c>
      <c r="CE546" s="14">
        <v>1648</v>
      </c>
      <c r="CF546" s="14">
        <v>1639</v>
      </c>
      <c r="CG546" s="14">
        <v>1600</v>
      </c>
      <c r="CH546" s="14">
        <v>1684</v>
      </c>
      <c r="CI546" s="14">
        <v>1813</v>
      </c>
      <c r="CJ546" s="14">
        <v>1898</v>
      </c>
      <c r="CK546" s="14">
        <v>2082</v>
      </c>
      <c r="CL546" s="14">
        <v>2230</v>
      </c>
      <c r="CM546" s="14">
        <v>1658</v>
      </c>
      <c r="CN546" s="14">
        <v>1782</v>
      </c>
      <c r="CO546" s="14">
        <v>1618</v>
      </c>
      <c r="CP546" s="14">
        <v>1571</v>
      </c>
      <c r="CQ546" s="14">
        <v>1302</v>
      </c>
      <c r="CR546" s="14">
        <v>1327</v>
      </c>
      <c r="CS546" s="14">
        <v>1307</v>
      </c>
      <c r="CT546" s="14">
        <v>1313</v>
      </c>
      <c r="CU546" s="14">
        <v>1351</v>
      </c>
      <c r="CV546" s="14">
        <v>1235</v>
      </c>
      <c r="CW546" s="14">
        <v>1161</v>
      </c>
      <c r="CX546" s="14">
        <v>1166</v>
      </c>
      <c r="CY546" s="14">
        <v>1033</v>
      </c>
      <c r="CZ546" s="14">
        <v>1062</v>
      </c>
      <c r="DA546" s="14">
        <v>991</v>
      </c>
      <c r="DB546" s="14">
        <v>957</v>
      </c>
      <c r="DC546" s="14">
        <v>895</v>
      </c>
      <c r="DD546" s="14">
        <v>799</v>
      </c>
      <c r="DE546" s="14">
        <v>800</v>
      </c>
      <c r="DF546" s="14">
        <v>657</v>
      </c>
      <c r="DG546" s="14">
        <v>628</v>
      </c>
      <c r="DH546" s="14">
        <v>528</v>
      </c>
      <c r="DI546" s="14">
        <v>476</v>
      </c>
      <c r="DJ546" s="14">
        <v>438</v>
      </c>
      <c r="DK546" s="14">
        <v>429</v>
      </c>
      <c r="DL546" s="14">
        <v>369</v>
      </c>
      <c r="DM546" s="14">
        <v>290</v>
      </c>
      <c r="DN546" s="14">
        <v>145</v>
      </c>
      <c r="DO546" s="14">
        <v>118</v>
      </c>
      <c r="DP546" s="14">
        <v>123</v>
      </c>
      <c r="DQ546" s="14">
        <v>98</v>
      </c>
      <c r="DR546" s="14">
        <v>64</v>
      </c>
      <c r="DS546" s="14">
        <v>48</v>
      </c>
      <c r="DT546" s="14">
        <v>31</v>
      </c>
      <c r="DU546" s="14">
        <v>20</v>
      </c>
      <c r="DV546" s="14">
        <v>26</v>
      </c>
    </row>
    <row r="547" spans="1:129" x14ac:dyDescent="0.25">
      <c r="A547" s="11" t="s">
        <v>1167</v>
      </c>
      <c r="B547" s="11" t="s">
        <v>1168</v>
      </c>
      <c r="C547" s="14">
        <v>97277</v>
      </c>
      <c r="D547" s="24">
        <f t="shared" si="562"/>
        <v>5.6827410384777489E-2</v>
      </c>
      <c r="E547" s="24">
        <f t="shared" si="563"/>
        <v>5.0680016859072544E-2</v>
      </c>
      <c r="F547" s="24">
        <f t="shared" si="564"/>
        <v>5.7403086032669595E-2</v>
      </c>
      <c r="G547" s="24">
        <f t="shared" si="565"/>
        <v>6.4156994973117998E-2</v>
      </c>
      <c r="H547" s="24">
        <f t="shared" si="566"/>
        <v>6.1083298210265528E-2</v>
      </c>
      <c r="I547" s="24">
        <f t="shared" si="567"/>
        <v>5.8914234608386358E-2</v>
      </c>
      <c r="J547" s="24">
        <f t="shared" si="568"/>
        <v>5.0155740822599382E-2</v>
      </c>
      <c r="K547" s="24">
        <f t="shared" si="569"/>
        <v>5.408267113500622E-2</v>
      </c>
      <c r="L547" s="24">
        <f t="shared" si="570"/>
        <v>6.7158732279983965E-2</v>
      </c>
      <c r="M547" s="24">
        <f t="shared" si="571"/>
        <v>7.0170749509133712E-2</v>
      </c>
      <c r="N547" s="24">
        <f t="shared" si="572"/>
        <v>6.3344881112698787E-2</v>
      </c>
      <c r="O547" s="24">
        <f t="shared" si="573"/>
        <v>6.2306608962036249E-2</v>
      </c>
      <c r="P547" s="24">
        <f t="shared" si="574"/>
        <v>7.4303278267216305E-2</v>
      </c>
      <c r="Q547" s="24">
        <f t="shared" si="575"/>
        <v>6.2820605076225625E-2</v>
      </c>
      <c r="R547" s="24">
        <f t="shared" si="576"/>
        <v>4.8788511158855637E-2</v>
      </c>
      <c r="S547" s="24">
        <f t="shared" si="577"/>
        <v>9.7803180607954607E-2</v>
      </c>
      <c r="T547" s="24">
        <f t="shared" si="582"/>
        <v>0.19262518375361082</v>
      </c>
      <c r="U547" s="24">
        <f t="shared" si="582"/>
        <v>0.59796251940335332</v>
      </c>
      <c r="V547" s="24">
        <f t="shared" si="582"/>
        <v>0.20941229684303586</v>
      </c>
      <c r="W547" s="23">
        <f t="shared" si="579"/>
        <v>18738</v>
      </c>
      <c r="X547" s="23">
        <f t="shared" si="580"/>
        <v>58168</v>
      </c>
      <c r="Y547" s="23">
        <f t="shared" si="581"/>
        <v>20371</v>
      </c>
      <c r="Z547" s="14">
        <v>1144</v>
      </c>
      <c r="AA547" s="14">
        <v>1125</v>
      </c>
      <c r="AB547" s="14">
        <v>1083</v>
      </c>
      <c r="AC547" s="14">
        <v>1124</v>
      </c>
      <c r="AD547" s="14">
        <v>1052</v>
      </c>
      <c r="AE547" s="14">
        <v>983</v>
      </c>
      <c r="AF547" s="14">
        <v>961</v>
      </c>
      <c r="AG547" s="14">
        <v>1033</v>
      </c>
      <c r="AH547" s="14">
        <v>984</v>
      </c>
      <c r="AI547" s="14">
        <v>969</v>
      </c>
      <c r="AJ547" s="14">
        <v>1068</v>
      </c>
      <c r="AK547" s="14">
        <v>1051</v>
      </c>
      <c r="AL547" s="14">
        <v>1147</v>
      </c>
      <c r="AM547" s="14">
        <v>1141</v>
      </c>
      <c r="AN547" s="14">
        <v>1177</v>
      </c>
      <c r="AO547" s="14">
        <v>1487</v>
      </c>
      <c r="AP547" s="14">
        <v>1209</v>
      </c>
      <c r="AQ547" s="14">
        <v>1266</v>
      </c>
      <c r="AR547" s="14">
        <v>1226</v>
      </c>
      <c r="AS547" s="14">
        <v>1053</v>
      </c>
      <c r="AT547" s="14">
        <v>1130</v>
      </c>
      <c r="AU547" s="14">
        <v>1139</v>
      </c>
      <c r="AV547" s="14">
        <v>1149</v>
      </c>
      <c r="AW547" s="14">
        <v>1253</v>
      </c>
      <c r="AX547" s="14">
        <v>1271</v>
      </c>
      <c r="AY547" s="14">
        <v>1195</v>
      </c>
      <c r="AZ547" s="14">
        <v>1148</v>
      </c>
      <c r="BA547" s="14">
        <v>1191</v>
      </c>
      <c r="BB547" s="14">
        <v>1066</v>
      </c>
      <c r="BC547" s="14">
        <v>1131</v>
      </c>
      <c r="BD547" s="14">
        <v>975</v>
      </c>
      <c r="BE547" s="14">
        <v>1045</v>
      </c>
      <c r="BF547" s="14">
        <v>986</v>
      </c>
      <c r="BG547" s="14">
        <v>913</v>
      </c>
      <c r="BH547" s="14">
        <v>960</v>
      </c>
      <c r="BI547" s="14">
        <v>997</v>
      </c>
      <c r="BJ547" s="14">
        <v>965</v>
      </c>
      <c r="BK547" s="14">
        <v>1028</v>
      </c>
      <c r="BL547" s="14">
        <v>1085</v>
      </c>
      <c r="BM547" s="14">
        <v>1186</v>
      </c>
      <c r="BN547" s="14">
        <v>1269</v>
      </c>
      <c r="BO547" s="14">
        <v>1252</v>
      </c>
      <c r="BP547" s="14">
        <v>1365</v>
      </c>
      <c r="BQ547" s="14">
        <v>1302</v>
      </c>
      <c r="BR547" s="14">
        <v>1345</v>
      </c>
      <c r="BS547" s="14">
        <v>1326</v>
      </c>
      <c r="BT547" s="14">
        <v>1421</v>
      </c>
      <c r="BU547" s="14">
        <v>1399</v>
      </c>
      <c r="BV547" s="14">
        <v>1354</v>
      </c>
      <c r="BW547" s="14">
        <v>1326</v>
      </c>
      <c r="BX547" s="14">
        <v>1249</v>
      </c>
      <c r="BY547" s="14">
        <v>1239</v>
      </c>
      <c r="BZ547" s="14">
        <v>1252</v>
      </c>
      <c r="CA547" s="14">
        <v>1247</v>
      </c>
      <c r="CB547" s="14">
        <v>1175</v>
      </c>
      <c r="CC547" s="14">
        <v>1162</v>
      </c>
      <c r="CD547" s="14">
        <v>1250</v>
      </c>
      <c r="CE547" s="14">
        <v>1186</v>
      </c>
      <c r="CF547" s="14">
        <v>1211</v>
      </c>
      <c r="CG547" s="14">
        <v>1252</v>
      </c>
      <c r="CH547" s="14">
        <v>1263</v>
      </c>
      <c r="CI547" s="14">
        <v>1296</v>
      </c>
      <c r="CJ547" s="14">
        <v>1406</v>
      </c>
      <c r="CK547" s="14">
        <v>1532</v>
      </c>
      <c r="CL547" s="14">
        <v>1731</v>
      </c>
      <c r="CM547" s="14">
        <v>1232</v>
      </c>
      <c r="CN547" s="14">
        <v>1348</v>
      </c>
      <c r="CO547" s="14">
        <v>1238</v>
      </c>
      <c r="CP547" s="14">
        <v>1229</v>
      </c>
      <c r="CQ547" s="14">
        <v>1064</v>
      </c>
      <c r="CR547" s="14">
        <v>1028</v>
      </c>
      <c r="CS547" s="14">
        <v>948</v>
      </c>
      <c r="CT547" s="14">
        <v>960</v>
      </c>
      <c r="CU547" s="14">
        <v>924</v>
      </c>
      <c r="CV547" s="14">
        <v>886</v>
      </c>
      <c r="CW547" s="14">
        <v>823</v>
      </c>
      <c r="CX547" s="14">
        <v>792</v>
      </c>
      <c r="CY547" s="14">
        <v>716</v>
      </c>
      <c r="CZ547" s="14">
        <v>760</v>
      </c>
      <c r="DA547" s="14">
        <v>770</v>
      </c>
      <c r="DB547" s="14">
        <v>678</v>
      </c>
      <c r="DC547" s="14">
        <v>637</v>
      </c>
      <c r="DD547" s="14">
        <v>598</v>
      </c>
      <c r="DE547" s="14">
        <v>537</v>
      </c>
      <c r="DF547" s="14">
        <v>501</v>
      </c>
      <c r="DG547" s="14">
        <v>494</v>
      </c>
      <c r="DH547" s="14">
        <v>356</v>
      </c>
      <c r="DI547" s="14">
        <v>383</v>
      </c>
      <c r="DJ547" s="14">
        <v>295</v>
      </c>
      <c r="DK547" s="14">
        <v>284</v>
      </c>
      <c r="DL547" s="14">
        <v>242</v>
      </c>
      <c r="DM547" s="14">
        <v>183</v>
      </c>
      <c r="DN547" s="14">
        <v>108</v>
      </c>
      <c r="DO547" s="14">
        <v>77</v>
      </c>
      <c r="DP547" s="14">
        <v>80</v>
      </c>
      <c r="DQ547" s="14">
        <v>53</v>
      </c>
      <c r="DR547" s="14">
        <v>57</v>
      </c>
      <c r="DS547" s="14">
        <v>28</v>
      </c>
      <c r="DT547" s="14">
        <v>27</v>
      </c>
      <c r="DU547" s="14">
        <v>14</v>
      </c>
      <c r="DV547" s="14">
        <v>21</v>
      </c>
    </row>
    <row r="548" spans="1:129" x14ac:dyDescent="0.25">
      <c r="A548" s="11" t="s">
        <v>1169</v>
      </c>
      <c r="B548" s="11" t="s">
        <v>1170</v>
      </c>
      <c r="C548" s="14">
        <v>147451</v>
      </c>
      <c r="D548" s="24">
        <f t="shared" si="562"/>
        <v>5.4051854514381048E-2</v>
      </c>
      <c r="E548" s="24">
        <f t="shared" si="563"/>
        <v>4.9243477494218417E-2</v>
      </c>
      <c r="F548" s="24">
        <f t="shared" si="564"/>
        <v>5.3495737567056174E-2</v>
      </c>
      <c r="G548" s="24">
        <f t="shared" si="565"/>
        <v>5.5591348990512102E-2</v>
      </c>
      <c r="H548" s="24">
        <f t="shared" si="566"/>
        <v>5.4723263999565959E-2</v>
      </c>
      <c r="I548" s="24">
        <f t="shared" si="567"/>
        <v>5.618815742178758E-2</v>
      </c>
      <c r="J548" s="24">
        <f t="shared" si="568"/>
        <v>5.0274328420966963E-2</v>
      </c>
      <c r="K548" s="24">
        <f t="shared" si="569"/>
        <v>5.618815742178758E-2</v>
      </c>
      <c r="L548" s="24">
        <f t="shared" si="570"/>
        <v>6.6951054926721418E-2</v>
      </c>
      <c r="M548" s="24">
        <f t="shared" si="571"/>
        <v>7.0748926762110809E-2</v>
      </c>
      <c r="N548" s="24">
        <f t="shared" si="572"/>
        <v>6.4109432964171154E-2</v>
      </c>
      <c r="O548" s="24">
        <f t="shared" si="573"/>
        <v>6.2610629971990697E-2</v>
      </c>
      <c r="P548" s="24">
        <f t="shared" si="574"/>
        <v>7.6316878149351314E-2</v>
      </c>
      <c r="Q548" s="24">
        <f t="shared" si="575"/>
        <v>6.5886294430014036E-2</v>
      </c>
      <c r="R548" s="24">
        <f t="shared" si="576"/>
        <v>5.4784301225491855E-2</v>
      </c>
      <c r="S548" s="24">
        <f t="shared" si="577"/>
        <v>0.1088361557398729</v>
      </c>
      <c r="T548" s="24">
        <f t="shared" si="582"/>
        <v>0.18018867284725096</v>
      </c>
      <c r="U548" s="24">
        <f t="shared" si="582"/>
        <v>0.59030457575737028</v>
      </c>
      <c r="V548" s="24">
        <f t="shared" si="582"/>
        <v>0.22950675139537879</v>
      </c>
      <c r="W548" s="23">
        <f t="shared" si="579"/>
        <v>26569</v>
      </c>
      <c r="X548" s="23">
        <f t="shared" si="580"/>
        <v>87041</v>
      </c>
      <c r="Y548" s="23">
        <f t="shared" si="581"/>
        <v>33841</v>
      </c>
      <c r="Z548" s="14">
        <v>1667</v>
      </c>
      <c r="AA548" s="14">
        <v>1549</v>
      </c>
      <c r="AB548" s="14">
        <v>1565</v>
      </c>
      <c r="AC548" s="14">
        <v>1596</v>
      </c>
      <c r="AD548" s="14">
        <v>1593</v>
      </c>
      <c r="AE548" s="14">
        <v>1515</v>
      </c>
      <c r="AF548" s="14">
        <v>1402</v>
      </c>
      <c r="AG548" s="14">
        <v>1455</v>
      </c>
      <c r="AH548" s="14">
        <v>1466</v>
      </c>
      <c r="AI548" s="14">
        <v>1423</v>
      </c>
      <c r="AJ548" s="14">
        <v>1526</v>
      </c>
      <c r="AK548" s="14">
        <v>1479</v>
      </c>
      <c r="AL548" s="14">
        <v>1614</v>
      </c>
      <c r="AM548" s="14">
        <v>1675</v>
      </c>
      <c r="AN548" s="14">
        <v>1594</v>
      </c>
      <c r="AO548" s="14">
        <v>1693</v>
      </c>
      <c r="AP548" s="14">
        <v>1757</v>
      </c>
      <c r="AQ548" s="14">
        <v>1766</v>
      </c>
      <c r="AR548" s="14">
        <v>1649</v>
      </c>
      <c r="AS548" s="14">
        <v>1332</v>
      </c>
      <c r="AT548" s="14">
        <v>1530</v>
      </c>
      <c r="AU548" s="14">
        <v>1529</v>
      </c>
      <c r="AV548" s="14">
        <v>1621</v>
      </c>
      <c r="AW548" s="14">
        <v>1805</v>
      </c>
      <c r="AX548" s="14">
        <v>1584</v>
      </c>
      <c r="AY548" s="14">
        <v>1753</v>
      </c>
      <c r="AZ548" s="14">
        <v>1721</v>
      </c>
      <c r="BA548" s="14">
        <v>1621</v>
      </c>
      <c r="BB548" s="14">
        <v>1594</v>
      </c>
      <c r="BC548" s="14">
        <v>1596</v>
      </c>
      <c r="BD548" s="14">
        <v>1531</v>
      </c>
      <c r="BE548" s="14">
        <v>1554</v>
      </c>
      <c r="BF548" s="14">
        <v>1457</v>
      </c>
      <c r="BG548" s="14">
        <v>1419</v>
      </c>
      <c r="BH548" s="14">
        <v>1452</v>
      </c>
      <c r="BI548" s="14">
        <v>1440</v>
      </c>
      <c r="BJ548" s="14">
        <v>1532</v>
      </c>
      <c r="BK548" s="14">
        <v>1705</v>
      </c>
      <c r="BL548" s="14">
        <v>1743</v>
      </c>
      <c r="BM548" s="14">
        <v>1865</v>
      </c>
      <c r="BN548" s="14">
        <v>1991</v>
      </c>
      <c r="BO548" s="14">
        <v>1901</v>
      </c>
      <c r="BP548" s="14">
        <v>2014</v>
      </c>
      <c r="BQ548" s="14">
        <v>2021</v>
      </c>
      <c r="BR548" s="14">
        <v>1945</v>
      </c>
      <c r="BS548" s="14">
        <v>2028</v>
      </c>
      <c r="BT548" s="14">
        <v>2143</v>
      </c>
      <c r="BU548" s="14">
        <v>2123</v>
      </c>
      <c r="BV548" s="14">
        <v>2073</v>
      </c>
      <c r="BW548" s="14">
        <v>2065</v>
      </c>
      <c r="BX548" s="14">
        <v>1943</v>
      </c>
      <c r="BY548" s="14">
        <v>1936</v>
      </c>
      <c r="BZ548" s="14">
        <v>1908</v>
      </c>
      <c r="CA548" s="14">
        <v>1844</v>
      </c>
      <c r="CB548" s="14">
        <v>1822</v>
      </c>
      <c r="CC548" s="14">
        <v>1842</v>
      </c>
      <c r="CD548" s="14">
        <v>1775</v>
      </c>
      <c r="CE548" s="14">
        <v>1879</v>
      </c>
      <c r="CF548" s="14">
        <v>1815</v>
      </c>
      <c r="CG548" s="14">
        <v>1921</v>
      </c>
      <c r="CH548" s="14">
        <v>1978</v>
      </c>
      <c r="CI548" s="14">
        <v>2132</v>
      </c>
      <c r="CJ548" s="14">
        <v>2142</v>
      </c>
      <c r="CK548" s="14">
        <v>2446</v>
      </c>
      <c r="CL548" s="14">
        <v>2555</v>
      </c>
      <c r="CM548" s="14">
        <v>1999</v>
      </c>
      <c r="CN548" s="14">
        <v>2128</v>
      </c>
      <c r="CO548" s="14">
        <v>2017</v>
      </c>
      <c r="CP548" s="14">
        <v>1896</v>
      </c>
      <c r="CQ548" s="14">
        <v>1675</v>
      </c>
      <c r="CR548" s="14">
        <v>1549</v>
      </c>
      <c r="CS548" s="14">
        <v>1709</v>
      </c>
      <c r="CT548" s="14">
        <v>1706</v>
      </c>
      <c r="CU548" s="14">
        <v>1571</v>
      </c>
      <c r="CV548" s="14">
        <v>1543</v>
      </c>
      <c r="CW548" s="14">
        <v>1435</v>
      </c>
      <c r="CX548" s="14">
        <v>1347</v>
      </c>
      <c r="CY548" s="14">
        <v>1305</v>
      </c>
      <c r="CZ548" s="14">
        <v>1319</v>
      </c>
      <c r="DA548" s="14">
        <v>1212</v>
      </c>
      <c r="DB548" s="14">
        <v>1187</v>
      </c>
      <c r="DC548" s="14">
        <v>1064</v>
      </c>
      <c r="DD548" s="14">
        <v>1005</v>
      </c>
      <c r="DE548" s="14">
        <v>894</v>
      </c>
      <c r="DF548" s="14">
        <v>816</v>
      </c>
      <c r="DG548" s="14">
        <v>726</v>
      </c>
      <c r="DH548" s="14">
        <v>659</v>
      </c>
      <c r="DI548" s="14">
        <v>630</v>
      </c>
      <c r="DJ548" s="14">
        <v>530</v>
      </c>
      <c r="DK548" s="14">
        <v>471</v>
      </c>
      <c r="DL548" s="14">
        <v>399</v>
      </c>
      <c r="DM548" s="14">
        <v>318</v>
      </c>
      <c r="DN548" s="14">
        <v>168</v>
      </c>
      <c r="DO548" s="14">
        <v>128</v>
      </c>
      <c r="DP548" s="14">
        <v>107</v>
      </c>
      <c r="DQ548" s="14">
        <v>106</v>
      </c>
      <c r="DR548" s="14">
        <v>73</v>
      </c>
      <c r="DS548" s="14">
        <v>51</v>
      </c>
      <c r="DT548" s="14">
        <v>31</v>
      </c>
      <c r="DU548" s="14">
        <v>32</v>
      </c>
      <c r="DV548" s="14">
        <v>35</v>
      </c>
    </row>
    <row r="549" spans="1:129" x14ac:dyDescent="0.25">
      <c r="A549" s="11" t="s">
        <v>1171</v>
      </c>
      <c r="B549" s="11" t="s">
        <v>1172</v>
      </c>
      <c r="C549" s="14">
        <v>101499</v>
      </c>
      <c r="D549" s="24">
        <f t="shared" si="562"/>
        <v>4.2630961881397846E-2</v>
      </c>
      <c r="E549" s="24">
        <f t="shared" si="563"/>
        <v>4.0887102335983604E-2</v>
      </c>
      <c r="F549" s="24">
        <f t="shared" si="564"/>
        <v>4.8808362643966936E-2</v>
      </c>
      <c r="G549" s="24">
        <f t="shared" si="565"/>
        <v>5.27492881703268E-2</v>
      </c>
      <c r="H549" s="24">
        <f t="shared" si="566"/>
        <v>4.4749209351816276E-2</v>
      </c>
      <c r="I549" s="24">
        <f t="shared" si="567"/>
        <v>4.2158050818234663E-2</v>
      </c>
      <c r="J549" s="24">
        <f t="shared" si="568"/>
        <v>3.8059488270820403E-2</v>
      </c>
      <c r="K549" s="24">
        <f t="shared" si="569"/>
        <v>4.5763997674853937E-2</v>
      </c>
      <c r="L549" s="24">
        <f t="shared" si="570"/>
        <v>5.9980886511197151E-2</v>
      </c>
      <c r="M549" s="24">
        <f t="shared" si="571"/>
        <v>6.6729721475088419E-2</v>
      </c>
      <c r="N549" s="24">
        <f t="shared" si="572"/>
        <v>6.7655838973782995E-2</v>
      </c>
      <c r="O549" s="24">
        <f t="shared" si="573"/>
        <v>7.1143558064611478E-2</v>
      </c>
      <c r="P549" s="24">
        <f t="shared" si="574"/>
        <v>9.1025527345097001E-2</v>
      </c>
      <c r="Q549" s="24">
        <f t="shared" si="575"/>
        <v>8.0897348742352146E-2</v>
      </c>
      <c r="R549" s="24">
        <f t="shared" si="576"/>
        <v>6.5113942009280876E-2</v>
      </c>
      <c r="S549" s="24">
        <f t="shared" si="577"/>
        <v>0.14164671573118948</v>
      </c>
      <c r="T549" s="24">
        <f t="shared" si="582"/>
        <v>0.15540054581818541</v>
      </c>
      <c r="U549" s="24">
        <f t="shared" si="582"/>
        <v>0.55694144769899212</v>
      </c>
      <c r="V549" s="24">
        <f t="shared" si="582"/>
        <v>0.28765800648282247</v>
      </c>
      <c r="W549" s="23">
        <f t="shared" si="579"/>
        <v>15773</v>
      </c>
      <c r="X549" s="23">
        <f t="shared" si="580"/>
        <v>56529</v>
      </c>
      <c r="Y549" s="23">
        <f t="shared" si="581"/>
        <v>29197</v>
      </c>
      <c r="Z549" s="14">
        <v>925</v>
      </c>
      <c r="AA549" s="14">
        <v>822</v>
      </c>
      <c r="AB549" s="14">
        <v>872</v>
      </c>
      <c r="AC549" s="14">
        <v>854</v>
      </c>
      <c r="AD549" s="14">
        <v>854</v>
      </c>
      <c r="AE549" s="14">
        <v>827</v>
      </c>
      <c r="AF549" s="14">
        <v>841</v>
      </c>
      <c r="AG549" s="14">
        <v>802</v>
      </c>
      <c r="AH549" s="14">
        <v>838</v>
      </c>
      <c r="AI549" s="14">
        <v>842</v>
      </c>
      <c r="AJ549" s="14">
        <v>879</v>
      </c>
      <c r="AK549" s="14">
        <v>934</v>
      </c>
      <c r="AL549" s="14">
        <v>964</v>
      </c>
      <c r="AM549" s="14">
        <v>1035</v>
      </c>
      <c r="AN549" s="14">
        <v>1142</v>
      </c>
      <c r="AO549" s="14">
        <v>1238</v>
      </c>
      <c r="AP549" s="14">
        <v>1104</v>
      </c>
      <c r="AQ549" s="14">
        <v>1101</v>
      </c>
      <c r="AR549" s="14">
        <v>1042</v>
      </c>
      <c r="AS549" s="14">
        <v>869</v>
      </c>
      <c r="AT549" s="14">
        <v>834</v>
      </c>
      <c r="AU549" s="14">
        <v>862</v>
      </c>
      <c r="AV549" s="14">
        <v>974</v>
      </c>
      <c r="AW549" s="14">
        <v>964</v>
      </c>
      <c r="AX549" s="14">
        <v>908</v>
      </c>
      <c r="AY549" s="14">
        <v>901</v>
      </c>
      <c r="AZ549" s="14">
        <v>845</v>
      </c>
      <c r="BA549" s="14">
        <v>872</v>
      </c>
      <c r="BB549" s="14">
        <v>791</v>
      </c>
      <c r="BC549" s="14">
        <v>870</v>
      </c>
      <c r="BD549" s="14">
        <v>840</v>
      </c>
      <c r="BE549" s="14">
        <v>817</v>
      </c>
      <c r="BF549" s="14">
        <v>723</v>
      </c>
      <c r="BG549" s="14">
        <v>734</v>
      </c>
      <c r="BH549" s="14">
        <v>749</v>
      </c>
      <c r="BI549" s="14">
        <v>784</v>
      </c>
      <c r="BJ549" s="14">
        <v>830</v>
      </c>
      <c r="BK549" s="14">
        <v>945</v>
      </c>
      <c r="BL549" s="14">
        <v>996</v>
      </c>
      <c r="BM549" s="14">
        <v>1090</v>
      </c>
      <c r="BN549" s="14">
        <v>1181</v>
      </c>
      <c r="BO549" s="14">
        <v>1203</v>
      </c>
      <c r="BP549" s="14">
        <v>1174</v>
      </c>
      <c r="BQ549" s="14">
        <v>1228</v>
      </c>
      <c r="BR549" s="14">
        <v>1302</v>
      </c>
      <c r="BS549" s="14">
        <v>1281</v>
      </c>
      <c r="BT549" s="14">
        <v>1396</v>
      </c>
      <c r="BU549" s="14">
        <v>1385</v>
      </c>
      <c r="BV549" s="14">
        <v>1353</v>
      </c>
      <c r="BW549" s="14">
        <v>1358</v>
      </c>
      <c r="BX549" s="14">
        <v>1347</v>
      </c>
      <c r="BY549" s="14">
        <v>1349</v>
      </c>
      <c r="BZ549" s="14">
        <v>1404</v>
      </c>
      <c r="CA549" s="14">
        <v>1373</v>
      </c>
      <c r="CB549" s="14">
        <v>1394</v>
      </c>
      <c r="CC549" s="14">
        <v>1339</v>
      </c>
      <c r="CD549" s="14">
        <v>1434</v>
      </c>
      <c r="CE549" s="14">
        <v>1493</v>
      </c>
      <c r="CF549" s="14">
        <v>1457</v>
      </c>
      <c r="CG549" s="14">
        <v>1498</v>
      </c>
      <c r="CH549" s="14">
        <v>1521</v>
      </c>
      <c r="CI549" s="14">
        <v>1723</v>
      </c>
      <c r="CJ549" s="14">
        <v>1784</v>
      </c>
      <c r="CK549" s="14">
        <v>2045</v>
      </c>
      <c r="CL549" s="14">
        <v>2166</v>
      </c>
      <c r="CM549" s="14">
        <v>1660</v>
      </c>
      <c r="CN549" s="14">
        <v>1775</v>
      </c>
      <c r="CO549" s="14">
        <v>1747</v>
      </c>
      <c r="CP549" s="14">
        <v>1650</v>
      </c>
      <c r="CQ549" s="14">
        <v>1379</v>
      </c>
      <c r="CR549" s="14">
        <v>1291</v>
      </c>
      <c r="CS549" s="14">
        <v>1304</v>
      </c>
      <c r="CT549" s="14">
        <v>1341</v>
      </c>
      <c r="CU549" s="14">
        <v>1392</v>
      </c>
      <c r="CV549" s="14">
        <v>1281</v>
      </c>
      <c r="CW549" s="14">
        <v>1269</v>
      </c>
      <c r="CX549" s="14">
        <v>1229</v>
      </c>
      <c r="CY549" s="14">
        <v>1107</v>
      </c>
      <c r="CZ549" s="14">
        <v>1109</v>
      </c>
      <c r="DA549" s="14">
        <v>1080</v>
      </c>
      <c r="DB549" s="14">
        <v>1065</v>
      </c>
      <c r="DC549" s="14">
        <v>938</v>
      </c>
      <c r="DD549" s="14">
        <v>884</v>
      </c>
      <c r="DE549" s="14">
        <v>783</v>
      </c>
      <c r="DF549" s="14">
        <v>741</v>
      </c>
      <c r="DG549" s="14">
        <v>667</v>
      </c>
      <c r="DH549" s="14">
        <v>567</v>
      </c>
      <c r="DI549" s="14">
        <v>547</v>
      </c>
      <c r="DJ549" s="14">
        <v>500</v>
      </c>
      <c r="DK549" s="14">
        <v>401</v>
      </c>
      <c r="DL549" s="14">
        <v>395</v>
      </c>
      <c r="DM549" s="14">
        <v>300</v>
      </c>
      <c r="DN549" s="14">
        <v>188</v>
      </c>
      <c r="DO549" s="14">
        <v>138</v>
      </c>
      <c r="DP549" s="14">
        <v>123</v>
      </c>
      <c r="DQ549" s="14">
        <v>113</v>
      </c>
      <c r="DR549" s="14">
        <v>87</v>
      </c>
      <c r="DS549" s="14">
        <v>51</v>
      </c>
      <c r="DT549" s="14">
        <v>35</v>
      </c>
      <c r="DU549" s="14">
        <v>26</v>
      </c>
      <c r="DV549" s="14">
        <v>34</v>
      </c>
    </row>
    <row r="550" spans="1:129" x14ac:dyDescent="0.25">
      <c r="A550" s="11" t="s">
        <v>1173</v>
      </c>
      <c r="B550" s="11" t="s">
        <v>1174</v>
      </c>
      <c r="C550" s="14">
        <v>132512</v>
      </c>
      <c r="D550" s="24">
        <f t="shared" si="562"/>
        <v>6.3579147548901233E-2</v>
      </c>
      <c r="E550" s="24">
        <f t="shared" si="563"/>
        <v>4.7293829992755373E-2</v>
      </c>
      <c r="F550" s="24">
        <f t="shared" si="564"/>
        <v>4.3837539241729048E-2</v>
      </c>
      <c r="G550" s="24">
        <f t="shared" si="565"/>
        <v>6.6695846413909687E-2</v>
      </c>
      <c r="H550" s="24">
        <f t="shared" si="566"/>
        <v>0.11537822989616035</v>
      </c>
      <c r="I550" s="24">
        <f t="shared" si="567"/>
        <v>9.6549746438058442E-2</v>
      </c>
      <c r="J550" s="24">
        <f t="shared" si="568"/>
        <v>7.9396582950978026E-2</v>
      </c>
      <c r="K550" s="24">
        <f t="shared" si="569"/>
        <v>6.7820272880946636E-2</v>
      </c>
      <c r="L550" s="24">
        <f t="shared" si="570"/>
        <v>6.4839410770345329E-2</v>
      </c>
      <c r="M550" s="24">
        <f t="shared" si="571"/>
        <v>5.9013523303549864E-2</v>
      </c>
      <c r="N550" s="24">
        <f t="shared" si="572"/>
        <v>5.1904733156242451E-2</v>
      </c>
      <c r="O550" s="24">
        <f t="shared" si="573"/>
        <v>4.852390726877566E-2</v>
      </c>
      <c r="P550" s="24">
        <f t="shared" si="574"/>
        <v>4.9180451581743542E-2</v>
      </c>
      <c r="Q550" s="24">
        <f t="shared" si="575"/>
        <v>3.8056930693069306E-2</v>
      </c>
      <c r="R550" s="24">
        <f t="shared" si="576"/>
        <v>3.1687696208645255E-2</v>
      </c>
      <c r="S550" s="24">
        <f t="shared" si="577"/>
        <v>7.6242151654189808E-2</v>
      </c>
      <c r="T550" s="24">
        <f t="shared" si="582"/>
        <v>0.17293528133301134</v>
      </c>
      <c r="U550" s="24">
        <f t="shared" si="582"/>
        <v>0.68107794011108425</v>
      </c>
      <c r="V550" s="24">
        <f t="shared" si="582"/>
        <v>0.14598677855590436</v>
      </c>
      <c r="W550" s="23">
        <f t="shared" si="579"/>
        <v>22916</v>
      </c>
      <c r="X550" s="23">
        <f t="shared" si="580"/>
        <v>90251</v>
      </c>
      <c r="Y550" s="23">
        <f t="shared" si="581"/>
        <v>19345</v>
      </c>
      <c r="Z550" s="14">
        <v>1799</v>
      </c>
      <c r="AA550" s="14">
        <v>1681</v>
      </c>
      <c r="AB550" s="14">
        <v>1712</v>
      </c>
      <c r="AC550" s="14">
        <v>1625</v>
      </c>
      <c r="AD550" s="14">
        <v>1608</v>
      </c>
      <c r="AE550" s="14">
        <v>1380</v>
      </c>
      <c r="AF550" s="14">
        <v>1301</v>
      </c>
      <c r="AG550" s="14">
        <v>1272</v>
      </c>
      <c r="AH550" s="14">
        <v>1208</v>
      </c>
      <c r="AI550" s="14">
        <v>1106</v>
      </c>
      <c r="AJ550" s="14">
        <v>1123</v>
      </c>
      <c r="AK550" s="14">
        <v>1144</v>
      </c>
      <c r="AL550" s="14">
        <v>1146</v>
      </c>
      <c r="AM550" s="14">
        <v>1219</v>
      </c>
      <c r="AN550" s="14">
        <v>1177</v>
      </c>
      <c r="AO550" s="14">
        <v>1206</v>
      </c>
      <c r="AP550" s="14">
        <v>1209</v>
      </c>
      <c r="AQ550" s="14">
        <v>1289</v>
      </c>
      <c r="AR550" s="14">
        <v>2058</v>
      </c>
      <c r="AS550" s="14">
        <v>3076</v>
      </c>
      <c r="AT550" s="14">
        <v>3606</v>
      </c>
      <c r="AU550" s="14">
        <v>3392</v>
      </c>
      <c r="AV550" s="14">
        <v>2956</v>
      </c>
      <c r="AW550" s="14">
        <v>2780</v>
      </c>
      <c r="AX550" s="14">
        <v>2555</v>
      </c>
      <c r="AY550" s="14">
        <v>2639</v>
      </c>
      <c r="AZ550" s="14">
        <v>2609</v>
      </c>
      <c r="BA550" s="14">
        <v>2533</v>
      </c>
      <c r="BB550" s="14">
        <v>2436</v>
      </c>
      <c r="BC550" s="14">
        <v>2577</v>
      </c>
      <c r="BD550" s="14">
        <v>2374</v>
      </c>
      <c r="BE550" s="14">
        <v>2251</v>
      </c>
      <c r="BF550" s="14">
        <v>2122</v>
      </c>
      <c r="BG550" s="14">
        <v>1947</v>
      </c>
      <c r="BH550" s="14">
        <v>1827</v>
      </c>
      <c r="BI550" s="14">
        <v>1785</v>
      </c>
      <c r="BJ550" s="14">
        <v>1773</v>
      </c>
      <c r="BK550" s="14">
        <v>1847</v>
      </c>
      <c r="BL550" s="14">
        <v>1812</v>
      </c>
      <c r="BM550" s="14">
        <v>1770</v>
      </c>
      <c r="BN550" s="14">
        <v>1773</v>
      </c>
      <c r="BO550" s="14">
        <v>1681</v>
      </c>
      <c r="BP550" s="14">
        <v>1805</v>
      </c>
      <c r="BQ550" s="14">
        <v>1681</v>
      </c>
      <c r="BR550" s="14">
        <v>1652</v>
      </c>
      <c r="BS550" s="14">
        <v>1585</v>
      </c>
      <c r="BT550" s="14">
        <v>1698</v>
      </c>
      <c r="BU550" s="14">
        <v>1514</v>
      </c>
      <c r="BV550" s="14">
        <v>1501</v>
      </c>
      <c r="BW550" s="14">
        <v>1522</v>
      </c>
      <c r="BX550" s="14">
        <v>1533</v>
      </c>
      <c r="BY550" s="14">
        <v>1410</v>
      </c>
      <c r="BZ550" s="14">
        <v>1323</v>
      </c>
      <c r="CA550" s="14">
        <v>1288</v>
      </c>
      <c r="CB550" s="14">
        <v>1324</v>
      </c>
      <c r="CC550" s="14">
        <v>1313</v>
      </c>
      <c r="CD550" s="14">
        <v>1318</v>
      </c>
      <c r="CE550" s="14">
        <v>1258</v>
      </c>
      <c r="CF550" s="14">
        <v>1245</v>
      </c>
      <c r="CG550" s="14">
        <v>1296</v>
      </c>
      <c r="CH550" s="14">
        <v>1254</v>
      </c>
      <c r="CI550" s="14">
        <v>1185</v>
      </c>
      <c r="CJ550" s="14">
        <v>1253</v>
      </c>
      <c r="CK550" s="14">
        <v>1439</v>
      </c>
      <c r="CL550" s="14">
        <v>1386</v>
      </c>
      <c r="CM550" s="14">
        <v>1100</v>
      </c>
      <c r="CN550" s="14">
        <v>1129</v>
      </c>
      <c r="CO550" s="14">
        <v>984</v>
      </c>
      <c r="CP550" s="14">
        <v>1002</v>
      </c>
      <c r="CQ550" s="14">
        <v>828</v>
      </c>
      <c r="CR550" s="14">
        <v>866</v>
      </c>
      <c r="CS550" s="14">
        <v>864</v>
      </c>
      <c r="CT550" s="14">
        <v>825</v>
      </c>
      <c r="CU550" s="14">
        <v>862</v>
      </c>
      <c r="CV550" s="14">
        <v>782</v>
      </c>
      <c r="CW550" s="14">
        <v>768</v>
      </c>
      <c r="CX550" s="14">
        <v>756</v>
      </c>
      <c r="CY550" s="14">
        <v>734</v>
      </c>
      <c r="CZ550" s="14">
        <v>716</v>
      </c>
      <c r="DA550" s="14">
        <v>710</v>
      </c>
      <c r="DB550" s="14">
        <v>704</v>
      </c>
      <c r="DC550" s="14">
        <v>664</v>
      </c>
      <c r="DD550" s="14">
        <v>602</v>
      </c>
      <c r="DE550" s="14">
        <v>587</v>
      </c>
      <c r="DF550" s="14">
        <v>571</v>
      </c>
      <c r="DG550" s="14">
        <v>516</v>
      </c>
      <c r="DH550" s="14">
        <v>475</v>
      </c>
      <c r="DI550" s="14">
        <v>421</v>
      </c>
      <c r="DJ550" s="14">
        <v>383</v>
      </c>
      <c r="DK550" s="14">
        <v>339</v>
      </c>
      <c r="DL550" s="14">
        <v>337</v>
      </c>
      <c r="DM550" s="14">
        <v>244</v>
      </c>
      <c r="DN550" s="14">
        <v>125</v>
      </c>
      <c r="DO550" s="14">
        <v>98</v>
      </c>
      <c r="DP550" s="14">
        <v>103</v>
      </c>
      <c r="DQ550" s="14">
        <v>69</v>
      </c>
      <c r="DR550" s="14">
        <v>62</v>
      </c>
      <c r="DS550" s="14">
        <v>45</v>
      </c>
      <c r="DT550" s="14">
        <v>29</v>
      </c>
      <c r="DU550" s="14">
        <v>18</v>
      </c>
      <c r="DV550" s="14">
        <v>27</v>
      </c>
    </row>
    <row r="551" spans="1:129" x14ac:dyDescent="0.25">
      <c r="A551" s="11" t="s">
        <v>1175</v>
      </c>
      <c r="B551" s="11" t="s">
        <v>1176</v>
      </c>
      <c r="C551" s="14">
        <v>124012</v>
      </c>
      <c r="D551" s="24">
        <f t="shared" si="562"/>
        <v>5.4962422991323423E-2</v>
      </c>
      <c r="E551" s="24">
        <f t="shared" si="563"/>
        <v>5.1422442989388126E-2</v>
      </c>
      <c r="F551" s="24">
        <f t="shared" si="564"/>
        <v>6.0937651195045642E-2</v>
      </c>
      <c r="G551" s="24">
        <f t="shared" si="565"/>
        <v>5.8583040350933778E-2</v>
      </c>
      <c r="H551" s="24">
        <f t="shared" si="566"/>
        <v>4.3197432506531623E-2</v>
      </c>
      <c r="I551" s="24">
        <f t="shared" si="567"/>
        <v>4.6285843305486567E-2</v>
      </c>
      <c r="J551" s="24">
        <f t="shared" si="568"/>
        <v>4.9995161758539498E-2</v>
      </c>
      <c r="K551" s="24">
        <f t="shared" si="569"/>
        <v>6.1348901719188463E-2</v>
      </c>
      <c r="L551" s="24">
        <f t="shared" si="570"/>
        <v>7.2823597716350025E-2</v>
      </c>
      <c r="M551" s="24">
        <f t="shared" si="571"/>
        <v>7.5823307421862399E-2</v>
      </c>
      <c r="N551" s="24">
        <f t="shared" si="572"/>
        <v>6.8775602361061838E-2</v>
      </c>
      <c r="O551" s="24">
        <f t="shared" si="573"/>
        <v>6.4775989420378668E-2</v>
      </c>
      <c r="P551" s="24">
        <f t="shared" si="574"/>
        <v>7.7194142502338484E-2</v>
      </c>
      <c r="Q551" s="24">
        <f t="shared" si="575"/>
        <v>6.401799825823308E-2</v>
      </c>
      <c r="R551" s="24">
        <f t="shared" si="576"/>
        <v>5.0027416701609519E-2</v>
      </c>
      <c r="S551" s="24">
        <f t="shared" si="577"/>
        <v>9.9829048801728867E-2</v>
      </c>
      <c r="T551" s="24">
        <f t="shared" si="582"/>
        <v>0.19234428926232947</v>
      </c>
      <c r="U551" s="24">
        <f t="shared" si="582"/>
        <v>0.59378124697609913</v>
      </c>
      <c r="V551" s="24">
        <f t="shared" si="582"/>
        <v>0.21387446376157146</v>
      </c>
      <c r="W551" s="23">
        <f t="shared" si="579"/>
        <v>23853</v>
      </c>
      <c r="X551" s="23">
        <f t="shared" si="580"/>
        <v>73636</v>
      </c>
      <c r="Y551" s="23">
        <f t="shared" si="581"/>
        <v>26523</v>
      </c>
      <c r="Z551" s="14">
        <v>1341</v>
      </c>
      <c r="AA551" s="14">
        <v>1376</v>
      </c>
      <c r="AB551" s="14">
        <v>1401</v>
      </c>
      <c r="AC551" s="14">
        <v>1349</v>
      </c>
      <c r="AD551" s="14">
        <v>1349</v>
      </c>
      <c r="AE551" s="14">
        <v>1312</v>
      </c>
      <c r="AF551" s="14">
        <v>1212</v>
      </c>
      <c r="AG551" s="14">
        <v>1341</v>
      </c>
      <c r="AH551" s="14">
        <v>1207</v>
      </c>
      <c r="AI551" s="14">
        <v>1305</v>
      </c>
      <c r="AJ551" s="14">
        <v>1410</v>
      </c>
      <c r="AK551" s="14">
        <v>1488</v>
      </c>
      <c r="AL551" s="14">
        <v>1518</v>
      </c>
      <c r="AM551" s="14">
        <v>1500</v>
      </c>
      <c r="AN551" s="14">
        <v>1641</v>
      </c>
      <c r="AO551" s="14">
        <v>1545</v>
      </c>
      <c r="AP551" s="14">
        <v>1558</v>
      </c>
      <c r="AQ551" s="14">
        <v>1644</v>
      </c>
      <c r="AR551" s="14">
        <v>1412</v>
      </c>
      <c r="AS551" s="14">
        <v>1106</v>
      </c>
      <c r="AT551" s="14">
        <v>999</v>
      </c>
      <c r="AU551" s="14">
        <v>941</v>
      </c>
      <c r="AV551" s="14">
        <v>1141</v>
      </c>
      <c r="AW551" s="14">
        <v>1158</v>
      </c>
      <c r="AX551" s="14">
        <v>1118</v>
      </c>
      <c r="AY551" s="14">
        <v>1152</v>
      </c>
      <c r="AZ551" s="14">
        <v>1116</v>
      </c>
      <c r="BA551" s="14">
        <v>1111</v>
      </c>
      <c r="BB551" s="14">
        <v>1140</v>
      </c>
      <c r="BC551" s="14">
        <v>1221</v>
      </c>
      <c r="BD551" s="14">
        <v>1259</v>
      </c>
      <c r="BE551" s="14">
        <v>1262</v>
      </c>
      <c r="BF551" s="14">
        <v>1165</v>
      </c>
      <c r="BG551" s="14">
        <v>1226</v>
      </c>
      <c r="BH551" s="14">
        <v>1288</v>
      </c>
      <c r="BI551" s="14">
        <v>1304</v>
      </c>
      <c r="BJ551" s="14">
        <v>1368</v>
      </c>
      <c r="BK551" s="14">
        <v>1534</v>
      </c>
      <c r="BL551" s="14">
        <v>1562</v>
      </c>
      <c r="BM551" s="14">
        <v>1840</v>
      </c>
      <c r="BN551" s="14">
        <v>1843</v>
      </c>
      <c r="BO551" s="14">
        <v>1775</v>
      </c>
      <c r="BP551" s="14">
        <v>1748</v>
      </c>
      <c r="BQ551" s="14">
        <v>1862</v>
      </c>
      <c r="BR551" s="14">
        <v>1803</v>
      </c>
      <c r="BS551" s="14">
        <v>1886</v>
      </c>
      <c r="BT551" s="14">
        <v>1981</v>
      </c>
      <c r="BU551" s="14">
        <v>1856</v>
      </c>
      <c r="BV551" s="14">
        <v>1803</v>
      </c>
      <c r="BW551" s="14">
        <v>1877</v>
      </c>
      <c r="BX551" s="14">
        <v>1824</v>
      </c>
      <c r="BY551" s="14">
        <v>1727</v>
      </c>
      <c r="BZ551" s="14">
        <v>1654</v>
      </c>
      <c r="CA551" s="14">
        <v>1713</v>
      </c>
      <c r="CB551" s="14">
        <v>1611</v>
      </c>
      <c r="CC551" s="14">
        <v>1556</v>
      </c>
      <c r="CD551" s="14">
        <v>1604</v>
      </c>
      <c r="CE551" s="14">
        <v>1608</v>
      </c>
      <c r="CF551" s="14">
        <v>1673</v>
      </c>
      <c r="CG551" s="14">
        <v>1592</v>
      </c>
      <c r="CH551" s="14">
        <v>1632</v>
      </c>
      <c r="CI551" s="14">
        <v>1775</v>
      </c>
      <c r="CJ551" s="14">
        <v>1814</v>
      </c>
      <c r="CK551" s="14">
        <v>2090</v>
      </c>
      <c r="CL551" s="14">
        <v>2262</v>
      </c>
      <c r="CM551" s="14">
        <v>1603</v>
      </c>
      <c r="CN551" s="14">
        <v>1818</v>
      </c>
      <c r="CO551" s="14">
        <v>1604</v>
      </c>
      <c r="CP551" s="14">
        <v>1554</v>
      </c>
      <c r="CQ551" s="14">
        <v>1360</v>
      </c>
      <c r="CR551" s="14">
        <v>1263</v>
      </c>
      <c r="CS551" s="14">
        <v>1291</v>
      </c>
      <c r="CT551" s="14">
        <v>1253</v>
      </c>
      <c r="CU551" s="14">
        <v>1238</v>
      </c>
      <c r="CV551" s="14">
        <v>1159</v>
      </c>
      <c r="CW551" s="14">
        <v>1158</v>
      </c>
      <c r="CX551" s="14">
        <v>1070</v>
      </c>
      <c r="CY551" s="14">
        <v>966</v>
      </c>
      <c r="CZ551" s="14">
        <v>925</v>
      </c>
      <c r="DA551" s="14">
        <v>927</v>
      </c>
      <c r="DB551" s="14">
        <v>900</v>
      </c>
      <c r="DC551" s="14">
        <v>840</v>
      </c>
      <c r="DD551" s="14">
        <v>797</v>
      </c>
      <c r="DE551" s="14">
        <v>694</v>
      </c>
      <c r="DF551" s="14">
        <v>611</v>
      </c>
      <c r="DG551" s="14">
        <v>580</v>
      </c>
      <c r="DH551" s="14">
        <v>521</v>
      </c>
      <c r="DI551" s="14">
        <v>467</v>
      </c>
      <c r="DJ551" s="14">
        <v>418</v>
      </c>
      <c r="DK551" s="14">
        <v>395</v>
      </c>
      <c r="DL551" s="14">
        <v>294</v>
      </c>
      <c r="DM551" s="14">
        <v>218</v>
      </c>
      <c r="DN551" s="14">
        <v>152</v>
      </c>
      <c r="DO551" s="14">
        <v>114</v>
      </c>
      <c r="DP551" s="14">
        <v>90</v>
      </c>
      <c r="DQ551" s="14">
        <v>95</v>
      </c>
      <c r="DR551" s="14">
        <v>38</v>
      </c>
      <c r="DS551" s="14">
        <v>42</v>
      </c>
      <c r="DT551" s="14">
        <v>23</v>
      </c>
      <c r="DU551" s="14">
        <v>16</v>
      </c>
      <c r="DV551" s="14">
        <v>29</v>
      </c>
    </row>
    <row r="552" spans="1:129" x14ac:dyDescent="0.25">
      <c r="A552" s="11" t="s">
        <v>1177</v>
      </c>
      <c r="B552" s="11" t="s">
        <v>1178</v>
      </c>
      <c r="C552" s="14">
        <v>857888</v>
      </c>
      <c r="D552" s="24">
        <f>SUM(Z552:AD552)/C552</f>
        <v>5.4239014883061661E-2</v>
      </c>
      <c r="E552" s="24">
        <f>SUM(AE552:AI552)/C552</f>
        <v>4.8557620575179976E-2</v>
      </c>
      <c r="F552" s="24">
        <f>SUM(AJ552:AN552)/C552</f>
        <v>5.4058338617628411E-2</v>
      </c>
      <c r="G552" s="24">
        <f>SUM(AO552:AS552)/C552</f>
        <v>5.8998377410571075E-2</v>
      </c>
      <c r="H552" s="24">
        <f>SUM(AT552:AX552)/C552</f>
        <v>6.0595322466335935E-2</v>
      </c>
      <c r="I552" s="24">
        <f>SUM(AY552:BC552)/C552</f>
        <v>5.7709164832705433E-2</v>
      </c>
      <c r="J552" s="24">
        <f>SUM(BD552:BH552)/C552</f>
        <v>5.3318148756014774E-2</v>
      </c>
      <c r="K552" s="24">
        <f>SUM(BI552:BM552)/C552</f>
        <v>5.8342114588384494E-2</v>
      </c>
      <c r="L552" s="24">
        <f>SUM(BN552:BR552)/C552</f>
        <v>6.8187222574508558E-2</v>
      </c>
      <c r="M552" s="24">
        <f>SUM(BS552:BW552)/C552</f>
        <v>7.0597793651385729E-2</v>
      </c>
      <c r="N552" s="24">
        <f>SUM(BX552:CB552)/C552</f>
        <v>6.3859151777388184E-2</v>
      </c>
      <c r="O552" s="24">
        <f>SUM(CC552:CG552)/C552</f>
        <v>6.1850731097765677E-2</v>
      </c>
      <c r="P552" s="24">
        <f>SUM(CH552:CL552)/C552</f>
        <v>7.3771867656384049E-2</v>
      </c>
      <c r="Q552" s="24">
        <f>SUM(CM552:CQ552)/C552</f>
        <v>6.1823921071282033E-2</v>
      </c>
      <c r="R552" s="24">
        <f>SUM(CR552:CV552)/C552</f>
        <v>5.0225670483792756E-2</v>
      </c>
      <c r="S552" s="24">
        <f>SUM(CW552:DV552)/C552</f>
        <v>0.10386553955761126</v>
      </c>
      <c r="T552" s="24">
        <f>W552/$C552</f>
        <v>0.18056319706068857</v>
      </c>
      <c r="U552" s="24">
        <f>X552/$C552</f>
        <v>0.60352167182662542</v>
      </c>
      <c r="V552" s="24">
        <f>Y552/$C552</f>
        <v>0.21591513111268604</v>
      </c>
      <c r="W552" s="23">
        <f>SUM(Z552:AP552)</f>
        <v>154903</v>
      </c>
      <c r="X552" s="23">
        <f>SUM(AQ552:CL552)</f>
        <v>517754</v>
      </c>
      <c r="Y552" s="23">
        <f>SUM(CM552:DV552)</f>
        <v>185231</v>
      </c>
      <c r="Z552" s="14">
        <v>9550</v>
      </c>
      <c r="AA552" s="14">
        <v>9223</v>
      </c>
      <c r="AB552" s="14">
        <v>9356</v>
      </c>
      <c r="AC552" s="14">
        <v>9215</v>
      </c>
      <c r="AD552" s="14">
        <v>9187</v>
      </c>
      <c r="AE552" s="14">
        <v>8583</v>
      </c>
      <c r="AF552" s="14">
        <v>8302</v>
      </c>
      <c r="AG552" s="14">
        <v>8432</v>
      </c>
      <c r="AH552" s="14">
        <v>8199</v>
      </c>
      <c r="AI552" s="14">
        <v>8141</v>
      </c>
      <c r="AJ552" s="14">
        <v>8767</v>
      </c>
      <c r="AK552" s="14">
        <v>8900</v>
      </c>
      <c r="AL552" s="14">
        <v>9394</v>
      </c>
      <c r="AM552" s="14">
        <v>9570</v>
      </c>
      <c r="AN552" s="14">
        <v>9745</v>
      </c>
      <c r="AO552" s="14">
        <v>10421</v>
      </c>
      <c r="AP552" s="14">
        <v>9918</v>
      </c>
      <c r="AQ552" s="14">
        <v>10204</v>
      </c>
      <c r="AR552" s="14">
        <v>10203</v>
      </c>
      <c r="AS552" s="14">
        <v>9868</v>
      </c>
      <c r="AT552" s="14">
        <v>10417</v>
      </c>
      <c r="AU552" s="14">
        <v>10377</v>
      </c>
      <c r="AV552" s="14">
        <v>10435</v>
      </c>
      <c r="AW552" s="14">
        <v>10619</v>
      </c>
      <c r="AX552" s="14">
        <v>10136</v>
      </c>
      <c r="AY552" s="14">
        <v>10255</v>
      </c>
      <c r="AZ552" s="14">
        <v>9916</v>
      </c>
      <c r="BA552" s="14">
        <v>9808</v>
      </c>
      <c r="BB552" s="14">
        <v>9547</v>
      </c>
      <c r="BC552" s="14">
        <v>9982</v>
      </c>
      <c r="BD552" s="14">
        <v>9661</v>
      </c>
      <c r="BE552" s="14">
        <v>9574</v>
      </c>
      <c r="BF552" s="14">
        <v>9006</v>
      </c>
      <c r="BG552" s="14">
        <v>8716</v>
      </c>
      <c r="BH552" s="14">
        <v>8784</v>
      </c>
      <c r="BI552" s="14">
        <v>8937</v>
      </c>
      <c r="BJ552" s="14">
        <v>9321</v>
      </c>
      <c r="BK552" s="14">
        <v>10126</v>
      </c>
      <c r="BL552" s="14">
        <v>10442</v>
      </c>
      <c r="BM552" s="14">
        <v>11225</v>
      </c>
      <c r="BN552" s="14">
        <v>11609</v>
      </c>
      <c r="BO552" s="14">
        <v>11407</v>
      </c>
      <c r="BP552" s="14">
        <v>11825</v>
      </c>
      <c r="BQ552" s="14">
        <v>11785</v>
      </c>
      <c r="BR552" s="14">
        <v>11871</v>
      </c>
      <c r="BS552" s="14">
        <v>12127</v>
      </c>
      <c r="BT552" s="14">
        <v>12581</v>
      </c>
      <c r="BU552" s="14">
        <v>12141</v>
      </c>
      <c r="BV552" s="14">
        <v>11866</v>
      </c>
      <c r="BW552" s="14">
        <v>11850</v>
      </c>
      <c r="BX552" s="14">
        <v>11482</v>
      </c>
      <c r="BY552" s="14">
        <v>11049</v>
      </c>
      <c r="BZ552" s="14">
        <v>10916</v>
      </c>
      <c r="CA552" s="14">
        <v>10704</v>
      </c>
      <c r="CB552" s="14">
        <v>10633</v>
      </c>
      <c r="CC552" s="14">
        <v>10398</v>
      </c>
      <c r="CD552" s="14">
        <v>10561</v>
      </c>
      <c r="CE552" s="14">
        <v>10717</v>
      </c>
      <c r="CF552" s="14">
        <v>10636</v>
      </c>
      <c r="CG552" s="14">
        <v>10749</v>
      </c>
      <c r="CH552" s="14">
        <v>11021</v>
      </c>
      <c r="CI552" s="14">
        <v>11648</v>
      </c>
      <c r="CJ552" s="14">
        <v>12274</v>
      </c>
      <c r="CK552" s="14">
        <v>13761</v>
      </c>
      <c r="CL552" s="14">
        <v>14584</v>
      </c>
      <c r="CM552" s="14">
        <v>10953</v>
      </c>
      <c r="CN552" s="14">
        <v>11755</v>
      </c>
      <c r="CO552" s="14">
        <v>10883</v>
      </c>
      <c r="CP552" s="14">
        <v>10452</v>
      </c>
      <c r="CQ552" s="14">
        <v>8995</v>
      </c>
      <c r="CR552" s="14">
        <v>8673</v>
      </c>
      <c r="CS552" s="14">
        <v>8785</v>
      </c>
      <c r="CT552" s="14">
        <v>8768</v>
      </c>
      <c r="CU552" s="14">
        <v>8689</v>
      </c>
      <c r="CV552" s="14">
        <v>8173</v>
      </c>
      <c r="CW552" s="14">
        <v>7822</v>
      </c>
      <c r="CX552" s="14">
        <v>7467</v>
      </c>
      <c r="CY552" s="14">
        <v>6952</v>
      </c>
      <c r="CZ552" s="14">
        <v>6933</v>
      </c>
      <c r="DA552" s="14">
        <v>6668</v>
      </c>
      <c r="DB552" s="14">
        <v>6455</v>
      </c>
      <c r="DC552" s="14">
        <v>5907</v>
      </c>
      <c r="DD552" s="14">
        <v>5475</v>
      </c>
      <c r="DE552" s="14">
        <v>5040</v>
      </c>
      <c r="DF552" s="14">
        <v>4572</v>
      </c>
      <c r="DG552" s="14">
        <v>4221</v>
      </c>
      <c r="DH552" s="14">
        <v>3659</v>
      </c>
      <c r="DI552" s="14">
        <v>3400</v>
      </c>
      <c r="DJ552" s="14">
        <v>3052</v>
      </c>
      <c r="DK552" s="14">
        <v>2736</v>
      </c>
      <c r="DL552" s="14">
        <v>2417</v>
      </c>
      <c r="DM552" s="14">
        <v>1841</v>
      </c>
      <c r="DN552" s="14">
        <v>1049</v>
      </c>
      <c r="DO552" s="14">
        <v>783</v>
      </c>
      <c r="DP552" s="14">
        <v>724</v>
      </c>
      <c r="DQ552" s="14">
        <v>621</v>
      </c>
      <c r="DR552" s="14">
        <v>442</v>
      </c>
      <c r="DS552" s="14">
        <v>310</v>
      </c>
      <c r="DT552" s="14">
        <v>205</v>
      </c>
      <c r="DU552" s="14">
        <v>150</v>
      </c>
      <c r="DV552" s="14">
        <v>204</v>
      </c>
    </row>
    <row r="553" spans="1:129" s="11" customFormat="1" x14ac:dyDescent="0.25">
      <c r="A553" s="11" t="s">
        <v>1179</v>
      </c>
      <c r="B553" s="11" t="s">
        <v>1180</v>
      </c>
      <c r="C553" s="23">
        <v>5846965</v>
      </c>
      <c r="D553" s="24">
        <f>SUM(Z553:AD553)/C553</f>
        <v>6.1787440150573844E-2</v>
      </c>
      <c r="E553" s="24">
        <f>SUM(AE553:AI553)/C553</f>
        <v>5.6185046430070988E-2</v>
      </c>
      <c r="F553" s="24">
        <f>SUM(AJ553:AN553)/C553</f>
        <v>5.9082447047314288E-2</v>
      </c>
      <c r="G553" s="24">
        <f>SUM(AO553:AS553)/C553</f>
        <v>6.1347553816381663E-2</v>
      </c>
      <c r="H553" s="24">
        <f>SUM(AT553:AX553)/C553</f>
        <v>6.0368755414133654E-2</v>
      </c>
      <c r="I553" s="24">
        <f>SUM(AY553:BC553)/C553</f>
        <v>6.2022433860986E-2</v>
      </c>
      <c r="J553" s="24">
        <f>SUM(BD553:BH553)/C553</f>
        <v>6.2221682531022504E-2</v>
      </c>
      <c r="K553" s="24">
        <f>SUM(BI553:BM553)/C553</f>
        <v>6.629952462516879E-2</v>
      </c>
      <c r="L553" s="24">
        <f>SUM(BN553:BR553)/C553</f>
        <v>7.3972394225038124E-2</v>
      </c>
      <c r="M553" s="24">
        <f>SUM(BS553:BW553)/C553</f>
        <v>7.4517463333541423E-2</v>
      </c>
      <c r="N553" s="24">
        <f>SUM(BX553:CB553)/C553</f>
        <v>6.5054092165764632E-2</v>
      </c>
      <c r="O553" s="24">
        <f>SUM(CC553:CG553)/C553</f>
        <v>5.8256890540648011E-2</v>
      </c>
      <c r="P553" s="24">
        <f>SUM(CH553:CL553)/C553</f>
        <v>6.3719553648773339E-2</v>
      </c>
      <c r="Q553" s="24">
        <f>SUM(CM553:CQ553)/C553</f>
        <v>5.0338765496287387E-2</v>
      </c>
      <c r="R553" s="24">
        <f>SUM(CR553:CV553)/C553</f>
        <v>4.0544795462261189E-2</v>
      </c>
      <c r="S553" s="24">
        <f>SUM(CW553:DV553)/C553</f>
        <v>8.4281161252034179E-2</v>
      </c>
      <c r="T553" s="24">
        <f t="shared" ref="T553:V554" si="583">W553/$C553</f>
        <v>0.20213307245724918</v>
      </c>
      <c r="U553" s="24">
        <f t="shared" si="583"/>
        <v>0.62270220533216802</v>
      </c>
      <c r="V553" s="24">
        <f t="shared" si="583"/>
        <v>0.17516472221058277</v>
      </c>
      <c r="W553" s="23">
        <f>SUM(Z553:AP553)</f>
        <v>1181865</v>
      </c>
      <c r="X553" s="23">
        <f>SUM(AQ553:CL553)</f>
        <v>3640918</v>
      </c>
      <c r="Y553" s="23">
        <f>SUM(CM553:DV553)</f>
        <v>1024182</v>
      </c>
      <c r="Z553" s="23">
        <v>73009</v>
      </c>
      <c r="AA553" s="23">
        <v>72444</v>
      </c>
      <c r="AB553" s="23">
        <v>72720</v>
      </c>
      <c r="AC553" s="23">
        <v>72272</v>
      </c>
      <c r="AD553" s="23">
        <v>70824</v>
      </c>
      <c r="AE553" s="23">
        <v>68845</v>
      </c>
      <c r="AF553" s="23">
        <v>66062</v>
      </c>
      <c r="AG553" s="23">
        <v>66186</v>
      </c>
      <c r="AH553" s="23">
        <v>63490</v>
      </c>
      <c r="AI553" s="23">
        <v>63929</v>
      </c>
      <c r="AJ553" s="23">
        <v>65734</v>
      </c>
      <c r="AK553" s="23">
        <v>67582</v>
      </c>
      <c r="AL553" s="23">
        <v>69733</v>
      </c>
      <c r="AM553" s="23">
        <v>70770</v>
      </c>
      <c r="AN553" s="23">
        <v>71634</v>
      </c>
      <c r="AO553" s="23">
        <v>73398</v>
      </c>
      <c r="AP553" s="23">
        <v>73233</v>
      </c>
      <c r="AQ553" s="23">
        <v>74843</v>
      </c>
      <c r="AR553" s="23">
        <v>71420</v>
      </c>
      <c r="AS553" s="23">
        <v>65803</v>
      </c>
      <c r="AT553" s="23">
        <v>67742</v>
      </c>
      <c r="AU553" s="23">
        <v>67906</v>
      </c>
      <c r="AV553" s="23">
        <v>71316</v>
      </c>
      <c r="AW553" s="23">
        <v>73972</v>
      </c>
      <c r="AX553" s="23">
        <v>72038</v>
      </c>
      <c r="AY553" s="23">
        <v>72607</v>
      </c>
      <c r="AZ553" s="23">
        <v>72174</v>
      </c>
      <c r="BA553" s="23">
        <v>71605</v>
      </c>
      <c r="BB553" s="23">
        <v>71522</v>
      </c>
      <c r="BC553" s="23">
        <v>74735</v>
      </c>
      <c r="BD553" s="23">
        <v>75846</v>
      </c>
      <c r="BE553" s="23">
        <v>75542</v>
      </c>
      <c r="BF553" s="23">
        <v>72531</v>
      </c>
      <c r="BG553" s="23">
        <v>69310</v>
      </c>
      <c r="BH553" s="23">
        <v>70579</v>
      </c>
      <c r="BI553" s="23">
        <v>71660</v>
      </c>
      <c r="BJ553" s="23">
        <v>75257</v>
      </c>
      <c r="BK553" s="23">
        <v>76863</v>
      </c>
      <c r="BL553" s="23">
        <v>79927</v>
      </c>
      <c r="BM553" s="23">
        <v>83944</v>
      </c>
      <c r="BN553" s="23">
        <v>85724</v>
      </c>
      <c r="BO553" s="23">
        <v>84229</v>
      </c>
      <c r="BP553" s="23">
        <v>86919</v>
      </c>
      <c r="BQ553" s="23">
        <v>87060</v>
      </c>
      <c r="BR553" s="23">
        <v>88582</v>
      </c>
      <c r="BS553" s="23">
        <v>89235</v>
      </c>
      <c r="BT553" s="23">
        <v>89411</v>
      </c>
      <c r="BU553" s="23">
        <v>87520</v>
      </c>
      <c r="BV553" s="23">
        <v>85858</v>
      </c>
      <c r="BW553" s="23">
        <v>83677</v>
      </c>
      <c r="BX553" s="23">
        <v>80951</v>
      </c>
      <c r="BY553" s="23">
        <v>77031</v>
      </c>
      <c r="BZ553" s="23">
        <v>76350</v>
      </c>
      <c r="CA553" s="23">
        <v>74365</v>
      </c>
      <c r="CB553" s="23">
        <v>71672</v>
      </c>
      <c r="CC553" s="23">
        <v>69327</v>
      </c>
      <c r="CD553" s="23">
        <v>68745</v>
      </c>
      <c r="CE553" s="23">
        <v>68528</v>
      </c>
      <c r="CF553" s="23">
        <v>67267</v>
      </c>
      <c r="CG553" s="23">
        <v>66759</v>
      </c>
      <c r="CH553" s="23">
        <v>67075</v>
      </c>
      <c r="CI553" s="23">
        <v>69921</v>
      </c>
      <c r="CJ553" s="23">
        <v>72024</v>
      </c>
      <c r="CK553" s="23">
        <v>80295</v>
      </c>
      <c r="CL553" s="23">
        <v>83251</v>
      </c>
      <c r="CM553" s="23">
        <v>61801</v>
      </c>
      <c r="CN553" s="23">
        <v>65342</v>
      </c>
      <c r="CO553" s="23">
        <v>60629</v>
      </c>
      <c r="CP553" s="23">
        <v>57535</v>
      </c>
      <c r="CQ553" s="23">
        <v>49022</v>
      </c>
      <c r="CR553" s="23">
        <v>46596</v>
      </c>
      <c r="CS553" s="23">
        <v>49013</v>
      </c>
      <c r="CT553" s="23">
        <v>48607</v>
      </c>
      <c r="CU553" s="23">
        <v>47283</v>
      </c>
      <c r="CV553" s="23">
        <v>45565</v>
      </c>
      <c r="CW553" s="23">
        <v>43551</v>
      </c>
      <c r="CX553" s="23">
        <v>41725</v>
      </c>
      <c r="CY553" s="23">
        <v>38729</v>
      </c>
      <c r="CZ553" s="23">
        <v>38041</v>
      </c>
      <c r="DA553" s="23">
        <v>36732</v>
      </c>
      <c r="DB553" s="23">
        <v>35566</v>
      </c>
      <c r="DC553" s="23">
        <v>32765</v>
      </c>
      <c r="DD553" s="23">
        <v>30241</v>
      </c>
      <c r="DE553" s="23">
        <v>27587</v>
      </c>
      <c r="DF553" s="23">
        <v>25200</v>
      </c>
      <c r="DG553" s="23">
        <v>23239</v>
      </c>
      <c r="DH553" s="23">
        <v>20552</v>
      </c>
      <c r="DI553" s="23">
        <v>18608</v>
      </c>
      <c r="DJ553" s="23">
        <v>16510</v>
      </c>
      <c r="DK553" s="23">
        <v>14744</v>
      </c>
      <c r="DL553" s="23">
        <v>13338</v>
      </c>
      <c r="DM553" s="23">
        <v>10344</v>
      </c>
      <c r="DN553" s="23">
        <v>5973</v>
      </c>
      <c r="DO553" s="23">
        <v>4432</v>
      </c>
      <c r="DP553" s="23">
        <v>4155</v>
      </c>
      <c r="DQ553" s="23">
        <v>3278</v>
      </c>
      <c r="DR553" s="23">
        <v>2503</v>
      </c>
      <c r="DS553" s="23">
        <v>1804</v>
      </c>
      <c r="DT553" s="23">
        <v>1219</v>
      </c>
      <c r="DU553" s="23">
        <v>793</v>
      </c>
      <c r="DV553" s="23">
        <v>1160</v>
      </c>
      <c r="DX553" s="14"/>
      <c r="DY553" s="14"/>
    </row>
    <row r="554" spans="1:129" s="11" customFormat="1" x14ac:dyDescent="0.25">
      <c r="A554" s="11" t="s">
        <v>4</v>
      </c>
      <c r="B554" s="11" t="s">
        <v>1181</v>
      </c>
      <c r="C554" s="23">
        <v>53012456</v>
      </c>
      <c r="D554" s="24">
        <f>SUM(Z554:AD554)/C554</f>
        <v>6.2597533681518172E-2</v>
      </c>
      <c r="E554" s="24">
        <f>SUM(AE554:AI554)/C554</f>
        <v>5.6074217727245086E-2</v>
      </c>
      <c r="F554" s="24">
        <f>SUM(AJ554:AN554)/C554</f>
        <v>5.8117077239356725E-2</v>
      </c>
      <c r="G554" s="24">
        <f>SUM(AO554:AS554)/C554</f>
        <v>6.3009059606670553E-2</v>
      </c>
      <c r="H554" s="24">
        <f>SUM(AT554:AX554)/C554</f>
        <v>6.782030623142607E-2</v>
      </c>
      <c r="I554" s="24">
        <f>SUM(AY554:BC554)/C554</f>
        <v>6.8868361805383999E-2</v>
      </c>
      <c r="J554" s="24">
        <f>SUM(BD554:BH554)/C554</f>
        <v>6.6196159634633794E-2</v>
      </c>
      <c r="K554" s="24">
        <f>SUM(BI554:BM554)/C554</f>
        <v>6.6948718618130051E-2</v>
      </c>
      <c r="L554" s="24">
        <f>SUM(BN554:BR554)/C554</f>
        <v>7.3302282014626907E-2</v>
      </c>
      <c r="M554" s="24">
        <f>SUM(BS554:BW554)/C554</f>
        <v>7.3186856311656265E-2</v>
      </c>
      <c r="N554" s="24">
        <f>SUM(BX554:CB554)/C554</f>
        <v>6.4137662288274291E-2</v>
      </c>
      <c r="O554" s="24">
        <f>SUM(CC554:CG554)/C554</f>
        <v>5.6533732374142408E-2</v>
      </c>
      <c r="P554" s="24">
        <f>SUM(CH554:CL554)/C554</f>
        <v>5.9840219438239195E-2</v>
      </c>
      <c r="Q554" s="24">
        <f>SUM(CM554:CQ554)/C554</f>
        <v>4.7312541037525219E-2</v>
      </c>
      <c r="R554" s="24">
        <f>SUM(CR554:CV554)/C554</f>
        <v>3.8559409509342481E-2</v>
      </c>
      <c r="S554" s="24">
        <f>SUM(CW554:DV554)/C554</f>
        <v>7.7495862481828798E-2</v>
      </c>
      <c r="T554" s="24">
        <f t="shared" si="583"/>
        <v>0.20130199212049335</v>
      </c>
      <c r="U554" s="24">
        <f t="shared" si="583"/>
        <v>0.6353301948508101</v>
      </c>
      <c r="V554" s="24">
        <f t="shared" si="583"/>
        <v>0.16336781302869649</v>
      </c>
      <c r="W554" s="23">
        <f>SUM(Z554:AP554)</f>
        <v>10671513</v>
      </c>
      <c r="X554" s="23">
        <f>SUM(AQ554:CL554)</f>
        <v>33680414</v>
      </c>
      <c r="Y554" s="23">
        <f>SUM(CM554:DV554)</f>
        <v>8660529</v>
      </c>
      <c r="Z554" s="23">
        <v>675065</v>
      </c>
      <c r="AA554" s="23">
        <v>668662</v>
      </c>
      <c r="AB554" s="23">
        <v>663119</v>
      </c>
      <c r="AC554" s="23">
        <v>663574</v>
      </c>
      <c r="AD554" s="23">
        <v>648029</v>
      </c>
      <c r="AE554" s="23">
        <v>632090</v>
      </c>
      <c r="AF554" s="23">
        <v>600847</v>
      </c>
      <c r="AG554" s="23">
        <v>594673</v>
      </c>
      <c r="AH554" s="23">
        <v>572874</v>
      </c>
      <c r="AI554" s="23">
        <v>572148</v>
      </c>
      <c r="AJ554" s="23">
        <v>587056</v>
      </c>
      <c r="AK554" s="23">
        <v>605569</v>
      </c>
      <c r="AL554" s="23">
        <v>618918</v>
      </c>
      <c r="AM554" s="23">
        <v>628858</v>
      </c>
      <c r="AN554" s="23">
        <v>640528</v>
      </c>
      <c r="AO554" s="23">
        <v>650826</v>
      </c>
      <c r="AP554" s="23">
        <v>648677</v>
      </c>
      <c r="AQ554" s="23">
        <v>665447</v>
      </c>
      <c r="AR554" s="23">
        <v>674980</v>
      </c>
      <c r="AS554" s="23">
        <v>700335</v>
      </c>
      <c r="AT554" s="23">
        <v>727389</v>
      </c>
      <c r="AU554" s="23">
        <v>711470</v>
      </c>
      <c r="AV554" s="23">
        <v>715130</v>
      </c>
      <c r="AW554" s="23">
        <v>728435</v>
      </c>
      <c r="AX554" s="23">
        <v>712897</v>
      </c>
      <c r="AY554" s="23">
        <v>731640</v>
      </c>
      <c r="AZ554" s="23">
        <v>730870</v>
      </c>
      <c r="BA554" s="23">
        <v>725203</v>
      </c>
      <c r="BB554" s="23">
        <v>728376</v>
      </c>
      <c r="BC554" s="23">
        <v>734792</v>
      </c>
      <c r="BD554" s="23">
        <v>747536</v>
      </c>
      <c r="BE554" s="23">
        <v>738069</v>
      </c>
      <c r="BF554" s="23">
        <v>700814</v>
      </c>
      <c r="BG554" s="23">
        <v>660464</v>
      </c>
      <c r="BH554" s="23">
        <v>662338</v>
      </c>
      <c r="BI554" s="23">
        <v>668403</v>
      </c>
      <c r="BJ554" s="23">
        <v>685626</v>
      </c>
      <c r="BK554" s="23">
        <v>699168</v>
      </c>
      <c r="BL554" s="23">
        <v>731914</v>
      </c>
      <c r="BM554" s="23">
        <v>764005</v>
      </c>
      <c r="BN554" s="23">
        <v>775472</v>
      </c>
      <c r="BO554" s="23">
        <v>761698</v>
      </c>
      <c r="BP554" s="23">
        <v>780374</v>
      </c>
      <c r="BQ554" s="23">
        <v>777994</v>
      </c>
      <c r="BR554" s="23">
        <v>790396</v>
      </c>
      <c r="BS554" s="23">
        <v>790748</v>
      </c>
      <c r="BT554" s="23">
        <v>795338</v>
      </c>
      <c r="BU554" s="23">
        <v>781209</v>
      </c>
      <c r="BV554" s="23">
        <v>767090</v>
      </c>
      <c r="BW554" s="23">
        <v>745430</v>
      </c>
      <c r="BX554" s="23">
        <v>723908</v>
      </c>
      <c r="BY554" s="23">
        <v>690689</v>
      </c>
      <c r="BZ554" s="23">
        <v>680476</v>
      </c>
      <c r="CA554" s="23">
        <v>666006</v>
      </c>
      <c r="CB554" s="23">
        <v>639016</v>
      </c>
      <c r="CC554" s="23">
        <v>614577</v>
      </c>
      <c r="CD554" s="23">
        <v>602320</v>
      </c>
      <c r="CE554" s="23">
        <v>605276</v>
      </c>
      <c r="CF554" s="23">
        <v>591365</v>
      </c>
      <c r="CG554" s="23">
        <v>583454</v>
      </c>
      <c r="CH554" s="23">
        <v>586619</v>
      </c>
      <c r="CI554" s="23">
        <v>605525</v>
      </c>
      <c r="CJ554" s="23">
        <v>620903</v>
      </c>
      <c r="CK554" s="23">
        <v>676509</v>
      </c>
      <c r="CL554" s="23">
        <v>682721</v>
      </c>
      <c r="CM554" s="23">
        <v>523808</v>
      </c>
      <c r="CN554" s="23">
        <v>553369</v>
      </c>
      <c r="CO554" s="23">
        <v>516594</v>
      </c>
      <c r="CP554" s="23">
        <v>488921</v>
      </c>
      <c r="CQ554" s="23">
        <v>425462</v>
      </c>
      <c r="CR554" s="23">
        <v>409195</v>
      </c>
      <c r="CS554" s="23">
        <v>426526</v>
      </c>
      <c r="CT554" s="23">
        <v>417526</v>
      </c>
      <c r="CU554" s="23">
        <v>403761</v>
      </c>
      <c r="CV554" s="23">
        <v>387121</v>
      </c>
      <c r="CW554" s="23">
        <v>367663</v>
      </c>
      <c r="CX554" s="23">
        <v>350111</v>
      </c>
      <c r="CY554" s="23">
        <v>326669</v>
      </c>
      <c r="CZ554" s="23">
        <v>318178</v>
      </c>
      <c r="DA554" s="23">
        <v>306724</v>
      </c>
      <c r="DB554" s="23">
        <v>297352</v>
      </c>
      <c r="DC554" s="23">
        <v>273007</v>
      </c>
      <c r="DD554" s="23">
        <v>250274</v>
      </c>
      <c r="DE554" s="23">
        <v>226334</v>
      </c>
      <c r="DF554" s="23">
        <v>211806</v>
      </c>
      <c r="DG554" s="23">
        <v>191681</v>
      </c>
      <c r="DH554" s="23">
        <v>171121</v>
      </c>
      <c r="DI554" s="23">
        <v>153717</v>
      </c>
      <c r="DJ554" s="23">
        <v>136061</v>
      </c>
      <c r="DK554" s="23">
        <v>123731</v>
      </c>
      <c r="DL554" s="23">
        <v>110027</v>
      </c>
      <c r="DM554" s="23">
        <v>82336</v>
      </c>
      <c r="DN554" s="23">
        <v>49584</v>
      </c>
      <c r="DO554" s="23">
        <v>37630</v>
      </c>
      <c r="DP554" s="23">
        <v>34145</v>
      </c>
      <c r="DQ554" s="23">
        <v>26370</v>
      </c>
      <c r="DR554" s="23">
        <v>21040</v>
      </c>
      <c r="DS554" s="23">
        <v>15044</v>
      </c>
      <c r="DT554" s="23">
        <v>10327</v>
      </c>
      <c r="DU554" s="23">
        <v>6738</v>
      </c>
      <c r="DV554" s="23">
        <v>10576</v>
      </c>
      <c r="DX554" s="14"/>
      <c r="DY554" s="14"/>
    </row>
    <row r="557" spans="1:129" x14ac:dyDescent="0.25">
      <c r="A557" s="14" t="s">
        <v>1573</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4"/>
  <sheetViews>
    <sheetView topLeftCell="A565" workbookViewId="0">
      <selection activeCell="D9" sqref="D9"/>
    </sheetView>
  </sheetViews>
  <sheetFormatPr defaultColWidth="10.5703125" defaultRowHeight="15" x14ac:dyDescent="0.25"/>
  <cols>
    <col min="1" max="1" width="20.7109375" style="11" customWidth="1"/>
    <col min="2" max="18" width="10.5703125" style="11"/>
    <col min="19" max="19" width="33.28515625" style="11" bestFit="1" customWidth="1"/>
    <col min="20" max="16384" width="10.5703125" style="11"/>
  </cols>
  <sheetData>
    <row r="1" spans="1:26" ht="14.65" x14ac:dyDescent="0.35">
      <c r="A1" s="31" t="s">
        <v>1574</v>
      </c>
      <c r="C1" s="32"/>
      <c r="D1" s="32"/>
      <c r="E1" s="32"/>
      <c r="F1" s="32"/>
      <c r="G1" s="32"/>
      <c r="H1" s="32"/>
      <c r="I1" s="32"/>
    </row>
    <row r="2" spans="1:26" ht="87" x14ac:dyDescent="0.35">
      <c r="A2" s="14" t="s">
        <v>81</v>
      </c>
      <c r="B2" s="14" t="s">
        <v>42</v>
      </c>
      <c r="C2" s="33" t="s">
        <v>1575</v>
      </c>
      <c r="D2" s="33" t="s">
        <v>23</v>
      </c>
      <c r="E2" s="33" t="s">
        <v>1576</v>
      </c>
      <c r="F2" s="33" t="s">
        <v>24</v>
      </c>
      <c r="G2" s="33" t="s">
        <v>25</v>
      </c>
      <c r="H2" s="33" t="s">
        <v>26</v>
      </c>
      <c r="I2" s="33" t="s">
        <v>27</v>
      </c>
      <c r="J2" s="33" t="s">
        <v>1577</v>
      </c>
      <c r="K2" s="33" t="s">
        <v>1578</v>
      </c>
      <c r="L2" s="33" t="s">
        <v>1579</v>
      </c>
      <c r="M2" s="33" t="s">
        <v>1580</v>
      </c>
      <c r="N2" s="33" t="s">
        <v>1581</v>
      </c>
      <c r="O2" s="33" t="s">
        <v>27</v>
      </c>
    </row>
    <row r="3" spans="1:26" ht="14.65" x14ac:dyDescent="0.35">
      <c r="A3" s="11" t="s">
        <v>104</v>
      </c>
      <c r="B3" s="11" t="s">
        <v>105</v>
      </c>
      <c r="C3" s="34">
        <v>640</v>
      </c>
      <c r="D3" s="35">
        <f t="shared" ref="D3:I35" si="0">J3/$C3</f>
        <v>0.5625</v>
      </c>
      <c r="E3" s="35">
        <f t="shared" si="0"/>
        <v>0.23281250000000001</v>
      </c>
      <c r="F3" s="35">
        <f t="shared" si="0"/>
        <v>1.0937499999999999E-2</v>
      </c>
      <c r="G3" s="35">
        <f t="shared" si="0"/>
        <v>9.0624999999999997E-2</v>
      </c>
      <c r="H3" s="35">
        <f t="shared" si="0"/>
        <v>8.9062500000000003E-2</v>
      </c>
      <c r="I3" s="35">
        <f t="shared" si="0"/>
        <v>1.40625E-2</v>
      </c>
      <c r="J3" s="34">
        <v>360</v>
      </c>
      <c r="K3" s="34">
        <v>149</v>
      </c>
      <c r="L3" s="34">
        <v>7</v>
      </c>
      <c r="M3" s="34">
        <v>58</v>
      </c>
      <c r="N3" s="34">
        <v>57</v>
      </c>
      <c r="O3" s="34">
        <v>9</v>
      </c>
      <c r="T3"/>
      <c r="U3"/>
      <c r="V3"/>
      <c r="W3"/>
      <c r="X3"/>
      <c r="Y3"/>
      <c r="Z3"/>
    </row>
    <row r="4" spans="1:26" ht="14.65" x14ac:dyDescent="0.35">
      <c r="A4" s="11" t="s">
        <v>112</v>
      </c>
      <c r="B4" s="11" t="s">
        <v>113</v>
      </c>
      <c r="C4" s="34">
        <v>4481</v>
      </c>
      <c r="D4" s="35">
        <f t="shared" si="0"/>
        <v>0.35907163579558132</v>
      </c>
      <c r="E4" s="35">
        <f t="shared" si="0"/>
        <v>0.35126087926802052</v>
      </c>
      <c r="F4" s="35">
        <f t="shared" si="0"/>
        <v>7.3644275831287655E-3</v>
      </c>
      <c r="G4" s="35">
        <f t="shared" si="0"/>
        <v>0.11046641374693149</v>
      </c>
      <c r="H4" s="35">
        <f t="shared" si="0"/>
        <v>0.1566614594956483</v>
      </c>
      <c r="I4" s="35">
        <f t="shared" si="0"/>
        <v>1.5175184110689579E-2</v>
      </c>
      <c r="J4" s="34">
        <v>1609</v>
      </c>
      <c r="K4" s="34">
        <v>1574</v>
      </c>
      <c r="L4" s="34">
        <v>33</v>
      </c>
      <c r="M4" s="34">
        <v>495</v>
      </c>
      <c r="N4" s="34">
        <v>702</v>
      </c>
      <c r="O4" s="34">
        <v>68</v>
      </c>
      <c r="T4"/>
      <c r="U4"/>
      <c r="V4"/>
      <c r="W4" s="36"/>
      <c r="X4" s="36"/>
      <c r="Y4" s="36"/>
      <c r="Z4" s="36"/>
    </row>
    <row r="5" spans="1:26" ht="14.65" x14ac:dyDescent="0.35">
      <c r="A5" s="11" t="s">
        <v>126</v>
      </c>
      <c r="B5" s="11" t="s">
        <v>127</v>
      </c>
      <c r="C5" s="34">
        <v>603</v>
      </c>
      <c r="D5" s="35">
        <f t="shared" si="0"/>
        <v>0.30182421227197348</v>
      </c>
      <c r="E5" s="35">
        <f t="shared" si="0"/>
        <v>0.31674958540630183</v>
      </c>
      <c r="F5" s="35">
        <f t="shared" si="0"/>
        <v>9.9502487562189053E-3</v>
      </c>
      <c r="G5" s="35">
        <f t="shared" si="0"/>
        <v>0.1044776119402985</v>
      </c>
      <c r="H5" s="35">
        <f t="shared" si="0"/>
        <v>0.22885572139303484</v>
      </c>
      <c r="I5" s="35">
        <f t="shared" si="0"/>
        <v>3.8142620232172471E-2</v>
      </c>
      <c r="J5" s="34">
        <v>182</v>
      </c>
      <c r="K5" s="34">
        <v>191</v>
      </c>
      <c r="L5" s="34">
        <v>6</v>
      </c>
      <c r="M5" s="34">
        <v>63</v>
      </c>
      <c r="N5" s="34">
        <v>138</v>
      </c>
      <c r="O5" s="34">
        <v>23</v>
      </c>
      <c r="T5"/>
      <c r="U5"/>
      <c r="V5"/>
      <c r="W5" s="36"/>
      <c r="X5" s="36"/>
      <c r="Y5" s="36"/>
      <c r="Z5" s="36"/>
    </row>
    <row r="6" spans="1:26" ht="14.65" x14ac:dyDescent="0.35">
      <c r="A6" s="11" t="s">
        <v>142</v>
      </c>
      <c r="B6" s="11" t="s">
        <v>143</v>
      </c>
      <c r="C6" s="34">
        <v>344</v>
      </c>
      <c r="D6" s="35">
        <f t="shared" si="0"/>
        <v>0.32848837209302323</v>
      </c>
      <c r="E6" s="35">
        <f t="shared" si="0"/>
        <v>0.38662790697674421</v>
      </c>
      <c r="F6" s="35">
        <f t="shared" si="0"/>
        <v>0</v>
      </c>
      <c r="G6" s="35">
        <f t="shared" si="0"/>
        <v>0.15116279069767441</v>
      </c>
      <c r="H6" s="35">
        <f t="shared" si="0"/>
        <v>0.11046511627906977</v>
      </c>
      <c r="I6" s="35">
        <f t="shared" si="0"/>
        <v>2.3255813953488372E-2</v>
      </c>
      <c r="J6" s="34">
        <v>113</v>
      </c>
      <c r="K6" s="34">
        <v>133</v>
      </c>
      <c r="L6" s="34">
        <v>0</v>
      </c>
      <c r="M6" s="34">
        <v>52</v>
      </c>
      <c r="N6" s="34">
        <v>38</v>
      </c>
      <c r="O6" s="34">
        <v>8</v>
      </c>
      <c r="T6"/>
      <c r="U6"/>
      <c r="V6"/>
      <c r="W6" s="36"/>
      <c r="X6" s="36"/>
      <c r="Y6" s="36"/>
      <c r="Z6" s="36"/>
    </row>
    <row r="7" spans="1:26" ht="14.65" x14ac:dyDescent="0.35">
      <c r="A7" s="11" t="s">
        <v>146</v>
      </c>
      <c r="B7" s="11" t="s">
        <v>147</v>
      </c>
      <c r="C7" s="34">
        <v>157</v>
      </c>
      <c r="D7" s="35">
        <f t="shared" si="0"/>
        <v>0.49681528662420382</v>
      </c>
      <c r="E7" s="35">
        <f t="shared" si="0"/>
        <v>0.25477707006369427</v>
      </c>
      <c r="F7" s="35">
        <f t="shared" si="0"/>
        <v>0</v>
      </c>
      <c r="G7" s="35">
        <f t="shared" si="0"/>
        <v>0.10828025477707007</v>
      </c>
      <c r="H7" s="35">
        <f t="shared" si="0"/>
        <v>0.10191082802547771</v>
      </c>
      <c r="I7" s="35">
        <f t="shared" si="0"/>
        <v>3.8216560509554139E-2</v>
      </c>
      <c r="J7" s="34">
        <v>78</v>
      </c>
      <c r="K7" s="34">
        <v>40</v>
      </c>
      <c r="L7" s="34">
        <v>0</v>
      </c>
      <c r="M7" s="34">
        <v>17</v>
      </c>
      <c r="N7" s="34">
        <v>16</v>
      </c>
      <c r="O7" s="34">
        <v>6</v>
      </c>
      <c r="T7"/>
      <c r="U7"/>
      <c r="V7"/>
      <c r="W7" s="36"/>
      <c r="X7" s="36"/>
      <c r="Y7" s="36"/>
      <c r="Z7" s="36"/>
    </row>
    <row r="8" spans="1:26" ht="14.65" x14ac:dyDescent="0.35">
      <c r="A8" s="11" t="s">
        <v>154</v>
      </c>
      <c r="B8" s="11" t="s">
        <v>155</v>
      </c>
      <c r="C8" s="34">
        <v>208</v>
      </c>
      <c r="D8" s="35">
        <f t="shared" si="0"/>
        <v>0.41346153846153844</v>
      </c>
      <c r="E8" s="35">
        <f t="shared" si="0"/>
        <v>0.33173076923076922</v>
      </c>
      <c r="F8" s="35">
        <f t="shared" si="0"/>
        <v>0</v>
      </c>
      <c r="G8" s="35">
        <f t="shared" si="0"/>
        <v>0.12980769230769232</v>
      </c>
      <c r="H8" s="35">
        <f t="shared" si="0"/>
        <v>9.1346153846153841E-2</v>
      </c>
      <c r="I8" s="35">
        <f t="shared" si="0"/>
        <v>3.3653846153846152E-2</v>
      </c>
      <c r="J8" s="34">
        <v>86</v>
      </c>
      <c r="K8" s="34">
        <v>69</v>
      </c>
      <c r="L8" s="34">
        <v>0</v>
      </c>
      <c r="M8" s="34">
        <v>27</v>
      </c>
      <c r="N8" s="34">
        <v>19</v>
      </c>
      <c r="O8" s="34">
        <v>7</v>
      </c>
      <c r="T8"/>
      <c r="U8"/>
      <c r="V8"/>
      <c r="W8" s="36"/>
      <c r="X8" s="36"/>
      <c r="Y8" s="36"/>
      <c r="Z8" s="36"/>
    </row>
    <row r="9" spans="1:26" ht="14.65" x14ac:dyDescent="0.35">
      <c r="A9" s="11" t="s">
        <v>156</v>
      </c>
      <c r="B9" s="11" t="s">
        <v>157</v>
      </c>
      <c r="C9" s="34">
        <v>567</v>
      </c>
      <c r="D9" s="35">
        <f t="shared" si="0"/>
        <v>0.47619047619047616</v>
      </c>
      <c r="E9" s="35">
        <f t="shared" si="0"/>
        <v>0.38800705467372132</v>
      </c>
      <c r="F9" s="35">
        <f t="shared" si="0"/>
        <v>1.7636684303350969E-3</v>
      </c>
      <c r="G9" s="35">
        <f t="shared" si="0"/>
        <v>3.7037037037037035E-2</v>
      </c>
      <c r="H9" s="35">
        <f t="shared" si="0"/>
        <v>7.7601410934744264E-2</v>
      </c>
      <c r="I9" s="35">
        <f t="shared" si="0"/>
        <v>1.9400352733686066E-2</v>
      </c>
      <c r="J9" s="34">
        <v>270</v>
      </c>
      <c r="K9" s="34">
        <v>220</v>
      </c>
      <c r="L9" s="34">
        <v>1</v>
      </c>
      <c r="M9" s="34">
        <v>21</v>
      </c>
      <c r="N9" s="34">
        <v>44</v>
      </c>
      <c r="O9" s="34">
        <v>11</v>
      </c>
      <c r="T9"/>
      <c r="U9"/>
      <c r="V9"/>
      <c r="W9" s="36"/>
      <c r="X9" s="36"/>
      <c r="Y9" s="36"/>
      <c r="Z9" s="36"/>
    </row>
    <row r="10" spans="1:26" ht="14.65" x14ac:dyDescent="0.35">
      <c r="A10" s="11" t="s">
        <v>166</v>
      </c>
      <c r="B10" s="11" t="s">
        <v>167</v>
      </c>
      <c r="C10" s="34">
        <v>279</v>
      </c>
      <c r="D10" s="35">
        <f t="shared" si="0"/>
        <v>0.33691756272401435</v>
      </c>
      <c r="E10" s="35">
        <f t="shared" si="0"/>
        <v>0.46953405017921146</v>
      </c>
      <c r="F10" s="35">
        <f t="shared" si="0"/>
        <v>0</v>
      </c>
      <c r="G10" s="35">
        <f t="shared" si="0"/>
        <v>6.4516129032258063E-2</v>
      </c>
      <c r="H10" s="35">
        <f t="shared" si="0"/>
        <v>0.11827956989247312</v>
      </c>
      <c r="I10" s="35">
        <f t="shared" si="0"/>
        <v>1.0752688172043012E-2</v>
      </c>
      <c r="J10" s="34">
        <v>94</v>
      </c>
      <c r="K10" s="34">
        <v>131</v>
      </c>
      <c r="L10" s="34">
        <v>0</v>
      </c>
      <c r="M10" s="34">
        <v>18</v>
      </c>
      <c r="N10" s="34">
        <v>33</v>
      </c>
      <c r="O10" s="34">
        <v>3</v>
      </c>
      <c r="T10"/>
      <c r="U10"/>
      <c r="V10"/>
      <c r="W10" s="36"/>
      <c r="X10" s="36"/>
      <c r="Y10" s="36"/>
      <c r="Z10" s="36"/>
    </row>
    <row r="11" spans="1:26" ht="14.65" x14ac:dyDescent="0.35">
      <c r="A11" s="11" t="s">
        <v>168</v>
      </c>
      <c r="B11" s="11" t="s">
        <v>169</v>
      </c>
      <c r="C11" s="34">
        <v>106</v>
      </c>
      <c r="D11" s="35">
        <f t="shared" si="0"/>
        <v>0.44339622641509435</v>
      </c>
      <c r="E11" s="35">
        <f t="shared" si="0"/>
        <v>0.29245283018867924</v>
      </c>
      <c r="F11" s="35">
        <f t="shared" si="0"/>
        <v>9.433962264150943E-3</v>
      </c>
      <c r="G11" s="35">
        <f t="shared" si="0"/>
        <v>0.13207547169811321</v>
      </c>
      <c r="H11" s="35">
        <f t="shared" si="0"/>
        <v>9.4339622641509441E-2</v>
      </c>
      <c r="I11" s="35">
        <f t="shared" si="0"/>
        <v>2.8301886792452831E-2</v>
      </c>
      <c r="J11" s="34">
        <v>47</v>
      </c>
      <c r="K11" s="34">
        <v>31</v>
      </c>
      <c r="L11" s="34">
        <v>1</v>
      </c>
      <c r="M11" s="34">
        <v>14</v>
      </c>
      <c r="N11" s="34">
        <v>10</v>
      </c>
      <c r="O11" s="34">
        <v>3</v>
      </c>
      <c r="T11"/>
      <c r="U11"/>
      <c r="V11"/>
      <c r="W11" s="36"/>
      <c r="X11" s="36"/>
      <c r="Y11" s="36"/>
      <c r="Z11" s="36"/>
    </row>
    <row r="12" spans="1:26" ht="14.65" x14ac:dyDescent="0.35">
      <c r="A12" s="11" t="s">
        <v>172</v>
      </c>
      <c r="B12" s="11" t="s">
        <v>173</v>
      </c>
      <c r="C12" s="34">
        <v>136</v>
      </c>
      <c r="D12" s="35">
        <f t="shared" si="0"/>
        <v>0.45588235294117646</v>
      </c>
      <c r="E12" s="35">
        <f t="shared" si="0"/>
        <v>0.30882352941176472</v>
      </c>
      <c r="F12" s="35">
        <f t="shared" si="0"/>
        <v>0</v>
      </c>
      <c r="G12" s="35">
        <f t="shared" si="0"/>
        <v>8.8235294117647065E-2</v>
      </c>
      <c r="H12" s="35">
        <f t="shared" si="0"/>
        <v>0.11029411764705882</v>
      </c>
      <c r="I12" s="35">
        <f t="shared" si="0"/>
        <v>3.6764705882352942E-2</v>
      </c>
      <c r="J12" s="34">
        <v>62</v>
      </c>
      <c r="K12" s="34">
        <v>42</v>
      </c>
      <c r="L12" s="34">
        <v>0</v>
      </c>
      <c r="M12" s="34">
        <v>12</v>
      </c>
      <c r="N12" s="34">
        <v>15</v>
      </c>
      <c r="O12" s="34">
        <v>5</v>
      </c>
      <c r="T12"/>
      <c r="U12"/>
      <c r="V12"/>
      <c r="W12" s="36"/>
      <c r="X12" s="36"/>
      <c r="Y12" s="36"/>
      <c r="Z12" s="36"/>
    </row>
    <row r="13" spans="1:26" ht="14.65" x14ac:dyDescent="0.35">
      <c r="A13" s="11" t="s">
        <v>182</v>
      </c>
      <c r="B13" s="11" t="s">
        <v>183</v>
      </c>
      <c r="C13" s="34">
        <v>113</v>
      </c>
      <c r="D13" s="35">
        <f t="shared" si="0"/>
        <v>0.44247787610619471</v>
      </c>
      <c r="E13" s="35">
        <f t="shared" si="0"/>
        <v>0.25663716814159293</v>
      </c>
      <c r="F13" s="35">
        <f t="shared" si="0"/>
        <v>0</v>
      </c>
      <c r="G13" s="35">
        <f t="shared" si="0"/>
        <v>0.16814159292035399</v>
      </c>
      <c r="H13" s="35">
        <f t="shared" si="0"/>
        <v>0.12389380530973451</v>
      </c>
      <c r="I13" s="35">
        <f t="shared" si="0"/>
        <v>8.8495575221238937E-3</v>
      </c>
      <c r="J13" s="34">
        <v>50</v>
      </c>
      <c r="K13" s="34">
        <v>29</v>
      </c>
      <c r="L13" s="34">
        <v>0</v>
      </c>
      <c r="M13" s="34">
        <v>19</v>
      </c>
      <c r="N13" s="34">
        <v>14</v>
      </c>
      <c r="O13" s="34">
        <v>1</v>
      </c>
      <c r="T13"/>
      <c r="U13"/>
      <c r="V13"/>
      <c r="W13" s="36"/>
      <c r="X13" s="36"/>
      <c r="Y13" s="36"/>
      <c r="Z13" s="36"/>
    </row>
    <row r="14" spans="1:26" ht="14.65" x14ac:dyDescent="0.35">
      <c r="A14" s="11" t="s">
        <v>194</v>
      </c>
      <c r="B14" s="11" t="s">
        <v>195</v>
      </c>
      <c r="C14" s="34">
        <v>293</v>
      </c>
      <c r="D14" s="35">
        <f t="shared" si="0"/>
        <v>0.41296928327645049</v>
      </c>
      <c r="E14" s="35">
        <f t="shared" si="0"/>
        <v>0.25255972696245732</v>
      </c>
      <c r="F14" s="35">
        <f t="shared" si="0"/>
        <v>0</v>
      </c>
      <c r="G14" s="35">
        <f t="shared" si="0"/>
        <v>0.16382252559726962</v>
      </c>
      <c r="H14" s="35">
        <f t="shared" si="0"/>
        <v>0.13310580204778158</v>
      </c>
      <c r="I14" s="35">
        <f t="shared" si="0"/>
        <v>3.7542662116040959E-2</v>
      </c>
      <c r="J14" s="34">
        <v>121</v>
      </c>
      <c r="K14" s="34">
        <v>74</v>
      </c>
      <c r="L14" s="34">
        <v>0</v>
      </c>
      <c r="M14" s="34">
        <v>48</v>
      </c>
      <c r="N14" s="34">
        <v>39</v>
      </c>
      <c r="O14" s="34">
        <v>11</v>
      </c>
      <c r="T14"/>
      <c r="U14"/>
      <c r="V14"/>
      <c r="W14" s="36"/>
      <c r="X14" s="36"/>
      <c r="Y14" s="36"/>
      <c r="Z14" s="36"/>
    </row>
    <row r="15" spans="1:26" ht="14.45" x14ac:dyDescent="0.3">
      <c r="A15" s="11" t="s">
        <v>208</v>
      </c>
      <c r="B15" s="11" t="s">
        <v>209</v>
      </c>
      <c r="C15" s="34">
        <v>201</v>
      </c>
      <c r="D15" s="35">
        <f t="shared" si="0"/>
        <v>0.24378109452736318</v>
      </c>
      <c r="E15" s="35">
        <f t="shared" si="0"/>
        <v>0.26865671641791045</v>
      </c>
      <c r="F15" s="35">
        <f t="shared" si="0"/>
        <v>4.9751243781094526E-3</v>
      </c>
      <c r="G15" s="35">
        <f t="shared" si="0"/>
        <v>6.4676616915422883E-2</v>
      </c>
      <c r="H15" s="35">
        <f t="shared" si="0"/>
        <v>0.23383084577114427</v>
      </c>
      <c r="I15" s="35">
        <f t="shared" si="0"/>
        <v>0.18407960199004975</v>
      </c>
      <c r="J15" s="34">
        <v>49</v>
      </c>
      <c r="K15" s="34">
        <v>54</v>
      </c>
      <c r="L15" s="34">
        <v>1</v>
      </c>
      <c r="M15" s="34">
        <v>13</v>
      </c>
      <c r="N15" s="34">
        <v>47</v>
      </c>
      <c r="O15" s="34">
        <v>37</v>
      </c>
      <c r="T15"/>
      <c r="U15"/>
      <c r="V15"/>
      <c r="W15" s="36"/>
      <c r="X15" s="36"/>
      <c r="Y15" s="36"/>
      <c r="Z15" s="36"/>
    </row>
    <row r="16" spans="1:26" ht="14.45" x14ac:dyDescent="0.3">
      <c r="A16" s="11" t="s">
        <v>210</v>
      </c>
      <c r="B16" s="11" t="s">
        <v>211</v>
      </c>
      <c r="C16" s="34">
        <v>143</v>
      </c>
      <c r="D16" s="35">
        <f t="shared" si="0"/>
        <v>0.43356643356643354</v>
      </c>
      <c r="E16" s="35">
        <f t="shared" si="0"/>
        <v>0.32867132867132864</v>
      </c>
      <c r="F16" s="35">
        <f t="shared" si="0"/>
        <v>6.993006993006993E-3</v>
      </c>
      <c r="G16" s="35">
        <f t="shared" si="0"/>
        <v>0.11888111888111888</v>
      </c>
      <c r="H16" s="35">
        <f t="shared" si="0"/>
        <v>0.11188811188811189</v>
      </c>
      <c r="I16" s="35">
        <f t="shared" si="0"/>
        <v>0</v>
      </c>
      <c r="J16" s="34">
        <v>62</v>
      </c>
      <c r="K16" s="34">
        <v>47</v>
      </c>
      <c r="L16" s="34">
        <v>1</v>
      </c>
      <c r="M16" s="34">
        <v>17</v>
      </c>
      <c r="N16" s="34">
        <v>16</v>
      </c>
      <c r="O16" s="34">
        <v>0</v>
      </c>
      <c r="T16"/>
      <c r="U16"/>
      <c r="V16"/>
      <c r="W16" s="36"/>
      <c r="X16" s="36"/>
      <c r="Y16" s="36"/>
      <c r="Z16" s="36"/>
    </row>
    <row r="17" spans="1:26" ht="14.45" x14ac:dyDescent="0.3">
      <c r="A17" s="11" t="s">
        <v>216</v>
      </c>
      <c r="B17" s="11" t="s">
        <v>217</v>
      </c>
      <c r="C17" s="34">
        <v>125</v>
      </c>
      <c r="D17" s="35">
        <f t="shared" si="0"/>
        <v>0.496</v>
      </c>
      <c r="E17" s="35">
        <f t="shared" si="0"/>
        <v>0.36</v>
      </c>
      <c r="F17" s="35">
        <f t="shared" si="0"/>
        <v>8.0000000000000002E-3</v>
      </c>
      <c r="G17" s="35">
        <f t="shared" si="0"/>
        <v>2.4E-2</v>
      </c>
      <c r="H17" s="35">
        <f t="shared" si="0"/>
        <v>9.6000000000000002E-2</v>
      </c>
      <c r="I17" s="35">
        <f t="shared" si="0"/>
        <v>1.6E-2</v>
      </c>
      <c r="J17" s="34">
        <v>62</v>
      </c>
      <c r="K17" s="34">
        <v>45</v>
      </c>
      <c r="L17" s="34">
        <v>1</v>
      </c>
      <c r="M17" s="34">
        <v>3</v>
      </c>
      <c r="N17" s="34">
        <v>12</v>
      </c>
      <c r="O17" s="34">
        <v>2</v>
      </c>
      <c r="T17"/>
      <c r="U17"/>
      <c r="V17"/>
      <c r="W17" s="36"/>
      <c r="X17" s="36"/>
      <c r="Y17" s="36"/>
      <c r="Z17" s="36"/>
    </row>
    <row r="18" spans="1:26" ht="14.45" x14ac:dyDescent="0.3">
      <c r="A18" s="11" t="s">
        <v>250</v>
      </c>
      <c r="B18" s="11" t="s">
        <v>251</v>
      </c>
      <c r="C18" s="34" t="s">
        <v>1572</v>
      </c>
      <c r="D18" s="35" t="e">
        <f t="shared" si="0"/>
        <v>#VALUE!</v>
      </c>
      <c r="E18" s="35" t="e">
        <f t="shared" si="0"/>
        <v>#VALUE!</v>
      </c>
      <c r="F18" s="35" t="e">
        <f t="shared" si="0"/>
        <v>#VALUE!</v>
      </c>
      <c r="G18" s="35" t="e">
        <f t="shared" si="0"/>
        <v>#VALUE!</v>
      </c>
      <c r="H18" s="35" t="e">
        <f t="shared" si="0"/>
        <v>#VALUE!</v>
      </c>
      <c r="I18" s="35" t="e">
        <f t="shared" si="0"/>
        <v>#VALUE!</v>
      </c>
      <c r="J18" s="34" t="s">
        <v>1572</v>
      </c>
      <c r="K18" s="34" t="s">
        <v>1572</v>
      </c>
      <c r="L18" s="34" t="s">
        <v>1572</v>
      </c>
      <c r="M18" s="34" t="s">
        <v>1572</v>
      </c>
      <c r="N18" s="34" t="s">
        <v>1572</v>
      </c>
      <c r="O18" s="34" t="s">
        <v>1572</v>
      </c>
      <c r="T18"/>
      <c r="U18"/>
      <c r="V18"/>
      <c r="W18" s="36"/>
      <c r="X18" s="36"/>
      <c r="Y18" s="36"/>
      <c r="Z18" s="36"/>
    </row>
    <row r="19" spans="1:26" ht="14.45" x14ac:dyDescent="0.3">
      <c r="A19" s="11" t="s">
        <v>258</v>
      </c>
      <c r="B19" s="11" t="s">
        <v>259</v>
      </c>
      <c r="C19" s="34">
        <v>776</v>
      </c>
      <c r="D19" s="35">
        <f t="shared" si="0"/>
        <v>0.20489690721649484</v>
      </c>
      <c r="E19" s="35">
        <f t="shared" si="0"/>
        <v>0.38015463917525771</v>
      </c>
      <c r="F19" s="35">
        <f t="shared" si="0"/>
        <v>3.8659793814432991E-2</v>
      </c>
      <c r="G19" s="35">
        <f t="shared" si="0"/>
        <v>0.20231958762886598</v>
      </c>
      <c r="H19" s="35">
        <f t="shared" si="0"/>
        <v>0.15979381443298968</v>
      </c>
      <c r="I19" s="35">
        <f t="shared" si="0"/>
        <v>1.4175257731958763E-2</v>
      </c>
      <c r="J19" s="34">
        <v>159</v>
      </c>
      <c r="K19" s="34">
        <v>295</v>
      </c>
      <c r="L19" s="34">
        <v>30</v>
      </c>
      <c r="M19" s="34">
        <v>157</v>
      </c>
      <c r="N19" s="34">
        <v>124</v>
      </c>
      <c r="O19" s="34">
        <v>11</v>
      </c>
      <c r="T19"/>
      <c r="U19"/>
      <c r="V19"/>
      <c r="W19" s="36"/>
      <c r="X19" s="36"/>
      <c r="Y19" s="36"/>
      <c r="Z19" s="36"/>
    </row>
    <row r="20" spans="1:26" ht="14.45" x14ac:dyDescent="0.3">
      <c r="A20" s="11" t="s">
        <v>268</v>
      </c>
      <c r="B20" s="11" t="s">
        <v>269</v>
      </c>
      <c r="C20" s="34">
        <v>174</v>
      </c>
      <c r="D20" s="35">
        <f t="shared" si="0"/>
        <v>0.43678160919540232</v>
      </c>
      <c r="E20" s="35">
        <f t="shared" si="0"/>
        <v>0.36206896551724138</v>
      </c>
      <c r="F20" s="35">
        <f t="shared" si="0"/>
        <v>1.1494252873563218E-2</v>
      </c>
      <c r="G20" s="35">
        <f t="shared" si="0"/>
        <v>4.5977011494252873E-2</v>
      </c>
      <c r="H20" s="35">
        <f t="shared" si="0"/>
        <v>0.1206896551724138</v>
      </c>
      <c r="I20" s="35">
        <f t="shared" si="0"/>
        <v>2.2988505747126436E-2</v>
      </c>
      <c r="J20" s="34">
        <v>76</v>
      </c>
      <c r="K20" s="34">
        <v>63</v>
      </c>
      <c r="L20" s="34">
        <v>2</v>
      </c>
      <c r="M20" s="34">
        <v>8</v>
      </c>
      <c r="N20" s="34">
        <v>21</v>
      </c>
      <c r="O20" s="34">
        <v>4</v>
      </c>
      <c r="T20"/>
      <c r="U20"/>
      <c r="V20"/>
      <c r="W20" s="36"/>
      <c r="X20" s="36"/>
      <c r="Y20" s="36"/>
      <c r="Z20" s="36"/>
    </row>
    <row r="21" spans="1:26" ht="14.45" x14ac:dyDescent="0.3">
      <c r="A21" s="11" t="s">
        <v>284</v>
      </c>
      <c r="B21" s="11" t="s">
        <v>285</v>
      </c>
      <c r="C21" s="34">
        <v>103</v>
      </c>
      <c r="D21" s="35">
        <f t="shared" si="0"/>
        <v>0.1553398058252427</v>
      </c>
      <c r="E21" s="35">
        <f t="shared" si="0"/>
        <v>0.1941747572815534</v>
      </c>
      <c r="F21" s="35">
        <f t="shared" si="0"/>
        <v>0</v>
      </c>
      <c r="G21" s="35">
        <f t="shared" si="0"/>
        <v>0.1553398058252427</v>
      </c>
      <c r="H21" s="35">
        <f t="shared" si="0"/>
        <v>0.42718446601941745</v>
      </c>
      <c r="I21" s="35">
        <f t="shared" si="0"/>
        <v>6.7961165048543687E-2</v>
      </c>
      <c r="J21" s="34">
        <v>16</v>
      </c>
      <c r="K21" s="34">
        <v>20</v>
      </c>
      <c r="L21" s="34">
        <v>0</v>
      </c>
      <c r="M21" s="34">
        <v>16</v>
      </c>
      <c r="N21" s="34">
        <v>44</v>
      </c>
      <c r="O21" s="34">
        <v>7</v>
      </c>
      <c r="T21"/>
      <c r="U21"/>
      <c r="V21"/>
      <c r="W21" s="36"/>
      <c r="X21" s="36"/>
      <c r="Y21" s="36"/>
      <c r="Z21" s="36"/>
    </row>
    <row r="22" spans="1:26" ht="14.45" x14ac:dyDescent="0.3">
      <c r="A22" s="11" t="s">
        <v>288</v>
      </c>
      <c r="B22" s="11" t="s">
        <v>289</v>
      </c>
      <c r="C22" s="34">
        <v>266</v>
      </c>
      <c r="D22" s="35">
        <f t="shared" si="0"/>
        <v>0.54887218045112784</v>
      </c>
      <c r="E22" s="35">
        <f t="shared" si="0"/>
        <v>0.24060150375939848</v>
      </c>
      <c r="F22" s="35">
        <f t="shared" si="0"/>
        <v>0</v>
      </c>
      <c r="G22" s="35">
        <f t="shared" si="0"/>
        <v>0.10150375939849623</v>
      </c>
      <c r="H22" s="35">
        <f t="shared" si="0"/>
        <v>7.8947368421052627E-2</v>
      </c>
      <c r="I22" s="35">
        <f t="shared" si="0"/>
        <v>3.007518796992481E-2</v>
      </c>
      <c r="J22" s="34">
        <v>146</v>
      </c>
      <c r="K22" s="34">
        <v>64</v>
      </c>
      <c r="L22" s="34">
        <v>0</v>
      </c>
      <c r="M22" s="34">
        <v>27</v>
      </c>
      <c r="N22" s="34">
        <v>21</v>
      </c>
      <c r="O22" s="34">
        <v>8</v>
      </c>
      <c r="T22"/>
      <c r="U22"/>
      <c r="V22"/>
      <c r="W22" s="36"/>
      <c r="X22" s="36"/>
      <c r="Y22" s="36"/>
      <c r="Z22" s="36"/>
    </row>
    <row r="23" spans="1:26" ht="14.45" x14ac:dyDescent="0.3">
      <c r="A23" s="11" t="s">
        <v>300</v>
      </c>
      <c r="B23" s="11" t="s">
        <v>301</v>
      </c>
      <c r="C23" s="34" t="s">
        <v>1572</v>
      </c>
      <c r="D23" s="35" t="e">
        <f t="shared" si="0"/>
        <v>#VALUE!</v>
      </c>
      <c r="E23" s="35" t="e">
        <f t="shared" si="0"/>
        <v>#VALUE!</v>
      </c>
      <c r="F23" s="35" t="e">
        <f t="shared" si="0"/>
        <v>#VALUE!</v>
      </c>
      <c r="G23" s="35" t="e">
        <f t="shared" si="0"/>
        <v>#VALUE!</v>
      </c>
      <c r="H23" s="35" t="e">
        <f t="shared" si="0"/>
        <v>#VALUE!</v>
      </c>
      <c r="I23" s="35" t="e">
        <f t="shared" si="0"/>
        <v>#VALUE!</v>
      </c>
      <c r="J23" s="34" t="s">
        <v>1572</v>
      </c>
      <c r="K23" s="34" t="s">
        <v>1572</v>
      </c>
      <c r="L23" s="34" t="s">
        <v>1572</v>
      </c>
      <c r="M23" s="34" t="s">
        <v>1572</v>
      </c>
      <c r="N23" s="34" t="s">
        <v>1572</v>
      </c>
      <c r="O23" s="34" t="s">
        <v>1572</v>
      </c>
      <c r="T23"/>
      <c r="U23"/>
      <c r="V23"/>
      <c r="W23" s="36"/>
      <c r="X23" s="36"/>
      <c r="Y23" s="36"/>
      <c r="Z23" s="36"/>
    </row>
    <row r="24" spans="1:26" ht="14.45" x14ac:dyDescent="0.3">
      <c r="A24" s="11" t="s">
        <v>302</v>
      </c>
      <c r="B24" s="11" t="s">
        <v>303</v>
      </c>
      <c r="C24" s="34">
        <v>175</v>
      </c>
      <c r="D24" s="35">
        <f t="shared" si="0"/>
        <v>0.43428571428571427</v>
      </c>
      <c r="E24" s="35">
        <f t="shared" si="0"/>
        <v>0.33714285714285713</v>
      </c>
      <c r="F24" s="35">
        <f t="shared" si="0"/>
        <v>5.7142857142857143E-3</v>
      </c>
      <c r="G24" s="35">
        <f t="shared" si="0"/>
        <v>0.08</v>
      </c>
      <c r="H24" s="35">
        <f t="shared" si="0"/>
        <v>0.10285714285714286</v>
      </c>
      <c r="I24" s="35">
        <f t="shared" si="0"/>
        <v>0.04</v>
      </c>
      <c r="J24" s="34">
        <v>76</v>
      </c>
      <c r="K24" s="34">
        <v>59</v>
      </c>
      <c r="L24" s="34">
        <v>1</v>
      </c>
      <c r="M24" s="34">
        <v>14</v>
      </c>
      <c r="N24" s="34">
        <v>18</v>
      </c>
      <c r="O24" s="34">
        <v>7</v>
      </c>
      <c r="T24"/>
      <c r="U24"/>
      <c r="V24"/>
      <c r="W24" s="36"/>
      <c r="X24" s="36"/>
      <c r="Y24" s="36"/>
      <c r="Z24" s="36"/>
    </row>
    <row r="25" spans="1:26" ht="14.45" x14ac:dyDescent="0.3">
      <c r="A25" s="11" t="s">
        <v>312</v>
      </c>
      <c r="B25" s="11" t="s">
        <v>313</v>
      </c>
      <c r="C25" s="34">
        <v>187</v>
      </c>
      <c r="D25" s="35">
        <f t="shared" si="0"/>
        <v>0.49732620320855614</v>
      </c>
      <c r="E25" s="35">
        <f t="shared" si="0"/>
        <v>0.26203208556149732</v>
      </c>
      <c r="F25" s="35">
        <f t="shared" si="0"/>
        <v>0</v>
      </c>
      <c r="G25" s="35">
        <f t="shared" si="0"/>
        <v>3.7433155080213901E-2</v>
      </c>
      <c r="H25" s="35">
        <f t="shared" si="0"/>
        <v>0.18181818181818182</v>
      </c>
      <c r="I25" s="35">
        <f t="shared" si="0"/>
        <v>2.1390374331550801E-2</v>
      </c>
      <c r="J25" s="34">
        <v>93</v>
      </c>
      <c r="K25" s="34">
        <v>49</v>
      </c>
      <c r="L25" s="34">
        <v>0</v>
      </c>
      <c r="M25" s="34">
        <v>7</v>
      </c>
      <c r="N25" s="34">
        <v>34</v>
      </c>
      <c r="O25" s="34">
        <v>4</v>
      </c>
      <c r="T25"/>
      <c r="U25"/>
      <c r="V25"/>
      <c r="W25" s="36"/>
      <c r="X25" s="36"/>
      <c r="Y25" s="36"/>
      <c r="Z25" s="36"/>
    </row>
    <row r="26" spans="1:26" ht="14.45" x14ac:dyDescent="0.3">
      <c r="A26" s="11" t="s">
        <v>326</v>
      </c>
      <c r="B26" s="11" t="s">
        <v>327</v>
      </c>
      <c r="C26" s="34" t="s">
        <v>1572</v>
      </c>
      <c r="D26" s="35" t="e">
        <f t="shared" si="0"/>
        <v>#VALUE!</v>
      </c>
      <c r="E26" s="35" t="e">
        <f t="shared" si="0"/>
        <v>#VALUE!</v>
      </c>
      <c r="F26" s="35" t="e">
        <f t="shared" si="0"/>
        <v>#VALUE!</v>
      </c>
      <c r="G26" s="35" t="e">
        <f t="shared" si="0"/>
        <v>#VALUE!</v>
      </c>
      <c r="H26" s="35" t="e">
        <f t="shared" si="0"/>
        <v>#VALUE!</v>
      </c>
      <c r="I26" s="35" t="e">
        <f t="shared" si="0"/>
        <v>#VALUE!</v>
      </c>
      <c r="J26" s="34" t="s">
        <v>1572</v>
      </c>
      <c r="K26" s="34" t="s">
        <v>1572</v>
      </c>
      <c r="L26" s="34" t="s">
        <v>1572</v>
      </c>
      <c r="M26" s="34" t="s">
        <v>1572</v>
      </c>
      <c r="N26" s="34" t="s">
        <v>1572</v>
      </c>
      <c r="O26" s="34" t="s">
        <v>1572</v>
      </c>
      <c r="T26"/>
      <c r="U26"/>
      <c r="V26"/>
      <c r="W26" s="36"/>
      <c r="X26" s="36"/>
      <c r="Y26" s="36"/>
      <c r="Z26" s="36"/>
    </row>
    <row r="27" spans="1:26" ht="14.45" x14ac:dyDescent="0.3">
      <c r="A27" s="11" t="s">
        <v>320</v>
      </c>
      <c r="B27" s="11" t="s">
        <v>321</v>
      </c>
      <c r="C27" s="34">
        <v>8085</v>
      </c>
      <c r="D27" s="35">
        <f t="shared" si="0"/>
        <v>0.34965986394557824</v>
      </c>
      <c r="E27" s="35">
        <f t="shared" si="0"/>
        <v>0.31774891774891773</v>
      </c>
      <c r="F27" s="35">
        <f t="shared" si="0"/>
        <v>4.329004329004329E-3</v>
      </c>
      <c r="G27" s="35">
        <f t="shared" si="0"/>
        <v>0.15510204081632653</v>
      </c>
      <c r="H27" s="35">
        <f t="shared" si="0"/>
        <v>0.15905998763141621</v>
      </c>
      <c r="I27" s="35">
        <f t="shared" si="0"/>
        <v>1.4100185528756958E-2</v>
      </c>
      <c r="J27" s="34">
        <v>2827</v>
      </c>
      <c r="K27" s="34">
        <v>2569</v>
      </c>
      <c r="L27" s="34">
        <v>35</v>
      </c>
      <c r="M27" s="34">
        <v>1254</v>
      </c>
      <c r="N27" s="34">
        <v>1286</v>
      </c>
      <c r="O27" s="34">
        <v>114</v>
      </c>
      <c r="T27"/>
      <c r="U27"/>
      <c r="V27"/>
      <c r="W27" s="36"/>
      <c r="X27" s="36"/>
      <c r="Y27" s="36"/>
      <c r="Z27" s="36"/>
    </row>
    <row r="28" spans="1:26" ht="14.45" x14ac:dyDescent="0.3">
      <c r="A28" s="11" t="s">
        <v>354</v>
      </c>
      <c r="B28" s="11" t="s">
        <v>355</v>
      </c>
      <c r="C28" s="34">
        <v>190</v>
      </c>
      <c r="D28" s="35">
        <f t="shared" si="0"/>
        <v>0.40526315789473683</v>
      </c>
      <c r="E28" s="35">
        <f t="shared" si="0"/>
        <v>0.33157894736842103</v>
      </c>
      <c r="F28" s="35">
        <f t="shared" si="0"/>
        <v>0</v>
      </c>
      <c r="G28" s="35">
        <f t="shared" si="0"/>
        <v>0.11578947368421053</v>
      </c>
      <c r="H28" s="35">
        <f t="shared" si="0"/>
        <v>9.4736842105263161E-2</v>
      </c>
      <c r="I28" s="35">
        <f t="shared" si="0"/>
        <v>5.2631578947368418E-2</v>
      </c>
      <c r="J28" s="34">
        <v>77</v>
      </c>
      <c r="K28" s="34">
        <v>63</v>
      </c>
      <c r="L28" s="34">
        <v>0</v>
      </c>
      <c r="M28" s="34">
        <v>22</v>
      </c>
      <c r="N28" s="34">
        <v>18</v>
      </c>
      <c r="O28" s="34">
        <v>10</v>
      </c>
      <c r="T28"/>
      <c r="U28"/>
      <c r="V28"/>
      <c r="W28" s="36"/>
      <c r="X28" s="36"/>
      <c r="Y28" s="36"/>
      <c r="Z28" s="36"/>
    </row>
    <row r="29" spans="1:26" ht="14.45" x14ac:dyDescent="0.3">
      <c r="A29" s="11" t="s">
        <v>366</v>
      </c>
      <c r="B29" s="11" t="s">
        <v>367</v>
      </c>
      <c r="C29" s="34">
        <v>111</v>
      </c>
      <c r="D29" s="35">
        <f t="shared" si="0"/>
        <v>0.49549549549549549</v>
      </c>
      <c r="E29" s="35">
        <f t="shared" si="0"/>
        <v>0.28828828828828829</v>
      </c>
      <c r="F29" s="35">
        <f t="shared" si="0"/>
        <v>1.8018018018018018E-2</v>
      </c>
      <c r="G29" s="35">
        <f t="shared" si="0"/>
        <v>3.6036036036036036E-2</v>
      </c>
      <c r="H29" s="35">
        <f t="shared" si="0"/>
        <v>0.16216216216216217</v>
      </c>
      <c r="I29" s="35">
        <f t="shared" si="0"/>
        <v>0</v>
      </c>
      <c r="J29" s="34">
        <v>55</v>
      </c>
      <c r="K29" s="34">
        <v>32</v>
      </c>
      <c r="L29" s="34">
        <v>2</v>
      </c>
      <c r="M29" s="34">
        <v>4</v>
      </c>
      <c r="N29" s="34">
        <v>18</v>
      </c>
      <c r="O29" s="34">
        <v>0</v>
      </c>
      <c r="T29"/>
      <c r="U29"/>
      <c r="V29"/>
      <c r="W29" s="36"/>
      <c r="X29" s="36"/>
      <c r="Y29" s="36"/>
      <c r="Z29" s="36"/>
    </row>
    <row r="30" spans="1:26" ht="14.45" x14ac:dyDescent="0.3">
      <c r="A30" s="11" t="s">
        <v>398</v>
      </c>
      <c r="B30" s="11" t="s">
        <v>399</v>
      </c>
      <c r="C30" s="34">
        <v>176</v>
      </c>
      <c r="D30" s="35">
        <f t="shared" si="0"/>
        <v>0.42045454545454547</v>
      </c>
      <c r="E30" s="35">
        <f t="shared" si="0"/>
        <v>0.26136363636363635</v>
      </c>
      <c r="F30" s="35">
        <f t="shared" si="0"/>
        <v>0</v>
      </c>
      <c r="G30" s="35">
        <f t="shared" si="0"/>
        <v>0.17613636363636365</v>
      </c>
      <c r="H30" s="35">
        <f t="shared" si="0"/>
        <v>0.11931818181818182</v>
      </c>
      <c r="I30" s="35">
        <f t="shared" si="0"/>
        <v>2.2727272727272728E-2</v>
      </c>
      <c r="J30" s="34">
        <v>74</v>
      </c>
      <c r="K30" s="34">
        <v>46</v>
      </c>
      <c r="L30" s="34">
        <v>0</v>
      </c>
      <c r="M30" s="34">
        <v>31</v>
      </c>
      <c r="N30" s="34">
        <v>21</v>
      </c>
      <c r="O30" s="34">
        <v>4</v>
      </c>
      <c r="T30"/>
      <c r="U30"/>
      <c r="V30"/>
      <c r="W30" s="36"/>
      <c r="X30" s="36"/>
      <c r="Y30" s="36"/>
      <c r="Z30" s="36"/>
    </row>
    <row r="31" spans="1:26" x14ac:dyDescent="0.25">
      <c r="A31" s="11" t="s">
        <v>402</v>
      </c>
      <c r="B31" s="11" t="s">
        <v>403</v>
      </c>
      <c r="C31" s="34">
        <v>125</v>
      </c>
      <c r="D31" s="35">
        <f t="shared" si="0"/>
        <v>0.52800000000000002</v>
      </c>
      <c r="E31" s="35">
        <f t="shared" si="0"/>
        <v>0.27200000000000002</v>
      </c>
      <c r="F31" s="35">
        <f t="shared" si="0"/>
        <v>8.0000000000000002E-3</v>
      </c>
      <c r="G31" s="35">
        <f t="shared" si="0"/>
        <v>7.1999999999999995E-2</v>
      </c>
      <c r="H31" s="35">
        <f t="shared" si="0"/>
        <v>0.104</v>
      </c>
      <c r="I31" s="35">
        <f t="shared" si="0"/>
        <v>1.6E-2</v>
      </c>
      <c r="J31" s="34">
        <v>66</v>
      </c>
      <c r="K31" s="34">
        <v>34</v>
      </c>
      <c r="L31" s="34">
        <v>1</v>
      </c>
      <c r="M31" s="34">
        <v>9</v>
      </c>
      <c r="N31" s="34">
        <v>13</v>
      </c>
      <c r="O31" s="34">
        <v>2</v>
      </c>
      <c r="T31"/>
      <c r="U31"/>
      <c r="V31"/>
      <c r="W31" s="36"/>
      <c r="X31" s="36"/>
      <c r="Y31" s="36"/>
      <c r="Z31" s="36"/>
    </row>
    <row r="32" spans="1:26" x14ac:dyDescent="0.25">
      <c r="A32" s="11" t="s">
        <v>408</v>
      </c>
      <c r="B32" s="11" t="s">
        <v>409</v>
      </c>
      <c r="C32" s="34">
        <v>187</v>
      </c>
      <c r="D32" s="35">
        <f t="shared" si="0"/>
        <v>0.41176470588235292</v>
      </c>
      <c r="E32" s="35">
        <f t="shared" si="0"/>
        <v>0.26203208556149732</v>
      </c>
      <c r="F32" s="35">
        <f t="shared" si="0"/>
        <v>0</v>
      </c>
      <c r="G32" s="35">
        <f t="shared" si="0"/>
        <v>0.12834224598930483</v>
      </c>
      <c r="H32" s="35">
        <f t="shared" si="0"/>
        <v>0.15508021390374332</v>
      </c>
      <c r="I32" s="35">
        <f t="shared" si="0"/>
        <v>4.2780748663101602E-2</v>
      </c>
      <c r="J32" s="34">
        <v>77</v>
      </c>
      <c r="K32" s="34">
        <v>49</v>
      </c>
      <c r="L32" s="34">
        <v>0</v>
      </c>
      <c r="M32" s="34">
        <v>24</v>
      </c>
      <c r="N32" s="34">
        <v>29</v>
      </c>
      <c r="O32" s="34">
        <v>8</v>
      </c>
      <c r="T32"/>
      <c r="U32"/>
      <c r="V32"/>
      <c r="W32" s="36"/>
      <c r="X32" s="36"/>
      <c r="Y32" s="36"/>
      <c r="Z32" s="36"/>
    </row>
    <row r="33" spans="1:26" x14ac:dyDescent="0.25">
      <c r="A33" s="11" t="s">
        <v>420</v>
      </c>
      <c r="B33" s="11" t="s">
        <v>421</v>
      </c>
      <c r="C33" s="34">
        <v>402</v>
      </c>
      <c r="D33" s="35">
        <f t="shared" si="0"/>
        <v>0.45024875621890548</v>
      </c>
      <c r="E33" s="35">
        <f t="shared" si="0"/>
        <v>0.28109452736318408</v>
      </c>
      <c r="F33" s="35">
        <f t="shared" si="0"/>
        <v>2.4875621890547263E-3</v>
      </c>
      <c r="G33" s="35">
        <f t="shared" si="0"/>
        <v>8.7064676616915429E-2</v>
      </c>
      <c r="H33" s="35">
        <f t="shared" si="0"/>
        <v>0.12935323383084577</v>
      </c>
      <c r="I33" s="35">
        <f t="shared" si="0"/>
        <v>4.975124378109453E-2</v>
      </c>
      <c r="J33" s="34">
        <v>181</v>
      </c>
      <c r="K33" s="34">
        <v>113</v>
      </c>
      <c r="L33" s="34">
        <v>1</v>
      </c>
      <c r="M33" s="34">
        <v>35</v>
      </c>
      <c r="N33" s="34">
        <v>52</v>
      </c>
      <c r="O33" s="34">
        <v>20</v>
      </c>
      <c r="T33"/>
      <c r="U33"/>
      <c r="V33"/>
      <c r="W33" s="36"/>
      <c r="X33" s="36"/>
      <c r="Y33" s="36"/>
      <c r="Z33" s="36"/>
    </row>
    <row r="34" spans="1:26" x14ac:dyDescent="0.25">
      <c r="A34" s="11" t="s">
        <v>422</v>
      </c>
      <c r="B34" s="11" t="s">
        <v>423</v>
      </c>
      <c r="C34" s="34">
        <v>268</v>
      </c>
      <c r="D34" s="35">
        <f t="shared" si="0"/>
        <v>0.4925373134328358</v>
      </c>
      <c r="E34" s="35">
        <f t="shared" si="0"/>
        <v>0.37686567164179102</v>
      </c>
      <c r="F34" s="35">
        <f t="shared" si="0"/>
        <v>3.7313432835820895E-3</v>
      </c>
      <c r="G34" s="35">
        <f t="shared" si="0"/>
        <v>4.8507462686567165E-2</v>
      </c>
      <c r="H34" s="35">
        <f t="shared" si="0"/>
        <v>5.9701492537313432E-2</v>
      </c>
      <c r="I34" s="35">
        <f t="shared" si="0"/>
        <v>1.8656716417910446E-2</v>
      </c>
      <c r="J34" s="34">
        <v>132</v>
      </c>
      <c r="K34" s="34">
        <v>101</v>
      </c>
      <c r="L34" s="34">
        <v>1</v>
      </c>
      <c r="M34" s="34">
        <v>13</v>
      </c>
      <c r="N34" s="34">
        <v>16</v>
      </c>
      <c r="O34" s="34">
        <v>5</v>
      </c>
      <c r="T34"/>
      <c r="U34"/>
      <c r="V34"/>
      <c r="W34" s="36"/>
      <c r="X34" s="36"/>
      <c r="Y34" s="36"/>
      <c r="Z34" s="36"/>
    </row>
    <row r="35" spans="1:26" x14ac:dyDescent="0.25">
      <c r="A35" s="11" t="s">
        <v>424</v>
      </c>
      <c r="B35" s="11" t="s">
        <v>425</v>
      </c>
      <c r="C35" s="34" t="s">
        <v>1572</v>
      </c>
      <c r="D35" s="35" t="e">
        <f t="shared" si="0"/>
        <v>#VALUE!</v>
      </c>
      <c r="E35" s="35" t="e">
        <f t="shared" si="0"/>
        <v>#VALUE!</v>
      </c>
      <c r="F35" s="35" t="e">
        <f t="shared" si="0"/>
        <v>#VALUE!</v>
      </c>
      <c r="G35" s="35" t="e">
        <f t="shared" si="0"/>
        <v>#VALUE!</v>
      </c>
      <c r="H35" s="35" t="e">
        <f t="shared" si="0"/>
        <v>#VALUE!</v>
      </c>
      <c r="I35" s="35" t="e">
        <f t="shared" si="0"/>
        <v>#VALUE!</v>
      </c>
      <c r="J35" s="34" t="s">
        <v>1572</v>
      </c>
      <c r="K35" s="34" t="s">
        <v>1572</v>
      </c>
      <c r="L35" s="34" t="s">
        <v>1572</v>
      </c>
      <c r="M35" s="34" t="s">
        <v>1572</v>
      </c>
      <c r="N35" s="34" t="s">
        <v>1572</v>
      </c>
      <c r="O35" s="34" t="s">
        <v>1572</v>
      </c>
      <c r="T35"/>
      <c r="U35"/>
      <c r="V35"/>
      <c r="W35" s="36"/>
      <c r="X35" s="36"/>
      <c r="Y35" s="36"/>
      <c r="Z35" s="36"/>
    </row>
    <row r="36" spans="1:26" x14ac:dyDescent="0.25">
      <c r="A36" s="11" t="s">
        <v>436</v>
      </c>
      <c r="B36" s="11" t="s">
        <v>437</v>
      </c>
      <c r="C36" s="34">
        <v>159</v>
      </c>
      <c r="D36" s="35"/>
      <c r="E36" s="35"/>
      <c r="F36" s="35"/>
      <c r="G36" s="35"/>
      <c r="H36" s="35"/>
      <c r="I36" s="35"/>
      <c r="J36" s="34">
        <v>60</v>
      </c>
      <c r="K36" s="34">
        <v>51</v>
      </c>
      <c r="L36" s="34">
        <v>1</v>
      </c>
      <c r="M36" s="34">
        <v>20</v>
      </c>
      <c r="N36" s="34">
        <v>22</v>
      </c>
      <c r="O36" s="34">
        <v>5</v>
      </c>
      <c r="T36"/>
      <c r="U36"/>
      <c r="V36"/>
      <c r="W36" s="36"/>
      <c r="X36" s="36"/>
      <c r="Y36" s="36"/>
      <c r="Z36" s="36"/>
    </row>
    <row r="37" spans="1:26" x14ac:dyDescent="0.25">
      <c r="A37" s="11" t="s">
        <v>440</v>
      </c>
      <c r="B37" s="11" t="s">
        <v>441</v>
      </c>
      <c r="C37" s="34">
        <v>188</v>
      </c>
      <c r="D37" s="35">
        <f t="shared" ref="D37:I59" si="1">J37/$C37</f>
        <v>0.35106382978723405</v>
      </c>
      <c r="E37" s="35">
        <f t="shared" si="1"/>
        <v>0.24468085106382978</v>
      </c>
      <c r="F37" s="35">
        <f t="shared" si="1"/>
        <v>0</v>
      </c>
      <c r="G37" s="35">
        <f t="shared" si="1"/>
        <v>0.24468085106382978</v>
      </c>
      <c r="H37" s="35">
        <f t="shared" si="1"/>
        <v>0.13829787234042554</v>
      </c>
      <c r="I37" s="35">
        <f t="shared" si="1"/>
        <v>2.1276595744680851E-2</v>
      </c>
      <c r="J37" s="34">
        <v>66</v>
      </c>
      <c r="K37" s="34">
        <v>46</v>
      </c>
      <c r="L37" s="34">
        <v>0</v>
      </c>
      <c r="M37" s="34">
        <v>46</v>
      </c>
      <c r="N37" s="34">
        <v>26</v>
      </c>
      <c r="O37" s="34">
        <v>4</v>
      </c>
      <c r="T37"/>
      <c r="U37"/>
      <c r="V37"/>
      <c r="W37" s="36"/>
      <c r="X37" s="36"/>
      <c r="Y37" s="36"/>
      <c r="Z37" s="36"/>
    </row>
    <row r="38" spans="1:26" x14ac:dyDescent="0.25">
      <c r="A38" s="11" t="s">
        <v>442</v>
      </c>
      <c r="B38" s="11" t="s">
        <v>443</v>
      </c>
      <c r="C38" s="34">
        <v>143</v>
      </c>
      <c r="D38" s="35">
        <f t="shared" si="1"/>
        <v>0.46153846153846156</v>
      </c>
      <c r="E38" s="35">
        <f t="shared" si="1"/>
        <v>0.24475524475524477</v>
      </c>
      <c r="F38" s="35">
        <f t="shared" si="1"/>
        <v>0</v>
      </c>
      <c r="G38" s="35">
        <f t="shared" si="1"/>
        <v>0.14685314685314685</v>
      </c>
      <c r="H38" s="35">
        <f t="shared" si="1"/>
        <v>0.13286713286713286</v>
      </c>
      <c r="I38" s="35">
        <f t="shared" si="1"/>
        <v>1.3986013986013986E-2</v>
      </c>
      <c r="J38" s="34">
        <v>66</v>
      </c>
      <c r="K38" s="34">
        <v>35</v>
      </c>
      <c r="L38" s="34">
        <v>0</v>
      </c>
      <c r="M38" s="34">
        <v>21</v>
      </c>
      <c r="N38" s="34">
        <v>19</v>
      </c>
      <c r="O38" s="34">
        <v>2</v>
      </c>
      <c r="T38"/>
      <c r="U38"/>
      <c r="V38"/>
      <c r="W38" s="36"/>
      <c r="X38" s="36"/>
      <c r="Y38" s="36"/>
      <c r="Z38" s="36"/>
    </row>
    <row r="39" spans="1:26" x14ac:dyDescent="0.25">
      <c r="A39" s="11" t="s">
        <v>444</v>
      </c>
      <c r="B39" s="11" t="s">
        <v>445</v>
      </c>
      <c r="C39" s="34">
        <v>470</v>
      </c>
      <c r="D39" s="35">
        <f t="shared" si="1"/>
        <v>0.45744680851063829</v>
      </c>
      <c r="E39" s="35">
        <f t="shared" si="1"/>
        <v>0.35744680851063831</v>
      </c>
      <c r="F39" s="35">
        <f t="shared" si="1"/>
        <v>4.2553191489361703E-3</v>
      </c>
      <c r="G39" s="35">
        <f t="shared" si="1"/>
        <v>5.3191489361702128E-2</v>
      </c>
      <c r="H39" s="35">
        <f t="shared" si="1"/>
        <v>0.10425531914893617</v>
      </c>
      <c r="I39" s="35">
        <f t="shared" si="1"/>
        <v>2.3404255319148935E-2</v>
      </c>
      <c r="J39" s="34">
        <v>215</v>
      </c>
      <c r="K39" s="34">
        <v>168</v>
      </c>
      <c r="L39" s="34">
        <v>2</v>
      </c>
      <c r="M39" s="34">
        <v>25</v>
      </c>
      <c r="N39" s="34">
        <v>49</v>
      </c>
      <c r="O39" s="34">
        <v>11</v>
      </c>
      <c r="T39"/>
      <c r="U39"/>
      <c r="V39"/>
      <c r="W39" s="36"/>
      <c r="X39" s="36"/>
      <c r="Y39" s="36"/>
      <c r="Z39" s="36"/>
    </row>
    <row r="40" spans="1:26" x14ac:dyDescent="0.25">
      <c r="A40" s="11" t="s">
        <v>458</v>
      </c>
      <c r="B40" s="11" t="s">
        <v>459</v>
      </c>
      <c r="C40" s="34">
        <v>459</v>
      </c>
      <c r="D40" s="35">
        <f t="shared" si="1"/>
        <v>0.52287581699346408</v>
      </c>
      <c r="E40" s="35">
        <f t="shared" si="1"/>
        <v>0.25490196078431371</v>
      </c>
      <c r="F40" s="35">
        <f t="shared" si="1"/>
        <v>2.1786492374727671E-3</v>
      </c>
      <c r="G40" s="35">
        <f t="shared" si="1"/>
        <v>0.10893246187363835</v>
      </c>
      <c r="H40" s="35">
        <f t="shared" si="1"/>
        <v>9.3681917211328972E-2</v>
      </c>
      <c r="I40" s="35">
        <f t="shared" si="1"/>
        <v>1.7429193899782137E-2</v>
      </c>
      <c r="J40" s="34">
        <v>240</v>
      </c>
      <c r="K40" s="34">
        <v>117</v>
      </c>
      <c r="L40" s="34">
        <v>1</v>
      </c>
      <c r="M40" s="34">
        <v>50</v>
      </c>
      <c r="N40" s="34">
        <v>43</v>
      </c>
      <c r="O40" s="34">
        <v>8</v>
      </c>
      <c r="T40"/>
      <c r="U40"/>
      <c r="V40"/>
      <c r="W40" s="36"/>
      <c r="X40" s="36"/>
      <c r="Y40" s="36"/>
      <c r="Z40" s="36"/>
    </row>
    <row r="41" spans="1:26" x14ac:dyDescent="0.25">
      <c r="A41" s="11" t="s">
        <v>462</v>
      </c>
      <c r="B41" s="11" t="s">
        <v>463</v>
      </c>
      <c r="C41" s="34">
        <v>246</v>
      </c>
      <c r="D41" s="35">
        <f t="shared" si="1"/>
        <v>0.25203252032520324</v>
      </c>
      <c r="E41" s="35">
        <f t="shared" si="1"/>
        <v>0.46341463414634149</v>
      </c>
      <c r="F41" s="35">
        <f t="shared" si="1"/>
        <v>4.0650406504065045E-3</v>
      </c>
      <c r="G41" s="35">
        <f t="shared" si="1"/>
        <v>8.1300813008130079E-2</v>
      </c>
      <c r="H41" s="35">
        <f t="shared" si="1"/>
        <v>0.17886178861788618</v>
      </c>
      <c r="I41" s="35">
        <f t="shared" si="1"/>
        <v>2.032520325203252E-2</v>
      </c>
      <c r="J41" s="34">
        <v>62</v>
      </c>
      <c r="K41" s="34">
        <v>114</v>
      </c>
      <c r="L41" s="34">
        <v>1</v>
      </c>
      <c r="M41" s="34">
        <v>20</v>
      </c>
      <c r="N41" s="34">
        <v>44</v>
      </c>
      <c r="O41" s="34">
        <v>5</v>
      </c>
      <c r="T41"/>
      <c r="U41"/>
      <c r="V41"/>
      <c r="W41" s="36"/>
      <c r="X41" s="36"/>
      <c r="Y41" s="36"/>
      <c r="Z41" s="36"/>
    </row>
    <row r="42" spans="1:26" x14ac:dyDescent="0.25">
      <c r="A42" s="11" t="s">
        <v>466</v>
      </c>
      <c r="B42" s="11" t="s">
        <v>467</v>
      </c>
      <c r="C42" s="34">
        <v>110</v>
      </c>
      <c r="D42" s="35">
        <f t="shared" si="1"/>
        <v>0.24545454545454545</v>
      </c>
      <c r="E42" s="35">
        <f t="shared" si="1"/>
        <v>0.16363636363636364</v>
      </c>
      <c r="F42" s="35">
        <f t="shared" si="1"/>
        <v>9.0909090909090905E-3</v>
      </c>
      <c r="G42" s="35">
        <f t="shared" si="1"/>
        <v>0.15454545454545454</v>
      </c>
      <c r="H42" s="35">
        <f t="shared" si="1"/>
        <v>0.39090909090909093</v>
      </c>
      <c r="I42" s="35">
        <f t="shared" si="1"/>
        <v>3.6363636363636362E-2</v>
      </c>
      <c r="J42" s="34">
        <v>27</v>
      </c>
      <c r="K42" s="34">
        <v>18</v>
      </c>
      <c r="L42" s="34">
        <v>1</v>
      </c>
      <c r="M42" s="34">
        <v>17</v>
      </c>
      <c r="N42" s="34">
        <v>43</v>
      </c>
      <c r="O42" s="34">
        <v>4</v>
      </c>
      <c r="T42"/>
      <c r="U42"/>
      <c r="V42"/>
      <c r="W42" s="36"/>
      <c r="X42" s="36"/>
      <c r="Y42" s="36"/>
      <c r="Z42" s="36"/>
    </row>
    <row r="43" spans="1:26" x14ac:dyDescent="0.25">
      <c r="A43" s="11" t="s">
        <v>482</v>
      </c>
      <c r="B43" s="11" t="s">
        <v>483</v>
      </c>
      <c r="C43" s="34">
        <v>107</v>
      </c>
      <c r="D43" s="35">
        <f t="shared" si="1"/>
        <v>0.37383177570093457</v>
      </c>
      <c r="E43" s="35">
        <f t="shared" si="1"/>
        <v>0.27102803738317754</v>
      </c>
      <c r="F43" s="35">
        <f t="shared" si="1"/>
        <v>0</v>
      </c>
      <c r="G43" s="35">
        <f t="shared" si="1"/>
        <v>0.11214953271028037</v>
      </c>
      <c r="H43" s="35">
        <f t="shared" si="1"/>
        <v>0.19626168224299065</v>
      </c>
      <c r="I43" s="35">
        <f t="shared" si="1"/>
        <v>4.6728971962616821E-2</v>
      </c>
      <c r="J43" s="34">
        <v>40</v>
      </c>
      <c r="K43" s="34">
        <v>29</v>
      </c>
      <c r="L43" s="34">
        <v>0</v>
      </c>
      <c r="M43" s="34">
        <v>12</v>
      </c>
      <c r="N43" s="34">
        <v>21</v>
      </c>
      <c r="O43" s="34">
        <v>5</v>
      </c>
      <c r="T43"/>
      <c r="U43"/>
      <c r="V43"/>
      <c r="W43" s="36"/>
      <c r="X43" s="36"/>
      <c r="Y43" s="36"/>
      <c r="Z43" s="36"/>
    </row>
    <row r="44" spans="1:26" x14ac:dyDescent="0.25">
      <c r="A44" s="11" t="s">
        <v>484</v>
      </c>
      <c r="B44" s="11" t="s">
        <v>485</v>
      </c>
      <c r="C44" s="34">
        <v>941</v>
      </c>
      <c r="D44" s="35">
        <f t="shared" si="1"/>
        <v>0.43145589798087142</v>
      </c>
      <c r="E44" s="35">
        <f t="shared" si="1"/>
        <v>0.32412327311370881</v>
      </c>
      <c r="F44" s="35">
        <f t="shared" si="1"/>
        <v>0</v>
      </c>
      <c r="G44" s="35">
        <f t="shared" si="1"/>
        <v>0.1126461211477152</v>
      </c>
      <c r="H44" s="35">
        <f t="shared" si="1"/>
        <v>0.1126461211477152</v>
      </c>
      <c r="I44" s="35">
        <f t="shared" si="1"/>
        <v>1.9128586609989374E-2</v>
      </c>
      <c r="J44" s="34">
        <v>406</v>
      </c>
      <c r="K44" s="34">
        <v>305</v>
      </c>
      <c r="L44" s="34">
        <v>0</v>
      </c>
      <c r="M44" s="34">
        <v>106</v>
      </c>
      <c r="N44" s="34">
        <v>106</v>
      </c>
      <c r="O44" s="34">
        <v>18</v>
      </c>
      <c r="T44"/>
      <c r="U44"/>
      <c r="V44"/>
      <c r="W44" s="36"/>
      <c r="X44" s="36"/>
      <c r="Y44" s="36"/>
      <c r="Z44" s="36"/>
    </row>
    <row r="45" spans="1:26" x14ac:dyDescent="0.25">
      <c r="A45" s="11" t="s">
        <v>524</v>
      </c>
      <c r="B45" s="11" t="s">
        <v>525</v>
      </c>
      <c r="C45" s="34">
        <v>98</v>
      </c>
      <c r="D45" s="35">
        <f t="shared" si="1"/>
        <v>0.27551020408163263</v>
      </c>
      <c r="E45" s="35">
        <f t="shared" si="1"/>
        <v>0.25510204081632654</v>
      </c>
      <c r="F45" s="35">
        <f t="shared" si="1"/>
        <v>0</v>
      </c>
      <c r="G45" s="35">
        <f t="shared" si="1"/>
        <v>0.17346938775510204</v>
      </c>
      <c r="H45" s="35">
        <f t="shared" si="1"/>
        <v>0.21428571428571427</v>
      </c>
      <c r="I45" s="35">
        <f t="shared" si="1"/>
        <v>8.1632653061224483E-2</v>
      </c>
      <c r="J45" s="34">
        <v>27</v>
      </c>
      <c r="K45" s="34">
        <v>25</v>
      </c>
      <c r="L45" s="34">
        <v>0</v>
      </c>
      <c r="M45" s="34">
        <v>17</v>
      </c>
      <c r="N45" s="34">
        <v>21</v>
      </c>
      <c r="O45" s="34">
        <v>8</v>
      </c>
      <c r="T45"/>
      <c r="U45"/>
      <c r="V45"/>
      <c r="W45" s="36"/>
      <c r="X45" s="36"/>
      <c r="Y45" s="36"/>
      <c r="Z45" s="36"/>
    </row>
    <row r="46" spans="1:26" x14ac:dyDescent="0.25">
      <c r="A46" s="11" t="s">
        <v>536</v>
      </c>
      <c r="B46" s="11" t="s">
        <v>537</v>
      </c>
      <c r="C46" s="34">
        <v>291</v>
      </c>
      <c r="D46" s="35">
        <f t="shared" si="1"/>
        <v>0.29553264604810997</v>
      </c>
      <c r="E46" s="35">
        <f t="shared" si="1"/>
        <v>0.40206185567010311</v>
      </c>
      <c r="F46" s="35">
        <f t="shared" si="1"/>
        <v>3.7800687285223365E-2</v>
      </c>
      <c r="G46" s="35">
        <f t="shared" si="1"/>
        <v>0.18556701030927836</v>
      </c>
      <c r="H46" s="35">
        <f t="shared" si="1"/>
        <v>7.2164948453608241E-2</v>
      </c>
      <c r="I46" s="35">
        <f t="shared" si="1"/>
        <v>6.8728522336769758E-3</v>
      </c>
      <c r="J46" s="34">
        <v>86</v>
      </c>
      <c r="K46" s="34">
        <v>117</v>
      </c>
      <c r="L46" s="34">
        <v>11</v>
      </c>
      <c r="M46" s="34">
        <v>54</v>
      </c>
      <c r="N46" s="34">
        <v>21</v>
      </c>
      <c r="O46" s="34">
        <v>2</v>
      </c>
      <c r="T46"/>
      <c r="U46"/>
      <c r="V46"/>
      <c r="W46" s="36"/>
      <c r="X46" s="36"/>
      <c r="Y46" s="36"/>
      <c r="Z46" s="36"/>
    </row>
    <row r="47" spans="1:26" x14ac:dyDescent="0.25">
      <c r="A47" s="11" t="s">
        <v>538</v>
      </c>
      <c r="B47" s="11" t="s">
        <v>539</v>
      </c>
      <c r="C47" s="34">
        <v>259</v>
      </c>
      <c r="D47" s="35">
        <f t="shared" si="1"/>
        <v>0.44015444015444016</v>
      </c>
      <c r="E47" s="35">
        <f t="shared" si="1"/>
        <v>0.38223938223938225</v>
      </c>
      <c r="F47" s="35">
        <f t="shared" si="1"/>
        <v>3.8610038610038611E-3</v>
      </c>
      <c r="G47" s="35">
        <f t="shared" si="1"/>
        <v>3.8610038610038609E-2</v>
      </c>
      <c r="H47" s="35">
        <f t="shared" si="1"/>
        <v>0.11969111969111969</v>
      </c>
      <c r="I47" s="35">
        <f t="shared" si="1"/>
        <v>1.5444015444015444E-2</v>
      </c>
      <c r="J47" s="34">
        <v>114</v>
      </c>
      <c r="K47" s="34">
        <v>99</v>
      </c>
      <c r="L47" s="34">
        <v>1</v>
      </c>
      <c r="M47" s="34">
        <v>10</v>
      </c>
      <c r="N47" s="34">
        <v>31</v>
      </c>
      <c r="O47" s="34">
        <v>4</v>
      </c>
      <c r="T47"/>
      <c r="U47"/>
      <c r="V47"/>
      <c r="W47" s="36"/>
      <c r="X47" s="36"/>
      <c r="Y47" s="36"/>
      <c r="Z47" s="36"/>
    </row>
    <row r="48" spans="1:26" x14ac:dyDescent="0.25">
      <c r="A48" s="11" t="s">
        <v>542</v>
      </c>
      <c r="B48" s="11" t="s">
        <v>543</v>
      </c>
      <c r="C48" s="34">
        <v>101</v>
      </c>
      <c r="D48" s="35">
        <f t="shared" si="1"/>
        <v>0.58415841584158412</v>
      </c>
      <c r="E48" s="35">
        <f t="shared" si="1"/>
        <v>0.23762376237623761</v>
      </c>
      <c r="F48" s="35">
        <f t="shared" si="1"/>
        <v>0</v>
      </c>
      <c r="G48" s="35">
        <f t="shared" si="1"/>
        <v>9.9009900990099011E-3</v>
      </c>
      <c r="H48" s="35">
        <f t="shared" si="1"/>
        <v>0.15841584158415842</v>
      </c>
      <c r="I48" s="35">
        <f t="shared" si="1"/>
        <v>9.9009900990099011E-3</v>
      </c>
      <c r="J48" s="34">
        <v>59</v>
      </c>
      <c r="K48" s="34">
        <v>24</v>
      </c>
      <c r="L48" s="34">
        <v>0</v>
      </c>
      <c r="M48" s="34">
        <v>1</v>
      </c>
      <c r="N48" s="34">
        <v>16</v>
      </c>
      <c r="O48" s="34">
        <v>1</v>
      </c>
      <c r="T48"/>
      <c r="U48"/>
      <c r="V48"/>
      <c r="W48" s="36"/>
      <c r="X48" s="36"/>
      <c r="Y48" s="36"/>
      <c r="Z48" s="36"/>
    </row>
    <row r="49" spans="1:26" x14ac:dyDescent="0.25">
      <c r="A49" s="11" t="s">
        <v>546</v>
      </c>
      <c r="B49" s="11" t="s">
        <v>547</v>
      </c>
      <c r="C49" s="34">
        <v>211</v>
      </c>
      <c r="D49" s="35">
        <f t="shared" si="1"/>
        <v>0.45023696682464454</v>
      </c>
      <c r="E49" s="35">
        <f t="shared" si="1"/>
        <v>0.30805687203791471</v>
      </c>
      <c r="F49" s="35">
        <f t="shared" si="1"/>
        <v>0</v>
      </c>
      <c r="G49" s="35">
        <f t="shared" si="1"/>
        <v>0.11848341232227488</v>
      </c>
      <c r="H49" s="35">
        <f t="shared" si="1"/>
        <v>9.004739336492891E-2</v>
      </c>
      <c r="I49" s="35">
        <f t="shared" si="1"/>
        <v>3.3175355450236969E-2</v>
      </c>
      <c r="J49" s="34">
        <v>95</v>
      </c>
      <c r="K49" s="34">
        <v>65</v>
      </c>
      <c r="L49" s="34">
        <v>0</v>
      </c>
      <c r="M49" s="34">
        <v>25</v>
      </c>
      <c r="N49" s="34">
        <v>19</v>
      </c>
      <c r="O49" s="34">
        <v>7</v>
      </c>
      <c r="T49"/>
      <c r="U49"/>
      <c r="V49"/>
      <c r="W49" s="36"/>
      <c r="X49" s="36"/>
      <c r="Y49" s="36"/>
      <c r="Z49" s="36"/>
    </row>
    <row r="50" spans="1:26" x14ac:dyDescent="0.25">
      <c r="A50" s="11" t="s">
        <v>562</v>
      </c>
      <c r="B50" s="11" t="s">
        <v>563</v>
      </c>
      <c r="C50" s="34">
        <v>53</v>
      </c>
      <c r="D50" s="35">
        <f t="shared" si="1"/>
        <v>0.54716981132075471</v>
      </c>
      <c r="E50" s="35">
        <f t="shared" si="1"/>
        <v>0.33962264150943394</v>
      </c>
      <c r="F50" s="35">
        <f t="shared" si="1"/>
        <v>0</v>
      </c>
      <c r="G50" s="35">
        <f t="shared" si="1"/>
        <v>5.6603773584905662E-2</v>
      </c>
      <c r="H50" s="35">
        <f t="shared" si="1"/>
        <v>3.7735849056603772E-2</v>
      </c>
      <c r="I50" s="35">
        <f t="shared" si="1"/>
        <v>1.8867924528301886E-2</v>
      </c>
      <c r="J50" s="34">
        <v>29</v>
      </c>
      <c r="K50" s="34">
        <v>18</v>
      </c>
      <c r="L50" s="34">
        <v>0</v>
      </c>
      <c r="M50" s="34">
        <v>3</v>
      </c>
      <c r="N50" s="34">
        <v>2</v>
      </c>
      <c r="O50" s="34">
        <v>1</v>
      </c>
      <c r="T50"/>
      <c r="U50"/>
      <c r="V50"/>
      <c r="W50" s="36"/>
      <c r="X50" s="36"/>
      <c r="Y50" s="36"/>
      <c r="Z50" s="36"/>
    </row>
    <row r="51" spans="1:26" x14ac:dyDescent="0.25">
      <c r="A51" s="11" t="s">
        <v>580</v>
      </c>
      <c r="B51" s="11" t="s">
        <v>581</v>
      </c>
      <c r="C51" s="34">
        <v>134</v>
      </c>
      <c r="D51" s="35">
        <f t="shared" si="1"/>
        <v>0.47014925373134331</v>
      </c>
      <c r="E51" s="35">
        <f t="shared" si="1"/>
        <v>0.30597014925373134</v>
      </c>
      <c r="F51" s="35">
        <f t="shared" si="1"/>
        <v>0</v>
      </c>
      <c r="G51" s="35">
        <f t="shared" si="1"/>
        <v>6.7164179104477612E-2</v>
      </c>
      <c r="H51" s="35">
        <f t="shared" si="1"/>
        <v>0.13432835820895522</v>
      </c>
      <c r="I51" s="35">
        <f t="shared" si="1"/>
        <v>2.2388059701492536E-2</v>
      </c>
      <c r="J51" s="34">
        <v>63</v>
      </c>
      <c r="K51" s="34">
        <v>41</v>
      </c>
      <c r="L51" s="34">
        <v>0</v>
      </c>
      <c r="M51" s="34">
        <v>9</v>
      </c>
      <c r="N51" s="34">
        <v>18</v>
      </c>
      <c r="O51" s="34">
        <v>3</v>
      </c>
      <c r="T51"/>
      <c r="U51"/>
      <c r="V51"/>
      <c r="W51" s="36"/>
      <c r="X51" s="36"/>
      <c r="Y51" s="36"/>
      <c r="Z51" s="36"/>
    </row>
    <row r="52" spans="1:26" x14ac:dyDescent="0.25">
      <c r="A52" s="11" t="s">
        <v>592</v>
      </c>
      <c r="B52" s="11" t="s">
        <v>593</v>
      </c>
      <c r="C52" s="34" t="s">
        <v>1572</v>
      </c>
      <c r="D52" s="35" t="e">
        <f t="shared" si="1"/>
        <v>#VALUE!</v>
      </c>
      <c r="E52" s="35" t="e">
        <f t="shared" si="1"/>
        <v>#VALUE!</v>
      </c>
      <c r="F52" s="35" t="e">
        <f t="shared" si="1"/>
        <v>#VALUE!</v>
      </c>
      <c r="G52" s="35" t="e">
        <f t="shared" si="1"/>
        <v>#VALUE!</v>
      </c>
      <c r="H52" s="35" t="e">
        <f t="shared" si="1"/>
        <v>#VALUE!</v>
      </c>
      <c r="I52" s="35" t="e">
        <f t="shared" si="1"/>
        <v>#VALUE!</v>
      </c>
      <c r="J52" s="34" t="s">
        <v>1572</v>
      </c>
      <c r="K52" s="34" t="s">
        <v>1572</v>
      </c>
      <c r="L52" s="34" t="s">
        <v>1572</v>
      </c>
      <c r="M52" s="34" t="s">
        <v>1572</v>
      </c>
      <c r="N52" s="34" t="s">
        <v>1572</v>
      </c>
      <c r="O52" s="34" t="s">
        <v>1572</v>
      </c>
      <c r="T52"/>
      <c r="U52"/>
      <c r="V52"/>
      <c r="W52" s="36"/>
      <c r="X52" s="36"/>
      <c r="Y52" s="36"/>
      <c r="Z52" s="36"/>
    </row>
    <row r="53" spans="1:26" x14ac:dyDescent="0.25">
      <c r="A53" s="11" t="s">
        <v>594</v>
      </c>
      <c r="B53" s="11" t="s">
        <v>595</v>
      </c>
      <c r="C53" s="34">
        <v>401</v>
      </c>
      <c r="D53" s="35">
        <f t="shared" si="1"/>
        <v>0.41895261845386533</v>
      </c>
      <c r="E53" s="35">
        <f t="shared" si="1"/>
        <v>0.29925187032418954</v>
      </c>
      <c r="F53" s="35">
        <f t="shared" si="1"/>
        <v>2.4937655860349127E-3</v>
      </c>
      <c r="G53" s="35">
        <f t="shared" si="1"/>
        <v>8.4788029925187039E-2</v>
      </c>
      <c r="H53" s="35">
        <f t="shared" si="1"/>
        <v>0.16708229426433915</v>
      </c>
      <c r="I53" s="35">
        <f t="shared" si="1"/>
        <v>2.7431421446384038E-2</v>
      </c>
      <c r="J53" s="34">
        <v>168</v>
      </c>
      <c r="K53" s="34">
        <v>120</v>
      </c>
      <c r="L53" s="34">
        <v>1</v>
      </c>
      <c r="M53" s="34">
        <v>34</v>
      </c>
      <c r="N53" s="34">
        <v>67</v>
      </c>
      <c r="O53" s="34">
        <v>11</v>
      </c>
      <c r="T53"/>
      <c r="U53"/>
      <c r="V53"/>
      <c r="W53" s="36"/>
      <c r="X53" s="36"/>
      <c r="Y53" s="36"/>
      <c r="Z53" s="36"/>
    </row>
    <row r="54" spans="1:26" x14ac:dyDescent="0.25">
      <c r="A54" s="11" t="s">
        <v>602</v>
      </c>
      <c r="B54" s="11" t="s">
        <v>603</v>
      </c>
      <c r="C54" s="34" t="s">
        <v>1572</v>
      </c>
      <c r="D54" s="35" t="e">
        <f t="shared" si="1"/>
        <v>#VALUE!</v>
      </c>
      <c r="E54" s="35" t="e">
        <f t="shared" si="1"/>
        <v>#VALUE!</v>
      </c>
      <c r="F54" s="35" t="e">
        <f t="shared" si="1"/>
        <v>#VALUE!</v>
      </c>
      <c r="G54" s="35" t="e">
        <f t="shared" si="1"/>
        <v>#VALUE!</v>
      </c>
      <c r="H54" s="35" t="e">
        <f t="shared" si="1"/>
        <v>#VALUE!</v>
      </c>
      <c r="I54" s="35" t="e">
        <f t="shared" si="1"/>
        <v>#VALUE!</v>
      </c>
      <c r="J54" s="34" t="s">
        <v>1572</v>
      </c>
      <c r="K54" s="34" t="s">
        <v>1572</v>
      </c>
      <c r="L54" s="34" t="s">
        <v>1572</v>
      </c>
      <c r="M54" s="34" t="s">
        <v>1572</v>
      </c>
      <c r="N54" s="34" t="s">
        <v>1572</v>
      </c>
      <c r="O54" s="34" t="s">
        <v>1572</v>
      </c>
      <c r="T54"/>
      <c r="U54"/>
      <c r="V54"/>
      <c r="W54" s="36"/>
      <c r="X54" s="36"/>
      <c r="Y54" s="36"/>
      <c r="Z54" s="36"/>
    </row>
    <row r="55" spans="1:26" x14ac:dyDescent="0.25">
      <c r="A55" s="11" t="s">
        <v>1582</v>
      </c>
      <c r="B55" s="11" t="s">
        <v>1223</v>
      </c>
      <c r="C55" s="34">
        <v>16279</v>
      </c>
      <c r="D55" s="35">
        <f t="shared" si="1"/>
        <v>0.2611954051231648</v>
      </c>
      <c r="E55" s="35">
        <f t="shared" si="1"/>
        <v>0.30210700903003868</v>
      </c>
      <c r="F55" s="35">
        <f t="shared" si="1"/>
        <v>7.985748510350759E-3</v>
      </c>
      <c r="G55" s="35">
        <f t="shared" si="1"/>
        <v>0.22900669574298174</v>
      </c>
      <c r="H55" s="35">
        <f t="shared" si="1"/>
        <v>0.18440936175440753</v>
      </c>
      <c r="I55" s="35">
        <f t="shared" si="1"/>
        <v>1.5295779839056453E-2</v>
      </c>
      <c r="J55" s="34">
        <v>4252</v>
      </c>
      <c r="K55" s="34">
        <v>4918</v>
      </c>
      <c r="L55" s="34">
        <v>130</v>
      </c>
      <c r="M55" s="34">
        <v>3728</v>
      </c>
      <c r="N55" s="34">
        <v>3002</v>
      </c>
      <c r="O55" s="34">
        <v>249</v>
      </c>
      <c r="T55"/>
      <c r="U55"/>
      <c r="V55"/>
      <c r="W55" s="36"/>
      <c r="X55" s="36"/>
      <c r="Y55" s="36"/>
      <c r="Z55" s="36"/>
    </row>
    <row r="56" spans="1:26" x14ac:dyDescent="0.25">
      <c r="A56" s="11" t="s">
        <v>622</v>
      </c>
      <c r="B56" s="11" t="s">
        <v>623</v>
      </c>
      <c r="C56" s="34">
        <v>56</v>
      </c>
      <c r="D56" s="35">
        <f t="shared" si="1"/>
        <v>0.16071428571428573</v>
      </c>
      <c r="E56" s="35">
        <f t="shared" si="1"/>
        <v>7.1428571428571425E-2</v>
      </c>
      <c r="F56" s="35">
        <f t="shared" si="1"/>
        <v>0</v>
      </c>
      <c r="G56" s="35">
        <f t="shared" si="1"/>
        <v>3.5714285714285712E-2</v>
      </c>
      <c r="H56" s="35">
        <f t="shared" si="1"/>
        <v>0.6428571428571429</v>
      </c>
      <c r="I56" s="35">
        <f t="shared" si="1"/>
        <v>8.9285714285714288E-2</v>
      </c>
      <c r="J56" s="34">
        <v>9</v>
      </c>
      <c r="K56" s="34">
        <v>4</v>
      </c>
      <c r="L56" s="34">
        <v>0</v>
      </c>
      <c r="M56" s="34">
        <v>2</v>
      </c>
      <c r="N56" s="34">
        <v>36</v>
      </c>
      <c r="O56" s="34">
        <v>5</v>
      </c>
      <c r="T56"/>
      <c r="U56"/>
      <c r="V56"/>
      <c r="W56" s="36"/>
      <c r="X56" s="36"/>
      <c r="Y56" s="36"/>
      <c r="Z56" s="36"/>
    </row>
    <row r="57" spans="1:26" x14ac:dyDescent="0.25">
      <c r="A57" s="11" t="s">
        <v>628</v>
      </c>
      <c r="B57" s="11" t="s">
        <v>629</v>
      </c>
      <c r="C57" s="34">
        <v>257</v>
      </c>
      <c r="D57" s="35">
        <f t="shared" si="1"/>
        <v>0.35019455252918286</v>
      </c>
      <c r="E57" s="35">
        <f t="shared" si="1"/>
        <v>0.25291828793774318</v>
      </c>
      <c r="F57" s="35">
        <f t="shared" si="1"/>
        <v>7.7821011673151752E-3</v>
      </c>
      <c r="G57" s="35">
        <f t="shared" si="1"/>
        <v>0.22568093385214008</v>
      </c>
      <c r="H57" s="35">
        <f t="shared" si="1"/>
        <v>0.13229571984435798</v>
      </c>
      <c r="I57" s="35">
        <f t="shared" si="1"/>
        <v>3.1128404669260701E-2</v>
      </c>
      <c r="J57" s="34">
        <v>90</v>
      </c>
      <c r="K57" s="34">
        <v>65</v>
      </c>
      <c r="L57" s="34">
        <v>2</v>
      </c>
      <c r="M57" s="34">
        <v>58</v>
      </c>
      <c r="N57" s="34">
        <v>34</v>
      </c>
      <c r="O57" s="34">
        <v>8</v>
      </c>
      <c r="T57"/>
      <c r="U57"/>
      <c r="V57"/>
      <c r="W57" s="36"/>
      <c r="X57" s="36"/>
      <c r="Y57" s="36"/>
      <c r="Z57" s="36"/>
    </row>
    <row r="58" spans="1:26" x14ac:dyDescent="0.25">
      <c r="A58" s="11" t="s">
        <v>632</v>
      </c>
      <c r="B58" s="11" t="s">
        <v>633</v>
      </c>
      <c r="C58" s="34" t="s">
        <v>1572</v>
      </c>
      <c r="D58" s="35" t="e">
        <f t="shared" si="1"/>
        <v>#VALUE!</v>
      </c>
      <c r="E58" s="35" t="e">
        <f t="shared" si="1"/>
        <v>#VALUE!</v>
      </c>
      <c r="F58" s="35" t="e">
        <f t="shared" si="1"/>
        <v>#VALUE!</v>
      </c>
      <c r="G58" s="35" t="e">
        <f t="shared" si="1"/>
        <v>#VALUE!</v>
      </c>
      <c r="H58" s="35" t="e">
        <f t="shared" si="1"/>
        <v>#VALUE!</v>
      </c>
      <c r="I58" s="35" t="e">
        <f t="shared" si="1"/>
        <v>#VALUE!</v>
      </c>
      <c r="J58" s="34" t="s">
        <v>1572</v>
      </c>
      <c r="K58" s="34" t="s">
        <v>1572</v>
      </c>
      <c r="L58" s="34" t="s">
        <v>1572</v>
      </c>
      <c r="M58" s="34" t="s">
        <v>1572</v>
      </c>
      <c r="N58" s="34" t="s">
        <v>1572</v>
      </c>
      <c r="O58" s="34" t="s">
        <v>1572</v>
      </c>
      <c r="T58"/>
      <c r="U58"/>
      <c r="V58"/>
      <c r="W58" s="36"/>
      <c r="X58" s="36"/>
      <c r="Y58" s="36"/>
      <c r="Z58" s="36"/>
    </row>
    <row r="59" spans="1:26" x14ac:dyDescent="0.25">
      <c r="A59" s="11" t="s">
        <v>634</v>
      </c>
      <c r="B59" s="11" t="s">
        <v>635</v>
      </c>
      <c r="C59" s="34">
        <v>115</v>
      </c>
      <c r="D59" s="35">
        <f t="shared" si="1"/>
        <v>0.44347826086956521</v>
      </c>
      <c r="E59" s="35">
        <f t="shared" si="1"/>
        <v>0.20869565217391303</v>
      </c>
      <c r="F59" s="35">
        <f t="shared" si="1"/>
        <v>0</v>
      </c>
      <c r="G59" s="35">
        <f t="shared" si="1"/>
        <v>0.15652173913043479</v>
      </c>
      <c r="H59" s="35">
        <f t="shared" si="1"/>
        <v>0.15652173913043479</v>
      </c>
      <c r="I59" s="35">
        <f t="shared" si="1"/>
        <v>3.4782608695652174E-2</v>
      </c>
      <c r="J59" s="34">
        <v>51</v>
      </c>
      <c r="K59" s="34">
        <v>24</v>
      </c>
      <c r="L59" s="34">
        <v>0</v>
      </c>
      <c r="M59" s="34">
        <v>18</v>
      </c>
      <c r="N59" s="34">
        <v>18</v>
      </c>
      <c r="O59" s="34">
        <v>4</v>
      </c>
      <c r="T59"/>
      <c r="U59"/>
      <c r="V59"/>
      <c r="W59" s="36"/>
      <c r="X59" s="36"/>
      <c r="Y59" s="36"/>
      <c r="Z59" s="36"/>
    </row>
    <row r="60" spans="1:26" x14ac:dyDescent="0.25">
      <c r="A60" s="11" t="s">
        <v>636</v>
      </c>
      <c r="B60" s="11" t="s">
        <v>637</v>
      </c>
      <c r="C60" s="34">
        <v>103</v>
      </c>
      <c r="D60" s="35"/>
      <c r="E60" s="35"/>
      <c r="F60" s="35"/>
      <c r="G60" s="35"/>
      <c r="H60" s="35"/>
      <c r="I60" s="35"/>
      <c r="J60" s="34">
        <v>39</v>
      </c>
      <c r="K60" s="34">
        <v>42</v>
      </c>
      <c r="L60" s="34">
        <v>1</v>
      </c>
      <c r="M60" s="34">
        <v>6</v>
      </c>
      <c r="N60" s="34">
        <v>14</v>
      </c>
      <c r="O60" s="34">
        <v>1</v>
      </c>
      <c r="T60"/>
      <c r="U60"/>
      <c r="V60"/>
      <c r="W60" s="36"/>
      <c r="X60" s="36"/>
      <c r="Y60" s="36"/>
      <c r="Z60" s="36"/>
    </row>
    <row r="61" spans="1:26" x14ac:dyDescent="0.25">
      <c r="A61" s="11" t="s">
        <v>650</v>
      </c>
      <c r="B61" s="11" t="s">
        <v>651</v>
      </c>
      <c r="C61" s="34">
        <v>99</v>
      </c>
      <c r="D61" s="35">
        <f t="shared" ref="D61:I62" si="2">J61/$C61</f>
        <v>0.5252525252525253</v>
      </c>
      <c r="E61" s="35">
        <f t="shared" si="2"/>
        <v>0.28282828282828282</v>
      </c>
      <c r="F61" s="35">
        <f t="shared" si="2"/>
        <v>0</v>
      </c>
      <c r="G61" s="35">
        <f t="shared" si="2"/>
        <v>0.1111111111111111</v>
      </c>
      <c r="H61" s="35">
        <f t="shared" si="2"/>
        <v>8.0808080808080815E-2</v>
      </c>
      <c r="I61" s="35">
        <f t="shared" si="2"/>
        <v>0</v>
      </c>
      <c r="J61" s="34">
        <v>52</v>
      </c>
      <c r="K61" s="34">
        <v>28</v>
      </c>
      <c r="L61" s="34">
        <v>0</v>
      </c>
      <c r="M61" s="34">
        <v>11</v>
      </c>
      <c r="N61" s="34">
        <v>8</v>
      </c>
      <c r="O61" s="34">
        <v>0</v>
      </c>
      <c r="T61"/>
      <c r="U61"/>
      <c r="V61"/>
      <c r="W61" s="36"/>
      <c r="X61" s="36"/>
      <c r="Y61" s="36"/>
      <c r="Z61" s="36"/>
    </row>
    <row r="62" spans="1:26" x14ac:dyDescent="0.25">
      <c r="A62" s="11" t="s">
        <v>654</v>
      </c>
      <c r="B62" s="11" t="s">
        <v>655</v>
      </c>
      <c r="C62" s="34">
        <v>61</v>
      </c>
      <c r="D62" s="35">
        <f t="shared" si="2"/>
        <v>0.45901639344262296</v>
      </c>
      <c r="E62" s="35">
        <f t="shared" si="2"/>
        <v>0.31147540983606559</v>
      </c>
      <c r="F62" s="35">
        <f t="shared" si="2"/>
        <v>0</v>
      </c>
      <c r="G62" s="35">
        <f t="shared" si="2"/>
        <v>1.6393442622950821E-2</v>
      </c>
      <c r="H62" s="35">
        <f t="shared" si="2"/>
        <v>0.19672131147540983</v>
      </c>
      <c r="I62" s="35">
        <f t="shared" si="2"/>
        <v>1.6393442622950821E-2</v>
      </c>
      <c r="J62" s="34">
        <v>28</v>
      </c>
      <c r="K62" s="34">
        <v>19</v>
      </c>
      <c r="L62" s="34">
        <v>0</v>
      </c>
      <c r="M62" s="34">
        <v>1</v>
      </c>
      <c r="N62" s="34">
        <v>12</v>
      </c>
      <c r="O62" s="34">
        <v>1</v>
      </c>
      <c r="T62"/>
      <c r="U62"/>
      <c r="V62"/>
      <c r="W62" s="36"/>
      <c r="X62" s="36"/>
      <c r="Y62" s="36"/>
      <c r="Z62" s="36"/>
    </row>
    <row r="63" spans="1:26" x14ac:dyDescent="0.25">
      <c r="A63" s="11" t="s">
        <v>656</v>
      </c>
      <c r="B63" s="11" t="s">
        <v>657</v>
      </c>
      <c r="C63" s="34">
        <v>356</v>
      </c>
      <c r="D63" s="35"/>
      <c r="E63" s="35"/>
      <c r="F63" s="35"/>
      <c r="G63" s="35"/>
      <c r="H63" s="35"/>
      <c r="I63" s="35"/>
      <c r="J63" s="34">
        <v>163</v>
      </c>
      <c r="K63" s="34">
        <v>130</v>
      </c>
      <c r="L63" s="34">
        <v>2</v>
      </c>
      <c r="M63" s="34">
        <v>21</v>
      </c>
      <c r="N63" s="34">
        <v>35</v>
      </c>
      <c r="O63" s="34">
        <v>5</v>
      </c>
      <c r="T63"/>
      <c r="U63"/>
      <c r="V63"/>
      <c r="W63" s="36"/>
      <c r="X63" s="36"/>
      <c r="Y63" s="36"/>
      <c r="Z63" s="36"/>
    </row>
    <row r="64" spans="1:26" x14ac:dyDescent="0.25">
      <c r="A64" s="11" t="s">
        <v>670</v>
      </c>
      <c r="B64" s="11" t="s">
        <v>671</v>
      </c>
      <c r="C64" s="34">
        <v>1160</v>
      </c>
      <c r="D64" s="35">
        <f t="shared" ref="D64:I65" si="3">J64/$C64</f>
        <v>0.44913793103448274</v>
      </c>
      <c r="E64" s="35">
        <f t="shared" si="3"/>
        <v>0.33362068965517239</v>
      </c>
      <c r="F64" s="35">
        <f t="shared" si="3"/>
        <v>7.7586206896551723E-3</v>
      </c>
      <c r="G64" s="35">
        <f t="shared" si="3"/>
        <v>0.11724137931034483</v>
      </c>
      <c r="H64" s="35">
        <f t="shared" si="3"/>
        <v>7.844827586206897E-2</v>
      </c>
      <c r="I64" s="35">
        <f t="shared" si="3"/>
        <v>1.3793103448275862E-2</v>
      </c>
      <c r="J64" s="34">
        <v>521</v>
      </c>
      <c r="K64" s="34">
        <v>387</v>
      </c>
      <c r="L64" s="34">
        <v>9</v>
      </c>
      <c r="M64" s="34">
        <v>136</v>
      </c>
      <c r="N64" s="34">
        <v>91</v>
      </c>
      <c r="O64" s="34">
        <v>16</v>
      </c>
      <c r="T64"/>
      <c r="U64"/>
      <c r="V64"/>
      <c r="W64" s="36"/>
      <c r="X64" s="36"/>
      <c r="Y64" s="36"/>
      <c r="Z64" s="36"/>
    </row>
    <row r="65" spans="1:26" x14ac:dyDescent="0.25">
      <c r="A65" s="11" t="s">
        <v>676</v>
      </c>
      <c r="B65" s="11" t="s">
        <v>677</v>
      </c>
      <c r="C65" s="34">
        <v>56</v>
      </c>
      <c r="D65" s="35">
        <f t="shared" si="3"/>
        <v>0.35714285714285715</v>
      </c>
      <c r="E65" s="35">
        <f t="shared" si="3"/>
        <v>0.25</v>
      </c>
      <c r="F65" s="35">
        <f t="shared" si="3"/>
        <v>0</v>
      </c>
      <c r="G65" s="35">
        <f t="shared" si="3"/>
        <v>7.1428571428571425E-2</v>
      </c>
      <c r="H65" s="35">
        <f t="shared" si="3"/>
        <v>0.23214285714285715</v>
      </c>
      <c r="I65" s="35">
        <f t="shared" si="3"/>
        <v>8.9285714285714288E-2</v>
      </c>
      <c r="J65" s="34">
        <v>20</v>
      </c>
      <c r="K65" s="34">
        <v>14</v>
      </c>
      <c r="L65" s="34">
        <v>0</v>
      </c>
      <c r="M65" s="34">
        <v>4</v>
      </c>
      <c r="N65" s="34">
        <v>13</v>
      </c>
      <c r="O65" s="34">
        <v>5</v>
      </c>
      <c r="T65"/>
      <c r="U65"/>
      <c r="V65"/>
      <c r="W65" s="36"/>
      <c r="X65" s="36"/>
      <c r="Y65" s="36"/>
      <c r="Z65" s="36"/>
    </row>
    <row r="66" spans="1:26" x14ac:dyDescent="0.25">
      <c r="A66" s="11" t="s">
        <v>682</v>
      </c>
      <c r="B66" s="11" t="s">
        <v>683</v>
      </c>
      <c r="C66" s="34">
        <v>245</v>
      </c>
      <c r="D66" s="35"/>
      <c r="E66" s="35"/>
      <c r="F66" s="35"/>
      <c r="G66" s="35"/>
      <c r="H66" s="35"/>
      <c r="I66" s="35"/>
      <c r="J66" s="34">
        <v>100</v>
      </c>
      <c r="K66" s="34">
        <v>82</v>
      </c>
      <c r="L66" s="34">
        <v>1</v>
      </c>
      <c r="M66" s="34">
        <v>32</v>
      </c>
      <c r="N66" s="34">
        <v>26</v>
      </c>
      <c r="O66" s="34">
        <v>4</v>
      </c>
      <c r="T66"/>
      <c r="U66"/>
      <c r="V66"/>
      <c r="W66" s="36"/>
      <c r="X66" s="36"/>
      <c r="Y66" s="36"/>
      <c r="Z66" s="36"/>
    </row>
    <row r="67" spans="1:26" x14ac:dyDescent="0.25">
      <c r="A67" s="11" t="s">
        <v>696</v>
      </c>
      <c r="B67" s="11" t="s">
        <v>697</v>
      </c>
      <c r="C67" s="34">
        <v>652</v>
      </c>
      <c r="D67" s="35">
        <f t="shared" ref="D67:I69" si="4">J67/$C67</f>
        <v>0.40490797546012269</v>
      </c>
      <c r="E67" s="35">
        <f t="shared" si="4"/>
        <v>0.33128834355828218</v>
      </c>
      <c r="F67" s="35">
        <f t="shared" si="4"/>
        <v>1.5337423312883436E-3</v>
      </c>
      <c r="G67" s="35">
        <f t="shared" si="4"/>
        <v>8.5889570552147243E-2</v>
      </c>
      <c r="H67" s="35">
        <f t="shared" si="4"/>
        <v>0.16411042944785276</v>
      </c>
      <c r="I67" s="35">
        <f t="shared" si="4"/>
        <v>1.2269938650306749E-2</v>
      </c>
      <c r="J67" s="34">
        <v>264</v>
      </c>
      <c r="K67" s="34">
        <v>216</v>
      </c>
      <c r="L67" s="34">
        <v>1</v>
      </c>
      <c r="M67" s="34">
        <v>56</v>
      </c>
      <c r="N67" s="34">
        <v>107</v>
      </c>
      <c r="O67" s="34">
        <v>8</v>
      </c>
      <c r="T67"/>
      <c r="U67"/>
      <c r="V67"/>
      <c r="W67" s="36"/>
      <c r="X67" s="36"/>
      <c r="Y67" s="36"/>
      <c r="Z67" s="36"/>
    </row>
    <row r="68" spans="1:26" x14ac:dyDescent="0.25">
      <c r="A68" s="11" t="s">
        <v>700</v>
      </c>
      <c r="B68" s="11" t="s">
        <v>701</v>
      </c>
      <c r="C68" s="34">
        <v>501</v>
      </c>
      <c r="D68" s="35">
        <f t="shared" si="4"/>
        <v>0.48303393213572854</v>
      </c>
      <c r="E68" s="35">
        <f t="shared" si="4"/>
        <v>0.26946107784431139</v>
      </c>
      <c r="F68" s="35">
        <f t="shared" si="4"/>
        <v>1.996007984031936E-3</v>
      </c>
      <c r="G68" s="35">
        <f t="shared" si="4"/>
        <v>0.15568862275449102</v>
      </c>
      <c r="H68" s="35">
        <f t="shared" si="4"/>
        <v>7.3852295409181631E-2</v>
      </c>
      <c r="I68" s="35">
        <f t="shared" si="4"/>
        <v>1.5968063872255488E-2</v>
      </c>
      <c r="J68" s="34">
        <v>242</v>
      </c>
      <c r="K68" s="34">
        <v>135</v>
      </c>
      <c r="L68" s="34">
        <v>1</v>
      </c>
      <c r="M68" s="34">
        <v>78</v>
      </c>
      <c r="N68" s="34">
        <v>37</v>
      </c>
      <c r="O68" s="34">
        <v>8</v>
      </c>
      <c r="T68"/>
      <c r="U68"/>
      <c r="V68"/>
      <c r="W68" s="36"/>
      <c r="X68" s="36"/>
      <c r="Y68" s="36"/>
      <c r="Z68" s="36"/>
    </row>
    <row r="69" spans="1:26" x14ac:dyDescent="0.25">
      <c r="A69" s="11" t="s">
        <v>702</v>
      </c>
      <c r="B69" s="11" t="s">
        <v>703</v>
      </c>
      <c r="C69" s="34" t="s">
        <v>1572</v>
      </c>
      <c r="D69" s="35" t="e">
        <f t="shared" si="4"/>
        <v>#VALUE!</v>
      </c>
      <c r="E69" s="35" t="e">
        <f t="shared" si="4"/>
        <v>#VALUE!</v>
      </c>
      <c r="F69" s="35" t="e">
        <f t="shared" si="4"/>
        <v>#VALUE!</v>
      </c>
      <c r="G69" s="35" t="e">
        <f t="shared" si="4"/>
        <v>#VALUE!</v>
      </c>
      <c r="H69" s="35" t="e">
        <f t="shared" si="4"/>
        <v>#VALUE!</v>
      </c>
      <c r="I69" s="35" t="e">
        <f t="shared" si="4"/>
        <v>#VALUE!</v>
      </c>
      <c r="J69" s="34" t="s">
        <v>1572</v>
      </c>
      <c r="K69" s="34" t="s">
        <v>1572</v>
      </c>
      <c r="L69" s="34" t="s">
        <v>1572</v>
      </c>
      <c r="M69" s="34" t="s">
        <v>1572</v>
      </c>
      <c r="N69" s="34" t="s">
        <v>1572</v>
      </c>
      <c r="O69" s="34" t="s">
        <v>1572</v>
      </c>
      <c r="T69"/>
      <c r="U69"/>
      <c r="V69"/>
      <c r="W69" s="36"/>
      <c r="X69" s="36"/>
      <c r="Y69" s="36"/>
      <c r="Z69" s="36"/>
    </row>
    <row r="70" spans="1:26" x14ac:dyDescent="0.25">
      <c r="A70" s="11" t="s">
        <v>706</v>
      </c>
      <c r="B70" s="11" t="s">
        <v>707</v>
      </c>
      <c r="C70" s="34">
        <v>877</v>
      </c>
      <c r="D70" s="35"/>
      <c r="E70" s="35"/>
      <c r="F70" s="35"/>
      <c r="G70" s="35"/>
      <c r="H70" s="35"/>
      <c r="I70" s="35"/>
      <c r="J70" s="34">
        <v>479</v>
      </c>
      <c r="K70" s="34">
        <v>222</v>
      </c>
      <c r="L70" s="34">
        <v>1</v>
      </c>
      <c r="M70" s="34">
        <v>88</v>
      </c>
      <c r="N70" s="34">
        <v>74</v>
      </c>
      <c r="O70" s="34">
        <v>13</v>
      </c>
      <c r="T70"/>
      <c r="U70"/>
      <c r="V70"/>
      <c r="W70" s="36"/>
      <c r="X70" s="36"/>
      <c r="Y70" s="36"/>
      <c r="Z70" s="36"/>
    </row>
    <row r="71" spans="1:26" x14ac:dyDescent="0.25">
      <c r="A71" s="11" t="s">
        <v>710</v>
      </c>
      <c r="B71" s="11" t="s">
        <v>711</v>
      </c>
      <c r="C71" s="34">
        <v>209</v>
      </c>
      <c r="D71" s="35"/>
      <c r="E71" s="35"/>
      <c r="F71" s="35"/>
      <c r="G71" s="35"/>
      <c r="H71" s="35"/>
      <c r="I71" s="35"/>
      <c r="J71" s="34">
        <v>93</v>
      </c>
      <c r="K71" s="34">
        <v>79</v>
      </c>
      <c r="L71" s="34">
        <v>0</v>
      </c>
      <c r="M71" s="34">
        <v>6</v>
      </c>
      <c r="N71" s="34">
        <v>25</v>
      </c>
      <c r="O71" s="34">
        <v>6</v>
      </c>
      <c r="T71"/>
      <c r="U71"/>
      <c r="V71"/>
      <c r="W71" s="36"/>
      <c r="X71" s="36"/>
      <c r="Y71" s="36"/>
      <c r="Z71" s="36"/>
    </row>
    <row r="72" spans="1:26" x14ac:dyDescent="0.25">
      <c r="A72" s="11" t="s">
        <v>712</v>
      </c>
      <c r="B72" s="11" t="s">
        <v>713</v>
      </c>
      <c r="C72" s="34" t="s">
        <v>1572</v>
      </c>
      <c r="D72" s="35" t="e">
        <f t="shared" ref="D72:I94" si="5">J72/$C72</f>
        <v>#VALUE!</v>
      </c>
      <c r="E72" s="35" t="e">
        <f t="shared" si="5"/>
        <v>#VALUE!</v>
      </c>
      <c r="F72" s="35" t="e">
        <f t="shared" si="5"/>
        <v>#VALUE!</v>
      </c>
      <c r="G72" s="35" t="e">
        <f t="shared" si="5"/>
        <v>#VALUE!</v>
      </c>
      <c r="H72" s="35" t="e">
        <f t="shared" si="5"/>
        <v>#VALUE!</v>
      </c>
      <c r="I72" s="35" t="e">
        <f t="shared" si="5"/>
        <v>#VALUE!</v>
      </c>
      <c r="J72" s="34" t="s">
        <v>1572</v>
      </c>
      <c r="K72" s="34" t="s">
        <v>1572</v>
      </c>
      <c r="L72" s="34" t="s">
        <v>1572</v>
      </c>
      <c r="M72" s="34" t="s">
        <v>1572</v>
      </c>
      <c r="N72" s="34" t="s">
        <v>1572</v>
      </c>
      <c r="O72" s="34" t="s">
        <v>1572</v>
      </c>
      <c r="T72"/>
      <c r="U72"/>
      <c r="V72"/>
      <c r="W72" s="36"/>
      <c r="X72" s="36"/>
      <c r="Y72" s="36"/>
      <c r="Z72" s="36"/>
    </row>
    <row r="73" spans="1:26" x14ac:dyDescent="0.25">
      <c r="A73" s="11" t="s">
        <v>720</v>
      </c>
      <c r="B73" s="11" t="s">
        <v>721</v>
      </c>
      <c r="C73" s="34">
        <v>641</v>
      </c>
      <c r="D73" s="35">
        <f t="shared" si="5"/>
        <v>0.39937597503900157</v>
      </c>
      <c r="E73" s="35">
        <f t="shared" si="5"/>
        <v>0.29953198127925118</v>
      </c>
      <c r="F73" s="35">
        <f t="shared" si="5"/>
        <v>1.5600624024960999E-3</v>
      </c>
      <c r="G73" s="35">
        <f t="shared" si="5"/>
        <v>0.11700468018720749</v>
      </c>
      <c r="H73" s="35">
        <f t="shared" si="5"/>
        <v>0.16224648985959439</v>
      </c>
      <c r="I73" s="35">
        <f t="shared" si="5"/>
        <v>2.0280811232449299E-2</v>
      </c>
      <c r="J73" s="34">
        <v>256</v>
      </c>
      <c r="K73" s="34">
        <v>192</v>
      </c>
      <c r="L73" s="34">
        <v>1</v>
      </c>
      <c r="M73" s="34">
        <v>75</v>
      </c>
      <c r="N73" s="34">
        <v>104</v>
      </c>
      <c r="O73" s="34">
        <v>13</v>
      </c>
      <c r="T73"/>
      <c r="U73"/>
      <c r="V73"/>
      <c r="W73" s="36"/>
      <c r="X73" s="36"/>
      <c r="Y73" s="36"/>
      <c r="Z73" s="36"/>
    </row>
    <row r="74" spans="1:26" x14ac:dyDescent="0.25">
      <c r="A74" s="11" t="s">
        <v>722</v>
      </c>
      <c r="B74" s="11" t="s">
        <v>723</v>
      </c>
      <c r="C74" s="34">
        <v>255</v>
      </c>
      <c r="D74" s="35">
        <f t="shared" si="5"/>
        <v>0.47450980392156861</v>
      </c>
      <c r="E74" s="35">
        <f t="shared" si="5"/>
        <v>0.30588235294117649</v>
      </c>
      <c r="F74" s="35">
        <f t="shared" si="5"/>
        <v>0</v>
      </c>
      <c r="G74" s="35">
        <f t="shared" si="5"/>
        <v>6.2745098039215685E-2</v>
      </c>
      <c r="H74" s="35">
        <f t="shared" si="5"/>
        <v>0.12549019607843137</v>
      </c>
      <c r="I74" s="35">
        <f t="shared" si="5"/>
        <v>3.1372549019607843E-2</v>
      </c>
      <c r="J74" s="34">
        <v>121</v>
      </c>
      <c r="K74" s="34">
        <v>78</v>
      </c>
      <c r="L74" s="34">
        <v>0</v>
      </c>
      <c r="M74" s="34">
        <v>16</v>
      </c>
      <c r="N74" s="34">
        <v>32</v>
      </c>
      <c r="O74" s="34">
        <v>8</v>
      </c>
      <c r="T74"/>
      <c r="U74"/>
      <c r="V74"/>
      <c r="W74" s="36"/>
      <c r="X74" s="36"/>
      <c r="Y74" s="36"/>
      <c r="Z74" s="36"/>
    </row>
    <row r="75" spans="1:26" x14ac:dyDescent="0.25">
      <c r="A75" s="11" t="s">
        <v>724</v>
      </c>
      <c r="B75" s="11" t="s">
        <v>725</v>
      </c>
      <c r="C75" s="34">
        <v>217</v>
      </c>
      <c r="D75" s="35">
        <f t="shared" si="5"/>
        <v>0.35944700460829493</v>
      </c>
      <c r="E75" s="35">
        <f t="shared" si="5"/>
        <v>0.2857142857142857</v>
      </c>
      <c r="F75" s="35">
        <f t="shared" si="5"/>
        <v>4.608294930875576E-3</v>
      </c>
      <c r="G75" s="35">
        <f t="shared" si="5"/>
        <v>0.19354838709677419</v>
      </c>
      <c r="H75" s="35">
        <f t="shared" si="5"/>
        <v>0.14746543778801843</v>
      </c>
      <c r="I75" s="35">
        <f t="shared" si="5"/>
        <v>9.2165898617511521E-3</v>
      </c>
      <c r="J75" s="34">
        <v>78</v>
      </c>
      <c r="K75" s="34">
        <v>62</v>
      </c>
      <c r="L75" s="34">
        <v>1</v>
      </c>
      <c r="M75" s="34">
        <v>42</v>
      </c>
      <c r="N75" s="34">
        <v>32</v>
      </c>
      <c r="O75" s="34">
        <v>2</v>
      </c>
      <c r="T75"/>
      <c r="U75"/>
      <c r="V75"/>
      <c r="W75" s="36"/>
      <c r="X75" s="36"/>
      <c r="Y75" s="36"/>
      <c r="Z75" s="36"/>
    </row>
    <row r="76" spans="1:26" x14ac:dyDescent="0.25">
      <c r="A76" s="11" t="s">
        <v>728</v>
      </c>
      <c r="B76" s="11" t="s">
        <v>729</v>
      </c>
      <c r="C76" s="34">
        <v>138</v>
      </c>
      <c r="D76" s="35">
        <f t="shared" si="5"/>
        <v>0.39855072463768115</v>
      </c>
      <c r="E76" s="35">
        <f t="shared" si="5"/>
        <v>0.43478260869565216</v>
      </c>
      <c r="F76" s="35">
        <f t="shared" si="5"/>
        <v>0</v>
      </c>
      <c r="G76" s="35">
        <f t="shared" si="5"/>
        <v>2.1739130434782608E-2</v>
      </c>
      <c r="H76" s="35">
        <f t="shared" si="5"/>
        <v>0.10869565217391304</v>
      </c>
      <c r="I76" s="35">
        <f t="shared" si="5"/>
        <v>3.6231884057971016E-2</v>
      </c>
      <c r="J76" s="34">
        <v>55</v>
      </c>
      <c r="K76" s="34">
        <v>60</v>
      </c>
      <c r="L76" s="34">
        <v>0</v>
      </c>
      <c r="M76" s="34">
        <v>3</v>
      </c>
      <c r="N76" s="34">
        <v>15</v>
      </c>
      <c r="O76" s="34">
        <v>5</v>
      </c>
      <c r="T76"/>
      <c r="U76"/>
      <c r="V76"/>
      <c r="W76" s="36"/>
      <c r="X76" s="36"/>
      <c r="Y76" s="36"/>
      <c r="Z76" s="36"/>
    </row>
    <row r="77" spans="1:26" x14ac:dyDescent="0.25">
      <c r="A77" s="11" t="s">
        <v>740</v>
      </c>
      <c r="B77" s="11" t="s">
        <v>741</v>
      </c>
      <c r="C77" s="34">
        <v>529</v>
      </c>
      <c r="D77" s="35">
        <f t="shared" si="5"/>
        <v>0.45746691871455575</v>
      </c>
      <c r="E77" s="35">
        <f t="shared" si="5"/>
        <v>0.30812854442344045</v>
      </c>
      <c r="F77" s="35">
        <f t="shared" si="5"/>
        <v>1.890359168241966E-3</v>
      </c>
      <c r="G77" s="35">
        <f t="shared" si="5"/>
        <v>9.0737240075614373E-2</v>
      </c>
      <c r="H77" s="35">
        <f t="shared" si="5"/>
        <v>0.12476370510396975</v>
      </c>
      <c r="I77" s="35">
        <f t="shared" si="5"/>
        <v>1.7013232514177693E-2</v>
      </c>
      <c r="J77" s="34">
        <v>242</v>
      </c>
      <c r="K77" s="34">
        <v>163</v>
      </c>
      <c r="L77" s="34">
        <v>1</v>
      </c>
      <c r="M77" s="34">
        <v>48</v>
      </c>
      <c r="N77" s="34">
        <v>66</v>
      </c>
      <c r="O77" s="34">
        <v>9</v>
      </c>
      <c r="T77"/>
      <c r="U77"/>
      <c r="V77"/>
      <c r="W77" s="36"/>
      <c r="X77" s="36"/>
      <c r="Y77" s="36"/>
      <c r="Z77" s="36"/>
    </row>
    <row r="78" spans="1:26" x14ac:dyDescent="0.25">
      <c r="A78" s="11" t="s">
        <v>756</v>
      </c>
      <c r="B78" s="11" t="s">
        <v>757</v>
      </c>
      <c r="C78" s="34">
        <v>101</v>
      </c>
      <c r="D78" s="35">
        <f t="shared" si="5"/>
        <v>0.38613861386138615</v>
      </c>
      <c r="E78" s="35">
        <f t="shared" si="5"/>
        <v>0.42574257425742573</v>
      </c>
      <c r="F78" s="35">
        <f t="shared" si="5"/>
        <v>0</v>
      </c>
      <c r="G78" s="35">
        <f t="shared" si="5"/>
        <v>0.11881188118811881</v>
      </c>
      <c r="H78" s="35">
        <f t="shared" si="5"/>
        <v>5.9405940594059403E-2</v>
      </c>
      <c r="I78" s="35">
        <f t="shared" si="5"/>
        <v>9.9009900990099011E-3</v>
      </c>
      <c r="J78" s="34">
        <v>39</v>
      </c>
      <c r="K78" s="34">
        <v>43</v>
      </c>
      <c r="L78" s="34">
        <v>0</v>
      </c>
      <c r="M78" s="34">
        <v>12</v>
      </c>
      <c r="N78" s="34">
        <v>6</v>
      </c>
      <c r="O78" s="34">
        <v>1</v>
      </c>
      <c r="T78"/>
      <c r="U78"/>
      <c r="V78"/>
      <c r="W78" s="36"/>
      <c r="X78" s="36"/>
      <c r="Y78" s="36"/>
      <c r="Z78" s="36"/>
    </row>
    <row r="79" spans="1:26" x14ac:dyDescent="0.25">
      <c r="A79" s="11" t="s">
        <v>758</v>
      </c>
      <c r="B79" s="11" t="s">
        <v>759</v>
      </c>
      <c r="C79" s="34">
        <v>111</v>
      </c>
      <c r="D79" s="35">
        <f t="shared" si="5"/>
        <v>0.35135135135135137</v>
      </c>
      <c r="E79" s="35">
        <f t="shared" si="5"/>
        <v>0.28828828828828829</v>
      </c>
      <c r="F79" s="35">
        <f t="shared" si="5"/>
        <v>0</v>
      </c>
      <c r="G79" s="35">
        <f t="shared" si="5"/>
        <v>0.15315315315315314</v>
      </c>
      <c r="H79" s="35">
        <f t="shared" si="5"/>
        <v>0.14414414414414414</v>
      </c>
      <c r="I79" s="35">
        <f t="shared" si="5"/>
        <v>6.3063063063063057E-2</v>
      </c>
      <c r="J79" s="34">
        <v>39</v>
      </c>
      <c r="K79" s="34">
        <v>32</v>
      </c>
      <c r="L79" s="34">
        <v>0</v>
      </c>
      <c r="M79" s="34">
        <v>17</v>
      </c>
      <c r="N79" s="34">
        <v>16</v>
      </c>
      <c r="O79" s="34">
        <v>7</v>
      </c>
      <c r="T79"/>
      <c r="U79"/>
      <c r="V79"/>
      <c r="W79" s="36"/>
      <c r="X79" s="36"/>
      <c r="Y79" s="36"/>
      <c r="Z79" s="36"/>
    </row>
    <row r="80" spans="1:26" x14ac:dyDescent="0.25">
      <c r="A80" s="11" t="s">
        <v>778</v>
      </c>
      <c r="B80" s="11" t="s">
        <v>779</v>
      </c>
      <c r="C80" s="34">
        <v>189</v>
      </c>
      <c r="D80" s="35">
        <f t="shared" si="5"/>
        <v>0.33333333333333331</v>
      </c>
      <c r="E80" s="35">
        <f t="shared" si="5"/>
        <v>0.33862433862433861</v>
      </c>
      <c r="F80" s="35">
        <f t="shared" si="5"/>
        <v>0</v>
      </c>
      <c r="G80" s="35">
        <f t="shared" si="5"/>
        <v>8.9947089947089942E-2</v>
      </c>
      <c r="H80" s="35">
        <f t="shared" si="5"/>
        <v>0.21164021164021163</v>
      </c>
      <c r="I80" s="35">
        <f t="shared" si="5"/>
        <v>2.6455026455026454E-2</v>
      </c>
      <c r="J80" s="34">
        <v>63</v>
      </c>
      <c r="K80" s="34">
        <v>64</v>
      </c>
      <c r="L80" s="34">
        <v>0</v>
      </c>
      <c r="M80" s="34">
        <v>17</v>
      </c>
      <c r="N80" s="34">
        <v>40</v>
      </c>
      <c r="O80" s="34">
        <v>5</v>
      </c>
      <c r="T80"/>
      <c r="U80"/>
      <c r="V80"/>
      <c r="W80" s="36"/>
      <c r="X80" s="36"/>
      <c r="Y80" s="36"/>
      <c r="Z80" s="36"/>
    </row>
    <row r="81" spans="1:26" x14ac:dyDescent="0.25">
      <c r="A81" s="11" t="s">
        <v>794</v>
      </c>
      <c r="B81" s="11" t="s">
        <v>795</v>
      </c>
      <c r="C81" s="34" t="s">
        <v>1572</v>
      </c>
      <c r="D81" s="35" t="e">
        <f t="shared" si="5"/>
        <v>#VALUE!</v>
      </c>
      <c r="E81" s="35" t="e">
        <f t="shared" si="5"/>
        <v>#VALUE!</v>
      </c>
      <c r="F81" s="35" t="e">
        <f t="shared" si="5"/>
        <v>#VALUE!</v>
      </c>
      <c r="G81" s="35" t="e">
        <f t="shared" si="5"/>
        <v>#VALUE!</v>
      </c>
      <c r="H81" s="35" t="e">
        <f t="shared" si="5"/>
        <v>#VALUE!</v>
      </c>
      <c r="I81" s="35" t="e">
        <f t="shared" si="5"/>
        <v>#VALUE!</v>
      </c>
      <c r="J81" s="34" t="s">
        <v>1572</v>
      </c>
      <c r="K81" s="34" t="s">
        <v>1572</v>
      </c>
      <c r="L81" s="34" t="s">
        <v>1572</v>
      </c>
      <c r="M81" s="34" t="s">
        <v>1572</v>
      </c>
      <c r="N81" s="34" t="s">
        <v>1572</v>
      </c>
      <c r="O81" s="34" t="s">
        <v>1572</v>
      </c>
      <c r="T81"/>
      <c r="U81"/>
      <c r="V81"/>
      <c r="W81" s="36"/>
      <c r="X81" s="36"/>
      <c r="Y81" s="36"/>
      <c r="Z81" s="36"/>
    </row>
    <row r="82" spans="1:26" x14ac:dyDescent="0.25">
      <c r="A82" s="11" t="s">
        <v>802</v>
      </c>
      <c r="B82" s="11" t="s">
        <v>803</v>
      </c>
      <c r="C82" s="34">
        <v>279</v>
      </c>
      <c r="D82" s="35">
        <f t="shared" si="5"/>
        <v>0.45161290322580644</v>
      </c>
      <c r="E82" s="35">
        <f t="shared" si="5"/>
        <v>0.34408602150537637</v>
      </c>
      <c r="F82" s="35">
        <f t="shared" si="5"/>
        <v>0</v>
      </c>
      <c r="G82" s="35">
        <f t="shared" si="5"/>
        <v>7.1684587813620068E-2</v>
      </c>
      <c r="H82" s="35">
        <f t="shared" si="5"/>
        <v>0.1111111111111111</v>
      </c>
      <c r="I82" s="35">
        <f t="shared" si="5"/>
        <v>2.1505376344086023E-2</v>
      </c>
      <c r="J82" s="34">
        <v>126</v>
      </c>
      <c r="K82" s="34">
        <v>96</v>
      </c>
      <c r="L82" s="34">
        <v>0</v>
      </c>
      <c r="M82" s="34">
        <v>20</v>
      </c>
      <c r="N82" s="34">
        <v>31</v>
      </c>
      <c r="O82" s="34">
        <v>6</v>
      </c>
      <c r="T82"/>
      <c r="U82"/>
      <c r="V82"/>
      <c r="W82" s="36"/>
      <c r="X82" s="36"/>
      <c r="Y82" s="36"/>
      <c r="Z82" s="36"/>
    </row>
    <row r="83" spans="1:26" x14ac:dyDescent="0.25">
      <c r="A83" s="11" t="s">
        <v>806</v>
      </c>
      <c r="B83" s="11" t="s">
        <v>807</v>
      </c>
      <c r="C83" s="34">
        <v>119</v>
      </c>
      <c r="D83" s="35">
        <f t="shared" si="5"/>
        <v>0.31932773109243695</v>
      </c>
      <c r="E83" s="35">
        <f t="shared" si="5"/>
        <v>0.40336134453781514</v>
      </c>
      <c r="F83" s="35">
        <f t="shared" si="5"/>
        <v>0</v>
      </c>
      <c r="G83" s="35">
        <f t="shared" si="5"/>
        <v>7.5630252100840331E-2</v>
      </c>
      <c r="H83" s="35">
        <f t="shared" si="5"/>
        <v>0.15966386554621848</v>
      </c>
      <c r="I83" s="35">
        <f t="shared" si="5"/>
        <v>4.2016806722689079E-2</v>
      </c>
      <c r="J83" s="34">
        <v>38</v>
      </c>
      <c r="K83" s="34">
        <v>48</v>
      </c>
      <c r="L83" s="34">
        <v>0</v>
      </c>
      <c r="M83" s="34">
        <v>9</v>
      </c>
      <c r="N83" s="34">
        <v>19</v>
      </c>
      <c r="O83" s="34">
        <v>5</v>
      </c>
      <c r="T83"/>
      <c r="U83"/>
      <c r="V83"/>
      <c r="W83" s="36"/>
      <c r="X83" s="36"/>
      <c r="Y83" s="36"/>
      <c r="Z83" s="36"/>
    </row>
    <row r="84" spans="1:26" x14ac:dyDescent="0.25">
      <c r="A84" s="11" t="s">
        <v>808</v>
      </c>
      <c r="B84" s="11" t="s">
        <v>809</v>
      </c>
      <c r="C84" s="34">
        <v>55</v>
      </c>
      <c r="D84" s="35">
        <f t="shared" si="5"/>
        <v>3.6363636363636362E-2</v>
      </c>
      <c r="E84" s="35">
        <f t="shared" si="5"/>
        <v>7.2727272727272724E-2</v>
      </c>
      <c r="F84" s="35">
        <f t="shared" si="5"/>
        <v>0</v>
      </c>
      <c r="G84" s="35">
        <f t="shared" si="5"/>
        <v>9.0909090909090912E-2</v>
      </c>
      <c r="H84" s="35">
        <f t="shared" si="5"/>
        <v>0.70909090909090911</v>
      </c>
      <c r="I84" s="35">
        <f t="shared" si="5"/>
        <v>9.0909090909090912E-2</v>
      </c>
      <c r="J84" s="34">
        <v>2</v>
      </c>
      <c r="K84" s="34">
        <v>4</v>
      </c>
      <c r="L84" s="34">
        <v>0</v>
      </c>
      <c r="M84" s="34">
        <v>5</v>
      </c>
      <c r="N84" s="34">
        <v>39</v>
      </c>
      <c r="O84" s="34">
        <v>5</v>
      </c>
      <c r="T84"/>
      <c r="U84"/>
      <c r="V84"/>
      <c r="W84" s="36"/>
      <c r="X84" s="36"/>
      <c r="Y84" s="36"/>
      <c r="Z84" s="36"/>
    </row>
    <row r="85" spans="1:26" x14ac:dyDescent="0.25">
      <c r="A85" s="11" t="s">
        <v>825</v>
      </c>
      <c r="B85" s="11" t="s">
        <v>826</v>
      </c>
      <c r="C85" s="34">
        <v>679</v>
      </c>
      <c r="D85" s="35">
        <f t="shared" si="5"/>
        <v>0.49779086892488955</v>
      </c>
      <c r="E85" s="35">
        <f t="shared" si="5"/>
        <v>0.2768777614138439</v>
      </c>
      <c r="F85" s="35">
        <f t="shared" si="5"/>
        <v>1.4727540500736377E-3</v>
      </c>
      <c r="G85" s="35">
        <f t="shared" si="5"/>
        <v>0.10309278350515463</v>
      </c>
      <c r="H85" s="35">
        <f t="shared" si="5"/>
        <v>0.10456553755522828</v>
      </c>
      <c r="I85" s="35">
        <f t="shared" si="5"/>
        <v>1.6200294550810016E-2</v>
      </c>
      <c r="J85" s="34">
        <v>338</v>
      </c>
      <c r="K85" s="34">
        <v>188</v>
      </c>
      <c r="L85" s="34">
        <v>1</v>
      </c>
      <c r="M85" s="34">
        <v>70</v>
      </c>
      <c r="N85" s="34">
        <v>71</v>
      </c>
      <c r="O85" s="34">
        <v>11</v>
      </c>
      <c r="T85"/>
      <c r="U85"/>
      <c r="V85"/>
      <c r="W85" s="36"/>
      <c r="X85" s="36"/>
      <c r="Y85" s="36"/>
      <c r="Z85" s="36"/>
    </row>
    <row r="86" spans="1:26" x14ac:dyDescent="0.25">
      <c r="A86" s="11" t="s">
        <v>837</v>
      </c>
      <c r="B86" s="11" t="s">
        <v>838</v>
      </c>
      <c r="C86" s="34">
        <v>1092</v>
      </c>
      <c r="D86" s="35">
        <f t="shared" si="5"/>
        <v>0.25457875457875456</v>
      </c>
      <c r="E86" s="35">
        <f t="shared" si="5"/>
        <v>0.5073260073260073</v>
      </c>
      <c r="F86" s="35">
        <f t="shared" si="5"/>
        <v>3.663003663003663E-3</v>
      </c>
      <c r="G86" s="35">
        <f t="shared" si="5"/>
        <v>7.5091575091575088E-2</v>
      </c>
      <c r="H86" s="35">
        <f t="shared" si="5"/>
        <v>0.15293040293040294</v>
      </c>
      <c r="I86" s="35">
        <f t="shared" si="5"/>
        <v>6.41025641025641E-3</v>
      </c>
      <c r="J86" s="34">
        <v>278</v>
      </c>
      <c r="K86" s="34">
        <v>554</v>
      </c>
      <c r="L86" s="34">
        <v>4</v>
      </c>
      <c r="M86" s="34">
        <v>82</v>
      </c>
      <c r="N86" s="34">
        <v>167</v>
      </c>
      <c r="O86" s="34">
        <v>7</v>
      </c>
      <c r="T86"/>
      <c r="U86"/>
      <c r="V86"/>
      <c r="W86" s="36"/>
      <c r="X86" s="36"/>
      <c r="Y86" s="36"/>
      <c r="Z86" s="36"/>
    </row>
    <row r="87" spans="1:26" x14ac:dyDescent="0.25">
      <c r="A87" s="11" t="s">
        <v>843</v>
      </c>
      <c r="B87" s="11" t="s">
        <v>844</v>
      </c>
      <c r="C87" s="34">
        <v>99</v>
      </c>
      <c r="D87" s="35">
        <f t="shared" si="5"/>
        <v>0.34343434343434343</v>
      </c>
      <c r="E87" s="35">
        <f t="shared" si="5"/>
        <v>0.32323232323232326</v>
      </c>
      <c r="F87" s="35">
        <f t="shared" si="5"/>
        <v>0</v>
      </c>
      <c r="G87" s="35">
        <f t="shared" si="5"/>
        <v>0.10101010101010101</v>
      </c>
      <c r="H87" s="35">
        <f t="shared" si="5"/>
        <v>0.19191919191919191</v>
      </c>
      <c r="I87" s="35">
        <f t="shared" si="5"/>
        <v>4.0404040404040407E-2</v>
      </c>
      <c r="J87" s="34">
        <v>34</v>
      </c>
      <c r="K87" s="34">
        <v>32</v>
      </c>
      <c r="L87" s="34">
        <v>0</v>
      </c>
      <c r="M87" s="34">
        <v>10</v>
      </c>
      <c r="N87" s="34">
        <v>19</v>
      </c>
      <c r="O87" s="34">
        <v>4</v>
      </c>
      <c r="T87"/>
      <c r="U87"/>
      <c r="V87"/>
      <c r="W87" s="36"/>
      <c r="X87" s="36"/>
      <c r="Y87" s="36"/>
      <c r="Z87" s="36"/>
    </row>
    <row r="88" spans="1:26" x14ac:dyDescent="0.25">
      <c r="A88" s="11" t="s">
        <v>861</v>
      </c>
      <c r="B88" s="11" t="s">
        <v>862</v>
      </c>
      <c r="C88" s="34">
        <v>891</v>
      </c>
      <c r="D88" s="35">
        <f t="shared" si="5"/>
        <v>0.43434343434343436</v>
      </c>
      <c r="E88" s="35">
        <f t="shared" si="5"/>
        <v>0.32996632996632996</v>
      </c>
      <c r="F88" s="35">
        <f t="shared" si="5"/>
        <v>2.2446689113355782E-3</v>
      </c>
      <c r="G88" s="35">
        <f t="shared" si="5"/>
        <v>0.11560044893378227</v>
      </c>
      <c r="H88" s="35">
        <f t="shared" si="5"/>
        <v>9.7643097643097643E-2</v>
      </c>
      <c r="I88" s="35">
        <f t="shared" si="5"/>
        <v>2.0202020202020204E-2</v>
      </c>
      <c r="J88" s="34">
        <v>387</v>
      </c>
      <c r="K88" s="34">
        <v>294</v>
      </c>
      <c r="L88" s="34">
        <v>2</v>
      </c>
      <c r="M88" s="34">
        <v>103</v>
      </c>
      <c r="N88" s="34">
        <v>87</v>
      </c>
      <c r="O88" s="34">
        <v>18</v>
      </c>
      <c r="T88"/>
      <c r="U88"/>
      <c r="V88"/>
      <c r="W88" s="36"/>
      <c r="X88" s="36"/>
      <c r="Y88" s="36"/>
      <c r="Z88" s="36"/>
    </row>
    <row r="89" spans="1:26" x14ac:dyDescent="0.25">
      <c r="A89" s="11" t="s">
        <v>869</v>
      </c>
      <c r="B89" s="11" t="s">
        <v>870</v>
      </c>
      <c r="C89" s="34">
        <v>172</v>
      </c>
      <c r="D89" s="35">
        <f t="shared" si="5"/>
        <v>0.34302325581395349</v>
      </c>
      <c r="E89" s="35">
        <f t="shared" si="5"/>
        <v>0.37790697674418605</v>
      </c>
      <c r="F89" s="35">
        <f t="shared" si="5"/>
        <v>5.8139534883720929E-3</v>
      </c>
      <c r="G89" s="35">
        <f t="shared" si="5"/>
        <v>9.8837209302325577E-2</v>
      </c>
      <c r="H89" s="35">
        <f t="shared" si="5"/>
        <v>0.11046511627906977</v>
      </c>
      <c r="I89" s="35">
        <f t="shared" si="5"/>
        <v>6.3953488372093026E-2</v>
      </c>
      <c r="J89" s="34">
        <v>59</v>
      </c>
      <c r="K89" s="34">
        <v>65</v>
      </c>
      <c r="L89" s="34">
        <v>1</v>
      </c>
      <c r="M89" s="34">
        <v>17</v>
      </c>
      <c r="N89" s="34">
        <v>19</v>
      </c>
      <c r="O89" s="34">
        <v>11</v>
      </c>
      <c r="T89"/>
      <c r="U89"/>
      <c r="V89"/>
      <c r="W89" s="36"/>
      <c r="X89" s="36"/>
      <c r="Y89" s="36"/>
      <c r="Z89" s="36"/>
    </row>
    <row r="90" spans="1:26" x14ac:dyDescent="0.25">
      <c r="A90" s="11" t="s">
        <v>881</v>
      </c>
      <c r="B90" s="11" t="s">
        <v>882</v>
      </c>
      <c r="C90" s="34">
        <v>74</v>
      </c>
      <c r="D90" s="35">
        <f t="shared" si="5"/>
        <v>0.29729729729729731</v>
      </c>
      <c r="E90" s="35">
        <f t="shared" si="5"/>
        <v>0.39189189189189189</v>
      </c>
      <c r="F90" s="35">
        <f t="shared" si="5"/>
        <v>0</v>
      </c>
      <c r="G90" s="35">
        <f t="shared" si="5"/>
        <v>0.10810810810810811</v>
      </c>
      <c r="H90" s="35">
        <f t="shared" si="5"/>
        <v>0.13513513513513514</v>
      </c>
      <c r="I90" s="35">
        <f t="shared" si="5"/>
        <v>6.7567567567567571E-2</v>
      </c>
      <c r="J90" s="34">
        <v>22</v>
      </c>
      <c r="K90" s="34">
        <v>29</v>
      </c>
      <c r="L90" s="34">
        <v>0</v>
      </c>
      <c r="M90" s="34">
        <v>8</v>
      </c>
      <c r="N90" s="34">
        <v>10</v>
      </c>
      <c r="O90" s="34">
        <v>5</v>
      </c>
      <c r="T90"/>
      <c r="U90"/>
      <c r="V90"/>
      <c r="W90" s="36"/>
      <c r="X90" s="36"/>
      <c r="Y90" s="36"/>
      <c r="Z90" s="36"/>
    </row>
    <row r="91" spans="1:26" x14ac:dyDescent="0.25">
      <c r="A91" s="11" t="s">
        <v>887</v>
      </c>
      <c r="B91" s="11" t="s">
        <v>888</v>
      </c>
      <c r="C91" s="34">
        <v>47</v>
      </c>
      <c r="D91" s="35">
        <f t="shared" si="5"/>
        <v>0.19148936170212766</v>
      </c>
      <c r="E91" s="35">
        <f t="shared" si="5"/>
        <v>0.1702127659574468</v>
      </c>
      <c r="F91" s="35">
        <f t="shared" si="5"/>
        <v>0</v>
      </c>
      <c r="G91" s="35">
        <f t="shared" si="5"/>
        <v>0.10638297872340426</v>
      </c>
      <c r="H91" s="35">
        <f t="shared" si="5"/>
        <v>0.48936170212765956</v>
      </c>
      <c r="I91" s="35">
        <f t="shared" si="5"/>
        <v>4.2553191489361701E-2</v>
      </c>
      <c r="J91" s="34">
        <v>9</v>
      </c>
      <c r="K91" s="34">
        <v>8</v>
      </c>
      <c r="L91" s="34">
        <v>0</v>
      </c>
      <c r="M91" s="34">
        <v>5</v>
      </c>
      <c r="N91" s="34">
        <v>23</v>
      </c>
      <c r="O91" s="34">
        <v>2</v>
      </c>
      <c r="T91"/>
      <c r="U91"/>
      <c r="V91"/>
      <c r="W91" s="36"/>
      <c r="X91" s="36"/>
      <c r="Y91" s="36"/>
      <c r="Z91" s="36"/>
    </row>
    <row r="92" spans="1:26" x14ac:dyDescent="0.25">
      <c r="A92" s="11" t="s">
        <v>891</v>
      </c>
      <c r="B92" s="11" t="s">
        <v>892</v>
      </c>
      <c r="C92" s="34">
        <v>167</v>
      </c>
      <c r="D92" s="35">
        <f t="shared" si="5"/>
        <v>0.47305389221556887</v>
      </c>
      <c r="E92" s="35">
        <f t="shared" si="5"/>
        <v>0.32335329341317365</v>
      </c>
      <c r="F92" s="35">
        <f t="shared" si="5"/>
        <v>5.9880239520958087E-3</v>
      </c>
      <c r="G92" s="35">
        <f t="shared" si="5"/>
        <v>4.790419161676647E-2</v>
      </c>
      <c r="H92" s="35">
        <f t="shared" si="5"/>
        <v>0.1317365269461078</v>
      </c>
      <c r="I92" s="35">
        <f t="shared" si="5"/>
        <v>1.7964071856287425E-2</v>
      </c>
      <c r="J92" s="34">
        <v>79</v>
      </c>
      <c r="K92" s="34">
        <v>54</v>
      </c>
      <c r="L92" s="34">
        <v>1</v>
      </c>
      <c r="M92" s="34">
        <v>8</v>
      </c>
      <c r="N92" s="34">
        <v>22</v>
      </c>
      <c r="O92" s="34">
        <v>3</v>
      </c>
      <c r="T92"/>
      <c r="U92"/>
      <c r="V92"/>
      <c r="W92" s="36"/>
      <c r="X92" s="36"/>
      <c r="Y92" s="36"/>
      <c r="Z92" s="36"/>
    </row>
    <row r="93" spans="1:26" x14ac:dyDescent="0.25">
      <c r="A93" s="11" t="s">
        <v>893</v>
      </c>
      <c r="B93" s="11" t="s">
        <v>894</v>
      </c>
      <c r="C93" s="34" t="s">
        <v>1572</v>
      </c>
      <c r="D93" s="35" t="e">
        <f t="shared" si="5"/>
        <v>#VALUE!</v>
      </c>
      <c r="E93" s="35" t="e">
        <f t="shared" si="5"/>
        <v>#VALUE!</v>
      </c>
      <c r="F93" s="35" t="e">
        <f t="shared" si="5"/>
        <v>#VALUE!</v>
      </c>
      <c r="G93" s="35" t="e">
        <f t="shared" si="5"/>
        <v>#VALUE!</v>
      </c>
      <c r="H93" s="35" t="e">
        <f t="shared" si="5"/>
        <v>#VALUE!</v>
      </c>
      <c r="I93" s="35" t="e">
        <f t="shared" si="5"/>
        <v>#VALUE!</v>
      </c>
      <c r="J93" s="34" t="s">
        <v>1572</v>
      </c>
      <c r="K93" s="34" t="s">
        <v>1572</v>
      </c>
      <c r="L93" s="34" t="s">
        <v>1572</v>
      </c>
      <c r="M93" s="34" t="s">
        <v>1572</v>
      </c>
      <c r="N93" s="34" t="s">
        <v>1572</v>
      </c>
      <c r="O93" s="34" t="s">
        <v>1572</v>
      </c>
      <c r="T93"/>
      <c r="U93"/>
      <c r="V93"/>
      <c r="W93" s="36"/>
      <c r="X93" s="36"/>
      <c r="Y93" s="36"/>
      <c r="Z93" s="36"/>
    </row>
    <row r="94" spans="1:26" x14ac:dyDescent="0.25">
      <c r="A94" s="11" t="s">
        <v>903</v>
      </c>
      <c r="B94" s="11" t="s">
        <v>904</v>
      </c>
      <c r="C94" s="34">
        <v>143</v>
      </c>
      <c r="D94" s="35">
        <f t="shared" si="5"/>
        <v>0.40559440559440557</v>
      </c>
      <c r="E94" s="35">
        <f t="shared" si="5"/>
        <v>0.30769230769230771</v>
      </c>
      <c r="F94" s="35">
        <f t="shared" si="5"/>
        <v>0</v>
      </c>
      <c r="G94" s="35">
        <f t="shared" si="5"/>
        <v>7.6923076923076927E-2</v>
      </c>
      <c r="H94" s="35">
        <f t="shared" si="5"/>
        <v>0.17482517482517482</v>
      </c>
      <c r="I94" s="35">
        <f t="shared" si="5"/>
        <v>3.4965034965034968E-2</v>
      </c>
      <c r="J94" s="34">
        <v>58</v>
      </c>
      <c r="K94" s="34">
        <v>44</v>
      </c>
      <c r="L94" s="34">
        <v>0</v>
      </c>
      <c r="M94" s="34">
        <v>11</v>
      </c>
      <c r="N94" s="34">
        <v>25</v>
      </c>
      <c r="O94" s="34">
        <v>5</v>
      </c>
      <c r="T94"/>
      <c r="U94"/>
      <c r="V94"/>
      <c r="W94" s="36"/>
      <c r="X94" s="36"/>
      <c r="Y94" s="36"/>
      <c r="Z94" s="36"/>
    </row>
    <row r="95" spans="1:26" x14ac:dyDescent="0.25">
      <c r="A95" s="11" t="s">
        <v>907</v>
      </c>
      <c r="B95" s="11" t="s">
        <v>908</v>
      </c>
      <c r="C95" s="34">
        <v>453</v>
      </c>
      <c r="D95" s="35"/>
      <c r="E95" s="35"/>
      <c r="F95" s="35"/>
      <c r="G95" s="35"/>
      <c r="H95" s="35"/>
      <c r="I95" s="35"/>
      <c r="J95" s="34">
        <v>188</v>
      </c>
      <c r="K95" s="34">
        <v>124</v>
      </c>
      <c r="L95" s="34">
        <v>3</v>
      </c>
      <c r="M95" s="34">
        <v>83</v>
      </c>
      <c r="N95" s="34">
        <v>49</v>
      </c>
      <c r="O95" s="34">
        <v>6</v>
      </c>
      <c r="T95"/>
      <c r="U95"/>
      <c r="V95"/>
      <c r="W95" s="36"/>
      <c r="X95" s="36"/>
      <c r="Y95" s="36"/>
      <c r="Z95" s="36"/>
    </row>
    <row r="96" spans="1:26" x14ac:dyDescent="0.25">
      <c r="A96" s="11" t="s">
        <v>913</v>
      </c>
      <c r="B96" s="11" t="s">
        <v>914</v>
      </c>
      <c r="C96" s="34">
        <v>60</v>
      </c>
      <c r="D96" s="35">
        <f t="shared" ref="D96:I97" si="6">J96/$C96</f>
        <v>0.51666666666666672</v>
      </c>
      <c r="E96" s="35">
        <f t="shared" si="6"/>
        <v>0.26666666666666666</v>
      </c>
      <c r="F96" s="35">
        <f t="shared" si="6"/>
        <v>1.6666666666666666E-2</v>
      </c>
      <c r="G96" s="35">
        <f t="shared" si="6"/>
        <v>0.05</v>
      </c>
      <c r="H96" s="35">
        <f t="shared" si="6"/>
        <v>0.11666666666666667</v>
      </c>
      <c r="I96" s="35">
        <f t="shared" si="6"/>
        <v>3.3333333333333333E-2</v>
      </c>
      <c r="J96" s="34">
        <v>31</v>
      </c>
      <c r="K96" s="34">
        <v>16</v>
      </c>
      <c r="L96" s="34">
        <v>1</v>
      </c>
      <c r="M96" s="34">
        <v>3</v>
      </c>
      <c r="N96" s="34">
        <v>7</v>
      </c>
      <c r="O96" s="34">
        <v>2</v>
      </c>
      <c r="T96"/>
      <c r="U96"/>
      <c r="V96"/>
      <c r="W96" s="36"/>
      <c r="X96" s="36"/>
      <c r="Y96" s="36"/>
      <c r="Z96" s="36"/>
    </row>
    <row r="97" spans="1:26" x14ac:dyDescent="0.25">
      <c r="A97" s="11" t="s">
        <v>915</v>
      </c>
      <c r="B97" s="11" t="s">
        <v>916</v>
      </c>
      <c r="C97" s="34" t="s">
        <v>1572</v>
      </c>
      <c r="D97" s="35" t="e">
        <f t="shared" si="6"/>
        <v>#VALUE!</v>
      </c>
      <c r="E97" s="35" t="e">
        <f t="shared" si="6"/>
        <v>#VALUE!</v>
      </c>
      <c r="F97" s="35" t="e">
        <f t="shared" si="6"/>
        <v>#VALUE!</v>
      </c>
      <c r="G97" s="35" t="e">
        <f t="shared" si="6"/>
        <v>#VALUE!</v>
      </c>
      <c r="H97" s="35" t="e">
        <f t="shared" si="6"/>
        <v>#VALUE!</v>
      </c>
      <c r="I97" s="35" t="e">
        <f t="shared" si="6"/>
        <v>#VALUE!</v>
      </c>
      <c r="J97" s="34" t="s">
        <v>1572</v>
      </c>
      <c r="K97" s="34" t="s">
        <v>1572</v>
      </c>
      <c r="L97" s="34" t="s">
        <v>1572</v>
      </c>
      <c r="M97" s="34" t="s">
        <v>1572</v>
      </c>
      <c r="N97" s="34" t="s">
        <v>1572</v>
      </c>
      <c r="O97" s="34" t="s">
        <v>1572</v>
      </c>
      <c r="T97"/>
      <c r="U97"/>
      <c r="V97"/>
      <c r="W97" s="36"/>
      <c r="X97" s="36"/>
      <c r="Y97" s="36"/>
      <c r="Z97" s="36"/>
    </row>
    <row r="98" spans="1:26" x14ac:dyDescent="0.25">
      <c r="A98" s="11" t="s">
        <v>937</v>
      </c>
      <c r="B98" s="11" t="s">
        <v>938</v>
      </c>
      <c r="C98" s="34">
        <v>124</v>
      </c>
      <c r="D98" s="35"/>
      <c r="E98" s="35"/>
      <c r="F98" s="35"/>
      <c r="G98" s="35"/>
      <c r="H98" s="35"/>
      <c r="I98" s="35"/>
      <c r="J98" s="34">
        <v>56</v>
      </c>
      <c r="K98" s="34">
        <v>37</v>
      </c>
      <c r="L98" s="34">
        <v>0</v>
      </c>
      <c r="M98" s="34">
        <v>5</v>
      </c>
      <c r="N98" s="34">
        <v>16</v>
      </c>
      <c r="O98" s="34">
        <v>10</v>
      </c>
      <c r="T98"/>
      <c r="U98"/>
      <c r="V98"/>
      <c r="W98" s="36"/>
      <c r="X98" s="36"/>
      <c r="Y98" s="36"/>
      <c r="Z98" s="36"/>
    </row>
    <row r="99" spans="1:26" x14ac:dyDescent="0.25">
      <c r="A99" s="11" t="s">
        <v>945</v>
      </c>
      <c r="B99" s="11" t="s">
        <v>946</v>
      </c>
      <c r="C99" s="34" t="s">
        <v>1572</v>
      </c>
      <c r="D99" s="35" t="e">
        <f t="shared" ref="D99:I104" si="7">J99/$C99</f>
        <v>#VALUE!</v>
      </c>
      <c r="E99" s="35" t="e">
        <f t="shared" si="7"/>
        <v>#VALUE!</v>
      </c>
      <c r="F99" s="35" t="e">
        <f t="shared" si="7"/>
        <v>#VALUE!</v>
      </c>
      <c r="G99" s="35" t="e">
        <f t="shared" si="7"/>
        <v>#VALUE!</v>
      </c>
      <c r="H99" s="35" t="e">
        <f t="shared" si="7"/>
        <v>#VALUE!</v>
      </c>
      <c r="I99" s="35" t="e">
        <f t="shared" si="7"/>
        <v>#VALUE!</v>
      </c>
      <c r="J99" s="34" t="s">
        <v>1572</v>
      </c>
      <c r="K99" s="34" t="s">
        <v>1572</v>
      </c>
      <c r="L99" s="34" t="s">
        <v>1572</v>
      </c>
      <c r="M99" s="34" t="s">
        <v>1572</v>
      </c>
      <c r="N99" s="34" t="s">
        <v>1572</v>
      </c>
      <c r="O99" s="34" t="s">
        <v>1572</v>
      </c>
      <c r="T99"/>
      <c r="U99"/>
      <c r="V99"/>
      <c r="W99" s="36"/>
      <c r="X99" s="36"/>
      <c r="Y99" s="36"/>
      <c r="Z99" s="36"/>
    </row>
    <row r="100" spans="1:26" x14ac:dyDescent="0.25">
      <c r="A100" s="11" t="s">
        <v>955</v>
      </c>
      <c r="B100" s="11" t="s">
        <v>956</v>
      </c>
      <c r="C100" s="34">
        <v>3258</v>
      </c>
      <c r="D100" s="35">
        <f t="shared" si="7"/>
        <v>0.42357274401473294</v>
      </c>
      <c r="E100" s="35">
        <f t="shared" si="7"/>
        <v>0.22314303253529774</v>
      </c>
      <c r="F100" s="35">
        <f t="shared" si="7"/>
        <v>7.6734192756292207E-3</v>
      </c>
      <c r="G100" s="35">
        <f t="shared" si="7"/>
        <v>0.1939840392879067</v>
      </c>
      <c r="H100" s="35">
        <f t="shared" si="7"/>
        <v>0.1368937998772253</v>
      </c>
      <c r="I100" s="35">
        <f t="shared" si="7"/>
        <v>1.4732965009208104E-2</v>
      </c>
      <c r="J100" s="34">
        <v>1380</v>
      </c>
      <c r="K100" s="34">
        <v>727</v>
      </c>
      <c r="L100" s="34">
        <v>25</v>
      </c>
      <c r="M100" s="34">
        <v>632</v>
      </c>
      <c r="N100" s="34">
        <v>446</v>
      </c>
      <c r="O100" s="34">
        <v>48</v>
      </c>
      <c r="T100"/>
      <c r="U100"/>
      <c r="V100"/>
      <c r="W100" s="36"/>
      <c r="X100" s="36"/>
      <c r="Y100" s="36"/>
      <c r="Z100" s="36"/>
    </row>
    <row r="101" spans="1:26" x14ac:dyDescent="0.25">
      <c r="A101" s="11" t="s">
        <v>965</v>
      </c>
      <c r="B101" s="11" t="s">
        <v>966</v>
      </c>
      <c r="C101" s="34">
        <v>723</v>
      </c>
      <c r="D101" s="35">
        <f t="shared" si="7"/>
        <v>0.38727524204702629</v>
      </c>
      <c r="E101" s="35">
        <f t="shared" si="7"/>
        <v>0.28215767634854771</v>
      </c>
      <c r="F101" s="35">
        <f t="shared" si="7"/>
        <v>1.3831258644536654E-3</v>
      </c>
      <c r="G101" s="35">
        <f t="shared" si="7"/>
        <v>8.2987551867219914E-2</v>
      </c>
      <c r="H101" s="35">
        <f t="shared" si="7"/>
        <v>0.22821576763485477</v>
      </c>
      <c r="I101" s="35">
        <f t="shared" si="7"/>
        <v>1.7980636237897647E-2</v>
      </c>
      <c r="J101" s="34">
        <v>280</v>
      </c>
      <c r="K101" s="34">
        <v>204</v>
      </c>
      <c r="L101" s="34">
        <v>1</v>
      </c>
      <c r="M101" s="34">
        <v>60</v>
      </c>
      <c r="N101" s="34">
        <v>165</v>
      </c>
      <c r="O101" s="34">
        <v>13</v>
      </c>
      <c r="T101"/>
      <c r="U101"/>
      <c r="V101"/>
      <c r="W101" s="36"/>
      <c r="X101" s="36"/>
      <c r="Y101" s="36"/>
      <c r="Z101" s="36"/>
    </row>
    <row r="102" spans="1:26" x14ac:dyDescent="0.25">
      <c r="A102" s="11" t="s">
        <v>989</v>
      </c>
      <c r="B102" s="11" t="s">
        <v>990</v>
      </c>
      <c r="C102" s="34">
        <v>9671</v>
      </c>
      <c r="D102" s="35">
        <f t="shared" si="7"/>
        <v>0.23575638506876229</v>
      </c>
      <c r="E102" s="35">
        <f t="shared" si="7"/>
        <v>0.33254058525488572</v>
      </c>
      <c r="F102" s="35">
        <f t="shared" si="7"/>
        <v>8.9959673249922455E-3</v>
      </c>
      <c r="G102" s="35">
        <f t="shared" si="7"/>
        <v>0.21611001964636542</v>
      </c>
      <c r="H102" s="35">
        <f t="shared" si="7"/>
        <v>0.19687726191707167</v>
      </c>
      <c r="I102" s="35">
        <f t="shared" si="7"/>
        <v>9.719780787922655E-3</v>
      </c>
      <c r="J102" s="34">
        <v>2280</v>
      </c>
      <c r="K102" s="34">
        <v>3216</v>
      </c>
      <c r="L102" s="34">
        <v>87</v>
      </c>
      <c r="M102" s="34">
        <v>2090</v>
      </c>
      <c r="N102" s="34">
        <v>1904</v>
      </c>
      <c r="O102" s="34">
        <v>94</v>
      </c>
      <c r="T102"/>
      <c r="U102"/>
      <c r="V102"/>
      <c r="W102" s="36"/>
      <c r="X102" s="36"/>
      <c r="Y102" s="36"/>
      <c r="Z102" s="36"/>
    </row>
    <row r="103" spans="1:26" x14ac:dyDescent="0.25">
      <c r="A103" s="11" t="s">
        <v>991</v>
      </c>
      <c r="B103" s="11" t="s">
        <v>992</v>
      </c>
      <c r="C103" s="34">
        <v>155</v>
      </c>
      <c r="D103" s="35">
        <f t="shared" si="7"/>
        <v>0.41290322580645161</v>
      </c>
      <c r="E103" s="35">
        <f t="shared" si="7"/>
        <v>0.36129032258064514</v>
      </c>
      <c r="F103" s="35">
        <f t="shared" si="7"/>
        <v>6.4516129032258064E-3</v>
      </c>
      <c r="G103" s="35">
        <f t="shared" si="7"/>
        <v>7.0967741935483872E-2</v>
      </c>
      <c r="H103" s="35">
        <f t="shared" si="7"/>
        <v>0.12903225806451613</v>
      </c>
      <c r="I103" s="35">
        <f t="shared" si="7"/>
        <v>1.935483870967742E-2</v>
      </c>
      <c r="J103" s="34">
        <v>64</v>
      </c>
      <c r="K103" s="34">
        <v>56</v>
      </c>
      <c r="L103" s="34">
        <v>1</v>
      </c>
      <c r="M103" s="34">
        <v>11</v>
      </c>
      <c r="N103" s="34">
        <v>20</v>
      </c>
      <c r="O103" s="34">
        <v>3</v>
      </c>
      <c r="T103"/>
      <c r="U103"/>
      <c r="V103"/>
      <c r="W103" s="36"/>
      <c r="X103" s="36"/>
      <c r="Y103" s="36"/>
      <c r="Z103" s="36"/>
    </row>
    <row r="104" spans="1:26" x14ac:dyDescent="0.25">
      <c r="A104" s="11" t="s">
        <v>1021</v>
      </c>
      <c r="B104" s="11" t="s">
        <v>1022</v>
      </c>
      <c r="C104" s="34">
        <v>161</v>
      </c>
      <c r="D104" s="35">
        <f t="shared" si="7"/>
        <v>0.49068322981366458</v>
      </c>
      <c r="E104" s="35">
        <f t="shared" si="7"/>
        <v>0.27950310559006208</v>
      </c>
      <c r="F104" s="35">
        <f t="shared" si="7"/>
        <v>0</v>
      </c>
      <c r="G104" s="35">
        <f t="shared" si="7"/>
        <v>8.6956521739130432E-2</v>
      </c>
      <c r="H104" s="35">
        <f t="shared" si="7"/>
        <v>0.11180124223602485</v>
      </c>
      <c r="I104" s="35">
        <f t="shared" si="7"/>
        <v>3.1055900621118012E-2</v>
      </c>
      <c r="J104" s="34">
        <v>79</v>
      </c>
      <c r="K104" s="34">
        <v>45</v>
      </c>
      <c r="L104" s="34">
        <v>0</v>
      </c>
      <c r="M104" s="34">
        <v>14</v>
      </c>
      <c r="N104" s="34">
        <v>18</v>
      </c>
      <c r="O104" s="34">
        <v>5</v>
      </c>
      <c r="T104"/>
      <c r="U104"/>
      <c r="V104"/>
      <c r="W104" s="36"/>
      <c r="X104" s="36"/>
      <c r="Y104" s="36"/>
      <c r="Z104" s="36"/>
    </row>
    <row r="105" spans="1:26" x14ac:dyDescent="0.25">
      <c r="A105" s="11" t="s">
        <v>1033</v>
      </c>
      <c r="B105" s="11" t="s">
        <v>1034</v>
      </c>
      <c r="C105" s="34" t="s">
        <v>1572</v>
      </c>
      <c r="D105" s="35"/>
      <c r="E105" s="35"/>
      <c r="F105" s="35"/>
      <c r="G105" s="35"/>
      <c r="H105" s="35"/>
      <c r="I105" s="35"/>
      <c r="J105" s="34" t="s">
        <v>1572</v>
      </c>
      <c r="K105" s="34" t="s">
        <v>1572</v>
      </c>
      <c r="L105" s="34" t="s">
        <v>1572</v>
      </c>
      <c r="M105" s="34" t="s">
        <v>1572</v>
      </c>
      <c r="N105" s="34" t="s">
        <v>1572</v>
      </c>
      <c r="O105" s="34" t="s">
        <v>1572</v>
      </c>
      <c r="T105"/>
      <c r="U105"/>
      <c r="V105"/>
      <c r="W105" s="36"/>
      <c r="X105" s="36"/>
      <c r="Y105" s="36"/>
      <c r="Z105" s="36"/>
    </row>
    <row r="106" spans="1:26" x14ac:dyDescent="0.25">
      <c r="A106" s="11" t="s">
        <v>1043</v>
      </c>
      <c r="B106" s="11" t="s">
        <v>1044</v>
      </c>
      <c r="C106" s="34" t="s">
        <v>1572</v>
      </c>
      <c r="D106" s="35" t="e">
        <f t="shared" ref="D106:I107" si="8">J106/$C106</f>
        <v>#VALUE!</v>
      </c>
      <c r="E106" s="35" t="e">
        <f t="shared" si="8"/>
        <v>#VALUE!</v>
      </c>
      <c r="F106" s="35" t="e">
        <f t="shared" si="8"/>
        <v>#VALUE!</v>
      </c>
      <c r="G106" s="35" t="e">
        <f t="shared" si="8"/>
        <v>#VALUE!</v>
      </c>
      <c r="H106" s="35" t="e">
        <f t="shared" si="8"/>
        <v>#VALUE!</v>
      </c>
      <c r="I106" s="35" t="e">
        <f t="shared" si="8"/>
        <v>#VALUE!</v>
      </c>
      <c r="J106" s="34" t="s">
        <v>1572</v>
      </c>
      <c r="K106" s="34" t="s">
        <v>1572</v>
      </c>
      <c r="L106" s="34" t="s">
        <v>1572</v>
      </c>
      <c r="M106" s="34" t="s">
        <v>1572</v>
      </c>
      <c r="N106" s="34" t="s">
        <v>1572</v>
      </c>
      <c r="O106" s="34" t="s">
        <v>1572</v>
      </c>
      <c r="T106"/>
      <c r="U106"/>
      <c r="V106"/>
      <c r="W106" s="36"/>
      <c r="X106" s="36"/>
      <c r="Y106" s="36"/>
      <c r="Z106" s="36"/>
    </row>
    <row r="107" spans="1:26" x14ac:dyDescent="0.25">
      <c r="A107" s="11" t="s">
        <v>1069</v>
      </c>
      <c r="B107" s="11" t="s">
        <v>1070</v>
      </c>
      <c r="C107" s="34">
        <v>3226</v>
      </c>
      <c r="D107" s="35">
        <f t="shared" si="8"/>
        <v>0.44699318040917546</v>
      </c>
      <c r="E107" s="35">
        <f t="shared" si="8"/>
        <v>0.26906385616862988</v>
      </c>
      <c r="F107" s="35">
        <f t="shared" si="8"/>
        <v>4.0297582145071295E-3</v>
      </c>
      <c r="G107" s="35">
        <f t="shared" si="8"/>
        <v>0.10167389956602604</v>
      </c>
      <c r="H107" s="35">
        <f t="shared" si="8"/>
        <v>0.16738995660260383</v>
      </c>
      <c r="I107" s="35">
        <f t="shared" si="8"/>
        <v>1.0849349039057656E-2</v>
      </c>
      <c r="J107" s="34">
        <v>1442</v>
      </c>
      <c r="K107" s="34">
        <v>868</v>
      </c>
      <c r="L107" s="34">
        <v>13</v>
      </c>
      <c r="M107" s="34">
        <v>328</v>
      </c>
      <c r="N107" s="34">
        <v>540</v>
      </c>
      <c r="O107" s="34">
        <v>35</v>
      </c>
      <c r="T107"/>
      <c r="U107"/>
      <c r="V107"/>
      <c r="W107" s="36"/>
      <c r="X107" s="36"/>
      <c r="Y107" s="36"/>
      <c r="Z107" s="36"/>
    </row>
    <row r="108" spans="1:26" x14ac:dyDescent="0.25">
      <c r="A108" s="11" t="s">
        <v>1071</v>
      </c>
      <c r="B108" s="11" t="s">
        <v>1072</v>
      </c>
      <c r="C108" s="34">
        <v>87</v>
      </c>
      <c r="D108" s="35">
        <f t="shared" ref="D108:I123" si="9">J108/$C108</f>
        <v>0.27586206896551724</v>
      </c>
      <c r="E108" s="35">
        <f t="shared" si="9"/>
        <v>0.36781609195402298</v>
      </c>
      <c r="F108" s="35">
        <f t="shared" si="9"/>
        <v>1.1494252873563218E-2</v>
      </c>
      <c r="G108" s="35">
        <f t="shared" si="9"/>
        <v>0.14942528735632185</v>
      </c>
      <c r="H108" s="35">
        <f t="shared" si="9"/>
        <v>0.17241379310344829</v>
      </c>
      <c r="I108" s="35">
        <f t="shared" si="9"/>
        <v>2.2988505747126436E-2</v>
      </c>
      <c r="J108" s="34">
        <v>24</v>
      </c>
      <c r="K108" s="34">
        <v>32</v>
      </c>
      <c r="L108" s="34">
        <v>1</v>
      </c>
      <c r="M108" s="34">
        <v>13</v>
      </c>
      <c r="N108" s="34">
        <v>15</v>
      </c>
      <c r="O108" s="34">
        <v>2</v>
      </c>
      <c r="T108"/>
      <c r="U108"/>
      <c r="V108"/>
      <c r="W108" s="36"/>
      <c r="X108" s="36"/>
      <c r="Y108" s="36"/>
      <c r="Z108" s="36"/>
    </row>
    <row r="109" spans="1:26" x14ac:dyDescent="0.25">
      <c r="A109" s="11" t="s">
        <v>1073</v>
      </c>
      <c r="B109" s="11" t="s">
        <v>1074</v>
      </c>
      <c r="C109" s="34">
        <v>86</v>
      </c>
      <c r="D109" s="35">
        <f t="shared" si="9"/>
        <v>0.29069767441860467</v>
      </c>
      <c r="E109" s="35">
        <f t="shared" si="9"/>
        <v>0.20930232558139536</v>
      </c>
      <c r="F109" s="35">
        <f t="shared" si="9"/>
        <v>0</v>
      </c>
      <c r="G109" s="35">
        <f t="shared" si="9"/>
        <v>0.36046511627906974</v>
      </c>
      <c r="H109" s="35">
        <f t="shared" si="9"/>
        <v>9.3023255813953487E-2</v>
      </c>
      <c r="I109" s="35">
        <f t="shared" si="9"/>
        <v>4.6511627906976744E-2</v>
      </c>
      <c r="J109" s="34">
        <v>25</v>
      </c>
      <c r="K109" s="34">
        <v>18</v>
      </c>
      <c r="L109" s="34">
        <v>0</v>
      </c>
      <c r="M109" s="34">
        <v>31</v>
      </c>
      <c r="N109" s="34">
        <v>8</v>
      </c>
      <c r="O109" s="34">
        <v>4</v>
      </c>
      <c r="T109"/>
      <c r="U109"/>
      <c r="V109"/>
      <c r="W109" s="36"/>
      <c r="X109" s="36"/>
      <c r="Y109" s="36"/>
      <c r="Z109" s="36"/>
    </row>
    <row r="110" spans="1:26" x14ac:dyDescent="0.25">
      <c r="A110" s="11" t="s">
        <v>1075</v>
      </c>
      <c r="B110" s="11" t="s">
        <v>1076</v>
      </c>
      <c r="C110" s="34">
        <v>814</v>
      </c>
      <c r="D110" s="35">
        <f t="shared" si="9"/>
        <v>0.37100737100737102</v>
      </c>
      <c r="E110" s="35">
        <f t="shared" si="9"/>
        <v>0.35135135135135137</v>
      </c>
      <c r="F110" s="35">
        <f t="shared" si="9"/>
        <v>3.6855036855036856E-3</v>
      </c>
      <c r="G110" s="35">
        <f t="shared" si="9"/>
        <v>8.8452088452088448E-2</v>
      </c>
      <c r="H110" s="35">
        <f t="shared" si="9"/>
        <v>0.16830466830466831</v>
      </c>
      <c r="I110" s="35">
        <f t="shared" si="9"/>
        <v>1.7199017199017199E-2</v>
      </c>
      <c r="J110" s="34">
        <v>302</v>
      </c>
      <c r="K110" s="34">
        <v>286</v>
      </c>
      <c r="L110" s="34">
        <v>3</v>
      </c>
      <c r="M110" s="34">
        <v>72</v>
      </c>
      <c r="N110" s="34">
        <v>137</v>
      </c>
      <c r="O110" s="34">
        <v>14</v>
      </c>
      <c r="T110"/>
      <c r="U110"/>
      <c r="V110"/>
      <c r="W110" s="36"/>
      <c r="X110" s="36"/>
      <c r="Y110" s="36"/>
      <c r="Z110" s="36"/>
    </row>
    <row r="111" spans="1:26" x14ac:dyDescent="0.25">
      <c r="A111" s="11" t="s">
        <v>1077</v>
      </c>
      <c r="B111" s="11" t="s">
        <v>1078</v>
      </c>
      <c r="C111" s="34" t="s">
        <v>1572</v>
      </c>
      <c r="D111" s="35" t="e">
        <f t="shared" si="9"/>
        <v>#VALUE!</v>
      </c>
      <c r="E111" s="35" t="e">
        <f t="shared" si="9"/>
        <v>#VALUE!</v>
      </c>
      <c r="F111" s="35" t="e">
        <f t="shared" si="9"/>
        <v>#VALUE!</v>
      </c>
      <c r="G111" s="35" t="e">
        <f t="shared" si="9"/>
        <v>#VALUE!</v>
      </c>
      <c r="H111" s="35" t="e">
        <f t="shared" si="9"/>
        <v>#VALUE!</v>
      </c>
      <c r="I111" s="35" t="e">
        <f t="shared" si="9"/>
        <v>#VALUE!</v>
      </c>
      <c r="J111" s="34" t="s">
        <v>1572</v>
      </c>
      <c r="K111" s="34" t="s">
        <v>1572</v>
      </c>
      <c r="L111" s="34" t="s">
        <v>1572</v>
      </c>
      <c r="M111" s="34" t="s">
        <v>1572</v>
      </c>
      <c r="N111" s="34" t="s">
        <v>1572</v>
      </c>
      <c r="O111" s="34" t="s">
        <v>1572</v>
      </c>
      <c r="T111"/>
      <c r="U111"/>
      <c r="V111"/>
      <c r="W111" s="36"/>
      <c r="X111" s="36"/>
      <c r="Y111" s="36"/>
      <c r="Z111" s="36"/>
    </row>
    <row r="112" spans="1:26" x14ac:dyDescent="0.25">
      <c r="A112" s="11" t="s">
        <v>1083</v>
      </c>
      <c r="B112" s="11" t="s">
        <v>1084</v>
      </c>
      <c r="C112" s="34">
        <v>129</v>
      </c>
      <c r="D112" s="35">
        <f t="shared" si="9"/>
        <v>0.37209302325581395</v>
      </c>
      <c r="E112" s="35">
        <f t="shared" si="9"/>
        <v>0.41085271317829458</v>
      </c>
      <c r="F112" s="35">
        <f t="shared" si="9"/>
        <v>7.7519379844961239E-3</v>
      </c>
      <c r="G112" s="35">
        <f t="shared" si="9"/>
        <v>9.3023255813953487E-2</v>
      </c>
      <c r="H112" s="35">
        <f t="shared" si="9"/>
        <v>8.5271317829457363E-2</v>
      </c>
      <c r="I112" s="35">
        <f t="shared" si="9"/>
        <v>3.1007751937984496E-2</v>
      </c>
      <c r="J112" s="34">
        <v>48</v>
      </c>
      <c r="K112" s="34">
        <v>53</v>
      </c>
      <c r="L112" s="34">
        <v>1</v>
      </c>
      <c r="M112" s="34">
        <v>12</v>
      </c>
      <c r="N112" s="34">
        <v>11</v>
      </c>
      <c r="O112" s="34">
        <v>4</v>
      </c>
      <c r="T112"/>
      <c r="U112"/>
      <c r="V112"/>
      <c r="W112" s="36"/>
      <c r="X112" s="36"/>
      <c r="Y112" s="36"/>
      <c r="Z112" s="36"/>
    </row>
    <row r="113" spans="1:26" x14ac:dyDescent="0.25">
      <c r="A113" s="11" t="s">
        <v>1109</v>
      </c>
      <c r="B113" s="11" t="s">
        <v>1110</v>
      </c>
      <c r="C113" s="34">
        <v>145</v>
      </c>
      <c r="D113" s="35">
        <f t="shared" si="9"/>
        <v>0.55862068965517242</v>
      </c>
      <c r="E113" s="35">
        <f t="shared" si="9"/>
        <v>0.30344827586206896</v>
      </c>
      <c r="F113" s="35">
        <f t="shared" si="9"/>
        <v>6.8965517241379309E-3</v>
      </c>
      <c r="G113" s="35">
        <f t="shared" si="9"/>
        <v>4.8275862068965517E-2</v>
      </c>
      <c r="H113" s="35">
        <f t="shared" si="9"/>
        <v>8.2758620689655171E-2</v>
      </c>
      <c r="I113" s="35">
        <f t="shared" si="9"/>
        <v>0</v>
      </c>
      <c r="J113" s="34">
        <v>81</v>
      </c>
      <c r="K113" s="34">
        <v>44</v>
      </c>
      <c r="L113" s="34">
        <v>1</v>
      </c>
      <c r="M113" s="34">
        <v>7</v>
      </c>
      <c r="N113" s="34">
        <v>12</v>
      </c>
      <c r="O113" s="34">
        <v>0</v>
      </c>
      <c r="T113"/>
      <c r="U113"/>
      <c r="V113"/>
      <c r="W113" s="36"/>
      <c r="X113" s="36"/>
      <c r="Y113" s="36"/>
      <c r="Z113" s="36"/>
    </row>
    <row r="114" spans="1:26" x14ac:dyDescent="0.25">
      <c r="A114" s="11" t="s">
        <v>1111</v>
      </c>
      <c r="B114" s="11" t="s">
        <v>1112</v>
      </c>
      <c r="C114" s="34">
        <v>209</v>
      </c>
      <c r="D114" s="35">
        <f t="shared" si="9"/>
        <v>0.39712918660287083</v>
      </c>
      <c r="E114" s="35">
        <f t="shared" si="9"/>
        <v>0.22009569377990432</v>
      </c>
      <c r="F114" s="35">
        <f t="shared" si="9"/>
        <v>0</v>
      </c>
      <c r="G114" s="35">
        <f t="shared" si="9"/>
        <v>0.22009569377990432</v>
      </c>
      <c r="H114" s="35">
        <f t="shared" si="9"/>
        <v>0.12440191387559808</v>
      </c>
      <c r="I114" s="35">
        <f t="shared" si="9"/>
        <v>3.8277511961722487E-2</v>
      </c>
      <c r="J114" s="34">
        <v>83</v>
      </c>
      <c r="K114" s="34">
        <v>46</v>
      </c>
      <c r="L114" s="34">
        <v>0</v>
      </c>
      <c r="M114" s="34">
        <v>46</v>
      </c>
      <c r="N114" s="34">
        <v>26</v>
      </c>
      <c r="O114" s="34">
        <v>8</v>
      </c>
      <c r="T114"/>
      <c r="U114"/>
      <c r="V114"/>
      <c r="W114" s="36"/>
      <c r="X114" s="36"/>
      <c r="Y114" s="36"/>
      <c r="Z114" s="36"/>
    </row>
    <row r="115" spans="1:26" x14ac:dyDescent="0.25">
      <c r="A115" s="11" t="s">
        <v>1151</v>
      </c>
      <c r="B115" s="11" t="s">
        <v>1152</v>
      </c>
      <c r="C115" s="34">
        <v>141</v>
      </c>
      <c r="D115" s="35">
        <f t="shared" si="9"/>
        <v>0.3546099290780142</v>
      </c>
      <c r="E115" s="35">
        <f t="shared" si="9"/>
        <v>0.28368794326241137</v>
      </c>
      <c r="F115" s="35">
        <f t="shared" si="9"/>
        <v>0</v>
      </c>
      <c r="G115" s="35">
        <f t="shared" si="9"/>
        <v>2.1276595744680851E-2</v>
      </c>
      <c r="H115" s="35">
        <f t="shared" si="9"/>
        <v>0.28368794326241137</v>
      </c>
      <c r="I115" s="35">
        <f t="shared" si="9"/>
        <v>5.6737588652482268E-2</v>
      </c>
      <c r="J115" s="34">
        <v>50</v>
      </c>
      <c r="K115" s="34">
        <v>40</v>
      </c>
      <c r="L115" s="34">
        <v>0</v>
      </c>
      <c r="M115" s="34">
        <v>3</v>
      </c>
      <c r="N115" s="34">
        <v>40</v>
      </c>
      <c r="O115" s="34">
        <v>8</v>
      </c>
      <c r="T115"/>
      <c r="U115"/>
      <c r="V115"/>
      <c r="W115" s="36"/>
      <c r="X115" s="36"/>
      <c r="Y115" s="36"/>
      <c r="Z115" s="36"/>
    </row>
    <row r="116" spans="1:26" x14ac:dyDescent="0.25">
      <c r="A116" s="11" t="s">
        <v>1159</v>
      </c>
      <c r="B116" s="11" t="s">
        <v>1160</v>
      </c>
      <c r="C116" s="34">
        <v>340</v>
      </c>
      <c r="D116" s="35">
        <f t="shared" si="9"/>
        <v>0.46176470588235297</v>
      </c>
      <c r="E116" s="35">
        <f t="shared" si="9"/>
        <v>0.33235294117647057</v>
      </c>
      <c r="F116" s="35">
        <f t="shared" si="9"/>
        <v>0</v>
      </c>
      <c r="G116" s="35">
        <f t="shared" si="9"/>
        <v>0.11176470588235295</v>
      </c>
      <c r="H116" s="35">
        <f t="shared" si="9"/>
        <v>7.0588235294117646E-2</v>
      </c>
      <c r="I116" s="35">
        <f t="shared" si="9"/>
        <v>2.3529411764705882E-2</v>
      </c>
      <c r="J116" s="34">
        <v>157</v>
      </c>
      <c r="K116" s="34">
        <v>113</v>
      </c>
      <c r="L116" s="34">
        <v>0</v>
      </c>
      <c r="M116" s="34">
        <v>38</v>
      </c>
      <c r="N116" s="34">
        <v>24</v>
      </c>
      <c r="O116" s="34">
        <v>8</v>
      </c>
      <c r="T116"/>
      <c r="U116"/>
      <c r="V116"/>
      <c r="W116" s="36"/>
      <c r="X116" s="36"/>
      <c r="Y116" s="36"/>
      <c r="Z116" s="36"/>
    </row>
    <row r="117" spans="1:26" x14ac:dyDescent="0.25">
      <c r="A117" s="11" t="s">
        <v>82</v>
      </c>
      <c r="B117" s="11" t="s">
        <v>83</v>
      </c>
      <c r="C117" s="34">
        <v>1285</v>
      </c>
      <c r="D117" s="35">
        <f t="shared" si="9"/>
        <v>0.47626459143968869</v>
      </c>
      <c r="E117" s="35">
        <f t="shared" si="9"/>
        <v>0.27315175097276262</v>
      </c>
      <c r="F117" s="35">
        <f t="shared" si="9"/>
        <v>1.4785992217898832E-2</v>
      </c>
      <c r="G117" s="35">
        <f t="shared" si="9"/>
        <v>0.10194552529182879</v>
      </c>
      <c r="H117" s="35">
        <f t="shared" si="9"/>
        <v>0.11517509727626458</v>
      </c>
      <c r="I117" s="35">
        <f t="shared" si="9"/>
        <v>1.867704280155642E-2</v>
      </c>
      <c r="J117" s="34">
        <v>612</v>
      </c>
      <c r="K117" s="34">
        <v>351</v>
      </c>
      <c r="L117" s="34">
        <v>19</v>
      </c>
      <c r="M117" s="34">
        <v>131</v>
      </c>
      <c r="N117" s="34">
        <v>148</v>
      </c>
      <c r="O117" s="34">
        <v>24</v>
      </c>
      <c r="T117"/>
      <c r="U117"/>
      <c r="V117"/>
      <c r="W117" s="36"/>
      <c r="X117" s="36"/>
      <c r="Y117" s="36"/>
      <c r="Z117" s="36"/>
    </row>
    <row r="118" spans="1:26" x14ac:dyDescent="0.25">
      <c r="A118" s="11" t="s">
        <v>92</v>
      </c>
      <c r="B118" s="11" t="s">
        <v>93</v>
      </c>
      <c r="C118" s="34" t="s">
        <v>1572</v>
      </c>
      <c r="D118" s="35" t="e">
        <f t="shared" si="9"/>
        <v>#VALUE!</v>
      </c>
      <c r="E118" s="35" t="e">
        <f t="shared" si="9"/>
        <v>#VALUE!</v>
      </c>
      <c r="F118" s="35" t="e">
        <f t="shared" si="9"/>
        <v>#VALUE!</v>
      </c>
      <c r="G118" s="35" t="e">
        <f t="shared" si="9"/>
        <v>#VALUE!</v>
      </c>
      <c r="H118" s="35" t="e">
        <f t="shared" si="9"/>
        <v>#VALUE!</v>
      </c>
      <c r="I118" s="35" t="e">
        <f t="shared" si="9"/>
        <v>#VALUE!</v>
      </c>
      <c r="J118" s="34" t="s">
        <v>1572</v>
      </c>
      <c r="K118" s="34" t="s">
        <v>1572</v>
      </c>
      <c r="L118" s="34" t="s">
        <v>1572</v>
      </c>
      <c r="M118" s="34" t="s">
        <v>1572</v>
      </c>
      <c r="N118" s="34" t="s">
        <v>1572</v>
      </c>
      <c r="O118" s="34" t="s">
        <v>1572</v>
      </c>
      <c r="T118"/>
      <c r="U118"/>
      <c r="V118"/>
      <c r="W118" s="36"/>
      <c r="X118" s="36"/>
      <c r="Y118" s="36"/>
      <c r="Z118" s="36"/>
    </row>
    <row r="119" spans="1:26" x14ac:dyDescent="0.25">
      <c r="A119" s="11" t="s">
        <v>114</v>
      </c>
      <c r="B119" s="11" t="s">
        <v>115</v>
      </c>
      <c r="C119" s="34">
        <v>96</v>
      </c>
      <c r="D119" s="35">
        <f t="shared" si="9"/>
        <v>0.35416666666666669</v>
      </c>
      <c r="E119" s="35">
        <f t="shared" si="9"/>
        <v>0.36458333333333331</v>
      </c>
      <c r="F119" s="35">
        <f t="shared" si="9"/>
        <v>1.0416666666666666E-2</v>
      </c>
      <c r="G119" s="35">
        <f t="shared" si="9"/>
        <v>9.375E-2</v>
      </c>
      <c r="H119" s="35">
        <f t="shared" si="9"/>
        <v>0.11458333333333333</v>
      </c>
      <c r="I119" s="35">
        <f t="shared" si="9"/>
        <v>6.25E-2</v>
      </c>
      <c r="J119" s="34">
        <v>34</v>
      </c>
      <c r="K119" s="34">
        <v>35</v>
      </c>
      <c r="L119" s="34">
        <v>1</v>
      </c>
      <c r="M119" s="34">
        <v>9</v>
      </c>
      <c r="N119" s="34">
        <v>11</v>
      </c>
      <c r="O119" s="34">
        <v>6</v>
      </c>
      <c r="T119"/>
      <c r="U119"/>
      <c r="V119"/>
      <c r="W119" s="36"/>
      <c r="X119" s="36"/>
      <c r="Y119" s="36"/>
      <c r="Z119" s="36"/>
    </row>
    <row r="120" spans="1:26" x14ac:dyDescent="0.25">
      <c r="A120" s="11" t="s">
        <v>118</v>
      </c>
      <c r="B120" s="11" t="s">
        <v>119</v>
      </c>
      <c r="C120" s="34">
        <v>2770</v>
      </c>
      <c r="D120" s="35">
        <f t="shared" si="9"/>
        <v>0.49061371841155232</v>
      </c>
      <c r="E120" s="35">
        <f t="shared" si="9"/>
        <v>0.26353790613718414</v>
      </c>
      <c r="F120" s="35">
        <f t="shared" si="9"/>
        <v>3.9711191335740073E-3</v>
      </c>
      <c r="G120" s="35">
        <f t="shared" si="9"/>
        <v>0.11588447653429602</v>
      </c>
      <c r="H120" s="35">
        <f t="shared" si="9"/>
        <v>0.11480144404332129</v>
      </c>
      <c r="I120" s="35">
        <f t="shared" si="9"/>
        <v>1.1191335740072202E-2</v>
      </c>
      <c r="J120" s="34">
        <v>1359</v>
      </c>
      <c r="K120" s="34">
        <v>730</v>
      </c>
      <c r="L120" s="34">
        <v>11</v>
      </c>
      <c r="M120" s="34">
        <v>321</v>
      </c>
      <c r="N120" s="34">
        <v>318</v>
      </c>
      <c r="O120" s="34">
        <v>31</v>
      </c>
      <c r="T120"/>
      <c r="U120"/>
      <c r="V120"/>
      <c r="W120" s="36"/>
      <c r="X120" s="36"/>
      <c r="Y120" s="36"/>
      <c r="Z120" s="36"/>
    </row>
    <row r="121" spans="1:26" x14ac:dyDescent="0.25">
      <c r="A121" s="11" t="s">
        <v>152</v>
      </c>
      <c r="B121" s="11" t="s">
        <v>153</v>
      </c>
      <c r="C121" s="34" t="s">
        <v>1572</v>
      </c>
      <c r="D121" s="35" t="e">
        <f t="shared" si="9"/>
        <v>#VALUE!</v>
      </c>
      <c r="E121" s="35" t="e">
        <f t="shared" si="9"/>
        <v>#VALUE!</v>
      </c>
      <c r="F121" s="35" t="e">
        <f t="shared" si="9"/>
        <v>#VALUE!</v>
      </c>
      <c r="G121" s="35" t="e">
        <f t="shared" si="9"/>
        <v>#VALUE!</v>
      </c>
      <c r="H121" s="35" t="e">
        <f t="shared" si="9"/>
        <v>#VALUE!</v>
      </c>
      <c r="I121" s="35" t="e">
        <f t="shared" si="9"/>
        <v>#VALUE!</v>
      </c>
      <c r="J121" s="34" t="s">
        <v>1572</v>
      </c>
      <c r="K121" s="34" t="s">
        <v>1572</v>
      </c>
      <c r="L121" s="34" t="s">
        <v>1572</v>
      </c>
      <c r="M121" s="34" t="s">
        <v>1572</v>
      </c>
      <c r="N121" s="34" t="s">
        <v>1572</v>
      </c>
      <c r="O121" s="34" t="s">
        <v>1572</v>
      </c>
      <c r="T121"/>
      <c r="U121"/>
      <c r="V121"/>
      <c r="W121" s="36"/>
      <c r="X121" s="36"/>
      <c r="Y121" s="36"/>
      <c r="Z121" s="36"/>
    </row>
    <row r="122" spans="1:26" x14ac:dyDescent="0.25">
      <c r="A122" s="11" t="s">
        <v>158</v>
      </c>
      <c r="B122" s="11" t="s">
        <v>159</v>
      </c>
      <c r="C122" s="34">
        <v>185</v>
      </c>
      <c r="D122" s="35">
        <f t="shared" si="9"/>
        <v>0.53513513513513511</v>
      </c>
      <c r="E122" s="35">
        <f t="shared" si="9"/>
        <v>0.29729729729729731</v>
      </c>
      <c r="F122" s="35">
        <f t="shared" si="9"/>
        <v>5.4054054054054057E-3</v>
      </c>
      <c r="G122" s="35">
        <f t="shared" si="9"/>
        <v>9.7297297297297303E-2</v>
      </c>
      <c r="H122" s="35">
        <f t="shared" si="9"/>
        <v>5.9459459459459463E-2</v>
      </c>
      <c r="I122" s="35">
        <f t="shared" si="9"/>
        <v>5.4054054054054057E-3</v>
      </c>
      <c r="J122" s="34">
        <v>99</v>
      </c>
      <c r="K122" s="34">
        <v>55</v>
      </c>
      <c r="L122" s="34">
        <v>1</v>
      </c>
      <c r="M122" s="34">
        <v>18</v>
      </c>
      <c r="N122" s="34">
        <v>11</v>
      </c>
      <c r="O122" s="34">
        <v>1</v>
      </c>
      <c r="T122"/>
      <c r="U122"/>
      <c r="V122"/>
      <c r="W122" s="36"/>
      <c r="X122" s="36"/>
      <c r="Y122" s="36"/>
      <c r="Z122" s="36"/>
    </row>
    <row r="123" spans="1:26" x14ac:dyDescent="0.25">
      <c r="A123" s="11" t="s">
        <v>160</v>
      </c>
      <c r="B123" s="11" t="s">
        <v>161</v>
      </c>
      <c r="C123" s="34">
        <v>55</v>
      </c>
      <c r="D123" s="35">
        <f t="shared" si="9"/>
        <v>0.38181818181818183</v>
      </c>
      <c r="E123" s="35">
        <f t="shared" si="9"/>
        <v>0.14545454545454545</v>
      </c>
      <c r="F123" s="35">
        <f t="shared" si="9"/>
        <v>0</v>
      </c>
      <c r="G123" s="35">
        <f t="shared" si="9"/>
        <v>0.12727272727272726</v>
      </c>
      <c r="H123" s="35">
        <f t="shared" si="9"/>
        <v>0.29090909090909089</v>
      </c>
      <c r="I123" s="35">
        <f t="shared" si="9"/>
        <v>5.4545454545454543E-2</v>
      </c>
      <c r="J123" s="34">
        <v>21</v>
      </c>
      <c r="K123" s="34">
        <v>8</v>
      </c>
      <c r="L123" s="34">
        <v>0</v>
      </c>
      <c r="M123" s="34">
        <v>7</v>
      </c>
      <c r="N123" s="34">
        <v>16</v>
      </c>
      <c r="O123" s="34">
        <v>3</v>
      </c>
      <c r="T123"/>
      <c r="U123"/>
      <c r="V123"/>
      <c r="W123" s="36"/>
      <c r="X123" s="36"/>
      <c r="Y123" s="36"/>
      <c r="Z123" s="36"/>
    </row>
    <row r="124" spans="1:26" x14ac:dyDescent="0.25">
      <c r="A124" s="11" t="s">
        <v>180</v>
      </c>
      <c r="B124" s="11" t="s">
        <v>181</v>
      </c>
      <c r="C124" s="34">
        <v>58</v>
      </c>
      <c r="D124" s="35">
        <f t="shared" ref="D124:I166" si="10">J124/$C124</f>
        <v>0.10344827586206896</v>
      </c>
      <c r="E124" s="35">
        <f t="shared" si="10"/>
        <v>0.10344827586206896</v>
      </c>
      <c r="F124" s="35">
        <f t="shared" si="10"/>
        <v>0</v>
      </c>
      <c r="G124" s="35">
        <f t="shared" si="10"/>
        <v>0.48275862068965519</v>
      </c>
      <c r="H124" s="35">
        <f t="shared" si="10"/>
        <v>0.22413793103448276</v>
      </c>
      <c r="I124" s="35">
        <f t="shared" si="10"/>
        <v>8.6206896551724144E-2</v>
      </c>
      <c r="J124" s="34">
        <v>6</v>
      </c>
      <c r="K124" s="34">
        <v>6</v>
      </c>
      <c r="L124" s="34">
        <v>0</v>
      </c>
      <c r="M124" s="34">
        <v>28</v>
      </c>
      <c r="N124" s="34">
        <v>13</v>
      </c>
      <c r="O124" s="34">
        <v>5</v>
      </c>
      <c r="T124"/>
      <c r="U124"/>
      <c r="V124"/>
      <c r="W124" s="36"/>
      <c r="X124" s="36"/>
      <c r="Y124" s="36"/>
      <c r="Z124" s="36"/>
    </row>
    <row r="125" spans="1:26" x14ac:dyDescent="0.25">
      <c r="A125" s="11" t="s">
        <v>184</v>
      </c>
      <c r="B125" s="11" t="s">
        <v>185</v>
      </c>
      <c r="C125" s="34">
        <v>1449</v>
      </c>
      <c r="D125" s="35">
        <f t="shared" si="10"/>
        <v>0.46445824706694272</v>
      </c>
      <c r="E125" s="35">
        <f t="shared" si="10"/>
        <v>0.3505866114561767</v>
      </c>
      <c r="F125" s="35">
        <f t="shared" si="10"/>
        <v>4.140786749482402E-3</v>
      </c>
      <c r="G125" s="35">
        <f t="shared" si="10"/>
        <v>0.10835058661145618</v>
      </c>
      <c r="H125" s="35">
        <f t="shared" si="10"/>
        <v>6.280193236714976E-2</v>
      </c>
      <c r="I125" s="35">
        <f t="shared" si="10"/>
        <v>9.6618357487922701E-3</v>
      </c>
      <c r="J125" s="34">
        <v>673</v>
      </c>
      <c r="K125" s="34">
        <v>508</v>
      </c>
      <c r="L125" s="34">
        <v>6</v>
      </c>
      <c r="M125" s="34">
        <v>157</v>
      </c>
      <c r="N125" s="34">
        <v>91</v>
      </c>
      <c r="O125" s="34">
        <v>14</v>
      </c>
      <c r="T125"/>
      <c r="U125"/>
      <c r="V125"/>
      <c r="W125" s="36"/>
      <c r="X125" s="36"/>
      <c r="Y125" s="36"/>
      <c r="Z125" s="36"/>
    </row>
    <row r="126" spans="1:26" x14ac:dyDescent="0.25">
      <c r="A126" s="11" t="s">
        <v>188</v>
      </c>
      <c r="B126" s="11" t="s">
        <v>189</v>
      </c>
      <c r="C126" s="34">
        <v>84</v>
      </c>
      <c r="D126" s="35">
        <f t="shared" si="10"/>
        <v>0.39285714285714285</v>
      </c>
      <c r="E126" s="35">
        <f t="shared" si="10"/>
        <v>0.38095238095238093</v>
      </c>
      <c r="F126" s="35">
        <f t="shared" si="10"/>
        <v>0</v>
      </c>
      <c r="G126" s="35">
        <f t="shared" si="10"/>
        <v>0</v>
      </c>
      <c r="H126" s="35">
        <f t="shared" si="10"/>
        <v>0.19047619047619047</v>
      </c>
      <c r="I126" s="35">
        <f t="shared" si="10"/>
        <v>3.5714285714285712E-2</v>
      </c>
      <c r="J126" s="34">
        <v>33</v>
      </c>
      <c r="K126" s="34">
        <v>32</v>
      </c>
      <c r="L126" s="34">
        <v>0</v>
      </c>
      <c r="M126" s="34">
        <v>0</v>
      </c>
      <c r="N126" s="34">
        <v>16</v>
      </c>
      <c r="O126" s="34">
        <v>3</v>
      </c>
      <c r="T126"/>
      <c r="U126"/>
      <c r="V126"/>
      <c r="W126" s="36"/>
      <c r="X126" s="36"/>
      <c r="Y126" s="36"/>
      <c r="Z126" s="36"/>
    </row>
    <row r="127" spans="1:26" x14ac:dyDescent="0.25">
      <c r="A127" s="11" t="s">
        <v>200</v>
      </c>
      <c r="B127" s="11" t="s">
        <v>201</v>
      </c>
      <c r="C127" s="34">
        <v>80</v>
      </c>
      <c r="D127" s="35">
        <f t="shared" si="10"/>
        <v>0.375</v>
      </c>
      <c r="E127" s="35">
        <f t="shared" si="10"/>
        <v>0.32500000000000001</v>
      </c>
      <c r="F127" s="35">
        <f t="shared" si="10"/>
        <v>0</v>
      </c>
      <c r="G127" s="35">
        <f t="shared" si="10"/>
        <v>0</v>
      </c>
      <c r="H127" s="35">
        <f t="shared" si="10"/>
        <v>0.26250000000000001</v>
      </c>
      <c r="I127" s="35">
        <f t="shared" si="10"/>
        <v>3.7499999999999999E-2</v>
      </c>
      <c r="J127" s="34">
        <v>30</v>
      </c>
      <c r="K127" s="34">
        <v>26</v>
      </c>
      <c r="L127" s="34">
        <v>0</v>
      </c>
      <c r="M127" s="34">
        <v>0</v>
      </c>
      <c r="N127" s="34">
        <v>21</v>
      </c>
      <c r="O127" s="34">
        <v>3</v>
      </c>
      <c r="T127"/>
      <c r="U127"/>
      <c r="V127"/>
      <c r="W127" s="36"/>
      <c r="X127" s="36"/>
      <c r="Y127" s="36"/>
      <c r="Z127" s="36"/>
    </row>
    <row r="128" spans="1:26" x14ac:dyDescent="0.25">
      <c r="A128" s="11" t="s">
        <v>204</v>
      </c>
      <c r="B128" s="11" t="s">
        <v>205</v>
      </c>
      <c r="C128" s="34" t="s">
        <v>1572</v>
      </c>
      <c r="D128" s="35" t="e">
        <f t="shared" si="10"/>
        <v>#VALUE!</v>
      </c>
      <c r="E128" s="35" t="e">
        <f t="shared" si="10"/>
        <v>#VALUE!</v>
      </c>
      <c r="F128" s="35" t="e">
        <f t="shared" si="10"/>
        <v>#VALUE!</v>
      </c>
      <c r="G128" s="35" t="e">
        <f t="shared" si="10"/>
        <v>#VALUE!</v>
      </c>
      <c r="H128" s="35" t="e">
        <f t="shared" si="10"/>
        <v>#VALUE!</v>
      </c>
      <c r="I128" s="35" t="e">
        <f t="shared" si="10"/>
        <v>#VALUE!</v>
      </c>
      <c r="J128" s="34" t="s">
        <v>1572</v>
      </c>
      <c r="K128" s="34" t="s">
        <v>1572</v>
      </c>
      <c r="L128" s="34" t="s">
        <v>1572</v>
      </c>
      <c r="M128" s="34" t="s">
        <v>1572</v>
      </c>
      <c r="N128" s="34" t="s">
        <v>1572</v>
      </c>
      <c r="O128" s="34" t="s">
        <v>1572</v>
      </c>
      <c r="T128"/>
      <c r="U128"/>
      <c r="V128"/>
      <c r="W128" s="36"/>
      <c r="X128" s="36"/>
      <c r="Y128" s="36"/>
      <c r="Z128" s="36"/>
    </row>
    <row r="129" spans="1:26" x14ac:dyDescent="0.25">
      <c r="A129" s="11" t="s">
        <v>228</v>
      </c>
      <c r="B129" s="11" t="s">
        <v>229</v>
      </c>
      <c r="C129" s="34">
        <v>1765</v>
      </c>
      <c r="D129" s="35">
        <f t="shared" si="10"/>
        <v>0.48611898016997168</v>
      </c>
      <c r="E129" s="35">
        <f t="shared" si="10"/>
        <v>0.34560906515580736</v>
      </c>
      <c r="F129" s="35">
        <f t="shared" si="10"/>
        <v>2.8328611898016999E-3</v>
      </c>
      <c r="G129" s="35">
        <f t="shared" si="10"/>
        <v>5.3257790368271954E-2</v>
      </c>
      <c r="H129" s="35">
        <f t="shared" si="10"/>
        <v>0.10368271954674221</v>
      </c>
      <c r="I129" s="35">
        <f t="shared" si="10"/>
        <v>8.4985835694051E-3</v>
      </c>
      <c r="J129" s="34">
        <v>858</v>
      </c>
      <c r="K129" s="34">
        <v>610</v>
      </c>
      <c r="L129" s="34">
        <v>5</v>
      </c>
      <c r="M129" s="34">
        <v>94</v>
      </c>
      <c r="N129" s="34">
        <v>183</v>
      </c>
      <c r="O129" s="34">
        <v>15</v>
      </c>
      <c r="T129"/>
      <c r="U129"/>
      <c r="V129"/>
      <c r="W129" s="36"/>
      <c r="X129" s="36"/>
      <c r="Y129" s="36"/>
      <c r="Z129" s="36"/>
    </row>
    <row r="130" spans="1:26" x14ac:dyDescent="0.25">
      <c r="A130" s="11" t="s">
        <v>232</v>
      </c>
      <c r="B130" s="11" t="s">
        <v>233</v>
      </c>
      <c r="C130" s="34">
        <v>140</v>
      </c>
      <c r="D130" s="35">
        <f t="shared" si="10"/>
        <v>0.47142857142857142</v>
      </c>
      <c r="E130" s="35">
        <f t="shared" si="10"/>
        <v>0.35</v>
      </c>
      <c r="F130" s="35">
        <f t="shared" si="10"/>
        <v>7.1428571428571426E-3</v>
      </c>
      <c r="G130" s="35">
        <f t="shared" si="10"/>
        <v>7.1428571428571425E-2</v>
      </c>
      <c r="H130" s="35">
        <f t="shared" si="10"/>
        <v>7.857142857142857E-2</v>
      </c>
      <c r="I130" s="35">
        <f t="shared" si="10"/>
        <v>2.1428571428571429E-2</v>
      </c>
      <c r="J130" s="34">
        <v>66</v>
      </c>
      <c r="K130" s="34">
        <v>49</v>
      </c>
      <c r="L130" s="34">
        <v>1</v>
      </c>
      <c r="M130" s="34">
        <v>10</v>
      </c>
      <c r="N130" s="34">
        <v>11</v>
      </c>
      <c r="O130" s="34">
        <v>3</v>
      </c>
      <c r="T130"/>
      <c r="U130"/>
      <c r="V130"/>
      <c r="W130" s="36"/>
      <c r="X130" s="36"/>
      <c r="Y130" s="36"/>
      <c r="Z130" s="36"/>
    </row>
    <row r="131" spans="1:26" x14ac:dyDescent="0.25">
      <c r="A131" s="11" t="s">
        <v>248</v>
      </c>
      <c r="B131" s="11" t="s">
        <v>249</v>
      </c>
      <c r="C131" s="34">
        <v>694</v>
      </c>
      <c r="D131" s="35">
        <f t="shared" si="10"/>
        <v>0.37031700288184438</v>
      </c>
      <c r="E131" s="35">
        <f t="shared" si="10"/>
        <v>0.35302593659942361</v>
      </c>
      <c r="F131" s="35">
        <f t="shared" si="10"/>
        <v>2.1613832853025938E-2</v>
      </c>
      <c r="G131" s="35">
        <f t="shared" si="10"/>
        <v>0.10230547550432277</v>
      </c>
      <c r="H131" s="35">
        <f t="shared" si="10"/>
        <v>0.13256484149855907</v>
      </c>
      <c r="I131" s="35">
        <f t="shared" si="10"/>
        <v>2.0172910662824207E-2</v>
      </c>
      <c r="J131" s="34">
        <v>257</v>
      </c>
      <c r="K131" s="34">
        <v>245</v>
      </c>
      <c r="L131" s="34">
        <v>15</v>
      </c>
      <c r="M131" s="34">
        <v>71</v>
      </c>
      <c r="N131" s="34">
        <v>92</v>
      </c>
      <c r="O131" s="34">
        <v>14</v>
      </c>
      <c r="T131"/>
      <c r="U131"/>
      <c r="V131"/>
      <c r="W131" s="36"/>
      <c r="X131" s="36"/>
      <c r="Y131" s="36"/>
      <c r="Z131" s="36"/>
    </row>
    <row r="132" spans="1:26" x14ac:dyDescent="0.25">
      <c r="A132" s="11" t="s">
        <v>256</v>
      </c>
      <c r="B132" s="11" t="s">
        <v>257</v>
      </c>
      <c r="C132" s="34">
        <v>304</v>
      </c>
      <c r="D132" s="35">
        <f t="shared" si="10"/>
        <v>0.38486842105263158</v>
      </c>
      <c r="E132" s="35">
        <f t="shared" si="10"/>
        <v>0.38815789473684209</v>
      </c>
      <c r="F132" s="35">
        <f t="shared" si="10"/>
        <v>0</v>
      </c>
      <c r="G132" s="35">
        <f t="shared" si="10"/>
        <v>0.14144736842105263</v>
      </c>
      <c r="H132" s="35">
        <f t="shared" si="10"/>
        <v>7.2368421052631582E-2</v>
      </c>
      <c r="I132" s="35">
        <f t="shared" si="10"/>
        <v>1.3157894736842105E-2</v>
      </c>
      <c r="J132" s="34">
        <v>117</v>
      </c>
      <c r="K132" s="34">
        <v>118</v>
      </c>
      <c r="L132" s="34">
        <v>0</v>
      </c>
      <c r="M132" s="34">
        <v>43</v>
      </c>
      <c r="N132" s="34">
        <v>22</v>
      </c>
      <c r="O132" s="34">
        <v>4</v>
      </c>
      <c r="T132"/>
      <c r="U132"/>
      <c r="V132"/>
      <c r="W132" s="36"/>
      <c r="X132" s="36"/>
      <c r="Y132" s="36"/>
      <c r="Z132" s="36"/>
    </row>
    <row r="133" spans="1:26" x14ac:dyDescent="0.25">
      <c r="A133" s="11" t="s">
        <v>272</v>
      </c>
      <c r="B133" s="11" t="s">
        <v>273</v>
      </c>
      <c r="C133" s="34">
        <v>671</v>
      </c>
      <c r="D133" s="35">
        <f t="shared" si="10"/>
        <v>0.34724292101341281</v>
      </c>
      <c r="E133" s="35">
        <f t="shared" si="10"/>
        <v>0.34873323397913564</v>
      </c>
      <c r="F133" s="35">
        <f t="shared" si="10"/>
        <v>1.4903129657228018E-3</v>
      </c>
      <c r="G133" s="35">
        <f t="shared" si="10"/>
        <v>0.17287630402384502</v>
      </c>
      <c r="H133" s="35">
        <f t="shared" si="10"/>
        <v>0.11177347242921014</v>
      </c>
      <c r="I133" s="35">
        <f t="shared" si="10"/>
        <v>1.7883755588673621E-2</v>
      </c>
      <c r="J133" s="34">
        <v>233</v>
      </c>
      <c r="K133" s="34">
        <v>234</v>
      </c>
      <c r="L133" s="34">
        <v>1</v>
      </c>
      <c r="M133" s="34">
        <v>116</v>
      </c>
      <c r="N133" s="34">
        <v>75</v>
      </c>
      <c r="O133" s="34">
        <v>12</v>
      </c>
      <c r="T133"/>
      <c r="U133"/>
      <c r="V133"/>
      <c r="W133" s="36"/>
      <c r="X133" s="36"/>
      <c r="Y133" s="36"/>
      <c r="Z133" s="36"/>
    </row>
    <row r="134" spans="1:26" x14ac:dyDescent="0.25">
      <c r="A134" s="11" t="s">
        <v>292</v>
      </c>
      <c r="B134" s="11" t="s">
        <v>293</v>
      </c>
      <c r="C134" s="34">
        <v>659</v>
      </c>
      <c r="D134" s="35">
        <f t="shared" si="10"/>
        <v>0.37481031866464337</v>
      </c>
      <c r="E134" s="35">
        <f t="shared" si="10"/>
        <v>0.32018209408194231</v>
      </c>
      <c r="F134" s="35">
        <f t="shared" si="10"/>
        <v>0</v>
      </c>
      <c r="G134" s="35">
        <f t="shared" si="10"/>
        <v>0.11684370257966616</v>
      </c>
      <c r="H134" s="35">
        <f t="shared" si="10"/>
        <v>0.165402124430956</v>
      </c>
      <c r="I134" s="35">
        <f t="shared" si="10"/>
        <v>2.2761760242792108E-2</v>
      </c>
      <c r="J134" s="34">
        <v>247</v>
      </c>
      <c r="K134" s="34">
        <v>211</v>
      </c>
      <c r="L134" s="34">
        <v>0</v>
      </c>
      <c r="M134" s="34">
        <v>77</v>
      </c>
      <c r="N134" s="34">
        <v>109</v>
      </c>
      <c r="O134" s="34">
        <v>15</v>
      </c>
      <c r="T134"/>
      <c r="U134"/>
      <c r="V134"/>
      <c r="W134" s="36"/>
      <c r="X134" s="36"/>
      <c r="Y134" s="36"/>
      <c r="Z134" s="36"/>
    </row>
    <row r="135" spans="1:26" x14ac:dyDescent="0.25">
      <c r="A135" s="11" t="s">
        <v>310</v>
      </c>
      <c r="B135" s="11" t="s">
        <v>311</v>
      </c>
      <c r="C135" s="34" t="s">
        <v>1572</v>
      </c>
      <c r="D135" s="35" t="e">
        <f t="shared" si="10"/>
        <v>#VALUE!</v>
      </c>
      <c r="E135" s="35" t="e">
        <f t="shared" si="10"/>
        <v>#VALUE!</v>
      </c>
      <c r="F135" s="35" t="e">
        <f t="shared" si="10"/>
        <v>#VALUE!</v>
      </c>
      <c r="G135" s="35" t="e">
        <f t="shared" si="10"/>
        <v>#VALUE!</v>
      </c>
      <c r="H135" s="35" t="e">
        <f t="shared" si="10"/>
        <v>#VALUE!</v>
      </c>
      <c r="I135" s="35" t="e">
        <f t="shared" si="10"/>
        <v>#VALUE!</v>
      </c>
      <c r="J135" s="34" t="s">
        <v>1572</v>
      </c>
      <c r="K135" s="34" t="s">
        <v>1572</v>
      </c>
      <c r="L135" s="34" t="s">
        <v>1572</v>
      </c>
      <c r="M135" s="34" t="s">
        <v>1572</v>
      </c>
      <c r="N135" s="34" t="s">
        <v>1572</v>
      </c>
      <c r="O135" s="34" t="s">
        <v>1572</v>
      </c>
      <c r="T135"/>
      <c r="U135"/>
      <c r="V135"/>
      <c r="W135" s="36"/>
      <c r="X135" s="36"/>
      <c r="Y135" s="36"/>
      <c r="Z135" s="36"/>
    </row>
    <row r="136" spans="1:26" x14ac:dyDescent="0.25">
      <c r="A136" s="11" t="s">
        <v>340</v>
      </c>
      <c r="B136" s="11" t="s">
        <v>341</v>
      </c>
      <c r="C136" s="34">
        <v>2278</v>
      </c>
      <c r="D136" s="35">
        <f t="shared" si="10"/>
        <v>0.36742756804214222</v>
      </c>
      <c r="E136" s="35">
        <f t="shared" si="10"/>
        <v>0.4051799824407375</v>
      </c>
      <c r="F136" s="35">
        <f t="shared" si="10"/>
        <v>7.9016681299385431E-3</v>
      </c>
      <c r="G136" s="35">
        <f t="shared" si="10"/>
        <v>7.7699736611062331E-2</v>
      </c>
      <c r="H136" s="35">
        <f t="shared" si="10"/>
        <v>0.1334503950834065</v>
      </c>
      <c r="I136" s="35">
        <f t="shared" si="10"/>
        <v>8.3406496927129065E-3</v>
      </c>
      <c r="J136" s="34">
        <v>837</v>
      </c>
      <c r="K136" s="34">
        <v>923</v>
      </c>
      <c r="L136" s="34">
        <v>18</v>
      </c>
      <c r="M136" s="34">
        <v>177</v>
      </c>
      <c r="N136" s="34">
        <v>304</v>
      </c>
      <c r="O136" s="34">
        <v>19</v>
      </c>
      <c r="T136"/>
      <c r="U136"/>
      <c r="V136"/>
      <c r="W136" s="36"/>
      <c r="X136" s="36"/>
      <c r="Y136" s="36"/>
      <c r="Z136" s="36"/>
    </row>
    <row r="137" spans="1:26" x14ac:dyDescent="0.25">
      <c r="A137" s="11" t="s">
        <v>378</v>
      </c>
      <c r="B137" s="11" t="s">
        <v>379</v>
      </c>
      <c r="C137" s="34">
        <v>297</v>
      </c>
      <c r="D137" s="35">
        <f t="shared" si="10"/>
        <v>0.42760942760942761</v>
      </c>
      <c r="E137" s="35">
        <f t="shared" si="10"/>
        <v>0.30303030303030304</v>
      </c>
      <c r="F137" s="35">
        <f t="shared" si="10"/>
        <v>0</v>
      </c>
      <c r="G137" s="35">
        <f t="shared" si="10"/>
        <v>9.4276094276094277E-2</v>
      </c>
      <c r="H137" s="35">
        <f t="shared" si="10"/>
        <v>0.15488215488215487</v>
      </c>
      <c r="I137" s="35">
        <f t="shared" si="10"/>
        <v>2.0202020202020204E-2</v>
      </c>
      <c r="J137" s="34">
        <v>127</v>
      </c>
      <c r="K137" s="34">
        <v>90</v>
      </c>
      <c r="L137" s="34">
        <v>0</v>
      </c>
      <c r="M137" s="34">
        <v>28</v>
      </c>
      <c r="N137" s="34">
        <v>46</v>
      </c>
      <c r="O137" s="34">
        <v>6</v>
      </c>
      <c r="T137"/>
      <c r="U137"/>
      <c r="V137"/>
      <c r="W137" s="36"/>
      <c r="X137" s="36"/>
      <c r="Y137" s="36"/>
      <c r="Z137" s="36"/>
    </row>
    <row r="138" spans="1:26" x14ac:dyDescent="0.25">
      <c r="A138" s="11" t="s">
        <v>400</v>
      </c>
      <c r="B138" s="11" t="s">
        <v>401</v>
      </c>
      <c r="C138" s="34">
        <v>420</v>
      </c>
      <c r="D138" s="35">
        <f t="shared" si="10"/>
        <v>0.35476190476190478</v>
      </c>
      <c r="E138" s="35">
        <f t="shared" si="10"/>
        <v>0.31904761904761902</v>
      </c>
      <c r="F138" s="35">
        <f t="shared" si="10"/>
        <v>1.1904761904761904E-2</v>
      </c>
      <c r="G138" s="35">
        <f t="shared" si="10"/>
        <v>0.15</v>
      </c>
      <c r="H138" s="35">
        <f t="shared" si="10"/>
        <v>0.14285714285714285</v>
      </c>
      <c r="I138" s="35">
        <f t="shared" si="10"/>
        <v>2.1428571428571429E-2</v>
      </c>
      <c r="J138" s="34">
        <v>149</v>
      </c>
      <c r="K138" s="34">
        <v>134</v>
      </c>
      <c r="L138" s="34">
        <v>5</v>
      </c>
      <c r="M138" s="34">
        <v>63</v>
      </c>
      <c r="N138" s="34">
        <v>60</v>
      </c>
      <c r="O138" s="34">
        <v>9</v>
      </c>
      <c r="T138"/>
      <c r="U138"/>
      <c r="V138"/>
      <c r="W138" s="36"/>
      <c r="X138" s="36"/>
      <c r="Y138" s="36"/>
      <c r="Z138" s="36"/>
    </row>
    <row r="139" spans="1:26" x14ac:dyDescent="0.25">
      <c r="A139" s="11" t="s">
        <v>410</v>
      </c>
      <c r="B139" s="11" t="s">
        <v>411</v>
      </c>
      <c r="C139" s="34">
        <v>391</v>
      </c>
      <c r="D139" s="35">
        <f t="shared" si="10"/>
        <v>0.35549872122762149</v>
      </c>
      <c r="E139" s="35">
        <f t="shared" si="10"/>
        <v>0.41943734015345269</v>
      </c>
      <c r="F139" s="35">
        <f t="shared" si="10"/>
        <v>1.0230179028132993E-2</v>
      </c>
      <c r="G139" s="35">
        <f t="shared" si="10"/>
        <v>0.12531969309462915</v>
      </c>
      <c r="H139" s="35">
        <f t="shared" si="10"/>
        <v>7.9283887468030695E-2</v>
      </c>
      <c r="I139" s="35">
        <f t="shared" si="10"/>
        <v>1.0230179028132993E-2</v>
      </c>
      <c r="J139" s="34">
        <v>139</v>
      </c>
      <c r="K139" s="34">
        <v>164</v>
      </c>
      <c r="L139" s="34">
        <v>4</v>
      </c>
      <c r="M139" s="34">
        <v>49</v>
      </c>
      <c r="N139" s="34">
        <v>31</v>
      </c>
      <c r="O139" s="34">
        <v>4</v>
      </c>
      <c r="T139"/>
      <c r="U139"/>
      <c r="V139"/>
      <c r="W139" s="36"/>
      <c r="X139" s="36"/>
      <c r="Y139" s="36"/>
      <c r="Z139" s="36"/>
    </row>
    <row r="140" spans="1:26" x14ac:dyDescent="0.25">
      <c r="A140" s="11" t="s">
        <v>412</v>
      </c>
      <c r="B140" s="11" t="s">
        <v>413</v>
      </c>
      <c r="C140" s="34">
        <v>307</v>
      </c>
      <c r="D140" s="35">
        <f t="shared" si="10"/>
        <v>0.48208469055374592</v>
      </c>
      <c r="E140" s="35">
        <f t="shared" si="10"/>
        <v>0.35504885993485341</v>
      </c>
      <c r="F140" s="35">
        <f t="shared" si="10"/>
        <v>0</v>
      </c>
      <c r="G140" s="35">
        <f t="shared" si="10"/>
        <v>3.2573289902280131E-2</v>
      </c>
      <c r="H140" s="35">
        <f t="shared" si="10"/>
        <v>0.11074918566775244</v>
      </c>
      <c r="I140" s="35">
        <f t="shared" si="10"/>
        <v>1.9543973941368076E-2</v>
      </c>
      <c r="J140" s="34">
        <v>148</v>
      </c>
      <c r="K140" s="34">
        <v>109</v>
      </c>
      <c r="L140" s="34">
        <v>0</v>
      </c>
      <c r="M140" s="34">
        <v>10</v>
      </c>
      <c r="N140" s="34">
        <v>34</v>
      </c>
      <c r="O140" s="34">
        <v>6</v>
      </c>
      <c r="T140"/>
      <c r="U140"/>
      <c r="V140"/>
      <c r="W140" s="36"/>
      <c r="X140" s="36"/>
      <c r="Y140" s="36"/>
      <c r="Z140" s="36"/>
    </row>
    <row r="141" spans="1:26" x14ac:dyDescent="0.25">
      <c r="A141" s="11" t="s">
        <v>438</v>
      </c>
      <c r="B141" s="11" t="s">
        <v>439</v>
      </c>
      <c r="C141" s="34">
        <v>1228</v>
      </c>
      <c r="D141" s="35">
        <f t="shared" si="10"/>
        <v>0.39006514657980457</v>
      </c>
      <c r="E141" s="35">
        <f t="shared" si="10"/>
        <v>0.44869706840390877</v>
      </c>
      <c r="F141" s="35">
        <f t="shared" si="10"/>
        <v>1.9543973941368076E-2</v>
      </c>
      <c r="G141" s="35">
        <f t="shared" si="10"/>
        <v>6.921824104234528E-2</v>
      </c>
      <c r="H141" s="35">
        <f t="shared" si="10"/>
        <v>6.4332247557003258E-2</v>
      </c>
      <c r="I141" s="35">
        <f t="shared" si="10"/>
        <v>8.1433224755700327E-3</v>
      </c>
      <c r="J141" s="34">
        <v>479</v>
      </c>
      <c r="K141" s="34">
        <v>551</v>
      </c>
      <c r="L141" s="34">
        <v>24</v>
      </c>
      <c r="M141" s="34">
        <v>85</v>
      </c>
      <c r="N141" s="34">
        <v>79</v>
      </c>
      <c r="O141" s="34">
        <v>10</v>
      </c>
      <c r="T141"/>
      <c r="U141"/>
      <c r="V141"/>
      <c r="W141" s="36"/>
      <c r="X141" s="36"/>
      <c r="Y141" s="36"/>
      <c r="Z141" s="36"/>
    </row>
    <row r="142" spans="1:26" x14ac:dyDescent="0.25">
      <c r="A142" s="11" t="s">
        <v>454</v>
      </c>
      <c r="B142" s="11" t="s">
        <v>455</v>
      </c>
      <c r="C142" s="34">
        <v>219</v>
      </c>
      <c r="D142" s="35">
        <f t="shared" si="10"/>
        <v>0.36529680365296802</v>
      </c>
      <c r="E142" s="35">
        <f t="shared" si="10"/>
        <v>0.36529680365296802</v>
      </c>
      <c r="F142" s="35">
        <f t="shared" si="10"/>
        <v>4.5662100456621002E-3</v>
      </c>
      <c r="G142" s="35">
        <f t="shared" si="10"/>
        <v>0.14611872146118721</v>
      </c>
      <c r="H142" s="35">
        <f t="shared" si="10"/>
        <v>9.5890410958904104E-2</v>
      </c>
      <c r="I142" s="35">
        <f t="shared" si="10"/>
        <v>2.2831050228310501E-2</v>
      </c>
      <c r="J142" s="34">
        <v>80</v>
      </c>
      <c r="K142" s="34">
        <v>80</v>
      </c>
      <c r="L142" s="34">
        <v>1</v>
      </c>
      <c r="M142" s="34">
        <v>32</v>
      </c>
      <c r="N142" s="34">
        <v>21</v>
      </c>
      <c r="O142" s="34">
        <v>5</v>
      </c>
      <c r="T142"/>
      <c r="U142"/>
      <c r="V142"/>
      <c r="W142" s="36"/>
      <c r="X142" s="36"/>
      <c r="Y142" s="36"/>
      <c r="Z142" s="36"/>
    </row>
    <row r="143" spans="1:26" x14ac:dyDescent="0.25">
      <c r="A143" s="11" t="s">
        <v>464</v>
      </c>
      <c r="B143" s="11" t="s">
        <v>465</v>
      </c>
      <c r="C143" s="34">
        <v>84</v>
      </c>
      <c r="D143" s="35">
        <f t="shared" si="10"/>
        <v>0.39285714285714285</v>
      </c>
      <c r="E143" s="35">
        <f t="shared" si="10"/>
        <v>0.41666666666666669</v>
      </c>
      <c r="F143" s="35">
        <f t="shared" si="10"/>
        <v>0</v>
      </c>
      <c r="G143" s="35">
        <f t="shared" si="10"/>
        <v>8.3333333333333329E-2</v>
      </c>
      <c r="H143" s="35">
        <f t="shared" si="10"/>
        <v>9.5238095238095233E-2</v>
      </c>
      <c r="I143" s="35">
        <f t="shared" si="10"/>
        <v>1.1904761904761904E-2</v>
      </c>
      <c r="J143" s="34">
        <v>33</v>
      </c>
      <c r="K143" s="34">
        <v>35</v>
      </c>
      <c r="L143" s="34">
        <v>0</v>
      </c>
      <c r="M143" s="34">
        <v>7</v>
      </c>
      <c r="N143" s="34">
        <v>8</v>
      </c>
      <c r="O143" s="34">
        <v>1</v>
      </c>
      <c r="T143"/>
      <c r="U143"/>
      <c r="V143"/>
      <c r="W143" s="36"/>
      <c r="X143" s="36"/>
      <c r="Y143" s="36"/>
      <c r="Z143" s="36"/>
    </row>
    <row r="144" spans="1:26" x14ac:dyDescent="0.25">
      <c r="A144" s="11" t="s">
        <v>472</v>
      </c>
      <c r="B144" s="11" t="s">
        <v>473</v>
      </c>
      <c r="C144" s="34">
        <v>391</v>
      </c>
      <c r="D144" s="35">
        <f t="shared" si="10"/>
        <v>0.46291560102301788</v>
      </c>
      <c r="E144" s="35">
        <f t="shared" si="10"/>
        <v>0.37595907928388744</v>
      </c>
      <c r="F144" s="35">
        <f t="shared" si="10"/>
        <v>2.5575447570332483E-3</v>
      </c>
      <c r="G144" s="35">
        <f t="shared" si="10"/>
        <v>7.6726342710997444E-2</v>
      </c>
      <c r="H144" s="35">
        <f t="shared" si="10"/>
        <v>6.6496163682864456E-2</v>
      </c>
      <c r="I144" s="35">
        <f t="shared" si="10"/>
        <v>1.5345268542199489E-2</v>
      </c>
      <c r="J144" s="34">
        <v>181</v>
      </c>
      <c r="K144" s="34">
        <v>147</v>
      </c>
      <c r="L144" s="34">
        <v>1</v>
      </c>
      <c r="M144" s="34">
        <v>30</v>
      </c>
      <c r="N144" s="34">
        <v>26</v>
      </c>
      <c r="O144" s="34">
        <v>6</v>
      </c>
      <c r="T144"/>
      <c r="U144"/>
      <c r="V144"/>
      <c r="W144" s="36"/>
      <c r="X144" s="36"/>
      <c r="Y144" s="36"/>
      <c r="Z144" s="36"/>
    </row>
    <row r="145" spans="1:26" x14ac:dyDescent="0.25">
      <c r="A145" s="11" t="s">
        <v>476</v>
      </c>
      <c r="B145" s="11" t="s">
        <v>477</v>
      </c>
      <c r="C145" s="34">
        <v>243</v>
      </c>
      <c r="D145" s="35">
        <f t="shared" si="10"/>
        <v>0.38683127572016462</v>
      </c>
      <c r="E145" s="35">
        <f t="shared" si="10"/>
        <v>0.37860082304526749</v>
      </c>
      <c r="F145" s="35">
        <f t="shared" si="10"/>
        <v>1.2345679012345678E-2</v>
      </c>
      <c r="G145" s="35">
        <f t="shared" si="10"/>
        <v>0.1111111111111111</v>
      </c>
      <c r="H145" s="35">
        <f t="shared" si="10"/>
        <v>0.10699588477366255</v>
      </c>
      <c r="I145" s="35">
        <f t="shared" si="10"/>
        <v>4.11522633744856E-3</v>
      </c>
      <c r="J145" s="34">
        <v>94</v>
      </c>
      <c r="K145" s="34">
        <v>92</v>
      </c>
      <c r="L145" s="34">
        <v>3</v>
      </c>
      <c r="M145" s="34">
        <v>27</v>
      </c>
      <c r="N145" s="34">
        <v>26</v>
      </c>
      <c r="O145" s="34">
        <v>1</v>
      </c>
      <c r="T145"/>
      <c r="U145"/>
      <c r="V145"/>
      <c r="W145" s="36"/>
      <c r="X145" s="36"/>
      <c r="Y145" s="36"/>
      <c r="Z145" s="36"/>
    </row>
    <row r="146" spans="1:26" x14ac:dyDescent="0.25">
      <c r="A146" s="11" t="s">
        <v>488</v>
      </c>
      <c r="B146" s="11" t="s">
        <v>489</v>
      </c>
      <c r="C146" s="34">
        <v>122</v>
      </c>
      <c r="D146" s="35">
        <f t="shared" si="10"/>
        <v>0.54918032786885251</v>
      </c>
      <c r="E146" s="35">
        <f t="shared" si="10"/>
        <v>0.21311475409836064</v>
      </c>
      <c r="F146" s="35">
        <f t="shared" si="10"/>
        <v>8.1967213114754103E-3</v>
      </c>
      <c r="G146" s="35">
        <f t="shared" si="10"/>
        <v>4.0983606557377046E-2</v>
      </c>
      <c r="H146" s="35">
        <f t="shared" si="10"/>
        <v>0.18852459016393441</v>
      </c>
      <c r="I146" s="35">
        <f t="shared" si="10"/>
        <v>0</v>
      </c>
      <c r="J146" s="34">
        <v>67</v>
      </c>
      <c r="K146" s="34">
        <v>26</v>
      </c>
      <c r="L146" s="34">
        <v>1</v>
      </c>
      <c r="M146" s="34">
        <v>5</v>
      </c>
      <c r="N146" s="34">
        <v>23</v>
      </c>
      <c r="O146" s="34">
        <v>0</v>
      </c>
      <c r="T146"/>
      <c r="U146"/>
      <c r="V146"/>
      <c r="W146" s="36"/>
      <c r="X146" s="36"/>
      <c r="Y146" s="36"/>
      <c r="Z146" s="36"/>
    </row>
    <row r="147" spans="1:26" x14ac:dyDescent="0.25">
      <c r="A147" s="11" t="s">
        <v>498</v>
      </c>
      <c r="B147" s="11" t="s">
        <v>499</v>
      </c>
      <c r="C147" s="34">
        <v>4870</v>
      </c>
      <c r="D147" s="35">
        <f t="shared" si="10"/>
        <v>0.51827515400410673</v>
      </c>
      <c r="E147" s="35">
        <f t="shared" si="10"/>
        <v>0.33100616016427103</v>
      </c>
      <c r="F147" s="35">
        <f t="shared" si="10"/>
        <v>3.6960985626283368E-3</v>
      </c>
      <c r="G147" s="35">
        <f t="shared" si="10"/>
        <v>6.796714579055442E-2</v>
      </c>
      <c r="H147" s="35">
        <f t="shared" si="10"/>
        <v>7.2484599589322379E-2</v>
      </c>
      <c r="I147" s="35">
        <f t="shared" si="10"/>
        <v>6.570841889117043E-3</v>
      </c>
      <c r="J147" s="34">
        <v>2524</v>
      </c>
      <c r="K147" s="34">
        <v>1612</v>
      </c>
      <c r="L147" s="34">
        <v>18</v>
      </c>
      <c r="M147" s="34">
        <v>331</v>
      </c>
      <c r="N147" s="34">
        <v>353</v>
      </c>
      <c r="O147" s="34">
        <v>32</v>
      </c>
      <c r="T147"/>
      <c r="U147"/>
      <c r="V147"/>
      <c r="W147" s="36"/>
      <c r="X147" s="36"/>
      <c r="Y147" s="36"/>
      <c r="Z147" s="36"/>
    </row>
    <row r="148" spans="1:26" x14ac:dyDescent="0.25">
      <c r="A148" s="11" t="s">
        <v>502</v>
      </c>
      <c r="B148" s="11" t="s">
        <v>503</v>
      </c>
      <c r="C148" s="34">
        <v>146</v>
      </c>
      <c r="D148" s="35">
        <f t="shared" si="10"/>
        <v>0.53424657534246578</v>
      </c>
      <c r="E148" s="35">
        <f t="shared" si="10"/>
        <v>0.36986301369863012</v>
      </c>
      <c r="F148" s="35">
        <f t="shared" si="10"/>
        <v>0</v>
      </c>
      <c r="G148" s="35">
        <f t="shared" si="10"/>
        <v>3.4246575342465752E-2</v>
      </c>
      <c r="H148" s="35">
        <f t="shared" si="10"/>
        <v>5.4794520547945202E-2</v>
      </c>
      <c r="I148" s="35">
        <f t="shared" si="10"/>
        <v>6.8493150684931503E-3</v>
      </c>
      <c r="J148" s="34">
        <v>78</v>
      </c>
      <c r="K148" s="34">
        <v>54</v>
      </c>
      <c r="L148" s="34">
        <v>0</v>
      </c>
      <c r="M148" s="34">
        <v>5</v>
      </c>
      <c r="N148" s="34">
        <v>8</v>
      </c>
      <c r="O148" s="34">
        <v>1</v>
      </c>
      <c r="T148"/>
      <c r="U148"/>
      <c r="V148"/>
      <c r="W148" s="36"/>
      <c r="X148" s="36"/>
      <c r="Y148" s="36"/>
      <c r="Z148" s="36"/>
    </row>
    <row r="149" spans="1:26" x14ac:dyDescent="0.25">
      <c r="A149" s="11" t="s">
        <v>514</v>
      </c>
      <c r="B149" s="11" t="s">
        <v>515</v>
      </c>
      <c r="C149" s="34">
        <v>485</v>
      </c>
      <c r="D149" s="35">
        <f t="shared" si="10"/>
        <v>0.3958762886597938</v>
      </c>
      <c r="E149" s="35">
        <f t="shared" si="10"/>
        <v>0.39381443298969071</v>
      </c>
      <c r="F149" s="35">
        <f t="shared" si="10"/>
        <v>1.443298969072165E-2</v>
      </c>
      <c r="G149" s="35">
        <f t="shared" si="10"/>
        <v>6.3917525773195871E-2</v>
      </c>
      <c r="H149" s="35">
        <f t="shared" si="10"/>
        <v>0.10927835051546392</v>
      </c>
      <c r="I149" s="35">
        <f t="shared" si="10"/>
        <v>2.268041237113402E-2</v>
      </c>
      <c r="J149" s="34">
        <v>192</v>
      </c>
      <c r="K149" s="34">
        <v>191</v>
      </c>
      <c r="L149" s="34">
        <v>7</v>
      </c>
      <c r="M149" s="34">
        <v>31</v>
      </c>
      <c r="N149" s="34">
        <v>53</v>
      </c>
      <c r="O149" s="34">
        <v>11</v>
      </c>
      <c r="T149"/>
      <c r="U149"/>
      <c r="V149"/>
      <c r="W149" s="36"/>
      <c r="X149" s="36"/>
      <c r="Y149" s="36"/>
      <c r="Z149" s="36"/>
    </row>
    <row r="150" spans="1:26" x14ac:dyDescent="0.25">
      <c r="A150" s="11" t="s">
        <v>516</v>
      </c>
      <c r="B150" s="11" t="s">
        <v>517</v>
      </c>
      <c r="C150" s="34">
        <v>98</v>
      </c>
      <c r="D150" s="35">
        <f t="shared" si="10"/>
        <v>0.26530612244897961</v>
      </c>
      <c r="E150" s="35">
        <f t="shared" si="10"/>
        <v>9.1836734693877556E-2</v>
      </c>
      <c r="F150" s="35">
        <f t="shared" si="10"/>
        <v>0</v>
      </c>
      <c r="G150" s="35">
        <f t="shared" si="10"/>
        <v>3.0612244897959183E-2</v>
      </c>
      <c r="H150" s="35">
        <f t="shared" si="10"/>
        <v>0.54081632653061229</v>
      </c>
      <c r="I150" s="35">
        <f t="shared" si="10"/>
        <v>7.1428571428571425E-2</v>
      </c>
      <c r="J150" s="34">
        <v>26</v>
      </c>
      <c r="K150" s="34">
        <v>9</v>
      </c>
      <c r="L150" s="34">
        <v>0</v>
      </c>
      <c r="M150" s="34">
        <v>3</v>
      </c>
      <c r="N150" s="34">
        <v>53</v>
      </c>
      <c r="O150" s="34">
        <v>7</v>
      </c>
      <c r="T150"/>
      <c r="U150"/>
      <c r="V150"/>
      <c r="W150" s="36"/>
      <c r="X150" s="36"/>
      <c r="Y150" s="36"/>
      <c r="Z150" s="36"/>
    </row>
    <row r="151" spans="1:26" x14ac:dyDescent="0.25">
      <c r="A151" s="11" t="s">
        <v>556</v>
      </c>
      <c r="B151" s="11" t="s">
        <v>557</v>
      </c>
      <c r="C151" s="34">
        <v>160</v>
      </c>
      <c r="D151" s="35">
        <f t="shared" si="10"/>
        <v>0.41249999999999998</v>
      </c>
      <c r="E151" s="35">
        <f t="shared" si="10"/>
        <v>0.21875</v>
      </c>
      <c r="F151" s="35">
        <f t="shared" si="10"/>
        <v>0</v>
      </c>
      <c r="G151" s="35">
        <f t="shared" si="10"/>
        <v>0.125</v>
      </c>
      <c r="H151" s="35">
        <f t="shared" si="10"/>
        <v>0.20624999999999999</v>
      </c>
      <c r="I151" s="35">
        <f t="shared" si="10"/>
        <v>3.7499999999999999E-2</v>
      </c>
      <c r="J151" s="34">
        <v>66</v>
      </c>
      <c r="K151" s="34">
        <v>35</v>
      </c>
      <c r="L151" s="34">
        <v>0</v>
      </c>
      <c r="M151" s="34">
        <v>20</v>
      </c>
      <c r="N151" s="34">
        <v>33</v>
      </c>
      <c r="O151" s="34">
        <v>6</v>
      </c>
      <c r="T151"/>
      <c r="U151"/>
      <c r="V151"/>
      <c r="W151" s="36"/>
      <c r="X151" s="36"/>
      <c r="Y151" s="36"/>
      <c r="Z151" s="36"/>
    </row>
    <row r="152" spans="1:26" x14ac:dyDescent="0.25">
      <c r="A152" s="11" t="s">
        <v>566</v>
      </c>
      <c r="B152" s="11" t="s">
        <v>567</v>
      </c>
      <c r="C152" s="34">
        <v>1592</v>
      </c>
      <c r="D152" s="35">
        <f t="shared" si="10"/>
        <v>0.32223618090452261</v>
      </c>
      <c r="E152" s="35">
        <f t="shared" si="10"/>
        <v>0.48618090452261309</v>
      </c>
      <c r="F152" s="35">
        <f t="shared" si="10"/>
        <v>3.7688442211055275E-3</v>
      </c>
      <c r="G152" s="35">
        <f t="shared" si="10"/>
        <v>6.5326633165829151E-2</v>
      </c>
      <c r="H152" s="35">
        <f t="shared" si="10"/>
        <v>0.11369346733668342</v>
      </c>
      <c r="I152" s="35">
        <f t="shared" si="10"/>
        <v>8.7939698492462311E-3</v>
      </c>
      <c r="J152" s="34">
        <v>513</v>
      </c>
      <c r="K152" s="34">
        <v>774</v>
      </c>
      <c r="L152" s="34">
        <v>6</v>
      </c>
      <c r="M152" s="34">
        <v>104</v>
      </c>
      <c r="N152" s="34">
        <v>181</v>
      </c>
      <c r="O152" s="34">
        <v>14</v>
      </c>
      <c r="T152"/>
      <c r="U152"/>
      <c r="V152"/>
      <c r="W152" s="36"/>
      <c r="X152" s="36"/>
      <c r="Y152" s="36"/>
      <c r="Z152" s="36"/>
    </row>
    <row r="153" spans="1:26" x14ac:dyDescent="0.25">
      <c r="A153" s="11" t="s">
        <v>568</v>
      </c>
      <c r="B153" s="11" t="s">
        <v>569</v>
      </c>
      <c r="C153" s="34">
        <v>797</v>
      </c>
      <c r="D153" s="35">
        <f t="shared" si="10"/>
        <v>0.41907151819322458</v>
      </c>
      <c r="E153" s="35">
        <f t="shared" si="10"/>
        <v>0.29360100376411541</v>
      </c>
      <c r="F153" s="35">
        <f t="shared" si="10"/>
        <v>1.2547051442910915E-3</v>
      </c>
      <c r="G153" s="35">
        <f t="shared" si="10"/>
        <v>0.17440401505646172</v>
      </c>
      <c r="H153" s="35">
        <f t="shared" si="10"/>
        <v>9.7867001254705141E-2</v>
      </c>
      <c r="I153" s="35">
        <f t="shared" si="10"/>
        <v>1.3801756587202008E-2</v>
      </c>
      <c r="J153" s="34">
        <v>334</v>
      </c>
      <c r="K153" s="34">
        <v>234</v>
      </c>
      <c r="L153" s="34">
        <v>1</v>
      </c>
      <c r="M153" s="34">
        <v>139</v>
      </c>
      <c r="N153" s="34">
        <v>78</v>
      </c>
      <c r="O153" s="34">
        <v>11</v>
      </c>
      <c r="T153"/>
      <c r="U153"/>
      <c r="V153"/>
      <c r="W153" s="36"/>
      <c r="X153" s="36"/>
      <c r="Y153" s="36"/>
      <c r="Z153" s="36"/>
    </row>
    <row r="154" spans="1:26" x14ac:dyDescent="0.25">
      <c r="A154" s="11" t="s">
        <v>570</v>
      </c>
      <c r="B154" s="11" t="s">
        <v>571</v>
      </c>
      <c r="C154" s="34">
        <v>506</v>
      </c>
      <c r="D154" s="35">
        <f t="shared" si="10"/>
        <v>0.39920948616600793</v>
      </c>
      <c r="E154" s="35">
        <f t="shared" si="10"/>
        <v>0.29051383399209485</v>
      </c>
      <c r="F154" s="35">
        <f t="shared" si="10"/>
        <v>0</v>
      </c>
      <c r="G154" s="35">
        <f t="shared" si="10"/>
        <v>0.1541501976284585</v>
      </c>
      <c r="H154" s="35">
        <f t="shared" si="10"/>
        <v>0.1541501976284585</v>
      </c>
      <c r="I154" s="35">
        <f t="shared" si="10"/>
        <v>1.976284584980237E-3</v>
      </c>
      <c r="J154" s="34">
        <v>202</v>
      </c>
      <c r="K154" s="34">
        <v>147</v>
      </c>
      <c r="L154" s="34">
        <v>0</v>
      </c>
      <c r="M154" s="34">
        <v>78</v>
      </c>
      <c r="N154" s="34">
        <v>78</v>
      </c>
      <c r="O154" s="34">
        <v>1</v>
      </c>
      <c r="T154"/>
      <c r="U154"/>
      <c r="V154"/>
      <c r="W154" s="36"/>
      <c r="X154" s="36"/>
      <c r="Y154" s="36"/>
      <c r="Z154" s="36"/>
    </row>
    <row r="155" spans="1:26" x14ac:dyDescent="0.25">
      <c r="A155" s="11" t="s">
        <v>626</v>
      </c>
      <c r="B155" s="11" t="s">
        <v>627</v>
      </c>
      <c r="C155" s="34">
        <v>1131</v>
      </c>
      <c r="D155" s="35">
        <f t="shared" si="10"/>
        <v>0.39434129089301501</v>
      </c>
      <c r="E155" s="35">
        <f t="shared" si="10"/>
        <v>0.38019451812555261</v>
      </c>
      <c r="F155" s="35">
        <f t="shared" si="10"/>
        <v>3.5366931918656055E-3</v>
      </c>
      <c r="G155" s="35">
        <f t="shared" si="10"/>
        <v>0.14323607427055704</v>
      </c>
      <c r="H155" s="35">
        <f t="shared" si="10"/>
        <v>6.1007957559681698E-2</v>
      </c>
      <c r="I155" s="35">
        <f t="shared" si="10"/>
        <v>1.7683465959328029E-2</v>
      </c>
      <c r="J155" s="34">
        <v>446</v>
      </c>
      <c r="K155" s="34">
        <v>430</v>
      </c>
      <c r="L155" s="34">
        <v>4</v>
      </c>
      <c r="M155" s="34">
        <v>162</v>
      </c>
      <c r="N155" s="34">
        <v>69</v>
      </c>
      <c r="O155" s="34">
        <v>20</v>
      </c>
      <c r="T155"/>
      <c r="U155"/>
      <c r="V155"/>
      <c r="W155" s="36"/>
      <c r="X155" s="36"/>
      <c r="Y155" s="36"/>
      <c r="Z155" s="36"/>
    </row>
    <row r="156" spans="1:26" x14ac:dyDescent="0.25">
      <c r="A156" s="11" t="s">
        <v>644</v>
      </c>
      <c r="B156" s="11" t="s">
        <v>645</v>
      </c>
      <c r="C156" s="34" t="s">
        <v>1572</v>
      </c>
      <c r="D156" s="35" t="e">
        <f t="shared" si="10"/>
        <v>#VALUE!</v>
      </c>
      <c r="E156" s="35" t="e">
        <f t="shared" si="10"/>
        <v>#VALUE!</v>
      </c>
      <c r="F156" s="35" t="e">
        <f t="shared" si="10"/>
        <v>#VALUE!</v>
      </c>
      <c r="G156" s="35" t="e">
        <f t="shared" si="10"/>
        <v>#VALUE!</v>
      </c>
      <c r="H156" s="35" t="e">
        <f t="shared" si="10"/>
        <v>#VALUE!</v>
      </c>
      <c r="I156" s="35" t="e">
        <f t="shared" si="10"/>
        <v>#VALUE!</v>
      </c>
      <c r="J156" s="34" t="s">
        <v>1572</v>
      </c>
      <c r="K156" s="34" t="s">
        <v>1572</v>
      </c>
      <c r="L156" s="34" t="s">
        <v>1572</v>
      </c>
      <c r="M156" s="34" t="s">
        <v>1572</v>
      </c>
      <c r="N156" s="34" t="s">
        <v>1572</v>
      </c>
      <c r="O156" s="34" t="s">
        <v>1572</v>
      </c>
      <c r="T156"/>
      <c r="U156"/>
      <c r="V156"/>
      <c r="W156" s="36"/>
      <c r="X156" s="36"/>
      <c r="Y156" s="36"/>
      <c r="Z156" s="36"/>
    </row>
    <row r="157" spans="1:26" x14ac:dyDescent="0.25">
      <c r="A157" s="11" t="s">
        <v>662</v>
      </c>
      <c r="B157" s="11" t="s">
        <v>663</v>
      </c>
      <c r="C157" s="34">
        <v>298</v>
      </c>
      <c r="D157" s="35">
        <f t="shared" si="10"/>
        <v>0.37248322147651008</v>
      </c>
      <c r="E157" s="35">
        <f t="shared" si="10"/>
        <v>0.24496644295302014</v>
      </c>
      <c r="F157" s="35">
        <f t="shared" si="10"/>
        <v>1.6778523489932886E-2</v>
      </c>
      <c r="G157" s="35">
        <f t="shared" si="10"/>
        <v>0.20134228187919462</v>
      </c>
      <c r="H157" s="35">
        <f t="shared" si="10"/>
        <v>0.14093959731543623</v>
      </c>
      <c r="I157" s="35">
        <f t="shared" si="10"/>
        <v>2.3489932885906041E-2</v>
      </c>
      <c r="J157" s="34">
        <v>111</v>
      </c>
      <c r="K157" s="34">
        <v>73</v>
      </c>
      <c r="L157" s="34">
        <v>5</v>
      </c>
      <c r="M157" s="34">
        <v>60</v>
      </c>
      <c r="N157" s="34">
        <v>42</v>
      </c>
      <c r="O157" s="34">
        <v>7</v>
      </c>
      <c r="T157"/>
      <c r="U157"/>
      <c r="V157"/>
      <c r="W157" s="36"/>
      <c r="X157" s="36"/>
      <c r="Y157" s="36"/>
      <c r="Z157" s="36"/>
    </row>
    <row r="158" spans="1:26" x14ac:dyDescent="0.25">
      <c r="A158" s="11" t="s">
        <v>690</v>
      </c>
      <c r="B158" s="11" t="s">
        <v>691</v>
      </c>
      <c r="C158" s="34" t="s">
        <v>1572</v>
      </c>
      <c r="D158" s="35" t="e">
        <f t="shared" si="10"/>
        <v>#VALUE!</v>
      </c>
      <c r="E158" s="35" t="e">
        <f t="shared" si="10"/>
        <v>#VALUE!</v>
      </c>
      <c r="F158" s="35" t="e">
        <f t="shared" si="10"/>
        <v>#VALUE!</v>
      </c>
      <c r="G158" s="35" t="e">
        <f t="shared" si="10"/>
        <v>#VALUE!</v>
      </c>
      <c r="H158" s="35" t="e">
        <f t="shared" si="10"/>
        <v>#VALUE!</v>
      </c>
      <c r="I158" s="35" t="e">
        <f t="shared" si="10"/>
        <v>#VALUE!</v>
      </c>
      <c r="J158" s="34" t="s">
        <v>1572</v>
      </c>
      <c r="K158" s="34" t="s">
        <v>1572</v>
      </c>
      <c r="L158" s="34" t="s">
        <v>1572</v>
      </c>
      <c r="M158" s="34" t="s">
        <v>1572</v>
      </c>
      <c r="N158" s="34" t="s">
        <v>1572</v>
      </c>
      <c r="O158" s="34" t="s">
        <v>1572</v>
      </c>
      <c r="T158"/>
      <c r="U158"/>
      <c r="V158"/>
      <c r="W158" s="36"/>
      <c r="X158" s="36"/>
      <c r="Y158" s="36"/>
      <c r="Z158" s="36"/>
    </row>
    <row r="159" spans="1:26" x14ac:dyDescent="0.25">
      <c r="A159" s="11" t="s">
        <v>742</v>
      </c>
      <c r="B159" s="11" t="s">
        <v>743</v>
      </c>
      <c r="C159" s="34">
        <v>2666</v>
      </c>
      <c r="D159" s="35">
        <f t="shared" si="10"/>
        <v>0.42723180795198801</v>
      </c>
      <c r="E159" s="35">
        <f t="shared" si="10"/>
        <v>0.39384846211552887</v>
      </c>
      <c r="F159" s="35">
        <f t="shared" si="10"/>
        <v>2.6256564141035259E-3</v>
      </c>
      <c r="G159" s="35">
        <f t="shared" si="10"/>
        <v>7.3143285821455364E-2</v>
      </c>
      <c r="H159" s="35">
        <f t="shared" si="10"/>
        <v>9.7899474868717182E-2</v>
      </c>
      <c r="I159" s="35">
        <f t="shared" si="10"/>
        <v>5.2513128282070517E-3</v>
      </c>
      <c r="J159" s="34">
        <v>1139</v>
      </c>
      <c r="K159" s="34">
        <v>1050</v>
      </c>
      <c r="L159" s="34">
        <v>7</v>
      </c>
      <c r="M159" s="34">
        <v>195</v>
      </c>
      <c r="N159" s="34">
        <v>261</v>
      </c>
      <c r="O159" s="34">
        <v>14</v>
      </c>
      <c r="T159"/>
      <c r="U159"/>
      <c r="V159"/>
      <c r="W159" s="36"/>
      <c r="X159" s="36"/>
      <c r="Y159" s="36"/>
      <c r="Z159" s="36"/>
    </row>
    <row r="160" spans="1:26" x14ac:dyDescent="0.25">
      <c r="A160" s="11" t="s">
        <v>750</v>
      </c>
      <c r="B160" s="11" t="s">
        <v>751</v>
      </c>
      <c r="C160" s="34">
        <v>81</v>
      </c>
      <c r="D160" s="35">
        <f t="shared" si="10"/>
        <v>0.40740740740740738</v>
      </c>
      <c r="E160" s="35">
        <f t="shared" si="10"/>
        <v>0.34567901234567899</v>
      </c>
      <c r="F160" s="35">
        <f t="shared" si="10"/>
        <v>0</v>
      </c>
      <c r="G160" s="35">
        <f t="shared" si="10"/>
        <v>4.9382716049382713E-2</v>
      </c>
      <c r="H160" s="35">
        <f t="shared" si="10"/>
        <v>0.16049382716049382</v>
      </c>
      <c r="I160" s="35">
        <f t="shared" si="10"/>
        <v>3.7037037037037035E-2</v>
      </c>
      <c r="J160" s="34">
        <v>33</v>
      </c>
      <c r="K160" s="34">
        <v>28</v>
      </c>
      <c r="L160" s="34">
        <v>0</v>
      </c>
      <c r="M160" s="34">
        <v>4</v>
      </c>
      <c r="N160" s="34">
        <v>13</v>
      </c>
      <c r="O160" s="34">
        <v>3</v>
      </c>
      <c r="T160"/>
      <c r="U160"/>
      <c r="V160"/>
      <c r="W160" s="36"/>
      <c r="X160" s="36"/>
      <c r="Y160" s="36"/>
      <c r="Z160" s="36"/>
    </row>
    <row r="161" spans="1:26" x14ac:dyDescent="0.25">
      <c r="A161" s="11" t="s">
        <v>768</v>
      </c>
      <c r="B161" s="11" t="s">
        <v>769</v>
      </c>
      <c r="C161" s="34">
        <v>162</v>
      </c>
      <c r="D161" s="35">
        <f t="shared" si="10"/>
        <v>0.40123456790123457</v>
      </c>
      <c r="E161" s="35">
        <f t="shared" si="10"/>
        <v>0.36419753086419754</v>
      </c>
      <c r="F161" s="35">
        <f t="shared" si="10"/>
        <v>0</v>
      </c>
      <c r="G161" s="35">
        <f t="shared" si="10"/>
        <v>1.8518518518518517E-2</v>
      </c>
      <c r="H161" s="35">
        <f t="shared" si="10"/>
        <v>0.15432098765432098</v>
      </c>
      <c r="I161" s="35">
        <f t="shared" si="10"/>
        <v>6.1728395061728392E-2</v>
      </c>
      <c r="J161" s="34">
        <v>65</v>
      </c>
      <c r="K161" s="34">
        <v>59</v>
      </c>
      <c r="L161" s="34">
        <v>0</v>
      </c>
      <c r="M161" s="34">
        <v>3</v>
      </c>
      <c r="N161" s="34">
        <v>25</v>
      </c>
      <c r="O161" s="34">
        <v>10</v>
      </c>
      <c r="T161"/>
      <c r="U161"/>
      <c r="V161"/>
      <c r="W161" s="36"/>
      <c r="X161" s="36"/>
      <c r="Y161" s="36"/>
      <c r="Z161" s="36"/>
    </row>
    <row r="162" spans="1:26" x14ac:dyDescent="0.25">
      <c r="A162" s="11" t="s">
        <v>780</v>
      </c>
      <c r="B162" s="11" t="s">
        <v>781</v>
      </c>
      <c r="C162" s="34">
        <v>762</v>
      </c>
      <c r="D162" s="35">
        <f t="shared" si="10"/>
        <v>0.35039370078740156</v>
      </c>
      <c r="E162" s="35">
        <f t="shared" si="10"/>
        <v>0.46325459317585299</v>
      </c>
      <c r="F162" s="35">
        <f t="shared" si="10"/>
        <v>1.3123359580052493E-3</v>
      </c>
      <c r="G162" s="35">
        <f t="shared" si="10"/>
        <v>9.055118110236221E-2</v>
      </c>
      <c r="H162" s="35">
        <f t="shared" si="10"/>
        <v>8.3989501312335957E-2</v>
      </c>
      <c r="I162" s="35">
        <f t="shared" si="10"/>
        <v>1.0498687664041995E-2</v>
      </c>
      <c r="J162" s="34">
        <v>267</v>
      </c>
      <c r="K162" s="34">
        <v>353</v>
      </c>
      <c r="L162" s="34">
        <v>1</v>
      </c>
      <c r="M162" s="34">
        <v>69</v>
      </c>
      <c r="N162" s="34">
        <v>64</v>
      </c>
      <c r="O162" s="34">
        <v>8</v>
      </c>
      <c r="T162"/>
      <c r="U162"/>
      <c r="V162"/>
      <c r="W162" s="36"/>
      <c r="X162" s="36"/>
      <c r="Y162" s="36"/>
      <c r="Z162" s="36"/>
    </row>
    <row r="163" spans="1:26" x14ac:dyDescent="0.25">
      <c r="A163" s="11" t="s">
        <v>788</v>
      </c>
      <c r="B163" s="11" t="s">
        <v>789</v>
      </c>
      <c r="C163" s="34">
        <v>505</v>
      </c>
      <c r="D163" s="35">
        <f t="shared" si="10"/>
        <v>0.4178217821782178</v>
      </c>
      <c r="E163" s="35">
        <f t="shared" si="10"/>
        <v>0.28514851485148512</v>
      </c>
      <c r="F163" s="35">
        <f t="shared" si="10"/>
        <v>7.9207920792079209E-3</v>
      </c>
      <c r="G163" s="35">
        <f t="shared" si="10"/>
        <v>0.14653465346534653</v>
      </c>
      <c r="H163" s="35">
        <f t="shared" si="10"/>
        <v>0.12475247524752475</v>
      </c>
      <c r="I163" s="35">
        <f t="shared" si="10"/>
        <v>1.782178217821782E-2</v>
      </c>
      <c r="J163" s="34">
        <v>211</v>
      </c>
      <c r="K163" s="34">
        <v>144</v>
      </c>
      <c r="L163" s="34">
        <v>4</v>
      </c>
      <c r="M163" s="34">
        <v>74</v>
      </c>
      <c r="N163" s="34">
        <v>63</v>
      </c>
      <c r="O163" s="34">
        <v>9</v>
      </c>
      <c r="T163"/>
      <c r="U163"/>
      <c r="V163"/>
      <c r="W163" s="36"/>
      <c r="X163" s="36"/>
      <c r="Y163" s="36"/>
      <c r="Z163" s="36"/>
    </row>
    <row r="164" spans="1:26" x14ac:dyDescent="0.25">
      <c r="A164" s="11" t="s">
        <v>790</v>
      </c>
      <c r="B164" s="11" t="s">
        <v>791</v>
      </c>
      <c r="C164" s="34">
        <v>1169</v>
      </c>
      <c r="D164" s="35">
        <f t="shared" si="10"/>
        <v>0.39777587681779297</v>
      </c>
      <c r="E164" s="35">
        <f t="shared" si="10"/>
        <v>0.32506415739948674</v>
      </c>
      <c r="F164" s="35">
        <f t="shared" si="10"/>
        <v>4.2771599657827203E-3</v>
      </c>
      <c r="G164" s="35">
        <f t="shared" si="10"/>
        <v>9.580838323353294E-2</v>
      </c>
      <c r="H164" s="35">
        <f t="shared" si="10"/>
        <v>0.16937553464499572</v>
      </c>
      <c r="I164" s="35">
        <f t="shared" si="10"/>
        <v>7.6988879384088963E-3</v>
      </c>
      <c r="J164" s="34">
        <v>465</v>
      </c>
      <c r="K164" s="34">
        <v>380</v>
      </c>
      <c r="L164" s="34">
        <v>5</v>
      </c>
      <c r="M164" s="34">
        <v>112</v>
      </c>
      <c r="N164" s="34">
        <v>198</v>
      </c>
      <c r="O164" s="34">
        <v>9</v>
      </c>
      <c r="T164"/>
      <c r="U164"/>
      <c r="V164"/>
      <c r="W164" s="36"/>
      <c r="X164" s="36"/>
      <c r="Y164" s="36"/>
      <c r="Z164" s="36"/>
    </row>
    <row r="165" spans="1:26" x14ac:dyDescent="0.25">
      <c r="A165" s="11" t="s">
        <v>796</v>
      </c>
      <c r="B165" s="11" t="s">
        <v>797</v>
      </c>
      <c r="C165" s="34">
        <v>93</v>
      </c>
      <c r="D165" s="35">
        <f t="shared" si="10"/>
        <v>0.39784946236559138</v>
      </c>
      <c r="E165" s="35">
        <f t="shared" si="10"/>
        <v>0.36559139784946237</v>
      </c>
      <c r="F165" s="35">
        <f t="shared" si="10"/>
        <v>0</v>
      </c>
      <c r="G165" s="35">
        <f t="shared" si="10"/>
        <v>6.4516129032258063E-2</v>
      </c>
      <c r="H165" s="35">
        <f t="shared" si="10"/>
        <v>0.15053763440860216</v>
      </c>
      <c r="I165" s="35">
        <f t="shared" si="10"/>
        <v>2.1505376344086023E-2</v>
      </c>
      <c r="J165" s="34">
        <v>37</v>
      </c>
      <c r="K165" s="34">
        <v>34</v>
      </c>
      <c r="L165" s="34">
        <v>0</v>
      </c>
      <c r="M165" s="34">
        <v>6</v>
      </c>
      <c r="N165" s="34">
        <v>14</v>
      </c>
      <c r="O165" s="34">
        <v>2</v>
      </c>
      <c r="T165"/>
      <c r="U165"/>
      <c r="V165"/>
      <c r="W165" s="36"/>
      <c r="X165" s="36"/>
      <c r="Y165" s="36"/>
      <c r="Z165" s="36"/>
    </row>
    <row r="166" spans="1:26" x14ac:dyDescent="0.25">
      <c r="A166" s="11" t="s">
        <v>827</v>
      </c>
      <c r="B166" s="11" t="s">
        <v>828</v>
      </c>
      <c r="C166" s="34">
        <v>638</v>
      </c>
      <c r="D166" s="35">
        <f t="shared" si="10"/>
        <v>0.5</v>
      </c>
      <c r="E166" s="35">
        <f t="shared" si="10"/>
        <v>0.31974921630094044</v>
      </c>
      <c r="F166" s="35">
        <f t="shared" si="10"/>
        <v>1.567398119122257E-3</v>
      </c>
      <c r="G166" s="35">
        <f t="shared" ref="G166:I229" si="11">M166/$C166</f>
        <v>6.4263322884012541E-2</v>
      </c>
      <c r="H166" s="35">
        <f t="shared" si="11"/>
        <v>0.10658307210031348</v>
      </c>
      <c r="I166" s="35">
        <f t="shared" si="11"/>
        <v>7.8369905956112845E-3</v>
      </c>
      <c r="J166" s="34">
        <v>319</v>
      </c>
      <c r="K166" s="34">
        <v>204</v>
      </c>
      <c r="L166" s="34">
        <v>1</v>
      </c>
      <c r="M166" s="34">
        <v>41</v>
      </c>
      <c r="N166" s="34">
        <v>68</v>
      </c>
      <c r="O166" s="34">
        <v>5</v>
      </c>
      <c r="T166"/>
      <c r="U166"/>
      <c r="V166"/>
      <c r="W166" s="36"/>
      <c r="X166" s="36"/>
      <c r="Y166" s="36"/>
      <c r="Z166" s="36"/>
    </row>
    <row r="167" spans="1:26" x14ac:dyDescent="0.25">
      <c r="A167" s="11" t="s">
        <v>829</v>
      </c>
      <c r="B167" s="11" t="s">
        <v>830</v>
      </c>
      <c r="C167" s="34" t="s">
        <v>1572</v>
      </c>
      <c r="D167" s="35" t="e">
        <f t="shared" ref="D167:I230" si="12">J167/$C167</f>
        <v>#VALUE!</v>
      </c>
      <c r="E167" s="35" t="e">
        <f t="shared" si="12"/>
        <v>#VALUE!</v>
      </c>
      <c r="F167" s="35" t="e">
        <f t="shared" si="12"/>
        <v>#VALUE!</v>
      </c>
      <c r="G167" s="35" t="e">
        <f t="shared" si="11"/>
        <v>#VALUE!</v>
      </c>
      <c r="H167" s="35" t="e">
        <f t="shared" si="11"/>
        <v>#VALUE!</v>
      </c>
      <c r="I167" s="35" t="e">
        <f t="shared" si="11"/>
        <v>#VALUE!</v>
      </c>
      <c r="J167" s="34" t="s">
        <v>1572</v>
      </c>
      <c r="K167" s="34" t="s">
        <v>1572</v>
      </c>
      <c r="L167" s="34" t="s">
        <v>1572</v>
      </c>
      <c r="M167" s="34" t="s">
        <v>1572</v>
      </c>
      <c r="N167" s="34" t="s">
        <v>1572</v>
      </c>
      <c r="O167" s="34" t="s">
        <v>1572</v>
      </c>
      <c r="T167"/>
      <c r="U167"/>
      <c r="V167"/>
      <c r="W167" s="36"/>
      <c r="X167" s="36"/>
      <c r="Y167" s="36"/>
      <c r="Z167" s="36"/>
    </row>
    <row r="168" spans="1:26" x14ac:dyDescent="0.25">
      <c r="A168" s="11" t="s">
        <v>895</v>
      </c>
      <c r="B168" s="11" t="s">
        <v>896</v>
      </c>
      <c r="C168" s="34">
        <v>345</v>
      </c>
      <c r="D168" s="35">
        <f t="shared" si="12"/>
        <v>0.38550724637681161</v>
      </c>
      <c r="E168" s="35">
        <f t="shared" si="12"/>
        <v>0.42318840579710143</v>
      </c>
      <c r="F168" s="35">
        <f t="shared" si="12"/>
        <v>1.1594202898550725E-2</v>
      </c>
      <c r="G168" s="35">
        <f t="shared" si="11"/>
        <v>9.8550724637681164E-2</v>
      </c>
      <c r="H168" s="35">
        <f t="shared" si="11"/>
        <v>7.8260869565217397E-2</v>
      </c>
      <c r="I168" s="35">
        <f t="shared" si="11"/>
        <v>2.8985507246376812E-3</v>
      </c>
      <c r="J168" s="34">
        <v>133</v>
      </c>
      <c r="K168" s="34">
        <v>146</v>
      </c>
      <c r="L168" s="34">
        <v>4</v>
      </c>
      <c r="M168" s="34">
        <v>34</v>
      </c>
      <c r="N168" s="34">
        <v>27</v>
      </c>
      <c r="O168" s="34">
        <v>1</v>
      </c>
      <c r="T168"/>
      <c r="U168"/>
      <c r="V168"/>
      <c r="W168" s="36"/>
      <c r="X168" s="36"/>
      <c r="Y168" s="36"/>
      <c r="Z168" s="36"/>
    </row>
    <row r="169" spans="1:26" x14ac:dyDescent="0.25">
      <c r="A169" s="11" t="s">
        <v>905</v>
      </c>
      <c r="B169" s="11" t="s">
        <v>906</v>
      </c>
      <c r="C169" s="34">
        <v>1539</v>
      </c>
      <c r="D169" s="35">
        <f t="shared" si="12"/>
        <v>0.47953216374269003</v>
      </c>
      <c r="E169" s="35">
        <f t="shared" si="12"/>
        <v>0.41585445094217022</v>
      </c>
      <c r="F169" s="35">
        <f t="shared" si="12"/>
        <v>7.7972709551656916E-3</v>
      </c>
      <c r="G169" s="35">
        <f t="shared" si="11"/>
        <v>2.0792722547108511E-2</v>
      </c>
      <c r="H169" s="35">
        <f t="shared" si="11"/>
        <v>6.6276803118908378E-2</v>
      </c>
      <c r="I169" s="35">
        <f t="shared" si="11"/>
        <v>9.7465886939571145E-3</v>
      </c>
      <c r="J169" s="34">
        <v>738</v>
      </c>
      <c r="K169" s="34">
        <v>640</v>
      </c>
      <c r="L169" s="34">
        <v>12</v>
      </c>
      <c r="M169" s="34">
        <v>32</v>
      </c>
      <c r="N169" s="34">
        <v>102</v>
      </c>
      <c r="O169" s="34">
        <v>15</v>
      </c>
      <c r="T169"/>
      <c r="U169"/>
      <c r="V169"/>
      <c r="W169" s="36"/>
      <c r="X169" s="36"/>
      <c r="Y169" s="36"/>
      <c r="Z169" s="36"/>
    </row>
    <row r="170" spans="1:26" x14ac:dyDescent="0.25">
      <c r="A170" s="11" t="s">
        <v>909</v>
      </c>
      <c r="B170" s="11" t="s">
        <v>910</v>
      </c>
      <c r="C170" s="34">
        <v>6536</v>
      </c>
      <c r="D170" s="35">
        <f t="shared" si="12"/>
        <v>0.48072215422276621</v>
      </c>
      <c r="E170" s="35">
        <f t="shared" si="12"/>
        <v>0.34256425948592412</v>
      </c>
      <c r="F170" s="35">
        <f t="shared" si="12"/>
        <v>6.2729498164014689E-3</v>
      </c>
      <c r="G170" s="35">
        <f t="shared" si="11"/>
        <v>8.0477356181150553E-2</v>
      </c>
      <c r="H170" s="35">
        <f t="shared" si="11"/>
        <v>7.9100367197062427E-2</v>
      </c>
      <c r="I170" s="35">
        <f t="shared" si="11"/>
        <v>1.0862913096695227E-2</v>
      </c>
      <c r="J170" s="34">
        <v>3142</v>
      </c>
      <c r="K170" s="34">
        <v>2239</v>
      </c>
      <c r="L170" s="34">
        <v>41</v>
      </c>
      <c r="M170" s="34">
        <v>526</v>
      </c>
      <c r="N170" s="34">
        <v>517</v>
      </c>
      <c r="O170" s="34">
        <v>71</v>
      </c>
      <c r="T170"/>
      <c r="U170"/>
      <c r="V170"/>
      <c r="W170" s="36"/>
      <c r="X170" s="36"/>
      <c r="Y170" s="36"/>
      <c r="Z170" s="36"/>
    </row>
    <row r="171" spans="1:26" x14ac:dyDescent="0.25">
      <c r="A171" s="11" t="s">
        <v>941</v>
      </c>
      <c r="B171" s="11" t="s">
        <v>942</v>
      </c>
      <c r="C171" s="34">
        <v>273</v>
      </c>
      <c r="D171" s="35">
        <f t="shared" si="12"/>
        <v>0.61172161172161177</v>
      </c>
      <c r="E171" s="35">
        <f t="shared" si="12"/>
        <v>0.21978021978021978</v>
      </c>
      <c r="F171" s="35">
        <f t="shared" si="12"/>
        <v>1.4652014652014652E-2</v>
      </c>
      <c r="G171" s="35">
        <f t="shared" si="11"/>
        <v>2.564102564102564E-2</v>
      </c>
      <c r="H171" s="35">
        <f t="shared" si="11"/>
        <v>0.11721611721611722</v>
      </c>
      <c r="I171" s="35">
        <f t="shared" si="11"/>
        <v>1.098901098901099E-2</v>
      </c>
      <c r="J171" s="34">
        <v>167</v>
      </c>
      <c r="K171" s="34">
        <v>60</v>
      </c>
      <c r="L171" s="34">
        <v>4</v>
      </c>
      <c r="M171" s="34">
        <v>7</v>
      </c>
      <c r="N171" s="34">
        <v>32</v>
      </c>
      <c r="O171" s="34">
        <v>3</v>
      </c>
      <c r="T171"/>
      <c r="U171"/>
      <c r="V171"/>
      <c r="W171" s="36"/>
      <c r="X171" s="36"/>
      <c r="Y171" s="36"/>
      <c r="Z171" s="36"/>
    </row>
    <row r="172" spans="1:26" x14ac:dyDescent="0.25">
      <c r="A172" s="11" t="s">
        <v>943</v>
      </c>
      <c r="B172" s="11" t="s">
        <v>944</v>
      </c>
      <c r="C172" s="34">
        <v>261</v>
      </c>
      <c r="D172" s="35">
        <f t="shared" si="12"/>
        <v>0.42145593869731801</v>
      </c>
      <c r="E172" s="35">
        <f t="shared" si="12"/>
        <v>0.31800766283524906</v>
      </c>
      <c r="F172" s="35">
        <f t="shared" si="12"/>
        <v>0</v>
      </c>
      <c r="G172" s="35">
        <f t="shared" si="11"/>
        <v>0.11494252873563218</v>
      </c>
      <c r="H172" s="35">
        <f t="shared" si="11"/>
        <v>0.11877394636015326</v>
      </c>
      <c r="I172" s="35">
        <f t="shared" si="11"/>
        <v>2.681992337164751E-2</v>
      </c>
      <c r="J172" s="34">
        <v>110</v>
      </c>
      <c r="K172" s="34">
        <v>83</v>
      </c>
      <c r="L172" s="34">
        <v>0</v>
      </c>
      <c r="M172" s="34">
        <v>30</v>
      </c>
      <c r="N172" s="34">
        <v>31</v>
      </c>
      <c r="O172" s="34">
        <v>7</v>
      </c>
      <c r="T172"/>
      <c r="U172"/>
      <c r="V172"/>
      <c r="W172" s="36"/>
      <c r="X172" s="36"/>
      <c r="Y172" s="36"/>
      <c r="Z172" s="36"/>
    </row>
    <row r="173" spans="1:26" x14ac:dyDescent="0.25">
      <c r="A173" s="11" t="s">
        <v>961</v>
      </c>
      <c r="B173" s="11" t="s">
        <v>962</v>
      </c>
      <c r="C173" s="34">
        <v>149</v>
      </c>
      <c r="D173" s="35">
        <f t="shared" si="12"/>
        <v>0.47651006711409394</v>
      </c>
      <c r="E173" s="35">
        <f t="shared" si="12"/>
        <v>0.26174496644295303</v>
      </c>
      <c r="F173" s="35">
        <f t="shared" si="12"/>
        <v>0</v>
      </c>
      <c r="G173" s="35">
        <f t="shared" si="11"/>
        <v>0.11409395973154363</v>
      </c>
      <c r="H173" s="35">
        <f t="shared" si="11"/>
        <v>0.12080536912751678</v>
      </c>
      <c r="I173" s="35">
        <f t="shared" si="11"/>
        <v>2.6845637583892617E-2</v>
      </c>
      <c r="J173" s="34">
        <v>71</v>
      </c>
      <c r="K173" s="34">
        <v>39</v>
      </c>
      <c r="L173" s="34">
        <v>0</v>
      </c>
      <c r="M173" s="34">
        <v>17</v>
      </c>
      <c r="N173" s="34">
        <v>18</v>
      </c>
      <c r="O173" s="34">
        <v>4</v>
      </c>
      <c r="T173"/>
      <c r="U173"/>
      <c r="V173"/>
      <c r="W173" s="36"/>
      <c r="X173" s="36"/>
      <c r="Y173" s="36"/>
      <c r="Z173" s="36"/>
    </row>
    <row r="174" spans="1:26" x14ac:dyDescent="0.25">
      <c r="A174" s="11" t="s">
        <v>979</v>
      </c>
      <c r="B174" s="11" t="s">
        <v>980</v>
      </c>
      <c r="C174" s="34">
        <v>4101</v>
      </c>
      <c r="D174" s="35">
        <f t="shared" si="12"/>
        <v>0.37161667885881494</v>
      </c>
      <c r="E174" s="35">
        <f t="shared" si="12"/>
        <v>0.45891246037551814</v>
      </c>
      <c r="F174" s="35">
        <f t="shared" si="12"/>
        <v>8.0468178493050477E-3</v>
      </c>
      <c r="G174" s="35">
        <f t="shared" si="11"/>
        <v>5.1694708607656667E-2</v>
      </c>
      <c r="H174" s="35">
        <f t="shared" si="11"/>
        <v>0.10387710314557425</v>
      </c>
      <c r="I174" s="35">
        <f t="shared" si="11"/>
        <v>5.8522311631309439E-3</v>
      </c>
      <c r="J174" s="34">
        <v>1524</v>
      </c>
      <c r="K174" s="34">
        <v>1882</v>
      </c>
      <c r="L174" s="34">
        <v>33</v>
      </c>
      <c r="M174" s="34">
        <v>212</v>
      </c>
      <c r="N174" s="34">
        <v>426</v>
      </c>
      <c r="O174" s="34">
        <v>24</v>
      </c>
      <c r="T174"/>
      <c r="U174"/>
      <c r="V174"/>
      <c r="W174" s="36"/>
      <c r="X174" s="36"/>
      <c r="Y174" s="36"/>
      <c r="Z174" s="36"/>
    </row>
    <row r="175" spans="1:26" x14ac:dyDescent="0.25">
      <c r="A175" s="11" t="s">
        <v>987</v>
      </c>
      <c r="B175" s="11" t="s">
        <v>988</v>
      </c>
      <c r="C175" s="34" t="s">
        <v>1572</v>
      </c>
      <c r="D175" s="35" t="e">
        <f t="shared" si="12"/>
        <v>#VALUE!</v>
      </c>
      <c r="E175" s="35" t="e">
        <f t="shared" si="12"/>
        <v>#VALUE!</v>
      </c>
      <c r="F175" s="35" t="e">
        <f t="shared" si="12"/>
        <v>#VALUE!</v>
      </c>
      <c r="G175" s="35" t="e">
        <f t="shared" si="11"/>
        <v>#VALUE!</v>
      </c>
      <c r="H175" s="35" t="e">
        <f t="shared" si="11"/>
        <v>#VALUE!</v>
      </c>
      <c r="I175" s="35" t="e">
        <f t="shared" si="11"/>
        <v>#VALUE!</v>
      </c>
      <c r="J175" s="34" t="s">
        <v>1572</v>
      </c>
      <c r="K175" s="34" t="s">
        <v>1572</v>
      </c>
      <c r="L175" s="34" t="s">
        <v>1572</v>
      </c>
      <c r="M175" s="34" t="s">
        <v>1572</v>
      </c>
      <c r="N175" s="34" t="s">
        <v>1572</v>
      </c>
      <c r="O175" s="34" t="s">
        <v>1572</v>
      </c>
      <c r="T175"/>
      <c r="U175"/>
      <c r="V175"/>
      <c r="W175" s="36"/>
      <c r="X175" s="36"/>
      <c r="Y175" s="36"/>
      <c r="Z175" s="36"/>
    </row>
    <row r="176" spans="1:26" x14ac:dyDescent="0.25">
      <c r="A176" s="11" t="s">
        <v>999</v>
      </c>
      <c r="B176" s="11" t="s">
        <v>1000</v>
      </c>
      <c r="C176" s="34">
        <v>6360</v>
      </c>
      <c r="D176" s="35">
        <f t="shared" si="12"/>
        <v>0.40015723270440251</v>
      </c>
      <c r="E176" s="35">
        <f t="shared" si="12"/>
        <v>0.38364779874213839</v>
      </c>
      <c r="F176" s="35">
        <f t="shared" si="12"/>
        <v>5.0314465408805029E-3</v>
      </c>
      <c r="G176" s="35">
        <f t="shared" si="11"/>
        <v>8.6792452830188674E-2</v>
      </c>
      <c r="H176" s="35">
        <f t="shared" si="11"/>
        <v>0.11415094339622642</v>
      </c>
      <c r="I176" s="35">
        <f t="shared" si="11"/>
        <v>1.0220125786163521E-2</v>
      </c>
      <c r="J176" s="34">
        <v>2545</v>
      </c>
      <c r="K176" s="34">
        <v>2440</v>
      </c>
      <c r="L176" s="34">
        <v>32</v>
      </c>
      <c r="M176" s="34">
        <v>552</v>
      </c>
      <c r="N176" s="34">
        <v>726</v>
      </c>
      <c r="O176" s="34">
        <v>65</v>
      </c>
      <c r="T176"/>
      <c r="U176"/>
      <c r="V176"/>
      <c r="W176" s="36"/>
      <c r="X176" s="36"/>
      <c r="Y176" s="36"/>
      <c r="Z176" s="36"/>
    </row>
    <row r="177" spans="1:26" x14ac:dyDescent="0.25">
      <c r="A177" s="11" t="s">
        <v>1047</v>
      </c>
      <c r="B177" s="11" t="s">
        <v>1048</v>
      </c>
      <c r="C177" s="34">
        <v>282</v>
      </c>
      <c r="D177" s="35">
        <f t="shared" si="12"/>
        <v>0.49645390070921985</v>
      </c>
      <c r="E177" s="35">
        <f t="shared" si="12"/>
        <v>0.32624113475177308</v>
      </c>
      <c r="F177" s="35">
        <f t="shared" si="12"/>
        <v>0</v>
      </c>
      <c r="G177" s="35">
        <f t="shared" si="11"/>
        <v>0.11347517730496454</v>
      </c>
      <c r="H177" s="35">
        <f t="shared" si="11"/>
        <v>4.9645390070921988E-2</v>
      </c>
      <c r="I177" s="35">
        <f t="shared" si="11"/>
        <v>1.4184397163120567E-2</v>
      </c>
      <c r="J177" s="34">
        <v>140</v>
      </c>
      <c r="K177" s="34">
        <v>92</v>
      </c>
      <c r="L177" s="34">
        <v>0</v>
      </c>
      <c r="M177" s="34">
        <v>32</v>
      </c>
      <c r="N177" s="34">
        <v>14</v>
      </c>
      <c r="O177" s="34">
        <v>4</v>
      </c>
      <c r="T177"/>
      <c r="U177"/>
      <c r="V177"/>
      <c r="W177" s="36"/>
      <c r="X177" s="36"/>
      <c r="Y177" s="36"/>
      <c r="Z177" s="36"/>
    </row>
    <row r="178" spans="1:26" x14ac:dyDescent="0.25">
      <c r="A178" s="11" t="s">
        <v>1101</v>
      </c>
      <c r="B178" s="11" t="s">
        <v>1102</v>
      </c>
      <c r="C178" s="34">
        <v>144</v>
      </c>
      <c r="D178" s="35">
        <f t="shared" si="12"/>
        <v>0.43055555555555558</v>
      </c>
      <c r="E178" s="35">
        <f t="shared" si="12"/>
        <v>0.3263888888888889</v>
      </c>
      <c r="F178" s="35">
        <f t="shared" si="12"/>
        <v>6.9444444444444441E-3</v>
      </c>
      <c r="G178" s="35">
        <f t="shared" si="11"/>
        <v>4.1666666666666664E-2</v>
      </c>
      <c r="H178" s="35">
        <f t="shared" si="11"/>
        <v>0.18055555555555555</v>
      </c>
      <c r="I178" s="35">
        <f t="shared" si="11"/>
        <v>1.3888888888888888E-2</v>
      </c>
      <c r="J178" s="34">
        <v>62</v>
      </c>
      <c r="K178" s="34">
        <v>47</v>
      </c>
      <c r="L178" s="34">
        <v>1</v>
      </c>
      <c r="M178" s="34">
        <v>6</v>
      </c>
      <c r="N178" s="34">
        <v>26</v>
      </c>
      <c r="O178" s="34">
        <v>2</v>
      </c>
      <c r="T178"/>
      <c r="U178"/>
      <c r="V178"/>
      <c r="W178" s="36"/>
      <c r="X178" s="36"/>
      <c r="Y178" s="36"/>
      <c r="Z178" s="36"/>
    </row>
    <row r="179" spans="1:26" x14ac:dyDescent="0.25">
      <c r="A179" s="11" t="s">
        <v>1137</v>
      </c>
      <c r="B179" s="11" t="s">
        <v>1138</v>
      </c>
      <c r="C179" s="34">
        <v>168</v>
      </c>
      <c r="D179" s="35">
        <f t="shared" si="12"/>
        <v>0.25</v>
      </c>
      <c r="E179" s="35">
        <f t="shared" si="12"/>
        <v>0.17857142857142858</v>
      </c>
      <c r="F179" s="35">
        <f t="shared" si="12"/>
        <v>0</v>
      </c>
      <c r="G179" s="35">
        <f t="shared" si="11"/>
        <v>5.3571428571428568E-2</v>
      </c>
      <c r="H179" s="35">
        <f t="shared" si="11"/>
        <v>0.48214285714285715</v>
      </c>
      <c r="I179" s="35">
        <f t="shared" si="11"/>
        <v>3.5714285714285712E-2</v>
      </c>
      <c r="J179" s="34">
        <v>42</v>
      </c>
      <c r="K179" s="34">
        <v>30</v>
      </c>
      <c r="L179" s="34">
        <v>0</v>
      </c>
      <c r="M179" s="34">
        <v>9</v>
      </c>
      <c r="N179" s="34">
        <v>81</v>
      </c>
      <c r="O179" s="34">
        <v>6</v>
      </c>
      <c r="T179"/>
      <c r="U179"/>
      <c r="V179"/>
      <c r="W179" s="36"/>
      <c r="X179" s="36"/>
      <c r="Y179" s="36"/>
      <c r="Z179" s="36"/>
    </row>
    <row r="180" spans="1:26" x14ac:dyDescent="0.25">
      <c r="A180" s="11" t="s">
        <v>1133</v>
      </c>
      <c r="B180" s="11" t="s">
        <v>1134</v>
      </c>
      <c r="C180" s="34">
        <v>91</v>
      </c>
      <c r="D180" s="35">
        <f t="shared" si="12"/>
        <v>0.47252747252747251</v>
      </c>
      <c r="E180" s="35">
        <f t="shared" si="12"/>
        <v>0.24175824175824176</v>
      </c>
      <c r="F180" s="35">
        <f t="shared" si="12"/>
        <v>0</v>
      </c>
      <c r="G180" s="35">
        <f t="shared" si="11"/>
        <v>7.6923076923076927E-2</v>
      </c>
      <c r="H180" s="35">
        <f t="shared" si="11"/>
        <v>0.16483516483516483</v>
      </c>
      <c r="I180" s="35">
        <f t="shared" si="11"/>
        <v>4.3956043956043959E-2</v>
      </c>
      <c r="J180" s="34">
        <v>43</v>
      </c>
      <c r="K180" s="34">
        <v>22</v>
      </c>
      <c r="L180" s="34">
        <v>0</v>
      </c>
      <c r="M180" s="34">
        <v>7</v>
      </c>
      <c r="N180" s="34">
        <v>15</v>
      </c>
      <c r="O180" s="34">
        <v>4</v>
      </c>
      <c r="T180"/>
      <c r="U180"/>
      <c r="V180"/>
      <c r="W180" s="36"/>
      <c r="X180" s="36"/>
      <c r="Y180" s="36"/>
      <c r="Z180" s="36"/>
    </row>
    <row r="181" spans="1:26" x14ac:dyDescent="0.25">
      <c r="A181" s="11" t="s">
        <v>1155</v>
      </c>
      <c r="B181" s="11" t="s">
        <v>1156</v>
      </c>
      <c r="C181" s="34">
        <v>653</v>
      </c>
      <c r="D181" s="35">
        <f t="shared" si="12"/>
        <v>0.54517611026033685</v>
      </c>
      <c r="E181" s="35">
        <f t="shared" si="12"/>
        <v>0.24961715160796324</v>
      </c>
      <c r="F181" s="35">
        <f t="shared" si="12"/>
        <v>1.5313935681470138E-3</v>
      </c>
      <c r="G181" s="35">
        <f t="shared" si="11"/>
        <v>0.10872894333843798</v>
      </c>
      <c r="H181" s="35">
        <f t="shared" si="11"/>
        <v>8.4226646248085763E-2</v>
      </c>
      <c r="I181" s="35">
        <f t="shared" si="11"/>
        <v>1.0719754977029096E-2</v>
      </c>
      <c r="J181" s="34">
        <v>356</v>
      </c>
      <c r="K181" s="34">
        <v>163</v>
      </c>
      <c r="L181" s="34">
        <v>1</v>
      </c>
      <c r="M181" s="34">
        <v>71</v>
      </c>
      <c r="N181" s="34">
        <v>55</v>
      </c>
      <c r="O181" s="34">
        <v>7</v>
      </c>
      <c r="T181"/>
      <c r="U181"/>
      <c r="V181"/>
      <c r="W181" s="36"/>
      <c r="X181" s="36"/>
      <c r="Y181" s="36"/>
      <c r="Z181" s="36"/>
    </row>
    <row r="182" spans="1:26" x14ac:dyDescent="0.25">
      <c r="A182" s="11" t="s">
        <v>102</v>
      </c>
      <c r="B182" s="11" t="s">
        <v>103</v>
      </c>
      <c r="C182" s="34" t="s">
        <v>1572</v>
      </c>
      <c r="D182" s="35" t="e">
        <f t="shared" si="12"/>
        <v>#VALUE!</v>
      </c>
      <c r="E182" s="35" t="e">
        <f t="shared" si="12"/>
        <v>#VALUE!</v>
      </c>
      <c r="F182" s="35" t="e">
        <f t="shared" si="12"/>
        <v>#VALUE!</v>
      </c>
      <c r="G182" s="35" t="e">
        <f t="shared" si="11"/>
        <v>#VALUE!</v>
      </c>
      <c r="H182" s="35" t="e">
        <f t="shared" si="11"/>
        <v>#VALUE!</v>
      </c>
      <c r="I182" s="35" t="e">
        <f t="shared" si="11"/>
        <v>#VALUE!</v>
      </c>
      <c r="J182" s="34" t="s">
        <v>1572</v>
      </c>
      <c r="K182" s="34" t="s">
        <v>1572</v>
      </c>
      <c r="L182" s="34" t="s">
        <v>1572</v>
      </c>
      <c r="M182" s="34" t="s">
        <v>1572</v>
      </c>
      <c r="N182" s="34" t="s">
        <v>1572</v>
      </c>
      <c r="O182" s="34" t="s">
        <v>1572</v>
      </c>
      <c r="T182"/>
      <c r="U182"/>
      <c r="V182"/>
      <c r="W182" s="36"/>
      <c r="X182" s="36"/>
      <c r="Y182" s="36"/>
      <c r="Z182" s="36"/>
    </row>
    <row r="183" spans="1:26" x14ac:dyDescent="0.25">
      <c r="A183" s="11" t="s">
        <v>162</v>
      </c>
      <c r="B183" s="11" t="s">
        <v>163</v>
      </c>
      <c r="C183" s="34">
        <v>1579</v>
      </c>
      <c r="D183" s="35">
        <f t="shared" si="12"/>
        <v>0.4160861304623179</v>
      </c>
      <c r="E183" s="35">
        <f t="shared" si="12"/>
        <v>0.44268524382520585</v>
      </c>
      <c r="F183" s="35">
        <f t="shared" si="12"/>
        <v>1.8999366687777073E-3</v>
      </c>
      <c r="G183" s="35">
        <f t="shared" si="11"/>
        <v>6.1431285623812538E-2</v>
      </c>
      <c r="H183" s="35">
        <f t="shared" si="11"/>
        <v>6.9031032298923364E-2</v>
      </c>
      <c r="I183" s="35">
        <f t="shared" si="11"/>
        <v>8.8663711209626354E-3</v>
      </c>
      <c r="J183" s="34">
        <v>657</v>
      </c>
      <c r="K183" s="34">
        <v>699</v>
      </c>
      <c r="L183" s="34">
        <v>3</v>
      </c>
      <c r="M183" s="34">
        <v>97</v>
      </c>
      <c r="N183" s="34">
        <v>109</v>
      </c>
      <c r="O183" s="34">
        <v>14</v>
      </c>
      <c r="T183"/>
      <c r="U183"/>
      <c r="V183"/>
      <c r="W183" s="36"/>
      <c r="X183" s="36"/>
      <c r="Y183" s="36"/>
      <c r="Z183" s="36"/>
    </row>
    <row r="184" spans="1:26" x14ac:dyDescent="0.25">
      <c r="A184" s="11" t="s">
        <v>196</v>
      </c>
      <c r="B184" s="11" t="s">
        <v>197</v>
      </c>
      <c r="C184" s="34">
        <v>4549</v>
      </c>
      <c r="D184" s="35">
        <f t="shared" si="12"/>
        <v>0.44075621015607824</v>
      </c>
      <c r="E184" s="35">
        <f t="shared" si="12"/>
        <v>0.37612662123543639</v>
      </c>
      <c r="F184" s="35">
        <f t="shared" si="12"/>
        <v>5.9353704110793578E-3</v>
      </c>
      <c r="G184" s="35">
        <f t="shared" si="11"/>
        <v>9.0569355902396134E-2</v>
      </c>
      <c r="H184" s="35">
        <f t="shared" si="11"/>
        <v>7.2103759067927015E-2</v>
      </c>
      <c r="I184" s="35">
        <f t="shared" si="11"/>
        <v>1.4508683227082875E-2</v>
      </c>
      <c r="J184" s="34">
        <v>2005</v>
      </c>
      <c r="K184" s="34">
        <v>1711</v>
      </c>
      <c r="L184" s="34">
        <v>27</v>
      </c>
      <c r="M184" s="34">
        <v>412</v>
      </c>
      <c r="N184" s="34">
        <v>328</v>
      </c>
      <c r="O184" s="34">
        <v>66</v>
      </c>
      <c r="T184"/>
      <c r="U184"/>
      <c r="V184"/>
      <c r="W184" s="36"/>
      <c r="X184" s="36"/>
      <c r="Y184" s="36"/>
      <c r="Z184" s="36"/>
    </row>
    <row r="185" spans="1:26" x14ac:dyDescent="0.25">
      <c r="A185" s="11" t="s">
        <v>234</v>
      </c>
      <c r="B185" s="11" t="s">
        <v>235</v>
      </c>
      <c r="C185" s="34">
        <v>519</v>
      </c>
      <c r="D185" s="35">
        <f t="shared" si="12"/>
        <v>0.56647398843930641</v>
      </c>
      <c r="E185" s="35">
        <f t="shared" si="12"/>
        <v>0.25240847784200388</v>
      </c>
      <c r="F185" s="35">
        <f t="shared" si="12"/>
        <v>5.7803468208092483E-3</v>
      </c>
      <c r="G185" s="35">
        <f t="shared" si="11"/>
        <v>5.7803468208092484E-2</v>
      </c>
      <c r="H185" s="35">
        <f t="shared" si="11"/>
        <v>0.10211946050096339</v>
      </c>
      <c r="I185" s="35">
        <f t="shared" si="11"/>
        <v>1.5414258188824663E-2</v>
      </c>
      <c r="J185" s="34">
        <v>294</v>
      </c>
      <c r="K185" s="34">
        <v>131</v>
      </c>
      <c r="L185" s="34">
        <v>3</v>
      </c>
      <c r="M185" s="34">
        <v>30</v>
      </c>
      <c r="N185" s="34">
        <v>53</v>
      </c>
      <c r="O185" s="34">
        <v>8</v>
      </c>
      <c r="T185"/>
      <c r="U185"/>
      <c r="V185"/>
      <c r="W185" s="36"/>
      <c r="X185" s="36"/>
      <c r="Y185" s="36"/>
      <c r="Z185" s="36"/>
    </row>
    <row r="186" spans="1:26" x14ac:dyDescent="0.25">
      <c r="A186" s="11" t="s">
        <v>252</v>
      </c>
      <c r="B186" s="11" t="s">
        <v>253</v>
      </c>
      <c r="C186" s="34">
        <v>4066</v>
      </c>
      <c r="D186" s="35">
        <f t="shared" si="12"/>
        <v>0.4926217412690605</v>
      </c>
      <c r="E186" s="35">
        <f t="shared" si="12"/>
        <v>0.30988686669945892</v>
      </c>
      <c r="F186" s="35">
        <f t="shared" si="12"/>
        <v>5.4107230693556324E-3</v>
      </c>
      <c r="G186" s="35">
        <f t="shared" si="11"/>
        <v>6.7879980324643388E-2</v>
      </c>
      <c r="H186" s="35">
        <f t="shared" si="11"/>
        <v>0.11165764879488441</v>
      </c>
      <c r="I186" s="35">
        <f t="shared" si="11"/>
        <v>1.2543039842597147E-2</v>
      </c>
      <c r="J186" s="34">
        <v>2003</v>
      </c>
      <c r="K186" s="34">
        <v>1260</v>
      </c>
      <c r="L186" s="34">
        <v>22</v>
      </c>
      <c r="M186" s="34">
        <v>276</v>
      </c>
      <c r="N186" s="34">
        <v>454</v>
      </c>
      <c r="O186" s="34">
        <v>51</v>
      </c>
      <c r="T186"/>
      <c r="U186"/>
      <c r="V186"/>
      <c r="W186" s="36"/>
      <c r="X186" s="36"/>
      <c r="Y186" s="36"/>
      <c r="Z186" s="36"/>
    </row>
    <row r="187" spans="1:26" x14ac:dyDescent="0.25">
      <c r="A187" s="11" t="s">
        <v>384</v>
      </c>
      <c r="B187" s="11" t="s">
        <v>385</v>
      </c>
      <c r="C187" s="34">
        <v>309</v>
      </c>
      <c r="D187" s="35">
        <f t="shared" si="12"/>
        <v>0.4563106796116505</v>
      </c>
      <c r="E187" s="35">
        <f t="shared" si="12"/>
        <v>0.34951456310679613</v>
      </c>
      <c r="F187" s="35">
        <f t="shared" si="12"/>
        <v>6.4724919093851136E-3</v>
      </c>
      <c r="G187" s="35">
        <f t="shared" si="11"/>
        <v>8.4142394822006472E-2</v>
      </c>
      <c r="H187" s="35">
        <f t="shared" si="11"/>
        <v>8.4142394822006472E-2</v>
      </c>
      <c r="I187" s="35">
        <f t="shared" si="11"/>
        <v>1.9417475728155338E-2</v>
      </c>
      <c r="J187" s="34">
        <v>141</v>
      </c>
      <c r="K187" s="34">
        <v>108</v>
      </c>
      <c r="L187" s="34">
        <v>2</v>
      </c>
      <c r="M187" s="34">
        <v>26</v>
      </c>
      <c r="N187" s="34">
        <v>26</v>
      </c>
      <c r="O187" s="34">
        <v>6</v>
      </c>
      <c r="T187"/>
      <c r="U187"/>
      <c r="V187"/>
      <c r="W187" s="36"/>
      <c r="X187" s="36"/>
      <c r="Y187" s="36"/>
      <c r="Z187" s="36"/>
    </row>
    <row r="188" spans="1:26" x14ac:dyDescent="0.25">
      <c r="A188" s="11" t="s">
        <v>388</v>
      </c>
      <c r="B188" s="11" t="s">
        <v>389</v>
      </c>
      <c r="C188" s="34">
        <v>417</v>
      </c>
      <c r="D188" s="35">
        <f t="shared" si="12"/>
        <v>0.4844124700239808</v>
      </c>
      <c r="E188" s="35">
        <f t="shared" si="12"/>
        <v>0.32134292565947242</v>
      </c>
      <c r="F188" s="35">
        <f t="shared" si="12"/>
        <v>2.3980815347721821E-3</v>
      </c>
      <c r="G188" s="35">
        <f t="shared" si="11"/>
        <v>9.8321342925659472E-2</v>
      </c>
      <c r="H188" s="35">
        <f t="shared" si="11"/>
        <v>6.4748201438848921E-2</v>
      </c>
      <c r="I188" s="35">
        <f t="shared" si="11"/>
        <v>2.8776978417266189E-2</v>
      </c>
      <c r="J188" s="34">
        <v>202</v>
      </c>
      <c r="K188" s="34">
        <v>134</v>
      </c>
      <c r="L188" s="34">
        <v>1</v>
      </c>
      <c r="M188" s="34">
        <v>41</v>
      </c>
      <c r="N188" s="34">
        <v>27</v>
      </c>
      <c r="O188" s="34">
        <v>12</v>
      </c>
      <c r="T188"/>
      <c r="U188"/>
      <c r="V188"/>
      <c r="W188" s="36"/>
      <c r="X188" s="36"/>
      <c r="Y188" s="36"/>
      <c r="Z188" s="36"/>
    </row>
    <row r="189" spans="1:26" x14ac:dyDescent="0.25">
      <c r="A189" s="11" t="s">
        <v>416</v>
      </c>
      <c r="B189" s="11" t="s">
        <v>417</v>
      </c>
      <c r="C189" s="34">
        <v>225</v>
      </c>
      <c r="D189" s="35">
        <f t="shared" si="12"/>
        <v>0.52888888888888885</v>
      </c>
      <c r="E189" s="35">
        <f t="shared" si="12"/>
        <v>0.35555555555555557</v>
      </c>
      <c r="F189" s="35">
        <f t="shared" si="12"/>
        <v>0</v>
      </c>
      <c r="G189" s="35">
        <f t="shared" si="11"/>
        <v>4.4444444444444444E-3</v>
      </c>
      <c r="H189" s="35">
        <f t="shared" si="11"/>
        <v>9.3333333333333338E-2</v>
      </c>
      <c r="I189" s="35">
        <f t="shared" si="11"/>
        <v>1.7777777777777778E-2</v>
      </c>
      <c r="J189" s="34">
        <v>119</v>
      </c>
      <c r="K189" s="34">
        <v>80</v>
      </c>
      <c r="L189" s="34">
        <v>0</v>
      </c>
      <c r="M189" s="34">
        <v>1</v>
      </c>
      <c r="N189" s="34">
        <v>21</v>
      </c>
      <c r="O189" s="34">
        <v>4</v>
      </c>
      <c r="T189"/>
      <c r="U189"/>
      <c r="V189"/>
      <c r="W189" s="36"/>
      <c r="X189" s="36"/>
      <c r="Y189" s="36"/>
      <c r="Z189" s="36"/>
    </row>
    <row r="190" spans="1:26" x14ac:dyDescent="0.25">
      <c r="A190" s="11" t="s">
        <v>510</v>
      </c>
      <c r="B190" s="11" t="s">
        <v>511</v>
      </c>
      <c r="C190" s="34">
        <v>1409</v>
      </c>
      <c r="D190" s="35">
        <f t="shared" si="12"/>
        <v>0.52164655784244141</v>
      </c>
      <c r="E190" s="35">
        <f t="shared" si="12"/>
        <v>0.31724627395315824</v>
      </c>
      <c r="F190" s="35">
        <f t="shared" si="12"/>
        <v>1.4194464158977999E-3</v>
      </c>
      <c r="G190" s="35">
        <f t="shared" si="11"/>
        <v>4.7551454932576294E-2</v>
      </c>
      <c r="H190" s="35">
        <f t="shared" si="11"/>
        <v>9.5812633073101491E-2</v>
      </c>
      <c r="I190" s="35">
        <f t="shared" si="11"/>
        <v>1.6323633782824698E-2</v>
      </c>
      <c r="J190" s="34">
        <v>735</v>
      </c>
      <c r="K190" s="34">
        <v>447</v>
      </c>
      <c r="L190" s="34">
        <v>2</v>
      </c>
      <c r="M190" s="34">
        <v>67</v>
      </c>
      <c r="N190" s="34">
        <v>135</v>
      </c>
      <c r="O190" s="34">
        <v>23</v>
      </c>
      <c r="T190"/>
      <c r="U190"/>
      <c r="V190"/>
      <c r="W190" s="36"/>
      <c r="X190" s="36"/>
      <c r="Y190" s="36"/>
      <c r="Z190" s="36"/>
    </row>
    <row r="191" spans="1:26" x14ac:dyDescent="0.25">
      <c r="A191" s="11" t="s">
        <v>558</v>
      </c>
      <c r="B191" s="11" t="s">
        <v>559</v>
      </c>
      <c r="C191" s="34">
        <v>1325</v>
      </c>
      <c r="D191" s="35">
        <f t="shared" si="12"/>
        <v>0.46641509433962264</v>
      </c>
      <c r="E191" s="35">
        <f t="shared" si="12"/>
        <v>0.3471698113207547</v>
      </c>
      <c r="F191" s="35">
        <f t="shared" si="12"/>
        <v>3.0188679245283017E-3</v>
      </c>
      <c r="G191" s="35">
        <f t="shared" si="11"/>
        <v>4.679245283018868E-2</v>
      </c>
      <c r="H191" s="35">
        <f t="shared" si="11"/>
        <v>0.12</v>
      </c>
      <c r="I191" s="35">
        <f t="shared" si="11"/>
        <v>1.6603773584905661E-2</v>
      </c>
      <c r="J191" s="34">
        <v>618</v>
      </c>
      <c r="K191" s="34">
        <v>460</v>
      </c>
      <c r="L191" s="34">
        <v>4</v>
      </c>
      <c r="M191" s="34">
        <v>62</v>
      </c>
      <c r="N191" s="34">
        <v>159</v>
      </c>
      <c r="O191" s="34">
        <v>22</v>
      </c>
      <c r="T191"/>
      <c r="U191"/>
      <c r="V191"/>
      <c r="W191" s="36"/>
      <c r="X191" s="36"/>
      <c r="Y191" s="36"/>
      <c r="Z191" s="36"/>
    </row>
    <row r="192" spans="1:26" x14ac:dyDescent="0.25">
      <c r="A192" s="11" t="s">
        <v>666</v>
      </c>
      <c r="B192" s="11" t="s">
        <v>667</v>
      </c>
      <c r="C192" s="34">
        <v>1461</v>
      </c>
      <c r="D192" s="35">
        <f t="shared" si="12"/>
        <v>0.43737166324435317</v>
      </c>
      <c r="E192" s="35">
        <f t="shared" si="12"/>
        <v>0.33880903490759756</v>
      </c>
      <c r="F192" s="35">
        <f t="shared" si="12"/>
        <v>2.0533880903490761E-3</v>
      </c>
      <c r="G192" s="35">
        <f t="shared" si="11"/>
        <v>8.4873374401095145E-2</v>
      </c>
      <c r="H192" s="35">
        <f t="shared" si="11"/>
        <v>0.12046543463381246</v>
      </c>
      <c r="I192" s="35">
        <f t="shared" si="11"/>
        <v>1.6427104722792608E-2</v>
      </c>
      <c r="J192" s="34">
        <v>639</v>
      </c>
      <c r="K192" s="34">
        <v>495</v>
      </c>
      <c r="L192" s="34">
        <v>3</v>
      </c>
      <c r="M192" s="34">
        <v>124</v>
      </c>
      <c r="N192" s="34">
        <v>176</v>
      </c>
      <c r="O192" s="34">
        <v>24</v>
      </c>
      <c r="T192"/>
      <c r="U192"/>
      <c r="V192"/>
      <c r="W192" s="36"/>
      <c r="X192" s="36"/>
      <c r="Y192" s="36"/>
      <c r="Z192" s="36"/>
    </row>
    <row r="193" spans="1:26" x14ac:dyDescent="0.25">
      <c r="A193" s="11" t="s">
        <v>672</v>
      </c>
      <c r="B193" s="11" t="s">
        <v>673</v>
      </c>
      <c r="C193" s="34">
        <v>156</v>
      </c>
      <c r="D193" s="35">
        <f t="shared" si="12"/>
        <v>0.26282051282051283</v>
      </c>
      <c r="E193" s="35">
        <f t="shared" si="12"/>
        <v>0.47435897435897434</v>
      </c>
      <c r="F193" s="35">
        <f t="shared" si="12"/>
        <v>6.41025641025641E-3</v>
      </c>
      <c r="G193" s="35">
        <f t="shared" si="11"/>
        <v>8.3333333333333329E-2</v>
      </c>
      <c r="H193" s="35">
        <f t="shared" si="11"/>
        <v>0.10256410256410256</v>
      </c>
      <c r="I193" s="35">
        <f t="shared" si="11"/>
        <v>7.0512820512820512E-2</v>
      </c>
      <c r="J193" s="34">
        <v>41</v>
      </c>
      <c r="K193" s="34">
        <v>74</v>
      </c>
      <c r="L193" s="34">
        <v>1</v>
      </c>
      <c r="M193" s="34">
        <v>13</v>
      </c>
      <c r="N193" s="34">
        <v>16</v>
      </c>
      <c r="O193" s="34">
        <v>11</v>
      </c>
      <c r="T193"/>
      <c r="U193"/>
      <c r="V193"/>
      <c r="W193" s="36"/>
      <c r="X193" s="36"/>
      <c r="Y193" s="36"/>
      <c r="Z193" s="36"/>
    </row>
    <row r="194" spans="1:26" x14ac:dyDescent="0.25">
      <c r="A194" s="11" t="s">
        <v>746</v>
      </c>
      <c r="B194" s="11" t="s">
        <v>747</v>
      </c>
      <c r="C194" s="34">
        <v>1716</v>
      </c>
      <c r="D194" s="35">
        <f t="shared" si="12"/>
        <v>0.52389277389277389</v>
      </c>
      <c r="E194" s="35">
        <f t="shared" si="12"/>
        <v>0.33391608391608391</v>
      </c>
      <c r="F194" s="35">
        <f t="shared" si="12"/>
        <v>2.331002331002331E-3</v>
      </c>
      <c r="G194" s="35">
        <f t="shared" si="11"/>
        <v>4.72027972027972E-2</v>
      </c>
      <c r="H194" s="35">
        <f t="shared" si="11"/>
        <v>8.1585081585081584E-2</v>
      </c>
      <c r="I194" s="35">
        <f t="shared" si="11"/>
        <v>1.1072261072261072E-2</v>
      </c>
      <c r="J194" s="34">
        <v>899</v>
      </c>
      <c r="K194" s="34">
        <v>573</v>
      </c>
      <c r="L194" s="34">
        <v>4</v>
      </c>
      <c r="M194" s="34">
        <v>81</v>
      </c>
      <c r="N194" s="34">
        <v>140</v>
      </c>
      <c r="O194" s="34">
        <v>19</v>
      </c>
      <c r="T194"/>
      <c r="U194"/>
      <c r="V194"/>
      <c r="W194" s="36"/>
      <c r="X194" s="36"/>
      <c r="Y194" s="36"/>
      <c r="Z194" s="36"/>
    </row>
    <row r="195" spans="1:26" x14ac:dyDescent="0.25">
      <c r="A195" s="11" t="s">
        <v>748</v>
      </c>
      <c r="B195" s="11" t="s">
        <v>749</v>
      </c>
      <c r="C195" s="34">
        <v>126</v>
      </c>
      <c r="D195" s="35">
        <f t="shared" si="12"/>
        <v>0.42857142857142855</v>
      </c>
      <c r="E195" s="35">
        <f t="shared" si="12"/>
        <v>0.38095238095238093</v>
      </c>
      <c r="F195" s="35">
        <f t="shared" si="12"/>
        <v>2.3809523809523808E-2</v>
      </c>
      <c r="G195" s="35">
        <f t="shared" si="11"/>
        <v>7.9365079365079361E-2</v>
      </c>
      <c r="H195" s="35">
        <f t="shared" si="11"/>
        <v>5.5555555555555552E-2</v>
      </c>
      <c r="I195" s="35">
        <f t="shared" si="11"/>
        <v>3.1746031746031744E-2</v>
      </c>
      <c r="J195" s="34">
        <v>54</v>
      </c>
      <c r="K195" s="34">
        <v>48</v>
      </c>
      <c r="L195" s="34">
        <v>3</v>
      </c>
      <c r="M195" s="34">
        <v>10</v>
      </c>
      <c r="N195" s="34">
        <v>7</v>
      </c>
      <c r="O195" s="34">
        <v>4</v>
      </c>
      <c r="T195"/>
      <c r="U195"/>
      <c r="V195"/>
      <c r="W195" s="36"/>
      <c r="X195" s="36"/>
      <c r="Y195" s="36"/>
      <c r="Z195" s="36"/>
    </row>
    <row r="196" spans="1:26" x14ac:dyDescent="0.25">
      <c r="A196" s="11" t="s">
        <v>792</v>
      </c>
      <c r="B196" s="11" t="s">
        <v>793</v>
      </c>
      <c r="C196" s="34">
        <v>174</v>
      </c>
      <c r="D196" s="35">
        <f t="shared" si="12"/>
        <v>0.42528735632183906</v>
      </c>
      <c r="E196" s="35">
        <f t="shared" si="12"/>
        <v>0.32758620689655171</v>
      </c>
      <c r="F196" s="35">
        <f t="shared" si="12"/>
        <v>0</v>
      </c>
      <c r="G196" s="35">
        <f t="shared" si="11"/>
        <v>0.13218390804597702</v>
      </c>
      <c r="H196" s="35">
        <f t="shared" si="11"/>
        <v>8.6206896551724144E-2</v>
      </c>
      <c r="I196" s="35">
        <f t="shared" si="11"/>
        <v>2.8735632183908046E-2</v>
      </c>
      <c r="J196" s="34">
        <v>74</v>
      </c>
      <c r="K196" s="34">
        <v>57</v>
      </c>
      <c r="L196" s="34">
        <v>0</v>
      </c>
      <c r="M196" s="34">
        <v>23</v>
      </c>
      <c r="N196" s="34">
        <v>15</v>
      </c>
      <c r="O196" s="34">
        <v>5</v>
      </c>
      <c r="T196"/>
      <c r="U196"/>
      <c r="V196"/>
      <c r="W196" s="36"/>
      <c r="X196" s="36"/>
      <c r="Y196" s="36"/>
      <c r="Z196" s="36"/>
    </row>
    <row r="197" spans="1:26" x14ac:dyDescent="0.25">
      <c r="A197" s="11" t="s">
        <v>804</v>
      </c>
      <c r="B197" s="11" t="s">
        <v>805</v>
      </c>
      <c r="C197" s="34">
        <v>406</v>
      </c>
      <c r="D197" s="35">
        <f t="shared" si="12"/>
        <v>0.55665024630541871</v>
      </c>
      <c r="E197" s="35">
        <f t="shared" si="12"/>
        <v>0.2857142857142857</v>
      </c>
      <c r="F197" s="35">
        <f t="shared" si="12"/>
        <v>2.4630541871921183E-3</v>
      </c>
      <c r="G197" s="35">
        <f t="shared" si="11"/>
        <v>4.9261083743842367E-2</v>
      </c>
      <c r="H197" s="35">
        <f t="shared" si="11"/>
        <v>9.3596059113300489E-2</v>
      </c>
      <c r="I197" s="35">
        <f t="shared" si="11"/>
        <v>1.2315270935960592E-2</v>
      </c>
      <c r="J197" s="34">
        <v>226</v>
      </c>
      <c r="K197" s="34">
        <v>116</v>
      </c>
      <c r="L197" s="34">
        <v>1</v>
      </c>
      <c r="M197" s="34">
        <v>20</v>
      </c>
      <c r="N197" s="34">
        <v>38</v>
      </c>
      <c r="O197" s="34">
        <v>5</v>
      </c>
      <c r="T197"/>
      <c r="U197"/>
      <c r="V197"/>
      <c r="W197" s="36"/>
      <c r="X197" s="36"/>
      <c r="Y197" s="36"/>
      <c r="Z197" s="36"/>
    </row>
    <row r="198" spans="1:26" x14ac:dyDescent="0.25">
      <c r="A198" s="11" t="s">
        <v>885</v>
      </c>
      <c r="B198" s="11" t="s">
        <v>886</v>
      </c>
      <c r="C198" s="34">
        <v>123</v>
      </c>
      <c r="D198" s="35">
        <f t="shared" si="12"/>
        <v>0.56097560975609762</v>
      </c>
      <c r="E198" s="35">
        <f t="shared" si="12"/>
        <v>0.26829268292682928</v>
      </c>
      <c r="F198" s="35">
        <f t="shared" si="12"/>
        <v>8.130081300813009E-3</v>
      </c>
      <c r="G198" s="35">
        <f t="shared" si="11"/>
        <v>1.6260162601626018E-2</v>
      </c>
      <c r="H198" s="35">
        <f t="shared" si="11"/>
        <v>0.13008130081300814</v>
      </c>
      <c r="I198" s="35">
        <f t="shared" si="11"/>
        <v>1.6260162601626018E-2</v>
      </c>
      <c r="J198" s="34">
        <v>69</v>
      </c>
      <c r="K198" s="34">
        <v>33</v>
      </c>
      <c r="L198" s="34">
        <v>1</v>
      </c>
      <c r="M198" s="34">
        <v>2</v>
      </c>
      <c r="N198" s="34">
        <v>16</v>
      </c>
      <c r="O198" s="34">
        <v>2</v>
      </c>
      <c r="T198"/>
      <c r="U198"/>
      <c r="V198"/>
      <c r="W198" s="36"/>
      <c r="X198" s="36"/>
      <c r="Y198" s="36"/>
      <c r="Z198" s="36"/>
    </row>
    <row r="199" spans="1:26" x14ac:dyDescent="0.25">
      <c r="A199" s="11" t="s">
        <v>933</v>
      </c>
      <c r="B199" s="11" t="s">
        <v>934</v>
      </c>
      <c r="C199" s="34">
        <v>136</v>
      </c>
      <c r="D199" s="35">
        <f t="shared" si="12"/>
        <v>0.33823529411764708</v>
      </c>
      <c r="E199" s="35">
        <f t="shared" si="12"/>
        <v>0.27941176470588236</v>
      </c>
      <c r="F199" s="35">
        <f t="shared" si="12"/>
        <v>0</v>
      </c>
      <c r="G199" s="35">
        <f t="shared" si="11"/>
        <v>0.14705882352941177</v>
      </c>
      <c r="H199" s="35">
        <f t="shared" si="11"/>
        <v>0.16911764705882354</v>
      </c>
      <c r="I199" s="35">
        <f t="shared" si="11"/>
        <v>6.6176470588235295E-2</v>
      </c>
      <c r="J199" s="34">
        <v>46</v>
      </c>
      <c r="K199" s="34">
        <v>38</v>
      </c>
      <c r="L199" s="34">
        <v>0</v>
      </c>
      <c r="M199" s="34">
        <v>20</v>
      </c>
      <c r="N199" s="34">
        <v>23</v>
      </c>
      <c r="O199" s="34">
        <v>9</v>
      </c>
      <c r="T199"/>
      <c r="U199"/>
      <c r="V199"/>
      <c r="W199" s="36"/>
      <c r="X199" s="36"/>
      <c r="Y199" s="36"/>
      <c r="Z199" s="36"/>
    </row>
    <row r="200" spans="1:26" x14ac:dyDescent="0.25">
      <c r="A200" s="11" t="s">
        <v>1003</v>
      </c>
      <c r="B200" s="11" t="s">
        <v>1004</v>
      </c>
      <c r="C200" s="34">
        <v>94</v>
      </c>
      <c r="D200" s="35">
        <f t="shared" si="12"/>
        <v>0.40425531914893614</v>
      </c>
      <c r="E200" s="35">
        <f t="shared" si="12"/>
        <v>0.26595744680851063</v>
      </c>
      <c r="F200" s="35">
        <f t="shared" si="12"/>
        <v>1.0638297872340425E-2</v>
      </c>
      <c r="G200" s="35">
        <f t="shared" si="11"/>
        <v>0.11702127659574468</v>
      </c>
      <c r="H200" s="35">
        <f t="shared" si="11"/>
        <v>0.13829787234042554</v>
      </c>
      <c r="I200" s="35">
        <f t="shared" si="11"/>
        <v>6.3829787234042548E-2</v>
      </c>
      <c r="J200" s="34">
        <v>38</v>
      </c>
      <c r="K200" s="34">
        <v>25</v>
      </c>
      <c r="L200" s="34">
        <v>1</v>
      </c>
      <c r="M200" s="34">
        <v>11</v>
      </c>
      <c r="N200" s="34">
        <v>13</v>
      </c>
      <c r="O200" s="34">
        <v>6</v>
      </c>
      <c r="T200"/>
      <c r="U200"/>
      <c r="V200"/>
      <c r="W200" s="36"/>
      <c r="X200" s="36"/>
      <c r="Y200" s="36"/>
      <c r="Z200" s="36"/>
    </row>
    <row r="201" spans="1:26" x14ac:dyDescent="0.25">
      <c r="A201" s="11" t="s">
        <v>1091</v>
      </c>
      <c r="B201" s="11" t="s">
        <v>1092</v>
      </c>
      <c r="C201" s="34">
        <v>72</v>
      </c>
      <c r="D201" s="35">
        <f t="shared" si="12"/>
        <v>0.41666666666666669</v>
      </c>
      <c r="E201" s="35">
        <f t="shared" si="12"/>
        <v>0.3611111111111111</v>
      </c>
      <c r="F201" s="35">
        <f t="shared" si="12"/>
        <v>0</v>
      </c>
      <c r="G201" s="35">
        <f t="shared" si="11"/>
        <v>1.3888888888888888E-2</v>
      </c>
      <c r="H201" s="35">
        <f t="shared" si="11"/>
        <v>0.16666666666666666</v>
      </c>
      <c r="I201" s="35">
        <f t="shared" si="11"/>
        <v>4.1666666666666664E-2</v>
      </c>
      <c r="J201" s="34">
        <v>30</v>
      </c>
      <c r="K201" s="34">
        <v>26</v>
      </c>
      <c r="L201" s="34">
        <v>0</v>
      </c>
      <c r="M201" s="34">
        <v>1</v>
      </c>
      <c r="N201" s="34">
        <v>12</v>
      </c>
      <c r="O201" s="34">
        <v>3</v>
      </c>
      <c r="T201"/>
      <c r="U201"/>
      <c r="V201"/>
      <c r="W201" s="36"/>
      <c r="X201" s="36"/>
      <c r="Y201" s="36"/>
      <c r="Z201" s="36"/>
    </row>
    <row r="202" spans="1:26" x14ac:dyDescent="0.25">
      <c r="A202" s="11" t="s">
        <v>1127</v>
      </c>
      <c r="B202" s="11" t="s">
        <v>1128</v>
      </c>
      <c r="C202" s="34">
        <v>585</v>
      </c>
      <c r="D202" s="35">
        <f t="shared" si="12"/>
        <v>0.55213675213675217</v>
      </c>
      <c r="E202" s="35">
        <f t="shared" si="12"/>
        <v>0.24273504273504273</v>
      </c>
      <c r="F202" s="35">
        <f t="shared" si="12"/>
        <v>1.7094017094017094E-3</v>
      </c>
      <c r="G202" s="35">
        <f t="shared" si="11"/>
        <v>0.1076923076923077</v>
      </c>
      <c r="H202" s="35">
        <f t="shared" si="11"/>
        <v>6.8376068376068383E-2</v>
      </c>
      <c r="I202" s="35">
        <f t="shared" si="11"/>
        <v>2.735042735042735E-2</v>
      </c>
      <c r="J202" s="34">
        <v>323</v>
      </c>
      <c r="K202" s="34">
        <v>142</v>
      </c>
      <c r="L202" s="34">
        <v>1</v>
      </c>
      <c r="M202" s="34">
        <v>63</v>
      </c>
      <c r="N202" s="34">
        <v>40</v>
      </c>
      <c r="O202" s="34">
        <v>16</v>
      </c>
      <c r="T202"/>
      <c r="U202"/>
      <c r="V202"/>
      <c r="W202" s="36"/>
      <c r="X202" s="36"/>
      <c r="Y202" s="36"/>
      <c r="Z202" s="36"/>
    </row>
    <row r="203" spans="1:26" x14ac:dyDescent="0.25">
      <c r="A203" s="11" t="s">
        <v>96</v>
      </c>
      <c r="B203" s="11" t="s">
        <v>97</v>
      </c>
      <c r="C203" s="34" t="s">
        <v>1572</v>
      </c>
      <c r="D203" s="35" t="e">
        <f t="shared" si="12"/>
        <v>#VALUE!</v>
      </c>
      <c r="E203" s="35" t="e">
        <f t="shared" si="12"/>
        <v>#VALUE!</v>
      </c>
      <c r="F203" s="35" t="e">
        <f t="shared" si="12"/>
        <v>#VALUE!</v>
      </c>
      <c r="G203" s="35" t="e">
        <f t="shared" si="11"/>
        <v>#VALUE!</v>
      </c>
      <c r="H203" s="35" t="e">
        <f t="shared" si="11"/>
        <v>#VALUE!</v>
      </c>
      <c r="I203" s="35" t="e">
        <f t="shared" si="11"/>
        <v>#VALUE!</v>
      </c>
      <c r="J203" s="34" t="s">
        <v>1572</v>
      </c>
      <c r="K203" s="34" t="s">
        <v>1572</v>
      </c>
      <c r="L203" s="34" t="s">
        <v>1572</v>
      </c>
      <c r="M203" s="34" t="s">
        <v>1572</v>
      </c>
      <c r="N203" s="34" t="s">
        <v>1572</v>
      </c>
      <c r="O203" s="34" t="s">
        <v>1572</v>
      </c>
      <c r="T203"/>
      <c r="U203"/>
      <c r="V203"/>
      <c r="W203" s="36"/>
      <c r="X203" s="36"/>
      <c r="Y203" s="36"/>
      <c r="Z203" s="36"/>
    </row>
    <row r="204" spans="1:26" x14ac:dyDescent="0.25">
      <c r="A204" s="11" t="s">
        <v>124</v>
      </c>
      <c r="B204" s="11" t="s">
        <v>125</v>
      </c>
      <c r="C204" s="34" t="s">
        <v>1572</v>
      </c>
      <c r="D204" s="35" t="e">
        <f t="shared" si="12"/>
        <v>#VALUE!</v>
      </c>
      <c r="E204" s="35" t="e">
        <f t="shared" si="12"/>
        <v>#VALUE!</v>
      </c>
      <c r="F204" s="35" t="e">
        <f t="shared" si="12"/>
        <v>#VALUE!</v>
      </c>
      <c r="G204" s="35" t="e">
        <f t="shared" si="11"/>
        <v>#VALUE!</v>
      </c>
      <c r="H204" s="35" t="e">
        <f t="shared" si="11"/>
        <v>#VALUE!</v>
      </c>
      <c r="I204" s="35" t="e">
        <f t="shared" si="11"/>
        <v>#VALUE!</v>
      </c>
      <c r="J204" s="34" t="s">
        <v>1572</v>
      </c>
      <c r="K204" s="34" t="s">
        <v>1572</v>
      </c>
      <c r="L204" s="34" t="s">
        <v>1572</v>
      </c>
      <c r="M204" s="34" t="s">
        <v>1572</v>
      </c>
      <c r="N204" s="34" t="s">
        <v>1572</v>
      </c>
      <c r="O204" s="34" t="s">
        <v>1572</v>
      </c>
      <c r="T204"/>
      <c r="U204"/>
      <c r="V204"/>
      <c r="W204" s="36"/>
      <c r="X204" s="36"/>
      <c r="Y204" s="36"/>
      <c r="Z204" s="36"/>
    </row>
    <row r="205" spans="1:26" x14ac:dyDescent="0.25">
      <c r="A205" s="11" t="s">
        <v>134</v>
      </c>
      <c r="B205" s="11" t="s">
        <v>135</v>
      </c>
      <c r="C205" s="34">
        <v>96</v>
      </c>
      <c r="D205" s="35">
        <f t="shared" si="12"/>
        <v>0.39583333333333331</v>
      </c>
      <c r="E205" s="35">
        <f t="shared" si="12"/>
        <v>0.23958333333333334</v>
      </c>
      <c r="F205" s="35">
        <f t="shared" si="12"/>
        <v>0</v>
      </c>
      <c r="G205" s="35">
        <f t="shared" si="11"/>
        <v>8.3333333333333329E-2</v>
      </c>
      <c r="H205" s="35">
        <f t="shared" si="11"/>
        <v>0.19791666666666666</v>
      </c>
      <c r="I205" s="35">
        <f t="shared" si="11"/>
        <v>8.3333333333333329E-2</v>
      </c>
      <c r="J205" s="34">
        <v>38</v>
      </c>
      <c r="K205" s="34">
        <v>23</v>
      </c>
      <c r="L205" s="34">
        <v>0</v>
      </c>
      <c r="M205" s="34">
        <v>8</v>
      </c>
      <c r="N205" s="34">
        <v>19</v>
      </c>
      <c r="O205" s="34">
        <v>8</v>
      </c>
      <c r="T205"/>
      <c r="U205"/>
      <c r="V205"/>
      <c r="W205" s="36"/>
      <c r="X205" s="36"/>
      <c r="Y205" s="36"/>
      <c r="Z205" s="36"/>
    </row>
    <row r="206" spans="1:26" x14ac:dyDescent="0.25">
      <c r="A206" s="11" t="s">
        <v>138</v>
      </c>
      <c r="B206" s="11" t="s">
        <v>139</v>
      </c>
      <c r="C206" s="34" t="s">
        <v>1572</v>
      </c>
      <c r="D206" s="35" t="e">
        <f t="shared" si="12"/>
        <v>#VALUE!</v>
      </c>
      <c r="E206" s="35" t="e">
        <f t="shared" si="12"/>
        <v>#VALUE!</v>
      </c>
      <c r="F206" s="35" t="e">
        <f t="shared" si="12"/>
        <v>#VALUE!</v>
      </c>
      <c r="G206" s="35" t="e">
        <f t="shared" si="11"/>
        <v>#VALUE!</v>
      </c>
      <c r="H206" s="35" t="e">
        <f t="shared" si="11"/>
        <v>#VALUE!</v>
      </c>
      <c r="I206" s="35" t="e">
        <f t="shared" si="11"/>
        <v>#VALUE!</v>
      </c>
      <c r="J206" s="34" t="s">
        <v>1572</v>
      </c>
      <c r="K206" s="34" t="s">
        <v>1572</v>
      </c>
      <c r="L206" s="34" t="s">
        <v>1572</v>
      </c>
      <c r="M206" s="34" t="s">
        <v>1572</v>
      </c>
      <c r="N206" s="34" t="s">
        <v>1572</v>
      </c>
      <c r="O206" s="34" t="s">
        <v>1572</v>
      </c>
      <c r="T206"/>
      <c r="U206"/>
      <c r="V206"/>
      <c r="W206" s="36"/>
      <c r="X206" s="36"/>
      <c r="Y206" s="36"/>
      <c r="Z206" s="36"/>
    </row>
    <row r="207" spans="1:26" x14ac:dyDescent="0.25">
      <c r="A207" s="11" t="s">
        <v>144</v>
      </c>
      <c r="B207" s="11" t="s">
        <v>145</v>
      </c>
      <c r="C207" s="34">
        <v>105</v>
      </c>
      <c r="D207" s="35">
        <f t="shared" si="12"/>
        <v>0.49523809523809526</v>
      </c>
      <c r="E207" s="35">
        <f t="shared" si="12"/>
        <v>0.10476190476190476</v>
      </c>
      <c r="F207" s="35">
        <f t="shared" si="12"/>
        <v>9.5238095238095247E-3</v>
      </c>
      <c r="G207" s="35">
        <f t="shared" si="11"/>
        <v>1.9047619047619049E-2</v>
      </c>
      <c r="H207" s="35">
        <f t="shared" si="11"/>
        <v>0.3619047619047619</v>
      </c>
      <c r="I207" s="35">
        <f t="shared" si="11"/>
        <v>9.5238095238095247E-3</v>
      </c>
      <c r="J207" s="34">
        <v>52</v>
      </c>
      <c r="K207" s="34">
        <v>11</v>
      </c>
      <c r="L207" s="34">
        <v>1</v>
      </c>
      <c r="M207" s="34">
        <v>2</v>
      </c>
      <c r="N207" s="34">
        <v>38</v>
      </c>
      <c r="O207" s="34">
        <v>1</v>
      </c>
      <c r="T207"/>
      <c r="U207"/>
      <c r="V207"/>
      <c r="W207" s="36"/>
      <c r="X207" s="36"/>
      <c r="Y207" s="36"/>
      <c r="Z207" s="36"/>
    </row>
    <row r="208" spans="1:26" x14ac:dyDescent="0.25">
      <c r="A208" s="11" t="s">
        <v>174</v>
      </c>
      <c r="B208" s="11" t="s">
        <v>175</v>
      </c>
      <c r="C208" s="34">
        <v>202</v>
      </c>
      <c r="D208" s="35">
        <f t="shared" si="12"/>
        <v>0.46039603960396042</v>
      </c>
      <c r="E208" s="35">
        <f t="shared" si="12"/>
        <v>0.22772277227722773</v>
      </c>
      <c r="F208" s="35">
        <f t="shared" si="12"/>
        <v>0</v>
      </c>
      <c r="G208" s="35">
        <f t="shared" si="11"/>
        <v>8.4158415841584164E-2</v>
      </c>
      <c r="H208" s="35">
        <f t="shared" si="11"/>
        <v>0.18316831683168316</v>
      </c>
      <c r="I208" s="35">
        <f t="shared" si="11"/>
        <v>4.4554455445544552E-2</v>
      </c>
      <c r="J208" s="34">
        <v>93</v>
      </c>
      <c r="K208" s="34">
        <v>46</v>
      </c>
      <c r="L208" s="34">
        <v>0</v>
      </c>
      <c r="M208" s="34">
        <v>17</v>
      </c>
      <c r="N208" s="34">
        <v>37</v>
      </c>
      <c r="O208" s="34">
        <v>9</v>
      </c>
      <c r="T208"/>
      <c r="U208"/>
      <c r="V208"/>
      <c r="W208" s="36"/>
      <c r="X208" s="36"/>
      <c r="Y208" s="36"/>
      <c r="Z208" s="36"/>
    </row>
    <row r="209" spans="1:26" x14ac:dyDescent="0.25">
      <c r="A209" s="11" t="s">
        <v>190</v>
      </c>
      <c r="B209" s="11" t="s">
        <v>191</v>
      </c>
      <c r="C209" s="34">
        <v>95</v>
      </c>
      <c r="D209" s="35">
        <f t="shared" si="12"/>
        <v>0.45263157894736844</v>
      </c>
      <c r="E209" s="35">
        <f t="shared" si="12"/>
        <v>0.41052631578947368</v>
      </c>
      <c r="F209" s="35">
        <f t="shared" si="12"/>
        <v>0</v>
      </c>
      <c r="G209" s="35">
        <f t="shared" si="11"/>
        <v>6.3157894736842107E-2</v>
      </c>
      <c r="H209" s="35">
        <f t="shared" si="11"/>
        <v>7.3684210526315783E-2</v>
      </c>
      <c r="I209" s="35">
        <f t="shared" si="11"/>
        <v>0</v>
      </c>
      <c r="J209" s="34">
        <v>43</v>
      </c>
      <c r="K209" s="34">
        <v>39</v>
      </c>
      <c r="L209" s="34">
        <v>0</v>
      </c>
      <c r="M209" s="34">
        <v>6</v>
      </c>
      <c r="N209" s="34">
        <v>7</v>
      </c>
      <c r="O209" s="34">
        <v>0</v>
      </c>
      <c r="T209"/>
      <c r="U209"/>
      <c r="V209"/>
      <c r="W209" s="36"/>
      <c r="X209" s="36"/>
      <c r="Y209" s="36"/>
      <c r="Z209" s="36"/>
    </row>
    <row r="210" spans="1:26" x14ac:dyDescent="0.25">
      <c r="A210" s="11" t="s">
        <v>202</v>
      </c>
      <c r="B210" s="11" t="s">
        <v>203</v>
      </c>
      <c r="C210" s="34">
        <v>406</v>
      </c>
      <c r="D210" s="35">
        <f t="shared" si="12"/>
        <v>0.56157635467980294</v>
      </c>
      <c r="E210" s="35">
        <f t="shared" si="12"/>
        <v>0.12807881773399016</v>
      </c>
      <c r="F210" s="35">
        <f t="shared" si="12"/>
        <v>2.2167487684729065E-2</v>
      </c>
      <c r="G210" s="35">
        <f t="shared" si="11"/>
        <v>0.12561576354679804</v>
      </c>
      <c r="H210" s="35">
        <f t="shared" si="11"/>
        <v>0.13054187192118227</v>
      </c>
      <c r="I210" s="35">
        <f t="shared" si="11"/>
        <v>3.2019704433497539E-2</v>
      </c>
      <c r="J210" s="34">
        <v>228</v>
      </c>
      <c r="K210" s="34">
        <v>52</v>
      </c>
      <c r="L210" s="34">
        <v>9</v>
      </c>
      <c r="M210" s="34">
        <v>51</v>
      </c>
      <c r="N210" s="34">
        <v>53</v>
      </c>
      <c r="O210" s="34">
        <v>13</v>
      </c>
      <c r="T210"/>
      <c r="U210"/>
      <c r="V210"/>
      <c r="W210" s="36"/>
      <c r="X210" s="36"/>
      <c r="Y210" s="36"/>
      <c r="Z210" s="36"/>
    </row>
    <row r="211" spans="1:26" x14ac:dyDescent="0.25">
      <c r="A211" s="11" t="s">
        <v>238</v>
      </c>
      <c r="B211" s="11" t="s">
        <v>239</v>
      </c>
      <c r="C211" s="34">
        <v>460</v>
      </c>
      <c r="D211" s="35">
        <f t="shared" si="12"/>
        <v>0.49782608695652175</v>
      </c>
      <c r="E211" s="35">
        <f t="shared" si="12"/>
        <v>0.14782608695652175</v>
      </c>
      <c r="F211" s="35">
        <f t="shared" si="12"/>
        <v>0</v>
      </c>
      <c r="G211" s="35">
        <f t="shared" si="11"/>
        <v>0.20217391304347826</v>
      </c>
      <c r="H211" s="35">
        <f t="shared" si="11"/>
        <v>0.12391304347826088</v>
      </c>
      <c r="I211" s="35">
        <f t="shared" si="11"/>
        <v>2.8260869565217391E-2</v>
      </c>
      <c r="J211" s="34">
        <v>229</v>
      </c>
      <c r="K211" s="34">
        <v>68</v>
      </c>
      <c r="L211" s="34">
        <v>0</v>
      </c>
      <c r="M211" s="34">
        <v>93</v>
      </c>
      <c r="N211" s="34">
        <v>57</v>
      </c>
      <c r="O211" s="34">
        <v>13</v>
      </c>
      <c r="T211"/>
      <c r="U211"/>
      <c r="V211"/>
      <c r="W211" s="36"/>
      <c r="X211" s="36"/>
      <c r="Y211" s="36"/>
      <c r="Z211" s="36"/>
    </row>
    <row r="212" spans="1:26" x14ac:dyDescent="0.25">
      <c r="A212" s="11" t="s">
        <v>240</v>
      </c>
      <c r="B212" s="11" t="s">
        <v>241</v>
      </c>
      <c r="C212" s="34">
        <v>82</v>
      </c>
      <c r="D212" s="35">
        <f t="shared" si="12"/>
        <v>0.37804878048780488</v>
      </c>
      <c r="E212" s="35">
        <f t="shared" si="12"/>
        <v>8.5365853658536592E-2</v>
      </c>
      <c r="F212" s="35">
        <f t="shared" si="12"/>
        <v>0</v>
      </c>
      <c r="G212" s="35">
        <f t="shared" si="11"/>
        <v>0.14634146341463414</v>
      </c>
      <c r="H212" s="35">
        <f t="shared" si="11"/>
        <v>0.32926829268292684</v>
      </c>
      <c r="I212" s="35">
        <f t="shared" si="11"/>
        <v>6.097560975609756E-2</v>
      </c>
      <c r="J212" s="34">
        <v>31</v>
      </c>
      <c r="K212" s="34">
        <v>7</v>
      </c>
      <c r="L212" s="34">
        <v>0</v>
      </c>
      <c r="M212" s="34">
        <v>12</v>
      </c>
      <c r="N212" s="34">
        <v>27</v>
      </c>
      <c r="O212" s="34">
        <v>5</v>
      </c>
      <c r="T212"/>
      <c r="U212"/>
      <c r="V212"/>
      <c r="W212" s="36"/>
      <c r="X212" s="36"/>
      <c r="Y212" s="36"/>
      <c r="Z212" s="36"/>
    </row>
    <row r="213" spans="1:26" x14ac:dyDescent="0.25">
      <c r="A213" s="11" t="s">
        <v>242</v>
      </c>
      <c r="B213" s="11" t="s">
        <v>243</v>
      </c>
      <c r="C213" s="34">
        <v>64</v>
      </c>
      <c r="D213" s="35">
        <f t="shared" si="12"/>
        <v>0.578125</v>
      </c>
      <c r="E213" s="35">
        <f t="shared" si="12"/>
        <v>0.1875</v>
      </c>
      <c r="F213" s="35">
        <f t="shared" si="12"/>
        <v>0</v>
      </c>
      <c r="G213" s="35">
        <f t="shared" si="11"/>
        <v>1.5625E-2</v>
      </c>
      <c r="H213" s="35">
        <f t="shared" si="11"/>
        <v>0.125</v>
      </c>
      <c r="I213" s="35">
        <f t="shared" si="11"/>
        <v>9.375E-2</v>
      </c>
      <c r="J213" s="34">
        <v>37</v>
      </c>
      <c r="K213" s="34">
        <v>12</v>
      </c>
      <c r="L213" s="34">
        <v>0</v>
      </c>
      <c r="M213" s="34">
        <v>1</v>
      </c>
      <c r="N213" s="34">
        <v>8</v>
      </c>
      <c r="O213" s="34">
        <v>6</v>
      </c>
      <c r="T213"/>
      <c r="U213"/>
      <c r="V213"/>
      <c r="W213" s="36"/>
      <c r="X213" s="36"/>
      <c r="Y213" s="36"/>
      <c r="Z213" s="36"/>
    </row>
    <row r="214" spans="1:26" x14ac:dyDescent="0.25">
      <c r="A214" s="11" t="s">
        <v>244</v>
      </c>
      <c r="B214" s="11" t="s">
        <v>245</v>
      </c>
      <c r="C214" s="34">
        <v>68</v>
      </c>
      <c r="D214" s="35">
        <f t="shared" si="12"/>
        <v>0.39705882352941174</v>
      </c>
      <c r="E214" s="35">
        <f t="shared" si="12"/>
        <v>0.16176470588235295</v>
      </c>
      <c r="F214" s="35">
        <f t="shared" si="12"/>
        <v>0</v>
      </c>
      <c r="G214" s="35">
        <f t="shared" si="11"/>
        <v>0.14705882352941177</v>
      </c>
      <c r="H214" s="35">
        <f t="shared" si="11"/>
        <v>0.22058823529411764</v>
      </c>
      <c r="I214" s="35">
        <f t="shared" si="11"/>
        <v>7.3529411764705885E-2</v>
      </c>
      <c r="J214" s="34">
        <v>27</v>
      </c>
      <c r="K214" s="34">
        <v>11</v>
      </c>
      <c r="L214" s="34">
        <v>0</v>
      </c>
      <c r="M214" s="34">
        <v>10</v>
      </c>
      <c r="N214" s="34">
        <v>15</v>
      </c>
      <c r="O214" s="34">
        <v>5</v>
      </c>
      <c r="T214"/>
      <c r="U214"/>
      <c r="V214"/>
      <c r="W214" s="36"/>
      <c r="X214" s="36"/>
      <c r="Y214" s="36"/>
      <c r="Z214" s="36"/>
    </row>
    <row r="215" spans="1:26" x14ac:dyDescent="0.25">
      <c r="A215" s="11" t="s">
        <v>264</v>
      </c>
      <c r="B215" s="11" t="s">
        <v>265</v>
      </c>
      <c r="C215" s="34">
        <v>396</v>
      </c>
      <c r="D215" s="35">
        <f t="shared" si="12"/>
        <v>0.43434343434343436</v>
      </c>
      <c r="E215" s="35">
        <f t="shared" si="12"/>
        <v>0.23232323232323232</v>
      </c>
      <c r="F215" s="35">
        <f t="shared" si="12"/>
        <v>0</v>
      </c>
      <c r="G215" s="35">
        <f t="shared" si="11"/>
        <v>0.17171717171717171</v>
      </c>
      <c r="H215" s="35">
        <f t="shared" si="11"/>
        <v>0.12878787878787878</v>
      </c>
      <c r="I215" s="35">
        <f t="shared" si="11"/>
        <v>3.2828282828282832E-2</v>
      </c>
      <c r="J215" s="34">
        <v>172</v>
      </c>
      <c r="K215" s="34">
        <v>92</v>
      </c>
      <c r="L215" s="34">
        <v>0</v>
      </c>
      <c r="M215" s="34">
        <v>68</v>
      </c>
      <c r="N215" s="34">
        <v>51</v>
      </c>
      <c r="O215" s="34">
        <v>13</v>
      </c>
      <c r="T215"/>
      <c r="U215"/>
      <c r="V215"/>
      <c r="W215" s="36"/>
      <c r="X215" s="36"/>
      <c r="Y215" s="36"/>
      <c r="Z215" s="36"/>
    </row>
    <row r="216" spans="1:26" x14ac:dyDescent="0.25">
      <c r="A216" s="11" t="s">
        <v>266</v>
      </c>
      <c r="B216" s="11" t="s">
        <v>267</v>
      </c>
      <c r="C216" s="34">
        <v>105</v>
      </c>
      <c r="D216" s="35">
        <f t="shared" si="12"/>
        <v>0.47619047619047616</v>
      </c>
      <c r="E216" s="35">
        <f t="shared" si="12"/>
        <v>0.16190476190476191</v>
      </c>
      <c r="F216" s="35">
        <f t="shared" si="12"/>
        <v>0</v>
      </c>
      <c r="G216" s="35">
        <f t="shared" si="11"/>
        <v>3.8095238095238099E-2</v>
      </c>
      <c r="H216" s="35">
        <f t="shared" si="11"/>
        <v>0.2857142857142857</v>
      </c>
      <c r="I216" s="35">
        <f t="shared" si="11"/>
        <v>3.8095238095238099E-2</v>
      </c>
      <c r="J216" s="34">
        <v>50</v>
      </c>
      <c r="K216" s="34">
        <v>17</v>
      </c>
      <c r="L216" s="34">
        <v>0</v>
      </c>
      <c r="M216" s="34">
        <v>4</v>
      </c>
      <c r="N216" s="34">
        <v>30</v>
      </c>
      <c r="O216" s="34">
        <v>4</v>
      </c>
      <c r="T216"/>
      <c r="U216"/>
      <c r="V216"/>
      <c r="W216" s="36"/>
      <c r="X216" s="36"/>
      <c r="Y216" s="36"/>
      <c r="Z216" s="36"/>
    </row>
    <row r="217" spans="1:26" x14ac:dyDescent="0.25">
      <c r="A217" s="11" t="s">
        <v>276</v>
      </c>
      <c r="B217" s="11" t="s">
        <v>277</v>
      </c>
      <c r="C217" s="34" t="s">
        <v>1572</v>
      </c>
      <c r="D217" s="35" t="e">
        <f t="shared" si="12"/>
        <v>#VALUE!</v>
      </c>
      <c r="E217" s="35" t="e">
        <f t="shared" si="12"/>
        <v>#VALUE!</v>
      </c>
      <c r="F217" s="35" t="e">
        <f t="shared" si="12"/>
        <v>#VALUE!</v>
      </c>
      <c r="G217" s="35" t="e">
        <f t="shared" si="11"/>
        <v>#VALUE!</v>
      </c>
      <c r="H217" s="35" t="e">
        <f t="shared" si="11"/>
        <v>#VALUE!</v>
      </c>
      <c r="I217" s="35" t="e">
        <f t="shared" si="11"/>
        <v>#VALUE!</v>
      </c>
      <c r="J217" s="34" t="s">
        <v>1572</v>
      </c>
      <c r="K217" s="34" t="s">
        <v>1572</v>
      </c>
      <c r="L217" s="34" t="s">
        <v>1572</v>
      </c>
      <c r="M217" s="34" t="s">
        <v>1572</v>
      </c>
      <c r="N217" s="34" t="s">
        <v>1572</v>
      </c>
      <c r="O217" s="34" t="s">
        <v>1572</v>
      </c>
      <c r="T217"/>
      <c r="U217"/>
      <c r="V217"/>
      <c r="W217" s="36"/>
      <c r="X217" s="36"/>
      <c r="Y217" s="36"/>
      <c r="Z217" s="36"/>
    </row>
    <row r="218" spans="1:26" x14ac:dyDescent="0.25">
      <c r="A218" s="11" t="s">
        <v>280</v>
      </c>
      <c r="B218" s="11" t="s">
        <v>281</v>
      </c>
      <c r="C218" s="34">
        <v>925</v>
      </c>
      <c r="D218" s="35">
        <f t="shared" si="12"/>
        <v>0.48324324324324325</v>
      </c>
      <c r="E218" s="35">
        <f t="shared" si="12"/>
        <v>0.35675675675675678</v>
      </c>
      <c r="F218" s="35">
        <f t="shared" si="12"/>
        <v>2.1621621621621622E-3</v>
      </c>
      <c r="G218" s="35">
        <f t="shared" si="11"/>
        <v>8.1081081081081086E-2</v>
      </c>
      <c r="H218" s="35">
        <f t="shared" si="11"/>
        <v>6.2702702702702701E-2</v>
      </c>
      <c r="I218" s="35">
        <f t="shared" si="11"/>
        <v>1.4054054054054054E-2</v>
      </c>
      <c r="J218" s="34">
        <v>447</v>
      </c>
      <c r="K218" s="34">
        <v>330</v>
      </c>
      <c r="L218" s="34">
        <v>2</v>
      </c>
      <c r="M218" s="34">
        <v>75</v>
      </c>
      <c r="N218" s="34">
        <v>58</v>
      </c>
      <c r="O218" s="34">
        <v>13</v>
      </c>
      <c r="T218"/>
      <c r="U218"/>
      <c r="V218"/>
      <c r="W218" s="36"/>
      <c r="X218" s="36"/>
      <c r="Y218" s="36"/>
      <c r="Z218" s="36"/>
    </row>
    <row r="219" spans="1:26" x14ac:dyDescent="0.25">
      <c r="A219" s="11" t="s">
        <v>294</v>
      </c>
      <c r="B219" s="11" t="s">
        <v>295</v>
      </c>
      <c r="C219" s="34">
        <v>106</v>
      </c>
      <c r="D219" s="35">
        <f t="shared" si="12"/>
        <v>0.58490566037735847</v>
      </c>
      <c r="E219" s="35">
        <f t="shared" si="12"/>
        <v>0.23584905660377359</v>
      </c>
      <c r="F219" s="35">
        <f t="shared" si="12"/>
        <v>0</v>
      </c>
      <c r="G219" s="35">
        <f t="shared" si="11"/>
        <v>2.8301886792452831E-2</v>
      </c>
      <c r="H219" s="35">
        <f t="shared" si="11"/>
        <v>0.13207547169811321</v>
      </c>
      <c r="I219" s="35">
        <f t="shared" si="11"/>
        <v>1.8867924528301886E-2</v>
      </c>
      <c r="J219" s="34">
        <v>62</v>
      </c>
      <c r="K219" s="34">
        <v>25</v>
      </c>
      <c r="L219" s="34">
        <v>0</v>
      </c>
      <c r="M219" s="34">
        <v>3</v>
      </c>
      <c r="N219" s="34">
        <v>14</v>
      </c>
      <c r="O219" s="34">
        <v>2</v>
      </c>
      <c r="T219"/>
      <c r="U219"/>
      <c r="V219"/>
      <c r="W219" s="36"/>
      <c r="X219" s="36"/>
      <c r="Y219" s="36"/>
      <c r="Z219" s="36"/>
    </row>
    <row r="220" spans="1:26" x14ac:dyDescent="0.25">
      <c r="A220" s="11" t="s">
        <v>304</v>
      </c>
      <c r="B220" s="11" t="s">
        <v>305</v>
      </c>
      <c r="C220" s="34">
        <v>125</v>
      </c>
      <c r="D220" s="35">
        <f t="shared" si="12"/>
        <v>0.33600000000000002</v>
      </c>
      <c r="E220" s="35">
        <f t="shared" si="12"/>
        <v>0.32</v>
      </c>
      <c r="F220" s="35">
        <f t="shared" si="12"/>
        <v>0</v>
      </c>
      <c r="G220" s="35">
        <f t="shared" si="11"/>
        <v>0.08</v>
      </c>
      <c r="H220" s="35">
        <f t="shared" si="11"/>
        <v>0.23200000000000001</v>
      </c>
      <c r="I220" s="35">
        <f t="shared" si="11"/>
        <v>3.2000000000000001E-2</v>
      </c>
      <c r="J220" s="34">
        <v>42</v>
      </c>
      <c r="K220" s="34">
        <v>40</v>
      </c>
      <c r="L220" s="34">
        <v>0</v>
      </c>
      <c r="M220" s="34">
        <v>10</v>
      </c>
      <c r="N220" s="34">
        <v>29</v>
      </c>
      <c r="O220" s="34">
        <v>4</v>
      </c>
      <c r="T220"/>
      <c r="U220"/>
      <c r="V220"/>
      <c r="W220" s="36"/>
      <c r="X220" s="36"/>
      <c r="Y220" s="36"/>
      <c r="Z220" s="36"/>
    </row>
    <row r="221" spans="1:26" x14ac:dyDescent="0.25">
      <c r="A221" s="11" t="s">
        <v>316</v>
      </c>
      <c r="B221" s="11" t="s">
        <v>317</v>
      </c>
      <c r="C221" s="34">
        <v>379</v>
      </c>
      <c r="D221" s="35">
        <f t="shared" si="12"/>
        <v>0.38786279683377306</v>
      </c>
      <c r="E221" s="35">
        <f t="shared" si="12"/>
        <v>0.33245382585751981</v>
      </c>
      <c r="F221" s="35">
        <f t="shared" si="12"/>
        <v>0</v>
      </c>
      <c r="G221" s="35">
        <f t="shared" si="11"/>
        <v>0.12401055408970976</v>
      </c>
      <c r="H221" s="35">
        <f t="shared" si="11"/>
        <v>0.12401055408970976</v>
      </c>
      <c r="I221" s="35">
        <f t="shared" si="11"/>
        <v>3.1662269129287601E-2</v>
      </c>
      <c r="J221" s="34">
        <v>147</v>
      </c>
      <c r="K221" s="34">
        <v>126</v>
      </c>
      <c r="L221" s="34">
        <v>0</v>
      </c>
      <c r="M221" s="34">
        <v>47</v>
      </c>
      <c r="N221" s="34">
        <v>47</v>
      </c>
      <c r="O221" s="34">
        <v>12</v>
      </c>
      <c r="T221"/>
      <c r="U221"/>
      <c r="V221"/>
      <c r="W221" s="36"/>
      <c r="X221" s="36"/>
      <c r="Y221" s="36"/>
      <c r="Z221" s="36"/>
    </row>
    <row r="222" spans="1:26" x14ac:dyDescent="0.25">
      <c r="A222" s="11" t="s">
        <v>322</v>
      </c>
      <c r="B222" s="11" t="s">
        <v>323</v>
      </c>
      <c r="C222" s="34">
        <v>2240</v>
      </c>
      <c r="D222" s="35">
        <f t="shared" si="12"/>
        <v>0.51428571428571423</v>
      </c>
      <c r="E222" s="35">
        <f t="shared" si="12"/>
        <v>0.25624999999999998</v>
      </c>
      <c r="F222" s="35">
        <f t="shared" si="12"/>
        <v>8.9285714285714283E-4</v>
      </c>
      <c r="G222" s="35">
        <f t="shared" si="11"/>
        <v>9.1517857142857137E-2</v>
      </c>
      <c r="H222" s="35">
        <f t="shared" si="11"/>
        <v>0.121875</v>
      </c>
      <c r="I222" s="35">
        <f t="shared" si="11"/>
        <v>1.5178571428571428E-2</v>
      </c>
      <c r="J222" s="34">
        <v>1152</v>
      </c>
      <c r="K222" s="34">
        <v>574</v>
      </c>
      <c r="L222" s="34">
        <v>2</v>
      </c>
      <c r="M222" s="34">
        <v>205</v>
      </c>
      <c r="N222" s="34">
        <v>273</v>
      </c>
      <c r="O222" s="34">
        <v>34</v>
      </c>
      <c r="T222"/>
      <c r="U222"/>
      <c r="V222"/>
      <c r="W222" s="36"/>
      <c r="X222" s="36"/>
      <c r="Y222" s="36"/>
      <c r="Z222" s="36"/>
    </row>
    <row r="223" spans="1:26" x14ac:dyDescent="0.25">
      <c r="A223" s="11" t="s">
        <v>334</v>
      </c>
      <c r="B223" s="11" t="s">
        <v>335</v>
      </c>
      <c r="C223" s="34">
        <v>490</v>
      </c>
      <c r="D223" s="35">
        <f t="shared" si="12"/>
        <v>0.36326530612244901</v>
      </c>
      <c r="E223" s="35">
        <f t="shared" si="12"/>
        <v>0.24693877551020407</v>
      </c>
      <c r="F223" s="35">
        <f t="shared" si="12"/>
        <v>6.1224489795918364E-3</v>
      </c>
      <c r="G223" s="35">
        <f t="shared" si="11"/>
        <v>0.23673469387755103</v>
      </c>
      <c r="H223" s="35">
        <f t="shared" si="11"/>
        <v>0.11428571428571428</v>
      </c>
      <c r="I223" s="35">
        <f t="shared" si="11"/>
        <v>3.2653061224489799E-2</v>
      </c>
      <c r="J223" s="34">
        <v>178</v>
      </c>
      <c r="K223" s="34">
        <v>121</v>
      </c>
      <c r="L223" s="34">
        <v>3</v>
      </c>
      <c r="M223" s="34">
        <v>116</v>
      </c>
      <c r="N223" s="34">
        <v>56</v>
      </c>
      <c r="O223" s="34">
        <v>16</v>
      </c>
      <c r="T223"/>
      <c r="U223"/>
      <c r="V223"/>
      <c r="W223" s="36"/>
      <c r="X223" s="36"/>
      <c r="Y223" s="36"/>
      <c r="Z223" s="36"/>
    </row>
    <row r="224" spans="1:26" x14ac:dyDescent="0.25">
      <c r="A224" s="11" t="s">
        <v>336</v>
      </c>
      <c r="B224" s="11" t="s">
        <v>337</v>
      </c>
      <c r="C224" s="34">
        <v>4637</v>
      </c>
      <c r="D224" s="35">
        <f t="shared" si="12"/>
        <v>0.45050679318524911</v>
      </c>
      <c r="E224" s="35">
        <f t="shared" si="12"/>
        <v>0.26029760621091225</v>
      </c>
      <c r="F224" s="35">
        <f t="shared" si="12"/>
        <v>5.3914168643519516E-3</v>
      </c>
      <c r="G224" s="35">
        <f t="shared" si="11"/>
        <v>0.11235712745309467</v>
      </c>
      <c r="H224" s="35">
        <f t="shared" si="11"/>
        <v>0.15613543239163252</v>
      </c>
      <c r="I224" s="35">
        <f t="shared" si="11"/>
        <v>1.5311623894759542E-2</v>
      </c>
      <c r="J224" s="34">
        <v>2089</v>
      </c>
      <c r="K224" s="34">
        <v>1207</v>
      </c>
      <c r="L224" s="34">
        <v>25</v>
      </c>
      <c r="M224" s="34">
        <v>521</v>
      </c>
      <c r="N224" s="34">
        <v>724</v>
      </c>
      <c r="O224" s="34">
        <v>71</v>
      </c>
      <c r="T224"/>
      <c r="U224"/>
      <c r="V224"/>
      <c r="W224" s="36"/>
      <c r="X224" s="36"/>
      <c r="Y224" s="36"/>
      <c r="Z224" s="36"/>
    </row>
    <row r="225" spans="1:26" x14ac:dyDescent="0.25">
      <c r="A225" s="11" t="s">
        <v>338</v>
      </c>
      <c r="B225" s="11" t="s">
        <v>339</v>
      </c>
      <c r="C225" s="34">
        <v>113</v>
      </c>
      <c r="D225" s="35">
        <f t="shared" si="12"/>
        <v>0.27433628318584069</v>
      </c>
      <c r="E225" s="35">
        <f t="shared" si="12"/>
        <v>0.40707964601769914</v>
      </c>
      <c r="F225" s="35">
        <f t="shared" si="12"/>
        <v>0</v>
      </c>
      <c r="G225" s="35">
        <f t="shared" si="11"/>
        <v>0.15929203539823009</v>
      </c>
      <c r="H225" s="35">
        <f t="shared" si="11"/>
        <v>0.1415929203539823</v>
      </c>
      <c r="I225" s="35">
        <f t="shared" si="11"/>
        <v>1.7699115044247787E-2</v>
      </c>
      <c r="J225" s="34">
        <v>31</v>
      </c>
      <c r="K225" s="34">
        <v>46</v>
      </c>
      <c r="L225" s="34">
        <v>0</v>
      </c>
      <c r="M225" s="34">
        <v>18</v>
      </c>
      <c r="N225" s="34">
        <v>16</v>
      </c>
      <c r="O225" s="34">
        <v>2</v>
      </c>
      <c r="T225"/>
      <c r="U225"/>
      <c r="V225"/>
      <c r="W225" s="36"/>
      <c r="X225" s="36"/>
      <c r="Y225" s="36"/>
      <c r="Z225" s="36"/>
    </row>
    <row r="226" spans="1:26" x14ac:dyDescent="0.25">
      <c r="A226" s="11" t="s">
        <v>350</v>
      </c>
      <c r="B226" s="11" t="s">
        <v>351</v>
      </c>
      <c r="C226" s="34">
        <v>247</v>
      </c>
      <c r="D226" s="35">
        <f t="shared" si="12"/>
        <v>0.4291497975708502</v>
      </c>
      <c r="E226" s="35">
        <f t="shared" si="12"/>
        <v>0.23886639676113361</v>
      </c>
      <c r="F226" s="35">
        <f t="shared" si="12"/>
        <v>0</v>
      </c>
      <c r="G226" s="35">
        <f t="shared" si="11"/>
        <v>0.11740890688259109</v>
      </c>
      <c r="H226" s="35">
        <f t="shared" si="11"/>
        <v>0.15384615384615385</v>
      </c>
      <c r="I226" s="35">
        <f t="shared" si="11"/>
        <v>6.0728744939271252E-2</v>
      </c>
      <c r="J226" s="34">
        <v>106</v>
      </c>
      <c r="K226" s="34">
        <v>59</v>
      </c>
      <c r="L226" s="34">
        <v>0</v>
      </c>
      <c r="M226" s="34">
        <v>29</v>
      </c>
      <c r="N226" s="34">
        <v>38</v>
      </c>
      <c r="O226" s="34">
        <v>15</v>
      </c>
      <c r="T226"/>
      <c r="U226"/>
      <c r="V226"/>
      <c r="W226" s="36"/>
      <c r="X226" s="36"/>
      <c r="Y226" s="36"/>
      <c r="Z226" s="36"/>
    </row>
    <row r="227" spans="1:26" x14ac:dyDescent="0.25">
      <c r="A227" s="11" t="s">
        <v>356</v>
      </c>
      <c r="B227" s="11" t="s">
        <v>357</v>
      </c>
      <c r="C227" s="34" t="s">
        <v>1572</v>
      </c>
      <c r="D227" s="35" t="e">
        <f t="shared" si="12"/>
        <v>#VALUE!</v>
      </c>
      <c r="E227" s="35" t="e">
        <f t="shared" si="12"/>
        <v>#VALUE!</v>
      </c>
      <c r="F227" s="35" t="e">
        <f t="shared" si="12"/>
        <v>#VALUE!</v>
      </c>
      <c r="G227" s="35" t="e">
        <f t="shared" si="11"/>
        <v>#VALUE!</v>
      </c>
      <c r="H227" s="35" t="e">
        <f t="shared" si="11"/>
        <v>#VALUE!</v>
      </c>
      <c r="I227" s="35" t="e">
        <f t="shared" si="11"/>
        <v>#VALUE!</v>
      </c>
      <c r="J227" s="34" t="s">
        <v>1572</v>
      </c>
      <c r="K227" s="34" t="s">
        <v>1572</v>
      </c>
      <c r="L227" s="34" t="s">
        <v>1572</v>
      </c>
      <c r="M227" s="34" t="s">
        <v>1572</v>
      </c>
      <c r="N227" s="34" t="s">
        <v>1572</v>
      </c>
      <c r="O227" s="34" t="s">
        <v>1572</v>
      </c>
      <c r="T227"/>
      <c r="U227"/>
      <c r="V227"/>
      <c r="W227" s="36"/>
      <c r="X227" s="36"/>
      <c r="Y227" s="36"/>
      <c r="Z227" s="36"/>
    </row>
    <row r="228" spans="1:26" x14ac:dyDescent="0.25">
      <c r="A228" s="11" t="s">
        <v>358</v>
      </c>
      <c r="B228" s="11" t="s">
        <v>359</v>
      </c>
      <c r="C228" s="34">
        <v>335</v>
      </c>
      <c r="D228" s="35">
        <f t="shared" si="12"/>
        <v>0.41791044776119401</v>
      </c>
      <c r="E228" s="35">
        <f t="shared" si="12"/>
        <v>0.31044776119402984</v>
      </c>
      <c r="F228" s="35">
        <f t="shared" si="12"/>
        <v>5.9701492537313433E-3</v>
      </c>
      <c r="G228" s="35">
        <f t="shared" si="11"/>
        <v>0.1253731343283582</v>
      </c>
      <c r="H228" s="35">
        <f t="shared" si="11"/>
        <v>0.11940298507462686</v>
      </c>
      <c r="I228" s="35">
        <f t="shared" si="11"/>
        <v>2.0895522388059702E-2</v>
      </c>
      <c r="J228" s="34">
        <v>140</v>
      </c>
      <c r="K228" s="34">
        <v>104</v>
      </c>
      <c r="L228" s="34">
        <v>2</v>
      </c>
      <c r="M228" s="34">
        <v>42</v>
      </c>
      <c r="N228" s="34">
        <v>40</v>
      </c>
      <c r="O228" s="34">
        <v>7</v>
      </c>
      <c r="T228"/>
      <c r="U228"/>
      <c r="V228"/>
      <c r="W228" s="36"/>
      <c r="X228" s="36"/>
      <c r="Y228" s="36"/>
      <c r="Z228" s="36"/>
    </row>
    <row r="229" spans="1:26" x14ac:dyDescent="0.25">
      <c r="A229" s="11" t="s">
        <v>368</v>
      </c>
      <c r="B229" s="11" t="s">
        <v>369</v>
      </c>
      <c r="C229" s="34">
        <v>1097</v>
      </c>
      <c r="D229" s="35">
        <f t="shared" si="12"/>
        <v>0.46855059252506837</v>
      </c>
      <c r="E229" s="35">
        <f t="shared" si="12"/>
        <v>0.34731084776663629</v>
      </c>
      <c r="F229" s="35">
        <f t="shared" si="12"/>
        <v>2.7347310847766638E-3</v>
      </c>
      <c r="G229" s="35">
        <f t="shared" si="11"/>
        <v>7.7484047402005471E-2</v>
      </c>
      <c r="H229" s="35">
        <f t="shared" si="11"/>
        <v>8.3865086599817687E-2</v>
      </c>
      <c r="I229" s="35">
        <f t="shared" si="11"/>
        <v>2.0054694621695533E-2</v>
      </c>
      <c r="J229" s="34">
        <v>514</v>
      </c>
      <c r="K229" s="34">
        <v>381</v>
      </c>
      <c r="L229" s="34">
        <v>3</v>
      </c>
      <c r="M229" s="34">
        <v>85</v>
      </c>
      <c r="N229" s="34">
        <v>92</v>
      </c>
      <c r="O229" s="34">
        <v>22</v>
      </c>
      <c r="T229"/>
      <c r="U229"/>
      <c r="V229"/>
      <c r="W229" s="36"/>
      <c r="X229" s="36"/>
      <c r="Y229" s="36"/>
      <c r="Z229" s="36"/>
    </row>
    <row r="230" spans="1:26" x14ac:dyDescent="0.25">
      <c r="A230" s="11" t="s">
        <v>380</v>
      </c>
      <c r="B230" s="11" t="s">
        <v>381</v>
      </c>
      <c r="C230" s="34">
        <v>1127</v>
      </c>
      <c r="D230" s="35">
        <f t="shared" si="12"/>
        <v>0.30168589174800353</v>
      </c>
      <c r="E230" s="35">
        <f t="shared" si="12"/>
        <v>0.31499556344276841</v>
      </c>
      <c r="F230" s="35">
        <f t="shared" si="12"/>
        <v>4.4365572315882874E-3</v>
      </c>
      <c r="G230" s="35">
        <f t="shared" si="12"/>
        <v>8.9618456078083414E-2</v>
      </c>
      <c r="H230" s="35">
        <f t="shared" si="12"/>
        <v>0.20496894409937888</v>
      </c>
      <c r="I230" s="35">
        <f t="shared" si="12"/>
        <v>8.4294587400177465E-2</v>
      </c>
      <c r="J230" s="34">
        <v>340</v>
      </c>
      <c r="K230" s="34">
        <v>355</v>
      </c>
      <c r="L230" s="34">
        <v>5</v>
      </c>
      <c r="M230" s="34">
        <v>101</v>
      </c>
      <c r="N230" s="34">
        <v>231</v>
      </c>
      <c r="O230" s="34">
        <v>95</v>
      </c>
      <c r="T230"/>
      <c r="U230"/>
      <c r="V230"/>
      <c r="W230" s="36"/>
      <c r="X230" s="36"/>
      <c r="Y230" s="36"/>
      <c r="Z230" s="36"/>
    </row>
    <row r="231" spans="1:26" x14ac:dyDescent="0.25">
      <c r="A231" s="11" t="s">
        <v>386</v>
      </c>
      <c r="B231" s="11" t="s">
        <v>387</v>
      </c>
      <c r="C231" s="34">
        <v>224</v>
      </c>
      <c r="D231" s="35">
        <f t="shared" ref="D231:I273" si="13">J231/$C231</f>
        <v>0.44642857142857145</v>
      </c>
      <c r="E231" s="35">
        <f t="shared" si="13"/>
        <v>0.33482142857142855</v>
      </c>
      <c r="F231" s="35">
        <f t="shared" si="13"/>
        <v>0</v>
      </c>
      <c r="G231" s="35">
        <f t="shared" si="13"/>
        <v>7.1428571428571425E-2</v>
      </c>
      <c r="H231" s="35">
        <f t="shared" si="13"/>
        <v>0.13392857142857142</v>
      </c>
      <c r="I231" s="35">
        <f t="shared" si="13"/>
        <v>1.3392857142857142E-2</v>
      </c>
      <c r="J231" s="34">
        <v>100</v>
      </c>
      <c r="K231" s="34">
        <v>75</v>
      </c>
      <c r="L231" s="34">
        <v>0</v>
      </c>
      <c r="M231" s="34">
        <v>16</v>
      </c>
      <c r="N231" s="34">
        <v>30</v>
      </c>
      <c r="O231" s="34">
        <v>3</v>
      </c>
      <c r="T231"/>
      <c r="U231"/>
      <c r="V231"/>
      <c r="W231" s="36"/>
      <c r="X231" s="36"/>
      <c r="Y231" s="36"/>
      <c r="Z231" s="36"/>
    </row>
    <row r="232" spans="1:26" x14ac:dyDescent="0.25">
      <c r="A232" s="11" t="s">
        <v>390</v>
      </c>
      <c r="B232" s="11" t="s">
        <v>391</v>
      </c>
      <c r="C232" s="34">
        <v>121</v>
      </c>
      <c r="D232" s="35">
        <f t="shared" si="13"/>
        <v>0.16528925619834711</v>
      </c>
      <c r="E232" s="35">
        <f t="shared" si="13"/>
        <v>0.1487603305785124</v>
      </c>
      <c r="F232" s="35">
        <f t="shared" si="13"/>
        <v>0</v>
      </c>
      <c r="G232" s="35">
        <f t="shared" si="13"/>
        <v>3.3057851239669422E-2</v>
      </c>
      <c r="H232" s="35">
        <f t="shared" si="13"/>
        <v>0.52066115702479343</v>
      </c>
      <c r="I232" s="35">
        <f t="shared" si="13"/>
        <v>0.13223140495867769</v>
      </c>
      <c r="J232" s="34">
        <v>20</v>
      </c>
      <c r="K232" s="34">
        <v>18</v>
      </c>
      <c r="L232" s="34">
        <v>0</v>
      </c>
      <c r="M232" s="34">
        <v>4</v>
      </c>
      <c r="N232" s="34">
        <v>63</v>
      </c>
      <c r="O232" s="34">
        <v>16</v>
      </c>
      <c r="T232"/>
      <c r="U232"/>
      <c r="V232"/>
      <c r="W232" s="36"/>
      <c r="X232" s="36"/>
      <c r="Y232" s="36"/>
      <c r="Z232" s="36"/>
    </row>
    <row r="233" spans="1:26" x14ac:dyDescent="0.25">
      <c r="A233" s="11" t="s">
        <v>394</v>
      </c>
      <c r="B233" s="11" t="s">
        <v>395</v>
      </c>
      <c r="C233" s="34" t="s">
        <v>1572</v>
      </c>
      <c r="D233" s="35" t="e">
        <f t="shared" si="13"/>
        <v>#VALUE!</v>
      </c>
      <c r="E233" s="35" t="e">
        <f t="shared" si="13"/>
        <v>#VALUE!</v>
      </c>
      <c r="F233" s="35" t="e">
        <f t="shared" si="13"/>
        <v>#VALUE!</v>
      </c>
      <c r="G233" s="35" t="e">
        <f t="shared" si="13"/>
        <v>#VALUE!</v>
      </c>
      <c r="H233" s="35" t="e">
        <f t="shared" si="13"/>
        <v>#VALUE!</v>
      </c>
      <c r="I233" s="35" t="e">
        <f t="shared" si="13"/>
        <v>#VALUE!</v>
      </c>
      <c r="J233" s="34" t="s">
        <v>1572</v>
      </c>
      <c r="K233" s="34" t="s">
        <v>1572</v>
      </c>
      <c r="L233" s="34" t="s">
        <v>1572</v>
      </c>
      <c r="M233" s="34" t="s">
        <v>1572</v>
      </c>
      <c r="N233" s="34" t="s">
        <v>1572</v>
      </c>
      <c r="O233" s="34" t="s">
        <v>1572</v>
      </c>
      <c r="T233"/>
      <c r="U233"/>
      <c r="V233"/>
      <c r="W233" s="36"/>
      <c r="X233" s="36"/>
      <c r="Y233" s="36"/>
      <c r="Z233" s="36"/>
    </row>
    <row r="234" spans="1:26" x14ac:dyDescent="0.25">
      <c r="A234" s="11" t="s">
        <v>414</v>
      </c>
      <c r="B234" s="11" t="s">
        <v>415</v>
      </c>
      <c r="C234" s="34" t="s">
        <v>1572</v>
      </c>
      <c r="D234" s="35" t="e">
        <f t="shared" si="13"/>
        <v>#VALUE!</v>
      </c>
      <c r="E234" s="35" t="e">
        <f t="shared" si="13"/>
        <v>#VALUE!</v>
      </c>
      <c r="F234" s="35" t="e">
        <f t="shared" si="13"/>
        <v>#VALUE!</v>
      </c>
      <c r="G234" s="35" t="e">
        <f t="shared" si="13"/>
        <v>#VALUE!</v>
      </c>
      <c r="H234" s="35" t="e">
        <f t="shared" si="13"/>
        <v>#VALUE!</v>
      </c>
      <c r="I234" s="35" t="e">
        <f t="shared" si="13"/>
        <v>#VALUE!</v>
      </c>
      <c r="J234" s="34" t="s">
        <v>1572</v>
      </c>
      <c r="K234" s="34" t="s">
        <v>1572</v>
      </c>
      <c r="L234" s="34" t="s">
        <v>1572</v>
      </c>
      <c r="M234" s="34" t="s">
        <v>1572</v>
      </c>
      <c r="N234" s="34" t="s">
        <v>1572</v>
      </c>
      <c r="O234" s="34" t="s">
        <v>1572</v>
      </c>
      <c r="T234"/>
      <c r="U234"/>
      <c r="V234"/>
      <c r="W234" s="36"/>
      <c r="X234" s="36"/>
      <c r="Y234" s="36"/>
      <c r="Z234" s="36"/>
    </row>
    <row r="235" spans="1:26" x14ac:dyDescent="0.25">
      <c r="A235" s="11" t="s">
        <v>426</v>
      </c>
      <c r="B235" s="11" t="s">
        <v>427</v>
      </c>
      <c r="C235" s="34">
        <v>629</v>
      </c>
      <c r="D235" s="35">
        <f t="shared" si="13"/>
        <v>0.34022257551669316</v>
      </c>
      <c r="E235" s="35">
        <f t="shared" si="13"/>
        <v>0.32432432432432434</v>
      </c>
      <c r="F235" s="35">
        <f t="shared" si="13"/>
        <v>1.589825119236884E-3</v>
      </c>
      <c r="G235" s="35">
        <f t="shared" si="13"/>
        <v>0.20826709062003179</v>
      </c>
      <c r="H235" s="35">
        <f t="shared" si="13"/>
        <v>9.5389507154213043E-2</v>
      </c>
      <c r="I235" s="35">
        <f t="shared" si="13"/>
        <v>3.0206677265500796E-2</v>
      </c>
      <c r="J235" s="34">
        <v>214</v>
      </c>
      <c r="K235" s="34">
        <v>204</v>
      </c>
      <c r="L235" s="34">
        <v>1</v>
      </c>
      <c r="M235" s="34">
        <v>131</v>
      </c>
      <c r="N235" s="34">
        <v>60</v>
      </c>
      <c r="O235" s="34">
        <v>19</v>
      </c>
      <c r="T235"/>
      <c r="U235"/>
      <c r="V235"/>
      <c r="W235" s="36"/>
      <c r="X235" s="36"/>
      <c r="Y235" s="36"/>
      <c r="Z235" s="36"/>
    </row>
    <row r="236" spans="1:26" x14ac:dyDescent="0.25">
      <c r="A236" s="11" t="s">
        <v>446</v>
      </c>
      <c r="B236" s="11" t="s">
        <v>447</v>
      </c>
      <c r="C236" s="34">
        <v>410</v>
      </c>
      <c r="D236" s="35">
        <f t="shared" si="13"/>
        <v>0.40487804878048783</v>
      </c>
      <c r="E236" s="35">
        <f t="shared" si="13"/>
        <v>0.23170731707317074</v>
      </c>
      <c r="F236" s="35">
        <f t="shared" si="13"/>
        <v>1.7073170731707318E-2</v>
      </c>
      <c r="G236" s="35">
        <f t="shared" si="13"/>
        <v>0.23658536585365852</v>
      </c>
      <c r="H236" s="35">
        <f t="shared" si="13"/>
        <v>7.5609756097560973E-2</v>
      </c>
      <c r="I236" s="35">
        <f t="shared" si="13"/>
        <v>3.4146341463414637E-2</v>
      </c>
      <c r="J236" s="34">
        <v>166</v>
      </c>
      <c r="K236" s="34">
        <v>95</v>
      </c>
      <c r="L236" s="34">
        <v>7</v>
      </c>
      <c r="M236" s="34">
        <v>97</v>
      </c>
      <c r="N236" s="34">
        <v>31</v>
      </c>
      <c r="O236" s="34">
        <v>14</v>
      </c>
      <c r="T236"/>
      <c r="U236"/>
      <c r="V236"/>
      <c r="W236" s="36"/>
      <c r="X236" s="36"/>
      <c r="Y236" s="36"/>
      <c r="Z236" s="36"/>
    </row>
    <row r="237" spans="1:26" x14ac:dyDescent="0.25">
      <c r="A237" s="11" t="s">
        <v>460</v>
      </c>
      <c r="B237" s="11" t="s">
        <v>461</v>
      </c>
      <c r="C237" s="34">
        <v>846</v>
      </c>
      <c r="D237" s="35">
        <f t="shared" si="13"/>
        <v>0.45744680851063829</v>
      </c>
      <c r="E237" s="35">
        <f t="shared" si="13"/>
        <v>0.36406619385342792</v>
      </c>
      <c r="F237" s="35">
        <f t="shared" si="13"/>
        <v>1.1820330969267139E-3</v>
      </c>
      <c r="G237" s="35">
        <f t="shared" si="13"/>
        <v>6.7375886524822695E-2</v>
      </c>
      <c r="H237" s="35">
        <f t="shared" si="13"/>
        <v>8.3924349881796687E-2</v>
      </c>
      <c r="I237" s="35">
        <f t="shared" si="13"/>
        <v>2.6004728132387706E-2</v>
      </c>
      <c r="J237" s="34">
        <v>387</v>
      </c>
      <c r="K237" s="34">
        <v>308</v>
      </c>
      <c r="L237" s="34">
        <v>1</v>
      </c>
      <c r="M237" s="34">
        <v>57</v>
      </c>
      <c r="N237" s="34">
        <v>71</v>
      </c>
      <c r="O237" s="34">
        <v>22</v>
      </c>
      <c r="T237"/>
      <c r="U237"/>
      <c r="V237"/>
      <c r="W237" s="36"/>
      <c r="X237" s="36"/>
      <c r="Y237" s="36"/>
      <c r="Z237" s="36"/>
    </row>
    <row r="238" spans="1:26" x14ac:dyDescent="0.25">
      <c r="A238" s="11" t="s">
        <v>486</v>
      </c>
      <c r="B238" s="11" t="s">
        <v>487</v>
      </c>
      <c r="C238" s="34">
        <v>156</v>
      </c>
      <c r="D238" s="35">
        <f t="shared" si="13"/>
        <v>0.42307692307692307</v>
      </c>
      <c r="E238" s="35">
        <f t="shared" si="13"/>
        <v>0.24358974358974358</v>
      </c>
      <c r="F238" s="35">
        <f t="shared" si="13"/>
        <v>0</v>
      </c>
      <c r="G238" s="35">
        <f t="shared" si="13"/>
        <v>0.17307692307692307</v>
      </c>
      <c r="H238" s="35">
        <f t="shared" si="13"/>
        <v>0.14102564102564102</v>
      </c>
      <c r="I238" s="35">
        <f t="shared" si="13"/>
        <v>1.9230769230769232E-2</v>
      </c>
      <c r="J238" s="34">
        <v>66</v>
      </c>
      <c r="K238" s="34">
        <v>38</v>
      </c>
      <c r="L238" s="34">
        <v>0</v>
      </c>
      <c r="M238" s="34">
        <v>27</v>
      </c>
      <c r="N238" s="34">
        <v>22</v>
      </c>
      <c r="O238" s="34">
        <v>3</v>
      </c>
      <c r="T238"/>
      <c r="U238"/>
      <c r="V238"/>
      <c r="W238" s="36"/>
      <c r="X238" s="36"/>
      <c r="Y238" s="36"/>
      <c r="Z238" s="36"/>
    </row>
    <row r="239" spans="1:26" x14ac:dyDescent="0.25">
      <c r="A239" s="11" t="s">
        <v>490</v>
      </c>
      <c r="B239" s="11" t="s">
        <v>491</v>
      </c>
      <c r="C239" s="34">
        <v>2300</v>
      </c>
      <c r="D239" s="35">
        <f t="shared" si="13"/>
        <v>0.55304347826086953</v>
      </c>
      <c r="E239" s="35">
        <f t="shared" si="13"/>
        <v>0.22695652173913045</v>
      </c>
      <c r="F239" s="35">
        <f t="shared" si="13"/>
        <v>6.0869565217391303E-3</v>
      </c>
      <c r="G239" s="35">
        <f t="shared" si="13"/>
        <v>9.6956521739130441E-2</v>
      </c>
      <c r="H239" s="35">
        <f t="shared" si="13"/>
        <v>9.8695652173913045E-2</v>
      </c>
      <c r="I239" s="35">
        <f t="shared" si="13"/>
        <v>1.8260869565217393E-2</v>
      </c>
      <c r="J239" s="34">
        <v>1272</v>
      </c>
      <c r="K239" s="34">
        <v>522</v>
      </c>
      <c r="L239" s="34">
        <v>14</v>
      </c>
      <c r="M239" s="34">
        <v>223</v>
      </c>
      <c r="N239" s="34">
        <v>227</v>
      </c>
      <c r="O239" s="34">
        <v>42</v>
      </c>
      <c r="T239"/>
      <c r="U239"/>
      <c r="V239"/>
      <c r="W239" s="36"/>
      <c r="X239" s="36"/>
      <c r="Y239" s="36"/>
      <c r="Z239" s="36"/>
    </row>
    <row r="240" spans="1:26" x14ac:dyDescent="0.25">
      <c r="A240" s="11" t="s">
        <v>526</v>
      </c>
      <c r="B240" s="11" t="s">
        <v>527</v>
      </c>
      <c r="C240" s="34">
        <v>544</v>
      </c>
      <c r="D240" s="35">
        <f t="shared" si="13"/>
        <v>0.36213235294117646</v>
      </c>
      <c r="E240" s="35">
        <f t="shared" si="13"/>
        <v>0.34742647058823528</v>
      </c>
      <c r="F240" s="35">
        <f t="shared" si="13"/>
        <v>0</v>
      </c>
      <c r="G240" s="35">
        <f t="shared" si="13"/>
        <v>0.12867647058823528</v>
      </c>
      <c r="H240" s="35">
        <f t="shared" si="13"/>
        <v>0.13419117647058823</v>
      </c>
      <c r="I240" s="35">
        <f t="shared" si="13"/>
        <v>2.7573529411764705E-2</v>
      </c>
      <c r="J240" s="34">
        <v>197</v>
      </c>
      <c r="K240" s="34">
        <v>189</v>
      </c>
      <c r="L240" s="34">
        <v>0</v>
      </c>
      <c r="M240" s="34">
        <v>70</v>
      </c>
      <c r="N240" s="34">
        <v>73</v>
      </c>
      <c r="O240" s="34">
        <v>15</v>
      </c>
      <c r="T240"/>
      <c r="U240"/>
      <c r="V240"/>
      <c r="W240" s="36"/>
      <c r="X240" s="36"/>
      <c r="Y240" s="36"/>
      <c r="Z240" s="36"/>
    </row>
    <row r="241" spans="1:26" x14ac:dyDescent="0.25">
      <c r="A241" s="11" t="s">
        <v>528</v>
      </c>
      <c r="B241" s="11" t="s">
        <v>529</v>
      </c>
      <c r="C241" s="34">
        <v>172</v>
      </c>
      <c r="D241" s="35">
        <f t="shared" si="13"/>
        <v>0.39534883720930231</v>
      </c>
      <c r="E241" s="35">
        <f t="shared" si="13"/>
        <v>0.29651162790697677</v>
      </c>
      <c r="F241" s="35">
        <f t="shared" si="13"/>
        <v>0</v>
      </c>
      <c r="G241" s="35">
        <f t="shared" si="13"/>
        <v>8.7209302325581398E-2</v>
      </c>
      <c r="H241" s="35">
        <f t="shared" si="13"/>
        <v>0.19767441860465115</v>
      </c>
      <c r="I241" s="35">
        <f t="shared" si="13"/>
        <v>2.3255813953488372E-2</v>
      </c>
      <c r="J241" s="34">
        <v>68</v>
      </c>
      <c r="K241" s="34">
        <v>51</v>
      </c>
      <c r="L241" s="34">
        <v>0</v>
      </c>
      <c r="M241" s="34">
        <v>15</v>
      </c>
      <c r="N241" s="34">
        <v>34</v>
      </c>
      <c r="O241" s="34">
        <v>4</v>
      </c>
      <c r="T241"/>
      <c r="U241"/>
      <c r="V241"/>
      <c r="W241" s="36"/>
      <c r="X241" s="36"/>
      <c r="Y241" s="36"/>
      <c r="Z241" s="36"/>
    </row>
    <row r="242" spans="1:26" x14ac:dyDescent="0.25">
      <c r="A242" s="11" t="s">
        <v>540</v>
      </c>
      <c r="B242" s="11" t="s">
        <v>541</v>
      </c>
      <c r="C242" s="34">
        <v>520</v>
      </c>
      <c r="D242" s="35">
        <f t="shared" si="13"/>
        <v>0.42499999999999999</v>
      </c>
      <c r="E242" s="35">
        <f t="shared" si="13"/>
        <v>0.29807692307692307</v>
      </c>
      <c r="F242" s="35">
        <f t="shared" si="13"/>
        <v>1.9230769230769232E-3</v>
      </c>
      <c r="G242" s="35">
        <f t="shared" si="13"/>
        <v>8.8461538461538466E-2</v>
      </c>
      <c r="H242" s="35">
        <f t="shared" si="13"/>
        <v>0.16923076923076924</v>
      </c>
      <c r="I242" s="35">
        <f t="shared" si="13"/>
        <v>1.7307692307692309E-2</v>
      </c>
      <c r="J242" s="34">
        <v>221</v>
      </c>
      <c r="K242" s="34">
        <v>155</v>
      </c>
      <c r="L242" s="34">
        <v>1</v>
      </c>
      <c r="M242" s="34">
        <v>46</v>
      </c>
      <c r="N242" s="34">
        <v>88</v>
      </c>
      <c r="O242" s="34">
        <v>9</v>
      </c>
      <c r="T242"/>
      <c r="U242"/>
      <c r="V242"/>
      <c r="W242" s="36"/>
      <c r="X242" s="36"/>
      <c r="Y242" s="36"/>
      <c r="Z242" s="36"/>
    </row>
    <row r="243" spans="1:26" x14ac:dyDescent="0.25">
      <c r="A243" s="11" t="s">
        <v>548</v>
      </c>
      <c r="B243" s="11" t="s">
        <v>549</v>
      </c>
      <c r="C243" s="34">
        <v>126</v>
      </c>
      <c r="D243" s="35">
        <f t="shared" si="13"/>
        <v>0.59523809523809523</v>
      </c>
      <c r="E243" s="35">
        <f t="shared" si="13"/>
        <v>0.2857142857142857</v>
      </c>
      <c r="F243" s="35">
        <f t="shared" si="13"/>
        <v>0</v>
      </c>
      <c r="G243" s="35">
        <f t="shared" si="13"/>
        <v>3.1746031746031744E-2</v>
      </c>
      <c r="H243" s="35">
        <f t="shared" si="13"/>
        <v>5.5555555555555552E-2</v>
      </c>
      <c r="I243" s="35">
        <f t="shared" si="13"/>
        <v>3.1746031746031744E-2</v>
      </c>
      <c r="J243" s="34">
        <v>75</v>
      </c>
      <c r="K243" s="34">
        <v>36</v>
      </c>
      <c r="L243" s="34">
        <v>0</v>
      </c>
      <c r="M243" s="34">
        <v>4</v>
      </c>
      <c r="N243" s="34">
        <v>7</v>
      </c>
      <c r="O243" s="34">
        <v>4</v>
      </c>
      <c r="T243"/>
      <c r="U243"/>
      <c r="V243"/>
      <c r="W243" s="36"/>
      <c r="X243" s="36"/>
      <c r="Y243" s="36"/>
      <c r="Z243" s="36"/>
    </row>
    <row r="244" spans="1:26" x14ac:dyDescent="0.25">
      <c r="A244" s="11" t="s">
        <v>572</v>
      </c>
      <c r="B244" s="11" t="s">
        <v>573</v>
      </c>
      <c r="C244" s="34" t="s">
        <v>1572</v>
      </c>
      <c r="D244" s="35" t="e">
        <f t="shared" si="13"/>
        <v>#VALUE!</v>
      </c>
      <c r="E244" s="35" t="e">
        <f t="shared" si="13"/>
        <v>#VALUE!</v>
      </c>
      <c r="F244" s="35" t="e">
        <f t="shared" si="13"/>
        <v>#VALUE!</v>
      </c>
      <c r="G244" s="35" t="e">
        <f t="shared" si="13"/>
        <v>#VALUE!</v>
      </c>
      <c r="H244" s="35" t="e">
        <f t="shared" si="13"/>
        <v>#VALUE!</v>
      </c>
      <c r="I244" s="35" t="e">
        <f t="shared" si="13"/>
        <v>#VALUE!</v>
      </c>
      <c r="J244" s="34" t="s">
        <v>1572</v>
      </c>
      <c r="K244" s="34" t="s">
        <v>1572</v>
      </c>
      <c r="L244" s="34" t="s">
        <v>1572</v>
      </c>
      <c r="M244" s="34" t="s">
        <v>1572</v>
      </c>
      <c r="N244" s="34" t="s">
        <v>1572</v>
      </c>
      <c r="O244" s="34" t="s">
        <v>1572</v>
      </c>
      <c r="T244"/>
      <c r="U244"/>
      <c r="V244"/>
      <c r="W244" s="36"/>
      <c r="X244" s="36"/>
      <c r="Y244" s="36"/>
      <c r="Z244" s="36"/>
    </row>
    <row r="245" spans="1:26" x14ac:dyDescent="0.25">
      <c r="A245" s="11" t="s">
        <v>578</v>
      </c>
      <c r="B245" s="11" t="s">
        <v>579</v>
      </c>
      <c r="C245" s="34">
        <v>2093</v>
      </c>
      <c r="D245" s="35">
        <f t="shared" si="13"/>
        <v>0.52173913043478259</v>
      </c>
      <c r="E245" s="35">
        <f t="shared" si="13"/>
        <v>0.17295747730530339</v>
      </c>
      <c r="F245" s="35">
        <f t="shared" si="13"/>
        <v>2.3889154323936935E-3</v>
      </c>
      <c r="G245" s="35">
        <f t="shared" si="13"/>
        <v>0.11466794075489728</v>
      </c>
      <c r="H245" s="35">
        <f t="shared" si="13"/>
        <v>0.17200191113234592</v>
      </c>
      <c r="I245" s="35">
        <f t="shared" si="13"/>
        <v>1.6244624940277116E-2</v>
      </c>
      <c r="J245" s="34">
        <v>1092</v>
      </c>
      <c r="K245" s="34">
        <v>362</v>
      </c>
      <c r="L245" s="34">
        <v>5</v>
      </c>
      <c r="M245" s="34">
        <v>240</v>
      </c>
      <c r="N245" s="34">
        <v>360</v>
      </c>
      <c r="O245" s="34">
        <v>34</v>
      </c>
      <c r="T245"/>
      <c r="U245"/>
      <c r="V245"/>
      <c r="W245" s="36"/>
      <c r="X245" s="36"/>
      <c r="Y245" s="36"/>
      <c r="Z245" s="36"/>
    </row>
    <row r="246" spans="1:26" x14ac:dyDescent="0.25">
      <c r="A246" s="11" t="s">
        <v>584</v>
      </c>
      <c r="B246" s="11" t="s">
        <v>585</v>
      </c>
      <c r="C246" s="34">
        <v>396</v>
      </c>
      <c r="D246" s="35">
        <f t="shared" si="13"/>
        <v>0.58585858585858586</v>
      </c>
      <c r="E246" s="35">
        <f t="shared" si="13"/>
        <v>0.25757575757575757</v>
      </c>
      <c r="F246" s="35">
        <f t="shared" si="13"/>
        <v>2.5252525252525255E-3</v>
      </c>
      <c r="G246" s="35">
        <f t="shared" si="13"/>
        <v>1.7676767676767676E-2</v>
      </c>
      <c r="H246" s="35">
        <f t="shared" si="13"/>
        <v>0.12373737373737374</v>
      </c>
      <c r="I246" s="35">
        <f t="shared" si="13"/>
        <v>1.2626262626262626E-2</v>
      </c>
      <c r="J246" s="34">
        <v>232</v>
      </c>
      <c r="K246" s="34">
        <v>102</v>
      </c>
      <c r="L246" s="34">
        <v>1</v>
      </c>
      <c r="M246" s="34">
        <v>7</v>
      </c>
      <c r="N246" s="34">
        <v>49</v>
      </c>
      <c r="O246" s="34">
        <v>5</v>
      </c>
      <c r="T246"/>
      <c r="U246"/>
      <c r="V246"/>
      <c r="W246" s="36"/>
      <c r="X246" s="36"/>
      <c r="Y246" s="36"/>
      <c r="Z246" s="36"/>
    </row>
    <row r="247" spans="1:26" x14ac:dyDescent="0.25">
      <c r="A247" s="11" t="s">
        <v>624</v>
      </c>
      <c r="B247" s="11" t="s">
        <v>625</v>
      </c>
      <c r="C247" s="34">
        <v>250</v>
      </c>
      <c r="D247" s="35">
        <f t="shared" si="13"/>
        <v>0.56000000000000005</v>
      </c>
      <c r="E247" s="35">
        <f t="shared" si="13"/>
        <v>0.312</v>
      </c>
      <c r="F247" s="35">
        <f t="shared" si="13"/>
        <v>0</v>
      </c>
      <c r="G247" s="35">
        <f t="shared" si="13"/>
        <v>2.8000000000000001E-2</v>
      </c>
      <c r="H247" s="35">
        <f t="shared" si="13"/>
        <v>8.4000000000000005E-2</v>
      </c>
      <c r="I247" s="35">
        <f t="shared" si="13"/>
        <v>1.6E-2</v>
      </c>
      <c r="J247" s="34">
        <v>140</v>
      </c>
      <c r="K247" s="34">
        <v>78</v>
      </c>
      <c r="L247" s="34">
        <v>0</v>
      </c>
      <c r="M247" s="34">
        <v>7</v>
      </c>
      <c r="N247" s="34">
        <v>21</v>
      </c>
      <c r="O247" s="34">
        <v>4</v>
      </c>
      <c r="T247"/>
      <c r="U247"/>
      <c r="V247"/>
      <c r="W247" s="36"/>
      <c r="X247" s="36"/>
      <c r="Y247" s="36"/>
      <c r="Z247" s="36"/>
    </row>
    <row r="248" spans="1:26" x14ac:dyDescent="0.25">
      <c r="A248" s="11" t="s">
        <v>638</v>
      </c>
      <c r="B248" s="11" t="s">
        <v>639</v>
      </c>
      <c r="C248" s="34" t="s">
        <v>1572</v>
      </c>
      <c r="D248" s="35" t="e">
        <f t="shared" si="13"/>
        <v>#VALUE!</v>
      </c>
      <c r="E248" s="35" t="e">
        <f t="shared" si="13"/>
        <v>#VALUE!</v>
      </c>
      <c r="F248" s="35" t="e">
        <f t="shared" si="13"/>
        <v>#VALUE!</v>
      </c>
      <c r="G248" s="35" t="e">
        <f t="shared" si="13"/>
        <v>#VALUE!</v>
      </c>
      <c r="H248" s="35" t="e">
        <f t="shared" si="13"/>
        <v>#VALUE!</v>
      </c>
      <c r="I248" s="35" t="e">
        <f t="shared" si="13"/>
        <v>#VALUE!</v>
      </c>
      <c r="J248" s="34" t="s">
        <v>1572</v>
      </c>
      <c r="K248" s="34" t="s">
        <v>1572</v>
      </c>
      <c r="L248" s="34" t="s">
        <v>1572</v>
      </c>
      <c r="M248" s="34" t="s">
        <v>1572</v>
      </c>
      <c r="N248" s="34" t="s">
        <v>1572</v>
      </c>
      <c r="O248" s="34" t="s">
        <v>1572</v>
      </c>
      <c r="T248"/>
      <c r="U248"/>
      <c r="V248"/>
      <c r="W248" s="36"/>
      <c r="X248" s="36"/>
      <c r="Y248" s="36"/>
      <c r="Z248" s="36"/>
    </row>
    <row r="249" spans="1:26" x14ac:dyDescent="0.25">
      <c r="A249" s="11" t="s">
        <v>658</v>
      </c>
      <c r="B249" s="11" t="s">
        <v>659</v>
      </c>
      <c r="C249" s="34">
        <v>952</v>
      </c>
      <c r="D249" s="35">
        <f t="shared" si="13"/>
        <v>0.18697478991596639</v>
      </c>
      <c r="E249" s="35">
        <f t="shared" si="13"/>
        <v>0.17542016806722688</v>
      </c>
      <c r="F249" s="35">
        <f t="shared" si="13"/>
        <v>2.1008403361344537E-3</v>
      </c>
      <c r="G249" s="35">
        <f t="shared" si="13"/>
        <v>8.8235294117647065E-2</v>
      </c>
      <c r="H249" s="35">
        <f t="shared" si="13"/>
        <v>0.54306722689075626</v>
      </c>
      <c r="I249" s="35">
        <f t="shared" si="13"/>
        <v>4.2016806722689074E-3</v>
      </c>
      <c r="J249" s="34">
        <v>178</v>
      </c>
      <c r="K249" s="34">
        <v>167</v>
      </c>
      <c r="L249" s="34">
        <v>2</v>
      </c>
      <c r="M249" s="34">
        <v>84</v>
      </c>
      <c r="N249" s="34">
        <v>517</v>
      </c>
      <c r="O249" s="34">
        <v>4</v>
      </c>
      <c r="T249"/>
      <c r="U249"/>
      <c r="V249"/>
      <c r="W249" s="36"/>
      <c r="X249" s="36"/>
      <c r="Y249" s="36"/>
      <c r="Z249" s="36"/>
    </row>
    <row r="250" spans="1:26" x14ac:dyDescent="0.25">
      <c r="A250" s="11" t="s">
        <v>664</v>
      </c>
      <c r="B250" s="11" t="s">
        <v>665</v>
      </c>
      <c r="C250" s="34">
        <v>461</v>
      </c>
      <c r="D250" s="35">
        <f t="shared" si="13"/>
        <v>0.4403470715835141</v>
      </c>
      <c r="E250" s="35">
        <f t="shared" si="13"/>
        <v>0.40780911062906722</v>
      </c>
      <c r="F250" s="35">
        <f t="shared" si="13"/>
        <v>2.1691973969631237E-3</v>
      </c>
      <c r="G250" s="35">
        <f t="shared" si="13"/>
        <v>5.6399132321041212E-2</v>
      </c>
      <c r="H250" s="35">
        <f t="shared" si="13"/>
        <v>7.1583514099783085E-2</v>
      </c>
      <c r="I250" s="35">
        <f t="shared" si="13"/>
        <v>2.1691973969631236E-2</v>
      </c>
      <c r="J250" s="34">
        <v>203</v>
      </c>
      <c r="K250" s="34">
        <v>188</v>
      </c>
      <c r="L250" s="34">
        <v>1</v>
      </c>
      <c r="M250" s="34">
        <v>26</v>
      </c>
      <c r="N250" s="34">
        <v>33</v>
      </c>
      <c r="O250" s="34">
        <v>10</v>
      </c>
      <c r="T250"/>
      <c r="U250"/>
      <c r="V250"/>
      <c r="W250" s="36"/>
      <c r="X250" s="36"/>
      <c r="Y250" s="36"/>
      <c r="Z250" s="36"/>
    </row>
    <row r="251" spans="1:26" x14ac:dyDescent="0.25">
      <c r="A251" s="11" t="s">
        <v>678</v>
      </c>
      <c r="B251" s="11" t="s">
        <v>679</v>
      </c>
      <c r="C251" s="34">
        <v>619</v>
      </c>
      <c r="D251" s="35">
        <f t="shared" si="13"/>
        <v>0.36510500807754442</v>
      </c>
      <c r="E251" s="35">
        <f t="shared" si="13"/>
        <v>0.36187399030694667</v>
      </c>
      <c r="F251" s="35">
        <f t="shared" si="13"/>
        <v>1.6155088852988692E-3</v>
      </c>
      <c r="G251" s="35">
        <f t="shared" si="13"/>
        <v>8.8852988691437804E-2</v>
      </c>
      <c r="H251" s="35">
        <f t="shared" si="13"/>
        <v>0.16639741518578352</v>
      </c>
      <c r="I251" s="35">
        <f t="shared" si="13"/>
        <v>1.6155088852988692E-2</v>
      </c>
      <c r="J251" s="34">
        <v>226</v>
      </c>
      <c r="K251" s="34">
        <v>224</v>
      </c>
      <c r="L251" s="34">
        <v>1</v>
      </c>
      <c r="M251" s="34">
        <v>55</v>
      </c>
      <c r="N251" s="34">
        <v>103</v>
      </c>
      <c r="O251" s="34">
        <v>10</v>
      </c>
      <c r="T251"/>
      <c r="U251"/>
      <c r="V251"/>
      <c r="W251" s="36"/>
      <c r="X251" s="36"/>
      <c r="Y251" s="36"/>
      <c r="Z251" s="36"/>
    </row>
    <row r="252" spans="1:26" x14ac:dyDescent="0.25">
      <c r="A252" s="11" t="s">
        <v>680</v>
      </c>
      <c r="B252" s="11" t="s">
        <v>681</v>
      </c>
      <c r="C252" s="34">
        <v>615</v>
      </c>
      <c r="D252" s="35">
        <f t="shared" si="13"/>
        <v>0.45853658536585368</v>
      </c>
      <c r="E252" s="35">
        <f t="shared" si="13"/>
        <v>0.32032520325203251</v>
      </c>
      <c r="F252" s="35">
        <f t="shared" si="13"/>
        <v>3.2520325203252032E-3</v>
      </c>
      <c r="G252" s="35">
        <f t="shared" si="13"/>
        <v>0.11219512195121951</v>
      </c>
      <c r="H252" s="35">
        <f t="shared" si="13"/>
        <v>8.4552845528455281E-2</v>
      </c>
      <c r="I252" s="35">
        <f t="shared" si="13"/>
        <v>2.113821138211382E-2</v>
      </c>
      <c r="J252" s="34">
        <v>282</v>
      </c>
      <c r="K252" s="34">
        <v>197</v>
      </c>
      <c r="L252" s="34">
        <v>2</v>
      </c>
      <c r="M252" s="34">
        <v>69</v>
      </c>
      <c r="N252" s="34">
        <v>52</v>
      </c>
      <c r="O252" s="34">
        <v>13</v>
      </c>
      <c r="T252"/>
      <c r="U252"/>
      <c r="V252"/>
      <c r="W252" s="36"/>
      <c r="X252" s="36"/>
      <c r="Y252" s="36"/>
      <c r="Z252" s="36"/>
    </row>
    <row r="253" spans="1:26" x14ac:dyDescent="0.25">
      <c r="A253" s="11" t="s">
        <v>716</v>
      </c>
      <c r="B253" s="11" t="s">
        <v>717</v>
      </c>
      <c r="C253" s="34">
        <v>161</v>
      </c>
      <c r="D253" s="35">
        <f t="shared" si="13"/>
        <v>0.40372670807453415</v>
      </c>
      <c r="E253" s="35">
        <f t="shared" si="13"/>
        <v>0.34161490683229812</v>
      </c>
      <c r="F253" s="35">
        <f t="shared" si="13"/>
        <v>6.2111801242236021E-3</v>
      </c>
      <c r="G253" s="35">
        <f t="shared" si="13"/>
        <v>0.13664596273291926</v>
      </c>
      <c r="H253" s="35">
        <f t="shared" si="13"/>
        <v>0.10559006211180125</v>
      </c>
      <c r="I253" s="35">
        <f t="shared" si="13"/>
        <v>6.2111801242236021E-3</v>
      </c>
      <c r="J253" s="34">
        <v>65</v>
      </c>
      <c r="K253" s="34">
        <v>55</v>
      </c>
      <c r="L253" s="34">
        <v>1</v>
      </c>
      <c r="M253" s="34">
        <v>22</v>
      </c>
      <c r="N253" s="34">
        <v>17</v>
      </c>
      <c r="O253" s="34">
        <v>1</v>
      </c>
      <c r="T253"/>
      <c r="U253"/>
      <c r="V253"/>
      <c r="W253" s="36"/>
      <c r="X253" s="36"/>
      <c r="Y253" s="36"/>
      <c r="Z253" s="36"/>
    </row>
    <row r="254" spans="1:26" x14ac:dyDescent="0.25">
      <c r="A254" s="11" t="s">
        <v>718</v>
      </c>
      <c r="B254" s="11" t="s">
        <v>719</v>
      </c>
      <c r="C254" s="34">
        <v>170</v>
      </c>
      <c r="D254" s="35">
        <f t="shared" si="13"/>
        <v>0.38235294117647056</v>
      </c>
      <c r="E254" s="35">
        <f t="shared" si="13"/>
        <v>0.17647058823529413</v>
      </c>
      <c r="F254" s="35">
        <f t="shared" si="13"/>
        <v>0</v>
      </c>
      <c r="G254" s="35">
        <f t="shared" si="13"/>
        <v>0.21764705882352942</v>
      </c>
      <c r="H254" s="35">
        <f t="shared" si="13"/>
        <v>0.18823529411764706</v>
      </c>
      <c r="I254" s="35">
        <f t="shared" si="13"/>
        <v>3.5294117647058823E-2</v>
      </c>
      <c r="J254" s="34">
        <v>65</v>
      </c>
      <c r="K254" s="34">
        <v>30</v>
      </c>
      <c r="L254" s="34">
        <v>0</v>
      </c>
      <c r="M254" s="34">
        <v>37</v>
      </c>
      <c r="N254" s="34">
        <v>32</v>
      </c>
      <c r="O254" s="34">
        <v>6</v>
      </c>
      <c r="T254"/>
      <c r="U254"/>
      <c r="V254"/>
      <c r="W254" s="36"/>
      <c r="X254" s="36"/>
      <c r="Y254" s="36"/>
      <c r="Z254" s="36"/>
    </row>
    <row r="255" spans="1:26" x14ac:dyDescent="0.25">
      <c r="A255" s="11" t="s">
        <v>726</v>
      </c>
      <c r="B255" s="11" t="s">
        <v>727</v>
      </c>
      <c r="C255" s="34">
        <v>244</v>
      </c>
      <c r="D255" s="35">
        <f t="shared" si="13"/>
        <v>0.56967213114754101</v>
      </c>
      <c r="E255" s="35">
        <f t="shared" si="13"/>
        <v>0.3155737704918033</v>
      </c>
      <c r="F255" s="35">
        <f t="shared" si="13"/>
        <v>0</v>
      </c>
      <c r="G255" s="35">
        <f t="shared" si="13"/>
        <v>8.1967213114754103E-3</v>
      </c>
      <c r="H255" s="35">
        <f t="shared" si="13"/>
        <v>8.6065573770491802E-2</v>
      </c>
      <c r="I255" s="35">
        <f t="shared" si="13"/>
        <v>2.0491803278688523E-2</v>
      </c>
      <c r="J255" s="34">
        <v>139</v>
      </c>
      <c r="K255" s="34">
        <v>77</v>
      </c>
      <c r="L255" s="34">
        <v>0</v>
      </c>
      <c r="M255" s="34">
        <v>2</v>
      </c>
      <c r="N255" s="34">
        <v>21</v>
      </c>
      <c r="O255" s="34">
        <v>5</v>
      </c>
      <c r="T255"/>
      <c r="U255"/>
      <c r="V255"/>
      <c r="W255" s="36"/>
      <c r="X255" s="36"/>
      <c r="Y255" s="36"/>
      <c r="Z255" s="36"/>
    </row>
    <row r="256" spans="1:26" x14ac:dyDescent="0.25">
      <c r="A256" s="11" t="s">
        <v>736</v>
      </c>
      <c r="B256" s="11" t="s">
        <v>737</v>
      </c>
      <c r="C256" s="34">
        <v>460</v>
      </c>
      <c r="D256" s="35">
        <f t="shared" si="13"/>
        <v>0.43695652173913041</v>
      </c>
      <c r="E256" s="35">
        <f t="shared" si="13"/>
        <v>0.30434782608695654</v>
      </c>
      <c r="F256" s="35">
        <f t="shared" si="13"/>
        <v>0</v>
      </c>
      <c r="G256" s="35">
        <f t="shared" si="13"/>
        <v>9.1304347826086957E-2</v>
      </c>
      <c r="H256" s="35">
        <f t="shared" si="13"/>
        <v>0.14347826086956522</v>
      </c>
      <c r="I256" s="35">
        <f t="shared" si="13"/>
        <v>2.391304347826087E-2</v>
      </c>
      <c r="J256" s="34">
        <v>201</v>
      </c>
      <c r="K256" s="34">
        <v>140</v>
      </c>
      <c r="L256" s="34">
        <v>0</v>
      </c>
      <c r="M256" s="34">
        <v>42</v>
      </c>
      <c r="N256" s="34">
        <v>66</v>
      </c>
      <c r="O256" s="34">
        <v>11</v>
      </c>
      <c r="T256"/>
      <c r="U256"/>
      <c r="V256"/>
      <c r="W256" s="36"/>
      <c r="X256" s="36"/>
      <c r="Y256" s="36"/>
      <c r="Z256" s="36"/>
    </row>
    <row r="257" spans="1:26" x14ac:dyDescent="0.25">
      <c r="A257" s="11" t="s">
        <v>732</v>
      </c>
      <c r="B257" s="11" t="s">
        <v>733</v>
      </c>
      <c r="C257" s="34">
        <v>976</v>
      </c>
      <c r="D257" s="35">
        <f t="shared" si="13"/>
        <v>0.45389344262295084</v>
      </c>
      <c r="E257" s="35">
        <f t="shared" si="13"/>
        <v>0.39959016393442626</v>
      </c>
      <c r="F257" s="35">
        <f t="shared" si="13"/>
        <v>3.0737704918032786E-3</v>
      </c>
      <c r="G257" s="35">
        <f t="shared" si="13"/>
        <v>3.6885245901639344E-2</v>
      </c>
      <c r="H257" s="35">
        <f t="shared" si="13"/>
        <v>9.9385245901639344E-2</v>
      </c>
      <c r="I257" s="35">
        <f t="shared" si="13"/>
        <v>7.1721311475409838E-3</v>
      </c>
      <c r="J257" s="34">
        <v>443</v>
      </c>
      <c r="K257" s="34">
        <v>390</v>
      </c>
      <c r="L257" s="34">
        <v>3</v>
      </c>
      <c r="M257" s="34">
        <v>36</v>
      </c>
      <c r="N257" s="34">
        <v>97</v>
      </c>
      <c r="O257" s="34">
        <v>7</v>
      </c>
      <c r="T257"/>
      <c r="U257"/>
      <c r="V257"/>
      <c r="W257" s="36"/>
      <c r="X257" s="36"/>
      <c r="Y257" s="36"/>
      <c r="Z257" s="36"/>
    </row>
    <row r="258" spans="1:26" x14ac:dyDescent="0.25">
      <c r="A258" s="11" t="s">
        <v>744</v>
      </c>
      <c r="B258" s="11" t="s">
        <v>745</v>
      </c>
      <c r="C258" s="34">
        <v>307</v>
      </c>
      <c r="D258" s="35">
        <f t="shared" si="13"/>
        <v>0.57980456026058635</v>
      </c>
      <c r="E258" s="35">
        <f t="shared" si="13"/>
        <v>0.1758957654723127</v>
      </c>
      <c r="F258" s="35">
        <f t="shared" si="13"/>
        <v>0</v>
      </c>
      <c r="G258" s="35">
        <f t="shared" si="13"/>
        <v>3.2573289902280131E-2</v>
      </c>
      <c r="H258" s="35">
        <f t="shared" si="13"/>
        <v>0.20195439739413681</v>
      </c>
      <c r="I258" s="35">
        <f t="shared" si="13"/>
        <v>9.7719869706840382E-3</v>
      </c>
      <c r="J258" s="34">
        <v>178</v>
      </c>
      <c r="K258" s="34">
        <v>54</v>
      </c>
      <c r="L258" s="34">
        <v>0</v>
      </c>
      <c r="M258" s="34">
        <v>10</v>
      </c>
      <c r="N258" s="34">
        <v>62</v>
      </c>
      <c r="O258" s="34">
        <v>3</v>
      </c>
      <c r="T258"/>
      <c r="U258"/>
      <c r="V258"/>
      <c r="W258" s="36"/>
      <c r="X258" s="36"/>
      <c r="Y258" s="36"/>
      <c r="Z258" s="36"/>
    </row>
    <row r="259" spans="1:26" x14ac:dyDescent="0.25">
      <c r="A259" s="11" t="s">
        <v>752</v>
      </c>
      <c r="B259" s="11" t="s">
        <v>753</v>
      </c>
      <c r="C259" s="34">
        <v>881</v>
      </c>
      <c r="D259" s="35">
        <f t="shared" si="13"/>
        <v>0.36549375709421111</v>
      </c>
      <c r="E259" s="35">
        <f t="shared" si="13"/>
        <v>0.3688989784335982</v>
      </c>
      <c r="F259" s="35">
        <f t="shared" si="13"/>
        <v>2.2701475595913734E-3</v>
      </c>
      <c r="G259" s="35">
        <f t="shared" si="13"/>
        <v>0.1362088535754824</v>
      </c>
      <c r="H259" s="35">
        <f t="shared" si="13"/>
        <v>0.11577752553916004</v>
      </c>
      <c r="I259" s="35">
        <f t="shared" si="13"/>
        <v>1.1350737797956867E-2</v>
      </c>
      <c r="J259" s="34">
        <v>322</v>
      </c>
      <c r="K259" s="34">
        <v>325</v>
      </c>
      <c r="L259" s="34">
        <v>2</v>
      </c>
      <c r="M259" s="34">
        <v>120</v>
      </c>
      <c r="N259" s="34">
        <v>102</v>
      </c>
      <c r="O259" s="34">
        <v>10</v>
      </c>
      <c r="T259"/>
      <c r="U259"/>
      <c r="V259"/>
      <c r="W259" s="36"/>
      <c r="X259" s="36"/>
      <c r="Y259" s="36"/>
      <c r="Z259" s="36"/>
    </row>
    <row r="260" spans="1:26" x14ac:dyDescent="0.25">
      <c r="A260" s="11" t="s">
        <v>762</v>
      </c>
      <c r="B260" s="11" t="s">
        <v>763</v>
      </c>
      <c r="C260" s="34">
        <v>234</v>
      </c>
      <c r="D260" s="35">
        <f t="shared" si="13"/>
        <v>0.36324786324786323</v>
      </c>
      <c r="E260" s="35">
        <f t="shared" si="13"/>
        <v>0.27350427350427353</v>
      </c>
      <c r="F260" s="35">
        <f t="shared" si="13"/>
        <v>8.5470085470085479E-3</v>
      </c>
      <c r="G260" s="35">
        <f t="shared" si="13"/>
        <v>0.15811965811965811</v>
      </c>
      <c r="H260" s="35">
        <f t="shared" si="13"/>
        <v>0.14529914529914531</v>
      </c>
      <c r="I260" s="35">
        <f t="shared" si="13"/>
        <v>5.128205128205128E-2</v>
      </c>
      <c r="J260" s="34">
        <v>85</v>
      </c>
      <c r="K260" s="34">
        <v>64</v>
      </c>
      <c r="L260" s="34">
        <v>2</v>
      </c>
      <c r="M260" s="34">
        <v>37</v>
      </c>
      <c r="N260" s="34">
        <v>34</v>
      </c>
      <c r="O260" s="34">
        <v>12</v>
      </c>
      <c r="T260"/>
      <c r="U260"/>
      <c r="V260"/>
      <c r="W260" s="36"/>
      <c r="X260" s="36"/>
      <c r="Y260" s="36"/>
      <c r="Z260" s="36"/>
    </row>
    <row r="261" spans="1:26" x14ac:dyDescent="0.25">
      <c r="A261" s="11" t="s">
        <v>798</v>
      </c>
      <c r="B261" s="11" t="s">
        <v>799</v>
      </c>
      <c r="C261" s="34">
        <v>135</v>
      </c>
      <c r="D261" s="35">
        <f t="shared" si="13"/>
        <v>0.45925925925925926</v>
      </c>
      <c r="E261" s="35">
        <f t="shared" si="13"/>
        <v>0.2074074074074074</v>
      </c>
      <c r="F261" s="35">
        <f t="shared" si="13"/>
        <v>7.4074074074074077E-3</v>
      </c>
      <c r="G261" s="35">
        <f t="shared" si="13"/>
        <v>0.1037037037037037</v>
      </c>
      <c r="H261" s="35">
        <f t="shared" si="13"/>
        <v>0.18518518518518517</v>
      </c>
      <c r="I261" s="35">
        <f t="shared" si="13"/>
        <v>3.7037037037037035E-2</v>
      </c>
      <c r="J261" s="34">
        <v>62</v>
      </c>
      <c r="K261" s="34">
        <v>28</v>
      </c>
      <c r="L261" s="34">
        <v>1</v>
      </c>
      <c r="M261" s="34">
        <v>14</v>
      </c>
      <c r="N261" s="34">
        <v>25</v>
      </c>
      <c r="O261" s="34">
        <v>5</v>
      </c>
      <c r="T261"/>
      <c r="U261"/>
      <c r="V261"/>
      <c r="W261" s="36"/>
      <c r="X261" s="36"/>
      <c r="Y261" s="36"/>
      <c r="Z261" s="36"/>
    </row>
    <row r="262" spans="1:26" x14ac:dyDescent="0.25">
      <c r="A262" s="11" t="s">
        <v>812</v>
      </c>
      <c r="B262" s="11" t="s">
        <v>813</v>
      </c>
      <c r="C262" s="34">
        <v>144</v>
      </c>
      <c r="D262" s="35">
        <f t="shared" si="13"/>
        <v>0.54166666666666663</v>
      </c>
      <c r="E262" s="35">
        <f t="shared" si="13"/>
        <v>0.33333333333333331</v>
      </c>
      <c r="F262" s="35">
        <f t="shared" si="13"/>
        <v>1.3888888888888888E-2</v>
      </c>
      <c r="G262" s="35">
        <f t="shared" si="13"/>
        <v>4.8611111111111112E-2</v>
      </c>
      <c r="H262" s="35">
        <f t="shared" si="13"/>
        <v>5.5555555555555552E-2</v>
      </c>
      <c r="I262" s="35">
        <f t="shared" si="13"/>
        <v>6.9444444444444441E-3</v>
      </c>
      <c r="J262" s="34">
        <v>78</v>
      </c>
      <c r="K262" s="34">
        <v>48</v>
      </c>
      <c r="L262" s="34">
        <v>2</v>
      </c>
      <c r="M262" s="34">
        <v>7</v>
      </c>
      <c r="N262" s="34">
        <v>8</v>
      </c>
      <c r="O262" s="34">
        <v>1</v>
      </c>
      <c r="T262"/>
      <c r="U262"/>
      <c r="V262"/>
      <c r="W262" s="36"/>
      <c r="X262" s="36"/>
      <c r="Y262" s="36"/>
      <c r="Z262" s="36"/>
    </row>
    <row r="263" spans="1:26" x14ac:dyDescent="0.25">
      <c r="A263" s="11" t="s">
        <v>815</v>
      </c>
      <c r="B263" s="11" t="s">
        <v>816</v>
      </c>
      <c r="C263" s="34">
        <v>288</v>
      </c>
      <c r="D263" s="35">
        <f t="shared" si="13"/>
        <v>0.54513888888888884</v>
      </c>
      <c r="E263" s="35">
        <f t="shared" si="13"/>
        <v>0.25694444444444442</v>
      </c>
      <c r="F263" s="35">
        <f t="shared" si="13"/>
        <v>0</v>
      </c>
      <c r="G263" s="35">
        <f t="shared" si="13"/>
        <v>1.7361111111111112E-2</v>
      </c>
      <c r="H263" s="35">
        <f t="shared" si="13"/>
        <v>0.1701388888888889</v>
      </c>
      <c r="I263" s="35">
        <f t="shared" si="13"/>
        <v>1.0416666666666666E-2</v>
      </c>
      <c r="J263" s="34">
        <v>157</v>
      </c>
      <c r="K263" s="34">
        <v>74</v>
      </c>
      <c r="L263" s="34">
        <v>0</v>
      </c>
      <c r="M263" s="34">
        <v>5</v>
      </c>
      <c r="N263" s="34">
        <v>49</v>
      </c>
      <c r="O263" s="34">
        <v>3</v>
      </c>
      <c r="T263"/>
      <c r="U263"/>
      <c r="V263"/>
      <c r="W263" s="36"/>
      <c r="X263" s="36"/>
      <c r="Y263" s="36"/>
      <c r="Z263" s="36"/>
    </row>
    <row r="264" spans="1:26" x14ac:dyDescent="0.25">
      <c r="A264" s="11" t="s">
        <v>823</v>
      </c>
      <c r="B264" s="11" t="s">
        <v>824</v>
      </c>
      <c r="C264" s="34">
        <v>73</v>
      </c>
      <c r="D264" s="35">
        <f t="shared" si="13"/>
        <v>0.34246575342465752</v>
      </c>
      <c r="E264" s="35">
        <f t="shared" si="13"/>
        <v>0.23287671232876711</v>
      </c>
      <c r="F264" s="35">
        <f t="shared" si="13"/>
        <v>0</v>
      </c>
      <c r="G264" s="35">
        <f t="shared" si="13"/>
        <v>2.7397260273972601E-2</v>
      </c>
      <c r="H264" s="35">
        <f t="shared" si="13"/>
        <v>0.36986301369863012</v>
      </c>
      <c r="I264" s="35">
        <f t="shared" si="13"/>
        <v>2.7397260273972601E-2</v>
      </c>
      <c r="J264" s="34">
        <v>25</v>
      </c>
      <c r="K264" s="34">
        <v>17</v>
      </c>
      <c r="L264" s="34">
        <v>0</v>
      </c>
      <c r="M264" s="34">
        <v>2</v>
      </c>
      <c r="N264" s="34">
        <v>27</v>
      </c>
      <c r="O264" s="34">
        <v>2</v>
      </c>
      <c r="T264"/>
      <c r="U264"/>
      <c r="V264"/>
      <c r="W264" s="36"/>
      <c r="X264" s="36"/>
      <c r="Y264" s="36"/>
      <c r="Z264" s="36"/>
    </row>
    <row r="265" spans="1:26" x14ac:dyDescent="0.25">
      <c r="A265" s="11" t="s">
        <v>833</v>
      </c>
      <c r="B265" s="11" t="s">
        <v>834</v>
      </c>
      <c r="C265" s="34">
        <v>199</v>
      </c>
      <c r="D265" s="35">
        <f t="shared" si="13"/>
        <v>9.5477386934673364E-2</v>
      </c>
      <c r="E265" s="35">
        <f t="shared" si="13"/>
        <v>5.5276381909547742E-2</v>
      </c>
      <c r="F265" s="35">
        <f t="shared" si="13"/>
        <v>0</v>
      </c>
      <c r="G265" s="35">
        <f t="shared" si="13"/>
        <v>3.5175879396984924E-2</v>
      </c>
      <c r="H265" s="35">
        <f t="shared" si="13"/>
        <v>0.51256281407035176</v>
      </c>
      <c r="I265" s="35">
        <f t="shared" si="13"/>
        <v>0.30150753768844218</v>
      </c>
      <c r="J265" s="34">
        <v>19</v>
      </c>
      <c r="K265" s="34">
        <v>11</v>
      </c>
      <c r="L265" s="34">
        <v>0</v>
      </c>
      <c r="M265" s="34">
        <v>7</v>
      </c>
      <c r="N265" s="34">
        <v>102</v>
      </c>
      <c r="O265" s="34">
        <v>60</v>
      </c>
      <c r="T265"/>
      <c r="U265"/>
      <c r="V265"/>
      <c r="W265" s="36"/>
      <c r="X265" s="36"/>
      <c r="Y265" s="36"/>
      <c r="Z265" s="36"/>
    </row>
    <row r="266" spans="1:26" x14ac:dyDescent="0.25">
      <c r="A266" s="11" t="s">
        <v>849</v>
      </c>
      <c r="B266" s="11" t="s">
        <v>850</v>
      </c>
      <c r="C266" s="34">
        <v>279</v>
      </c>
      <c r="D266" s="35">
        <f t="shared" si="13"/>
        <v>0.45519713261648748</v>
      </c>
      <c r="E266" s="35">
        <f t="shared" si="13"/>
        <v>0.26881720430107525</v>
      </c>
      <c r="F266" s="35">
        <f t="shared" si="13"/>
        <v>7.1684587813620072E-3</v>
      </c>
      <c r="G266" s="35">
        <f t="shared" si="13"/>
        <v>0.10752688172043011</v>
      </c>
      <c r="H266" s="35">
        <f t="shared" si="13"/>
        <v>0.15053763440860216</v>
      </c>
      <c r="I266" s="35">
        <f t="shared" si="13"/>
        <v>1.0752688172043012E-2</v>
      </c>
      <c r="J266" s="34">
        <v>127</v>
      </c>
      <c r="K266" s="34">
        <v>75</v>
      </c>
      <c r="L266" s="34">
        <v>2</v>
      </c>
      <c r="M266" s="34">
        <v>30</v>
      </c>
      <c r="N266" s="34">
        <v>42</v>
      </c>
      <c r="O266" s="34">
        <v>3</v>
      </c>
      <c r="T266"/>
      <c r="U266"/>
      <c r="V266"/>
      <c r="W266" s="36"/>
      <c r="X266" s="36"/>
      <c r="Y266" s="36"/>
      <c r="Z266" s="36"/>
    </row>
    <row r="267" spans="1:26" x14ac:dyDescent="0.25">
      <c r="A267" s="11" t="s">
        <v>859</v>
      </c>
      <c r="B267" s="11" t="s">
        <v>860</v>
      </c>
      <c r="C267" s="34" t="s">
        <v>1572</v>
      </c>
      <c r="D267" s="35" t="e">
        <f t="shared" si="13"/>
        <v>#VALUE!</v>
      </c>
      <c r="E267" s="35" t="e">
        <f t="shared" si="13"/>
        <v>#VALUE!</v>
      </c>
      <c r="F267" s="35" t="e">
        <f t="shared" si="13"/>
        <v>#VALUE!</v>
      </c>
      <c r="G267" s="35" t="e">
        <f t="shared" si="13"/>
        <v>#VALUE!</v>
      </c>
      <c r="H267" s="35" t="e">
        <f t="shared" si="13"/>
        <v>#VALUE!</v>
      </c>
      <c r="I267" s="35" t="e">
        <f t="shared" si="13"/>
        <v>#VALUE!</v>
      </c>
      <c r="J267" s="34" t="s">
        <v>1572</v>
      </c>
      <c r="K267" s="34" t="s">
        <v>1572</v>
      </c>
      <c r="L267" s="34" t="s">
        <v>1572</v>
      </c>
      <c r="M267" s="34" t="s">
        <v>1572</v>
      </c>
      <c r="N267" s="34" t="s">
        <v>1572</v>
      </c>
      <c r="O267" s="34" t="s">
        <v>1572</v>
      </c>
      <c r="T267"/>
      <c r="U267"/>
      <c r="V267"/>
      <c r="W267" s="36"/>
      <c r="X267" s="36"/>
      <c r="Y267" s="36"/>
      <c r="Z267" s="36"/>
    </row>
    <row r="268" spans="1:26" x14ac:dyDescent="0.25">
      <c r="A268" s="11" t="s">
        <v>865</v>
      </c>
      <c r="B268" s="11" t="s">
        <v>866</v>
      </c>
      <c r="C268" s="34">
        <v>253</v>
      </c>
      <c r="D268" s="35">
        <f t="shared" si="13"/>
        <v>0.55335968379446643</v>
      </c>
      <c r="E268" s="35">
        <f t="shared" si="13"/>
        <v>0.28853754940711462</v>
      </c>
      <c r="F268" s="35">
        <f t="shared" si="13"/>
        <v>3.952569169960474E-3</v>
      </c>
      <c r="G268" s="35">
        <f t="shared" si="13"/>
        <v>2.3715415019762844E-2</v>
      </c>
      <c r="H268" s="35">
        <f t="shared" si="13"/>
        <v>0.1067193675889328</v>
      </c>
      <c r="I268" s="35">
        <f t="shared" si="13"/>
        <v>2.3715415019762844E-2</v>
      </c>
      <c r="J268" s="34">
        <v>140</v>
      </c>
      <c r="K268" s="34">
        <v>73</v>
      </c>
      <c r="L268" s="34">
        <v>1</v>
      </c>
      <c r="M268" s="34">
        <v>6</v>
      </c>
      <c r="N268" s="34">
        <v>27</v>
      </c>
      <c r="O268" s="34">
        <v>6</v>
      </c>
      <c r="T268"/>
      <c r="U268"/>
      <c r="V268"/>
      <c r="W268" s="36"/>
      <c r="X268" s="36"/>
      <c r="Y268" s="36"/>
      <c r="Z268" s="36"/>
    </row>
    <row r="269" spans="1:26" x14ac:dyDescent="0.25">
      <c r="A269" s="11" t="s">
        <v>867</v>
      </c>
      <c r="B269" s="11" t="s">
        <v>868</v>
      </c>
      <c r="C269" s="34">
        <v>66</v>
      </c>
      <c r="D269" s="35">
        <f t="shared" si="13"/>
        <v>0.33333333333333331</v>
      </c>
      <c r="E269" s="35">
        <f t="shared" si="13"/>
        <v>0.24242424242424243</v>
      </c>
      <c r="F269" s="35">
        <f t="shared" si="13"/>
        <v>0</v>
      </c>
      <c r="G269" s="35">
        <f t="shared" si="13"/>
        <v>3.0303030303030304E-2</v>
      </c>
      <c r="H269" s="35">
        <f t="shared" si="13"/>
        <v>0.31818181818181818</v>
      </c>
      <c r="I269" s="35">
        <f t="shared" si="13"/>
        <v>7.575757575757576E-2</v>
      </c>
      <c r="J269" s="34">
        <v>22</v>
      </c>
      <c r="K269" s="34">
        <v>16</v>
      </c>
      <c r="L269" s="34">
        <v>0</v>
      </c>
      <c r="M269" s="34">
        <v>2</v>
      </c>
      <c r="N269" s="34">
        <v>21</v>
      </c>
      <c r="O269" s="34">
        <v>5</v>
      </c>
      <c r="T269"/>
      <c r="U269"/>
      <c r="V269"/>
      <c r="W269" s="36"/>
      <c r="X269" s="36"/>
      <c r="Y269" s="36"/>
      <c r="Z269" s="36"/>
    </row>
    <row r="270" spans="1:26" x14ac:dyDescent="0.25">
      <c r="A270" s="11" t="s">
        <v>883</v>
      </c>
      <c r="B270" s="11" t="s">
        <v>884</v>
      </c>
      <c r="C270" s="34">
        <v>1253</v>
      </c>
      <c r="D270" s="35">
        <f t="shared" si="13"/>
        <v>0.53391859537110931</v>
      </c>
      <c r="E270" s="35">
        <f t="shared" si="13"/>
        <v>0.20510774142059057</v>
      </c>
      <c r="F270" s="35">
        <f t="shared" si="13"/>
        <v>3.9904229848363925E-3</v>
      </c>
      <c r="G270" s="35">
        <f t="shared" si="13"/>
        <v>0.10614525139664804</v>
      </c>
      <c r="H270" s="35">
        <f t="shared" si="13"/>
        <v>0.12450119712689545</v>
      </c>
      <c r="I270" s="35">
        <f t="shared" si="13"/>
        <v>2.6336791699920193E-2</v>
      </c>
      <c r="J270" s="34">
        <v>669</v>
      </c>
      <c r="K270" s="34">
        <v>257</v>
      </c>
      <c r="L270" s="34">
        <v>5</v>
      </c>
      <c r="M270" s="34">
        <v>133</v>
      </c>
      <c r="N270" s="34">
        <v>156</v>
      </c>
      <c r="O270" s="34">
        <v>33</v>
      </c>
      <c r="T270"/>
      <c r="U270"/>
      <c r="V270"/>
      <c r="W270" s="36"/>
      <c r="X270" s="36"/>
      <c r="Y270" s="36"/>
      <c r="Z270" s="36"/>
    </row>
    <row r="271" spans="1:26" x14ac:dyDescent="0.25">
      <c r="A271" s="11" t="s">
        <v>889</v>
      </c>
      <c r="B271" s="11" t="s">
        <v>890</v>
      </c>
      <c r="C271" s="34">
        <v>240</v>
      </c>
      <c r="D271" s="35">
        <f t="shared" si="13"/>
        <v>0.42916666666666664</v>
      </c>
      <c r="E271" s="35">
        <f t="shared" si="13"/>
        <v>0.19583333333333333</v>
      </c>
      <c r="F271" s="35">
        <f t="shared" si="13"/>
        <v>0</v>
      </c>
      <c r="G271" s="35">
        <f t="shared" si="13"/>
        <v>0.17499999999999999</v>
      </c>
      <c r="H271" s="35">
        <f t="shared" si="13"/>
        <v>0.17916666666666667</v>
      </c>
      <c r="I271" s="35">
        <f t="shared" si="13"/>
        <v>2.0833333333333332E-2</v>
      </c>
      <c r="J271" s="34">
        <v>103</v>
      </c>
      <c r="K271" s="34">
        <v>47</v>
      </c>
      <c r="L271" s="34">
        <v>0</v>
      </c>
      <c r="M271" s="34">
        <v>42</v>
      </c>
      <c r="N271" s="34">
        <v>43</v>
      </c>
      <c r="O271" s="34">
        <v>5</v>
      </c>
      <c r="T271"/>
      <c r="U271"/>
      <c r="V271"/>
      <c r="W271" s="36"/>
      <c r="X271" s="36"/>
      <c r="Y271" s="36"/>
      <c r="Z271" s="36"/>
    </row>
    <row r="272" spans="1:26" x14ac:dyDescent="0.25">
      <c r="A272" s="11" t="s">
        <v>899</v>
      </c>
      <c r="B272" s="11" t="s">
        <v>900</v>
      </c>
      <c r="C272" s="34">
        <v>525</v>
      </c>
      <c r="D272" s="35">
        <f t="shared" si="13"/>
        <v>0.37714285714285717</v>
      </c>
      <c r="E272" s="35">
        <f t="shared" si="13"/>
        <v>0.31047619047619046</v>
      </c>
      <c r="F272" s="35">
        <f t="shared" si="13"/>
        <v>5.7142857142857143E-3</v>
      </c>
      <c r="G272" s="35">
        <f t="shared" si="13"/>
        <v>0.1657142857142857</v>
      </c>
      <c r="H272" s="35">
        <f t="shared" si="13"/>
        <v>0.11428571428571428</v>
      </c>
      <c r="I272" s="35">
        <f t="shared" si="13"/>
        <v>2.6666666666666668E-2</v>
      </c>
      <c r="J272" s="34">
        <v>198</v>
      </c>
      <c r="K272" s="34">
        <v>163</v>
      </c>
      <c r="L272" s="34">
        <v>3</v>
      </c>
      <c r="M272" s="34">
        <v>87</v>
      </c>
      <c r="N272" s="34">
        <v>60</v>
      </c>
      <c r="O272" s="34">
        <v>14</v>
      </c>
      <c r="T272"/>
      <c r="U272"/>
      <c r="V272"/>
      <c r="W272" s="36"/>
      <c r="X272" s="36"/>
      <c r="Y272" s="36"/>
      <c r="Z272" s="36"/>
    </row>
    <row r="273" spans="1:26" x14ac:dyDescent="0.25">
      <c r="A273" s="11" t="s">
        <v>897</v>
      </c>
      <c r="B273" s="11" t="s">
        <v>898</v>
      </c>
      <c r="C273" s="34">
        <v>1696</v>
      </c>
      <c r="D273" s="35">
        <f t="shared" si="13"/>
        <v>0.52535377358490565</v>
      </c>
      <c r="E273" s="35">
        <f t="shared" si="13"/>
        <v>0.37912735849056606</v>
      </c>
      <c r="F273" s="35">
        <f t="shared" si="13"/>
        <v>4.7169811320754715E-3</v>
      </c>
      <c r="G273" s="35">
        <f t="shared" ref="G273:I336" si="14">M273/$C273</f>
        <v>2.2405660377358489E-2</v>
      </c>
      <c r="H273" s="35">
        <f t="shared" si="14"/>
        <v>6.1320754716981132E-2</v>
      </c>
      <c r="I273" s="35">
        <f t="shared" si="14"/>
        <v>7.0754716981132077E-3</v>
      </c>
      <c r="J273" s="34">
        <v>891</v>
      </c>
      <c r="K273" s="34">
        <v>643</v>
      </c>
      <c r="L273" s="34">
        <v>8</v>
      </c>
      <c r="M273" s="34">
        <v>38</v>
      </c>
      <c r="N273" s="34">
        <v>104</v>
      </c>
      <c r="O273" s="34">
        <v>12</v>
      </c>
      <c r="T273"/>
      <c r="U273"/>
      <c r="V273"/>
      <c r="W273" s="36"/>
      <c r="X273" s="36"/>
      <c r="Y273" s="36"/>
      <c r="Z273" s="36"/>
    </row>
    <row r="274" spans="1:26" x14ac:dyDescent="0.25">
      <c r="A274" s="11" t="s">
        <v>917</v>
      </c>
      <c r="B274" s="11" t="s">
        <v>918</v>
      </c>
      <c r="C274" s="34">
        <v>145</v>
      </c>
      <c r="D274" s="35">
        <f t="shared" ref="D274:I337" si="15">J274/$C274</f>
        <v>0.44827586206896552</v>
      </c>
      <c r="E274" s="35">
        <f t="shared" si="15"/>
        <v>0.22758620689655173</v>
      </c>
      <c r="F274" s="35">
        <f t="shared" si="15"/>
        <v>0</v>
      </c>
      <c r="G274" s="35">
        <f t="shared" si="14"/>
        <v>7.586206896551724E-2</v>
      </c>
      <c r="H274" s="35">
        <f t="shared" si="14"/>
        <v>0.2</v>
      </c>
      <c r="I274" s="35">
        <f t="shared" si="14"/>
        <v>4.8275862068965517E-2</v>
      </c>
      <c r="J274" s="34">
        <v>65</v>
      </c>
      <c r="K274" s="34">
        <v>33</v>
      </c>
      <c r="L274" s="34">
        <v>0</v>
      </c>
      <c r="M274" s="34">
        <v>11</v>
      </c>
      <c r="N274" s="34">
        <v>29</v>
      </c>
      <c r="O274" s="34">
        <v>7</v>
      </c>
      <c r="T274"/>
      <c r="U274"/>
      <c r="V274"/>
      <c r="W274" s="36"/>
      <c r="X274" s="36"/>
      <c r="Y274" s="36"/>
      <c r="Z274" s="36"/>
    </row>
    <row r="275" spans="1:26" x14ac:dyDescent="0.25">
      <c r="A275" s="11" t="s">
        <v>929</v>
      </c>
      <c r="B275" s="11" t="s">
        <v>930</v>
      </c>
      <c r="C275" s="34">
        <v>440</v>
      </c>
      <c r="D275" s="35">
        <f t="shared" si="15"/>
        <v>0.42499999999999999</v>
      </c>
      <c r="E275" s="35">
        <f t="shared" si="15"/>
        <v>0.28863636363636364</v>
      </c>
      <c r="F275" s="35">
        <f t="shared" si="15"/>
        <v>0</v>
      </c>
      <c r="G275" s="35">
        <f t="shared" si="14"/>
        <v>0.16363636363636364</v>
      </c>
      <c r="H275" s="35">
        <f t="shared" si="14"/>
        <v>0.10227272727272728</v>
      </c>
      <c r="I275" s="35">
        <f t="shared" si="14"/>
        <v>2.0454545454545454E-2</v>
      </c>
      <c r="J275" s="34">
        <v>187</v>
      </c>
      <c r="K275" s="34">
        <v>127</v>
      </c>
      <c r="L275" s="34">
        <v>0</v>
      </c>
      <c r="M275" s="34">
        <v>72</v>
      </c>
      <c r="N275" s="34">
        <v>45</v>
      </c>
      <c r="O275" s="34">
        <v>9</v>
      </c>
      <c r="T275"/>
      <c r="U275"/>
      <c r="V275"/>
      <c r="W275" s="36"/>
      <c r="X275" s="36"/>
      <c r="Y275" s="36"/>
      <c r="Z275" s="36"/>
    </row>
    <row r="276" spans="1:26" x14ac:dyDescent="0.25">
      <c r="A276" s="11" t="s">
        <v>935</v>
      </c>
      <c r="B276" s="11" t="s">
        <v>936</v>
      </c>
      <c r="C276" s="34">
        <v>485</v>
      </c>
      <c r="D276" s="35">
        <f t="shared" si="15"/>
        <v>0.38556701030927837</v>
      </c>
      <c r="E276" s="35">
        <f t="shared" si="15"/>
        <v>0.35463917525773198</v>
      </c>
      <c r="F276" s="35">
        <f t="shared" si="15"/>
        <v>2.0618556701030928E-3</v>
      </c>
      <c r="G276" s="35">
        <f t="shared" si="14"/>
        <v>7.422680412371134E-2</v>
      </c>
      <c r="H276" s="35">
        <f t="shared" si="14"/>
        <v>0.15257731958762888</v>
      </c>
      <c r="I276" s="35">
        <f t="shared" si="14"/>
        <v>3.0927835051546393E-2</v>
      </c>
      <c r="J276" s="34">
        <v>187</v>
      </c>
      <c r="K276" s="34">
        <v>172</v>
      </c>
      <c r="L276" s="34">
        <v>1</v>
      </c>
      <c r="M276" s="34">
        <v>36</v>
      </c>
      <c r="N276" s="34">
        <v>74</v>
      </c>
      <c r="O276" s="34">
        <v>15</v>
      </c>
      <c r="T276"/>
      <c r="U276"/>
      <c r="V276"/>
      <c r="W276" s="36"/>
      <c r="X276" s="36"/>
      <c r="Y276" s="36"/>
      <c r="Z276" s="36"/>
    </row>
    <row r="277" spans="1:26" x14ac:dyDescent="0.25">
      <c r="A277" s="11" t="s">
        <v>939</v>
      </c>
      <c r="B277" s="11" t="s">
        <v>940</v>
      </c>
      <c r="C277" s="34" t="s">
        <v>1572</v>
      </c>
      <c r="D277" s="35" t="e">
        <f t="shared" si="15"/>
        <v>#VALUE!</v>
      </c>
      <c r="E277" s="35" t="e">
        <f t="shared" si="15"/>
        <v>#VALUE!</v>
      </c>
      <c r="F277" s="35" t="e">
        <f t="shared" si="15"/>
        <v>#VALUE!</v>
      </c>
      <c r="G277" s="35" t="e">
        <f t="shared" si="14"/>
        <v>#VALUE!</v>
      </c>
      <c r="H277" s="35" t="e">
        <f t="shared" si="14"/>
        <v>#VALUE!</v>
      </c>
      <c r="I277" s="35" t="e">
        <f t="shared" si="14"/>
        <v>#VALUE!</v>
      </c>
      <c r="J277" s="34" t="s">
        <v>1572</v>
      </c>
      <c r="K277" s="34" t="s">
        <v>1572</v>
      </c>
      <c r="L277" s="34" t="s">
        <v>1572</v>
      </c>
      <c r="M277" s="34" t="s">
        <v>1572</v>
      </c>
      <c r="N277" s="34" t="s">
        <v>1572</v>
      </c>
      <c r="O277" s="34" t="s">
        <v>1572</v>
      </c>
      <c r="T277"/>
      <c r="U277"/>
      <c r="V277"/>
      <c r="W277" s="36"/>
      <c r="X277" s="36"/>
      <c r="Y277" s="36"/>
      <c r="Z277" s="36"/>
    </row>
    <row r="278" spans="1:26" x14ac:dyDescent="0.25">
      <c r="A278" s="11" t="s">
        <v>971</v>
      </c>
      <c r="B278" s="11" t="s">
        <v>972</v>
      </c>
      <c r="C278" s="34">
        <v>214</v>
      </c>
      <c r="D278" s="35">
        <f t="shared" si="15"/>
        <v>0.53271028037383172</v>
      </c>
      <c r="E278" s="35">
        <f t="shared" si="15"/>
        <v>0.25233644859813081</v>
      </c>
      <c r="F278" s="35">
        <f t="shared" si="15"/>
        <v>0</v>
      </c>
      <c r="G278" s="35">
        <f t="shared" si="14"/>
        <v>8.4112149532710276E-2</v>
      </c>
      <c r="H278" s="35">
        <f t="shared" si="14"/>
        <v>0.10747663551401869</v>
      </c>
      <c r="I278" s="35">
        <f t="shared" si="14"/>
        <v>2.336448598130841E-2</v>
      </c>
      <c r="J278" s="34">
        <v>114</v>
      </c>
      <c r="K278" s="34">
        <v>54</v>
      </c>
      <c r="L278" s="34">
        <v>0</v>
      </c>
      <c r="M278" s="34">
        <v>18</v>
      </c>
      <c r="N278" s="34">
        <v>23</v>
      </c>
      <c r="O278" s="34">
        <v>5</v>
      </c>
      <c r="T278"/>
      <c r="U278"/>
      <c r="V278"/>
      <c r="W278" s="36"/>
      <c r="X278" s="36"/>
      <c r="Y278" s="36"/>
      <c r="Z278" s="36"/>
    </row>
    <row r="279" spans="1:26" x14ac:dyDescent="0.25">
      <c r="A279" s="11" t="s">
        <v>981</v>
      </c>
      <c r="B279" s="11" t="s">
        <v>982</v>
      </c>
      <c r="C279" s="34">
        <v>1679</v>
      </c>
      <c r="D279" s="35">
        <f t="shared" si="15"/>
        <v>0.39547349612864802</v>
      </c>
      <c r="E279" s="35">
        <f t="shared" si="15"/>
        <v>0.35080405002977966</v>
      </c>
      <c r="F279" s="35">
        <f t="shared" si="15"/>
        <v>1.1911852293031567E-3</v>
      </c>
      <c r="G279" s="35">
        <f t="shared" si="14"/>
        <v>0.14234663490172722</v>
      </c>
      <c r="H279" s="35">
        <f t="shared" si="14"/>
        <v>9.5294818344252533E-2</v>
      </c>
      <c r="I279" s="35">
        <f t="shared" si="14"/>
        <v>1.4889815366289458E-2</v>
      </c>
      <c r="J279" s="34">
        <v>664</v>
      </c>
      <c r="K279" s="34">
        <v>589</v>
      </c>
      <c r="L279" s="34">
        <v>2</v>
      </c>
      <c r="M279" s="34">
        <v>239</v>
      </c>
      <c r="N279" s="34">
        <v>160</v>
      </c>
      <c r="O279" s="34">
        <v>25</v>
      </c>
      <c r="T279"/>
      <c r="U279"/>
      <c r="V279"/>
      <c r="W279" s="36"/>
      <c r="X279" s="36"/>
      <c r="Y279" s="36"/>
      <c r="Z279" s="36"/>
    </row>
    <row r="280" spans="1:26" x14ac:dyDescent="0.25">
      <c r="A280" s="11" t="s">
        <v>983</v>
      </c>
      <c r="B280" s="11" t="s">
        <v>984</v>
      </c>
      <c r="C280" s="34">
        <v>338</v>
      </c>
      <c r="D280" s="35">
        <f t="shared" si="15"/>
        <v>0.43195266272189348</v>
      </c>
      <c r="E280" s="35">
        <f t="shared" si="15"/>
        <v>0.36390532544378701</v>
      </c>
      <c r="F280" s="35">
        <f t="shared" si="15"/>
        <v>0</v>
      </c>
      <c r="G280" s="35">
        <f t="shared" si="14"/>
        <v>7.1005917159763315E-2</v>
      </c>
      <c r="H280" s="35">
        <f t="shared" si="14"/>
        <v>0.11538461538461539</v>
      </c>
      <c r="I280" s="35">
        <f t="shared" si="14"/>
        <v>1.7751479289940829E-2</v>
      </c>
      <c r="J280" s="34">
        <v>146</v>
      </c>
      <c r="K280" s="34">
        <v>123</v>
      </c>
      <c r="L280" s="34">
        <v>0</v>
      </c>
      <c r="M280" s="34">
        <v>24</v>
      </c>
      <c r="N280" s="34">
        <v>39</v>
      </c>
      <c r="O280" s="34">
        <v>6</v>
      </c>
      <c r="T280"/>
      <c r="U280"/>
      <c r="V280"/>
      <c r="W280" s="36"/>
      <c r="X280" s="36"/>
      <c r="Y280" s="36"/>
      <c r="Z280" s="36"/>
    </row>
    <row r="281" spans="1:26" x14ac:dyDescent="0.25">
      <c r="A281" s="11" t="s">
        <v>995</v>
      </c>
      <c r="B281" s="11" t="s">
        <v>996</v>
      </c>
      <c r="C281" s="34">
        <v>259</v>
      </c>
      <c r="D281" s="35">
        <f t="shared" si="15"/>
        <v>0.50965250965250963</v>
      </c>
      <c r="E281" s="35">
        <f t="shared" si="15"/>
        <v>0.15057915057915058</v>
      </c>
      <c r="F281" s="35">
        <f t="shared" si="15"/>
        <v>0</v>
      </c>
      <c r="G281" s="35">
        <f t="shared" si="14"/>
        <v>0.10038610038610038</v>
      </c>
      <c r="H281" s="35">
        <f t="shared" si="14"/>
        <v>0.18532818532818532</v>
      </c>
      <c r="I281" s="35">
        <f t="shared" si="14"/>
        <v>5.4054054054054057E-2</v>
      </c>
      <c r="J281" s="34">
        <v>132</v>
      </c>
      <c r="K281" s="34">
        <v>39</v>
      </c>
      <c r="L281" s="34">
        <v>0</v>
      </c>
      <c r="M281" s="34">
        <v>26</v>
      </c>
      <c r="N281" s="34">
        <v>48</v>
      </c>
      <c r="O281" s="34">
        <v>14</v>
      </c>
      <c r="T281"/>
      <c r="U281"/>
      <c r="V281"/>
      <c r="W281" s="36"/>
      <c r="X281" s="36"/>
      <c r="Y281" s="36"/>
      <c r="Z281" s="36"/>
    </row>
    <row r="282" spans="1:26" x14ac:dyDescent="0.25">
      <c r="A282" s="11" t="s">
        <v>1015</v>
      </c>
      <c r="B282" s="11" t="s">
        <v>1016</v>
      </c>
      <c r="C282" s="34">
        <v>242</v>
      </c>
      <c r="D282" s="35">
        <f t="shared" si="15"/>
        <v>0.41322314049586778</v>
      </c>
      <c r="E282" s="35">
        <f t="shared" si="15"/>
        <v>0.42561983471074383</v>
      </c>
      <c r="F282" s="35">
        <f t="shared" si="15"/>
        <v>4.1322314049586778E-3</v>
      </c>
      <c r="G282" s="35">
        <f t="shared" si="14"/>
        <v>9.0909090909090912E-2</v>
      </c>
      <c r="H282" s="35">
        <f t="shared" si="14"/>
        <v>5.7851239669421489E-2</v>
      </c>
      <c r="I282" s="35">
        <f t="shared" si="14"/>
        <v>8.2644628099173556E-3</v>
      </c>
      <c r="J282" s="34">
        <v>100</v>
      </c>
      <c r="K282" s="34">
        <v>103</v>
      </c>
      <c r="L282" s="34">
        <v>1</v>
      </c>
      <c r="M282" s="34">
        <v>22</v>
      </c>
      <c r="N282" s="34">
        <v>14</v>
      </c>
      <c r="O282" s="34">
        <v>2</v>
      </c>
      <c r="T282"/>
      <c r="U282"/>
      <c r="V282"/>
      <c r="W282" s="36"/>
      <c r="X282" s="36"/>
      <c r="Y282" s="36"/>
      <c r="Z282" s="36"/>
    </row>
    <row r="283" spans="1:26" x14ac:dyDescent="0.25">
      <c r="A283" s="11" t="s">
        <v>1017</v>
      </c>
      <c r="B283" s="11" t="s">
        <v>1018</v>
      </c>
      <c r="C283" s="34">
        <v>661</v>
      </c>
      <c r="D283" s="35">
        <f t="shared" si="15"/>
        <v>0.39636913767019666</v>
      </c>
      <c r="E283" s="35">
        <f t="shared" si="15"/>
        <v>0.35400907715582453</v>
      </c>
      <c r="F283" s="35">
        <f t="shared" si="15"/>
        <v>0</v>
      </c>
      <c r="G283" s="35">
        <f t="shared" si="14"/>
        <v>0.10741301059001512</v>
      </c>
      <c r="H283" s="35">
        <f t="shared" si="14"/>
        <v>0.11346444780635401</v>
      </c>
      <c r="I283" s="35">
        <f t="shared" si="14"/>
        <v>2.8744326777609682E-2</v>
      </c>
      <c r="J283" s="34">
        <v>262</v>
      </c>
      <c r="K283" s="34">
        <v>234</v>
      </c>
      <c r="L283" s="34">
        <v>0</v>
      </c>
      <c r="M283" s="34">
        <v>71</v>
      </c>
      <c r="N283" s="34">
        <v>75</v>
      </c>
      <c r="O283" s="34">
        <v>19</v>
      </c>
      <c r="T283"/>
      <c r="U283"/>
      <c r="V283"/>
      <c r="W283" s="36"/>
      <c r="X283" s="36"/>
      <c r="Y283" s="36"/>
      <c r="Z283" s="36"/>
    </row>
    <row r="284" spans="1:26" x14ac:dyDescent="0.25">
      <c r="A284" s="11" t="s">
        <v>1019</v>
      </c>
      <c r="B284" s="11" t="s">
        <v>1020</v>
      </c>
      <c r="C284" s="34" t="s">
        <v>1572</v>
      </c>
      <c r="D284" s="35" t="e">
        <f t="shared" si="15"/>
        <v>#VALUE!</v>
      </c>
      <c r="E284" s="35" t="e">
        <f t="shared" si="15"/>
        <v>#VALUE!</v>
      </c>
      <c r="F284" s="35" t="e">
        <f t="shared" si="15"/>
        <v>#VALUE!</v>
      </c>
      <c r="G284" s="35" t="e">
        <f t="shared" si="14"/>
        <v>#VALUE!</v>
      </c>
      <c r="H284" s="35" t="e">
        <f t="shared" si="14"/>
        <v>#VALUE!</v>
      </c>
      <c r="I284" s="35" t="e">
        <f t="shared" si="14"/>
        <v>#VALUE!</v>
      </c>
      <c r="J284" s="34" t="s">
        <v>1572</v>
      </c>
      <c r="K284" s="34" t="s">
        <v>1572</v>
      </c>
      <c r="L284" s="34" t="s">
        <v>1572</v>
      </c>
      <c r="M284" s="34" t="s">
        <v>1572</v>
      </c>
      <c r="N284" s="34" t="s">
        <v>1572</v>
      </c>
      <c r="O284" s="34" t="s">
        <v>1572</v>
      </c>
      <c r="T284"/>
      <c r="U284"/>
      <c r="V284"/>
      <c r="W284" s="36"/>
      <c r="X284" s="36"/>
      <c r="Y284" s="36"/>
      <c r="Z284" s="36"/>
    </row>
    <row r="285" spans="1:26" x14ac:dyDescent="0.25">
      <c r="A285" s="11" t="s">
        <v>1031</v>
      </c>
      <c r="B285" s="11" t="s">
        <v>1032</v>
      </c>
      <c r="C285" s="34">
        <v>95</v>
      </c>
      <c r="D285" s="35">
        <f t="shared" si="15"/>
        <v>0.38947368421052631</v>
      </c>
      <c r="E285" s="35">
        <f t="shared" si="15"/>
        <v>0.27368421052631581</v>
      </c>
      <c r="F285" s="35">
        <f t="shared" si="15"/>
        <v>1.0526315789473684E-2</v>
      </c>
      <c r="G285" s="35">
        <f t="shared" si="14"/>
        <v>3.1578947368421054E-2</v>
      </c>
      <c r="H285" s="35">
        <f t="shared" si="14"/>
        <v>0.26315789473684209</v>
      </c>
      <c r="I285" s="35">
        <f t="shared" si="14"/>
        <v>3.1578947368421054E-2</v>
      </c>
      <c r="J285" s="34">
        <v>37</v>
      </c>
      <c r="K285" s="34">
        <v>26</v>
      </c>
      <c r="L285" s="34">
        <v>1</v>
      </c>
      <c r="M285" s="34">
        <v>3</v>
      </c>
      <c r="N285" s="34">
        <v>25</v>
      </c>
      <c r="O285" s="34">
        <v>3</v>
      </c>
      <c r="T285"/>
      <c r="U285"/>
      <c r="V285"/>
      <c r="W285" s="36"/>
      <c r="X285" s="36"/>
      <c r="Y285" s="36"/>
      <c r="Z285" s="36"/>
    </row>
    <row r="286" spans="1:26" x14ac:dyDescent="0.25">
      <c r="A286" s="11" t="s">
        <v>1049</v>
      </c>
      <c r="B286" s="11" t="s">
        <v>1050</v>
      </c>
      <c r="C286" s="34">
        <v>1155</v>
      </c>
      <c r="D286" s="35">
        <f t="shared" si="15"/>
        <v>0.40346320346320347</v>
      </c>
      <c r="E286" s="35">
        <f t="shared" si="15"/>
        <v>0.34458874458874461</v>
      </c>
      <c r="F286" s="35">
        <f t="shared" si="15"/>
        <v>6.0606060606060606E-3</v>
      </c>
      <c r="G286" s="35">
        <f t="shared" si="14"/>
        <v>0.10476190476190476</v>
      </c>
      <c r="H286" s="35">
        <f t="shared" si="14"/>
        <v>0.12207792207792208</v>
      </c>
      <c r="I286" s="35">
        <f t="shared" si="14"/>
        <v>1.9047619047619049E-2</v>
      </c>
      <c r="J286" s="34">
        <v>466</v>
      </c>
      <c r="K286" s="34">
        <v>398</v>
      </c>
      <c r="L286" s="34">
        <v>7</v>
      </c>
      <c r="M286" s="34">
        <v>121</v>
      </c>
      <c r="N286" s="34">
        <v>141</v>
      </c>
      <c r="O286" s="34">
        <v>22</v>
      </c>
      <c r="T286"/>
      <c r="U286"/>
      <c r="V286"/>
      <c r="W286" s="36"/>
      <c r="X286" s="36"/>
      <c r="Y286" s="36"/>
      <c r="Z286" s="36"/>
    </row>
    <row r="287" spans="1:26" x14ac:dyDescent="0.25">
      <c r="A287" s="11" t="s">
        <v>1055</v>
      </c>
      <c r="B287" s="11" t="s">
        <v>1056</v>
      </c>
      <c r="C287" s="34">
        <v>719</v>
      </c>
      <c r="D287" s="35">
        <f t="shared" si="15"/>
        <v>0.39082058414464532</v>
      </c>
      <c r="E287" s="35">
        <f t="shared" si="15"/>
        <v>0.40890125173852571</v>
      </c>
      <c r="F287" s="35">
        <f t="shared" si="15"/>
        <v>0</v>
      </c>
      <c r="G287" s="35">
        <f t="shared" si="14"/>
        <v>0.10431154381084839</v>
      </c>
      <c r="H287" s="35">
        <f t="shared" si="14"/>
        <v>8.7621696801112661E-2</v>
      </c>
      <c r="I287" s="35">
        <f t="shared" si="14"/>
        <v>8.3449235048678721E-3</v>
      </c>
      <c r="J287" s="34">
        <v>281</v>
      </c>
      <c r="K287" s="34">
        <v>294</v>
      </c>
      <c r="L287" s="34">
        <v>0</v>
      </c>
      <c r="M287" s="34">
        <v>75</v>
      </c>
      <c r="N287" s="34">
        <v>63</v>
      </c>
      <c r="O287" s="34">
        <v>6</v>
      </c>
      <c r="T287"/>
      <c r="U287"/>
      <c r="V287"/>
      <c r="W287" s="36"/>
      <c r="X287" s="36"/>
      <c r="Y287" s="36"/>
      <c r="Z287" s="36"/>
    </row>
    <row r="288" spans="1:26" x14ac:dyDescent="0.25">
      <c r="A288" s="11" t="s">
        <v>1057</v>
      </c>
      <c r="B288" s="11" t="s">
        <v>1058</v>
      </c>
      <c r="C288" s="34">
        <v>188</v>
      </c>
      <c r="D288" s="35">
        <f t="shared" si="15"/>
        <v>0.38829787234042551</v>
      </c>
      <c r="E288" s="35">
        <f t="shared" si="15"/>
        <v>0.46808510638297873</v>
      </c>
      <c r="F288" s="35">
        <f t="shared" si="15"/>
        <v>0</v>
      </c>
      <c r="G288" s="35">
        <f t="shared" si="14"/>
        <v>5.8510638297872342E-2</v>
      </c>
      <c r="H288" s="35">
        <f t="shared" si="14"/>
        <v>6.3829787234042548E-2</v>
      </c>
      <c r="I288" s="35">
        <f t="shared" si="14"/>
        <v>2.1276595744680851E-2</v>
      </c>
      <c r="J288" s="34">
        <v>73</v>
      </c>
      <c r="K288" s="34">
        <v>88</v>
      </c>
      <c r="L288" s="34">
        <v>0</v>
      </c>
      <c r="M288" s="34">
        <v>11</v>
      </c>
      <c r="N288" s="34">
        <v>12</v>
      </c>
      <c r="O288" s="34">
        <v>4</v>
      </c>
      <c r="T288"/>
      <c r="U288"/>
      <c r="V288"/>
      <c r="W288" s="36"/>
      <c r="X288" s="36"/>
      <c r="Y288" s="36"/>
      <c r="Z288" s="36"/>
    </row>
    <row r="289" spans="1:26" x14ac:dyDescent="0.25">
      <c r="A289" s="11" t="s">
        <v>1059</v>
      </c>
      <c r="B289" s="11" t="s">
        <v>1060</v>
      </c>
      <c r="C289" s="34">
        <v>275</v>
      </c>
      <c r="D289" s="35">
        <f t="shared" si="15"/>
        <v>0.41454545454545455</v>
      </c>
      <c r="E289" s="35">
        <f t="shared" si="15"/>
        <v>0.32</v>
      </c>
      <c r="F289" s="35">
        <f t="shared" si="15"/>
        <v>7.2727272727272727E-3</v>
      </c>
      <c r="G289" s="35">
        <f t="shared" si="14"/>
        <v>0.13090909090909092</v>
      </c>
      <c r="H289" s="35">
        <f t="shared" si="14"/>
        <v>8.727272727272728E-2</v>
      </c>
      <c r="I289" s="35">
        <f t="shared" si="14"/>
        <v>0.04</v>
      </c>
      <c r="J289" s="34">
        <v>114</v>
      </c>
      <c r="K289" s="34">
        <v>88</v>
      </c>
      <c r="L289" s="34">
        <v>2</v>
      </c>
      <c r="M289" s="34">
        <v>36</v>
      </c>
      <c r="N289" s="34">
        <v>24</v>
      </c>
      <c r="O289" s="34">
        <v>11</v>
      </c>
      <c r="T289"/>
      <c r="U289"/>
      <c r="V289"/>
      <c r="W289" s="36"/>
      <c r="X289" s="36"/>
      <c r="Y289" s="36"/>
      <c r="Z289" s="36"/>
    </row>
    <row r="290" spans="1:26" x14ac:dyDescent="0.25">
      <c r="A290" s="11" t="s">
        <v>1063</v>
      </c>
      <c r="B290" s="11" t="s">
        <v>1064</v>
      </c>
      <c r="C290" s="34">
        <v>642</v>
      </c>
      <c r="D290" s="35">
        <f t="shared" si="15"/>
        <v>0.46261682242990654</v>
      </c>
      <c r="E290" s="35">
        <f t="shared" si="15"/>
        <v>0.37383177570093457</v>
      </c>
      <c r="F290" s="35">
        <f t="shared" si="15"/>
        <v>0</v>
      </c>
      <c r="G290" s="35">
        <f t="shared" si="14"/>
        <v>0.1043613707165109</v>
      </c>
      <c r="H290" s="35">
        <f t="shared" si="14"/>
        <v>4.6728971962616821E-2</v>
      </c>
      <c r="I290" s="35">
        <f t="shared" si="14"/>
        <v>1.2461059190031152E-2</v>
      </c>
      <c r="J290" s="34">
        <v>297</v>
      </c>
      <c r="K290" s="34">
        <v>240</v>
      </c>
      <c r="L290" s="34">
        <v>0</v>
      </c>
      <c r="M290" s="34">
        <v>67</v>
      </c>
      <c r="N290" s="34">
        <v>30</v>
      </c>
      <c r="O290" s="34">
        <v>8</v>
      </c>
      <c r="T290"/>
      <c r="U290"/>
      <c r="V290"/>
      <c r="W290" s="36"/>
      <c r="X290" s="36"/>
      <c r="Y290" s="36"/>
      <c r="Z290" s="36"/>
    </row>
    <row r="291" spans="1:26" x14ac:dyDescent="0.25">
      <c r="A291" s="11" t="s">
        <v>1067</v>
      </c>
      <c r="B291" s="11" t="s">
        <v>1068</v>
      </c>
      <c r="C291" s="34">
        <v>1021</v>
      </c>
      <c r="D291" s="35">
        <f t="shared" si="15"/>
        <v>0.35063663075416257</v>
      </c>
      <c r="E291" s="35">
        <f t="shared" si="15"/>
        <v>0.42899118511263468</v>
      </c>
      <c r="F291" s="35">
        <f t="shared" si="15"/>
        <v>2.9382957884427031E-3</v>
      </c>
      <c r="G291" s="35">
        <f t="shared" si="14"/>
        <v>8.0313418217433888E-2</v>
      </c>
      <c r="H291" s="35">
        <f t="shared" si="14"/>
        <v>0.11851126346718903</v>
      </c>
      <c r="I291" s="35">
        <f t="shared" si="14"/>
        <v>1.8609206660137122E-2</v>
      </c>
      <c r="J291" s="34">
        <v>358</v>
      </c>
      <c r="K291" s="34">
        <v>438</v>
      </c>
      <c r="L291" s="34">
        <v>3</v>
      </c>
      <c r="M291" s="34">
        <v>82</v>
      </c>
      <c r="N291" s="34">
        <v>121</v>
      </c>
      <c r="O291" s="34">
        <v>19</v>
      </c>
      <c r="T291"/>
      <c r="U291"/>
      <c r="V291"/>
      <c r="W291" s="36"/>
      <c r="X291" s="36"/>
      <c r="Y291" s="36"/>
      <c r="Z291" s="36"/>
    </row>
    <row r="292" spans="1:26" x14ac:dyDescent="0.25">
      <c r="A292" s="11" t="s">
        <v>1081</v>
      </c>
      <c r="B292" s="11" t="s">
        <v>1082</v>
      </c>
      <c r="C292" s="34">
        <v>233</v>
      </c>
      <c r="D292" s="35">
        <f t="shared" si="15"/>
        <v>0.45493562231759654</v>
      </c>
      <c r="E292" s="35">
        <f t="shared" si="15"/>
        <v>0.34763948497854075</v>
      </c>
      <c r="F292" s="35">
        <f t="shared" si="15"/>
        <v>0</v>
      </c>
      <c r="G292" s="35">
        <f t="shared" si="14"/>
        <v>0.15021459227467812</v>
      </c>
      <c r="H292" s="35">
        <f t="shared" si="14"/>
        <v>2.1459227467811159E-2</v>
      </c>
      <c r="I292" s="35">
        <f t="shared" si="14"/>
        <v>2.575107296137339E-2</v>
      </c>
      <c r="J292" s="34">
        <v>106</v>
      </c>
      <c r="K292" s="34">
        <v>81</v>
      </c>
      <c r="L292" s="34">
        <v>0</v>
      </c>
      <c r="M292" s="34">
        <v>35</v>
      </c>
      <c r="N292" s="34">
        <v>5</v>
      </c>
      <c r="O292" s="34">
        <v>6</v>
      </c>
      <c r="T292"/>
      <c r="U292"/>
      <c r="V292"/>
      <c r="W292" s="36"/>
      <c r="X292" s="36"/>
      <c r="Y292" s="36"/>
      <c r="Z292" s="36"/>
    </row>
    <row r="293" spans="1:26" x14ac:dyDescent="0.25">
      <c r="A293" s="11" t="s">
        <v>1085</v>
      </c>
      <c r="B293" s="11" t="s">
        <v>1086</v>
      </c>
      <c r="C293" s="34">
        <v>274</v>
      </c>
      <c r="D293" s="35">
        <f t="shared" si="15"/>
        <v>0.36861313868613138</v>
      </c>
      <c r="E293" s="35">
        <f t="shared" si="15"/>
        <v>0.37226277372262773</v>
      </c>
      <c r="F293" s="35">
        <f t="shared" si="15"/>
        <v>0</v>
      </c>
      <c r="G293" s="35">
        <f t="shared" si="14"/>
        <v>8.7591240875912413E-2</v>
      </c>
      <c r="H293" s="35">
        <f t="shared" si="14"/>
        <v>0.15328467153284672</v>
      </c>
      <c r="I293" s="35">
        <f t="shared" si="14"/>
        <v>1.824817518248175E-2</v>
      </c>
      <c r="J293" s="34">
        <v>101</v>
      </c>
      <c r="K293" s="34">
        <v>102</v>
      </c>
      <c r="L293" s="34">
        <v>0</v>
      </c>
      <c r="M293" s="34">
        <v>24</v>
      </c>
      <c r="N293" s="34">
        <v>42</v>
      </c>
      <c r="O293" s="34">
        <v>5</v>
      </c>
      <c r="T293"/>
      <c r="U293"/>
      <c r="V293"/>
      <c r="W293" s="36"/>
      <c r="X293" s="36"/>
      <c r="Y293" s="36"/>
      <c r="Z293" s="36"/>
    </row>
    <row r="294" spans="1:26" x14ac:dyDescent="0.25">
      <c r="A294" s="11" t="s">
        <v>1087</v>
      </c>
      <c r="B294" s="11" t="s">
        <v>1088</v>
      </c>
      <c r="C294" s="34">
        <v>113</v>
      </c>
      <c r="D294" s="35">
        <f t="shared" si="15"/>
        <v>0.16814159292035399</v>
      </c>
      <c r="E294" s="35">
        <f t="shared" si="15"/>
        <v>0.15929203539823009</v>
      </c>
      <c r="F294" s="35">
        <f t="shared" si="15"/>
        <v>0</v>
      </c>
      <c r="G294" s="35">
        <f t="shared" si="14"/>
        <v>7.0796460176991149E-2</v>
      </c>
      <c r="H294" s="35">
        <f t="shared" si="14"/>
        <v>0.50442477876106195</v>
      </c>
      <c r="I294" s="35">
        <f t="shared" si="14"/>
        <v>9.7345132743362831E-2</v>
      </c>
      <c r="J294" s="34">
        <v>19</v>
      </c>
      <c r="K294" s="34">
        <v>18</v>
      </c>
      <c r="L294" s="34">
        <v>0</v>
      </c>
      <c r="M294" s="34">
        <v>8</v>
      </c>
      <c r="N294" s="34">
        <v>57</v>
      </c>
      <c r="O294" s="34">
        <v>11</v>
      </c>
      <c r="T294"/>
      <c r="U294"/>
      <c r="V294"/>
      <c r="W294" s="36"/>
      <c r="X294" s="36"/>
      <c r="Y294" s="36"/>
      <c r="Z294" s="36"/>
    </row>
    <row r="295" spans="1:26" x14ac:dyDescent="0.25">
      <c r="A295" s="11" t="s">
        <v>1093</v>
      </c>
      <c r="B295" s="11" t="s">
        <v>1094</v>
      </c>
      <c r="C295" s="34">
        <v>188</v>
      </c>
      <c r="D295" s="35">
        <f t="shared" si="15"/>
        <v>0.48936170212765956</v>
      </c>
      <c r="E295" s="35">
        <f t="shared" si="15"/>
        <v>0.34574468085106386</v>
      </c>
      <c r="F295" s="35">
        <f t="shared" si="15"/>
        <v>0</v>
      </c>
      <c r="G295" s="35">
        <f t="shared" si="14"/>
        <v>6.3829787234042548E-2</v>
      </c>
      <c r="H295" s="35">
        <f t="shared" si="14"/>
        <v>9.5744680851063829E-2</v>
      </c>
      <c r="I295" s="35">
        <f t="shared" si="14"/>
        <v>5.3191489361702126E-3</v>
      </c>
      <c r="J295" s="34">
        <v>92</v>
      </c>
      <c r="K295" s="34">
        <v>65</v>
      </c>
      <c r="L295" s="34">
        <v>0</v>
      </c>
      <c r="M295" s="34">
        <v>12</v>
      </c>
      <c r="N295" s="34">
        <v>18</v>
      </c>
      <c r="O295" s="34">
        <v>1</v>
      </c>
      <c r="T295"/>
      <c r="U295"/>
      <c r="V295"/>
      <c r="W295" s="36"/>
      <c r="X295" s="36"/>
      <c r="Y295" s="36"/>
      <c r="Z295" s="36"/>
    </row>
    <row r="296" spans="1:26" x14ac:dyDescent="0.25">
      <c r="A296" s="11" t="s">
        <v>1095</v>
      </c>
      <c r="B296" s="11" t="s">
        <v>1096</v>
      </c>
      <c r="C296" s="34">
        <v>127</v>
      </c>
      <c r="D296" s="35">
        <f t="shared" si="15"/>
        <v>0.31496062992125984</v>
      </c>
      <c r="E296" s="35">
        <f t="shared" si="15"/>
        <v>0.17322834645669291</v>
      </c>
      <c r="F296" s="35">
        <f t="shared" si="15"/>
        <v>0</v>
      </c>
      <c r="G296" s="35">
        <f t="shared" si="14"/>
        <v>7.874015748031496E-2</v>
      </c>
      <c r="H296" s="35">
        <f t="shared" si="14"/>
        <v>0.28346456692913385</v>
      </c>
      <c r="I296" s="35">
        <f t="shared" si="14"/>
        <v>0.14960629921259844</v>
      </c>
      <c r="J296" s="34">
        <v>40</v>
      </c>
      <c r="K296" s="34">
        <v>22</v>
      </c>
      <c r="L296" s="34">
        <v>0</v>
      </c>
      <c r="M296" s="34">
        <v>10</v>
      </c>
      <c r="N296" s="34">
        <v>36</v>
      </c>
      <c r="O296" s="34">
        <v>19</v>
      </c>
      <c r="T296"/>
      <c r="U296"/>
      <c r="V296"/>
      <c r="W296" s="36"/>
      <c r="X296" s="36"/>
      <c r="Y296" s="36"/>
      <c r="Z296" s="36"/>
    </row>
    <row r="297" spans="1:26" x14ac:dyDescent="0.25">
      <c r="A297" s="11" t="s">
        <v>1097</v>
      </c>
      <c r="B297" s="11" t="s">
        <v>1098</v>
      </c>
      <c r="C297" s="34">
        <v>676</v>
      </c>
      <c r="D297" s="35">
        <f t="shared" si="15"/>
        <v>0.45414201183431951</v>
      </c>
      <c r="E297" s="35">
        <f t="shared" si="15"/>
        <v>0.38461538461538464</v>
      </c>
      <c r="F297" s="35">
        <f t="shared" si="15"/>
        <v>0</v>
      </c>
      <c r="G297" s="35">
        <f t="shared" si="14"/>
        <v>7.5443786982248517E-2</v>
      </c>
      <c r="H297" s="35">
        <f t="shared" si="14"/>
        <v>7.2485207100591711E-2</v>
      </c>
      <c r="I297" s="35">
        <f t="shared" si="14"/>
        <v>1.3313609467455622E-2</v>
      </c>
      <c r="J297" s="34">
        <v>307</v>
      </c>
      <c r="K297" s="34">
        <v>260</v>
      </c>
      <c r="L297" s="34">
        <v>0</v>
      </c>
      <c r="M297" s="34">
        <v>51</v>
      </c>
      <c r="N297" s="34">
        <v>49</v>
      </c>
      <c r="O297" s="34">
        <v>9</v>
      </c>
      <c r="T297"/>
      <c r="U297"/>
      <c r="V297"/>
      <c r="W297" s="36"/>
      <c r="X297" s="36"/>
      <c r="Y297" s="36"/>
      <c r="Z297" s="36"/>
    </row>
    <row r="298" spans="1:26" x14ac:dyDescent="0.25">
      <c r="A298" s="11" t="s">
        <v>1099</v>
      </c>
      <c r="B298" s="11" t="s">
        <v>1100</v>
      </c>
      <c r="C298" s="34">
        <v>1141</v>
      </c>
      <c r="D298" s="35">
        <f t="shared" si="15"/>
        <v>0.45661700262927257</v>
      </c>
      <c r="E298" s="35">
        <f t="shared" si="15"/>
        <v>0.36459246275197194</v>
      </c>
      <c r="F298" s="35">
        <f t="shared" si="15"/>
        <v>0</v>
      </c>
      <c r="G298" s="35">
        <f t="shared" si="14"/>
        <v>7.8001752848378611E-2</v>
      </c>
      <c r="H298" s="35">
        <f t="shared" si="14"/>
        <v>9.0271691498685358E-2</v>
      </c>
      <c r="I298" s="35">
        <f t="shared" si="14"/>
        <v>1.0517090271691499E-2</v>
      </c>
      <c r="J298" s="34">
        <v>521</v>
      </c>
      <c r="K298" s="34">
        <v>416</v>
      </c>
      <c r="L298" s="34">
        <v>0</v>
      </c>
      <c r="M298" s="34">
        <v>89</v>
      </c>
      <c r="N298" s="34">
        <v>103</v>
      </c>
      <c r="O298" s="34">
        <v>12</v>
      </c>
      <c r="T298"/>
      <c r="U298"/>
      <c r="V298"/>
      <c r="W298" s="36"/>
      <c r="X298" s="36"/>
      <c r="Y298" s="36"/>
      <c r="Z298" s="36"/>
    </row>
    <row r="299" spans="1:26" x14ac:dyDescent="0.25">
      <c r="A299" s="11" t="s">
        <v>1117</v>
      </c>
      <c r="B299" s="11" t="s">
        <v>1118</v>
      </c>
      <c r="C299" s="34">
        <v>554</v>
      </c>
      <c r="D299" s="35">
        <f t="shared" si="15"/>
        <v>0.40433212996389889</v>
      </c>
      <c r="E299" s="35">
        <f t="shared" si="15"/>
        <v>0.388086642599278</v>
      </c>
      <c r="F299" s="35">
        <f t="shared" si="15"/>
        <v>7.2202166064981952E-3</v>
      </c>
      <c r="G299" s="35">
        <f t="shared" si="14"/>
        <v>8.1227436823104696E-2</v>
      </c>
      <c r="H299" s="35">
        <f t="shared" si="14"/>
        <v>9.5667870036101083E-2</v>
      </c>
      <c r="I299" s="35">
        <f t="shared" si="14"/>
        <v>2.3465703971119134E-2</v>
      </c>
      <c r="J299" s="34">
        <v>224</v>
      </c>
      <c r="K299" s="34">
        <v>215</v>
      </c>
      <c r="L299" s="34">
        <v>4</v>
      </c>
      <c r="M299" s="34">
        <v>45</v>
      </c>
      <c r="N299" s="34">
        <v>53</v>
      </c>
      <c r="O299" s="34">
        <v>13</v>
      </c>
      <c r="T299"/>
      <c r="U299"/>
      <c r="V299"/>
      <c r="W299" s="36"/>
      <c r="X299" s="36"/>
      <c r="Y299" s="36"/>
      <c r="Z299" s="36"/>
    </row>
    <row r="300" spans="1:26" x14ac:dyDescent="0.25">
      <c r="A300" s="11" t="s">
        <v>1119</v>
      </c>
      <c r="B300" s="11" t="s">
        <v>1120</v>
      </c>
      <c r="C300" s="34">
        <v>304</v>
      </c>
      <c r="D300" s="35">
        <f t="shared" si="15"/>
        <v>0.40131578947368424</v>
      </c>
      <c r="E300" s="35">
        <f t="shared" si="15"/>
        <v>0.33552631578947367</v>
      </c>
      <c r="F300" s="35">
        <f t="shared" si="15"/>
        <v>9.8684210526315784E-3</v>
      </c>
      <c r="G300" s="35">
        <f t="shared" si="14"/>
        <v>0.14144736842105263</v>
      </c>
      <c r="H300" s="35">
        <f t="shared" si="14"/>
        <v>9.5394736842105268E-2</v>
      </c>
      <c r="I300" s="35">
        <f t="shared" si="14"/>
        <v>1.6447368421052631E-2</v>
      </c>
      <c r="J300" s="34">
        <v>122</v>
      </c>
      <c r="K300" s="34">
        <v>102</v>
      </c>
      <c r="L300" s="34">
        <v>3</v>
      </c>
      <c r="M300" s="34">
        <v>43</v>
      </c>
      <c r="N300" s="34">
        <v>29</v>
      </c>
      <c r="O300" s="34">
        <v>5</v>
      </c>
      <c r="T300"/>
      <c r="U300"/>
      <c r="V300"/>
      <c r="W300" s="36"/>
      <c r="X300" s="36"/>
      <c r="Y300" s="36"/>
      <c r="Z300" s="36"/>
    </row>
    <row r="301" spans="1:26" x14ac:dyDescent="0.25">
      <c r="A301" s="11" t="s">
        <v>1123</v>
      </c>
      <c r="B301" s="11" t="s">
        <v>1124</v>
      </c>
      <c r="C301" s="34">
        <v>307</v>
      </c>
      <c r="D301" s="35">
        <f t="shared" si="15"/>
        <v>0.47557003257328989</v>
      </c>
      <c r="E301" s="35">
        <f t="shared" si="15"/>
        <v>0.31270358306188922</v>
      </c>
      <c r="F301" s="35">
        <f t="shared" si="15"/>
        <v>3.2573289902280132E-3</v>
      </c>
      <c r="G301" s="35">
        <f t="shared" si="14"/>
        <v>9.4462540716612378E-2</v>
      </c>
      <c r="H301" s="35">
        <f t="shared" si="14"/>
        <v>9.4462540716612378E-2</v>
      </c>
      <c r="I301" s="35">
        <f t="shared" si="14"/>
        <v>1.9543973941368076E-2</v>
      </c>
      <c r="J301" s="34">
        <v>146</v>
      </c>
      <c r="K301" s="34">
        <v>96</v>
      </c>
      <c r="L301" s="34">
        <v>1</v>
      </c>
      <c r="M301" s="34">
        <v>29</v>
      </c>
      <c r="N301" s="34">
        <v>29</v>
      </c>
      <c r="O301" s="34">
        <v>6</v>
      </c>
      <c r="T301"/>
      <c r="U301"/>
      <c r="V301"/>
      <c r="W301" s="36"/>
      <c r="X301" s="36"/>
      <c r="Y301" s="36"/>
      <c r="Z301" s="36"/>
    </row>
    <row r="302" spans="1:26" x14ac:dyDescent="0.25">
      <c r="A302" s="11" t="s">
        <v>1141</v>
      </c>
      <c r="B302" s="11" t="s">
        <v>1142</v>
      </c>
      <c r="C302" s="34">
        <v>147</v>
      </c>
      <c r="D302" s="35">
        <f t="shared" si="15"/>
        <v>0.3401360544217687</v>
      </c>
      <c r="E302" s="35">
        <f t="shared" si="15"/>
        <v>0.37414965986394561</v>
      </c>
      <c r="F302" s="35">
        <f t="shared" si="15"/>
        <v>6.8027210884353739E-3</v>
      </c>
      <c r="G302" s="35">
        <f t="shared" si="14"/>
        <v>8.1632653061224483E-2</v>
      </c>
      <c r="H302" s="35">
        <f t="shared" si="14"/>
        <v>0.16326530612244897</v>
      </c>
      <c r="I302" s="35">
        <f t="shared" si="14"/>
        <v>3.4013605442176874E-2</v>
      </c>
      <c r="J302" s="34">
        <v>50</v>
      </c>
      <c r="K302" s="34">
        <v>55</v>
      </c>
      <c r="L302" s="34">
        <v>1</v>
      </c>
      <c r="M302" s="34">
        <v>12</v>
      </c>
      <c r="N302" s="34">
        <v>24</v>
      </c>
      <c r="O302" s="34">
        <v>5</v>
      </c>
      <c r="T302"/>
      <c r="U302"/>
      <c r="V302"/>
      <c r="W302" s="36"/>
      <c r="X302" s="36"/>
      <c r="Y302" s="36"/>
      <c r="Z302" s="36"/>
    </row>
    <row r="303" spans="1:26" x14ac:dyDescent="0.25">
      <c r="A303" s="11" t="s">
        <v>1153</v>
      </c>
      <c r="B303" s="11" t="s">
        <v>1154</v>
      </c>
      <c r="C303" s="34">
        <v>158</v>
      </c>
      <c r="D303" s="35">
        <f t="shared" si="15"/>
        <v>0.43670886075949367</v>
      </c>
      <c r="E303" s="35">
        <f t="shared" si="15"/>
        <v>0.38607594936708861</v>
      </c>
      <c r="F303" s="35">
        <f t="shared" si="15"/>
        <v>6.3291139240506328E-3</v>
      </c>
      <c r="G303" s="35">
        <f t="shared" si="14"/>
        <v>7.5949367088607597E-2</v>
      </c>
      <c r="H303" s="35">
        <f t="shared" si="14"/>
        <v>7.5949367088607597E-2</v>
      </c>
      <c r="I303" s="35">
        <f t="shared" si="14"/>
        <v>1.8987341772151899E-2</v>
      </c>
      <c r="J303" s="34">
        <v>69</v>
      </c>
      <c r="K303" s="34">
        <v>61</v>
      </c>
      <c r="L303" s="34">
        <v>1</v>
      </c>
      <c r="M303" s="34">
        <v>12</v>
      </c>
      <c r="N303" s="34">
        <v>12</v>
      </c>
      <c r="O303" s="34">
        <v>3</v>
      </c>
      <c r="T303"/>
      <c r="U303"/>
      <c r="V303"/>
      <c r="W303" s="36"/>
      <c r="X303" s="36"/>
      <c r="Y303" s="36"/>
      <c r="Z303" s="36"/>
    </row>
    <row r="304" spans="1:26" x14ac:dyDescent="0.25">
      <c r="A304" s="11" t="s">
        <v>86</v>
      </c>
      <c r="B304" s="11" t="s">
        <v>87</v>
      </c>
      <c r="C304" s="34">
        <v>99</v>
      </c>
      <c r="D304" s="35">
        <f t="shared" si="15"/>
        <v>0.56565656565656564</v>
      </c>
      <c r="E304" s="35">
        <f t="shared" si="15"/>
        <v>0.30303030303030304</v>
      </c>
      <c r="F304" s="35">
        <f t="shared" si="15"/>
        <v>0</v>
      </c>
      <c r="G304" s="35">
        <f t="shared" si="14"/>
        <v>4.0404040404040407E-2</v>
      </c>
      <c r="H304" s="35">
        <f t="shared" si="14"/>
        <v>6.0606060606060608E-2</v>
      </c>
      <c r="I304" s="35">
        <f t="shared" si="14"/>
        <v>3.0303030303030304E-2</v>
      </c>
      <c r="J304" s="34">
        <v>56</v>
      </c>
      <c r="K304" s="34">
        <v>30</v>
      </c>
      <c r="L304" s="34">
        <v>0</v>
      </c>
      <c r="M304" s="34">
        <v>4</v>
      </c>
      <c r="N304" s="34">
        <v>6</v>
      </c>
      <c r="O304" s="34">
        <v>3</v>
      </c>
      <c r="T304"/>
      <c r="U304"/>
      <c r="V304"/>
      <c r="W304" s="36"/>
      <c r="X304" s="36"/>
      <c r="Y304" s="36"/>
      <c r="Z304" s="36"/>
    </row>
    <row r="305" spans="1:26" x14ac:dyDescent="0.25">
      <c r="A305" s="11" t="s">
        <v>88</v>
      </c>
      <c r="B305" s="11" t="s">
        <v>89</v>
      </c>
      <c r="C305" s="34">
        <v>264</v>
      </c>
      <c r="D305" s="35">
        <f t="shared" si="15"/>
        <v>0.43181818181818182</v>
      </c>
      <c r="E305" s="35">
        <f t="shared" si="15"/>
        <v>0.24621212121212122</v>
      </c>
      <c r="F305" s="35">
        <f t="shared" si="15"/>
        <v>0</v>
      </c>
      <c r="G305" s="35">
        <f t="shared" si="14"/>
        <v>0.17424242424242425</v>
      </c>
      <c r="H305" s="35">
        <f t="shared" si="14"/>
        <v>0.13257575757575757</v>
      </c>
      <c r="I305" s="35">
        <f t="shared" si="14"/>
        <v>1.5151515151515152E-2</v>
      </c>
      <c r="J305" s="34">
        <v>114</v>
      </c>
      <c r="K305" s="34">
        <v>65</v>
      </c>
      <c r="L305" s="34">
        <v>0</v>
      </c>
      <c r="M305" s="34">
        <v>46</v>
      </c>
      <c r="N305" s="34">
        <v>35</v>
      </c>
      <c r="O305" s="34">
        <v>4</v>
      </c>
      <c r="T305"/>
      <c r="U305"/>
      <c r="V305"/>
      <c r="W305" s="36"/>
      <c r="X305" s="36"/>
      <c r="Y305" s="36"/>
      <c r="Z305" s="36"/>
    </row>
    <row r="306" spans="1:26" x14ac:dyDescent="0.25">
      <c r="A306" s="11" t="s">
        <v>98</v>
      </c>
      <c r="B306" s="11" t="s">
        <v>99</v>
      </c>
      <c r="C306" s="34">
        <v>143</v>
      </c>
      <c r="D306" s="35">
        <f t="shared" si="15"/>
        <v>0.45454545454545453</v>
      </c>
      <c r="E306" s="35">
        <f t="shared" si="15"/>
        <v>0.31468531468531469</v>
      </c>
      <c r="F306" s="35">
        <f t="shared" si="15"/>
        <v>0</v>
      </c>
      <c r="G306" s="35">
        <f t="shared" si="14"/>
        <v>0.15384615384615385</v>
      </c>
      <c r="H306" s="35">
        <f t="shared" si="14"/>
        <v>7.6923076923076927E-2</v>
      </c>
      <c r="I306" s="35">
        <f t="shared" si="14"/>
        <v>0</v>
      </c>
      <c r="J306" s="34">
        <v>65</v>
      </c>
      <c r="K306" s="34">
        <v>45</v>
      </c>
      <c r="L306" s="34">
        <v>0</v>
      </c>
      <c r="M306" s="34">
        <v>22</v>
      </c>
      <c r="N306" s="34">
        <v>11</v>
      </c>
      <c r="O306" s="34">
        <v>0</v>
      </c>
      <c r="T306"/>
      <c r="U306"/>
      <c r="V306"/>
      <c r="W306" s="36"/>
      <c r="X306" s="36"/>
      <c r="Y306" s="36"/>
      <c r="Z306" s="36"/>
    </row>
    <row r="307" spans="1:26" x14ac:dyDescent="0.25">
      <c r="A307" s="11" t="s">
        <v>106</v>
      </c>
      <c r="B307" s="11" t="s">
        <v>107</v>
      </c>
      <c r="C307" s="34">
        <v>77</v>
      </c>
      <c r="D307" s="35">
        <f t="shared" si="15"/>
        <v>0.44155844155844154</v>
      </c>
      <c r="E307" s="35">
        <f t="shared" si="15"/>
        <v>0.25974025974025972</v>
      </c>
      <c r="F307" s="35">
        <f t="shared" si="15"/>
        <v>0</v>
      </c>
      <c r="G307" s="35">
        <f t="shared" si="14"/>
        <v>9.0909090909090912E-2</v>
      </c>
      <c r="H307" s="35">
        <f t="shared" si="14"/>
        <v>0.19480519480519481</v>
      </c>
      <c r="I307" s="35">
        <f t="shared" si="14"/>
        <v>1.2987012987012988E-2</v>
      </c>
      <c r="J307" s="34">
        <v>34</v>
      </c>
      <c r="K307" s="34">
        <v>20</v>
      </c>
      <c r="L307" s="34">
        <v>0</v>
      </c>
      <c r="M307" s="34">
        <v>7</v>
      </c>
      <c r="N307" s="34">
        <v>15</v>
      </c>
      <c r="O307" s="34">
        <v>1</v>
      </c>
      <c r="T307"/>
      <c r="U307"/>
      <c r="V307"/>
      <c r="W307" s="36"/>
      <c r="X307" s="36"/>
      <c r="Y307" s="36"/>
      <c r="Z307" s="36"/>
    </row>
    <row r="308" spans="1:26" x14ac:dyDescent="0.25">
      <c r="A308" s="11" t="s">
        <v>116</v>
      </c>
      <c r="B308" s="11" t="s">
        <v>117</v>
      </c>
      <c r="C308" s="34">
        <v>193</v>
      </c>
      <c r="D308" s="35">
        <f t="shared" si="15"/>
        <v>0.49740932642487046</v>
      </c>
      <c r="E308" s="35">
        <f t="shared" si="15"/>
        <v>0.31606217616580312</v>
      </c>
      <c r="F308" s="35">
        <f t="shared" si="15"/>
        <v>0</v>
      </c>
      <c r="G308" s="35">
        <f t="shared" si="14"/>
        <v>3.6269430051813469E-2</v>
      </c>
      <c r="H308" s="35">
        <f t="shared" si="14"/>
        <v>0.13471502590673576</v>
      </c>
      <c r="I308" s="35">
        <f t="shared" si="14"/>
        <v>1.5544041450777202E-2</v>
      </c>
      <c r="J308" s="34">
        <v>96</v>
      </c>
      <c r="K308" s="34">
        <v>61</v>
      </c>
      <c r="L308" s="34">
        <v>0</v>
      </c>
      <c r="M308" s="34">
        <v>7</v>
      </c>
      <c r="N308" s="34">
        <v>26</v>
      </c>
      <c r="O308" s="34">
        <v>3</v>
      </c>
      <c r="T308"/>
      <c r="U308"/>
      <c r="V308"/>
      <c r="W308" s="36"/>
      <c r="X308" s="36"/>
      <c r="Y308" s="36"/>
      <c r="Z308" s="36"/>
    </row>
    <row r="309" spans="1:26" x14ac:dyDescent="0.25">
      <c r="A309" s="11" t="s">
        <v>120</v>
      </c>
      <c r="B309" s="11" t="s">
        <v>121</v>
      </c>
      <c r="C309" s="34">
        <v>91</v>
      </c>
      <c r="D309" s="35">
        <f t="shared" si="15"/>
        <v>0.32967032967032966</v>
      </c>
      <c r="E309" s="35">
        <f t="shared" si="15"/>
        <v>0.26373626373626374</v>
      </c>
      <c r="F309" s="35">
        <f t="shared" si="15"/>
        <v>0</v>
      </c>
      <c r="G309" s="35">
        <f t="shared" si="14"/>
        <v>0.19780219780219779</v>
      </c>
      <c r="H309" s="35">
        <f t="shared" si="14"/>
        <v>0.2087912087912088</v>
      </c>
      <c r="I309" s="35">
        <f t="shared" si="14"/>
        <v>0</v>
      </c>
      <c r="J309" s="34">
        <v>30</v>
      </c>
      <c r="K309" s="34">
        <v>24</v>
      </c>
      <c r="L309" s="34">
        <v>0</v>
      </c>
      <c r="M309" s="34">
        <v>18</v>
      </c>
      <c r="N309" s="34">
        <v>19</v>
      </c>
      <c r="O309" s="34">
        <v>0</v>
      </c>
      <c r="T309"/>
      <c r="U309"/>
      <c r="V309"/>
      <c r="W309" s="36"/>
      <c r="X309" s="36"/>
      <c r="Y309" s="36"/>
      <c r="Z309" s="36"/>
    </row>
    <row r="310" spans="1:26" x14ac:dyDescent="0.25">
      <c r="A310" s="11" t="s">
        <v>122</v>
      </c>
      <c r="B310" s="11" t="s">
        <v>123</v>
      </c>
      <c r="C310" s="34">
        <v>528</v>
      </c>
      <c r="D310" s="35">
        <f t="shared" si="15"/>
        <v>0.50757575757575757</v>
      </c>
      <c r="E310" s="35">
        <f t="shared" si="15"/>
        <v>0.29734848484848486</v>
      </c>
      <c r="F310" s="35">
        <f t="shared" si="15"/>
        <v>1.893939393939394E-3</v>
      </c>
      <c r="G310" s="35">
        <f t="shared" si="14"/>
        <v>6.25E-2</v>
      </c>
      <c r="H310" s="35">
        <f t="shared" si="14"/>
        <v>0.11742424242424243</v>
      </c>
      <c r="I310" s="35">
        <f t="shared" si="14"/>
        <v>1.3257575757575758E-2</v>
      </c>
      <c r="J310" s="34">
        <v>268</v>
      </c>
      <c r="K310" s="34">
        <v>157</v>
      </c>
      <c r="L310" s="34">
        <v>1</v>
      </c>
      <c r="M310" s="34">
        <v>33</v>
      </c>
      <c r="N310" s="34">
        <v>62</v>
      </c>
      <c r="O310" s="34">
        <v>7</v>
      </c>
      <c r="T310"/>
      <c r="U310"/>
      <c r="V310"/>
      <c r="W310" s="36"/>
      <c r="X310" s="36"/>
      <c r="Y310" s="36"/>
      <c r="Z310" s="36"/>
    </row>
    <row r="311" spans="1:26" x14ac:dyDescent="0.25">
      <c r="A311" s="11" t="s">
        <v>132</v>
      </c>
      <c r="B311" s="11" t="s">
        <v>133</v>
      </c>
      <c r="C311" s="34">
        <v>106</v>
      </c>
      <c r="D311" s="35">
        <f t="shared" si="15"/>
        <v>0.25471698113207547</v>
      </c>
      <c r="E311" s="35">
        <f t="shared" si="15"/>
        <v>0.19811320754716982</v>
      </c>
      <c r="F311" s="35">
        <f t="shared" si="15"/>
        <v>0</v>
      </c>
      <c r="G311" s="35">
        <f t="shared" si="14"/>
        <v>0.12264150943396226</v>
      </c>
      <c r="H311" s="35">
        <f t="shared" si="14"/>
        <v>0.32075471698113206</v>
      </c>
      <c r="I311" s="35">
        <f t="shared" si="14"/>
        <v>0.10377358490566038</v>
      </c>
      <c r="J311" s="34">
        <v>27</v>
      </c>
      <c r="K311" s="34">
        <v>21</v>
      </c>
      <c r="L311" s="34">
        <v>0</v>
      </c>
      <c r="M311" s="34">
        <v>13</v>
      </c>
      <c r="N311" s="34">
        <v>34</v>
      </c>
      <c r="O311" s="34">
        <v>11</v>
      </c>
      <c r="T311"/>
      <c r="U311"/>
      <c r="V311"/>
      <c r="W311" s="36"/>
      <c r="X311" s="36"/>
      <c r="Y311" s="36"/>
      <c r="Z311" s="36"/>
    </row>
    <row r="312" spans="1:26" x14ac:dyDescent="0.25">
      <c r="A312" s="11" t="s">
        <v>136</v>
      </c>
      <c r="B312" s="11" t="s">
        <v>137</v>
      </c>
      <c r="C312" s="34">
        <v>194</v>
      </c>
      <c r="D312" s="35">
        <f t="shared" si="15"/>
        <v>0.52061855670103097</v>
      </c>
      <c r="E312" s="35">
        <f t="shared" si="15"/>
        <v>0.30412371134020616</v>
      </c>
      <c r="F312" s="35">
        <f t="shared" si="15"/>
        <v>5.1546391752577319E-3</v>
      </c>
      <c r="G312" s="35">
        <f t="shared" si="14"/>
        <v>3.0927835051546393E-2</v>
      </c>
      <c r="H312" s="35">
        <f t="shared" si="14"/>
        <v>0.10309278350515463</v>
      </c>
      <c r="I312" s="35">
        <f t="shared" si="14"/>
        <v>3.608247422680412E-2</v>
      </c>
      <c r="J312" s="34">
        <v>101</v>
      </c>
      <c r="K312" s="34">
        <v>59</v>
      </c>
      <c r="L312" s="34">
        <v>1</v>
      </c>
      <c r="M312" s="34">
        <v>6</v>
      </c>
      <c r="N312" s="34">
        <v>20</v>
      </c>
      <c r="O312" s="34">
        <v>7</v>
      </c>
      <c r="T312"/>
      <c r="U312"/>
      <c r="V312"/>
      <c r="W312" s="36"/>
      <c r="X312" s="36"/>
      <c r="Y312" s="36"/>
      <c r="Z312" s="36"/>
    </row>
    <row r="313" spans="1:26" x14ac:dyDescent="0.25">
      <c r="A313" s="11" t="s">
        <v>150</v>
      </c>
      <c r="B313" s="11" t="s">
        <v>151</v>
      </c>
      <c r="C313" s="34">
        <v>493</v>
      </c>
      <c r="D313" s="35">
        <f t="shared" si="15"/>
        <v>0.65111561866125756</v>
      </c>
      <c r="E313" s="35">
        <f t="shared" si="15"/>
        <v>0.15010141987829614</v>
      </c>
      <c r="F313" s="35">
        <f t="shared" si="15"/>
        <v>8.1135902636916835E-3</v>
      </c>
      <c r="G313" s="35">
        <f t="shared" si="14"/>
        <v>0.10953346855983773</v>
      </c>
      <c r="H313" s="35">
        <f t="shared" si="14"/>
        <v>5.2738336713995942E-2</v>
      </c>
      <c r="I313" s="35">
        <f t="shared" si="14"/>
        <v>2.8397565922920892E-2</v>
      </c>
      <c r="J313" s="34">
        <v>321</v>
      </c>
      <c r="K313" s="34">
        <v>74</v>
      </c>
      <c r="L313" s="34">
        <v>4</v>
      </c>
      <c r="M313" s="34">
        <v>54</v>
      </c>
      <c r="N313" s="34">
        <v>26</v>
      </c>
      <c r="O313" s="34">
        <v>14</v>
      </c>
      <c r="T313"/>
      <c r="U313"/>
      <c r="V313"/>
      <c r="W313" s="36"/>
      <c r="X313" s="36"/>
      <c r="Y313" s="36"/>
      <c r="Z313" s="36"/>
    </row>
    <row r="314" spans="1:26" x14ac:dyDescent="0.25">
      <c r="A314" s="11" t="s">
        <v>170</v>
      </c>
      <c r="B314" s="11" t="s">
        <v>171</v>
      </c>
      <c r="C314" s="34">
        <v>144</v>
      </c>
      <c r="D314" s="35">
        <f t="shared" si="15"/>
        <v>0.47222222222222221</v>
      </c>
      <c r="E314" s="35">
        <f t="shared" si="15"/>
        <v>0.15277777777777779</v>
      </c>
      <c r="F314" s="35">
        <f t="shared" si="15"/>
        <v>0</v>
      </c>
      <c r="G314" s="35">
        <f t="shared" si="14"/>
        <v>0.1875</v>
      </c>
      <c r="H314" s="35">
        <f t="shared" si="14"/>
        <v>0.15972222222222221</v>
      </c>
      <c r="I314" s="35">
        <f t="shared" si="14"/>
        <v>2.7777777777777776E-2</v>
      </c>
      <c r="J314" s="34">
        <v>68</v>
      </c>
      <c r="K314" s="34">
        <v>22</v>
      </c>
      <c r="L314" s="34">
        <v>0</v>
      </c>
      <c r="M314" s="34">
        <v>27</v>
      </c>
      <c r="N314" s="34">
        <v>23</v>
      </c>
      <c r="O314" s="34">
        <v>4</v>
      </c>
      <c r="T314"/>
      <c r="U314"/>
      <c r="V314"/>
      <c r="W314" s="36"/>
      <c r="X314" s="36"/>
      <c r="Y314" s="36"/>
      <c r="Z314" s="36"/>
    </row>
    <row r="315" spans="1:26" x14ac:dyDescent="0.25">
      <c r="A315" s="11" t="s">
        <v>178</v>
      </c>
      <c r="B315" s="11" t="s">
        <v>179</v>
      </c>
      <c r="C315" s="34">
        <v>407</v>
      </c>
      <c r="D315" s="35">
        <f t="shared" si="15"/>
        <v>0.52825552825552824</v>
      </c>
      <c r="E315" s="35">
        <f t="shared" si="15"/>
        <v>0.12530712530712532</v>
      </c>
      <c r="F315" s="35">
        <f t="shared" si="15"/>
        <v>4.9140049140049139E-3</v>
      </c>
      <c r="G315" s="35">
        <f t="shared" si="14"/>
        <v>0.22358722358722358</v>
      </c>
      <c r="H315" s="35">
        <f t="shared" si="14"/>
        <v>8.3538083538083535E-2</v>
      </c>
      <c r="I315" s="35">
        <f t="shared" si="14"/>
        <v>3.4398034398034398E-2</v>
      </c>
      <c r="J315" s="34">
        <v>215</v>
      </c>
      <c r="K315" s="34">
        <v>51</v>
      </c>
      <c r="L315" s="34">
        <v>2</v>
      </c>
      <c r="M315" s="34">
        <v>91</v>
      </c>
      <c r="N315" s="34">
        <v>34</v>
      </c>
      <c r="O315" s="34">
        <v>14</v>
      </c>
      <c r="T315"/>
      <c r="U315"/>
      <c r="V315"/>
      <c r="W315" s="36"/>
      <c r="X315" s="36"/>
      <c r="Y315" s="36"/>
      <c r="Z315" s="36"/>
    </row>
    <row r="316" spans="1:26" x14ac:dyDescent="0.25">
      <c r="A316" s="11" t="s">
        <v>186</v>
      </c>
      <c r="B316" s="11" t="s">
        <v>187</v>
      </c>
      <c r="C316" s="34">
        <v>211</v>
      </c>
      <c r="D316" s="35">
        <f t="shared" si="15"/>
        <v>0.38862559241706163</v>
      </c>
      <c r="E316" s="35">
        <f t="shared" si="15"/>
        <v>0.22274881516587677</v>
      </c>
      <c r="F316" s="35">
        <f t="shared" si="15"/>
        <v>0</v>
      </c>
      <c r="G316" s="35">
        <f t="shared" si="14"/>
        <v>0.26540284360189575</v>
      </c>
      <c r="H316" s="35">
        <f t="shared" si="14"/>
        <v>9.004739336492891E-2</v>
      </c>
      <c r="I316" s="35">
        <f t="shared" si="14"/>
        <v>3.3175355450236969E-2</v>
      </c>
      <c r="J316" s="34">
        <v>82</v>
      </c>
      <c r="K316" s="34">
        <v>47</v>
      </c>
      <c r="L316" s="34">
        <v>0</v>
      </c>
      <c r="M316" s="34">
        <v>56</v>
      </c>
      <c r="N316" s="34">
        <v>19</v>
      </c>
      <c r="O316" s="34">
        <v>7</v>
      </c>
      <c r="T316"/>
      <c r="U316"/>
      <c r="V316"/>
      <c r="W316" s="36"/>
      <c r="X316" s="36"/>
      <c r="Y316" s="36"/>
      <c r="Z316" s="36"/>
    </row>
    <row r="317" spans="1:26" x14ac:dyDescent="0.25">
      <c r="A317" s="11" t="s">
        <v>212</v>
      </c>
      <c r="B317" s="11" t="s">
        <v>213</v>
      </c>
      <c r="C317" s="34">
        <v>60</v>
      </c>
      <c r="D317" s="35">
        <f t="shared" si="15"/>
        <v>0.58333333333333337</v>
      </c>
      <c r="E317" s="35">
        <f t="shared" si="15"/>
        <v>0.16666666666666666</v>
      </c>
      <c r="F317" s="35">
        <f t="shared" si="15"/>
        <v>0</v>
      </c>
      <c r="G317" s="35">
        <f t="shared" si="14"/>
        <v>3.3333333333333333E-2</v>
      </c>
      <c r="H317" s="35">
        <f t="shared" si="14"/>
        <v>0.2</v>
      </c>
      <c r="I317" s="35">
        <f t="shared" si="14"/>
        <v>1.6666666666666666E-2</v>
      </c>
      <c r="J317" s="34">
        <v>35</v>
      </c>
      <c r="K317" s="34">
        <v>10</v>
      </c>
      <c r="L317" s="34">
        <v>0</v>
      </c>
      <c r="M317" s="34">
        <v>2</v>
      </c>
      <c r="N317" s="34">
        <v>12</v>
      </c>
      <c r="O317" s="34">
        <v>1</v>
      </c>
      <c r="T317"/>
      <c r="U317"/>
      <c r="V317"/>
      <c r="W317" s="36"/>
      <c r="X317" s="36"/>
      <c r="Y317" s="36"/>
      <c r="Z317" s="36"/>
    </row>
    <row r="318" spans="1:26" x14ac:dyDescent="0.25">
      <c r="A318" s="11" t="s">
        <v>214</v>
      </c>
      <c r="B318" s="11" t="s">
        <v>215</v>
      </c>
      <c r="C318" s="34">
        <v>100</v>
      </c>
      <c r="D318" s="35">
        <f t="shared" si="15"/>
        <v>0.62</v>
      </c>
      <c r="E318" s="35">
        <f t="shared" si="15"/>
        <v>0.18</v>
      </c>
      <c r="F318" s="35">
        <f t="shared" si="15"/>
        <v>0</v>
      </c>
      <c r="G318" s="35">
        <f t="shared" si="14"/>
        <v>7.0000000000000007E-2</v>
      </c>
      <c r="H318" s="35">
        <f t="shared" si="14"/>
        <v>0.11</v>
      </c>
      <c r="I318" s="35">
        <f t="shared" si="14"/>
        <v>0.02</v>
      </c>
      <c r="J318" s="34">
        <v>62</v>
      </c>
      <c r="K318" s="34">
        <v>18</v>
      </c>
      <c r="L318" s="34">
        <v>0</v>
      </c>
      <c r="M318" s="34">
        <v>7</v>
      </c>
      <c r="N318" s="34">
        <v>11</v>
      </c>
      <c r="O318" s="34">
        <v>2</v>
      </c>
      <c r="T318"/>
      <c r="U318"/>
      <c r="V318"/>
      <c r="W318" s="36"/>
      <c r="X318" s="36"/>
      <c r="Y318" s="36"/>
      <c r="Z318" s="36"/>
    </row>
    <row r="319" spans="1:26" x14ac:dyDescent="0.25">
      <c r="A319" s="11" t="s">
        <v>218</v>
      </c>
      <c r="B319" s="11" t="s">
        <v>219</v>
      </c>
      <c r="C319" s="34">
        <v>1067</v>
      </c>
      <c r="D319" s="35">
        <f t="shared" si="15"/>
        <v>0.38987816307403939</v>
      </c>
      <c r="E319" s="35">
        <f t="shared" si="15"/>
        <v>0.31396438612933458</v>
      </c>
      <c r="F319" s="35">
        <f t="shared" si="15"/>
        <v>2.8116213683223993E-3</v>
      </c>
      <c r="G319" s="35">
        <f t="shared" si="14"/>
        <v>0.13402061855670103</v>
      </c>
      <c r="H319" s="35">
        <f t="shared" si="14"/>
        <v>0.13683223992502344</v>
      </c>
      <c r="I319" s="35">
        <f t="shared" si="14"/>
        <v>2.2492970946579195E-2</v>
      </c>
      <c r="J319" s="34">
        <v>416</v>
      </c>
      <c r="K319" s="34">
        <v>335</v>
      </c>
      <c r="L319" s="34">
        <v>3</v>
      </c>
      <c r="M319" s="34">
        <v>143</v>
      </c>
      <c r="N319" s="34">
        <v>146</v>
      </c>
      <c r="O319" s="34">
        <v>24</v>
      </c>
      <c r="T319"/>
      <c r="U319"/>
      <c r="V319"/>
      <c r="W319" s="36"/>
      <c r="X319" s="36"/>
      <c r="Y319" s="36"/>
      <c r="Z319" s="36"/>
    </row>
    <row r="320" spans="1:26" x14ac:dyDescent="0.25">
      <c r="A320" s="11" t="s">
        <v>226</v>
      </c>
      <c r="B320" s="11" t="s">
        <v>227</v>
      </c>
      <c r="C320" s="34" t="s">
        <v>1572</v>
      </c>
      <c r="D320" s="35" t="e">
        <f t="shared" si="15"/>
        <v>#VALUE!</v>
      </c>
      <c r="E320" s="35" t="e">
        <f t="shared" si="15"/>
        <v>#VALUE!</v>
      </c>
      <c r="F320" s="35" t="e">
        <f t="shared" si="15"/>
        <v>#VALUE!</v>
      </c>
      <c r="G320" s="35" t="e">
        <f t="shared" si="14"/>
        <v>#VALUE!</v>
      </c>
      <c r="H320" s="35" t="e">
        <f t="shared" si="14"/>
        <v>#VALUE!</v>
      </c>
      <c r="I320" s="35" t="e">
        <f t="shared" si="14"/>
        <v>#VALUE!</v>
      </c>
      <c r="J320" s="34" t="s">
        <v>1572</v>
      </c>
      <c r="K320" s="34" t="s">
        <v>1572</v>
      </c>
      <c r="L320" s="34" t="s">
        <v>1572</v>
      </c>
      <c r="M320" s="34" t="s">
        <v>1572</v>
      </c>
      <c r="N320" s="34" t="s">
        <v>1572</v>
      </c>
      <c r="O320" s="34" t="s">
        <v>1572</v>
      </c>
      <c r="T320"/>
      <c r="U320"/>
      <c r="V320"/>
      <c r="W320" s="36"/>
      <c r="X320" s="36"/>
      <c r="Y320" s="36"/>
      <c r="Z320" s="36"/>
    </row>
    <row r="321" spans="1:26" x14ac:dyDescent="0.25">
      <c r="A321" s="11" t="s">
        <v>270</v>
      </c>
      <c r="B321" s="11" t="s">
        <v>271</v>
      </c>
      <c r="C321" s="34">
        <v>415</v>
      </c>
      <c r="D321" s="35">
        <f t="shared" si="15"/>
        <v>0.41686746987951806</v>
      </c>
      <c r="E321" s="35">
        <f t="shared" si="15"/>
        <v>0.25060240963855424</v>
      </c>
      <c r="F321" s="35">
        <f t="shared" si="15"/>
        <v>4.8192771084337354E-3</v>
      </c>
      <c r="G321" s="35">
        <f t="shared" si="14"/>
        <v>0.18313253012048192</v>
      </c>
      <c r="H321" s="35">
        <f t="shared" si="14"/>
        <v>0.10361445783132531</v>
      </c>
      <c r="I321" s="35">
        <f t="shared" si="14"/>
        <v>4.0963855421686748E-2</v>
      </c>
      <c r="J321" s="34">
        <v>173</v>
      </c>
      <c r="K321" s="34">
        <v>104</v>
      </c>
      <c r="L321" s="34">
        <v>2</v>
      </c>
      <c r="M321" s="34">
        <v>76</v>
      </c>
      <c r="N321" s="34">
        <v>43</v>
      </c>
      <c r="O321" s="34">
        <v>17</v>
      </c>
      <c r="T321"/>
      <c r="U321"/>
      <c r="V321"/>
      <c r="W321" s="36"/>
      <c r="X321" s="36"/>
      <c r="Y321" s="36"/>
      <c r="Z321" s="36"/>
    </row>
    <row r="322" spans="1:26" x14ac:dyDescent="0.25">
      <c r="A322" s="11" t="s">
        <v>282</v>
      </c>
      <c r="B322" s="11" t="s">
        <v>283</v>
      </c>
      <c r="C322" s="34">
        <v>212</v>
      </c>
      <c r="D322" s="35">
        <f t="shared" si="15"/>
        <v>0.50943396226415094</v>
      </c>
      <c r="E322" s="35">
        <f t="shared" si="15"/>
        <v>0.17924528301886791</v>
      </c>
      <c r="F322" s="35">
        <f t="shared" si="15"/>
        <v>4.7169811320754715E-3</v>
      </c>
      <c r="G322" s="35">
        <f t="shared" si="14"/>
        <v>0.17452830188679244</v>
      </c>
      <c r="H322" s="35">
        <f t="shared" si="14"/>
        <v>0.10849056603773585</v>
      </c>
      <c r="I322" s="35">
        <f t="shared" si="14"/>
        <v>2.358490566037736E-2</v>
      </c>
      <c r="J322" s="34">
        <v>108</v>
      </c>
      <c r="K322" s="34">
        <v>38</v>
      </c>
      <c r="L322" s="34">
        <v>1</v>
      </c>
      <c r="M322" s="34">
        <v>37</v>
      </c>
      <c r="N322" s="34">
        <v>23</v>
      </c>
      <c r="O322" s="34">
        <v>5</v>
      </c>
      <c r="T322"/>
      <c r="U322"/>
      <c r="V322"/>
      <c r="W322" s="36"/>
      <c r="X322" s="36"/>
      <c r="Y322" s="36"/>
      <c r="Z322" s="36"/>
    </row>
    <row r="323" spans="1:26" x14ac:dyDescent="0.25">
      <c r="A323" s="11" t="s">
        <v>286</v>
      </c>
      <c r="B323" s="11" t="s">
        <v>287</v>
      </c>
      <c r="C323" s="34">
        <v>202</v>
      </c>
      <c r="D323" s="35">
        <f t="shared" si="15"/>
        <v>0.49504950495049505</v>
      </c>
      <c r="E323" s="35">
        <f t="shared" si="15"/>
        <v>0.32673267326732675</v>
      </c>
      <c r="F323" s="35">
        <f t="shared" si="15"/>
        <v>4.9504950495049506E-3</v>
      </c>
      <c r="G323" s="35">
        <f t="shared" si="14"/>
        <v>4.9504950495049507E-2</v>
      </c>
      <c r="H323" s="35">
        <f t="shared" si="14"/>
        <v>0.10891089108910891</v>
      </c>
      <c r="I323" s="35">
        <f t="shared" si="14"/>
        <v>1.4851485148514851E-2</v>
      </c>
      <c r="J323" s="34">
        <v>100</v>
      </c>
      <c r="K323" s="34">
        <v>66</v>
      </c>
      <c r="L323" s="34">
        <v>1</v>
      </c>
      <c r="M323" s="34">
        <v>10</v>
      </c>
      <c r="N323" s="34">
        <v>22</v>
      </c>
      <c r="O323" s="34">
        <v>3</v>
      </c>
      <c r="T323"/>
      <c r="U323"/>
      <c r="V323"/>
      <c r="W323" s="36"/>
      <c r="X323" s="36"/>
      <c r="Y323" s="36"/>
      <c r="Z323" s="36"/>
    </row>
    <row r="324" spans="1:26" x14ac:dyDescent="0.25">
      <c r="A324" s="11" t="s">
        <v>296</v>
      </c>
      <c r="B324" s="11" t="s">
        <v>297</v>
      </c>
      <c r="C324" s="34">
        <v>315</v>
      </c>
      <c r="D324" s="35">
        <f t="shared" si="15"/>
        <v>0.44444444444444442</v>
      </c>
      <c r="E324" s="35">
        <f t="shared" si="15"/>
        <v>0.29206349206349208</v>
      </c>
      <c r="F324" s="35">
        <f t="shared" si="15"/>
        <v>6.3492063492063492E-3</v>
      </c>
      <c r="G324" s="35">
        <f t="shared" si="14"/>
        <v>9.5238095238095233E-2</v>
      </c>
      <c r="H324" s="35">
        <f t="shared" si="14"/>
        <v>0.14285714285714285</v>
      </c>
      <c r="I324" s="35">
        <f t="shared" si="14"/>
        <v>1.9047619047619049E-2</v>
      </c>
      <c r="J324" s="34">
        <v>140</v>
      </c>
      <c r="K324" s="34">
        <v>92</v>
      </c>
      <c r="L324" s="34">
        <v>2</v>
      </c>
      <c r="M324" s="34">
        <v>30</v>
      </c>
      <c r="N324" s="34">
        <v>45</v>
      </c>
      <c r="O324" s="34">
        <v>6</v>
      </c>
      <c r="T324"/>
      <c r="U324"/>
      <c r="V324"/>
      <c r="W324" s="36"/>
      <c r="X324" s="36"/>
      <c r="Y324" s="36"/>
      <c r="Z324" s="36"/>
    </row>
    <row r="325" spans="1:26" x14ac:dyDescent="0.25">
      <c r="A325" s="11" t="s">
        <v>308</v>
      </c>
      <c r="B325" s="11" t="s">
        <v>309</v>
      </c>
      <c r="C325" s="34">
        <v>3723</v>
      </c>
      <c r="D325" s="35">
        <f t="shared" si="15"/>
        <v>0.43781896320171904</v>
      </c>
      <c r="E325" s="35">
        <f t="shared" si="15"/>
        <v>0.18775181305398872</v>
      </c>
      <c r="F325" s="35">
        <f t="shared" si="15"/>
        <v>4.8348106365834007E-3</v>
      </c>
      <c r="G325" s="35">
        <f t="shared" si="14"/>
        <v>0.13483749664249262</v>
      </c>
      <c r="H325" s="35">
        <f t="shared" si="14"/>
        <v>0.22078968573730862</v>
      </c>
      <c r="I325" s="35">
        <f t="shared" si="14"/>
        <v>1.3967230727907601E-2</v>
      </c>
      <c r="J325" s="34">
        <v>1630</v>
      </c>
      <c r="K325" s="34">
        <v>699</v>
      </c>
      <c r="L325" s="34">
        <v>18</v>
      </c>
      <c r="M325" s="34">
        <v>502</v>
      </c>
      <c r="N325" s="34">
        <v>822</v>
      </c>
      <c r="O325" s="34">
        <v>52</v>
      </c>
      <c r="T325"/>
      <c r="U325"/>
      <c r="V325"/>
      <c r="W325" s="36"/>
      <c r="X325" s="36"/>
      <c r="Y325" s="36"/>
      <c r="Z325" s="36"/>
    </row>
    <row r="326" spans="1:26" x14ac:dyDescent="0.25">
      <c r="A326" s="11" t="s">
        <v>328</v>
      </c>
      <c r="B326" s="11" t="s">
        <v>329</v>
      </c>
      <c r="C326" s="34">
        <v>150</v>
      </c>
      <c r="D326" s="35">
        <f t="shared" si="15"/>
        <v>0.46666666666666667</v>
      </c>
      <c r="E326" s="35">
        <f t="shared" si="15"/>
        <v>0.3</v>
      </c>
      <c r="F326" s="35">
        <f t="shared" si="15"/>
        <v>0</v>
      </c>
      <c r="G326" s="35">
        <f t="shared" si="14"/>
        <v>4.6666666666666669E-2</v>
      </c>
      <c r="H326" s="35">
        <f t="shared" si="14"/>
        <v>0.14666666666666667</v>
      </c>
      <c r="I326" s="35">
        <f t="shared" si="14"/>
        <v>0.04</v>
      </c>
      <c r="J326" s="34">
        <v>70</v>
      </c>
      <c r="K326" s="34">
        <v>45</v>
      </c>
      <c r="L326" s="34">
        <v>0</v>
      </c>
      <c r="M326" s="34">
        <v>7</v>
      </c>
      <c r="N326" s="34">
        <v>22</v>
      </c>
      <c r="O326" s="34">
        <v>6</v>
      </c>
      <c r="T326"/>
      <c r="U326"/>
      <c r="V326"/>
      <c r="W326" s="36"/>
      <c r="X326" s="36"/>
      <c r="Y326" s="36"/>
      <c r="Z326" s="36"/>
    </row>
    <row r="327" spans="1:26" x14ac:dyDescent="0.25">
      <c r="A327" s="11" t="s">
        <v>342</v>
      </c>
      <c r="B327" s="11" t="s">
        <v>343</v>
      </c>
      <c r="C327" s="34">
        <v>53</v>
      </c>
      <c r="D327" s="35">
        <f t="shared" si="15"/>
        <v>0.50943396226415094</v>
      </c>
      <c r="E327" s="35">
        <f t="shared" si="15"/>
        <v>0.13207547169811321</v>
      </c>
      <c r="F327" s="35">
        <f t="shared" si="15"/>
        <v>0</v>
      </c>
      <c r="G327" s="35">
        <f t="shared" si="14"/>
        <v>3.7735849056603772E-2</v>
      </c>
      <c r="H327" s="35">
        <f t="shared" si="14"/>
        <v>0.18867924528301888</v>
      </c>
      <c r="I327" s="35">
        <f t="shared" si="14"/>
        <v>0.13207547169811321</v>
      </c>
      <c r="J327" s="34">
        <v>27</v>
      </c>
      <c r="K327" s="34">
        <v>7</v>
      </c>
      <c r="L327" s="34">
        <v>0</v>
      </c>
      <c r="M327" s="34">
        <v>2</v>
      </c>
      <c r="N327" s="34">
        <v>10</v>
      </c>
      <c r="O327" s="34">
        <v>7</v>
      </c>
      <c r="T327"/>
      <c r="U327"/>
      <c r="V327"/>
      <c r="W327" s="36"/>
      <c r="X327" s="36"/>
      <c r="Y327" s="36"/>
      <c r="Z327" s="36"/>
    </row>
    <row r="328" spans="1:26" x14ac:dyDescent="0.25">
      <c r="A328" s="11" t="s">
        <v>346</v>
      </c>
      <c r="B328" s="11" t="s">
        <v>347</v>
      </c>
      <c r="C328" s="34" t="s">
        <v>1572</v>
      </c>
      <c r="D328" s="35" t="e">
        <f t="shared" si="15"/>
        <v>#VALUE!</v>
      </c>
      <c r="E328" s="35" t="e">
        <f t="shared" si="15"/>
        <v>#VALUE!</v>
      </c>
      <c r="F328" s="35" t="e">
        <f t="shared" si="15"/>
        <v>#VALUE!</v>
      </c>
      <c r="G328" s="35" t="e">
        <f t="shared" si="14"/>
        <v>#VALUE!</v>
      </c>
      <c r="H328" s="35" t="e">
        <f t="shared" si="14"/>
        <v>#VALUE!</v>
      </c>
      <c r="I328" s="35" t="e">
        <f t="shared" si="14"/>
        <v>#VALUE!</v>
      </c>
      <c r="J328" s="34" t="s">
        <v>1572</v>
      </c>
      <c r="K328" s="34" t="s">
        <v>1572</v>
      </c>
      <c r="L328" s="34" t="s">
        <v>1572</v>
      </c>
      <c r="M328" s="34" t="s">
        <v>1572</v>
      </c>
      <c r="N328" s="34" t="s">
        <v>1572</v>
      </c>
      <c r="O328" s="34" t="s">
        <v>1572</v>
      </c>
      <c r="T328"/>
      <c r="U328"/>
      <c r="V328"/>
      <c r="W328" s="36"/>
      <c r="X328" s="36"/>
      <c r="Y328" s="36"/>
      <c r="Z328" s="36"/>
    </row>
    <row r="329" spans="1:26" x14ac:dyDescent="0.25">
      <c r="A329" s="11" t="s">
        <v>352</v>
      </c>
      <c r="B329" s="11" t="s">
        <v>353</v>
      </c>
      <c r="C329" s="34">
        <v>234</v>
      </c>
      <c r="D329" s="35">
        <f t="shared" si="15"/>
        <v>0.41025641025641024</v>
      </c>
      <c r="E329" s="35">
        <f t="shared" si="15"/>
        <v>0.32905982905982906</v>
      </c>
      <c r="F329" s="35">
        <f t="shared" si="15"/>
        <v>4.2735042735042739E-3</v>
      </c>
      <c r="G329" s="35">
        <f t="shared" si="14"/>
        <v>7.6923076923076927E-2</v>
      </c>
      <c r="H329" s="35">
        <f t="shared" si="14"/>
        <v>0.14102564102564102</v>
      </c>
      <c r="I329" s="35">
        <f t="shared" si="14"/>
        <v>3.8461538461538464E-2</v>
      </c>
      <c r="J329" s="34">
        <v>96</v>
      </c>
      <c r="K329" s="34">
        <v>77</v>
      </c>
      <c r="L329" s="34">
        <v>1</v>
      </c>
      <c r="M329" s="34">
        <v>18</v>
      </c>
      <c r="N329" s="34">
        <v>33</v>
      </c>
      <c r="O329" s="34">
        <v>9</v>
      </c>
      <c r="T329"/>
      <c r="U329"/>
      <c r="V329"/>
      <c r="W329" s="36"/>
      <c r="X329" s="36"/>
      <c r="Y329" s="36"/>
      <c r="Z329" s="36"/>
    </row>
    <row r="330" spans="1:26" x14ac:dyDescent="0.25">
      <c r="A330" s="11" t="s">
        <v>362</v>
      </c>
      <c r="B330" s="11" t="s">
        <v>363</v>
      </c>
      <c r="C330" s="34">
        <v>172</v>
      </c>
      <c r="D330" s="35">
        <f t="shared" si="15"/>
        <v>0.55813953488372092</v>
      </c>
      <c r="E330" s="35">
        <f t="shared" si="15"/>
        <v>0.23837209302325582</v>
      </c>
      <c r="F330" s="35">
        <f t="shared" si="15"/>
        <v>5.8139534883720929E-3</v>
      </c>
      <c r="G330" s="35">
        <f t="shared" si="14"/>
        <v>0.11627906976744186</v>
      </c>
      <c r="H330" s="35">
        <f t="shared" si="14"/>
        <v>6.3953488372093026E-2</v>
      </c>
      <c r="I330" s="35">
        <f t="shared" si="14"/>
        <v>1.7441860465116279E-2</v>
      </c>
      <c r="J330" s="34">
        <v>96</v>
      </c>
      <c r="K330" s="34">
        <v>41</v>
      </c>
      <c r="L330" s="34">
        <v>1</v>
      </c>
      <c r="M330" s="34">
        <v>20</v>
      </c>
      <c r="N330" s="34">
        <v>11</v>
      </c>
      <c r="O330" s="34">
        <v>3</v>
      </c>
      <c r="T330"/>
      <c r="U330"/>
      <c r="V330"/>
      <c r="W330" s="36"/>
      <c r="X330" s="36"/>
      <c r="Y330" s="36"/>
      <c r="Z330" s="36"/>
    </row>
    <row r="331" spans="1:26" x14ac:dyDescent="0.25">
      <c r="A331" s="11" t="s">
        <v>370</v>
      </c>
      <c r="B331" s="11" t="s">
        <v>371</v>
      </c>
      <c r="C331" s="34">
        <v>296</v>
      </c>
      <c r="D331" s="35">
        <f t="shared" si="15"/>
        <v>0.44932432432432434</v>
      </c>
      <c r="E331" s="35">
        <f t="shared" si="15"/>
        <v>0.36148648648648651</v>
      </c>
      <c r="F331" s="35">
        <f t="shared" si="15"/>
        <v>0</v>
      </c>
      <c r="G331" s="35">
        <f t="shared" si="14"/>
        <v>6.0810810810810814E-2</v>
      </c>
      <c r="H331" s="35">
        <f t="shared" si="14"/>
        <v>0.11486486486486487</v>
      </c>
      <c r="I331" s="35">
        <f t="shared" si="14"/>
        <v>1.3513513513513514E-2</v>
      </c>
      <c r="J331" s="34">
        <v>133</v>
      </c>
      <c r="K331" s="34">
        <v>107</v>
      </c>
      <c r="L331" s="34">
        <v>0</v>
      </c>
      <c r="M331" s="34">
        <v>18</v>
      </c>
      <c r="N331" s="34">
        <v>34</v>
      </c>
      <c r="O331" s="34">
        <v>4</v>
      </c>
      <c r="T331"/>
      <c r="U331"/>
      <c r="V331"/>
      <c r="W331" s="36"/>
      <c r="X331" s="36"/>
      <c r="Y331" s="36"/>
      <c r="Z331" s="36"/>
    </row>
    <row r="332" spans="1:26" x14ac:dyDescent="0.25">
      <c r="A332" s="11" t="s">
        <v>372</v>
      </c>
      <c r="B332" s="11" t="s">
        <v>373</v>
      </c>
      <c r="C332" s="34">
        <v>3484</v>
      </c>
      <c r="D332" s="35">
        <f t="shared" si="15"/>
        <v>0.41532721010332951</v>
      </c>
      <c r="E332" s="35">
        <f t="shared" si="15"/>
        <v>0.27468427095292769</v>
      </c>
      <c r="F332" s="35">
        <f t="shared" si="15"/>
        <v>1.722158438576349E-3</v>
      </c>
      <c r="G332" s="35">
        <f t="shared" si="14"/>
        <v>0.16704936854190586</v>
      </c>
      <c r="H332" s="35">
        <f t="shared" si="14"/>
        <v>0.11940298507462686</v>
      </c>
      <c r="I332" s="35">
        <f t="shared" si="14"/>
        <v>2.1814006888633754E-2</v>
      </c>
      <c r="J332" s="34">
        <v>1447</v>
      </c>
      <c r="K332" s="34">
        <v>957</v>
      </c>
      <c r="L332" s="34">
        <v>6</v>
      </c>
      <c r="M332" s="34">
        <v>582</v>
      </c>
      <c r="N332" s="34">
        <v>416</v>
      </c>
      <c r="O332" s="34">
        <v>76</v>
      </c>
      <c r="T332"/>
      <c r="U332"/>
      <c r="V332"/>
      <c r="W332" s="36"/>
      <c r="X332" s="36"/>
      <c r="Y332" s="36"/>
      <c r="Z332" s="36"/>
    </row>
    <row r="333" spans="1:26" x14ac:dyDescent="0.25">
      <c r="A333" s="11" t="s">
        <v>374</v>
      </c>
      <c r="B333" s="11" t="s">
        <v>375</v>
      </c>
      <c r="C333" s="34">
        <v>83</v>
      </c>
      <c r="D333" s="35">
        <f t="shared" si="15"/>
        <v>0.40963855421686746</v>
      </c>
      <c r="E333" s="35">
        <f t="shared" si="15"/>
        <v>0.21686746987951808</v>
      </c>
      <c r="F333" s="35">
        <f t="shared" si="15"/>
        <v>0</v>
      </c>
      <c r="G333" s="35">
        <f t="shared" si="14"/>
        <v>0.27710843373493976</v>
      </c>
      <c r="H333" s="35">
        <f t="shared" si="14"/>
        <v>7.2289156626506021E-2</v>
      </c>
      <c r="I333" s="35">
        <f t="shared" si="14"/>
        <v>2.4096385542168676E-2</v>
      </c>
      <c r="J333" s="34">
        <v>34</v>
      </c>
      <c r="K333" s="34">
        <v>18</v>
      </c>
      <c r="L333" s="34">
        <v>0</v>
      </c>
      <c r="M333" s="34">
        <v>23</v>
      </c>
      <c r="N333" s="34">
        <v>6</v>
      </c>
      <c r="O333" s="34">
        <v>2</v>
      </c>
      <c r="T333"/>
      <c r="U333"/>
      <c r="V333"/>
      <c r="W333" s="36"/>
      <c r="X333" s="36"/>
      <c r="Y333" s="36"/>
      <c r="Z333" s="36"/>
    </row>
    <row r="334" spans="1:26" x14ac:dyDescent="0.25">
      <c r="A334" s="11" t="s">
        <v>376</v>
      </c>
      <c r="B334" s="11" t="s">
        <v>377</v>
      </c>
      <c r="C334" s="34">
        <v>224</v>
      </c>
      <c r="D334" s="35">
        <f t="shared" si="15"/>
        <v>0.44642857142857145</v>
      </c>
      <c r="E334" s="35">
        <f t="shared" si="15"/>
        <v>0.3482142857142857</v>
      </c>
      <c r="F334" s="35">
        <f t="shared" si="15"/>
        <v>0</v>
      </c>
      <c r="G334" s="35">
        <f t="shared" si="14"/>
        <v>8.0357142857142863E-2</v>
      </c>
      <c r="H334" s="35">
        <f t="shared" si="14"/>
        <v>9.8214285714285712E-2</v>
      </c>
      <c r="I334" s="35">
        <f t="shared" si="14"/>
        <v>2.6785714285714284E-2</v>
      </c>
      <c r="J334" s="34">
        <v>100</v>
      </c>
      <c r="K334" s="34">
        <v>78</v>
      </c>
      <c r="L334" s="34">
        <v>0</v>
      </c>
      <c r="M334" s="34">
        <v>18</v>
      </c>
      <c r="N334" s="34">
        <v>22</v>
      </c>
      <c r="O334" s="34">
        <v>6</v>
      </c>
      <c r="T334"/>
      <c r="U334"/>
      <c r="V334"/>
      <c r="W334" s="36"/>
      <c r="X334" s="36"/>
      <c r="Y334" s="36"/>
      <c r="Z334" s="36"/>
    </row>
    <row r="335" spans="1:26" x14ac:dyDescent="0.25">
      <c r="A335" s="11" t="s">
        <v>382</v>
      </c>
      <c r="B335" s="11" t="s">
        <v>383</v>
      </c>
      <c r="C335" s="34">
        <v>108</v>
      </c>
      <c r="D335" s="35">
        <f t="shared" si="15"/>
        <v>0.46296296296296297</v>
      </c>
      <c r="E335" s="35">
        <f t="shared" si="15"/>
        <v>0.25</v>
      </c>
      <c r="F335" s="35">
        <f t="shared" si="15"/>
        <v>0</v>
      </c>
      <c r="G335" s="35">
        <f t="shared" si="14"/>
        <v>0.12037037037037036</v>
      </c>
      <c r="H335" s="35">
        <f t="shared" si="14"/>
        <v>0.1111111111111111</v>
      </c>
      <c r="I335" s="35">
        <f t="shared" si="14"/>
        <v>5.5555555555555552E-2</v>
      </c>
      <c r="J335" s="34">
        <v>50</v>
      </c>
      <c r="K335" s="34">
        <v>27</v>
      </c>
      <c r="L335" s="34">
        <v>0</v>
      </c>
      <c r="M335" s="34">
        <v>13</v>
      </c>
      <c r="N335" s="34">
        <v>12</v>
      </c>
      <c r="O335" s="34">
        <v>6</v>
      </c>
      <c r="T335"/>
      <c r="U335"/>
      <c r="V335"/>
      <c r="W335" s="36"/>
      <c r="X335" s="36"/>
      <c r="Y335" s="36"/>
      <c r="Z335" s="36"/>
    </row>
    <row r="336" spans="1:26" x14ac:dyDescent="0.25">
      <c r="A336" s="11" t="s">
        <v>418</v>
      </c>
      <c r="B336" s="11" t="s">
        <v>419</v>
      </c>
      <c r="C336" s="34">
        <v>199</v>
      </c>
      <c r="D336" s="35">
        <f t="shared" si="15"/>
        <v>0.41708542713567837</v>
      </c>
      <c r="E336" s="35">
        <f t="shared" si="15"/>
        <v>0.2613065326633166</v>
      </c>
      <c r="F336" s="35">
        <f t="shared" si="15"/>
        <v>0</v>
      </c>
      <c r="G336" s="35">
        <f t="shared" si="14"/>
        <v>0.17085427135678391</v>
      </c>
      <c r="H336" s="35">
        <f t="shared" si="14"/>
        <v>0.12562814070351758</v>
      </c>
      <c r="I336" s="35">
        <f t="shared" si="14"/>
        <v>2.5125628140703519E-2</v>
      </c>
      <c r="J336" s="34">
        <v>83</v>
      </c>
      <c r="K336" s="34">
        <v>52</v>
      </c>
      <c r="L336" s="34">
        <v>0</v>
      </c>
      <c r="M336" s="34">
        <v>34</v>
      </c>
      <c r="N336" s="34">
        <v>25</v>
      </c>
      <c r="O336" s="34">
        <v>5</v>
      </c>
      <c r="T336"/>
      <c r="U336"/>
      <c r="V336"/>
      <c r="W336" s="36"/>
      <c r="X336" s="36"/>
      <c r="Y336" s="36"/>
      <c r="Z336" s="36"/>
    </row>
    <row r="337" spans="1:26" x14ac:dyDescent="0.25">
      <c r="A337" s="11" t="s">
        <v>432</v>
      </c>
      <c r="B337" s="11" t="s">
        <v>433</v>
      </c>
      <c r="C337" s="34">
        <v>217</v>
      </c>
      <c r="D337" s="35">
        <f t="shared" si="15"/>
        <v>0.34562211981566821</v>
      </c>
      <c r="E337" s="35">
        <f t="shared" si="15"/>
        <v>0.23502304147465439</v>
      </c>
      <c r="F337" s="35">
        <f t="shared" si="15"/>
        <v>9.2165898617511521E-3</v>
      </c>
      <c r="G337" s="35">
        <f t="shared" si="15"/>
        <v>0.20737327188940091</v>
      </c>
      <c r="H337" s="35">
        <f t="shared" si="15"/>
        <v>0.16129032258064516</v>
      </c>
      <c r="I337" s="35">
        <f t="shared" si="15"/>
        <v>4.1474654377880185E-2</v>
      </c>
      <c r="J337" s="34">
        <v>75</v>
      </c>
      <c r="K337" s="34">
        <v>51</v>
      </c>
      <c r="L337" s="34">
        <v>2</v>
      </c>
      <c r="M337" s="34">
        <v>45</v>
      </c>
      <c r="N337" s="34">
        <v>35</v>
      </c>
      <c r="O337" s="34">
        <v>9</v>
      </c>
      <c r="T337"/>
      <c r="U337"/>
      <c r="V337"/>
      <c r="W337" s="36"/>
      <c r="X337" s="36"/>
      <c r="Y337" s="36"/>
      <c r="Z337" s="36"/>
    </row>
    <row r="338" spans="1:26" x14ac:dyDescent="0.25">
      <c r="A338" s="11" t="s">
        <v>452</v>
      </c>
      <c r="B338" s="11" t="s">
        <v>453</v>
      </c>
      <c r="C338" s="34">
        <v>78</v>
      </c>
      <c r="D338" s="35">
        <f t="shared" ref="D338:I353" si="16">J338/$C338</f>
        <v>0.42307692307692307</v>
      </c>
      <c r="E338" s="35">
        <f t="shared" si="16"/>
        <v>0.12820512820512819</v>
      </c>
      <c r="F338" s="35">
        <f t="shared" si="16"/>
        <v>0</v>
      </c>
      <c r="G338" s="35">
        <f t="shared" si="16"/>
        <v>0.14102564102564102</v>
      </c>
      <c r="H338" s="35">
        <f t="shared" si="16"/>
        <v>0.26923076923076922</v>
      </c>
      <c r="I338" s="35">
        <f t="shared" si="16"/>
        <v>3.8461538461538464E-2</v>
      </c>
      <c r="J338" s="34">
        <v>33</v>
      </c>
      <c r="K338" s="34">
        <v>10</v>
      </c>
      <c r="L338" s="34">
        <v>0</v>
      </c>
      <c r="M338" s="34">
        <v>11</v>
      </c>
      <c r="N338" s="34">
        <v>21</v>
      </c>
      <c r="O338" s="34">
        <v>3</v>
      </c>
      <c r="T338"/>
      <c r="U338"/>
      <c r="V338"/>
      <c r="W338" s="36"/>
      <c r="X338" s="36"/>
      <c r="Y338" s="36"/>
      <c r="Z338" s="36"/>
    </row>
    <row r="339" spans="1:26" x14ac:dyDescent="0.25">
      <c r="A339" s="11" t="s">
        <v>456</v>
      </c>
      <c r="B339" s="11" t="s">
        <v>457</v>
      </c>
      <c r="C339" s="34">
        <v>179</v>
      </c>
      <c r="D339" s="35">
        <f t="shared" si="16"/>
        <v>0.51955307262569828</v>
      </c>
      <c r="E339" s="35">
        <f t="shared" si="16"/>
        <v>0.27374301675977653</v>
      </c>
      <c r="F339" s="35">
        <f t="shared" si="16"/>
        <v>1.6759776536312849E-2</v>
      </c>
      <c r="G339" s="35">
        <f t="shared" si="16"/>
        <v>6.7039106145251395E-2</v>
      </c>
      <c r="H339" s="35">
        <f t="shared" si="16"/>
        <v>0.11173184357541899</v>
      </c>
      <c r="I339" s="35">
        <f t="shared" si="16"/>
        <v>1.11731843575419E-2</v>
      </c>
      <c r="J339" s="34">
        <v>93</v>
      </c>
      <c r="K339" s="34">
        <v>49</v>
      </c>
      <c r="L339" s="34">
        <v>3</v>
      </c>
      <c r="M339" s="34">
        <v>12</v>
      </c>
      <c r="N339" s="34">
        <v>20</v>
      </c>
      <c r="O339" s="34">
        <v>2</v>
      </c>
      <c r="T339"/>
      <c r="U339"/>
      <c r="V339"/>
      <c r="W339" s="36"/>
      <c r="X339" s="36"/>
      <c r="Y339" s="36"/>
      <c r="Z339" s="36"/>
    </row>
    <row r="340" spans="1:26" x14ac:dyDescent="0.25">
      <c r="A340" s="11" t="s">
        <v>468</v>
      </c>
      <c r="B340" s="11" t="s">
        <v>469</v>
      </c>
      <c r="C340" s="34">
        <v>118</v>
      </c>
      <c r="D340" s="35">
        <f t="shared" si="16"/>
        <v>0.43220338983050849</v>
      </c>
      <c r="E340" s="35">
        <f t="shared" si="16"/>
        <v>0.24576271186440679</v>
      </c>
      <c r="F340" s="35">
        <f t="shared" si="16"/>
        <v>0</v>
      </c>
      <c r="G340" s="35">
        <f t="shared" si="16"/>
        <v>5.9322033898305086E-2</v>
      </c>
      <c r="H340" s="35">
        <f t="shared" si="16"/>
        <v>0.23728813559322035</v>
      </c>
      <c r="I340" s="35">
        <f t="shared" si="16"/>
        <v>2.5423728813559324E-2</v>
      </c>
      <c r="J340" s="34">
        <v>51</v>
      </c>
      <c r="K340" s="34">
        <v>29</v>
      </c>
      <c r="L340" s="34">
        <v>0</v>
      </c>
      <c r="M340" s="34">
        <v>7</v>
      </c>
      <c r="N340" s="34">
        <v>28</v>
      </c>
      <c r="O340" s="34">
        <v>3</v>
      </c>
      <c r="T340"/>
      <c r="U340"/>
      <c r="V340"/>
      <c r="W340" s="36"/>
      <c r="X340" s="36"/>
      <c r="Y340" s="36"/>
      <c r="Z340" s="36"/>
    </row>
    <row r="341" spans="1:26" x14ac:dyDescent="0.25">
      <c r="A341" s="11" t="s">
        <v>478</v>
      </c>
      <c r="B341" s="11" t="s">
        <v>479</v>
      </c>
      <c r="C341" s="34">
        <v>89</v>
      </c>
      <c r="D341" s="35">
        <f t="shared" si="16"/>
        <v>0.6067415730337079</v>
      </c>
      <c r="E341" s="35">
        <f t="shared" si="16"/>
        <v>0.15730337078651685</v>
      </c>
      <c r="F341" s="35">
        <f t="shared" si="16"/>
        <v>0</v>
      </c>
      <c r="G341" s="35">
        <f t="shared" si="16"/>
        <v>0</v>
      </c>
      <c r="H341" s="35">
        <f t="shared" si="16"/>
        <v>0.2247191011235955</v>
      </c>
      <c r="I341" s="35">
        <f t="shared" si="16"/>
        <v>1.1235955056179775E-2</v>
      </c>
      <c r="J341" s="34">
        <v>54</v>
      </c>
      <c r="K341" s="34">
        <v>14</v>
      </c>
      <c r="L341" s="34">
        <v>0</v>
      </c>
      <c r="M341" s="34">
        <v>0</v>
      </c>
      <c r="N341" s="34">
        <v>20</v>
      </c>
      <c r="O341" s="34">
        <v>1</v>
      </c>
      <c r="T341"/>
      <c r="U341"/>
      <c r="V341"/>
      <c r="W341" s="36"/>
      <c r="X341" s="36"/>
      <c r="Y341" s="36"/>
      <c r="Z341" s="36"/>
    </row>
    <row r="342" spans="1:26" x14ac:dyDescent="0.25">
      <c r="A342" s="11" t="s">
        <v>480</v>
      </c>
      <c r="B342" s="11" t="s">
        <v>481</v>
      </c>
      <c r="C342" s="34">
        <v>382</v>
      </c>
      <c r="D342" s="35">
        <f t="shared" si="16"/>
        <v>0.51308900523560208</v>
      </c>
      <c r="E342" s="35">
        <f t="shared" si="16"/>
        <v>0.30104712041884818</v>
      </c>
      <c r="F342" s="35">
        <f t="shared" si="16"/>
        <v>0</v>
      </c>
      <c r="G342" s="35">
        <f t="shared" si="16"/>
        <v>7.3298429319371722E-2</v>
      </c>
      <c r="H342" s="35">
        <f t="shared" si="16"/>
        <v>9.4240837696335081E-2</v>
      </c>
      <c r="I342" s="35">
        <f t="shared" si="16"/>
        <v>1.832460732984293E-2</v>
      </c>
      <c r="J342" s="34">
        <v>196</v>
      </c>
      <c r="K342" s="34">
        <v>115</v>
      </c>
      <c r="L342" s="34">
        <v>0</v>
      </c>
      <c r="M342" s="34">
        <v>28</v>
      </c>
      <c r="N342" s="34">
        <v>36</v>
      </c>
      <c r="O342" s="34">
        <v>7</v>
      </c>
      <c r="T342"/>
      <c r="U342"/>
      <c r="V342"/>
      <c r="W342" s="36"/>
      <c r="X342" s="36"/>
      <c r="Y342" s="36"/>
      <c r="Z342" s="36"/>
    </row>
    <row r="343" spans="1:26" x14ac:dyDescent="0.25">
      <c r="A343" s="11" t="s">
        <v>496</v>
      </c>
      <c r="B343" s="11" t="s">
        <v>497</v>
      </c>
      <c r="C343" s="34">
        <v>149</v>
      </c>
      <c r="D343" s="35">
        <f t="shared" si="16"/>
        <v>0.34228187919463088</v>
      </c>
      <c r="E343" s="35">
        <f t="shared" si="16"/>
        <v>0.20805369127516779</v>
      </c>
      <c r="F343" s="35">
        <f t="shared" si="16"/>
        <v>0</v>
      </c>
      <c r="G343" s="35">
        <f t="shared" si="16"/>
        <v>6.7114093959731544E-2</v>
      </c>
      <c r="H343" s="35">
        <f t="shared" si="16"/>
        <v>0.36241610738255031</v>
      </c>
      <c r="I343" s="35">
        <f t="shared" si="16"/>
        <v>2.0134228187919462E-2</v>
      </c>
      <c r="J343" s="34">
        <v>51</v>
      </c>
      <c r="K343" s="34">
        <v>31</v>
      </c>
      <c r="L343" s="34">
        <v>0</v>
      </c>
      <c r="M343" s="34">
        <v>10</v>
      </c>
      <c r="N343" s="34">
        <v>54</v>
      </c>
      <c r="O343" s="34">
        <v>3</v>
      </c>
      <c r="T343"/>
      <c r="U343"/>
      <c r="V343"/>
      <c r="W343" s="36"/>
      <c r="X343" s="36"/>
      <c r="Y343" s="36"/>
      <c r="Z343" s="36"/>
    </row>
    <row r="344" spans="1:26" x14ac:dyDescent="0.25">
      <c r="A344" s="11" t="s">
        <v>506</v>
      </c>
      <c r="B344" s="11" t="s">
        <v>507</v>
      </c>
      <c r="C344" s="34">
        <v>76</v>
      </c>
      <c r="D344" s="35">
        <f t="shared" si="16"/>
        <v>0.63157894736842102</v>
      </c>
      <c r="E344" s="35">
        <f t="shared" si="16"/>
        <v>0.13157894736842105</v>
      </c>
      <c r="F344" s="35">
        <f t="shared" si="16"/>
        <v>1.3157894736842105E-2</v>
      </c>
      <c r="G344" s="35">
        <f t="shared" si="16"/>
        <v>3.9473684210526314E-2</v>
      </c>
      <c r="H344" s="35">
        <f t="shared" si="16"/>
        <v>0.11842105263157894</v>
      </c>
      <c r="I344" s="35">
        <f t="shared" si="16"/>
        <v>6.5789473684210523E-2</v>
      </c>
      <c r="J344" s="34">
        <v>48</v>
      </c>
      <c r="K344" s="34">
        <v>10</v>
      </c>
      <c r="L344" s="34">
        <v>1</v>
      </c>
      <c r="M344" s="34">
        <v>3</v>
      </c>
      <c r="N344" s="34">
        <v>9</v>
      </c>
      <c r="O344" s="34">
        <v>5</v>
      </c>
      <c r="T344"/>
      <c r="U344"/>
      <c r="V344"/>
      <c r="W344" s="36"/>
      <c r="X344" s="36"/>
      <c r="Y344" s="36"/>
      <c r="Z344" s="36"/>
    </row>
    <row r="345" spans="1:26" x14ac:dyDescent="0.25">
      <c r="A345" s="11" t="s">
        <v>508</v>
      </c>
      <c r="B345" s="11" t="s">
        <v>509</v>
      </c>
      <c r="C345" s="34">
        <v>254</v>
      </c>
      <c r="D345" s="35">
        <f t="shared" si="16"/>
        <v>0.42913385826771655</v>
      </c>
      <c r="E345" s="35">
        <f t="shared" si="16"/>
        <v>0.26377952755905509</v>
      </c>
      <c r="F345" s="35">
        <f t="shared" si="16"/>
        <v>0</v>
      </c>
      <c r="G345" s="35">
        <f t="shared" si="16"/>
        <v>9.4488188976377951E-2</v>
      </c>
      <c r="H345" s="35">
        <f t="shared" si="16"/>
        <v>0.19685039370078741</v>
      </c>
      <c r="I345" s="35">
        <f t="shared" si="16"/>
        <v>1.5748031496062992E-2</v>
      </c>
      <c r="J345" s="34">
        <v>109</v>
      </c>
      <c r="K345" s="34">
        <v>67</v>
      </c>
      <c r="L345" s="34">
        <v>0</v>
      </c>
      <c r="M345" s="34">
        <v>24</v>
      </c>
      <c r="N345" s="34">
        <v>50</v>
      </c>
      <c r="O345" s="34">
        <v>4</v>
      </c>
      <c r="T345"/>
      <c r="U345"/>
      <c r="V345"/>
      <c r="W345" s="36"/>
      <c r="X345" s="36"/>
      <c r="Y345" s="36"/>
      <c r="Z345" s="36"/>
    </row>
    <row r="346" spans="1:26" x14ac:dyDescent="0.25">
      <c r="A346" s="11" t="s">
        <v>520</v>
      </c>
      <c r="B346" s="11" t="s">
        <v>521</v>
      </c>
      <c r="C346" s="11">
        <v>424</v>
      </c>
      <c r="D346" s="35">
        <f t="shared" si="16"/>
        <v>0.54952830188679247</v>
      </c>
      <c r="E346" s="35">
        <f t="shared" si="16"/>
        <v>0.21698113207547171</v>
      </c>
      <c r="F346" s="35">
        <f t="shared" si="16"/>
        <v>2.3584905660377358E-3</v>
      </c>
      <c r="G346" s="35">
        <f t="shared" si="16"/>
        <v>0.10613207547169812</v>
      </c>
      <c r="H346" s="35">
        <f t="shared" si="16"/>
        <v>0.10141509433962265</v>
      </c>
      <c r="I346" s="35">
        <f t="shared" si="16"/>
        <v>2.358490566037736E-2</v>
      </c>
      <c r="J346" s="11">
        <v>233</v>
      </c>
      <c r="K346" s="11">
        <v>92</v>
      </c>
      <c r="L346" s="11">
        <v>1</v>
      </c>
      <c r="M346" s="11">
        <v>45</v>
      </c>
      <c r="N346" s="11">
        <v>43</v>
      </c>
      <c r="O346" s="11">
        <v>10</v>
      </c>
      <c r="T346"/>
      <c r="U346"/>
      <c r="V346"/>
      <c r="W346" s="36"/>
      <c r="X346" s="36"/>
      <c r="Y346" s="36"/>
      <c r="Z346" s="36"/>
    </row>
    <row r="347" spans="1:26" x14ac:dyDescent="0.25">
      <c r="A347" s="11" t="s">
        <v>522</v>
      </c>
      <c r="B347" s="11" t="s">
        <v>523</v>
      </c>
      <c r="C347" s="11">
        <v>268</v>
      </c>
      <c r="D347" s="35">
        <f t="shared" si="16"/>
        <v>0.63805970149253732</v>
      </c>
      <c r="E347" s="35">
        <f t="shared" si="16"/>
        <v>0.19402985074626866</v>
      </c>
      <c r="F347" s="35">
        <f t="shared" si="16"/>
        <v>0</v>
      </c>
      <c r="G347" s="35">
        <f t="shared" si="16"/>
        <v>0.1417910447761194</v>
      </c>
      <c r="H347" s="35">
        <f t="shared" si="16"/>
        <v>2.2388059701492536E-2</v>
      </c>
      <c r="I347" s="35">
        <f t="shared" si="16"/>
        <v>3.7313432835820895E-3</v>
      </c>
      <c r="J347" s="11">
        <v>171</v>
      </c>
      <c r="K347" s="11">
        <v>52</v>
      </c>
      <c r="L347" s="11">
        <v>0</v>
      </c>
      <c r="M347" s="11">
        <v>38</v>
      </c>
      <c r="N347" s="11">
        <v>6</v>
      </c>
      <c r="O347" s="11">
        <v>1</v>
      </c>
      <c r="T347"/>
      <c r="U347"/>
      <c r="V347"/>
      <c r="W347" s="36"/>
      <c r="X347" s="36"/>
      <c r="Y347" s="36"/>
      <c r="Z347" s="36"/>
    </row>
    <row r="348" spans="1:26" x14ac:dyDescent="0.25">
      <c r="A348" s="11" t="s">
        <v>530</v>
      </c>
      <c r="B348" s="11" t="s">
        <v>531</v>
      </c>
      <c r="C348" s="11">
        <v>249</v>
      </c>
      <c r="D348" s="35">
        <f t="shared" si="16"/>
        <v>0.46184738955823296</v>
      </c>
      <c r="E348" s="35">
        <f t="shared" si="16"/>
        <v>0.28112449799196787</v>
      </c>
      <c r="F348" s="35">
        <f t="shared" si="16"/>
        <v>1.2048192771084338E-2</v>
      </c>
      <c r="G348" s="35">
        <f t="shared" si="16"/>
        <v>0.10843373493975904</v>
      </c>
      <c r="H348" s="35">
        <f t="shared" si="16"/>
        <v>0.10843373493975904</v>
      </c>
      <c r="I348" s="35">
        <f t="shared" si="16"/>
        <v>2.8112449799196786E-2</v>
      </c>
      <c r="J348" s="11">
        <v>115</v>
      </c>
      <c r="K348" s="11">
        <v>70</v>
      </c>
      <c r="L348" s="11">
        <v>3</v>
      </c>
      <c r="M348" s="11">
        <v>27</v>
      </c>
      <c r="N348" s="11">
        <v>27</v>
      </c>
      <c r="O348" s="11">
        <v>7</v>
      </c>
      <c r="T348"/>
      <c r="U348"/>
      <c r="V348"/>
      <c r="W348" s="36"/>
      <c r="X348" s="36"/>
      <c r="Y348" s="36"/>
      <c r="Z348" s="36"/>
    </row>
    <row r="349" spans="1:26" x14ac:dyDescent="0.25">
      <c r="A349" s="11" t="s">
        <v>532</v>
      </c>
      <c r="B349" s="11" t="s">
        <v>533</v>
      </c>
      <c r="C349" s="11">
        <v>197</v>
      </c>
      <c r="D349" s="35">
        <f t="shared" si="16"/>
        <v>0.49238578680203043</v>
      </c>
      <c r="E349" s="35">
        <f t="shared" si="16"/>
        <v>0.21319796954314721</v>
      </c>
      <c r="F349" s="35">
        <f t="shared" si="16"/>
        <v>0</v>
      </c>
      <c r="G349" s="35">
        <f t="shared" si="16"/>
        <v>0.15228426395939088</v>
      </c>
      <c r="H349" s="35">
        <f t="shared" si="16"/>
        <v>0.1116751269035533</v>
      </c>
      <c r="I349" s="35">
        <f t="shared" si="16"/>
        <v>3.0456852791878174E-2</v>
      </c>
      <c r="J349" s="11">
        <v>97</v>
      </c>
      <c r="K349" s="11">
        <v>42</v>
      </c>
      <c r="L349" s="11">
        <v>0</v>
      </c>
      <c r="M349" s="11">
        <v>30</v>
      </c>
      <c r="N349" s="11">
        <v>22</v>
      </c>
      <c r="O349" s="11">
        <v>6</v>
      </c>
      <c r="T349"/>
      <c r="U349"/>
      <c r="V349"/>
      <c r="W349" s="36"/>
      <c r="X349" s="36"/>
      <c r="Y349" s="36"/>
      <c r="Z349" s="36"/>
    </row>
    <row r="350" spans="1:26" x14ac:dyDescent="0.25">
      <c r="A350" s="11" t="s">
        <v>544</v>
      </c>
      <c r="B350" s="11" t="s">
        <v>545</v>
      </c>
      <c r="C350" s="11">
        <v>104</v>
      </c>
      <c r="D350" s="35">
        <f t="shared" si="16"/>
        <v>1.9230769230769232E-2</v>
      </c>
      <c r="E350" s="35">
        <f t="shared" si="16"/>
        <v>9.6153846153846159E-3</v>
      </c>
      <c r="F350" s="35">
        <f t="shared" si="16"/>
        <v>0</v>
      </c>
      <c r="G350" s="35">
        <f t="shared" si="16"/>
        <v>4.807692307692308E-2</v>
      </c>
      <c r="H350" s="35">
        <f t="shared" si="16"/>
        <v>0.68269230769230771</v>
      </c>
      <c r="I350" s="35">
        <f t="shared" si="16"/>
        <v>0.24038461538461539</v>
      </c>
      <c r="J350" s="11">
        <v>2</v>
      </c>
      <c r="K350" s="11">
        <v>1</v>
      </c>
      <c r="L350" s="11">
        <v>0</v>
      </c>
      <c r="M350" s="11">
        <v>5</v>
      </c>
      <c r="N350" s="11">
        <v>71</v>
      </c>
      <c r="O350" s="11">
        <v>25</v>
      </c>
      <c r="T350"/>
      <c r="U350"/>
      <c r="V350"/>
      <c r="W350" s="36"/>
      <c r="X350" s="36"/>
      <c r="Y350" s="36"/>
      <c r="Z350" s="36"/>
    </row>
    <row r="351" spans="1:26" x14ac:dyDescent="0.25">
      <c r="A351" s="11" t="s">
        <v>550</v>
      </c>
      <c r="B351" s="11" t="s">
        <v>551</v>
      </c>
      <c r="C351" s="11">
        <v>1807</v>
      </c>
      <c r="D351" s="35">
        <f t="shared" si="16"/>
        <v>0.53458771444382958</v>
      </c>
      <c r="E351" s="35">
        <f t="shared" si="16"/>
        <v>0.14001106806862201</v>
      </c>
      <c r="F351" s="35">
        <f t="shared" si="16"/>
        <v>2.7670171555063639E-3</v>
      </c>
      <c r="G351" s="35">
        <f t="shared" si="16"/>
        <v>0.18483674598782512</v>
      </c>
      <c r="H351" s="35">
        <f t="shared" si="16"/>
        <v>0.11344770337576093</v>
      </c>
      <c r="I351" s="35">
        <f t="shared" si="16"/>
        <v>2.4349750968456003E-2</v>
      </c>
      <c r="J351" s="11">
        <v>966</v>
      </c>
      <c r="K351" s="11">
        <v>253</v>
      </c>
      <c r="L351" s="11">
        <v>5</v>
      </c>
      <c r="M351" s="11">
        <v>334</v>
      </c>
      <c r="N351" s="11">
        <v>205</v>
      </c>
      <c r="O351" s="11">
        <v>44</v>
      </c>
      <c r="T351"/>
      <c r="U351"/>
      <c r="V351"/>
      <c r="W351" s="36"/>
      <c r="X351" s="36"/>
      <c r="Y351" s="36"/>
      <c r="Z351" s="36"/>
    </row>
    <row r="352" spans="1:26" x14ac:dyDescent="0.25">
      <c r="A352" s="11" t="s">
        <v>554</v>
      </c>
      <c r="B352" s="11" t="s">
        <v>555</v>
      </c>
      <c r="C352" s="11">
        <v>137</v>
      </c>
      <c r="D352" s="35">
        <f t="shared" si="16"/>
        <v>0.32116788321167883</v>
      </c>
      <c r="E352" s="35">
        <f t="shared" si="16"/>
        <v>0.31386861313868614</v>
      </c>
      <c r="F352" s="35">
        <f t="shared" si="16"/>
        <v>0</v>
      </c>
      <c r="G352" s="35">
        <f t="shared" si="16"/>
        <v>0.11678832116788321</v>
      </c>
      <c r="H352" s="35">
        <f t="shared" si="16"/>
        <v>0.18978102189781021</v>
      </c>
      <c r="I352" s="35">
        <f t="shared" si="16"/>
        <v>5.8394160583941604E-2</v>
      </c>
      <c r="J352" s="11">
        <v>44</v>
      </c>
      <c r="K352" s="11">
        <v>43</v>
      </c>
      <c r="L352" s="11">
        <v>0</v>
      </c>
      <c r="M352" s="11">
        <v>16</v>
      </c>
      <c r="N352" s="11">
        <v>26</v>
      </c>
      <c r="O352" s="11">
        <v>8</v>
      </c>
      <c r="T352"/>
      <c r="U352"/>
      <c r="V352"/>
      <c r="W352" s="36"/>
      <c r="X352" s="36"/>
      <c r="Y352" s="36"/>
      <c r="Z352" s="36"/>
    </row>
    <row r="353" spans="1:26" x14ac:dyDescent="0.25">
      <c r="A353" s="11" t="s">
        <v>560</v>
      </c>
      <c r="B353" s="11" t="s">
        <v>561</v>
      </c>
      <c r="C353" s="11">
        <v>541</v>
      </c>
      <c r="D353" s="35">
        <f t="shared" si="16"/>
        <v>0.55268022181146026</v>
      </c>
      <c r="E353" s="35">
        <f t="shared" si="16"/>
        <v>0.19223659889094269</v>
      </c>
      <c r="F353" s="35">
        <f t="shared" si="16"/>
        <v>0</v>
      </c>
      <c r="G353" s="35">
        <f t="shared" si="16"/>
        <v>0.15896487985212571</v>
      </c>
      <c r="H353" s="35">
        <f t="shared" si="16"/>
        <v>8.5027726432532341E-2</v>
      </c>
      <c r="I353" s="35">
        <f t="shared" si="16"/>
        <v>1.1090573012939002E-2</v>
      </c>
      <c r="J353" s="11">
        <v>299</v>
      </c>
      <c r="K353" s="11">
        <v>104</v>
      </c>
      <c r="L353" s="11">
        <v>0</v>
      </c>
      <c r="M353" s="11">
        <v>86</v>
      </c>
      <c r="N353" s="11">
        <v>46</v>
      </c>
      <c r="O353" s="11">
        <v>6</v>
      </c>
      <c r="T353"/>
      <c r="U353"/>
      <c r="V353"/>
      <c r="W353" s="36"/>
      <c r="X353" s="36"/>
      <c r="Y353" s="36"/>
      <c r="Z353" s="36"/>
    </row>
    <row r="354" spans="1:26" x14ac:dyDescent="0.25">
      <c r="A354" s="11" t="s">
        <v>564</v>
      </c>
      <c r="B354" s="11" t="s">
        <v>565</v>
      </c>
      <c r="C354" s="11" t="s">
        <v>1572</v>
      </c>
      <c r="D354" s="35" t="e">
        <f t="shared" ref="D354:I396" si="17">J354/$C354</f>
        <v>#VALUE!</v>
      </c>
      <c r="E354" s="35" t="e">
        <f t="shared" si="17"/>
        <v>#VALUE!</v>
      </c>
      <c r="F354" s="35" t="e">
        <f t="shared" si="17"/>
        <v>#VALUE!</v>
      </c>
      <c r="G354" s="35" t="e">
        <f t="shared" si="17"/>
        <v>#VALUE!</v>
      </c>
      <c r="H354" s="35" t="e">
        <f t="shared" si="17"/>
        <v>#VALUE!</v>
      </c>
      <c r="I354" s="35" t="e">
        <f t="shared" si="17"/>
        <v>#VALUE!</v>
      </c>
      <c r="J354" s="11" t="s">
        <v>1572</v>
      </c>
      <c r="K354" s="11" t="s">
        <v>1572</v>
      </c>
      <c r="L354" s="11" t="s">
        <v>1572</v>
      </c>
      <c r="M354" s="11" t="s">
        <v>1572</v>
      </c>
      <c r="N354" s="34" t="s">
        <v>1572</v>
      </c>
      <c r="O354" s="11" t="s">
        <v>1572</v>
      </c>
      <c r="T354"/>
      <c r="U354"/>
      <c r="V354"/>
      <c r="W354" s="36"/>
      <c r="X354" s="36"/>
      <c r="Y354" s="36"/>
      <c r="Z354" s="36"/>
    </row>
    <row r="355" spans="1:26" x14ac:dyDescent="0.25">
      <c r="A355" s="11" t="s">
        <v>574</v>
      </c>
      <c r="B355" s="11" t="s">
        <v>575</v>
      </c>
      <c r="C355" s="11">
        <v>875</v>
      </c>
      <c r="D355" s="35">
        <f t="shared" si="17"/>
        <v>0.53942857142857148</v>
      </c>
      <c r="E355" s="35">
        <f t="shared" si="17"/>
        <v>0.20114285714285715</v>
      </c>
      <c r="F355" s="35">
        <f t="shared" si="17"/>
        <v>1.9428571428571427E-2</v>
      </c>
      <c r="G355" s="35">
        <f t="shared" si="17"/>
        <v>0.14399999999999999</v>
      </c>
      <c r="H355" s="35">
        <f t="shared" si="17"/>
        <v>8.4571428571428575E-2</v>
      </c>
      <c r="I355" s="35">
        <f t="shared" si="17"/>
        <v>1.1428571428571429E-2</v>
      </c>
      <c r="J355" s="11">
        <v>472</v>
      </c>
      <c r="K355" s="11">
        <v>176</v>
      </c>
      <c r="L355" s="11">
        <v>17</v>
      </c>
      <c r="M355" s="11">
        <v>126</v>
      </c>
      <c r="N355" s="34">
        <v>74</v>
      </c>
      <c r="O355" s="11">
        <v>10</v>
      </c>
      <c r="T355"/>
      <c r="U355"/>
      <c r="V355"/>
      <c r="W355" s="36"/>
      <c r="X355" s="36"/>
      <c r="Y355" s="36"/>
      <c r="Z355" s="36"/>
    </row>
    <row r="356" spans="1:26" x14ac:dyDescent="0.25">
      <c r="A356" s="11" t="s">
        <v>582</v>
      </c>
      <c r="B356" s="11" t="s">
        <v>583</v>
      </c>
      <c r="C356" s="11">
        <v>162</v>
      </c>
      <c r="D356" s="35">
        <f t="shared" si="17"/>
        <v>0.55555555555555558</v>
      </c>
      <c r="E356" s="35">
        <f t="shared" si="17"/>
        <v>0.24074074074074073</v>
      </c>
      <c r="F356" s="35">
        <f t="shared" si="17"/>
        <v>0</v>
      </c>
      <c r="G356" s="35">
        <f t="shared" si="17"/>
        <v>2.4691358024691357E-2</v>
      </c>
      <c r="H356" s="35">
        <f t="shared" si="17"/>
        <v>0.14814814814814814</v>
      </c>
      <c r="I356" s="35">
        <f t="shared" si="17"/>
        <v>3.0864197530864196E-2</v>
      </c>
      <c r="J356" s="11">
        <v>90</v>
      </c>
      <c r="K356" s="11">
        <v>39</v>
      </c>
      <c r="L356" s="11">
        <v>0</v>
      </c>
      <c r="M356" s="11">
        <v>4</v>
      </c>
      <c r="N356" s="11">
        <v>24</v>
      </c>
      <c r="O356" s="11">
        <v>5</v>
      </c>
      <c r="T356"/>
      <c r="U356"/>
      <c r="V356"/>
      <c r="W356" s="36"/>
      <c r="X356" s="36"/>
      <c r="Y356" s="36"/>
      <c r="Z356" s="36"/>
    </row>
    <row r="357" spans="1:26" x14ac:dyDescent="0.25">
      <c r="A357" s="11" t="s">
        <v>586</v>
      </c>
      <c r="B357" s="11" t="s">
        <v>587</v>
      </c>
      <c r="C357" s="11" t="s">
        <v>1572</v>
      </c>
      <c r="D357" s="35" t="e">
        <f t="shared" si="17"/>
        <v>#VALUE!</v>
      </c>
      <c r="E357" s="35" t="e">
        <f t="shared" si="17"/>
        <v>#VALUE!</v>
      </c>
      <c r="F357" s="35" t="e">
        <f t="shared" si="17"/>
        <v>#VALUE!</v>
      </c>
      <c r="G357" s="35" t="e">
        <f t="shared" si="17"/>
        <v>#VALUE!</v>
      </c>
      <c r="H357" s="35" t="e">
        <f t="shared" si="17"/>
        <v>#VALUE!</v>
      </c>
      <c r="I357" s="35" t="e">
        <f t="shared" si="17"/>
        <v>#VALUE!</v>
      </c>
      <c r="J357" s="11" t="s">
        <v>1572</v>
      </c>
      <c r="K357" s="11" t="s">
        <v>1572</v>
      </c>
      <c r="L357" s="11" t="s">
        <v>1572</v>
      </c>
      <c r="M357" s="11" t="s">
        <v>1572</v>
      </c>
      <c r="N357" s="11" t="s">
        <v>1572</v>
      </c>
      <c r="O357" s="11" t="s">
        <v>1572</v>
      </c>
      <c r="T357"/>
      <c r="U357"/>
      <c r="V357"/>
      <c r="W357" s="36"/>
      <c r="X357" s="36"/>
      <c r="Y357" s="36"/>
      <c r="Z357" s="36"/>
    </row>
    <row r="358" spans="1:26" x14ac:dyDescent="0.25">
      <c r="A358" s="11" t="s">
        <v>588</v>
      </c>
      <c r="B358" s="11" t="s">
        <v>589</v>
      </c>
      <c r="C358" s="11">
        <v>65</v>
      </c>
      <c r="D358" s="35">
        <f t="shared" si="17"/>
        <v>0.38461538461538464</v>
      </c>
      <c r="E358" s="35">
        <f t="shared" si="17"/>
        <v>0.2</v>
      </c>
      <c r="F358" s="35">
        <f t="shared" si="17"/>
        <v>0</v>
      </c>
      <c r="G358" s="35">
        <f t="shared" si="17"/>
        <v>0.13846153846153847</v>
      </c>
      <c r="H358" s="35">
        <f t="shared" si="17"/>
        <v>0.23076923076923078</v>
      </c>
      <c r="I358" s="35">
        <f t="shared" si="17"/>
        <v>4.6153846153846156E-2</v>
      </c>
      <c r="J358" s="11">
        <v>25</v>
      </c>
      <c r="K358" s="11">
        <v>13</v>
      </c>
      <c r="L358" s="11">
        <v>0</v>
      </c>
      <c r="M358" s="11">
        <v>9</v>
      </c>
      <c r="N358" s="11">
        <v>15</v>
      </c>
      <c r="O358" s="11">
        <v>3</v>
      </c>
      <c r="T358"/>
      <c r="U358"/>
      <c r="V358"/>
      <c r="W358" s="36"/>
      <c r="X358" s="36"/>
      <c r="Y358" s="36"/>
      <c r="Z358" s="36"/>
    </row>
    <row r="359" spans="1:26" x14ac:dyDescent="0.25">
      <c r="A359" s="11" t="s">
        <v>590</v>
      </c>
      <c r="B359" s="11" t="s">
        <v>591</v>
      </c>
      <c r="C359" s="11">
        <v>85</v>
      </c>
      <c r="D359" s="35">
        <f t="shared" si="17"/>
        <v>0.51764705882352946</v>
      </c>
      <c r="E359" s="35">
        <f t="shared" si="17"/>
        <v>0.18823529411764706</v>
      </c>
      <c r="F359" s="35">
        <f t="shared" si="17"/>
        <v>0</v>
      </c>
      <c r="G359" s="35">
        <f t="shared" si="17"/>
        <v>0</v>
      </c>
      <c r="H359" s="35">
        <f t="shared" si="17"/>
        <v>0.21176470588235294</v>
      </c>
      <c r="I359" s="35">
        <f t="shared" si="17"/>
        <v>8.2352941176470587E-2</v>
      </c>
      <c r="J359" s="11">
        <v>44</v>
      </c>
      <c r="K359" s="11">
        <v>16</v>
      </c>
      <c r="L359" s="11">
        <v>0</v>
      </c>
      <c r="M359" s="11">
        <v>0</v>
      </c>
      <c r="N359" s="11">
        <v>18</v>
      </c>
      <c r="O359" s="11">
        <v>7</v>
      </c>
      <c r="T359"/>
      <c r="U359"/>
      <c r="V359"/>
      <c r="W359" s="36"/>
      <c r="X359" s="36"/>
      <c r="Y359" s="36"/>
      <c r="Z359" s="36"/>
    </row>
    <row r="360" spans="1:26" x14ac:dyDescent="0.25">
      <c r="A360" s="11" t="s">
        <v>600</v>
      </c>
      <c r="B360" s="11" t="s">
        <v>601</v>
      </c>
      <c r="C360" s="11">
        <v>96</v>
      </c>
      <c r="D360" s="35">
        <f t="shared" si="17"/>
        <v>0.54166666666666663</v>
      </c>
      <c r="E360" s="35">
        <f t="shared" si="17"/>
        <v>0.28125</v>
      </c>
      <c r="F360" s="35">
        <f t="shared" si="17"/>
        <v>0</v>
      </c>
      <c r="G360" s="35">
        <f t="shared" si="17"/>
        <v>6.25E-2</v>
      </c>
      <c r="H360" s="35">
        <f t="shared" si="17"/>
        <v>8.3333333333333329E-2</v>
      </c>
      <c r="I360" s="35">
        <f t="shared" si="17"/>
        <v>3.125E-2</v>
      </c>
      <c r="J360" s="11">
        <v>52</v>
      </c>
      <c r="K360" s="11">
        <v>27</v>
      </c>
      <c r="L360" s="11">
        <v>0</v>
      </c>
      <c r="M360" s="11">
        <v>6</v>
      </c>
      <c r="N360" s="11">
        <v>8</v>
      </c>
      <c r="O360" s="11">
        <v>3</v>
      </c>
      <c r="T360"/>
      <c r="U360"/>
      <c r="V360"/>
      <c r="W360" s="36"/>
      <c r="X360" s="36"/>
      <c r="Y360" s="36"/>
      <c r="Z360" s="36"/>
    </row>
    <row r="361" spans="1:26" x14ac:dyDescent="0.25">
      <c r="A361" s="11" t="s">
        <v>612</v>
      </c>
      <c r="B361" s="11" t="s">
        <v>613</v>
      </c>
      <c r="C361" s="11">
        <v>166</v>
      </c>
      <c r="D361" s="35">
        <f t="shared" si="17"/>
        <v>0.54819277108433739</v>
      </c>
      <c r="E361" s="35">
        <f t="shared" si="17"/>
        <v>0.25301204819277107</v>
      </c>
      <c r="F361" s="35">
        <f t="shared" si="17"/>
        <v>0</v>
      </c>
      <c r="G361" s="35">
        <f t="shared" si="17"/>
        <v>0.10240963855421686</v>
      </c>
      <c r="H361" s="35">
        <f t="shared" si="17"/>
        <v>8.4337349397590355E-2</v>
      </c>
      <c r="I361" s="35">
        <f t="shared" si="17"/>
        <v>1.2048192771084338E-2</v>
      </c>
      <c r="J361" s="11">
        <v>91</v>
      </c>
      <c r="K361" s="11">
        <v>42</v>
      </c>
      <c r="L361" s="11">
        <v>0</v>
      </c>
      <c r="M361" s="11">
        <v>17</v>
      </c>
      <c r="N361" s="11">
        <v>14</v>
      </c>
      <c r="O361" s="11">
        <v>2</v>
      </c>
      <c r="T361"/>
      <c r="U361"/>
      <c r="V361"/>
      <c r="W361" s="36"/>
      <c r="X361" s="36"/>
      <c r="Y361" s="36"/>
      <c r="Z361" s="36"/>
    </row>
    <row r="362" spans="1:26" x14ac:dyDescent="0.25">
      <c r="A362" s="11" t="s">
        <v>614</v>
      </c>
      <c r="B362" s="11" t="s">
        <v>615</v>
      </c>
      <c r="C362" s="11">
        <v>172</v>
      </c>
      <c r="D362" s="35">
        <f t="shared" si="17"/>
        <v>0.55232558139534882</v>
      </c>
      <c r="E362" s="35">
        <f t="shared" si="17"/>
        <v>0.15116279069767441</v>
      </c>
      <c r="F362" s="35">
        <f t="shared" si="17"/>
        <v>5.8139534883720929E-3</v>
      </c>
      <c r="G362" s="35">
        <f t="shared" si="17"/>
        <v>0.13372093023255813</v>
      </c>
      <c r="H362" s="35">
        <f t="shared" si="17"/>
        <v>0.11046511627906977</v>
      </c>
      <c r="I362" s="35">
        <f t="shared" si="17"/>
        <v>4.6511627906976744E-2</v>
      </c>
      <c r="J362" s="11">
        <v>95</v>
      </c>
      <c r="K362" s="11">
        <v>26</v>
      </c>
      <c r="L362" s="11">
        <v>1</v>
      </c>
      <c r="M362" s="11">
        <v>23</v>
      </c>
      <c r="N362" s="11">
        <v>19</v>
      </c>
      <c r="O362" s="11">
        <v>8</v>
      </c>
      <c r="T362"/>
      <c r="U362"/>
      <c r="V362"/>
      <c r="W362" s="36"/>
      <c r="X362" s="36"/>
      <c r="Y362" s="36"/>
      <c r="Z362" s="36"/>
    </row>
    <row r="363" spans="1:26" x14ac:dyDescent="0.25">
      <c r="A363" s="11" t="s">
        <v>618</v>
      </c>
      <c r="B363" s="11" t="s">
        <v>619</v>
      </c>
      <c r="C363" s="11">
        <v>270</v>
      </c>
      <c r="D363" s="35">
        <f t="shared" si="17"/>
        <v>0.59629629629629632</v>
      </c>
      <c r="E363" s="35">
        <f t="shared" si="17"/>
        <v>0.26666666666666666</v>
      </c>
      <c r="F363" s="35">
        <f t="shared" si="17"/>
        <v>0</v>
      </c>
      <c r="G363" s="35">
        <f t="shared" si="17"/>
        <v>1.1111111111111112E-2</v>
      </c>
      <c r="H363" s="35">
        <f t="shared" si="17"/>
        <v>0.1</v>
      </c>
      <c r="I363" s="35">
        <f t="shared" si="17"/>
        <v>2.5925925925925925E-2</v>
      </c>
      <c r="J363" s="11">
        <v>161</v>
      </c>
      <c r="K363" s="11">
        <v>72</v>
      </c>
      <c r="L363" s="11">
        <v>0</v>
      </c>
      <c r="M363" s="11">
        <v>3</v>
      </c>
      <c r="N363" s="11">
        <v>27</v>
      </c>
      <c r="O363" s="11">
        <v>7</v>
      </c>
      <c r="T363"/>
      <c r="U363"/>
      <c r="V363"/>
      <c r="W363" s="36"/>
      <c r="X363" s="36"/>
      <c r="Y363" s="36"/>
      <c r="Z363" s="36"/>
    </row>
    <row r="364" spans="1:26" x14ac:dyDescent="0.25">
      <c r="A364" s="11" t="s">
        <v>620</v>
      </c>
      <c r="B364" s="11" t="s">
        <v>621</v>
      </c>
      <c r="C364" s="11">
        <v>105</v>
      </c>
      <c r="D364" s="35">
        <f t="shared" si="17"/>
        <v>0.34285714285714286</v>
      </c>
      <c r="E364" s="35">
        <f t="shared" si="17"/>
        <v>0.12380952380952381</v>
      </c>
      <c r="F364" s="35">
        <f t="shared" si="17"/>
        <v>9.5238095238095247E-3</v>
      </c>
      <c r="G364" s="35">
        <f t="shared" si="17"/>
        <v>0.20952380952380953</v>
      </c>
      <c r="H364" s="35">
        <f t="shared" si="17"/>
        <v>0.27619047619047621</v>
      </c>
      <c r="I364" s="35">
        <f t="shared" si="17"/>
        <v>3.8095238095238099E-2</v>
      </c>
      <c r="J364" s="11">
        <v>36</v>
      </c>
      <c r="K364" s="11">
        <v>13</v>
      </c>
      <c r="L364" s="11">
        <v>1</v>
      </c>
      <c r="M364" s="11">
        <v>22</v>
      </c>
      <c r="N364" s="11">
        <v>29</v>
      </c>
      <c r="O364" s="11">
        <v>4</v>
      </c>
      <c r="T364"/>
      <c r="U364"/>
      <c r="V364"/>
      <c r="W364" s="36"/>
      <c r="X364" s="36"/>
      <c r="Y364" s="36"/>
      <c r="Z364" s="36"/>
    </row>
    <row r="365" spans="1:26" x14ac:dyDescent="0.25">
      <c r="A365" s="11" t="s">
        <v>630</v>
      </c>
      <c r="B365" s="11" t="s">
        <v>631</v>
      </c>
      <c r="C365" s="11">
        <v>49</v>
      </c>
      <c r="D365" s="35">
        <f t="shared" si="17"/>
        <v>0.38775510204081631</v>
      </c>
      <c r="E365" s="35">
        <f t="shared" si="17"/>
        <v>0.30612244897959184</v>
      </c>
      <c r="F365" s="35">
        <f t="shared" si="17"/>
        <v>0</v>
      </c>
      <c r="G365" s="35">
        <f t="shared" si="17"/>
        <v>0.10204081632653061</v>
      </c>
      <c r="H365" s="35">
        <f t="shared" si="17"/>
        <v>0.20408163265306123</v>
      </c>
      <c r="I365" s="35">
        <f t="shared" si="17"/>
        <v>0</v>
      </c>
      <c r="J365" s="11">
        <v>19</v>
      </c>
      <c r="K365" s="11">
        <v>15</v>
      </c>
      <c r="L365" s="11">
        <v>0</v>
      </c>
      <c r="M365" s="11">
        <v>5</v>
      </c>
      <c r="N365" s="11">
        <v>10</v>
      </c>
      <c r="O365" s="11">
        <v>0</v>
      </c>
      <c r="T365"/>
      <c r="U365"/>
      <c r="V365"/>
      <c r="W365" s="36"/>
      <c r="X365" s="36"/>
      <c r="Y365" s="36"/>
      <c r="Z365" s="36"/>
    </row>
    <row r="366" spans="1:26" x14ac:dyDescent="0.25">
      <c r="A366" s="11" t="s">
        <v>642</v>
      </c>
      <c r="B366" s="11" t="s">
        <v>643</v>
      </c>
      <c r="C366" s="11">
        <v>262</v>
      </c>
      <c r="D366" s="35">
        <f t="shared" si="17"/>
        <v>0.42366412213740456</v>
      </c>
      <c r="E366" s="35">
        <f t="shared" si="17"/>
        <v>0.26717557251908397</v>
      </c>
      <c r="F366" s="35">
        <f t="shared" si="17"/>
        <v>1.9083969465648856E-2</v>
      </c>
      <c r="G366" s="35">
        <f t="shared" si="17"/>
        <v>0.16030534351145037</v>
      </c>
      <c r="H366" s="35">
        <f t="shared" si="17"/>
        <v>0.11068702290076336</v>
      </c>
      <c r="I366" s="35">
        <f t="shared" si="17"/>
        <v>1.9083969465648856E-2</v>
      </c>
      <c r="J366" s="11">
        <v>111</v>
      </c>
      <c r="K366" s="11">
        <v>70</v>
      </c>
      <c r="L366" s="11">
        <v>5</v>
      </c>
      <c r="M366" s="11">
        <v>42</v>
      </c>
      <c r="N366" s="11">
        <v>29</v>
      </c>
      <c r="O366" s="11">
        <v>5</v>
      </c>
      <c r="T366"/>
      <c r="U366"/>
      <c r="V366"/>
      <c r="W366" s="36"/>
      <c r="X366" s="36"/>
      <c r="Y366" s="36"/>
      <c r="Z366" s="36"/>
    </row>
    <row r="367" spans="1:26" x14ac:dyDescent="0.25">
      <c r="A367" s="11" t="s">
        <v>652</v>
      </c>
      <c r="B367" s="11" t="s">
        <v>653</v>
      </c>
      <c r="C367" s="11">
        <v>589</v>
      </c>
      <c r="D367" s="35">
        <f t="shared" si="17"/>
        <v>0.50933786078098475</v>
      </c>
      <c r="E367" s="35">
        <f t="shared" si="17"/>
        <v>0.21052631578947367</v>
      </c>
      <c r="F367" s="35">
        <f t="shared" si="17"/>
        <v>3.3955857385398981E-3</v>
      </c>
      <c r="G367" s="35">
        <f t="shared" si="17"/>
        <v>0.15449915110356535</v>
      </c>
      <c r="H367" s="35">
        <f t="shared" si="17"/>
        <v>0.10186757215619695</v>
      </c>
      <c r="I367" s="35">
        <f t="shared" si="17"/>
        <v>2.037351443123939E-2</v>
      </c>
      <c r="J367" s="11">
        <v>300</v>
      </c>
      <c r="K367" s="11">
        <v>124</v>
      </c>
      <c r="L367" s="11">
        <v>2</v>
      </c>
      <c r="M367" s="11">
        <v>91</v>
      </c>
      <c r="N367" s="11">
        <v>60</v>
      </c>
      <c r="O367" s="11">
        <v>12</v>
      </c>
      <c r="T367"/>
      <c r="U367"/>
      <c r="V367"/>
      <c r="W367" s="36"/>
      <c r="X367" s="36"/>
      <c r="Y367" s="36"/>
      <c r="Z367" s="36"/>
    </row>
    <row r="368" spans="1:26" x14ac:dyDescent="0.25">
      <c r="A368" s="11" t="s">
        <v>668</v>
      </c>
      <c r="B368" s="11" t="s">
        <v>669</v>
      </c>
      <c r="C368" s="11">
        <v>60</v>
      </c>
      <c r="D368" s="35">
        <f t="shared" si="17"/>
        <v>0.41666666666666669</v>
      </c>
      <c r="E368" s="35">
        <f t="shared" si="17"/>
        <v>0.16666666666666666</v>
      </c>
      <c r="F368" s="35">
        <f t="shared" si="17"/>
        <v>0</v>
      </c>
      <c r="G368" s="35">
        <f t="shared" si="17"/>
        <v>1.6666666666666666E-2</v>
      </c>
      <c r="H368" s="35">
        <f t="shared" si="17"/>
        <v>0.38333333333333336</v>
      </c>
      <c r="I368" s="35">
        <f t="shared" si="17"/>
        <v>1.6666666666666666E-2</v>
      </c>
      <c r="J368" s="11">
        <v>25</v>
      </c>
      <c r="K368" s="11">
        <v>10</v>
      </c>
      <c r="L368" s="11">
        <v>0</v>
      </c>
      <c r="M368" s="11">
        <v>1</v>
      </c>
      <c r="N368" s="11">
        <v>23</v>
      </c>
      <c r="O368" s="11">
        <v>1</v>
      </c>
      <c r="T368"/>
      <c r="U368"/>
      <c r="V368"/>
      <c r="W368" s="36"/>
      <c r="X368" s="36"/>
      <c r="Y368" s="36"/>
      <c r="Z368" s="36"/>
    </row>
    <row r="369" spans="1:26" x14ac:dyDescent="0.25">
      <c r="A369" s="11" t="s">
        <v>674</v>
      </c>
      <c r="B369" s="11" t="s">
        <v>675</v>
      </c>
      <c r="C369" s="11">
        <v>251</v>
      </c>
      <c r="D369" s="35">
        <f t="shared" si="17"/>
        <v>0.30278884462151395</v>
      </c>
      <c r="E369" s="35">
        <f t="shared" si="17"/>
        <v>0.30677290836653387</v>
      </c>
      <c r="F369" s="35">
        <f t="shared" si="17"/>
        <v>3.9840637450199202E-3</v>
      </c>
      <c r="G369" s="35">
        <f t="shared" si="17"/>
        <v>2.7888446215139442E-2</v>
      </c>
      <c r="H369" s="35">
        <f t="shared" si="17"/>
        <v>0.34262948207171312</v>
      </c>
      <c r="I369" s="35">
        <f t="shared" si="17"/>
        <v>1.5936254980079681E-2</v>
      </c>
      <c r="J369" s="11">
        <v>76</v>
      </c>
      <c r="K369" s="11">
        <v>77</v>
      </c>
      <c r="L369" s="11">
        <v>1</v>
      </c>
      <c r="M369" s="11">
        <v>7</v>
      </c>
      <c r="N369" s="11">
        <v>86</v>
      </c>
      <c r="O369" s="11">
        <v>4</v>
      </c>
      <c r="T369"/>
      <c r="U369"/>
      <c r="V369"/>
      <c r="W369" s="36"/>
      <c r="X369" s="36"/>
      <c r="Y369" s="36"/>
      <c r="Z369" s="36"/>
    </row>
    <row r="370" spans="1:26" x14ac:dyDescent="0.25">
      <c r="A370" s="11" t="s">
        <v>688</v>
      </c>
      <c r="B370" s="11" t="s">
        <v>689</v>
      </c>
      <c r="C370" s="11" t="s">
        <v>1572</v>
      </c>
      <c r="D370" s="35" t="e">
        <f t="shared" si="17"/>
        <v>#VALUE!</v>
      </c>
      <c r="E370" s="35" t="e">
        <f t="shared" si="17"/>
        <v>#VALUE!</v>
      </c>
      <c r="F370" s="35" t="e">
        <f t="shared" si="17"/>
        <v>#VALUE!</v>
      </c>
      <c r="G370" s="35" t="e">
        <f t="shared" si="17"/>
        <v>#VALUE!</v>
      </c>
      <c r="H370" s="35" t="e">
        <f t="shared" si="17"/>
        <v>#VALUE!</v>
      </c>
      <c r="I370" s="35" t="e">
        <f t="shared" si="17"/>
        <v>#VALUE!</v>
      </c>
      <c r="J370" s="11" t="s">
        <v>1572</v>
      </c>
      <c r="K370" s="11" t="s">
        <v>1572</v>
      </c>
      <c r="L370" s="11" t="s">
        <v>1572</v>
      </c>
      <c r="M370" s="11" t="s">
        <v>1572</v>
      </c>
      <c r="N370" s="11" t="s">
        <v>1572</v>
      </c>
      <c r="O370" s="11" t="s">
        <v>1572</v>
      </c>
      <c r="T370"/>
      <c r="U370"/>
      <c r="V370"/>
      <c r="W370" s="36"/>
      <c r="X370" s="36"/>
      <c r="Y370" s="36"/>
      <c r="Z370" s="36"/>
    </row>
    <row r="371" spans="1:26" x14ac:dyDescent="0.25">
      <c r="A371" s="11" t="s">
        <v>694</v>
      </c>
      <c r="B371" s="11" t="s">
        <v>695</v>
      </c>
      <c r="C371" s="11">
        <v>1313</v>
      </c>
      <c r="D371" s="35">
        <f t="shared" si="17"/>
        <v>0.49885757806549885</v>
      </c>
      <c r="E371" s="35">
        <f t="shared" si="17"/>
        <v>0.21934501142421933</v>
      </c>
      <c r="F371" s="35">
        <f t="shared" si="17"/>
        <v>1.2185833968012186E-2</v>
      </c>
      <c r="G371" s="35">
        <f t="shared" si="17"/>
        <v>0.1210967250571211</v>
      </c>
      <c r="H371" s="35">
        <f t="shared" si="17"/>
        <v>0.13937547600913938</v>
      </c>
      <c r="I371" s="35">
        <f t="shared" si="17"/>
        <v>9.13937547600914E-3</v>
      </c>
      <c r="J371" s="11">
        <v>655</v>
      </c>
      <c r="K371" s="11">
        <v>288</v>
      </c>
      <c r="L371" s="11">
        <v>16</v>
      </c>
      <c r="M371" s="11">
        <v>159</v>
      </c>
      <c r="N371" s="11">
        <v>183</v>
      </c>
      <c r="O371" s="11">
        <v>12</v>
      </c>
      <c r="T371"/>
      <c r="U371"/>
      <c r="V371"/>
      <c r="W371" s="36"/>
      <c r="X371" s="36"/>
      <c r="Y371" s="36"/>
      <c r="Z371" s="36"/>
    </row>
    <row r="372" spans="1:26" x14ac:dyDescent="0.25">
      <c r="A372" s="11" t="s">
        <v>704</v>
      </c>
      <c r="B372" s="11" t="s">
        <v>705</v>
      </c>
      <c r="C372" s="11">
        <v>247</v>
      </c>
      <c r="D372" s="35">
        <f t="shared" si="17"/>
        <v>0.53846153846153844</v>
      </c>
      <c r="E372" s="35">
        <f t="shared" si="17"/>
        <v>0.25506072874493929</v>
      </c>
      <c r="F372" s="35">
        <f t="shared" si="17"/>
        <v>0</v>
      </c>
      <c r="G372" s="35">
        <f t="shared" si="17"/>
        <v>7.28744939271255E-2</v>
      </c>
      <c r="H372" s="35">
        <f t="shared" si="17"/>
        <v>0.10931174089068826</v>
      </c>
      <c r="I372" s="35">
        <f t="shared" si="17"/>
        <v>2.4291497975708502E-2</v>
      </c>
      <c r="J372" s="11">
        <v>133</v>
      </c>
      <c r="K372" s="11">
        <v>63</v>
      </c>
      <c r="L372" s="11">
        <v>0</v>
      </c>
      <c r="M372" s="11">
        <v>18</v>
      </c>
      <c r="N372" s="11">
        <v>27</v>
      </c>
      <c r="O372" s="11">
        <v>6</v>
      </c>
      <c r="T372"/>
      <c r="U372"/>
      <c r="V372"/>
      <c r="W372" s="36"/>
      <c r="X372" s="36"/>
      <c r="Y372" s="36"/>
      <c r="Z372" s="36"/>
    </row>
    <row r="373" spans="1:26" x14ac:dyDescent="0.25">
      <c r="A373" s="11" t="s">
        <v>734</v>
      </c>
      <c r="B373" s="11" t="s">
        <v>735</v>
      </c>
      <c r="C373" s="11">
        <v>371</v>
      </c>
      <c r="D373" s="35">
        <f t="shared" si="17"/>
        <v>0.38814016172506738</v>
      </c>
      <c r="E373" s="35">
        <f t="shared" si="17"/>
        <v>0.30458221024258758</v>
      </c>
      <c r="F373" s="35">
        <f t="shared" si="17"/>
        <v>2.6954177897574125E-3</v>
      </c>
      <c r="G373" s="35">
        <f t="shared" si="17"/>
        <v>8.3557951482479784E-2</v>
      </c>
      <c r="H373" s="35">
        <f t="shared" si="17"/>
        <v>0.20215633423180593</v>
      </c>
      <c r="I373" s="35">
        <f t="shared" si="17"/>
        <v>1.8867924528301886E-2</v>
      </c>
      <c r="J373" s="11">
        <v>144</v>
      </c>
      <c r="K373" s="11">
        <v>113</v>
      </c>
      <c r="L373" s="11">
        <v>1</v>
      </c>
      <c r="M373" s="11">
        <v>31</v>
      </c>
      <c r="N373" s="11">
        <v>75</v>
      </c>
      <c r="O373" s="11">
        <v>7</v>
      </c>
      <c r="T373"/>
      <c r="U373"/>
      <c r="V373"/>
      <c r="W373" s="36"/>
      <c r="X373" s="36"/>
      <c r="Y373" s="36"/>
      <c r="Z373" s="36"/>
    </row>
    <row r="374" spans="1:26" x14ac:dyDescent="0.25">
      <c r="A374" s="11" t="s">
        <v>730</v>
      </c>
      <c r="B374" s="11" t="s">
        <v>731</v>
      </c>
      <c r="C374" s="11">
        <v>5597</v>
      </c>
      <c r="D374" s="35">
        <f t="shared" si="17"/>
        <v>0.39967839914239772</v>
      </c>
      <c r="E374" s="35">
        <f t="shared" si="17"/>
        <v>0.28890477041272111</v>
      </c>
      <c r="F374" s="35">
        <f t="shared" si="17"/>
        <v>6.968018581382884E-3</v>
      </c>
      <c r="G374" s="35">
        <f t="shared" si="17"/>
        <v>0.16133643023048061</v>
      </c>
      <c r="H374" s="35">
        <f t="shared" si="17"/>
        <v>0.13042701447203858</v>
      </c>
      <c r="I374" s="35">
        <f t="shared" si="17"/>
        <v>1.2685367160979096E-2</v>
      </c>
      <c r="J374" s="11">
        <v>2237</v>
      </c>
      <c r="K374" s="11">
        <v>1617</v>
      </c>
      <c r="L374" s="11">
        <v>39</v>
      </c>
      <c r="M374" s="11">
        <v>903</v>
      </c>
      <c r="N374" s="11">
        <v>730</v>
      </c>
      <c r="O374" s="11">
        <v>71</v>
      </c>
      <c r="T374"/>
      <c r="U374"/>
      <c r="V374"/>
      <c r="W374" s="36"/>
      <c r="X374" s="36"/>
      <c r="Y374" s="36"/>
      <c r="Z374" s="36"/>
    </row>
    <row r="375" spans="1:26" x14ac:dyDescent="0.25">
      <c r="A375" s="11" t="s">
        <v>754</v>
      </c>
      <c r="B375" s="11" t="s">
        <v>755</v>
      </c>
      <c r="C375" s="11">
        <v>472</v>
      </c>
      <c r="D375" s="35">
        <f t="shared" si="17"/>
        <v>0.62923728813559321</v>
      </c>
      <c r="E375" s="35">
        <f t="shared" si="17"/>
        <v>0.17796610169491525</v>
      </c>
      <c r="F375" s="35">
        <f t="shared" si="17"/>
        <v>2.1186440677966102E-3</v>
      </c>
      <c r="G375" s="35">
        <f t="shared" si="17"/>
        <v>4.8728813559322036E-2</v>
      </c>
      <c r="H375" s="35">
        <f t="shared" si="17"/>
        <v>0.11440677966101695</v>
      </c>
      <c r="I375" s="35">
        <f t="shared" si="17"/>
        <v>2.7542372881355932E-2</v>
      </c>
      <c r="J375" s="11">
        <v>297</v>
      </c>
      <c r="K375" s="11">
        <v>84</v>
      </c>
      <c r="L375" s="11">
        <v>1</v>
      </c>
      <c r="M375" s="11">
        <v>23</v>
      </c>
      <c r="N375" s="11">
        <v>54</v>
      </c>
      <c r="O375" s="11">
        <v>13</v>
      </c>
      <c r="T375"/>
      <c r="U375"/>
      <c r="V375"/>
      <c r="W375" s="36"/>
      <c r="X375" s="36"/>
      <c r="Y375" s="36"/>
      <c r="Z375" s="36"/>
    </row>
    <row r="376" spans="1:26" x14ac:dyDescent="0.25">
      <c r="A376" s="11" t="s">
        <v>760</v>
      </c>
      <c r="B376" s="11" t="s">
        <v>761</v>
      </c>
      <c r="C376" s="11">
        <v>97</v>
      </c>
      <c r="D376" s="35">
        <f t="shared" si="17"/>
        <v>0.41237113402061853</v>
      </c>
      <c r="E376" s="35">
        <f t="shared" si="17"/>
        <v>0.25773195876288657</v>
      </c>
      <c r="F376" s="35">
        <f t="shared" si="17"/>
        <v>0</v>
      </c>
      <c r="G376" s="35">
        <f t="shared" si="17"/>
        <v>0.16494845360824742</v>
      </c>
      <c r="H376" s="35">
        <f t="shared" si="17"/>
        <v>0.16494845360824742</v>
      </c>
      <c r="I376" s="35">
        <f t="shared" si="17"/>
        <v>0</v>
      </c>
      <c r="J376" s="11">
        <v>40</v>
      </c>
      <c r="K376" s="11">
        <v>25</v>
      </c>
      <c r="L376" s="11">
        <v>0</v>
      </c>
      <c r="M376" s="11">
        <v>16</v>
      </c>
      <c r="N376" s="11">
        <v>16</v>
      </c>
      <c r="O376" s="11">
        <v>0</v>
      </c>
      <c r="T376"/>
      <c r="U376"/>
      <c r="V376"/>
      <c r="W376" s="36"/>
      <c r="X376" s="36"/>
      <c r="Y376" s="36"/>
      <c r="Z376" s="36"/>
    </row>
    <row r="377" spans="1:26" x14ac:dyDescent="0.25">
      <c r="A377" s="11" t="s">
        <v>764</v>
      </c>
      <c r="B377" s="11" t="s">
        <v>765</v>
      </c>
      <c r="C377" s="11">
        <v>54</v>
      </c>
      <c r="D377" s="35">
        <f t="shared" si="17"/>
        <v>0.37037037037037035</v>
      </c>
      <c r="E377" s="35">
        <f t="shared" si="17"/>
        <v>0.25925925925925924</v>
      </c>
      <c r="F377" s="35">
        <f t="shared" si="17"/>
        <v>0</v>
      </c>
      <c r="G377" s="35">
        <f t="shared" si="17"/>
        <v>0.14814814814814814</v>
      </c>
      <c r="H377" s="35">
        <f t="shared" si="17"/>
        <v>0.22222222222222221</v>
      </c>
      <c r="I377" s="35">
        <f t="shared" si="17"/>
        <v>0</v>
      </c>
      <c r="J377" s="11">
        <v>20</v>
      </c>
      <c r="K377" s="11">
        <v>14</v>
      </c>
      <c r="L377" s="11">
        <v>0</v>
      </c>
      <c r="M377" s="11">
        <v>8</v>
      </c>
      <c r="N377" s="11">
        <v>12</v>
      </c>
      <c r="O377" s="11">
        <v>0</v>
      </c>
      <c r="T377"/>
      <c r="U377"/>
      <c r="V377"/>
      <c r="W377" s="36"/>
      <c r="X377" s="36"/>
      <c r="Y377" s="36"/>
      <c r="Z377" s="36"/>
    </row>
    <row r="378" spans="1:26" x14ac:dyDescent="0.25">
      <c r="A378" s="11" t="s">
        <v>770</v>
      </c>
      <c r="B378" s="11" t="s">
        <v>771</v>
      </c>
      <c r="C378" s="11">
        <v>479</v>
      </c>
      <c r="D378" s="35">
        <f t="shared" si="17"/>
        <v>0.55323590814196244</v>
      </c>
      <c r="E378" s="35">
        <f t="shared" si="17"/>
        <v>0.25260960334029225</v>
      </c>
      <c r="F378" s="35">
        <f t="shared" si="17"/>
        <v>0</v>
      </c>
      <c r="G378" s="35">
        <f t="shared" si="17"/>
        <v>0.11691022964509394</v>
      </c>
      <c r="H378" s="35">
        <f t="shared" si="17"/>
        <v>6.2630480167014613E-2</v>
      </c>
      <c r="I378" s="35">
        <f t="shared" si="17"/>
        <v>1.4613778705636743E-2</v>
      </c>
      <c r="J378" s="11">
        <v>265</v>
      </c>
      <c r="K378" s="11">
        <v>121</v>
      </c>
      <c r="L378" s="11">
        <v>0</v>
      </c>
      <c r="M378" s="11">
        <v>56</v>
      </c>
      <c r="N378" s="11">
        <v>30</v>
      </c>
      <c r="O378" s="11">
        <v>7</v>
      </c>
      <c r="T378"/>
      <c r="U378"/>
      <c r="V378"/>
      <c r="W378" s="36"/>
      <c r="X378" s="36"/>
      <c r="Y378" s="36"/>
      <c r="Z378" s="36"/>
    </row>
    <row r="379" spans="1:26" x14ac:dyDescent="0.25">
      <c r="A379" s="11" t="s">
        <v>772</v>
      </c>
      <c r="B379" s="11" t="s">
        <v>773</v>
      </c>
      <c r="C379" s="11">
        <v>122</v>
      </c>
      <c r="D379" s="35">
        <f t="shared" si="17"/>
        <v>0.42622950819672129</v>
      </c>
      <c r="E379" s="35">
        <f t="shared" si="17"/>
        <v>0.19672131147540983</v>
      </c>
      <c r="F379" s="35">
        <f t="shared" si="17"/>
        <v>2.4590163934426229E-2</v>
      </c>
      <c r="G379" s="35">
        <f t="shared" si="17"/>
        <v>0.18852459016393441</v>
      </c>
      <c r="H379" s="35">
        <f t="shared" si="17"/>
        <v>0.15573770491803279</v>
      </c>
      <c r="I379" s="35">
        <f t="shared" si="17"/>
        <v>8.1967213114754103E-3</v>
      </c>
      <c r="J379" s="11">
        <v>52</v>
      </c>
      <c r="K379" s="11">
        <v>24</v>
      </c>
      <c r="L379" s="11">
        <v>3</v>
      </c>
      <c r="M379" s="11">
        <v>23</v>
      </c>
      <c r="N379" s="11">
        <v>19</v>
      </c>
      <c r="O379" s="11">
        <v>1</v>
      </c>
      <c r="T379"/>
      <c r="U379"/>
      <c r="V379"/>
      <c r="W379" s="36"/>
      <c r="X379" s="36"/>
      <c r="Y379" s="36"/>
      <c r="Z379" s="36"/>
    </row>
    <row r="380" spans="1:26" x14ac:dyDescent="0.25">
      <c r="A380" s="11" t="s">
        <v>784</v>
      </c>
      <c r="B380" s="11" t="s">
        <v>785</v>
      </c>
      <c r="C380" s="11">
        <v>132</v>
      </c>
      <c r="D380" s="35">
        <f t="shared" si="17"/>
        <v>0.23484848484848486</v>
      </c>
      <c r="E380" s="35">
        <f t="shared" si="17"/>
        <v>0.2196969696969697</v>
      </c>
      <c r="F380" s="35">
        <f t="shared" si="17"/>
        <v>0</v>
      </c>
      <c r="G380" s="35">
        <f t="shared" si="17"/>
        <v>9.0909090909090912E-2</v>
      </c>
      <c r="H380" s="35">
        <f t="shared" si="17"/>
        <v>0.26515151515151514</v>
      </c>
      <c r="I380" s="35">
        <f t="shared" si="17"/>
        <v>0.18939393939393939</v>
      </c>
      <c r="J380" s="11">
        <v>31</v>
      </c>
      <c r="K380" s="11">
        <v>29</v>
      </c>
      <c r="L380" s="11">
        <v>0</v>
      </c>
      <c r="M380" s="11">
        <v>12</v>
      </c>
      <c r="N380" s="11">
        <v>35</v>
      </c>
      <c r="O380" s="11">
        <v>25</v>
      </c>
      <c r="T380"/>
      <c r="U380"/>
      <c r="V380"/>
      <c r="W380" s="36"/>
      <c r="X380" s="36"/>
      <c r="Y380" s="36"/>
      <c r="Z380" s="36"/>
    </row>
    <row r="381" spans="1:26" x14ac:dyDescent="0.25">
      <c r="A381" s="11" t="s">
        <v>810</v>
      </c>
      <c r="B381" s="11" t="s">
        <v>811</v>
      </c>
      <c r="C381" s="11">
        <v>401</v>
      </c>
      <c r="D381" s="35">
        <f t="shared" si="17"/>
        <v>0.49376558603491272</v>
      </c>
      <c r="E381" s="35">
        <f t="shared" si="17"/>
        <v>0.29675810473815462</v>
      </c>
      <c r="F381" s="35">
        <f t="shared" si="17"/>
        <v>1.7456359102244388E-2</v>
      </c>
      <c r="G381" s="35">
        <f t="shared" si="17"/>
        <v>7.4812967581047385E-2</v>
      </c>
      <c r="H381" s="35">
        <f t="shared" si="17"/>
        <v>9.7256857855361589E-2</v>
      </c>
      <c r="I381" s="35">
        <f t="shared" si="17"/>
        <v>1.9950124688279301E-2</v>
      </c>
      <c r="J381" s="11">
        <v>198</v>
      </c>
      <c r="K381" s="11">
        <v>119</v>
      </c>
      <c r="L381" s="11">
        <v>7</v>
      </c>
      <c r="M381" s="11">
        <v>30</v>
      </c>
      <c r="N381" s="11">
        <v>39</v>
      </c>
      <c r="O381" s="11">
        <v>8</v>
      </c>
      <c r="T381"/>
      <c r="U381"/>
      <c r="V381"/>
      <c r="W381" s="36"/>
      <c r="X381" s="36"/>
      <c r="Y381" s="36"/>
      <c r="Z381" s="36"/>
    </row>
    <row r="382" spans="1:26" x14ac:dyDescent="0.25">
      <c r="A382" s="11" t="s">
        <v>819</v>
      </c>
      <c r="B382" s="11" t="s">
        <v>820</v>
      </c>
      <c r="C382" s="11">
        <v>791</v>
      </c>
      <c r="D382" s="35">
        <f t="shared" si="17"/>
        <v>0.5802781289506953</v>
      </c>
      <c r="E382" s="35">
        <f t="shared" si="17"/>
        <v>0.24905183312262957</v>
      </c>
      <c r="F382" s="35">
        <f t="shared" si="17"/>
        <v>2.5284450063211127E-3</v>
      </c>
      <c r="G382" s="35">
        <f t="shared" si="17"/>
        <v>4.9304677623261697E-2</v>
      </c>
      <c r="H382" s="35">
        <f t="shared" si="17"/>
        <v>0.10240202275600506</v>
      </c>
      <c r="I382" s="35">
        <f t="shared" si="17"/>
        <v>1.643489254108723E-2</v>
      </c>
      <c r="J382" s="11">
        <v>459</v>
      </c>
      <c r="K382" s="11">
        <v>197</v>
      </c>
      <c r="L382" s="11">
        <v>2</v>
      </c>
      <c r="M382" s="11">
        <v>39</v>
      </c>
      <c r="N382" s="11">
        <v>81</v>
      </c>
      <c r="O382" s="11">
        <v>13</v>
      </c>
      <c r="T382"/>
      <c r="U382"/>
      <c r="V382"/>
      <c r="W382" s="36"/>
      <c r="X382" s="36"/>
      <c r="Y382" s="36"/>
      <c r="Z382" s="36"/>
    </row>
    <row r="383" spans="1:26" x14ac:dyDescent="0.25">
      <c r="A383" s="11" t="s">
        <v>821</v>
      </c>
      <c r="B383" s="11" t="s">
        <v>822</v>
      </c>
      <c r="C383" s="11">
        <v>290</v>
      </c>
      <c r="D383" s="35">
        <f t="shared" si="17"/>
        <v>0.34482758620689657</v>
      </c>
      <c r="E383" s="35">
        <f t="shared" si="17"/>
        <v>0.28275862068965518</v>
      </c>
      <c r="F383" s="35">
        <f t="shared" si="17"/>
        <v>6.8965517241379309E-3</v>
      </c>
      <c r="G383" s="35">
        <f t="shared" si="17"/>
        <v>0.18965517241379309</v>
      </c>
      <c r="H383" s="35">
        <f t="shared" si="17"/>
        <v>0.16206896551724137</v>
      </c>
      <c r="I383" s="35">
        <f t="shared" si="17"/>
        <v>1.3793103448275862E-2</v>
      </c>
      <c r="J383" s="11">
        <v>100</v>
      </c>
      <c r="K383" s="11">
        <v>82</v>
      </c>
      <c r="L383" s="11">
        <v>2</v>
      </c>
      <c r="M383" s="11">
        <v>55</v>
      </c>
      <c r="N383" s="11">
        <v>47</v>
      </c>
      <c r="O383" s="11">
        <v>4</v>
      </c>
      <c r="T383"/>
      <c r="U383"/>
      <c r="V383"/>
      <c r="W383" s="36"/>
      <c r="X383" s="36"/>
      <c r="Y383" s="36"/>
      <c r="Z383" s="36"/>
    </row>
    <row r="384" spans="1:26" x14ac:dyDescent="0.25">
      <c r="A384" s="11" t="s">
        <v>831</v>
      </c>
      <c r="B384" s="11" t="s">
        <v>832</v>
      </c>
      <c r="C384" s="11">
        <v>89</v>
      </c>
      <c r="D384" s="35">
        <f t="shared" si="17"/>
        <v>0.5617977528089888</v>
      </c>
      <c r="E384" s="35">
        <f t="shared" si="17"/>
        <v>0.15730337078651685</v>
      </c>
      <c r="F384" s="35">
        <f t="shared" si="17"/>
        <v>0</v>
      </c>
      <c r="G384" s="35">
        <f t="shared" si="17"/>
        <v>0.20224719101123595</v>
      </c>
      <c r="H384" s="35">
        <f t="shared" si="17"/>
        <v>4.49438202247191E-2</v>
      </c>
      <c r="I384" s="35">
        <f t="shared" si="17"/>
        <v>3.3707865168539325E-2</v>
      </c>
      <c r="J384" s="11">
        <v>50</v>
      </c>
      <c r="K384" s="11">
        <v>14</v>
      </c>
      <c r="L384" s="11">
        <v>0</v>
      </c>
      <c r="M384" s="11">
        <v>18</v>
      </c>
      <c r="N384" s="11">
        <v>4</v>
      </c>
      <c r="O384" s="11">
        <v>3</v>
      </c>
      <c r="T384"/>
      <c r="U384"/>
      <c r="V384"/>
      <c r="W384" s="36"/>
      <c r="X384" s="36"/>
      <c r="Y384" s="36"/>
      <c r="Z384" s="36"/>
    </row>
    <row r="385" spans="1:26" x14ac:dyDescent="0.25">
      <c r="A385" s="11" t="s">
        <v>841</v>
      </c>
      <c r="B385" s="11" t="s">
        <v>842</v>
      </c>
      <c r="C385" s="11">
        <v>400</v>
      </c>
      <c r="D385" s="35">
        <f t="shared" si="17"/>
        <v>0.115</v>
      </c>
      <c r="E385" s="35">
        <f t="shared" si="17"/>
        <v>0.4325</v>
      </c>
      <c r="F385" s="35">
        <f t="shared" si="17"/>
        <v>0</v>
      </c>
      <c r="G385" s="35">
        <f t="shared" si="17"/>
        <v>5.5E-2</v>
      </c>
      <c r="H385" s="35">
        <f t="shared" si="17"/>
        <v>0.38</v>
      </c>
      <c r="I385" s="35">
        <f t="shared" si="17"/>
        <v>1.7500000000000002E-2</v>
      </c>
      <c r="J385" s="11">
        <v>46</v>
      </c>
      <c r="K385" s="11">
        <v>173</v>
      </c>
      <c r="L385" s="11">
        <v>0</v>
      </c>
      <c r="M385" s="11">
        <v>22</v>
      </c>
      <c r="N385" s="11">
        <v>152</v>
      </c>
      <c r="O385" s="11">
        <v>7</v>
      </c>
      <c r="T385"/>
      <c r="U385"/>
      <c r="V385"/>
      <c r="W385" s="36"/>
      <c r="X385" s="36"/>
      <c r="Y385" s="36"/>
      <c r="Z385" s="36"/>
    </row>
    <row r="386" spans="1:26" x14ac:dyDescent="0.25">
      <c r="A386" s="11" t="s">
        <v>845</v>
      </c>
      <c r="B386" s="11" t="s">
        <v>846</v>
      </c>
      <c r="C386" s="11">
        <v>325</v>
      </c>
      <c r="D386" s="35">
        <f t="shared" si="17"/>
        <v>0.45538461538461539</v>
      </c>
      <c r="E386" s="35">
        <f t="shared" si="17"/>
        <v>0.25846153846153846</v>
      </c>
      <c r="F386" s="35">
        <f t="shared" si="17"/>
        <v>3.0769230769230769E-3</v>
      </c>
      <c r="G386" s="35">
        <f t="shared" si="17"/>
        <v>0.12615384615384614</v>
      </c>
      <c r="H386" s="35">
        <f t="shared" si="17"/>
        <v>0.13230769230769232</v>
      </c>
      <c r="I386" s="35">
        <f t="shared" si="17"/>
        <v>2.4615384615384615E-2</v>
      </c>
      <c r="J386" s="11">
        <v>148</v>
      </c>
      <c r="K386" s="11">
        <v>84</v>
      </c>
      <c r="L386" s="11">
        <v>1</v>
      </c>
      <c r="M386" s="11">
        <v>41</v>
      </c>
      <c r="N386" s="11">
        <v>43</v>
      </c>
      <c r="O386" s="11">
        <v>8</v>
      </c>
      <c r="T386"/>
      <c r="U386"/>
      <c r="V386"/>
      <c r="W386" s="36"/>
      <c r="X386" s="36"/>
      <c r="Y386" s="36"/>
      <c r="Z386" s="36"/>
    </row>
    <row r="387" spans="1:26" x14ac:dyDescent="0.25">
      <c r="A387" s="11" t="s">
        <v>847</v>
      </c>
      <c r="B387" s="11" t="s">
        <v>848</v>
      </c>
      <c r="C387" s="11">
        <v>291</v>
      </c>
      <c r="D387" s="35">
        <f t="shared" si="17"/>
        <v>0.38144329896907214</v>
      </c>
      <c r="E387" s="35">
        <f t="shared" si="17"/>
        <v>0.26804123711340205</v>
      </c>
      <c r="F387" s="35">
        <f t="shared" si="17"/>
        <v>0</v>
      </c>
      <c r="G387" s="35">
        <f t="shared" si="17"/>
        <v>0.10652920962199312</v>
      </c>
      <c r="H387" s="35">
        <f t="shared" si="17"/>
        <v>0.22336769759450173</v>
      </c>
      <c r="I387" s="35">
        <f t="shared" si="17"/>
        <v>2.0618556701030927E-2</v>
      </c>
      <c r="J387" s="11">
        <v>111</v>
      </c>
      <c r="K387" s="11">
        <v>78</v>
      </c>
      <c r="L387" s="11">
        <v>0</v>
      </c>
      <c r="M387" s="11">
        <v>31</v>
      </c>
      <c r="N387" s="11">
        <v>65</v>
      </c>
      <c r="O387" s="11">
        <v>6</v>
      </c>
      <c r="T387"/>
      <c r="U387"/>
      <c r="V387"/>
      <c r="W387" s="36"/>
      <c r="X387" s="36"/>
      <c r="Y387" s="36"/>
      <c r="Z387" s="36"/>
    </row>
    <row r="388" spans="1:26" x14ac:dyDescent="0.25">
      <c r="A388" s="11" t="s">
        <v>857</v>
      </c>
      <c r="B388" s="11" t="s">
        <v>858</v>
      </c>
      <c r="C388" s="11">
        <v>3487</v>
      </c>
      <c r="D388" s="35">
        <f t="shared" si="17"/>
        <v>0.51935761399483793</v>
      </c>
      <c r="E388" s="35">
        <f t="shared" si="17"/>
        <v>0.21020934901061084</v>
      </c>
      <c r="F388" s="35">
        <f t="shared" si="17"/>
        <v>3.1545741324921135E-3</v>
      </c>
      <c r="G388" s="35">
        <f t="shared" si="17"/>
        <v>8.4599942644106682E-2</v>
      </c>
      <c r="H388" s="35">
        <f t="shared" si="17"/>
        <v>0.16518497275595068</v>
      </c>
      <c r="I388" s="35">
        <f t="shared" si="17"/>
        <v>1.749354746200172E-2</v>
      </c>
      <c r="J388" s="11">
        <v>1811</v>
      </c>
      <c r="K388" s="11">
        <v>733</v>
      </c>
      <c r="L388" s="11">
        <v>11</v>
      </c>
      <c r="M388" s="11">
        <v>295</v>
      </c>
      <c r="N388" s="11">
        <v>576</v>
      </c>
      <c r="O388" s="11">
        <v>61</v>
      </c>
      <c r="T388"/>
      <c r="U388"/>
      <c r="V388"/>
      <c r="W388" s="36"/>
      <c r="X388" s="36"/>
      <c r="Y388" s="36"/>
      <c r="Z388" s="36"/>
    </row>
    <row r="389" spans="1:26" x14ac:dyDescent="0.25">
      <c r="A389" s="11" t="s">
        <v>871</v>
      </c>
      <c r="B389" s="11" t="s">
        <v>872</v>
      </c>
      <c r="C389" s="11" t="s">
        <v>1572</v>
      </c>
      <c r="D389" s="35" t="e">
        <f t="shared" si="17"/>
        <v>#VALUE!</v>
      </c>
      <c r="E389" s="35" t="e">
        <f t="shared" si="17"/>
        <v>#VALUE!</v>
      </c>
      <c r="F389" s="35" t="e">
        <f t="shared" si="17"/>
        <v>#VALUE!</v>
      </c>
      <c r="G389" s="35" t="e">
        <f t="shared" si="17"/>
        <v>#VALUE!</v>
      </c>
      <c r="H389" s="35" t="e">
        <f t="shared" si="17"/>
        <v>#VALUE!</v>
      </c>
      <c r="I389" s="35" t="e">
        <f t="shared" si="17"/>
        <v>#VALUE!</v>
      </c>
      <c r="J389" s="11" t="s">
        <v>1572</v>
      </c>
      <c r="K389" s="11" t="s">
        <v>1572</v>
      </c>
      <c r="L389" s="11" t="s">
        <v>1572</v>
      </c>
      <c r="M389" s="11" t="s">
        <v>1572</v>
      </c>
      <c r="N389" s="11" t="s">
        <v>1572</v>
      </c>
      <c r="O389" s="11" t="s">
        <v>1572</v>
      </c>
      <c r="T389"/>
      <c r="U389"/>
      <c r="V389"/>
      <c r="W389" s="36"/>
      <c r="X389" s="36"/>
      <c r="Y389" s="36"/>
      <c r="Z389" s="36"/>
    </row>
    <row r="390" spans="1:26" x14ac:dyDescent="0.25">
      <c r="A390" s="11" t="s">
        <v>875</v>
      </c>
      <c r="B390" s="11" t="s">
        <v>876</v>
      </c>
      <c r="C390" s="11">
        <v>90</v>
      </c>
      <c r="D390" s="35">
        <f t="shared" si="17"/>
        <v>0.45555555555555555</v>
      </c>
      <c r="E390" s="35">
        <f t="shared" si="17"/>
        <v>0.28888888888888886</v>
      </c>
      <c r="F390" s="35">
        <f t="shared" si="17"/>
        <v>1.1111111111111112E-2</v>
      </c>
      <c r="G390" s="35">
        <f t="shared" si="17"/>
        <v>7.7777777777777779E-2</v>
      </c>
      <c r="H390" s="35">
        <f t="shared" si="17"/>
        <v>0.13333333333333333</v>
      </c>
      <c r="I390" s="35">
        <f t="shared" si="17"/>
        <v>3.3333333333333333E-2</v>
      </c>
      <c r="J390" s="11">
        <v>41</v>
      </c>
      <c r="K390" s="11">
        <v>26</v>
      </c>
      <c r="L390" s="11">
        <v>1</v>
      </c>
      <c r="M390" s="11">
        <v>7</v>
      </c>
      <c r="N390" s="11">
        <v>12</v>
      </c>
      <c r="O390" s="11">
        <v>3</v>
      </c>
      <c r="T390"/>
      <c r="U390"/>
      <c r="V390"/>
      <c r="W390" s="36"/>
      <c r="X390" s="36"/>
      <c r="Y390" s="36"/>
      <c r="Z390" s="36"/>
    </row>
    <row r="391" spans="1:26" x14ac:dyDescent="0.25">
      <c r="A391" s="11" t="s">
        <v>877</v>
      </c>
      <c r="B391" s="11" t="s">
        <v>878</v>
      </c>
      <c r="C391" s="11">
        <v>108</v>
      </c>
      <c r="D391" s="35">
        <f t="shared" si="17"/>
        <v>0.39814814814814814</v>
      </c>
      <c r="E391" s="35">
        <f t="shared" si="17"/>
        <v>0.32407407407407407</v>
      </c>
      <c r="F391" s="35">
        <f t="shared" si="17"/>
        <v>0</v>
      </c>
      <c r="G391" s="35">
        <f t="shared" si="17"/>
        <v>8.3333333333333329E-2</v>
      </c>
      <c r="H391" s="35">
        <f t="shared" si="17"/>
        <v>0.16666666666666666</v>
      </c>
      <c r="I391" s="35">
        <f t="shared" si="17"/>
        <v>2.7777777777777776E-2</v>
      </c>
      <c r="J391" s="11">
        <v>43</v>
      </c>
      <c r="K391" s="11">
        <v>35</v>
      </c>
      <c r="L391" s="11">
        <v>0</v>
      </c>
      <c r="M391" s="11">
        <v>9</v>
      </c>
      <c r="N391" s="11">
        <v>18</v>
      </c>
      <c r="O391" s="11">
        <v>3</v>
      </c>
      <c r="T391"/>
      <c r="U391"/>
      <c r="V391"/>
      <c r="W391" s="36"/>
      <c r="X391" s="36"/>
      <c r="Y391" s="36"/>
      <c r="Z391" s="36"/>
    </row>
    <row r="392" spans="1:26" x14ac:dyDescent="0.25">
      <c r="A392" s="11" t="s">
        <v>879</v>
      </c>
      <c r="B392" s="11" t="s">
        <v>880</v>
      </c>
      <c r="C392" s="11">
        <v>219</v>
      </c>
      <c r="D392" s="35">
        <f t="shared" si="17"/>
        <v>0.52511415525114158</v>
      </c>
      <c r="E392" s="35">
        <f t="shared" si="17"/>
        <v>0.27853881278538811</v>
      </c>
      <c r="F392" s="35">
        <f t="shared" si="17"/>
        <v>0</v>
      </c>
      <c r="G392" s="35">
        <f t="shared" si="17"/>
        <v>8.6757990867579904E-2</v>
      </c>
      <c r="H392" s="35">
        <f t="shared" si="17"/>
        <v>0.1050228310502283</v>
      </c>
      <c r="I392" s="35">
        <f t="shared" si="17"/>
        <v>4.5662100456621002E-3</v>
      </c>
      <c r="J392" s="11">
        <v>115</v>
      </c>
      <c r="K392" s="11">
        <v>61</v>
      </c>
      <c r="L392" s="11">
        <v>0</v>
      </c>
      <c r="M392" s="11">
        <v>19</v>
      </c>
      <c r="N392" s="11">
        <v>23</v>
      </c>
      <c r="O392" s="11">
        <v>1</v>
      </c>
      <c r="T392"/>
      <c r="U392"/>
      <c r="V392"/>
      <c r="W392" s="36"/>
      <c r="X392" s="36"/>
      <c r="Y392" s="36"/>
      <c r="Z392" s="36"/>
    </row>
    <row r="393" spans="1:26" x14ac:dyDescent="0.25">
      <c r="A393" s="11" t="s">
        <v>901</v>
      </c>
      <c r="B393" s="11" t="s">
        <v>902</v>
      </c>
      <c r="C393" s="11">
        <v>363</v>
      </c>
      <c r="D393" s="35">
        <f t="shared" si="17"/>
        <v>0.47382920110192839</v>
      </c>
      <c r="E393" s="35">
        <f t="shared" si="17"/>
        <v>0.29201101928374656</v>
      </c>
      <c r="F393" s="35">
        <f t="shared" si="17"/>
        <v>5.5096418732782371E-3</v>
      </c>
      <c r="G393" s="35">
        <f t="shared" si="17"/>
        <v>0.10192837465564739</v>
      </c>
      <c r="H393" s="35">
        <f t="shared" si="17"/>
        <v>0.10743801652892562</v>
      </c>
      <c r="I393" s="35">
        <f t="shared" si="17"/>
        <v>1.928374655647383E-2</v>
      </c>
      <c r="J393" s="11">
        <v>172</v>
      </c>
      <c r="K393" s="11">
        <v>106</v>
      </c>
      <c r="L393" s="11">
        <v>2</v>
      </c>
      <c r="M393" s="11">
        <v>37</v>
      </c>
      <c r="N393" s="11">
        <v>39</v>
      </c>
      <c r="O393" s="11">
        <v>7</v>
      </c>
      <c r="T393"/>
      <c r="U393"/>
      <c r="V393"/>
      <c r="W393" s="36"/>
      <c r="X393" s="36"/>
      <c r="Y393" s="36"/>
      <c r="Z393" s="36"/>
    </row>
    <row r="394" spans="1:26" x14ac:dyDescent="0.25">
      <c r="A394" s="11" t="s">
        <v>911</v>
      </c>
      <c r="B394" s="11" t="s">
        <v>912</v>
      </c>
      <c r="C394" s="11">
        <v>1488</v>
      </c>
      <c r="D394" s="35">
        <f t="shared" si="17"/>
        <v>0.37096774193548387</v>
      </c>
      <c r="E394" s="35">
        <f t="shared" si="17"/>
        <v>0.26276881720430106</v>
      </c>
      <c r="F394" s="35">
        <f t="shared" si="17"/>
        <v>5.3763440860215058E-3</v>
      </c>
      <c r="G394" s="35">
        <f t="shared" si="17"/>
        <v>0.16935483870967741</v>
      </c>
      <c r="H394" s="35">
        <f t="shared" si="17"/>
        <v>0.17405913978494625</v>
      </c>
      <c r="I394" s="35">
        <f t="shared" si="17"/>
        <v>1.7473118279569891E-2</v>
      </c>
      <c r="J394" s="11">
        <v>552</v>
      </c>
      <c r="K394" s="11">
        <v>391</v>
      </c>
      <c r="L394" s="11">
        <v>8</v>
      </c>
      <c r="M394" s="11">
        <v>252</v>
      </c>
      <c r="N394" s="11">
        <v>259</v>
      </c>
      <c r="O394" s="11">
        <v>26</v>
      </c>
      <c r="T394"/>
      <c r="U394"/>
      <c r="V394"/>
      <c r="W394" s="36"/>
      <c r="X394" s="36"/>
      <c r="Y394" s="36"/>
      <c r="Z394" s="36"/>
    </row>
    <row r="395" spans="1:26" x14ac:dyDescent="0.25">
      <c r="A395" s="11" t="s">
        <v>921</v>
      </c>
      <c r="B395" s="11" t="s">
        <v>922</v>
      </c>
      <c r="C395" s="11">
        <v>152</v>
      </c>
      <c r="D395" s="35">
        <f t="shared" si="17"/>
        <v>0.46710526315789475</v>
      </c>
      <c r="E395" s="35">
        <f t="shared" si="17"/>
        <v>0.25</v>
      </c>
      <c r="F395" s="35">
        <f t="shared" si="17"/>
        <v>0</v>
      </c>
      <c r="G395" s="35">
        <f t="shared" si="17"/>
        <v>7.8947368421052627E-2</v>
      </c>
      <c r="H395" s="35">
        <f t="shared" si="17"/>
        <v>0.16447368421052633</v>
      </c>
      <c r="I395" s="35">
        <f t="shared" si="17"/>
        <v>3.9473684210526314E-2</v>
      </c>
      <c r="J395" s="11">
        <v>71</v>
      </c>
      <c r="K395" s="11">
        <v>38</v>
      </c>
      <c r="L395" s="11">
        <v>0</v>
      </c>
      <c r="M395" s="11">
        <v>12</v>
      </c>
      <c r="N395" s="11">
        <v>25</v>
      </c>
      <c r="O395" s="11">
        <v>6</v>
      </c>
      <c r="T395"/>
      <c r="U395"/>
      <c r="V395"/>
      <c r="W395" s="36"/>
      <c r="X395" s="36"/>
      <c r="Y395" s="36"/>
      <c r="Z395" s="36"/>
    </row>
    <row r="396" spans="1:26" x14ac:dyDescent="0.25">
      <c r="A396" s="11" t="s">
        <v>923</v>
      </c>
      <c r="B396" s="11" t="s">
        <v>924</v>
      </c>
      <c r="C396" s="11">
        <v>105</v>
      </c>
      <c r="D396" s="35">
        <f t="shared" si="17"/>
        <v>0.40952380952380951</v>
      </c>
      <c r="E396" s="35">
        <f t="shared" si="17"/>
        <v>0.18095238095238095</v>
      </c>
      <c r="F396" s="35">
        <f t="shared" si="17"/>
        <v>0</v>
      </c>
      <c r="G396" s="35">
        <f t="shared" ref="G396:I459" si="18">M396/$C396</f>
        <v>0.19047619047619047</v>
      </c>
      <c r="H396" s="35">
        <f t="shared" si="18"/>
        <v>0.2</v>
      </c>
      <c r="I396" s="35">
        <f t="shared" si="18"/>
        <v>1.9047619047619049E-2</v>
      </c>
      <c r="J396" s="11">
        <v>43</v>
      </c>
      <c r="K396" s="11">
        <v>19</v>
      </c>
      <c r="L396" s="11">
        <v>0</v>
      </c>
      <c r="M396" s="11">
        <v>20</v>
      </c>
      <c r="N396" s="11">
        <v>21</v>
      </c>
      <c r="O396" s="11">
        <v>2</v>
      </c>
      <c r="T396"/>
      <c r="U396"/>
      <c r="V396"/>
      <c r="W396" s="36"/>
      <c r="X396" s="36"/>
      <c r="Y396" s="36"/>
      <c r="Z396" s="36"/>
    </row>
    <row r="397" spans="1:26" x14ac:dyDescent="0.25">
      <c r="A397" s="11" t="s">
        <v>927</v>
      </c>
      <c r="B397" s="11" t="s">
        <v>928</v>
      </c>
      <c r="C397" s="11">
        <v>92</v>
      </c>
      <c r="D397" s="35">
        <f t="shared" ref="D397:I460" si="19">J397/$C397</f>
        <v>0.41304347826086957</v>
      </c>
      <c r="E397" s="35">
        <f t="shared" si="19"/>
        <v>0.11956521739130435</v>
      </c>
      <c r="F397" s="35">
        <f t="shared" si="19"/>
        <v>1.0869565217391304E-2</v>
      </c>
      <c r="G397" s="35">
        <f t="shared" si="18"/>
        <v>2.1739130434782608E-2</v>
      </c>
      <c r="H397" s="35">
        <f t="shared" si="18"/>
        <v>0.34782608695652173</v>
      </c>
      <c r="I397" s="35">
        <f t="shared" si="18"/>
        <v>8.6956521739130432E-2</v>
      </c>
      <c r="J397" s="11">
        <v>38</v>
      </c>
      <c r="K397" s="11">
        <v>11</v>
      </c>
      <c r="L397" s="11">
        <v>1</v>
      </c>
      <c r="M397" s="11">
        <v>2</v>
      </c>
      <c r="N397" s="11">
        <v>32</v>
      </c>
      <c r="O397" s="11">
        <v>8</v>
      </c>
      <c r="T397"/>
      <c r="U397"/>
      <c r="V397"/>
      <c r="W397" s="36"/>
      <c r="X397" s="36"/>
      <c r="Y397" s="36"/>
      <c r="Z397" s="36"/>
    </row>
    <row r="398" spans="1:26" x14ac:dyDescent="0.25">
      <c r="A398" s="11" t="s">
        <v>947</v>
      </c>
      <c r="B398" s="11" t="s">
        <v>948</v>
      </c>
      <c r="C398" s="11">
        <v>56</v>
      </c>
      <c r="D398" s="35">
        <f t="shared" si="19"/>
        <v>0.4107142857142857</v>
      </c>
      <c r="E398" s="35">
        <f t="shared" si="19"/>
        <v>0.30357142857142855</v>
      </c>
      <c r="F398" s="35">
        <f t="shared" si="19"/>
        <v>0</v>
      </c>
      <c r="G398" s="35">
        <f t="shared" si="18"/>
        <v>5.3571428571428568E-2</v>
      </c>
      <c r="H398" s="35">
        <f t="shared" si="18"/>
        <v>0.19642857142857142</v>
      </c>
      <c r="I398" s="35">
        <f t="shared" si="18"/>
        <v>3.5714285714285712E-2</v>
      </c>
      <c r="J398" s="11">
        <v>23</v>
      </c>
      <c r="K398" s="11">
        <v>17</v>
      </c>
      <c r="L398" s="11">
        <v>0</v>
      </c>
      <c r="M398" s="11">
        <v>3</v>
      </c>
      <c r="N398" s="11">
        <v>11</v>
      </c>
      <c r="O398" s="11">
        <v>2</v>
      </c>
      <c r="T398"/>
      <c r="U398"/>
      <c r="V398"/>
      <c r="W398" s="36"/>
      <c r="X398" s="36"/>
      <c r="Y398" s="36"/>
      <c r="Z398" s="36"/>
    </row>
    <row r="399" spans="1:26" x14ac:dyDescent="0.25">
      <c r="A399" s="11" t="s">
        <v>951</v>
      </c>
      <c r="B399" s="11" t="s">
        <v>952</v>
      </c>
      <c r="C399" s="11">
        <v>94</v>
      </c>
      <c r="D399" s="35">
        <f t="shared" si="19"/>
        <v>0.47872340425531917</v>
      </c>
      <c r="E399" s="35">
        <f t="shared" si="19"/>
        <v>0.31914893617021278</v>
      </c>
      <c r="F399" s="35">
        <f t="shared" si="19"/>
        <v>2.1276595744680851E-2</v>
      </c>
      <c r="G399" s="35">
        <f t="shared" si="18"/>
        <v>7.4468085106382975E-2</v>
      </c>
      <c r="H399" s="35">
        <f t="shared" si="18"/>
        <v>9.5744680851063829E-2</v>
      </c>
      <c r="I399" s="35">
        <f t="shared" si="18"/>
        <v>1.0638297872340425E-2</v>
      </c>
      <c r="J399" s="11">
        <v>45</v>
      </c>
      <c r="K399" s="11">
        <v>30</v>
      </c>
      <c r="L399" s="11">
        <v>2</v>
      </c>
      <c r="M399" s="11">
        <v>7</v>
      </c>
      <c r="N399" s="11">
        <v>9</v>
      </c>
      <c r="O399" s="11">
        <v>1</v>
      </c>
      <c r="T399"/>
      <c r="U399"/>
      <c r="V399"/>
      <c r="W399" s="36"/>
      <c r="X399" s="36"/>
      <c r="Y399" s="36"/>
      <c r="Z399" s="36"/>
    </row>
    <row r="400" spans="1:26" x14ac:dyDescent="0.25">
      <c r="A400" s="11" t="s">
        <v>953</v>
      </c>
      <c r="B400" s="11" t="s">
        <v>954</v>
      </c>
      <c r="C400" s="11">
        <v>503</v>
      </c>
      <c r="D400" s="35">
        <f t="shared" si="19"/>
        <v>0.41948310139165013</v>
      </c>
      <c r="E400" s="35">
        <f t="shared" si="19"/>
        <v>0.38170974155069581</v>
      </c>
      <c r="F400" s="35">
        <f t="shared" si="19"/>
        <v>5.9642147117296221E-3</v>
      </c>
      <c r="G400" s="35">
        <f t="shared" si="18"/>
        <v>7.3558648111332003E-2</v>
      </c>
      <c r="H400" s="35">
        <f t="shared" si="18"/>
        <v>0.11332007952286283</v>
      </c>
      <c r="I400" s="35">
        <f t="shared" si="18"/>
        <v>5.9642147117296221E-3</v>
      </c>
      <c r="J400" s="11">
        <v>211</v>
      </c>
      <c r="K400" s="11">
        <v>192</v>
      </c>
      <c r="L400" s="11">
        <v>3</v>
      </c>
      <c r="M400" s="11">
        <v>37</v>
      </c>
      <c r="N400" s="11">
        <v>57</v>
      </c>
      <c r="O400" s="11">
        <v>3</v>
      </c>
      <c r="T400"/>
      <c r="U400"/>
      <c r="V400"/>
      <c r="W400" s="36"/>
      <c r="X400" s="36"/>
      <c r="Y400" s="36"/>
      <c r="Z400" s="36"/>
    </row>
    <row r="401" spans="1:26" x14ac:dyDescent="0.25">
      <c r="A401" s="11" t="s">
        <v>957</v>
      </c>
      <c r="B401" s="11" t="s">
        <v>958</v>
      </c>
      <c r="C401" s="11">
        <v>123</v>
      </c>
      <c r="D401" s="35">
        <f t="shared" si="19"/>
        <v>0.42276422764227645</v>
      </c>
      <c r="E401" s="35">
        <f t="shared" si="19"/>
        <v>0.37398373983739835</v>
      </c>
      <c r="F401" s="35">
        <f t="shared" si="19"/>
        <v>8.130081300813009E-3</v>
      </c>
      <c r="G401" s="35">
        <f t="shared" si="18"/>
        <v>5.6910569105691054E-2</v>
      </c>
      <c r="H401" s="35">
        <f t="shared" si="18"/>
        <v>0.12195121951219512</v>
      </c>
      <c r="I401" s="35">
        <f t="shared" si="18"/>
        <v>1.6260162601626018E-2</v>
      </c>
      <c r="J401" s="11">
        <v>52</v>
      </c>
      <c r="K401" s="11">
        <v>46</v>
      </c>
      <c r="L401" s="11">
        <v>1</v>
      </c>
      <c r="M401" s="11">
        <v>7</v>
      </c>
      <c r="N401" s="11">
        <v>15</v>
      </c>
      <c r="O401" s="11">
        <v>2</v>
      </c>
      <c r="T401"/>
      <c r="U401"/>
      <c r="V401"/>
      <c r="W401" s="36"/>
      <c r="X401" s="36"/>
      <c r="Y401" s="36"/>
      <c r="Z401" s="36"/>
    </row>
    <row r="402" spans="1:26" x14ac:dyDescent="0.25">
      <c r="A402" s="11" t="s">
        <v>963</v>
      </c>
      <c r="B402" s="11" t="s">
        <v>964</v>
      </c>
      <c r="C402" s="11">
        <v>218</v>
      </c>
      <c r="D402" s="35">
        <f t="shared" si="19"/>
        <v>0.38532110091743121</v>
      </c>
      <c r="E402" s="35">
        <f t="shared" si="19"/>
        <v>0.3165137614678899</v>
      </c>
      <c r="F402" s="35">
        <f t="shared" si="19"/>
        <v>0</v>
      </c>
      <c r="G402" s="35">
        <f t="shared" si="18"/>
        <v>0.12385321100917432</v>
      </c>
      <c r="H402" s="35">
        <f t="shared" si="18"/>
        <v>0.15596330275229359</v>
      </c>
      <c r="I402" s="35">
        <f t="shared" si="18"/>
        <v>1.834862385321101E-2</v>
      </c>
      <c r="J402" s="11">
        <v>84</v>
      </c>
      <c r="K402" s="11">
        <v>69</v>
      </c>
      <c r="L402" s="11">
        <v>0</v>
      </c>
      <c r="M402" s="11">
        <v>27</v>
      </c>
      <c r="N402" s="11">
        <v>34</v>
      </c>
      <c r="O402" s="11">
        <v>4</v>
      </c>
      <c r="T402"/>
      <c r="U402"/>
      <c r="V402"/>
      <c r="W402" s="36"/>
      <c r="X402" s="36"/>
      <c r="Y402" s="36"/>
      <c r="Z402" s="36"/>
    </row>
    <row r="403" spans="1:26" x14ac:dyDescent="0.25">
      <c r="A403" s="11" t="s">
        <v>967</v>
      </c>
      <c r="B403" s="11" t="s">
        <v>968</v>
      </c>
      <c r="C403" s="11">
        <v>88</v>
      </c>
      <c r="D403" s="35">
        <f t="shared" si="19"/>
        <v>0.45454545454545453</v>
      </c>
      <c r="E403" s="35">
        <f t="shared" si="19"/>
        <v>0.28409090909090912</v>
      </c>
      <c r="F403" s="35">
        <f t="shared" si="19"/>
        <v>0</v>
      </c>
      <c r="G403" s="35">
        <f t="shared" si="18"/>
        <v>0.125</v>
      </c>
      <c r="H403" s="35">
        <f t="shared" si="18"/>
        <v>0.11363636363636363</v>
      </c>
      <c r="I403" s="35">
        <f t="shared" si="18"/>
        <v>2.2727272727272728E-2</v>
      </c>
      <c r="J403" s="11">
        <v>40</v>
      </c>
      <c r="K403" s="11">
        <v>25</v>
      </c>
      <c r="L403" s="11">
        <v>0</v>
      </c>
      <c r="M403" s="11">
        <v>11</v>
      </c>
      <c r="N403" s="11">
        <v>10</v>
      </c>
      <c r="O403" s="11">
        <v>2</v>
      </c>
      <c r="T403"/>
      <c r="U403"/>
      <c r="V403"/>
      <c r="W403" s="36"/>
      <c r="X403" s="36"/>
      <c r="Y403" s="36"/>
      <c r="Z403" s="36"/>
    </row>
    <row r="404" spans="1:26" x14ac:dyDescent="0.25">
      <c r="A404" s="11" t="s">
        <v>977</v>
      </c>
      <c r="B404" s="11" t="s">
        <v>978</v>
      </c>
      <c r="C404" s="11">
        <v>413</v>
      </c>
      <c r="D404" s="35">
        <f t="shared" si="19"/>
        <v>0.38014527845036322</v>
      </c>
      <c r="E404" s="35">
        <f t="shared" si="19"/>
        <v>0.42372881355932202</v>
      </c>
      <c r="F404" s="35">
        <f t="shared" si="19"/>
        <v>4.8426150121065378E-3</v>
      </c>
      <c r="G404" s="35">
        <f t="shared" si="18"/>
        <v>1.6949152542372881E-2</v>
      </c>
      <c r="H404" s="35">
        <f t="shared" si="18"/>
        <v>0.16222760290556901</v>
      </c>
      <c r="I404" s="35">
        <f t="shared" si="18"/>
        <v>1.2106537530266344E-2</v>
      </c>
      <c r="J404" s="11">
        <v>157</v>
      </c>
      <c r="K404" s="11">
        <v>175</v>
      </c>
      <c r="L404" s="11">
        <v>2</v>
      </c>
      <c r="M404" s="11">
        <v>7</v>
      </c>
      <c r="N404" s="11">
        <v>67</v>
      </c>
      <c r="O404" s="11">
        <v>5</v>
      </c>
      <c r="T404"/>
      <c r="U404"/>
      <c r="V404"/>
      <c r="W404" s="36"/>
      <c r="X404" s="36"/>
      <c r="Y404" s="36"/>
      <c r="Z404" s="36"/>
    </row>
    <row r="405" spans="1:26" x14ac:dyDescent="0.25">
      <c r="A405" s="11" t="s">
        <v>993</v>
      </c>
      <c r="B405" s="11" t="s">
        <v>994</v>
      </c>
      <c r="C405" s="11">
        <v>82</v>
      </c>
      <c r="D405" s="35">
        <f t="shared" si="19"/>
        <v>0.47560975609756095</v>
      </c>
      <c r="E405" s="35">
        <f t="shared" si="19"/>
        <v>0.29268292682926828</v>
      </c>
      <c r="F405" s="35">
        <f t="shared" si="19"/>
        <v>1.2195121951219513E-2</v>
      </c>
      <c r="G405" s="35">
        <f t="shared" si="18"/>
        <v>6.097560975609756E-2</v>
      </c>
      <c r="H405" s="35">
        <f t="shared" si="18"/>
        <v>0.15853658536585366</v>
      </c>
      <c r="I405" s="35">
        <f t="shared" si="18"/>
        <v>0</v>
      </c>
      <c r="J405" s="11">
        <v>39</v>
      </c>
      <c r="K405" s="11">
        <v>24</v>
      </c>
      <c r="L405" s="11">
        <v>1</v>
      </c>
      <c r="M405" s="11">
        <v>5</v>
      </c>
      <c r="N405" s="11">
        <v>13</v>
      </c>
      <c r="O405" s="11">
        <v>0</v>
      </c>
      <c r="T405"/>
      <c r="U405"/>
      <c r="V405"/>
      <c r="W405" s="36"/>
      <c r="X405" s="36"/>
      <c r="Y405" s="36"/>
      <c r="Z405" s="36"/>
    </row>
    <row r="406" spans="1:26" x14ac:dyDescent="0.25">
      <c r="A406" s="11" t="s">
        <v>997</v>
      </c>
      <c r="B406" s="11" t="s">
        <v>998</v>
      </c>
      <c r="C406" s="11">
        <v>128</v>
      </c>
      <c r="D406" s="35">
        <f t="shared" si="19"/>
        <v>0.4609375</v>
      </c>
      <c r="E406" s="35">
        <f t="shared" si="19"/>
        <v>0.3515625</v>
      </c>
      <c r="F406" s="35">
        <f t="shared" si="19"/>
        <v>0</v>
      </c>
      <c r="G406" s="35">
        <f t="shared" si="18"/>
        <v>5.46875E-2</v>
      </c>
      <c r="H406" s="35">
        <f t="shared" si="18"/>
        <v>7.8125E-2</v>
      </c>
      <c r="I406" s="35">
        <f t="shared" si="18"/>
        <v>5.46875E-2</v>
      </c>
      <c r="J406" s="11">
        <v>59</v>
      </c>
      <c r="K406" s="11">
        <v>45</v>
      </c>
      <c r="L406" s="11">
        <v>0</v>
      </c>
      <c r="M406" s="11">
        <v>7</v>
      </c>
      <c r="N406" s="11">
        <v>10</v>
      </c>
      <c r="O406" s="11">
        <v>7</v>
      </c>
      <c r="T406"/>
      <c r="U406"/>
      <c r="V406"/>
      <c r="W406" s="36"/>
      <c r="X406" s="36"/>
      <c r="Y406" s="36"/>
      <c r="Z406" s="36"/>
    </row>
    <row r="407" spans="1:26" x14ac:dyDescent="0.25">
      <c r="A407" s="11" t="s">
        <v>1005</v>
      </c>
      <c r="B407" s="11" t="s">
        <v>1006</v>
      </c>
      <c r="C407" s="11" t="s">
        <v>1572</v>
      </c>
      <c r="D407" s="35" t="e">
        <f t="shared" si="19"/>
        <v>#VALUE!</v>
      </c>
      <c r="E407" s="35" t="e">
        <f t="shared" si="19"/>
        <v>#VALUE!</v>
      </c>
      <c r="F407" s="35" t="e">
        <f t="shared" si="19"/>
        <v>#VALUE!</v>
      </c>
      <c r="G407" s="35" t="e">
        <f t="shared" si="18"/>
        <v>#VALUE!</v>
      </c>
      <c r="H407" s="35" t="e">
        <f t="shared" si="18"/>
        <v>#VALUE!</v>
      </c>
      <c r="I407" s="35" t="e">
        <f t="shared" si="18"/>
        <v>#VALUE!</v>
      </c>
      <c r="J407" s="11" t="s">
        <v>1572</v>
      </c>
      <c r="K407" s="11" t="s">
        <v>1572</v>
      </c>
      <c r="L407" s="11" t="s">
        <v>1572</v>
      </c>
      <c r="M407" s="11" t="s">
        <v>1572</v>
      </c>
      <c r="N407" s="11" t="s">
        <v>1572</v>
      </c>
      <c r="O407" s="11" t="s">
        <v>1572</v>
      </c>
      <c r="T407"/>
      <c r="U407"/>
      <c r="V407"/>
      <c r="W407" s="36"/>
      <c r="X407" s="36"/>
      <c r="Y407" s="36"/>
      <c r="Z407" s="36"/>
    </row>
    <row r="408" spans="1:26" x14ac:dyDescent="0.25">
      <c r="A408" s="11" t="s">
        <v>1007</v>
      </c>
      <c r="B408" s="11" t="s">
        <v>1008</v>
      </c>
      <c r="C408" s="11">
        <v>93</v>
      </c>
      <c r="D408" s="35">
        <f t="shared" si="19"/>
        <v>0.61290322580645162</v>
      </c>
      <c r="E408" s="35">
        <f t="shared" si="19"/>
        <v>0.17204301075268819</v>
      </c>
      <c r="F408" s="35">
        <f t="shared" si="19"/>
        <v>0</v>
      </c>
      <c r="G408" s="35">
        <f t="shared" si="18"/>
        <v>5.3763440860215055E-2</v>
      </c>
      <c r="H408" s="35">
        <f t="shared" si="18"/>
        <v>9.6774193548387094E-2</v>
      </c>
      <c r="I408" s="35">
        <f t="shared" si="18"/>
        <v>6.4516129032258063E-2</v>
      </c>
      <c r="J408" s="11">
        <v>57</v>
      </c>
      <c r="K408" s="11">
        <v>16</v>
      </c>
      <c r="L408" s="11">
        <v>0</v>
      </c>
      <c r="M408" s="11">
        <v>5</v>
      </c>
      <c r="N408" s="11">
        <v>9</v>
      </c>
      <c r="O408" s="11">
        <v>6</v>
      </c>
      <c r="T408"/>
      <c r="U408"/>
      <c r="V408"/>
      <c r="W408" s="36"/>
      <c r="X408" s="36"/>
      <c r="Y408" s="36"/>
      <c r="Z408" s="36"/>
    </row>
    <row r="409" spans="1:26" x14ac:dyDescent="0.25">
      <c r="A409" s="11" t="s">
        <v>1035</v>
      </c>
      <c r="B409" s="11" t="s">
        <v>1036</v>
      </c>
      <c r="C409" s="11">
        <v>211</v>
      </c>
      <c r="D409" s="35">
        <f t="shared" si="19"/>
        <v>0.5545023696682464</v>
      </c>
      <c r="E409" s="35">
        <f t="shared" si="19"/>
        <v>0.27488151658767773</v>
      </c>
      <c r="F409" s="35">
        <f t="shared" si="19"/>
        <v>4.7393364928909956E-3</v>
      </c>
      <c r="G409" s="35">
        <f t="shared" si="18"/>
        <v>4.2654028436018961E-2</v>
      </c>
      <c r="H409" s="35">
        <f t="shared" si="18"/>
        <v>0.10426540284360189</v>
      </c>
      <c r="I409" s="35">
        <f t="shared" si="18"/>
        <v>1.8957345971563982E-2</v>
      </c>
      <c r="J409" s="11">
        <v>117</v>
      </c>
      <c r="K409" s="11">
        <v>58</v>
      </c>
      <c r="L409" s="11">
        <v>1</v>
      </c>
      <c r="M409" s="11">
        <v>9</v>
      </c>
      <c r="N409" s="11">
        <v>22</v>
      </c>
      <c r="O409" s="11">
        <v>4</v>
      </c>
      <c r="T409"/>
      <c r="U409"/>
      <c r="V409"/>
      <c r="W409" s="36"/>
      <c r="X409" s="36"/>
      <c r="Y409" s="36"/>
      <c r="Z409" s="36"/>
    </row>
    <row r="410" spans="1:26" x14ac:dyDescent="0.25">
      <c r="A410" s="11" t="s">
        <v>1039</v>
      </c>
      <c r="B410" s="11" t="s">
        <v>1040</v>
      </c>
      <c r="C410" s="11">
        <v>433</v>
      </c>
      <c r="D410" s="35">
        <f t="shared" si="19"/>
        <v>0.58660508083140872</v>
      </c>
      <c r="E410" s="35">
        <f t="shared" si="19"/>
        <v>0.20785219399538107</v>
      </c>
      <c r="F410" s="35">
        <f t="shared" si="19"/>
        <v>0</v>
      </c>
      <c r="G410" s="35">
        <f t="shared" si="18"/>
        <v>0.12471131639722864</v>
      </c>
      <c r="H410" s="35">
        <f t="shared" si="18"/>
        <v>6.4665127020785224E-2</v>
      </c>
      <c r="I410" s="35">
        <f t="shared" si="18"/>
        <v>1.6166281755196306E-2</v>
      </c>
      <c r="J410" s="11">
        <v>254</v>
      </c>
      <c r="K410" s="11">
        <v>90</v>
      </c>
      <c r="L410" s="11">
        <v>0</v>
      </c>
      <c r="M410" s="11">
        <v>54</v>
      </c>
      <c r="N410" s="11">
        <v>28</v>
      </c>
      <c r="O410" s="11">
        <v>7</v>
      </c>
      <c r="T410"/>
      <c r="U410"/>
      <c r="V410"/>
      <c r="W410" s="36"/>
      <c r="X410" s="36"/>
      <c r="Y410" s="36"/>
      <c r="Z410" s="36"/>
    </row>
    <row r="411" spans="1:26" x14ac:dyDescent="0.25">
      <c r="A411" s="11" t="s">
        <v>1041</v>
      </c>
      <c r="B411" s="11" t="s">
        <v>1042</v>
      </c>
      <c r="C411" s="11">
        <v>309</v>
      </c>
      <c r="D411" s="35">
        <f t="shared" si="19"/>
        <v>0.39805825242718446</v>
      </c>
      <c r="E411" s="35">
        <f t="shared" si="19"/>
        <v>0.31067961165048541</v>
      </c>
      <c r="F411" s="35">
        <f t="shared" si="19"/>
        <v>0</v>
      </c>
      <c r="G411" s="35">
        <f t="shared" si="18"/>
        <v>0.16181229773462782</v>
      </c>
      <c r="H411" s="35">
        <f t="shared" si="18"/>
        <v>0.11326860841423948</v>
      </c>
      <c r="I411" s="35">
        <f t="shared" si="18"/>
        <v>1.6181229773462782E-2</v>
      </c>
      <c r="J411" s="11">
        <v>123</v>
      </c>
      <c r="K411" s="11">
        <v>96</v>
      </c>
      <c r="L411" s="11">
        <v>0</v>
      </c>
      <c r="M411" s="11">
        <v>50</v>
      </c>
      <c r="N411" s="11">
        <v>35</v>
      </c>
      <c r="O411" s="11">
        <v>5</v>
      </c>
      <c r="T411"/>
      <c r="U411"/>
      <c r="V411"/>
      <c r="W411" s="36"/>
      <c r="X411" s="36"/>
      <c r="Y411" s="36"/>
      <c r="Z411" s="36"/>
    </row>
    <row r="412" spans="1:26" x14ac:dyDescent="0.25">
      <c r="A412" s="11" t="s">
        <v>1045</v>
      </c>
      <c r="B412" s="11" t="s">
        <v>1046</v>
      </c>
      <c r="C412" s="11">
        <v>108</v>
      </c>
      <c r="D412" s="35">
        <f t="shared" si="19"/>
        <v>0.35185185185185186</v>
      </c>
      <c r="E412" s="35">
        <f t="shared" si="19"/>
        <v>0.10185185185185185</v>
      </c>
      <c r="F412" s="35">
        <f t="shared" si="19"/>
        <v>0</v>
      </c>
      <c r="G412" s="35">
        <f t="shared" si="18"/>
        <v>0.15740740740740741</v>
      </c>
      <c r="H412" s="35">
        <f t="shared" si="18"/>
        <v>0.3611111111111111</v>
      </c>
      <c r="I412" s="35">
        <f t="shared" si="18"/>
        <v>2.7777777777777776E-2</v>
      </c>
      <c r="J412" s="11">
        <v>38</v>
      </c>
      <c r="K412" s="11">
        <v>11</v>
      </c>
      <c r="L412" s="11">
        <v>0</v>
      </c>
      <c r="M412" s="11">
        <v>17</v>
      </c>
      <c r="N412" s="11">
        <v>39</v>
      </c>
      <c r="O412" s="11">
        <v>3</v>
      </c>
      <c r="T412"/>
      <c r="U412"/>
      <c r="V412"/>
      <c r="W412" s="36"/>
      <c r="X412" s="36"/>
      <c r="Y412" s="36"/>
      <c r="Z412" s="36"/>
    </row>
    <row r="413" spans="1:26" x14ac:dyDescent="0.25">
      <c r="A413" s="11" t="s">
        <v>1061</v>
      </c>
      <c r="B413" s="11" t="s">
        <v>1062</v>
      </c>
      <c r="C413" s="11">
        <v>395</v>
      </c>
      <c r="D413" s="35">
        <f t="shared" si="19"/>
        <v>0.34936708860759491</v>
      </c>
      <c r="E413" s="35">
        <f t="shared" si="19"/>
        <v>0.1569620253164557</v>
      </c>
      <c r="F413" s="35">
        <f t="shared" si="19"/>
        <v>0</v>
      </c>
      <c r="G413" s="35">
        <f t="shared" si="18"/>
        <v>0.19493670886075951</v>
      </c>
      <c r="H413" s="35">
        <f t="shared" si="18"/>
        <v>0.22025316455696203</v>
      </c>
      <c r="I413" s="35">
        <f t="shared" si="18"/>
        <v>7.848101265822785E-2</v>
      </c>
      <c r="J413" s="11">
        <v>138</v>
      </c>
      <c r="K413" s="11">
        <v>62</v>
      </c>
      <c r="L413" s="11">
        <v>0</v>
      </c>
      <c r="M413" s="11">
        <v>77</v>
      </c>
      <c r="N413" s="11">
        <v>87</v>
      </c>
      <c r="O413" s="11">
        <v>31</v>
      </c>
      <c r="T413"/>
      <c r="U413"/>
      <c r="V413"/>
      <c r="W413" s="36"/>
      <c r="X413" s="36"/>
      <c r="Y413" s="36"/>
      <c r="Z413" s="36"/>
    </row>
    <row r="414" spans="1:26" x14ac:dyDescent="0.25">
      <c r="A414" s="11" t="s">
        <v>1065</v>
      </c>
      <c r="B414" s="11" t="s">
        <v>1066</v>
      </c>
      <c r="C414" s="11">
        <v>81</v>
      </c>
      <c r="D414" s="35">
        <f t="shared" si="19"/>
        <v>0.27160493827160492</v>
      </c>
      <c r="E414" s="35">
        <f t="shared" si="19"/>
        <v>7.407407407407407E-2</v>
      </c>
      <c r="F414" s="35">
        <f t="shared" si="19"/>
        <v>0</v>
      </c>
      <c r="G414" s="35">
        <f t="shared" si="18"/>
        <v>0.24691358024691357</v>
      </c>
      <c r="H414" s="35">
        <f t="shared" si="18"/>
        <v>0.34567901234567899</v>
      </c>
      <c r="I414" s="35">
        <f t="shared" si="18"/>
        <v>6.1728395061728392E-2</v>
      </c>
      <c r="J414" s="11">
        <v>22</v>
      </c>
      <c r="K414" s="11">
        <v>6</v>
      </c>
      <c r="L414" s="11">
        <v>0</v>
      </c>
      <c r="M414" s="11">
        <v>20</v>
      </c>
      <c r="N414" s="11">
        <v>28</v>
      </c>
      <c r="O414" s="11">
        <v>5</v>
      </c>
      <c r="T414"/>
      <c r="U414"/>
      <c r="V414"/>
      <c r="W414" s="36"/>
      <c r="X414" s="36"/>
      <c r="Y414" s="36"/>
      <c r="Z414" s="36"/>
    </row>
    <row r="415" spans="1:26" x14ac:dyDescent="0.25">
      <c r="A415" s="11" t="s">
        <v>1079</v>
      </c>
      <c r="B415" s="11" t="s">
        <v>1080</v>
      </c>
      <c r="C415" s="11">
        <v>1091</v>
      </c>
      <c r="D415" s="35">
        <f t="shared" si="19"/>
        <v>0.4830430797433547</v>
      </c>
      <c r="E415" s="35">
        <f t="shared" si="19"/>
        <v>0.12098991750687443</v>
      </c>
      <c r="F415" s="35">
        <f t="shared" si="19"/>
        <v>5.4995417048579283E-3</v>
      </c>
      <c r="G415" s="35">
        <f t="shared" si="18"/>
        <v>0.23831347387717691</v>
      </c>
      <c r="H415" s="35">
        <f t="shared" si="18"/>
        <v>0.12190650779101742</v>
      </c>
      <c r="I415" s="35">
        <f t="shared" si="18"/>
        <v>3.0247479376718608E-2</v>
      </c>
      <c r="J415" s="11">
        <v>527</v>
      </c>
      <c r="K415" s="11">
        <v>132</v>
      </c>
      <c r="L415" s="11">
        <v>6</v>
      </c>
      <c r="M415" s="11">
        <v>260</v>
      </c>
      <c r="N415" s="11">
        <v>133</v>
      </c>
      <c r="O415" s="11">
        <v>33</v>
      </c>
      <c r="T415"/>
      <c r="U415"/>
      <c r="V415"/>
      <c r="W415" s="36"/>
      <c r="X415" s="36"/>
      <c r="Y415" s="36"/>
      <c r="Z415" s="36"/>
    </row>
    <row r="416" spans="1:26" x14ac:dyDescent="0.25">
      <c r="A416" s="11" t="s">
        <v>1089</v>
      </c>
      <c r="B416" s="11" t="s">
        <v>1090</v>
      </c>
      <c r="C416" s="11">
        <v>125</v>
      </c>
      <c r="D416" s="35">
        <f t="shared" si="19"/>
        <v>0.42399999999999999</v>
      </c>
      <c r="E416" s="35">
        <f t="shared" si="19"/>
        <v>0.24</v>
      </c>
      <c r="F416" s="35">
        <f t="shared" si="19"/>
        <v>0</v>
      </c>
      <c r="G416" s="35">
        <f t="shared" si="18"/>
        <v>0.112</v>
      </c>
      <c r="H416" s="35">
        <f t="shared" si="18"/>
        <v>0.20799999999999999</v>
      </c>
      <c r="I416" s="35">
        <f t="shared" si="18"/>
        <v>1.6E-2</v>
      </c>
      <c r="J416" s="11">
        <v>53</v>
      </c>
      <c r="K416" s="11">
        <v>30</v>
      </c>
      <c r="L416" s="11">
        <v>0</v>
      </c>
      <c r="M416" s="11">
        <v>14</v>
      </c>
      <c r="N416" s="11">
        <v>26</v>
      </c>
      <c r="O416" s="11">
        <v>2</v>
      </c>
      <c r="T416"/>
      <c r="U416"/>
      <c r="V416"/>
      <c r="W416" s="36"/>
      <c r="X416" s="36"/>
      <c r="Y416" s="36"/>
      <c r="Z416" s="36"/>
    </row>
    <row r="417" spans="1:26" x14ac:dyDescent="0.25">
      <c r="A417" s="11" t="s">
        <v>1103</v>
      </c>
      <c r="B417" s="11" t="s">
        <v>1104</v>
      </c>
      <c r="C417" s="11" t="s">
        <v>1572</v>
      </c>
      <c r="D417" s="35" t="e">
        <f t="shared" si="19"/>
        <v>#VALUE!</v>
      </c>
      <c r="E417" s="35" t="e">
        <f t="shared" si="19"/>
        <v>#VALUE!</v>
      </c>
      <c r="F417" s="35" t="e">
        <f t="shared" si="19"/>
        <v>#VALUE!</v>
      </c>
      <c r="G417" s="35" t="e">
        <f t="shared" si="18"/>
        <v>#VALUE!</v>
      </c>
      <c r="H417" s="35" t="e">
        <f t="shared" si="18"/>
        <v>#VALUE!</v>
      </c>
      <c r="I417" s="35" t="e">
        <f t="shared" si="18"/>
        <v>#VALUE!</v>
      </c>
      <c r="J417" s="11" t="s">
        <v>1572</v>
      </c>
      <c r="K417" s="11" t="s">
        <v>1572</v>
      </c>
      <c r="L417" s="11" t="s">
        <v>1572</v>
      </c>
      <c r="M417" s="11" t="s">
        <v>1572</v>
      </c>
      <c r="N417" s="11" t="s">
        <v>1572</v>
      </c>
      <c r="O417" s="11" t="s">
        <v>1572</v>
      </c>
      <c r="T417"/>
      <c r="U417"/>
      <c r="V417"/>
      <c r="W417" s="36"/>
      <c r="X417" s="36"/>
      <c r="Y417" s="36"/>
      <c r="Z417" s="36"/>
    </row>
    <row r="418" spans="1:26" x14ac:dyDescent="0.25">
      <c r="A418" s="11" t="s">
        <v>1105</v>
      </c>
      <c r="B418" s="11" t="s">
        <v>1106</v>
      </c>
      <c r="C418" s="11">
        <v>273</v>
      </c>
      <c r="D418" s="35">
        <f t="shared" si="19"/>
        <v>0.60073260073260071</v>
      </c>
      <c r="E418" s="35">
        <f t="shared" si="19"/>
        <v>0.17582417582417584</v>
      </c>
      <c r="F418" s="35">
        <f t="shared" si="19"/>
        <v>3.663003663003663E-3</v>
      </c>
      <c r="G418" s="35">
        <f t="shared" si="18"/>
        <v>0.10622710622710622</v>
      </c>
      <c r="H418" s="35">
        <f t="shared" si="18"/>
        <v>0.10256410256410256</v>
      </c>
      <c r="I418" s="35">
        <f t="shared" si="18"/>
        <v>1.098901098901099E-2</v>
      </c>
      <c r="J418" s="11">
        <v>164</v>
      </c>
      <c r="K418" s="11">
        <v>48</v>
      </c>
      <c r="L418" s="11">
        <v>1</v>
      </c>
      <c r="M418" s="11">
        <v>29</v>
      </c>
      <c r="N418" s="11">
        <v>28</v>
      </c>
      <c r="O418" s="11">
        <v>3</v>
      </c>
      <c r="T418"/>
      <c r="U418"/>
      <c r="V418"/>
      <c r="W418" s="36"/>
      <c r="X418" s="36"/>
      <c r="Y418" s="36"/>
      <c r="Z418" s="36"/>
    </row>
    <row r="419" spans="1:26" x14ac:dyDescent="0.25">
      <c r="A419" s="11" t="s">
        <v>1115</v>
      </c>
      <c r="B419" s="11" t="s">
        <v>1116</v>
      </c>
      <c r="C419" s="11">
        <v>61</v>
      </c>
      <c r="D419" s="35">
        <f t="shared" si="19"/>
        <v>0.32786885245901637</v>
      </c>
      <c r="E419" s="35">
        <f t="shared" si="19"/>
        <v>0.18032786885245902</v>
      </c>
      <c r="F419" s="35">
        <f t="shared" si="19"/>
        <v>0</v>
      </c>
      <c r="G419" s="35">
        <f t="shared" si="18"/>
        <v>0.14754098360655737</v>
      </c>
      <c r="H419" s="35">
        <f t="shared" si="18"/>
        <v>0.31147540983606559</v>
      </c>
      <c r="I419" s="35">
        <f t="shared" si="18"/>
        <v>3.2786885245901641E-2</v>
      </c>
      <c r="J419" s="11">
        <v>20</v>
      </c>
      <c r="K419" s="11">
        <v>11</v>
      </c>
      <c r="L419" s="11">
        <v>0</v>
      </c>
      <c r="M419" s="11">
        <v>9</v>
      </c>
      <c r="N419" s="11">
        <v>19</v>
      </c>
      <c r="O419" s="11">
        <v>2</v>
      </c>
      <c r="T419"/>
      <c r="U419"/>
      <c r="V419"/>
      <c r="W419" s="36"/>
      <c r="X419" s="36"/>
      <c r="Y419" s="36"/>
      <c r="Z419" s="36"/>
    </row>
    <row r="420" spans="1:26" x14ac:dyDescent="0.25">
      <c r="A420" s="11" t="s">
        <v>1121</v>
      </c>
      <c r="B420" s="11" t="s">
        <v>1122</v>
      </c>
      <c r="C420" s="11">
        <v>104</v>
      </c>
      <c r="D420" s="35">
        <f t="shared" si="19"/>
        <v>0.25</v>
      </c>
      <c r="E420" s="35">
        <f t="shared" si="19"/>
        <v>4.807692307692308E-2</v>
      </c>
      <c r="F420" s="35">
        <f t="shared" si="19"/>
        <v>0</v>
      </c>
      <c r="G420" s="35">
        <f t="shared" si="18"/>
        <v>0.22115384615384615</v>
      </c>
      <c r="H420" s="35">
        <f t="shared" si="18"/>
        <v>0.43269230769230771</v>
      </c>
      <c r="I420" s="35">
        <f t="shared" si="18"/>
        <v>4.807692307692308E-2</v>
      </c>
      <c r="J420" s="11">
        <v>26</v>
      </c>
      <c r="K420" s="11">
        <v>5</v>
      </c>
      <c r="L420" s="11">
        <v>0</v>
      </c>
      <c r="M420" s="11">
        <v>23</v>
      </c>
      <c r="N420" s="11">
        <v>45</v>
      </c>
      <c r="O420" s="11">
        <v>5</v>
      </c>
      <c r="T420"/>
      <c r="U420"/>
      <c r="V420"/>
      <c r="W420" s="36"/>
      <c r="X420" s="36"/>
      <c r="Y420" s="36"/>
      <c r="Z420" s="36"/>
    </row>
    <row r="421" spans="1:26" x14ac:dyDescent="0.25">
      <c r="A421" s="11" t="s">
        <v>1129</v>
      </c>
      <c r="B421" s="11" t="s">
        <v>1130</v>
      </c>
      <c r="C421" s="11">
        <v>141</v>
      </c>
      <c r="D421" s="35">
        <f t="shared" si="19"/>
        <v>0.44680851063829785</v>
      </c>
      <c r="E421" s="35">
        <f t="shared" si="19"/>
        <v>0.22695035460992907</v>
      </c>
      <c r="F421" s="35">
        <f t="shared" si="19"/>
        <v>7.0921985815602835E-3</v>
      </c>
      <c r="G421" s="35">
        <f t="shared" si="18"/>
        <v>9.9290780141843976E-2</v>
      </c>
      <c r="H421" s="35">
        <f t="shared" si="18"/>
        <v>0.1773049645390071</v>
      </c>
      <c r="I421" s="35">
        <f t="shared" si="18"/>
        <v>4.2553191489361701E-2</v>
      </c>
      <c r="J421" s="11">
        <v>63</v>
      </c>
      <c r="K421" s="11">
        <v>32</v>
      </c>
      <c r="L421" s="11">
        <v>1</v>
      </c>
      <c r="M421" s="11">
        <v>14</v>
      </c>
      <c r="N421" s="11">
        <v>25</v>
      </c>
      <c r="O421" s="11">
        <v>6</v>
      </c>
      <c r="T421"/>
      <c r="U421"/>
      <c r="V421"/>
      <c r="W421" s="36"/>
      <c r="X421" s="36"/>
      <c r="Y421" s="36"/>
      <c r="Z421" s="36"/>
    </row>
    <row r="422" spans="1:26" x14ac:dyDescent="0.25">
      <c r="A422" s="11" t="s">
        <v>1131</v>
      </c>
      <c r="B422" s="11" t="s">
        <v>1132</v>
      </c>
      <c r="C422" s="11">
        <v>70</v>
      </c>
      <c r="D422" s="35">
        <f t="shared" si="19"/>
        <v>0.6</v>
      </c>
      <c r="E422" s="35">
        <f t="shared" si="19"/>
        <v>0.12857142857142856</v>
      </c>
      <c r="F422" s="35">
        <f t="shared" si="19"/>
        <v>0</v>
      </c>
      <c r="G422" s="35">
        <f t="shared" si="18"/>
        <v>8.5714285714285715E-2</v>
      </c>
      <c r="H422" s="35">
        <f t="shared" si="18"/>
        <v>0.14285714285714285</v>
      </c>
      <c r="I422" s="35">
        <f t="shared" si="18"/>
        <v>4.2857142857142858E-2</v>
      </c>
      <c r="J422" s="11">
        <v>42</v>
      </c>
      <c r="K422" s="11">
        <v>9</v>
      </c>
      <c r="L422" s="11">
        <v>0</v>
      </c>
      <c r="M422" s="11">
        <v>6</v>
      </c>
      <c r="N422" s="11">
        <v>10</v>
      </c>
      <c r="O422" s="11">
        <v>3</v>
      </c>
      <c r="T422"/>
      <c r="U422"/>
      <c r="V422"/>
      <c r="W422" s="36"/>
      <c r="X422" s="36"/>
      <c r="Y422" s="36"/>
      <c r="Z422" s="36"/>
    </row>
    <row r="423" spans="1:26" x14ac:dyDescent="0.25">
      <c r="A423" s="11" t="s">
        <v>1135</v>
      </c>
      <c r="B423" s="11" t="s">
        <v>1136</v>
      </c>
      <c r="C423" s="11">
        <v>87</v>
      </c>
      <c r="D423" s="35">
        <f t="shared" si="19"/>
        <v>0.62068965517241381</v>
      </c>
      <c r="E423" s="35">
        <f t="shared" si="19"/>
        <v>0.27586206896551724</v>
      </c>
      <c r="F423" s="35">
        <f t="shared" si="19"/>
        <v>0</v>
      </c>
      <c r="G423" s="35">
        <f t="shared" si="18"/>
        <v>2.2988505747126436E-2</v>
      </c>
      <c r="H423" s="35">
        <f t="shared" si="18"/>
        <v>8.0459770114942528E-2</v>
      </c>
      <c r="I423" s="35">
        <f t="shared" si="18"/>
        <v>0</v>
      </c>
      <c r="J423" s="11">
        <v>54</v>
      </c>
      <c r="K423" s="11">
        <v>24</v>
      </c>
      <c r="L423" s="11">
        <v>0</v>
      </c>
      <c r="M423" s="11">
        <v>2</v>
      </c>
      <c r="N423" s="11">
        <v>7</v>
      </c>
      <c r="O423" s="11">
        <v>0</v>
      </c>
      <c r="T423"/>
      <c r="U423"/>
      <c r="V423"/>
      <c r="W423" s="36"/>
      <c r="X423" s="36"/>
      <c r="Y423" s="36"/>
      <c r="Z423" s="36"/>
    </row>
    <row r="424" spans="1:26" x14ac:dyDescent="0.25">
      <c r="A424" s="11" t="s">
        <v>1143</v>
      </c>
      <c r="B424" s="11" t="s">
        <v>1144</v>
      </c>
      <c r="C424" s="11">
        <v>386</v>
      </c>
      <c r="D424" s="35">
        <f t="shared" si="19"/>
        <v>0.36010362694300518</v>
      </c>
      <c r="E424" s="35">
        <f t="shared" si="19"/>
        <v>0.36269430051813473</v>
      </c>
      <c r="F424" s="35">
        <f t="shared" si="19"/>
        <v>2.5906735751295338E-3</v>
      </c>
      <c r="G424" s="35">
        <f t="shared" si="18"/>
        <v>0.13212435233160622</v>
      </c>
      <c r="H424" s="35">
        <f t="shared" si="18"/>
        <v>0.12176165803108809</v>
      </c>
      <c r="I424" s="35">
        <f t="shared" si="18"/>
        <v>2.072538860103627E-2</v>
      </c>
      <c r="J424" s="11">
        <v>139</v>
      </c>
      <c r="K424" s="11">
        <v>140</v>
      </c>
      <c r="L424" s="11">
        <v>1</v>
      </c>
      <c r="M424" s="11">
        <v>51</v>
      </c>
      <c r="N424" s="11">
        <v>47</v>
      </c>
      <c r="O424" s="11">
        <v>8</v>
      </c>
      <c r="T424"/>
      <c r="U424"/>
      <c r="V424"/>
      <c r="W424" s="36"/>
      <c r="X424" s="36"/>
      <c r="Y424" s="36"/>
      <c r="Z424" s="36"/>
    </row>
    <row r="425" spans="1:26" x14ac:dyDescent="0.25">
      <c r="A425" s="11" t="s">
        <v>1053</v>
      </c>
      <c r="B425" s="11" t="s">
        <v>1054</v>
      </c>
      <c r="C425" s="11">
        <v>275</v>
      </c>
      <c r="D425" s="35">
        <f t="shared" si="19"/>
        <v>0.55636363636363639</v>
      </c>
      <c r="E425" s="35">
        <f t="shared" si="19"/>
        <v>0.26181818181818184</v>
      </c>
      <c r="F425" s="35">
        <f t="shared" si="19"/>
        <v>0</v>
      </c>
      <c r="G425" s="35">
        <f t="shared" si="18"/>
        <v>4.363636363636364E-2</v>
      </c>
      <c r="H425" s="35">
        <f t="shared" si="18"/>
        <v>0.12</v>
      </c>
      <c r="I425" s="35">
        <f t="shared" si="18"/>
        <v>1.8181818181818181E-2</v>
      </c>
      <c r="J425" s="11">
        <v>153</v>
      </c>
      <c r="K425" s="11">
        <v>72</v>
      </c>
      <c r="L425" s="11">
        <v>0</v>
      </c>
      <c r="M425" s="11">
        <v>12</v>
      </c>
      <c r="N425" s="11">
        <v>33</v>
      </c>
      <c r="O425" s="11">
        <v>5</v>
      </c>
      <c r="T425"/>
      <c r="U425"/>
      <c r="V425"/>
      <c r="W425" s="36"/>
      <c r="X425" s="36"/>
      <c r="Y425" s="36"/>
      <c r="Z425" s="36"/>
    </row>
    <row r="426" spans="1:26" x14ac:dyDescent="0.25">
      <c r="A426" s="11" t="s">
        <v>84</v>
      </c>
      <c r="B426" s="11" t="s">
        <v>85</v>
      </c>
      <c r="C426" s="11">
        <v>162</v>
      </c>
      <c r="D426" s="35">
        <f t="shared" si="19"/>
        <v>0.4567901234567901</v>
      </c>
      <c r="E426" s="35">
        <f t="shared" si="19"/>
        <v>0.42592592592592593</v>
      </c>
      <c r="F426" s="35">
        <f t="shared" si="19"/>
        <v>0</v>
      </c>
      <c r="G426" s="35">
        <f t="shared" si="18"/>
        <v>5.5555555555555552E-2</v>
      </c>
      <c r="H426" s="35">
        <f t="shared" si="18"/>
        <v>3.7037037037037035E-2</v>
      </c>
      <c r="I426" s="35">
        <f t="shared" si="18"/>
        <v>2.4691358024691357E-2</v>
      </c>
      <c r="J426" s="11">
        <v>74</v>
      </c>
      <c r="K426" s="11">
        <v>69</v>
      </c>
      <c r="L426" s="11">
        <v>0</v>
      </c>
      <c r="M426" s="11">
        <v>9</v>
      </c>
      <c r="N426" s="11">
        <v>6</v>
      </c>
      <c r="O426" s="11">
        <v>4</v>
      </c>
      <c r="T426"/>
      <c r="U426"/>
      <c r="V426"/>
      <c r="W426" s="36"/>
      <c r="X426" s="36"/>
      <c r="Y426" s="36"/>
      <c r="Z426" s="36"/>
    </row>
    <row r="427" spans="1:26" x14ac:dyDescent="0.25">
      <c r="A427" s="11" t="s">
        <v>90</v>
      </c>
      <c r="B427" s="11" t="s">
        <v>91</v>
      </c>
      <c r="C427" s="11">
        <v>183</v>
      </c>
      <c r="D427" s="35">
        <f t="shared" si="19"/>
        <v>0.45901639344262296</v>
      </c>
      <c r="E427" s="35">
        <f t="shared" si="19"/>
        <v>0.2896174863387978</v>
      </c>
      <c r="F427" s="35">
        <f t="shared" si="19"/>
        <v>0</v>
      </c>
      <c r="G427" s="35">
        <f t="shared" si="18"/>
        <v>7.1038251366120214E-2</v>
      </c>
      <c r="H427" s="35">
        <f t="shared" si="18"/>
        <v>0.16939890710382513</v>
      </c>
      <c r="I427" s="35">
        <f t="shared" si="18"/>
        <v>1.092896174863388E-2</v>
      </c>
      <c r="J427" s="11">
        <v>84</v>
      </c>
      <c r="K427" s="11">
        <v>53</v>
      </c>
      <c r="L427" s="11">
        <v>0</v>
      </c>
      <c r="M427" s="11">
        <v>13</v>
      </c>
      <c r="N427" s="11">
        <v>31</v>
      </c>
      <c r="O427" s="11">
        <v>2</v>
      </c>
      <c r="T427"/>
      <c r="U427"/>
      <c r="V427"/>
      <c r="W427" s="36"/>
      <c r="X427" s="36"/>
      <c r="Y427" s="36"/>
      <c r="Z427" s="36"/>
    </row>
    <row r="428" spans="1:26" x14ac:dyDescent="0.25">
      <c r="A428" s="11" t="s">
        <v>94</v>
      </c>
      <c r="B428" s="11" t="s">
        <v>95</v>
      </c>
      <c r="C428" s="11">
        <v>207</v>
      </c>
      <c r="D428" s="35">
        <f t="shared" si="19"/>
        <v>0.55555555555555558</v>
      </c>
      <c r="E428" s="35">
        <f t="shared" si="19"/>
        <v>0.35265700483091789</v>
      </c>
      <c r="F428" s="35">
        <f t="shared" si="19"/>
        <v>0</v>
      </c>
      <c r="G428" s="35">
        <f t="shared" si="18"/>
        <v>5.3140096618357488E-2</v>
      </c>
      <c r="H428" s="35">
        <f t="shared" si="18"/>
        <v>3.3816425120772944E-2</v>
      </c>
      <c r="I428" s="35">
        <f t="shared" si="18"/>
        <v>4.830917874396135E-3</v>
      </c>
      <c r="J428" s="11">
        <v>115</v>
      </c>
      <c r="K428" s="11">
        <v>73</v>
      </c>
      <c r="L428" s="11">
        <v>0</v>
      </c>
      <c r="M428" s="11">
        <v>11</v>
      </c>
      <c r="N428" s="11">
        <v>7</v>
      </c>
      <c r="O428" s="11">
        <v>1</v>
      </c>
      <c r="T428"/>
      <c r="U428"/>
      <c r="V428"/>
      <c r="W428" s="36"/>
      <c r="X428" s="36"/>
      <c r="Y428" s="36"/>
      <c r="Z428" s="36"/>
    </row>
    <row r="429" spans="1:26" x14ac:dyDescent="0.25">
      <c r="A429" s="11" t="s">
        <v>100</v>
      </c>
      <c r="B429" s="11" t="s">
        <v>101</v>
      </c>
      <c r="C429" s="11">
        <v>120</v>
      </c>
      <c r="D429" s="35">
        <f t="shared" si="19"/>
        <v>0.49166666666666664</v>
      </c>
      <c r="E429" s="35">
        <f t="shared" si="19"/>
        <v>0.43333333333333335</v>
      </c>
      <c r="F429" s="35">
        <f t="shared" si="19"/>
        <v>0</v>
      </c>
      <c r="G429" s="35">
        <f t="shared" si="18"/>
        <v>0</v>
      </c>
      <c r="H429" s="35">
        <f t="shared" si="18"/>
        <v>4.1666666666666664E-2</v>
      </c>
      <c r="I429" s="35">
        <f t="shared" si="18"/>
        <v>3.3333333333333333E-2</v>
      </c>
      <c r="J429" s="11">
        <v>59</v>
      </c>
      <c r="K429" s="11">
        <v>52</v>
      </c>
      <c r="L429" s="11">
        <v>0</v>
      </c>
      <c r="M429" s="11">
        <v>0</v>
      </c>
      <c r="N429" s="11">
        <v>5</v>
      </c>
      <c r="O429" s="11">
        <v>4</v>
      </c>
      <c r="T429"/>
      <c r="U429"/>
      <c r="V429"/>
      <c r="W429" s="36"/>
      <c r="X429" s="36"/>
      <c r="Y429" s="36"/>
      <c r="Z429" s="36"/>
    </row>
    <row r="430" spans="1:26" x14ac:dyDescent="0.25">
      <c r="A430" s="11" t="s">
        <v>108</v>
      </c>
      <c r="B430" s="11" t="s">
        <v>109</v>
      </c>
      <c r="C430" s="11">
        <v>323</v>
      </c>
      <c r="D430" s="35">
        <f t="shared" si="19"/>
        <v>0.45201238390092879</v>
      </c>
      <c r="E430" s="35">
        <f t="shared" si="19"/>
        <v>0.37461300309597523</v>
      </c>
      <c r="F430" s="35">
        <f t="shared" si="19"/>
        <v>6.1919504643962852E-3</v>
      </c>
      <c r="G430" s="35">
        <f t="shared" si="18"/>
        <v>6.1919504643962849E-2</v>
      </c>
      <c r="H430" s="35">
        <f t="shared" si="18"/>
        <v>8.3591331269349839E-2</v>
      </c>
      <c r="I430" s="35">
        <f t="shared" si="18"/>
        <v>2.1671826625386997E-2</v>
      </c>
      <c r="J430" s="11">
        <v>146</v>
      </c>
      <c r="K430" s="11">
        <v>121</v>
      </c>
      <c r="L430" s="11">
        <v>2</v>
      </c>
      <c r="M430" s="11">
        <v>20</v>
      </c>
      <c r="N430" s="11">
        <v>27</v>
      </c>
      <c r="O430" s="11">
        <v>7</v>
      </c>
      <c r="T430"/>
      <c r="U430"/>
      <c r="V430"/>
      <c r="W430" s="36"/>
      <c r="X430" s="36"/>
      <c r="Y430" s="36"/>
      <c r="Z430" s="36"/>
    </row>
    <row r="431" spans="1:26" x14ac:dyDescent="0.25">
      <c r="A431" s="11" t="s">
        <v>110</v>
      </c>
      <c r="B431" s="11" t="s">
        <v>111</v>
      </c>
      <c r="C431" s="11">
        <v>184</v>
      </c>
      <c r="D431" s="35">
        <f t="shared" si="19"/>
        <v>0.53260869565217395</v>
      </c>
      <c r="E431" s="35">
        <f t="shared" si="19"/>
        <v>0.33695652173913043</v>
      </c>
      <c r="F431" s="35">
        <f t="shared" si="19"/>
        <v>1.0869565217391304E-2</v>
      </c>
      <c r="G431" s="35">
        <f t="shared" si="18"/>
        <v>7.6086956521739135E-2</v>
      </c>
      <c r="H431" s="35">
        <f t="shared" si="18"/>
        <v>3.2608695652173912E-2</v>
      </c>
      <c r="I431" s="35">
        <f t="shared" si="18"/>
        <v>1.0869565217391304E-2</v>
      </c>
      <c r="J431" s="11">
        <v>98</v>
      </c>
      <c r="K431" s="11">
        <v>62</v>
      </c>
      <c r="L431" s="11">
        <v>2</v>
      </c>
      <c r="M431" s="11">
        <v>14</v>
      </c>
      <c r="N431" s="11">
        <v>6</v>
      </c>
      <c r="O431" s="11">
        <v>2</v>
      </c>
      <c r="T431"/>
      <c r="U431"/>
      <c r="V431"/>
      <c r="W431" s="36"/>
      <c r="X431" s="36"/>
      <c r="Y431" s="36"/>
      <c r="Z431" s="36"/>
    </row>
    <row r="432" spans="1:26" x14ac:dyDescent="0.25">
      <c r="A432" s="11" t="s">
        <v>128</v>
      </c>
      <c r="B432" s="11" t="s">
        <v>129</v>
      </c>
      <c r="C432" s="11">
        <v>215</v>
      </c>
      <c r="D432" s="35">
        <f t="shared" si="19"/>
        <v>0.4325581395348837</v>
      </c>
      <c r="E432" s="35">
        <f t="shared" si="19"/>
        <v>0.37674418604651161</v>
      </c>
      <c r="F432" s="35">
        <f t="shared" si="19"/>
        <v>0</v>
      </c>
      <c r="G432" s="35">
        <f t="shared" si="18"/>
        <v>0.10232558139534884</v>
      </c>
      <c r="H432" s="35">
        <f t="shared" si="18"/>
        <v>7.441860465116279E-2</v>
      </c>
      <c r="I432" s="35">
        <f t="shared" si="18"/>
        <v>1.3953488372093023E-2</v>
      </c>
      <c r="J432" s="11">
        <v>93</v>
      </c>
      <c r="K432" s="11">
        <v>81</v>
      </c>
      <c r="L432" s="11">
        <v>0</v>
      </c>
      <c r="M432" s="11">
        <v>22</v>
      </c>
      <c r="N432" s="11">
        <v>16</v>
      </c>
      <c r="O432" s="11">
        <v>3</v>
      </c>
      <c r="T432"/>
      <c r="U432"/>
      <c r="V432"/>
      <c r="W432" s="36"/>
      <c r="X432" s="36"/>
      <c r="Y432" s="36"/>
      <c r="Z432" s="36"/>
    </row>
    <row r="433" spans="1:26" x14ac:dyDescent="0.25">
      <c r="A433" s="11" t="s">
        <v>130</v>
      </c>
      <c r="B433" s="11" t="s">
        <v>131</v>
      </c>
      <c r="C433" s="11">
        <v>230</v>
      </c>
      <c r="D433" s="35">
        <f t="shared" si="19"/>
        <v>0.34347826086956523</v>
      </c>
      <c r="E433" s="35">
        <f t="shared" si="19"/>
        <v>0.42608695652173911</v>
      </c>
      <c r="F433" s="35">
        <f t="shared" si="19"/>
        <v>4.3478260869565218E-3</v>
      </c>
      <c r="G433" s="35">
        <f t="shared" si="18"/>
        <v>0.11739130434782609</v>
      </c>
      <c r="H433" s="35">
        <f t="shared" si="18"/>
        <v>0.10434782608695652</v>
      </c>
      <c r="I433" s="35">
        <f t="shared" si="18"/>
        <v>4.3478260869565218E-3</v>
      </c>
      <c r="J433" s="11">
        <v>79</v>
      </c>
      <c r="K433" s="11">
        <v>98</v>
      </c>
      <c r="L433" s="11">
        <v>1</v>
      </c>
      <c r="M433" s="11">
        <v>27</v>
      </c>
      <c r="N433" s="11">
        <v>24</v>
      </c>
      <c r="O433" s="11">
        <v>1</v>
      </c>
      <c r="T433"/>
      <c r="U433"/>
      <c r="V433"/>
      <c r="W433" s="36"/>
      <c r="X433" s="36"/>
      <c r="Y433" s="36"/>
      <c r="Z433" s="36"/>
    </row>
    <row r="434" spans="1:26" x14ac:dyDescent="0.25">
      <c r="A434" s="11" t="s">
        <v>140</v>
      </c>
      <c r="B434" s="11" t="s">
        <v>141</v>
      </c>
      <c r="C434" s="11">
        <v>263</v>
      </c>
      <c r="D434" s="35">
        <f t="shared" si="19"/>
        <v>0.34220532319391633</v>
      </c>
      <c r="E434" s="35">
        <f t="shared" si="19"/>
        <v>0.40304182509505704</v>
      </c>
      <c r="F434" s="35">
        <f t="shared" si="19"/>
        <v>3.8022813688212928E-3</v>
      </c>
      <c r="G434" s="35">
        <f t="shared" si="18"/>
        <v>0.12547528517110265</v>
      </c>
      <c r="H434" s="35">
        <f t="shared" si="18"/>
        <v>0.11787072243346007</v>
      </c>
      <c r="I434" s="35">
        <f t="shared" si="18"/>
        <v>7.6045627376425855E-3</v>
      </c>
      <c r="J434" s="11">
        <v>90</v>
      </c>
      <c r="K434" s="11">
        <v>106</v>
      </c>
      <c r="L434" s="11">
        <v>1</v>
      </c>
      <c r="M434" s="11">
        <v>33</v>
      </c>
      <c r="N434" s="11">
        <v>31</v>
      </c>
      <c r="O434" s="11">
        <v>2</v>
      </c>
      <c r="T434"/>
      <c r="U434"/>
      <c r="V434"/>
      <c r="W434" s="36"/>
      <c r="X434" s="36"/>
      <c r="Y434" s="36"/>
      <c r="Z434" s="36"/>
    </row>
    <row r="435" spans="1:26" x14ac:dyDescent="0.25">
      <c r="A435" s="11" t="s">
        <v>148</v>
      </c>
      <c r="B435" s="11" t="s">
        <v>149</v>
      </c>
      <c r="C435" s="11">
        <v>95</v>
      </c>
      <c r="D435" s="35">
        <f t="shared" si="19"/>
        <v>0.43157894736842106</v>
      </c>
      <c r="E435" s="35">
        <f t="shared" si="19"/>
        <v>0.32631578947368423</v>
      </c>
      <c r="F435" s="35">
        <f t="shared" si="19"/>
        <v>0</v>
      </c>
      <c r="G435" s="35">
        <f t="shared" si="18"/>
        <v>1.0526315789473684E-2</v>
      </c>
      <c r="H435" s="35">
        <f t="shared" si="18"/>
        <v>0.17894736842105263</v>
      </c>
      <c r="I435" s="35">
        <f t="shared" si="18"/>
        <v>5.2631578947368418E-2</v>
      </c>
      <c r="J435" s="11">
        <v>41</v>
      </c>
      <c r="K435" s="11">
        <v>31</v>
      </c>
      <c r="L435" s="11">
        <v>0</v>
      </c>
      <c r="M435" s="11">
        <v>1</v>
      </c>
      <c r="N435" s="11">
        <v>17</v>
      </c>
      <c r="O435" s="11">
        <v>5</v>
      </c>
      <c r="T435"/>
      <c r="U435"/>
      <c r="V435"/>
      <c r="W435" s="36"/>
      <c r="X435" s="36"/>
      <c r="Y435" s="36"/>
      <c r="Z435" s="36"/>
    </row>
    <row r="436" spans="1:26" x14ac:dyDescent="0.25">
      <c r="A436" s="11" t="s">
        <v>164</v>
      </c>
      <c r="B436" s="11" t="s">
        <v>165</v>
      </c>
      <c r="C436" s="11">
        <v>194</v>
      </c>
      <c r="D436" s="35">
        <f t="shared" si="19"/>
        <v>0.52061855670103097</v>
      </c>
      <c r="E436" s="35">
        <f t="shared" si="19"/>
        <v>0.33505154639175255</v>
      </c>
      <c r="F436" s="35">
        <f t="shared" si="19"/>
        <v>0</v>
      </c>
      <c r="G436" s="35">
        <f t="shared" si="18"/>
        <v>8.247422680412371E-2</v>
      </c>
      <c r="H436" s="35">
        <f t="shared" si="18"/>
        <v>4.1237113402061855E-2</v>
      </c>
      <c r="I436" s="35">
        <f t="shared" si="18"/>
        <v>2.0618556701030927E-2</v>
      </c>
      <c r="J436" s="11">
        <v>101</v>
      </c>
      <c r="K436" s="11">
        <v>65</v>
      </c>
      <c r="L436" s="11">
        <v>0</v>
      </c>
      <c r="M436" s="11">
        <v>16</v>
      </c>
      <c r="N436" s="11">
        <v>8</v>
      </c>
      <c r="O436" s="11">
        <v>4</v>
      </c>
      <c r="T436"/>
      <c r="U436"/>
      <c r="V436"/>
      <c r="W436" s="36"/>
      <c r="X436" s="36"/>
      <c r="Y436" s="36"/>
      <c r="Z436" s="36"/>
    </row>
    <row r="437" spans="1:26" x14ac:dyDescent="0.25">
      <c r="A437" s="11" t="s">
        <v>176</v>
      </c>
      <c r="B437" s="11" t="s">
        <v>177</v>
      </c>
      <c r="C437" s="11">
        <v>61</v>
      </c>
      <c r="D437" s="35">
        <f t="shared" si="19"/>
        <v>0.21311475409836064</v>
      </c>
      <c r="E437" s="35">
        <f t="shared" si="19"/>
        <v>0.18032786885245902</v>
      </c>
      <c r="F437" s="35">
        <f t="shared" si="19"/>
        <v>0</v>
      </c>
      <c r="G437" s="35">
        <f t="shared" si="18"/>
        <v>0.13114754098360656</v>
      </c>
      <c r="H437" s="35">
        <f t="shared" si="18"/>
        <v>0.39344262295081966</v>
      </c>
      <c r="I437" s="35">
        <f t="shared" si="18"/>
        <v>8.1967213114754092E-2</v>
      </c>
      <c r="J437" s="11">
        <v>13</v>
      </c>
      <c r="K437" s="11">
        <v>11</v>
      </c>
      <c r="L437" s="11">
        <v>0</v>
      </c>
      <c r="M437" s="11">
        <v>8</v>
      </c>
      <c r="N437" s="11">
        <v>24</v>
      </c>
      <c r="O437" s="11">
        <v>5</v>
      </c>
      <c r="T437"/>
      <c r="U437"/>
      <c r="V437"/>
      <c r="W437" s="36"/>
      <c r="X437" s="36"/>
      <c r="Y437" s="36"/>
      <c r="Z437" s="36"/>
    </row>
    <row r="438" spans="1:26" x14ac:dyDescent="0.25">
      <c r="A438" s="11" t="s">
        <v>192</v>
      </c>
      <c r="B438" s="11" t="s">
        <v>193</v>
      </c>
      <c r="C438" s="11">
        <v>177</v>
      </c>
      <c r="D438" s="35">
        <f t="shared" si="19"/>
        <v>0.41242937853107342</v>
      </c>
      <c r="E438" s="35">
        <f t="shared" si="19"/>
        <v>0.41242937853107342</v>
      </c>
      <c r="F438" s="35">
        <f t="shared" si="19"/>
        <v>0</v>
      </c>
      <c r="G438" s="35">
        <f t="shared" si="18"/>
        <v>0.10169491525423729</v>
      </c>
      <c r="H438" s="35">
        <f t="shared" si="18"/>
        <v>5.6497175141242938E-2</v>
      </c>
      <c r="I438" s="35">
        <f t="shared" si="18"/>
        <v>1.6949152542372881E-2</v>
      </c>
      <c r="J438" s="11">
        <v>73</v>
      </c>
      <c r="K438" s="11">
        <v>73</v>
      </c>
      <c r="L438" s="11">
        <v>0</v>
      </c>
      <c r="M438" s="11">
        <v>18</v>
      </c>
      <c r="N438" s="11">
        <v>10</v>
      </c>
      <c r="O438" s="11">
        <v>3</v>
      </c>
      <c r="T438"/>
      <c r="U438"/>
      <c r="V438"/>
      <c r="W438" s="36"/>
      <c r="X438" s="36"/>
      <c r="Y438" s="36"/>
      <c r="Z438" s="36"/>
    </row>
    <row r="439" spans="1:26" x14ac:dyDescent="0.25">
      <c r="A439" s="11" t="s">
        <v>198</v>
      </c>
      <c r="B439" s="11" t="s">
        <v>199</v>
      </c>
      <c r="C439" s="11">
        <v>143</v>
      </c>
      <c r="D439" s="35">
        <f t="shared" si="19"/>
        <v>0.54545454545454541</v>
      </c>
      <c r="E439" s="35">
        <f t="shared" si="19"/>
        <v>0.31468531468531469</v>
      </c>
      <c r="F439" s="35">
        <f t="shared" si="19"/>
        <v>0</v>
      </c>
      <c r="G439" s="35">
        <f t="shared" si="18"/>
        <v>6.993006993006993E-3</v>
      </c>
      <c r="H439" s="35">
        <f t="shared" si="18"/>
        <v>0.1048951048951049</v>
      </c>
      <c r="I439" s="35">
        <f t="shared" si="18"/>
        <v>2.7972027972027972E-2</v>
      </c>
      <c r="J439" s="11">
        <v>78</v>
      </c>
      <c r="K439" s="11">
        <v>45</v>
      </c>
      <c r="L439" s="11">
        <v>0</v>
      </c>
      <c r="M439" s="11">
        <v>1</v>
      </c>
      <c r="N439" s="11">
        <v>15</v>
      </c>
      <c r="O439" s="11">
        <v>4</v>
      </c>
      <c r="T439"/>
      <c r="U439"/>
      <c r="V439"/>
      <c r="W439" s="36"/>
      <c r="X439" s="36"/>
      <c r="Y439" s="36"/>
      <c r="Z439" s="36"/>
    </row>
    <row r="440" spans="1:26" x14ac:dyDescent="0.25">
      <c r="A440" s="11" t="s">
        <v>206</v>
      </c>
      <c r="B440" s="11" t="s">
        <v>207</v>
      </c>
      <c r="C440" s="11">
        <v>352</v>
      </c>
      <c r="D440" s="35">
        <f t="shared" si="19"/>
        <v>0.46590909090909088</v>
      </c>
      <c r="E440" s="35">
        <f t="shared" si="19"/>
        <v>0.32386363636363635</v>
      </c>
      <c r="F440" s="35">
        <f t="shared" si="19"/>
        <v>8.5227272727272721E-3</v>
      </c>
      <c r="G440" s="35">
        <f t="shared" si="18"/>
        <v>9.6590909090909088E-2</v>
      </c>
      <c r="H440" s="35">
        <f t="shared" si="18"/>
        <v>7.6704545454545456E-2</v>
      </c>
      <c r="I440" s="35">
        <f t="shared" si="18"/>
        <v>2.8409090909090908E-2</v>
      </c>
      <c r="J440" s="11">
        <v>164</v>
      </c>
      <c r="K440" s="11">
        <v>114</v>
      </c>
      <c r="L440" s="11">
        <v>3</v>
      </c>
      <c r="M440" s="11">
        <v>34</v>
      </c>
      <c r="N440" s="11">
        <v>27</v>
      </c>
      <c r="O440" s="11">
        <v>10</v>
      </c>
      <c r="T440"/>
      <c r="U440"/>
      <c r="V440"/>
      <c r="W440" s="36"/>
      <c r="X440" s="36"/>
      <c r="Y440" s="36"/>
      <c r="Z440" s="36"/>
    </row>
    <row r="441" spans="1:26" x14ac:dyDescent="0.25">
      <c r="A441" s="11" t="s">
        <v>220</v>
      </c>
      <c r="B441" s="11" t="s">
        <v>221</v>
      </c>
      <c r="C441" s="11">
        <v>295</v>
      </c>
      <c r="D441" s="35">
        <f t="shared" si="19"/>
        <v>0.42372881355932202</v>
      </c>
      <c r="E441" s="35">
        <f t="shared" si="19"/>
        <v>0.36271186440677966</v>
      </c>
      <c r="F441" s="35">
        <f t="shared" si="19"/>
        <v>0</v>
      </c>
      <c r="G441" s="35">
        <f t="shared" si="18"/>
        <v>8.4745762711864403E-2</v>
      </c>
      <c r="H441" s="35">
        <f t="shared" si="18"/>
        <v>0.11186440677966102</v>
      </c>
      <c r="I441" s="35">
        <f t="shared" si="18"/>
        <v>1.6949152542372881E-2</v>
      </c>
      <c r="J441" s="11">
        <v>125</v>
      </c>
      <c r="K441" s="11">
        <v>107</v>
      </c>
      <c r="L441" s="11">
        <v>0</v>
      </c>
      <c r="M441" s="11">
        <v>25</v>
      </c>
      <c r="N441" s="11">
        <v>33</v>
      </c>
      <c r="O441" s="11">
        <v>5</v>
      </c>
      <c r="T441"/>
      <c r="U441"/>
      <c r="V441"/>
      <c r="W441" s="36"/>
      <c r="X441" s="36"/>
      <c r="Y441" s="36"/>
      <c r="Z441" s="36"/>
    </row>
    <row r="442" spans="1:26" x14ac:dyDescent="0.25">
      <c r="A442" s="11" t="s">
        <v>222</v>
      </c>
      <c r="B442" s="11" t="s">
        <v>223</v>
      </c>
      <c r="C442" s="11">
        <v>601</v>
      </c>
      <c r="D442" s="35">
        <f t="shared" si="19"/>
        <v>0.49417637271214643</v>
      </c>
      <c r="E442" s="35">
        <f t="shared" si="19"/>
        <v>0.31281198003327787</v>
      </c>
      <c r="F442" s="35">
        <f t="shared" si="19"/>
        <v>1.6638935108153079E-3</v>
      </c>
      <c r="G442" s="35">
        <f t="shared" si="18"/>
        <v>0.1064891846921797</v>
      </c>
      <c r="H442" s="35">
        <f t="shared" si="18"/>
        <v>6.8219633943427616E-2</v>
      </c>
      <c r="I442" s="35">
        <f t="shared" si="18"/>
        <v>1.6638935108153077E-2</v>
      </c>
      <c r="J442" s="11">
        <v>297</v>
      </c>
      <c r="K442" s="11">
        <v>188</v>
      </c>
      <c r="L442" s="11">
        <v>1</v>
      </c>
      <c r="M442" s="11">
        <v>64</v>
      </c>
      <c r="N442" s="11">
        <v>41</v>
      </c>
      <c r="O442" s="11">
        <v>10</v>
      </c>
      <c r="T442"/>
      <c r="U442"/>
      <c r="V442"/>
      <c r="W442" s="36"/>
      <c r="X442" s="36"/>
      <c r="Y442" s="36"/>
      <c r="Z442" s="36"/>
    </row>
    <row r="443" spans="1:26" x14ac:dyDescent="0.25">
      <c r="A443" s="11" t="s">
        <v>224</v>
      </c>
      <c r="B443" s="11" t="s">
        <v>225</v>
      </c>
      <c r="C443" s="11">
        <v>206</v>
      </c>
      <c r="D443" s="35">
        <f t="shared" si="19"/>
        <v>0.54854368932038833</v>
      </c>
      <c r="E443" s="35">
        <f t="shared" si="19"/>
        <v>0.32524271844660196</v>
      </c>
      <c r="F443" s="35">
        <f t="shared" si="19"/>
        <v>0</v>
      </c>
      <c r="G443" s="35">
        <f t="shared" si="18"/>
        <v>4.3689320388349516E-2</v>
      </c>
      <c r="H443" s="35">
        <f t="shared" si="18"/>
        <v>7.281553398058252E-2</v>
      </c>
      <c r="I443" s="35">
        <f t="shared" si="18"/>
        <v>9.7087378640776691E-3</v>
      </c>
      <c r="J443" s="11">
        <v>113</v>
      </c>
      <c r="K443" s="11">
        <v>67</v>
      </c>
      <c r="L443" s="11">
        <v>0</v>
      </c>
      <c r="M443" s="11">
        <v>9</v>
      </c>
      <c r="N443" s="11">
        <v>15</v>
      </c>
      <c r="O443" s="11">
        <v>2</v>
      </c>
      <c r="T443"/>
      <c r="U443"/>
      <c r="V443"/>
      <c r="W443" s="36"/>
      <c r="X443" s="36"/>
      <c r="Y443" s="36"/>
      <c r="Z443" s="36"/>
    </row>
    <row r="444" spans="1:26" x14ac:dyDescent="0.25">
      <c r="A444" s="11" t="s">
        <v>230</v>
      </c>
      <c r="B444" s="11" t="s">
        <v>231</v>
      </c>
      <c r="C444" s="11">
        <v>414</v>
      </c>
      <c r="D444" s="35">
        <f t="shared" si="19"/>
        <v>0.41062801932367149</v>
      </c>
      <c r="E444" s="35">
        <f t="shared" si="19"/>
        <v>0.39371980676328505</v>
      </c>
      <c r="F444" s="35">
        <f t="shared" si="19"/>
        <v>2.4154589371980675E-3</v>
      </c>
      <c r="G444" s="35">
        <f t="shared" si="18"/>
        <v>0.10628019323671498</v>
      </c>
      <c r="H444" s="35">
        <f t="shared" si="18"/>
        <v>5.7971014492753624E-2</v>
      </c>
      <c r="I444" s="35">
        <f t="shared" si="18"/>
        <v>2.8985507246376812E-2</v>
      </c>
      <c r="J444" s="11">
        <v>170</v>
      </c>
      <c r="K444" s="11">
        <v>163</v>
      </c>
      <c r="L444" s="11">
        <v>1</v>
      </c>
      <c r="M444" s="11">
        <v>44</v>
      </c>
      <c r="N444" s="11">
        <v>24</v>
      </c>
      <c r="O444" s="11">
        <v>12</v>
      </c>
      <c r="T444"/>
      <c r="U444"/>
      <c r="V444"/>
      <c r="W444" s="36"/>
      <c r="X444" s="36"/>
      <c r="Y444" s="36"/>
      <c r="Z444" s="36"/>
    </row>
    <row r="445" spans="1:26" x14ac:dyDescent="0.25">
      <c r="A445" s="11" t="s">
        <v>236</v>
      </c>
      <c r="B445" s="11" t="s">
        <v>237</v>
      </c>
      <c r="C445" s="11">
        <v>120</v>
      </c>
      <c r="D445" s="35">
        <f t="shared" si="19"/>
        <v>0.52500000000000002</v>
      </c>
      <c r="E445" s="35">
        <f t="shared" si="19"/>
        <v>0.31666666666666665</v>
      </c>
      <c r="F445" s="35">
        <f t="shared" si="19"/>
        <v>0</v>
      </c>
      <c r="G445" s="35">
        <f t="shared" si="18"/>
        <v>9.166666666666666E-2</v>
      </c>
      <c r="H445" s="35">
        <f t="shared" si="18"/>
        <v>6.6666666666666666E-2</v>
      </c>
      <c r="I445" s="35">
        <f t="shared" si="18"/>
        <v>0</v>
      </c>
      <c r="J445" s="11">
        <v>63</v>
      </c>
      <c r="K445" s="11">
        <v>38</v>
      </c>
      <c r="L445" s="11">
        <v>0</v>
      </c>
      <c r="M445" s="11">
        <v>11</v>
      </c>
      <c r="N445" s="11">
        <v>8</v>
      </c>
      <c r="O445" s="11">
        <v>0</v>
      </c>
      <c r="T445"/>
      <c r="U445"/>
      <c r="V445"/>
      <c r="W445" s="36"/>
      <c r="X445" s="36"/>
      <c r="Y445" s="36"/>
      <c r="Z445" s="36"/>
    </row>
    <row r="446" spans="1:26" x14ac:dyDescent="0.25">
      <c r="A446" s="11" t="s">
        <v>246</v>
      </c>
      <c r="B446" s="11" t="s">
        <v>247</v>
      </c>
      <c r="C446" s="11">
        <v>234</v>
      </c>
      <c r="D446" s="35">
        <f t="shared" si="19"/>
        <v>0.38461538461538464</v>
      </c>
      <c r="E446" s="35">
        <f t="shared" si="19"/>
        <v>0.31196581196581197</v>
      </c>
      <c r="F446" s="35">
        <f t="shared" si="19"/>
        <v>0</v>
      </c>
      <c r="G446" s="35">
        <f t="shared" si="18"/>
        <v>0.20085470085470086</v>
      </c>
      <c r="H446" s="35">
        <f t="shared" si="18"/>
        <v>7.6923076923076927E-2</v>
      </c>
      <c r="I446" s="35">
        <f t="shared" si="18"/>
        <v>2.564102564102564E-2</v>
      </c>
      <c r="J446" s="11">
        <v>90</v>
      </c>
      <c r="K446" s="11">
        <v>73</v>
      </c>
      <c r="L446" s="11">
        <v>0</v>
      </c>
      <c r="M446" s="11">
        <v>47</v>
      </c>
      <c r="N446" s="11">
        <v>18</v>
      </c>
      <c r="O446" s="11">
        <v>6</v>
      </c>
      <c r="T446"/>
      <c r="U446"/>
      <c r="V446"/>
      <c r="W446" s="36"/>
      <c r="X446" s="36"/>
      <c r="Y446" s="36"/>
      <c r="Z446" s="36"/>
    </row>
    <row r="447" spans="1:26" x14ac:dyDescent="0.25">
      <c r="A447" s="11" t="s">
        <v>254</v>
      </c>
      <c r="B447" s="11" t="s">
        <v>255</v>
      </c>
      <c r="C447" s="11">
        <v>120</v>
      </c>
      <c r="D447" s="35">
        <f t="shared" si="19"/>
        <v>0.59166666666666667</v>
      </c>
      <c r="E447" s="35">
        <f t="shared" si="19"/>
        <v>0.28333333333333333</v>
      </c>
      <c r="F447" s="35">
        <f t="shared" si="19"/>
        <v>0</v>
      </c>
      <c r="G447" s="35">
        <f t="shared" si="18"/>
        <v>2.5000000000000001E-2</v>
      </c>
      <c r="H447" s="35">
        <f t="shared" si="18"/>
        <v>7.4999999999999997E-2</v>
      </c>
      <c r="I447" s="35">
        <f t="shared" si="18"/>
        <v>2.5000000000000001E-2</v>
      </c>
      <c r="J447" s="11">
        <v>71</v>
      </c>
      <c r="K447" s="11">
        <v>34</v>
      </c>
      <c r="L447" s="11">
        <v>0</v>
      </c>
      <c r="M447" s="11">
        <v>3</v>
      </c>
      <c r="N447" s="11">
        <v>9</v>
      </c>
      <c r="O447" s="11">
        <v>3</v>
      </c>
      <c r="T447"/>
      <c r="U447"/>
      <c r="V447"/>
      <c r="W447" s="36"/>
      <c r="X447" s="36"/>
      <c r="Y447" s="36"/>
      <c r="Z447" s="36"/>
    </row>
    <row r="448" spans="1:26" x14ac:dyDescent="0.25">
      <c r="A448" s="11" t="s">
        <v>260</v>
      </c>
      <c r="B448" s="11" t="s">
        <v>261</v>
      </c>
      <c r="C448" s="11">
        <v>316</v>
      </c>
      <c r="D448" s="35">
        <f t="shared" si="19"/>
        <v>0.45253164556962028</v>
      </c>
      <c r="E448" s="35">
        <f t="shared" si="19"/>
        <v>0.36708860759493672</v>
      </c>
      <c r="F448" s="35">
        <f t="shared" si="19"/>
        <v>6.3291139240506328E-3</v>
      </c>
      <c r="G448" s="35">
        <f t="shared" si="18"/>
        <v>9.49367088607595E-2</v>
      </c>
      <c r="H448" s="35">
        <f t="shared" si="18"/>
        <v>5.6962025316455694E-2</v>
      </c>
      <c r="I448" s="35">
        <f t="shared" si="18"/>
        <v>2.2151898734177215E-2</v>
      </c>
      <c r="J448" s="11">
        <v>143</v>
      </c>
      <c r="K448" s="11">
        <v>116</v>
      </c>
      <c r="L448" s="11">
        <v>2</v>
      </c>
      <c r="M448" s="11">
        <v>30</v>
      </c>
      <c r="N448" s="11">
        <v>18</v>
      </c>
      <c r="O448" s="11">
        <v>7</v>
      </c>
      <c r="T448"/>
      <c r="U448"/>
      <c r="V448"/>
      <c r="W448" s="36"/>
      <c r="X448" s="36"/>
      <c r="Y448" s="36"/>
      <c r="Z448" s="36"/>
    </row>
    <row r="449" spans="1:26" x14ac:dyDescent="0.25">
      <c r="A449" s="11" t="s">
        <v>262</v>
      </c>
      <c r="B449" s="11" t="s">
        <v>263</v>
      </c>
      <c r="C449" s="11" t="s">
        <v>1572</v>
      </c>
      <c r="D449" s="35" t="e">
        <f t="shared" si="19"/>
        <v>#VALUE!</v>
      </c>
      <c r="E449" s="35" t="e">
        <f t="shared" si="19"/>
        <v>#VALUE!</v>
      </c>
      <c r="F449" s="35" t="e">
        <f t="shared" si="19"/>
        <v>#VALUE!</v>
      </c>
      <c r="G449" s="35" t="e">
        <f t="shared" si="18"/>
        <v>#VALUE!</v>
      </c>
      <c r="H449" s="35" t="e">
        <f t="shared" si="18"/>
        <v>#VALUE!</v>
      </c>
      <c r="I449" s="35" t="e">
        <f t="shared" si="18"/>
        <v>#VALUE!</v>
      </c>
      <c r="J449" s="11" t="s">
        <v>1572</v>
      </c>
      <c r="K449" s="11" t="s">
        <v>1572</v>
      </c>
      <c r="L449" s="11" t="s">
        <v>1572</v>
      </c>
      <c r="M449" s="11" t="s">
        <v>1572</v>
      </c>
      <c r="N449" s="11" t="s">
        <v>1572</v>
      </c>
      <c r="O449" s="11" t="s">
        <v>1572</v>
      </c>
      <c r="T449"/>
      <c r="U449"/>
      <c r="V449"/>
      <c r="W449" s="36"/>
      <c r="X449" s="36"/>
      <c r="Y449" s="36"/>
      <c r="Z449" s="36"/>
    </row>
    <row r="450" spans="1:26" x14ac:dyDescent="0.25">
      <c r="A450" s="11" t="s">
        <v>274</v>
      </c>
      <c r="B450" s="11" t="s">
        <v>275</v>
      </c>
      <c r="C450" s="11">
        <v>466</v>
      </c>
      <c r="D450" s="35">
        <f t="shared" si="19"/>
        <v>0.53218884120171672</v>
      </c>
      <c r="E450" s="35">
        <f t="shared" si="19"/>
        <v>0.21459227467811159</v>
      </c>
      <c r="F450" s="35">
        <f t="shared" si="19"/>
        <v>2.1459227467811159E-2</v>
      </c>
      <c r="G450" s="35">
        <f t="shared" si="18"/>
        <v>0.14592274678111589</v>
      </c>
      <c r="H450" s="35">
        <f t="shared" si="18"/>
        <v>6.0085836909871244E-2</v>
      </c>
      <c r="I450" s="35">
        <f t="shared" si="18"/>
        <v>2.575107296137339E-2</v>
      </c>
      <c r="J450" s="11">
        <v>248</v>
      </c>
      <c r="K450" s="11">
        <v>100</v>
      </c>
      <c r="L450" s="11">
        <v>10</v>
      </c>
      <c r="M450" s="11">
        <v>68</v>
      </c>
      <c r="N450" s="11">
        <v>28</v>
      </c>
      <c r="O450" s="11">
        <v>12</v>
      </c>
      <c r="T450"/>
      <c r="U450"/>
      <c r="V450"/>
      <c r="W450" s="36"/>
      <c r="X450" s="36"/>
      <c r="Y450" s="36"/>
      <c r="Z450" s="36"/>
    </row>
    <row r="451" spans="1:26" x14ac:dyDescent="0.25">
      <c r="A451" s="11" t="s">
        <v>278</v>
      </c>
      <c r="B451" s="11" t="s">
        <v>279</v>
      </c>
      <c r="C451" s="11">
        <v>110</v>
      </c>
      <c r="D451" s="35">
        <f t="shared" si="19"/>
        <v>0.47272727272727272</v>
      </c>
      <c r="E451" s="35">
        <f t="shared" si="19"/>
        <v>0.30909090909090908</v>
      </c>
      <c r="F451" s="35">
        <f t="shared" si="19"/>
        <v>0</v>
      </c>
      <c r="G451" s="35">
        <f t="shared" si="18"/>
        <v>3.6363636363636362E-2</v>
      </c>
      <c r="H451" s="35">
        <f t="shared" si="18"/>
        <v>0.14545454545454545</v>
      </c>
      <c r="I451" s="35">
        <f t="shared" si="18"/>
        <v>3.6363636363636362E-2</v>
      </c>
      <c r="J451" s="11">
        <v>52</v>
      </c>
      <c r="K451" s="11">
        <v>34</v>
      </c>
      <c r="L451" s="11">
        <v>0</v>
      </c>
      <c r="M451" s="11">
        <v>4</v>
      </c>
      <c r="N451" s="11">
        <v>16</v>
      </c>
      <c r="O451" s="11">
        <v>4</v>
      </c>
      <c r="T451"/>
      <c r="U451"/>
      <c r="V451"/>
      <c r="W451" s="36"/>
      <c r="X451" s="36"/>
      <c r="Y451" s="36"/>
      <c r="Z451" s="36"/>
    </row>
    <row r="452" spans="1:26" x14ac:dyDescent="0.25">
      <c r="A452" s="11" t="s">
        <v>290</v>
      </c>
      <c r="B452" s="11" t="s">
        <v>291</v>
      </c>
      <c r="C452" s="11">
        <v>48</v>
      </c>
      <c r="D452" s="35">
        <f t="shared" si="19"/>
        <v>0.5</v>
      </c>
      <c r="E452" s="35">
        <f t="shared" si="19"/>
        <v>0.16666666666666666</v>
      </c>
      <c r="F452" s="35">
        <f t="shared" si="19"/>
        <v>0</v>
      </c>
      <c r="G452" s="35">
        <f t="shared" si="18"/>
        <v>6.25E-2</v>
      </c>
      <c r="H452" s="35">
        <f t="shared" si="18"/>
        <v>0.20833333333333334</v>
      </c>
      <c r="I452" s="35">
        <f t="shared" si="18"/>
        <v>6.25E-2</v>
      </c>
      <c r="J452" s="11">
        <v>24</v>
      </c>
      <c r="K452" s="11">
        <v>8</v>
      </c>
      <c r="L452" s="11">
        <v>0</v>
      </c>
      <c r="M452" s="11">
        <v>3</v>
      </c>
      <c r="N452" s="11">
        <v>10</v>
      </c>
      <c r="O452" s="11">
        <v>3</v>
      </c>
      <c r="T452"/>
      <c r="U452"/>
      <c r="V452"/>
      <c r="W452" s="36"/>
      <c r="X452" s="36"/>
      <c r="Y452" s="36"/>
      <c r="Z452" s="36"/>
    </row>
    <row r="453" spans="1:26" x14ac:dyDescent="0.25">
      <c r="A453" s="11" t="s">
        <v>298</v>
      </c>
      <c r="B453" s="11" t="s">
        <v>299</v>
      </c>
      <c r="C453" s="11">
        <v>5457</v>
      </c>
      <c r="D453" s="35">
        <f t="shared" si="19"/>
        <v>0.35605644126809605</v>
      </c>
      <c r="E453" s="35">
        <f t="shared" si="19"/>
        <v>0.36668499175371083</v>
      </c>
      <c r="F453" s="35">
        <f t="shared" si="19"/>
        <v>1.8141836173721827E-2</v>
      </c>
      <c r="G453" s="35">
        <f t="shared" si="18"/>
        <v>0.15374748030053143</v>
      </c>
      <c r="H453" s="35">
        <f t="shared" si="18"/>
        <v>9.6389957852299799E-2</v>
      </c>
      <c r="I453" s="35">
        <f t="shared" si="18"/>
        <v>8.9792926516400959E-3</v>
      </c>
      <c r="J453" s="11">
        <v>1943</v>
      </c>
      <c r="K453" s="11">
        <v>2001</v>
      </c>
      <c r="L453" s="11">
        <v>99</v>
      </c>
      <c r="M453" s="11">
        <v>839</v>
      </c>
      <c r="N453" s="11">
        <v>526</v>
      </c>
      <c r="O453" s="11">
        <v>49</v>
      </c>
      <c r="T453"/>
      <c r="U453"/>
      <c r="V453"/>
      <c r="W453" s="36"/>
      <c r="X453" s="36"/>
      <c r="Y453" s="36"/>
      <c r="Z453" s="36"/>
    </row>
    <row r="454" spans="1:26" x14ac:dyDescent="0.25">
      <c r="A454" s="11" t="s">
        <v>306</v>
      </c>
      <c r="B454" s="11" t="s">
        <v>307</v>
      </c>
      <c r="C454" s="11">
        <v>1227</v>
      </c>
      <c r="D454" s="35">
        <f t="shared" si="19"/>
        <v>0.48818255908720454</v>
      </c>
      <c r="E454" s="35">
        <f t="shared" si="19"/>
        <v>0.35615321923390381</v>
      </c>
      <c r="F454" s="35">
        <f t="shared" si="19"/>
        <v>1.5484922575387123E-2</v>
      </c>
      <c r="G454" s="35">
        <f t="shared" si="18"/>
        <v>5.8679706601466992E-2</v>
      </c>
      <c r="H454" s="35">
        <f t="shared" si="18"/>
        <v>7.4979625101874489E-2</v>
      </c>
      <c r="I454" s="35">
        <f t="shared" si="18"/>
        <v>6.5199674001629989E-3</v>
      </c>
      <c r="J454" s="11">
        <v>599</v>
      </c>
      <c r="K454" s="11">
        <v>437</v>
      </c>
      <c r="L454" s="11">
        <v>19</v>
      </c>
      <c r="M454" s="11">
        <v>72</v>
      </c>
      <c r="N454" s="11">
        <v>92</v>
      </c>
      <c r="O454" s="11">
        <v>8</v>
      </c>
      <c r="T454"/>
      <c r="U454"/>
      <c r="V454"/>
      <c r="W454" s="36"/>
      <c r="X454" s="36"/>
      <c r="Y454" s="36"/>
      <c r="Z454" s="36"/>
    </row>
    <row r="455" spans="1:26" x14ac:dyDescent="0.25">
      <c r="A455" s="11" t="s">
        <v>314</v>
      </c>
      <c r="B455" s="11" t="s">
        <v>315</v>
      </c>
      <c r="C455" s="11">
        <v>149</v>
      </c>
      <c r="D455" s="35">
        <f t="shared" si="19"/>
        <v>0.55033557046979864</v>
      </c>
      <c r="E455" s="35">
        <f t="shared" si="19"/>
        <v>0.29530201342281881</v>
      </c>
      <c r="F455" s="35">
        <f t="shared" si="19"/>
        <v>0</v>
      </c>
      <c r="G455" s="35">
        <f t="shared" si="18"/>
        <v>7.3825503355704702E-2</v>
      </c>
      <c r="H455" s="35">
        <f t="shared" si="18"/>
        <v>4.6979865771812082E-2</v>
      </c>
      <c r="I455" s="35">
        <f t="shared" si="18"/>
        <v>3.3557046979865772E-2</v>
      </c>
      <c r="J455" s="11">
        <v>82</v>
      </c>
      <c r="K455" s="11">
        <v>44</v>
      </c>
      <c r="L455" s="11">
        <v>0</v>
      </c>
      <c r="M455" s="11">
        <v>11</v>
      </c>
      <c r="N455" s="11">
        <v>7</v>
      </c>
      <c r="O455" s="11">
        <v>5</v>
      </c>
      <c r="T455"/>
      <c r="U455"/>
      <c r="V455"/>
      <c r="W455" s="36"/>
      <c r="X455" s="36"/>
      <c r="Y455" s="36"/>
      <c r="Z455" s="36"/>
    </row>
    <row r="456" spans="1:26" x14ac:dyDescent="0.25">
      <c r="A456" s="11" t="s">
        <v>318</v>
      </c>
      <c r="B456" s="11" t="s">
        <v>319</v>
      </c>
      <c r="C456" s="11">
        <v>221</v>
      </c>
      <c r="D456" s="35">
        <f t="shared" si="19"/>
        <v>0.50678733031674206</v>
      </c>
      <c r="E456" s="35">
        <f t="shared" si="19"/>
        <v>0.33484162895927599</v>
      </c>
      <c r="F456" s="35">
        <f t="shared" si="19"/>
        <v>4.5248868778280547E-3</v>
      </c>
      <c r="G456" s="35">
        <f t="shared" si="18"/>
        <v>6.3348416289592757E-2</v>
      </c>
      <c r="H456" s="35">
        <f t="shared" si="18"/>
        <v>8.5972850678733032E-2</v>
      </c>
      <c r="I456" s="35">
        <f t="shared" si="18"/>
        <v>4.5248868778280547E-3</v>
      </c>
      <c r="J456" s="11">
        <v>112</v>
      </c>
      <c r="K456" s="11">
        <v>74</v>
      </c>
      <c r="L456" s="11">
        <v>1</v>
      </c>
      <c r="M456" s="11">
        <v>14</v>
      </c>
      <c r="N456" s="11">
        <v>19</v>
      </c>
      <c r="O456" s="11">
        <v>1</v>
      </c>
      <c r="T456"/>
      <c r="U456"/>
      <c r="V456"/>
      <c r="W456" s="36"/>
      <c r="X456" s="36"/>
      <c r="Y456" s="36"/>
      <c r="Z456" s="36"/>
    </row>
    <row r="457" spans="1:26" x14ac:dyDescent="0.25">
      <c r="A457" s="11" t="s">
        <v>324</v>
      </c>
      <c r="B457" s="11" t="s">
        <v>325</v>
      </c>
      <c r="C457" s="11">
        <v>607</v>
      </c>
      <c r="D457" s="35">
        <f t="shared" si="19"/>
        <v>0.35584843492586493</v>
      </c>
      <c r="E457" s="35">
        <f t="shared" si="19"/>
        <v>0.36738056013179571</v>
      </c>
      <c r="F457" s="35">
        <f t="shared" si="19"/>
        <v>0</v>
      </c>
      <c r="G457" s="35">
        <f t="shared" si="18"/>
        <v>0.10214168039538715</v>
      </c>
      <c r="H457" s="35">
        <f t="shared" si="18"/>
        <v>0.15980230642504117</v>
      </c>
      <c r="I457" s="35">
        <f t="shared" si="18"/>
        <v>1.4827018121911038E-2</v>
      </c>
      <c r="J457" s="11">
        <v>216</v>
      </c>
      <c r="K457" s="11">
        <v>223</v>
      </c>
      <c r="L457" s="11">
        <v>0</v>
      </c>
      <c r="M457" s="11">
        <v>62</v>
      </c>
      <c r="N457" s="11">
        <v>97</v>
      </c>
      <c r="O457" s="11">
        <v>9</v>
      </c>
      <c r="T457"/>
      <c r="U457"/>
      <c r="V457"/>
      <c r="W457" s="36"/>
      <c r="X457" s="36"/>
      <c r="Y457" s="36"/>
      <c r="Z457" s="36"/>
    </row>
    <row r="458" spans="1:26" x14ac:dyDescent="0.25">
      <c r="A458" s="11" t="s">
        <v>330</v>
      </c>
      <c r="B458" s="11" t="s">
        <v>331</v>
      </c>
      <c r="C458" s="11">
        <v>3589</v>
      </c>
      <c r="D458" s="35">
        <f t="shared" si="19"/>
        <v>0.38422959041515742</v>
      </c>
      <c r="E458" s="35">
        <f t="shared" si="19"/>
        <v>0.24324324324324326</v>
      </c>
      <c r="F458" s="35">
        <f t="shared" si="19"/>
        <v>7.8016160490387296E-3</v>
      </c>
      <c r="G458" s="35">
        <f t="shared" si="18"/>
        <v>0.1699637782112009</v>
      </c>
      <c r="H458" s="35">
        <f t="shared" si="18"/>
        <v>0.17971579827249931</v>
      </c>
      <c r="I458" s="35">
        <f t="shared" si="18"/>
        <v>1.5045973808860406E-2</v>
      </c>
      <c r="J458" s="11">
        <v>1379</v>
      </c>
      <c r="K458" s="11">
        <v>873</v>
      </c>
      <c r="L458" s="11">
        <v>28</v>
      </c>
      <c r="M458" s="11">
        <v>610</v>
      </c>
      <c r="N458" s="11">
        <v>645</v>
      </c>
      <c r="O458" s="11">
        <v>54</v>
      </c>
      <c r="T458"/>
      <c r="U458"/>
      <c r="V458"/>
      <c r="W458" s="36"/>
      <c r="X458" s="36"/>
      <c r="Y458" s="36"/>
      <c r="Z458" s="36"/>
    </row>
    <row r="459" spans="1:26" x14ac:dyDescent="0.25">
      <c r="A459" s="11" t="s">
        <v>332</v>
      </c>
      <c r="B459" s="11" t="s">
        <v>333</v>
      </c>
      <c r="C459" s="11">
        <v>707</v>
      </c>
      <c r="D459" s="35">
        <f t="shared" si="19"/>
        <v>0.42998585572843001</v>
      </c>
      <c r="E459" s="35">
        <f t="shared" si="19"/>
        <v>0.28854314002828857</v>
      </c>
      <c r="F459" s="35">
        <f t="shared" si="19"/>
        <v>4.2432814710042432E-3</v>
      </c>
      <c r="G459" s="35">
        <f t="shared" si="18"/>
        <v>0.1173974540311174</v>
      </c>
      <c r="H459" s="35">
        <f t="shared" si="18"/>
        <v>0.13437057991513437</v>
      </c>
      <c r="I459" s="35">
        <f t="shared" si="18"/>
        <v>2.5459688826025461E-2</v>
      </c>
      <c r="J459" s="11">
        <v>304</v>
      </c>
      <c r="K459" s="11">
        <v>204</v>
      </c>
      <c r="L459" s="11">
        <v>3</v>
      </c>
      <c r="M459" s="11">
        <v>83</v>
      </c>
      <c r="N459" s="11">
        <v>95</v>
      </c>
      <c r="O459" s="11">
        <v>18</v>
      </c>
      <c r="T459"/>
      <c r="U459"/>
      <c r="V459"/>
      <c r="W459" s="36"/>
      <c r="X459" s="36"/>
      <c r="Y459" s="36"/>
      <c r="Z459" s="36"/>
    </row>
    <row r="460" spans="1:26" x14ac:dyDescent="0.25">
      <c r="A460" s="11" t="s">
        <v>344</v>
      </c>
      <c r="B460" s="11" t="s">
        <v>345</v>
      </c>
      <c r="C460" s="11">
        <v>366</v>
      </c>
      <c r="D460" s="35">
        <f t="shared" si="19"/>
        <v>0.42076502732240439</v>
      </c>
      <c r="E460" s="35">
        <f t="shared" si="19"/>
        <v>0.25409836065573771</v>
      </c>
      <c r="F460" s="35">
        <f t="shared" si="19"/>
        <v>0</v>
      </c>
      <c r="G460" s="35">
        <f t="shared" si="19"/>
        <v>0.16393442622950818</v>
      </c>
      <c r="H460" s="35">
        <f t="shared" si="19"/>
        <v>0.13114754098360656</v>
      </c>
      <c r="I460" s="35">
        <f t="shared" si="19"/>
        <v>3.0054644808743168E-2</v>
      </c>
      <c r="J460" s="11">
        <v>154</v>
      </c>
      <c r="K460" s="11">
        <v>93</v>
      </c>
      <c r="L460" s="11">
        <v>0</v>
      </c>
      <c r="M460" s="11">
        <v>60</v>
      </c>
      <c r="N460" s="11">
        <v>48</v>
      </c>
      <c r="O460" s="11">
        <v>11</v>
      </c>
      <c r="T460"/>
      <c r="U460"/>
      <c r="V460"/>
      <c r="W460" s="36"/>
      <c r="X460" s="36"/>
      <c r="Y460" s="36"/>
      <c r="Z460" s="36"/>
    </row>
    <row r="461" spans="1:26" x14ac:dyDescent="0.25">
      <c r="A461" s="11" t="s">
        <v>348</v>
      </c>
      <c r="B461" s="11" t="s">
        <v>349</v>
      </c>
      <c r="C461" s="11">
        <v>125</v>
      </c>
      <c r="D461" s="35">
        <f t="shared" ref="D461:I503" si="20">J461/$C461</f>
        <v>0.48</v>
      </c>
      <c r="E461" s="35">
        <f t="shared" si="20"/>
        <v>0.36</v>
      </c>
      <c r="F461" s="35">
        <f t="shared" si="20"/>
        <v>1.6E-2</v>
      </c>
      <c r="G461" s="35">
        <f t="shared" si="20"/>
        <v>2.4E-2</v>
      </c>
      <c r="H461" s="35">
        <f t="shared" si="20"/>
        <v>0.104</v>
      </c>
      <c r="I461" s="35">
        <f t="shared" si="20"/>
        <v>1.6E-2</v>
      </c>
      <c r="J461" s="11">
        <v>60</v>
      </c>
      <c r="K461" s="11">
        <v>45</v>
      </c>
      <c r="L461" s="11">
        <v>2</v>
      </c>
      <c r="M461" s="11">
        <v>3</v>
      </c>
      <c r="N461" s="11">
        <v>13</v>
      </c>
      <c r="O461" s="11">
        <v>2</v>
      </c>
      <c r="T461"/>
      <c r="U461"/>
      <c r="V461"/>
      <c r="W461" s="36"/>
      <c r="X461" s="36"/>
      <c r="Y461" s="36"/>
      <c r="Z461" s="36"/>
    </row>
    <row r="462" spans="1:26" x14ac:dyDescent="0.25">
      <c r="A462" s="11" t="s">
        <v>360</v>
      </c>
      <c r="B462" s="11" t="s">
        <v>361</v>
      </c>
      <c r="C462" s="11">
        <v>598</v>
      </c>
      <c r="D462" s="35">
        <f t="shared" si="20"/>
        <v>0.35284280936454848</v>
      </c>
      <c r="E462" s="35">
        <f t="shared" si="20"/>
        <v>0.43645484949832775</v>
      </c>
      <c r="F462" s="35">
        <f t="shared" si="20"/>
        <v>1.839464882943144E-2</v>
      </c>
      <c r="G462" s="35">
        <f t="shared" si="20"/>
        <v>8.3612040133779264E-2</v>
      </c>
      <c r="H462" s="35">
        <f t="shared" si="20"/>
        <v>8.3612040133779264E-2</v>
      </c>
      <c r="I462" s="35">
        <f t="shared" si="20"/>
        <v>2.508361204013378E-2</v>
      </c>
      <c r="J462" s="11">
        <v>211</v>
      </c>
      <c r="K462" s="11">
        <v>261</v>
      </c>
      <c r="L462" s="11">
        <v>11</v>
      </c>
      <c r="M462" s="11">
        <v>50</v>
      </c>
      <c r="N462" s="11">
        <v>50</v>
      </c>
      <c r="O462" s="11">
        <v>15</v>
      </c>
      <c r="T462"/>
      <c r="U462"/>
      <c r="V462"/>
      <c r="W462" s="36"/>
      <c r="X462" s="36"/>
      <c r="Y462" s="36"/>
      <c r="Z462" s="36"/>
    </row>
    <row r="463" spans="1:26" x14ac:dyDescent="0.25">
      <c r="A463" s="11" t="s">
        <v>364</v>
      </c>
      <c r="B463" s="11" t="s">
        <v>365</v>
      </c>
      <c r="C463" s="11">
        <v>248</v>
      </c>
      <c r="D463" s="35">
        <f t="shared" si="20"/>
        <v>0.52419354838709675</v>
      </c>
      <c r="E463" s="35">
        <f t="shared" si="20"/>
        <v>0.28629032258064518</v>
      </c>
      <c r="F463" s="35">
        <f t="shared" si="20"/>
        <v>0</v>
      </c>
      <c r="G463" s="35">
        <f t="shared" si="20"/>
        <v>8.8709677419354843E-2</v>
      </c>
      <c r="H463" s="35">
        <f t="shared" si="20"/>
        <v>8.4677419354838704E-2</v>
      </c>
      <c r="I463" s="35">
        <f t="shared" si="20"/>
        <v>1.6129032258064516E-2</v>
      </c>
      <c r="J463" s="11">
        <v>130</v>
      </c>
      <c r="K463" s="11">
        <v>71</v>
      </c>
      <c r="L463" s="11">
        <v>0</v>
      </c>
      <c r="M463" s="11">
        <v>22</v>
      </c>
      <c r="N463" s="11">
        <v>21</v>
      </c>
      <c r="O463" s="11">
        <v>4</v>
      </c>
      <c r="T463"/>
      <c r="U463"/>
      <c r="V463"/>
      <c r="W463" s="36"/>
      <c r="X463" s="36"/>
      <c r="Y463" s="36"/>
      <c r="Z463" s="36"/>
    </row>
    <row r="464" spans="1:26" x14ac:dyDescent="0.25">
      <c r="A464" s="11" t="s">
        <v>392</v>
      </c>
      <c r="B464" s="11" t="s">
        <v>393</v>
      </c>
      <c r="C464" s="11">
        <v>117</v>
      </c>
      <c r="D464" s="35">
        <f t="shared" si="20"/>
        <v>0.4358974358974359</v>
      </c>
      <c r="E464" s="35">
        <f t="shared" si="20"/>
        <v>0.34188034188034189</v>
      </c>
      <c r="F464" s="35">
        <f t="shared" si="20"/>
        <v>0</v>
      </c>
      <c r="G464" s="35">
        <f t="shared" si="20"/>
        <v>0.1111111111111111</v>
      </c>
      <c r="H464" s="35">
        <f t="shared" si="20"/>
        <v>8.5470085470085472E-2</v>
      </c>
      <c r="I464" s="35">
        <f t="shared" si="20"/>
        <v>2.564102564102564E-2</v>
      </c>
      <c r="J464" s="11">
        <v>51</v>
      </c>
      <c r="K464" s="11">
        <v>40</v>
      </c>
      <c r="L464" s="11">
        <v>0</v>
      </c>
      <c r="M464" s="11">
        <v>13</v>
      </c>
      <c r="N464" s="11">
        <v>10</v>
      </c>
      <c r="O464" s="11">
        <v>3</v>
      </c>
      <c r="T464"/>
      <c r="U464"/>
      <c r="V464"/>
      <c r="W464" s="36"/>
      <c r="X464" s="36"/>
      <c r="Y464" s="36"/>
      <c r="Z464" s="36"/>
    </row>
    <row r="465" spans="1:26" x14ac:dyDescent="0.25">
      <c r="A465" s="11" t="s">
        <v>396</v>
      </c>
      <c r="B465" s="11" t="s">
        <v>397</v>
      </c>
      <c r="C465" s="11">
        <v>442</v>
      </c>
      <c r="D465" s="35">
        <f t="shared" si="20"/>
        <v>0.4660633484162896</v>
      </c>
      <c r="E465" s="35">
        <f t="shared" si="20"/>
        <v>0.34841628959276016</v>
      </c>
      <c r="F465" s="35">
        <f t="shared" si="20"/>
        <v>9.0497737556561094E-3</v>
      </c>
      <c r="G465" s="35">
        <f t="shared" si="20"/>
        <v>8.8235294117647065E-2</v>
      </c>
      <c r="H465" s="35">
        <f t="shared" si="20"/>
        <v>7.6923076923076927E-2</v>
      </c>
      <c r="I465" s="35">
        <f t="shared" si="20"/>
        <v>1.1312217194570135E-2</v>
      </c>
      <c r="J465" s="11">
        <v>206</v>
      </c>
      <c r="K465" s="11">
        <v>154</v>
      </c>
      <c r="L465" s="11">
        <v>4</v>
      </c>
      <c r="M465" s="11">
        <v>39</v>
      </c>
      <c r="N465" s="11">
        <v>34</v>
      </c>
      <c r="O465" s="11">
        <v>5</v>
      </c>
      <c r="T465"/>
      <c r="U465"/>
      <c r="V465"/>
      <c r="W465" s="36"/>
      <c r="X465" s="36"/>
      <c r="Y465" s="36"/>
      <c r="Z465" s="36"/>
    </row>
    <row r="466" spans="1:26" x14ac:dyDescent="0.25">
      <c r="A466" s="11" t="s">
        <v>404</v>
      </c>
      <c r="B466" s="11" t="s">
        <v>405</v>
      </c>
      <c r="C466" s="11">
        <v>363</v>
      </c>
      <c r="D466" s="35">
        <f t="shared" si="20"/>
        <v>0.49311294765840219</v>
      </c>
      <c r="E466" s="35">
        <f t="shared" si="20"/>
        <v>0.39393939393939392</v>
      </c>
      <c r="F466" s="35">
        <f t="shared" si="20"/>
        <v>0</v>
      </c>
      <c r="G466" s="35">
        <f t="shared" si="20"/>
        <v>3.3057851239669422E-2</v>
      </c>
      <c r="H466" s="35">
        <f t="shared" si="20"/>
        <v>7.7134986225895319E-2</v>
      </c>
      <c r="I466" s="35">
        <f t="shared" si="20"/>
        <v>2.7548209366391185E-3</v>
      </c>
      <c r="J466" s="11">
        <v>179</v>
      </c>
      <c r="K466" s="11">
        <v>143</v>
      </c>
      <c r="L466" s="11">
        <v>0</v>
      </c>
      <c r="M466" s="11">
        <v>12</v>
      </c>
      <c r="N466" s="11">
        <v>28</v>
      </c>
      <c r="O466" s="11">
        <v>1</v>
      </c>
      <c r="T466"/>
      <c r="U466"/>
      <c r="V466"/>
      <c r="W466" s="36"/>
      <c r="X466" s="36"/>
      <c r="Y466" s="36"/>
      <c r="Z466" s="36"/>
    </row>
    <row r="467" spans="1:26" x14ac:dyDescent="0.25">
      <c r="A467" s="11" t="s">
        <v>406</v>
      </c>
      <c r="B467" s="11" t="s">
        <v>407</v>
      </c>
      <c r="C467" s="11">
        <v>61</v>
      </c>
      <c r="D467" s="35">
        <f t="shared" si="20"/>
        <v>0.14754098360655737</v>
      </c>
      <c r="E467" s="35">
        <f t="shared" si="20"/>
        <v>0.32786885245901637</v>
      </c>
      <c r="F467" s="35">
        <f t="shared" si="20"/>
        <v>0</v>
      </c>
      <c r="G467" s="35">
        <f t="shared" si="20"/>
        <v>1.6393442622950821E-2</v>
      </c>
      <c r="H467" s="35">
        <f t="shared" si="20"/>
        <v>0.47540983606557374</v>
      </c>
      <c r="I467" s="35">
        <f t="shared" si="20"/>
        <v>3.2786885245901641E-2</v>
      </c>
      <c r="J467" s="11">
        <v>9</v>
      </c>
      <c r="K467" s="11">
        <v>20</v>
      </c>
      <c r="L467" s="11">
        <v>0</v>
      </c>
      <c r="M467" s="11">
        <v>1</v>
      </c>
      <c r="N467" s="11">
        <v>29</v>
      </c>
      <c r="O467" s="11">
        <v>2</v>
      </c>
      <c r="T467"/>
      <c r="U467"/>
      <c r="V467"/>
      <c r="W467" s="36"/>
      <c r="X467" s="36"/>
      <c r="Y467" s="36"/>
      <c r="Z467" s="36"/>
    </row>
    <row r="468" spans="1:26" x14ac:dyDescent="0.25">
      <c r="A468" s="11" t="s">
        <v>428</v>
      </c>
      <c r="B468" s="11" t="s">
        <v>429</v>
      </c>
      <c r="C468" s="11">
        <v>157</v>
      </c>
      <c r="D468" s="35">
        <f t="shared" si="20"/>
        <v>0.42675159235668791</v>
      </c>
      <c r="E468" s="35">
        <f t="shared" si="20"/>
        <v>0.31210191082802546</v>
      </c>
      <c r="F468" s="35">
        <f t="shared" si="20"/>
        <v>0</v>
      </c>
      <c r="G468" s="35">
        <f t="shared" si="20"/>
        <v>0.15923566878980891</v>
      </c>
      <c r="H468" s="35">
        <f t="shared" si="20"/>
        <v>9.5541401273885357E-2</v>
      </c>
      <c r="I468" s="35">
        <f t="shared" si="20"/>
        <v>6.369426751592357E-3</v>
      </c>
      <c r="J468" s="11">
        <v>67</v>
      </c>
      <c r="K468" s="11">
        <v>49</v>
      </c>
      <c r="L468" s="11">
        <v>0</v>
      </c>
      <c r="M468" s="11">
        <v>25</v>
      </c>
      <c r="N468" s="11">
        <v>15</v>
      </c>
      <c r="O468" s="11">
        <v>1</v>
      </c>
      <c r="T468"/>
      <c r="U468"/>
      <c r="V468"/>
      <c r="W468" s="36"/>
      <c r="X468" s="36"/>
      <c r="Y468" s="36"/>
      <c r="Z468" s="36"/>
    </row>
    <row r="469" spans="1:26" x14ac:dyDescent="0.25">
      <c r="A469" s="11" t="s">
        <v>430</v>
      </c>
      <c r="B469" s="11" t="s">
        <v>431</v>
      </c>
      <c r="C469" s="11">
        <v>306</v>
      </c>
      <c r="D469" s="35">
        <f t="shared" si="20"/>
        <v>0.45751633986928103</v>
      </c>
      <c r="E469" s="35">
        <f t="shared" si="20"/>
        <v>0.31045751633986929</v>
      </c>
      <c r="F469" s="35">
        <f t="shared" si="20"/>
        <v>9.8039215686274508E-3</v>
      </c>
      <c r="G469" s="35">
        <f t="shared" si="20"/>
        <v>0.11764705882352941</v>
      </c>
      <c r="H469" s="35">
        <f t="shared" si="20"/>
        <v>9.4771241830065356E-2</v>
      </c>
      <c r="I469" s="35">
        <f t="shared" si="20"/>
        <v>9.8039215686274508E-3</v>
      </c>
      <c r="J469" s="11">
        <v>140</v>
      </c>
      <c r="K469" s="11">
        <v>95</v>
      </c>
      <c r="L469" s="11">
        <v>3</v>
      </c>
      <c r="M469" s="11">
        <v>36</v>
      </c>
      <c r="N469" s="11">
        <v>29</v>
      </c>
      <c r="O469" s="11">
        <v>3</v>
      </c>
      <c r="T469"/>
      <c r="U469"/>
      <c r="V469"/>
      <c r="W469" s="36"/>
      <c r="X469" s="36"/>
      <c r="Y469" s="36"/>
      <c r="Z469" s="36"/>
    </row>
    <row r="470" spans="1:26" x14ac:dyDescent="0.25">
      <c r="A470" s="11" t="s">
        <v>434</v>
      </c>
      <c r="B470" s="11" t="s">
        <v>435</v>
      </c>
      <c r="C470" s="11">
        <v>99</v>
      </c>
      <c r="D470" s="35">
        <f t="shared" si="20"/>
        <v>0.49494949494949497</v>
      </c>
      <c r="E470" s="35">
        <f t="shared" si="20"/>
        <v>0.31313131313131315</v>
      </c>
      <c r="F470" s="35">
        <f t="shared" si="20"/>
        <v>0</v>
      </c>
      <c r="G470" s="35">
        <f t="shared" si="20"/>
        <v>0.1111111111111111</v>
      </c>
      <c r="H470" s="35">
        <f t="shared" si="20"/>
        <v>6.0606060606060608E-2</v>
      </c>
      <c r="I470" s="35">
        <f t="shared" si="20"/>
        <v>2.0202020202020204E-2</v>
      </c>
      <c r="J470" s="11">
        <v>49</v>
      </c>
      <c r="K470" s="11">
        <v>31</v>
      </c>
      <c r="L470" s="11">
        <v>0</v>
      </c>
      <c r="M470" s="11">
        <v>11</v>
      </c>
      <c r="N470" s="11">
        <v>6</v>
      </c>
      <c r="O470" s="11">
        <v>2</v>
      </c>
      <c r="T470"/>
      <c r="U470"/>
      <c r="V470"/>
      <c r="W470" s="36"/>
      <c r="X470" s="36"/>
      <c r="Y470" s="36"/>
      <c r="Z470" s="36"/>
    </row>
    <row r="471" spans="1:26" x14ac:dyDescent="0.25">
      <c r="A471" s="11" t="s">
        <v>448</v>
      </c>
      <c r="B471" s="11" t="s">
        <v>449</v>
      </c>
      <c r="C471" s="11">
        <v>65</v>
      </c>
      <c r="D471" s="35">
        <f t="shared" si="20"/>
        <v>0.24615384615384617</v>
      </c>
      <c r="E471" s="35">
        <f t="shared" si="20"/>
        <v>0.27692307692307694</v>
      </c>
      <c r="F471" s="35">
        <f t="shared" si="20"/>
        <v>0</v>
      </c>
      <c r="G471" s="35">
        <f t="shared" si="20"/>
        <v>7.6923076923076927E-2</v>
      </c>
      <c r="H471" s="35">
        <f t="shared" si="20"/>
        <v>0.27692307692307694</v>
      </c>
      <c r="I471" s="35">
        <f t="shared" si="20"/>
        <v>0.12307692307692308</v>
      </c>
      <c r="J471" s="11">
        <v>16</v>
      </c>
      <c r="K471" s="11">
        <v>18</v>
      </c>
      <c r="L471" s="11">
        <v>0</v>
      </c>
      <c r="M471" s="11">
        <v>5</v>
      </c>
      <c r="N471" s="11">
        <v>18</v>
      </c>
      <c r="O471" s="11">
        <v>8</v>
      </c>
      <c r="T471"/>
      <c r="U471"/>
      <c r="V471"/>
      <c r="W471" s="36"/>
      <c r="X471" s="36"/>
      <c r="Y471" s="36"/>
      <c r="Z471" s="36"/>
    </row>
    <row r="472" spans="1:26" x14ac:dyDescent="0.25">
      <c r="A472" s="11" t="s">
        <v>450</v>
      </c>
      <c r="B472" s="11" t="s">
        <v>451</v>
      </c>
      <c r="C472" s="11">
        <v>318</v>
      </c>
      <c r="D472" s="35">
        <f t="shared" si="20"/>
        <v>0.46540880503144655</v>
      </c>
      <c r="E472" s="35">
        <f t="shared" si="20"/>
        <v>0.39308176100628933</v>
      </c>
      <c r="F472" s="35">
        <f t="shared" si="20"/>
        <v>1.2578616352201259E-2</v>
      </c>
      <c r="G472" s="35">
        <f t="shared" si="20"/>
        <v>6.6037735849056603E-2</v>
      </c>
      <c r="H472" s="35">
        <f t="shared" si="20"/>
        <v>3.7735849056603772E-2</v>
      </c>
      <c r="I472" s="35">
        <f t="shared" si="20"/>
        <v>2.5157232704402517E-2</v>
      </c>
      <c r="J472" s="11">
        <v>148</v>
      </c>
      <c r="K472" s="11">
        <v>125</v>
      </c>
      <c r="L472" s="11">
        <v>4</v>
      </c>
      <c r="M472" s="11">
        <v>21</v>
      </c>
      <c r="N472" s="11">
        <v>12</v>
      </c>
      <c r="O472" s="11">
        <v>8</v>
      </c>
      <c r="T472"/>
      <c r="U472"/>
      <c r="V472"/>
      <c r="W472" s="36"/>
      <c r="X472" s="36"/>
      <c r="Y472" s="36"/>
      <c r="Z472" s="36"/>
    </row>
    <row r="473" spans="1:26" x14ac:dyDescent="0.25">
      <c r="A473" s="11" t="s">
        <v>470</v>
      </c>
      <c r="B473" s="11" t="s">
        <v>471</v>
      </c>
      <c r="C473" s="11">
        <v>210</v>
      </c>
      <c r="D473" s="35">
        <f t="shared" si="20"/>
        <v>0.50476190476190474</v>
      </c>
      <c r="E473" s="35">
        <f t="shared" si="20"/>
        <v>0.30476190476190479</v>
      </c>
      <c r="F473" s="35">
        <f t="shared" si="20"/>
        <v>0</v>
      </c>
      <c r="G473" s="35">
        <f t="shared" si="20"/>
        <v>5.2380952380952382E-2</v>
      </c>
      <c r="H473" s="35">
        <f t="shared" si="20"/>
        <v>0.12380952380952381</v>
      </c>
      <c r="I473" s="35">
        <f t="shared" si="20"/>
        <v>1.4285714285714285E-2</v>
      </c>
      <c r="J473" s="11">
        <v>106</v>
      </c>
      <c r="K473" s="11">
        <v>64</v>
      </c>
      <c r="L473" s="11">
        <v>0</v>
      </c>
      <c r="M473" s="11">
        <v>11</v>
      </c>
      <c r="N473" s="11">
        <v>26</v>
      </c>
      <c r="O473" s="11">
        <v>3</v>
      </c>
      <c r="T473"/>
      <c r="U473"/>
      <c r="V473"/>
      <c r="W473" s="36"/>
      <c r="X473" s="36"/>
      <c r="Y473" s="36"/>
      <c r="Z473" s="36"/>
    </row>
    <row r="474" spans="1:26" x14ac:dyDescent="0.25">
      <c r="A474" s="11" t="s">
        <v>474</v>
      </c>
      <c r="B474" s="11" t="s">
        <v>475</v>
      </c>
      <c r="C474" s="11">
        <v>197</v>
      </c>
      <c r="D474" s="35">
        <f t="shared" si="20"/>
        <v>0.43147208121827413</v>
      </c>
      <c r="E474" s="35">
        <f t="shared" si="20"/>
        <v>0.3604060913705584</v>
      </c>
      <c r="F474" s="35">
        <f t="shared" si="20"/>
        <v>0</v>
      </c>
      <c r="G474" s="35">
        <f t="shared" si="20"/>
        <v>0.1116751269035533</v>
      </c>
      <c r="H474" s="35">
        <f t="shared" si="20"/>
        <v>7.6142131979695438E-2</v>
      </c>
      <c r="I474" s="35">
        <f t="shared" si="20"/>
        <v>2.030456852791878E-2</v>
      </c>
      <c r="J474" s="11">
        <v>85</v>
      </c>
      <c r="K474" s="11">
        <v>71</v>
      </c>
      <c r="L474" s="11">
        <v>0</v>
      </c>
      <c r="M474" s="11">
        <v>22</v>
      </c>
      <c r="N474" s="11">
        <v>15</v>
      </c>
      <c r="O474" s="11">
        <v>4</v>
      </c>
      <c r="T474"/>
      <c r="U474"/>
      <c r="V474"/>
      <c r="W474" s="36"/>
      <c r="X474" s="36"/>
      <c r="Y474" s="36"/>
      <c r="Z474" s="36"/>
    </row>
    <row r="475" spans="1:26" x14ac:dyDescent="0.25">
      <c r="A475" s="11" t="s">
        <v>492</v>
      </c>
      <c r="B475" s="11" t="s">
        <v>493</v>
      </c>
      <c r="C475" s="11">
        <v>55</v>
      </c>
      <c r="D475" s="35">
        <f t="shared" si="20"/>
        <v>0.2</v>
      </c>
      <c r="E475" s="35">
        <f t="shared" si="20"/>
        <v>0.47272727272727272</v>
      </c>
      <c r="F475" s="35">
        <f t="shared" si="20"/>
        <v>0</v>
      </c>
      <c r="G475" s="35">
        <f t="shared" si="20"/>
        <v>1.8181818181818181E-2</v>
      </c>
      <c r="H475" s="35">
        <f t="shared" si="20"/>
        <v>0.29090909090909089</v>
      </c>
      <c r="I475" s="35">
        <f t="shared" si="20"/>
        <v>1.8181818181818181E-2</v>
      </c>
      <c r="J475" s="11">
        <v>11</v>
      </c>
      <c r="K475" s="11">
        <v>26</v>
      </c>
      <c r="L475" s="11">
        <v>0</v>
      </c>
      <c r="M475" s="11">
        <v>1</v>
      </c>
      <c r="N475" s="11">
        <v>16</v>
      </c>
      <c r="O475" s="11">
        <v>1</v>
      </c>
      <c r="T475"/>
      <c r="U475"/>
      <c r="V475"/>
      <c r="W475" s="36"/>
      <c r="X475" s="36"/>
      <c r="Y475" s="36"/>
      <c r="Z475" s="36"/>
    </row>
    <row r="476" spans="1:26" x14ac:dyDescent="0.25">
      <c r="A476" s="11" t="s">
        <v>494</v>
      </c>
      <c r="B476" s="11" t="s">
        <v>495</v>
      </c>
      <c r="C476" s="11">
        <v>104</v>
      </c>
      <c r="D476" s="35">
        <f t="shared" si="20"/>
        <v>0.42307692307692307</v>
      </c>
      <c r="E476" s="35">
        <f t="shared" si="20"/>
        <v>0.25961538461538464</v>
      </c>
      <c r="F476" s="35">
        <f t="shared" si="20"/>
        <v>0</v>
      </c>
      <c r="G476" s="35">
        <f t="shared" si="20"/>
        <v>5.7692307692307696E-2</v>
      </c>
      <c r="H476" s="35">
        <f t="shared" si="20"/>
        <v>0.25961538461538464</v>
      </c>
      <c r="I476" s="35">
        <f t="shared" si="20"/>
        <v>0</v>
      </c>
      <c r="J476" s="11">
        <v>44</v>
      </c>
      <c r="K476" s="11">
        <v>27</v>
      </c>
      <c r="L476" s="11">
        <v>0</v>
      </c>
      <c r="M476" s="11">
        <v>6</v>
      </c>
      <c r="N476" s="11">
        <v>27</v>
      </c>
      <c r="O476" s="11">
        <v>0</v>
      </c>
      <c r="T476"/>
      <c r="U476"/>
      <c r="V476"/>
      <c r="W476" s="36"/>
      <c r="X476" s="36"/>
      <c r="Y476" s="36"/>
      <c r="Z476" s="36"/>
    </row>
    <row r="477" spans="1:26" x14ac:dyDescent="0.25">
      <c r="A477" s="11" t="s">
        <v>500</v>
      </c>
      <c r="B477" s="11" t="s">
        <v>501</v>
      </c>
      <c r="C477" s="11" t="s">
        <v>1572</v>
      </c>
      <c r="D477" s="35" t="e">
        <f t="shared" si="20"/>
        <v>#VALUE!</v>
      </c>
      <c r="E477" s="35" t="e">
        <f t="shared" si="20"/>
        <v>#VALUE!</v>
      </c>
      <c r="F477" s="35" t="e">
        <f t="shared" si="20"/>
        <v>#VALUE!</v>
      </c>
      <c r="G477" s="35" t="e">
        <f t="shared" si="20"/>
        <v>#VALUE!</v>
      </c>
      <c r="H477" s="35" t="e">
        <f t="shared" si="20"/>
        <v>#VALUE!</v>
      </c>
      <c r="I477" s="35" t="e">
        <f t="shared" si="20"/>
        <v>#VALUE!</v>
      </c>
      <c r="J477" s="11" t="s">
        <v>1572</v>
      </c>
      <c r="K477" s="11" t="s">
        <v>1572</v>
      </c>
      <c r="L477" s="11" t="s">
        <v>1572</v>
      </c>
      <c r="M477" s="11" t="s">
        <v>1572</v>
      </c>
      <c r="N477" s="11" t="s">
        <v>1572</v>
      </c>
      <c r="O477" s="11" t="s">
        <v>1572</v>
      </c>
      <c r="T477"/>
      <c r="U477"/>
      <c r="V477"/>
      <c r="W477" s="36"/>
      <c r="X477" s="36"/>
      <c r="Y477" s="36"/>
      <c r="Z477" s="36"/>
    </row>
    <row r="478" spans="1:26" x14ac:dyDescent="0.25">
      <c r="A478" s="11" t="s">
        <v>504</v>
      </c>
      <c r="B478" s="11" t="s">
        <v>505</v>
      </c>
      <c r="C478" s="11">
        <v>530</v>
      </c>
      <c r="D478" s="35">
        <f t="shared" si="20"/>
        <v>0.46603773584905661</v>
      </c>
      <c r="E478" s="35">
        <f t="shared" si="20"/>
        <v>0.35094339622641507</v>
      </c>
      <c r="F478" s="35">
        <f t="shared" si="20"/>
        <v>1.8867924528301887E-3</v>
      </c>
      <c r="G478" s="35">
        <f t="shared" si="20"/>
        <v>0.10188679245283019</v>
      </c>
      <c r="H478" s="35">
        <f t="shared" si="20"/>
        <v>6.4150943396226415E-2</v>
      </c>
      <c r="I478" s="35">
        <f t="shared" si="20"/>
        <v>1.509433962264151E-2</v>
      </c>
      <c r="J478" s="11">
        <v>247</v>
      </c>
      <c r="K478" s="11">
        <v>186</v>
      </c>
      <c r="L478" s="11">
        <v>1</v>
      </c>
      <c r="M478" s="11">
        <v>54</v>
      </c>
      <c r="N478" s="11">
        <v>34</v>
      </c>
      <c r="O478" s="11">
        <v>8</v>
      </c>
      <c r="T478"/>
      <c r="U478"/>
      <c r="V478"/>
      <c r="W478" s="36"/>
      <c r="X478" s="36"/>
      <c r="Y478" s="36"/>
      <c r="Z478" s="36"/>
    </row>
    <row r="479" spans="1:26" x14ac:dyDescent="0.25">
      <c r="A479" s="11" t="s">
        <v>512</v>
      </c>
      <c r="B479" s="11" t="s">
        <v>513</v>
      </c>
      <c r="C479" s="11">
        <v>2507</v>
      </c>
      <c r="D479" s="35">
        <f t="shared" si="20"/>
        <v>0.40366972477064222</v>
      </c>
      <c r="E479" s="35">
        <f t="shared" si="20"/>
        <v>0.35939369764658957</v>
      </c>
      <c r="F479" s="35">
        <f t="shared" si="20"/>
        <v>5.9832469086557637E-3</v>
      </c>
      <c r="G479" s="35">
        <f t="shared" si="20"/>
        <v>0.11049062624650978</v>
      </c>
      <c r="H479" s="35">
        <f t="shared" si="20"/>
        <v>0.10809732748304747</v>
      </c>
      <c r="I479" s="35">
        <f t="shared" si="20"/>
        <v>1.2365376944555246E-2</v>
      </c>
      <c r="J479" s="11">
        <v>1012</v>
      </c>
      <c r="K479" s="11">
        <v>901</v>
      </c>
      <c r="L479" s="11">
        <v>15</v>
      </c>
      <c r="M479" s="11">
        <v>277</v>
      </c>
      <c r="N479" s="11">
        <v>271</v>
      </c>
      <c r="O479" s="11">
        <v>31</v>
      </c>
      <c r="T479"/>
      <c r="U479"/>
      <c r="V479"/>
      <c r="W479" s="36"/>
      <c r="X479" s="36"/>
      <c r="Y479" s="36"/>
      <c r="Z479" s="36"/>
    </row>
    <row r="480" spans="1:26" x14ac:dyDescent="0.25">
      <c r="A480" s="11" t="s">
        <v>534</v>
      </c>
      <c r="B480" s="11" t="s">
        <v>535</v>
      </c>
      <c r="C480" s="11">
        <v>1078</v>
      </c>
      <c r="D480" s="35">
        <f t="shared" si="20"/>
        <v>0.4424860853432282</v>
      </c>
      <c r="E480" s="35">
        <f t="shared" si="20"/>
        <v>0.29406307977736551</v>
      </c>
      <c r="F480" s="35">
        <f t="shared" si="20"/>
        <v>6.4935064935064939E-3</v>
      </c>
      <c r="G480" s="35">
        <f t="shared" si="20"/>
        <v>0.15398886827458255</v>
      </c>
      <c r="H480" s="35">
        <f t="shared" si="20"/>
        <v>9.0909090909090912E-2</v>
      </c>
      <c r="I480" s="35">
        <f t="shared" si="20"/>
        <v>1.2059369202226345E-2</v>
      </c>
      <c r="J480" s="11">
        <v>477</v>
      </c>
      <c r="K480" s="11">
        <v>317</v>
      </c>
      <c r="L480" s="11">
        <v>7</v>
      </c>
      <c r="M480" s="11">
        <v>166</v>
      </c>
      <c r="N480" s="11">
        <v>98</v>
      </c>
      <c r="O480" s="11">
        <v>13</v>
      </c>
      <c r="T480"/>
      <c r="U480"/>
      <c r="V480"/>
      <c r="W480" s="36"/>
      <c r="X480" s="36"/>
      <c r="Y480" s="36"/>
      <c r="Z480" s="36"/>
    </row>
    <row r="481" spans="1:26" x14ac:dyDescent="0.25">
      <c r="A481" s="11" t="s">
        <v>552</v>
      </c>
      <c r="B481" s="11" t="s">
        <v>553</v>
      </c>
      <c r="C481" s="11">
        <v>55</v>
      </c>
      <c r="D481" s="35">
        <f t="shared" si="20"/>
        <v>0.32727272727272727</v>
      </c>
      <c r="E481" s="35">
        <f t="shared" si="20"/>
        <v>0.34545454545454546</v>
      </c>
      <c r="F481" s="35">
        <f t="shared" si="20"/>
        <v>1.8181818181818181E-2</v>
      </c>
      <c r="G481" s="35">
        <f t="shared" si="20"/>
        <v>0.18181818181818182</v>
      </c>
      <c r="H481" s="35">
        <f t="shared" si="20"/>
        <v>0.10909090909090909</v>
      </c>
      <c r="I481" s="35">
        <f t="shared" si="20"/>
        <v>1.8181818181818181E-2</v>
      </c>
      <c r="J481" s="11">
        <v>18</v>
      </c>
      <c r="K481" s="11">
        <v>19</v>
      </c>
      <c r="L481" s="11">
        <v>1</v>
      </c>
      <c r="M481" s="11">
        <v>10</v>
      </c>
      <c r="N481" s="11">
        <v>6</v>
      </c>
      <c r="O481" s="11">
        <v>1</v>
      </c>
      <c r="T481"/>
      <c r="U481"/>
      <c r="V481"/>
      <c r="W481" s="36"/>
      <c r="X481" s="36"/>
      <c r="Y481" s="36"/>
      <c r="Z481" s="36"/>
    </row>
    <row r="482" spans="1:26" x14ac:dyDescent="0.25">
      <c r="A482" s="11" t="s">
        <v>576</v>
      </c>
      <c r="B482" s="11" t="s">
        <v>577</v>
      </c>
      <c r="C482" s="11" t="s">
        <v>1572</v>
      </c>
      <c r="D482" s="35" t="e">
        <f t="shared" si="20"/>
        <v>#VALUE!</v>
      </c>
      <c r="E482" s="35" t="e">
        <f t="shared" si="20"/>
        <v>#VALUE!</v>
      </c>
      <c r="F482" s="35" t="e">
        <f t="shared" si="20"/>
        <v>#VALUE!</v>
      </c>
      <c r="G482" s="35" t="e">
        <f t="shared" si="20"/>
        <v>#VALUE!</v>
      </c>
      <c r="H482" s="35" t="e">
        <f t="shared" si="20"/>
        <v>#VALUE!</v>
      </c>
      <c r="I482" s="35" t="e">
        <f t="shared" si="20"/>
        <v>#VALUE!</v>
      </c>
      <c r="J482" s="11" t="s">
        <v>1572</v>
      </c>
      <c r="K482" s="11" t="s">
        <v>1572</v>
      </c>
      <c r="L482" s="11" t="s">
        <v>1572</v>
      </c>
      <c r="M482" s="11" t="s">
        <v>1572</v>
      </c>
      <c r="N482" s="11" t="s">
        <v>1572</v>
      </c>
      <c r="O482" s="11" t="s">
        <v>1572</v>
      </c>
      <c r="T482"/>
      <c r="U482"/>
      <c r="V482"/>
      <c r="W482" s="36"/>
      <c r="X482" s="36"/>
      <c r="Y482" s="36"/>
      <c r="Z482" s="36"/>
    </row>
    <row r="483" spans="1:26" x14ac:dyDescent="0.25">
      <c r="A483" s="11" t="s">
        <v>596</v>
      </c>
      <c r="B483" s="11" t="s">
        <v>597</v>
      </c>
      <c r="C483" s="11">
        <v>254</v>
      </c>
      <c r="D483" s="35">
        <f t="shared" si="20"/>
        <v>0.24409448818897639</v>
      </c>
      <c r="E483" s="35">
        <f t="shared" si="20"/>
        <v>0.35826771653543305</v>
      </c>
      <c r="F483" s="35">
        <f t="shared" si="20"/>
        <v>0</v>
      </c>
      <c r="G483" s="35">
        <f t="shared" si="20"/>
        <v>3.5433070866141732E-2</v>
      </c>
      <c r="H483" s="35">
        <f t="shared" si="20"/>
        <v>0.3543307086614173</v>
      </c>
      <c r="I483" s="35">
        <f t="shared" si="20"/>
        <v>7.874015748031496E-3</v>
      </c>
      <c r="J483" s="11">
        <v>62</v>
      </c>
      <c r="K483" s="11">
        <v>91</v>
      </c>
      <c r="L483" s="11">
        <v>0</v>
      </c>
      <c r="M483" s="11">
        <v>9</v>
      </c>
      <c r="N483" s="11">
        <v>90</v>
      </c>
      <c r="O483" s="11">
        <v>2</v>
      </c>
      <c r="T483"/>
      <c r="U483"/>
      <c r="V483"/>
      <c r="W483" s="36"/>
      <c r="X483" s="36"/>
      <c r="Y483" s="36"/>
      <c r="Z483" s="36"/>
    </row>
    <row r="484" spans="1:26" x14ac:dyDescent="0.25">
      <c r="A484" s="11" t="s">
        <v>598</v>
      </c>
      <c r="B484" s="11" t="s">
        <v>599</v>
      </c>
      <c r="C484" s="11">
        <v>74</v>
      </c>
      <c r="D484" s="35">
        <f t="shared" si="20"/>
        <v>0.45945945945945948</v>
      </c>
      <c r="E484" s="35">
        <f t="shared" si="20"/>
        <v>0.3108108108108108</v>
      </c>
      <c r="F484" s="35">
        <f t="shared" si="20"/>
        <v>0</v>
      </c>
      <c r="G484" s="35">
        <f t="shared" si="20"/>
        <v>1.3513513513513514E-2</v>
      </c>
      <c r="H484" s="35">
        <f t="shared" si="20"/>
        <v>0.17567567567567569</v>
      </c>
      <c r="I484" s="35">
        <f t="shared" si="20"/>
        <v>4.0540540540540543E-2</v>
      </c>
      <c r="J484" s="11">
        <v>34</v>
      </c>
      <c r="K484" s="11">
        <v>23</v>
      </c>
      <c r="L484" s="11">
        <v>0</v>
      </c>
      <c r="M484" s="11">
        <v>1</v>
      </c>
      <c r="N484" s="11">
        <v>13</v>
      </c>
      <c r="O484" s="11">
        <v>3</v>
      </c>
      <c r="T484"/>
      <c r="U484"/>
      <c r="V484"/>
      <c r="W484" s="36"/>
      <c r="X484" s="36"/>
      <c r="Y484" s="36"/>
      <c r="Z484" s="36"/>
    </row>
    <row r="485" spans="1:26" x14ac:dyDescent="0.25">
      <c r="A485" s="11" t="s">
        <v>604</v>
      </c>
      <c r="B485" s="11" t="s">
        <v>605</v>
      </c>
      <c r="C485" s="11">
        <v>60</v>
      </c>
      <c r="D485" s="35">
        <f t="shared" si="20"/>
        <v>0.41666666666666669</v>
      </c>
      <c r="E485" s="35">
        <f t="shared" si="20"/>
        <v>0.28333333333333333</v>
      </c>
      <c r="F485" s="35">
        <f t="shared" si="20"/>
        <v>0</v>
      </c>
      <c r="G485" s="35">
        <f t="shared" si="20"/>
        <v>3.3333333333333333E-2</v>
      </c>
      <c r="H485" s="35">
        <f t="shared" si="20"/>
        <v>0.26666666666666666</v>
      </c>
      <c r="I485" s="35">
        <f t="shared" si="20"/>
        <v>0</v>
      </c>
      <c r="J485" s="11">
        <v>25</v>
      </c>
      <c r="K485" s="11">
        <v>17</v>
      </c>
      <c r="L485" s="11">
        <v>0</v>
      </c>
      <c r="M485" s="11">
        <v>2</v>
      </c>
      <c r="N485" s="11">
        <v>16</v>
      </c>
      <c r="O485" s="11">
        <v>0</v>
      </c>
      <c r="T485"/>
      <c r="U485"/>
      <c r="V485"/>
      <c r="W485" s="36"/>
      <c r="X485" s="36"/>
      <c r="Y485" s="36"/>
      <c r="Z485" s="36"/>
    </row>
    <row r="486" spans="1:26" x14ac:dyDescent="0.25">
      <c r="A486" s="11" t="s">
        <v>606</v>
      </c>
      <c r="B486" s="11" t="s">
        <v>607</v>
      </c>
      <c r="C486" s="11">
        <v>84</v>
      </c>
      <c r="D486" s="35">
        <f t="shared" si="20"/>
        <v>0.21428571428571427</v>
      </c>
      <c r="E486" s="35">
        <f t="shared" si="20"/>
        <v>0.34523809523809523</v>
      </c>
      <c r="F486" s="35">
        <f t="shared" si="20"/>
        <v>0</v>
      </c>
      <c r="G486" s="35">
        <f t="shared" si="20"/>
        <v>9.5238095238095233E-2</v>
      </c>
      <c r="H486" s="35">
        <f t="shared" si="20"/>
        <v>0.27380952380952384</v>
      </c>
      <c r="I486" s="35">
        <f t="shared" si="20"/>
        <v>7.1428571428571425E-2</v>
      </c>
      <c r="J486" s="11">
        <v>18</v>
      </c>
      <c r="K486" s="11">
        <v>29</v>
      </c>
      <c r="L486" s="11">
        <v>0</v>
      </c>
      <c r="M486" s="11">
        <v>8</v>
      </c>
      <c r="N486" s="11">
        <v>23</v>
      </c>
      <c r="O486" s="11">
        <v>6</v>
      </c>
      <c r="T486"/>
      <c r="U486"/>
      <c r="V486"/>
      <c r="W486" s="36"/>
      <c r="X486" s="36"/>
      <c r="Y486" s="36"/>
      <c r="Z486" s="36"/>
    </row>
    <row r="487" spans="1:26" x14ac:dyDescent="0.25">
      <c r="A487" s="11" t="s">
        <v>608</v>
      </c>
      <c r="B487" s="11" t="s">
        <v>609</v>
      </c>
      <c r="C487" s="11">
        <v>179</v>
      </c>
      <c r="D487" s="35">
        <f t="shared" si="20"/>
        <v>0.52513966480446927</v>
      </c>
      <c r="E487" s="35">
        <f t="shared" si="20"/>
        <v>0.25698324022346369</v>
      </c>
      <c r="F487" s="35">
        <f t="shared" si="20"/>
        <v>0</v>
      </c>
      <c r="G487" s="35">
        <f t="shared" si="20"/>
        <v>2.23463687150838E-2</v>
      </c>
      <c r="H487" s="35">
        <f t="shared" si="20"/>
        <v>0.16759776536312848</v>
      </c>
      <c r="I487" s="35">
        <f t="shared" si="20"/>
        <v>2.7932960893854747E-2</v>
      </c>
      <c r="J487" s="11">
        <v>94</v>
      </c>
      <c r="K487" s="11">
        <v>46</v>
      </c>
      <c r="L487" s="11">
        <v>0</v>
      </c>
      <c r="M487" s="11">
        <v>4</v>
      </c>
      <c r="N487" s="11">
        <v>30</v>
      </c>
      <c r="O487" s="11">
        <v>5</v>
      </c>
      <c r="T487"/>
      <c r="U487"/>
      <c r="V487"/>
      <c r="W487" s="36"/>
      <c r="X487" s="36"/>
      <c r="Y487" s="36"/>
      <c r="Z487" s="36"/>
    </row>
    <row r="488" spans="1:26" x14ac:dyDescent="0.25">
      <c r="A488" s="11" t="s">
        <v>610</v>
      </c>
      <c r="B488" s="11" t="s">
        <v>611</v>
      </c>
      <c r="C488" s="11">
        <v>94</v>
      </c>
      <c r="D488" s="35">
        <f t="shared" si="20"/>
        <v>0.42553191489361702</v>
      </c>
      <c r="E488" s="35">
        <f t="shared" si="20"/>
        <v>0.39361702127659576</v>
      </c>
      <c r="F488" s="35">
        <f t="shared" si="20"/>
        <v>0</v>
      </c>
      <c r="G488" s="35">
        <f t="shared" si="20"/>
        <v>5.3191489361702128E-2</v>
      </c>
      <c r="H488" s="35">
        <f t="shared" si="20"/>
        <v>0.11702127659574468</v>
      </c>
      <c r="I488" s="35">
        <f t="shared" si="20"/>
        <v>1.0638297872340425E-2</v>
      </c>
      <c r="J488" s="11">
        <v>40</v>
      </c>
      <c r="K488" s="11">
        <v>37</v>
      </c>
      <c r="L488" s="11">
        <v>0</v>
      </c>
      <c r="M488" s="11">
        <v>5</v>
      </c>
      <c r="N488" s="11">
        <v>11</v>
      </c>
      <c r="O488" s="11">
        <v>1</v>
      </c>
      <c r="T488"/>
      <c r="U488"/>
      <c r="V488"/>
      <c r="W488" s="36"/>
      <c r="X488" s="36"/>
      <c r="Y488" s="36"/>
      <c r="Z488" s="36"/>
    </row>
    <row r="489" spans="1:26" x14ac:dyDescent="0.25">
      <c r="A489" s="11" t="s">
        <v>616</v>
      </c>
      <c r="B489" s="11" t="s">
        <v>617</v>
      </c>
      <c r="C489" s="11">
        <v>171</v>
      </c>
      <c r="D489" s="35">
        <f t="shared" si="20"/>
        <v>0.2807017543859649</v>
      </c>
      <c r="E489" s="35">
        <f t="shared" si="20"/>
        <v>0.32748538011695905</v>
      </c>
      <c r="F489" s="35">
        <f t="shared" si="20"/>
        <v>0</v>
      </c>
      <c r="G489" s="35">
        <f t="shared" si="20"/>
        <v>0.16374269005847952</v>
      </c>
      <c r="H489" s="35">
        <f t="shared" si="20"/>
        <v>0.17543859649122806</v>
      </c>
      <c r="I489" s="35">
        <f t="shared" si="20"/>
        <v>5.2631578947368418E-2</v>
      </c>
      <c r="J489" s="11">
        <v>48</v>
      </c>
      <c r="K489" s="11">
        <v>56</v>
      </c>
      <c r="L489" s="11">
        <v>0</v>
      </c>
      <c r="M489" s="11">
        <v>28</v>
      </c>
      <c r="N489" s="11">
        <v>30</v>
      </c>
      <c r="O489" s="11">
        <v>9</v>
      </c>
      <c r="T489"/>
      <c r="U489"/>
      <c r="V489"/>
      <c r="W489" s="36"/>
      <c r="X489" s="36"/>
      <c r="Y489" s="36"/>
      <c r="Z489" s="36"/>
    </row>
    <row r="490" spans="1:26" x14ac:dyDescent="0.25">
      <c r="A490" s="11" t="s">
        <v>640</v>
      </c>
      <c r="B490" s="11" t="s">
        <v>641</v>
      </c>
      <c r="C490" s="11">
        <v>369</v>
      </c>
      <c r="D490" s="35">
        <f t="shared" si="20"/>
        <v>0.48780487804878048</v>
      </c>
      <c r="E490" s="35">
        <f t="shared" si="20"/>
        <v>0.33604336043360433</v>
      </c>
      <c r="F490" s="35">
        <f t="shared" si="20"/>
        <v>1.0840108401084011E-2</v>
      </c>
      <c r="G490" s="35">
        <f t="shared" si="20"/>
        <v>9.7560975609756101E-2</v>
      </c>
      <c r="H490" s="35">
        <f t="shared" si="20"/>
        <v>6.5040650406504072E-2</v>
      </c>
      <c r="I490" s="35">
        <f t="shared" si="20"/>
        <v>2.7100271002710027E-3</v>
      </c>
      <c r="J490" s="11">
        <v>180</v>
      </c>
      <c r="K490" s="11">
        <v>124</v>
      </c>
      <c r="L490" s="11">
        <v>4</v>
      </c>
      <c r="M490" s="11">
        <v>36</v>
      </c>
      <c r="N490" s="11">
        <v>24</v>
      </c>
      <c r="O490" s="11">
        <v>1</v>
      </c>
      <c r="T490"/>
      <c r="U490"/>
      <c r="V490"/>
      <c r="W490" s="36"/>
      <c r="X490" s="36"/>
      <c r="Y490" s="36"/>
      <c r="Z490" s="36"/>
    </row>
    <row r="491" spans="1:26" x14ac:dyDescent="0.25">
      <c r="A491" s="11" t="s">
        <v>646</v>
      </c>
      <c r="B491" s="11" t="s">
        <v>647</v>
      </c>
      <c r="C491" s="11">
        <v>1179</v>
      </c>
      <c r="D491" s="35">
        <f t="shared" si="20"/>
        <v>0.38337574215436809</v>
      </c>
      <c r="E491" s="35">
        <f t="shared" si="20"/>
        <v>0.31891433418150977</v>
      </c>
      <c r="F491" s="35">
        <f t="shared" si="20"/>
        <v>2.5445292620865142E-3</v>
      </c>
      <c r="G491" s="35">
        <f t="shared" si="20"/>
        <v>0.17387616624257846</v>
      </c>
      <c r="H491" s="35">
        <f t="shared" si="20"/>
        <v>0.10178117048346055</v>
      </c>
      <c r="I491" s="35">
        <f t="shared" si="20"/>
        <v>1.9508057675996608E-2</v>
      </c>
      <c r="J491" s="11">
        <v>452</v>
      </c>
      <c r="K491" s="11">
        <v>376</v>
      </c>
      <c r="L491" s="11">
        <v>3</v>
      </c>
      <c r="M491" s="11">
        <v>205</v>
      </c>
      <c r="N491" s="11">
        <v>120</v>
      </c>
      <c r="O491" s="11">
        <v>23</v>
      </c>
      <c r="T491"/>
      <c r="U491"/>
      <c r="V491"/>
      <c r="W491" s="36"/>
      <c r="X491" s="36"/>
      <c r="Y491" s="36"/>
      <c r="Z491" s="36"/>
    </row>
    <row r="492" spans="1:26" x14ac:dyDescent="0.25">
      <c r="A492" s="11" t="s">
        <v>648</v>
      </c>
      <c r="B492" s="11" t="s">
        <v>649</v>
      </c>
      <c r="C492" s="11">
        <v>1848</v>
      </c>
      <c r="D492" s="35">
        <f t="shared" si="20"/>
        <v>0.29870129870129869</v>
      </c>
      <c r="E492" s="35">
        <f t="shared" si="20"/>
        <v>0.40692640692640691</v>
      </c>
      <c r="F492" s="35">
        <f t="shared" si="20"/>
        <v>2.2727272727272728E-2</v>
      </c>
      <c r="G492" s="35">
        <f t="shared" si="20"/>
        <v>0.13582251082251082</v>
      </c>
      <c r="H492" s="35">
        <f t="shared" si="20"/>
        <v>0.11742424242424243</v>
      </c>
      <c r="I492" s="35">
        <f t="shared" si="20"/>
        <v>1.83982683982684E-2</v>
      </c>
      <c r="J492" s="11">
        <v>552</v>
      </c>
      <c r="K492" s="11">
        <v>752</v>
      </c>
      <c r="L492" s="11">
        <v>42</v>
      </c>
      <c r="M492" s="11">
        <v>251</v>
      </c>
      <c r="N492" s="11">
        <v>217</v>
      </c>
      <c r="O492" s="11">
        <v>34</v>
      </c>
      <c r="T492"/>
      <c r="U492"/>
      <c r="V492"/>
      <c r="W492" s="36"/>
      <c r="X492" s="36"/>
      <c r="Y492" s="36"/>
      <c r="Z492" s="36"/>
    </row>
    <row r="493" spans="1:26" x14ac:dyDescent="0.25">
      <c r="A493" s="11" t="s">
        <v>660</v>
      </c>
      <c r="B493" s="11" t="s">
        <v>661</v>
      </c>
      <c r="C493" s="11">
        <v>155</v>
      </c>
      <c r="D493" s="35">
        <f t="shared" si="20"/>
        <v>0.3935483870967742</v>
      </c>
      <c r="E493" s="35">
        <f t="shared" si="20"/>
        <v>0.45806451612903226</v>
      </c>
      <c r="F493" s="35">
        <f t="shared" si="20"/>
        <v>0</v>
      </c>
      <c r="G493" s="35">
        <f t="shared" si="20"/>
        <v>3.2258064516129031E-2</v>
      </c>
      <c r="H493" s="35">
        <f t="shared" si="20"/>
        <v>9.0322580645161285E-2</v>
      </c>
      <c r="I493" s="35">
        <f t="shared" si="20"/>
        <v>2.5806451612903226E-2</v>
      </c>
      <c r="J493" s="11">
        <v>61</v>
      </c>
      <c r="K493" s="11">
        <v>71</v>
      </c>
      <c r="L493" s="11">
        <v>0</v>
      </c>
      <c r="M493" s="11">
        <v>5</v>
      </c>
      <c r="N493" s="11">
        <v>14</v>
      </c>
      <c r="O493" s="11">
        <v>4</v>
      </c>
      <c r="T493"/>
      <c r="U493"/>
      <c r="V493"/>
      <c r="W493" s="36"/>
      <c r="X493" s="36"/>
      <c r="Y493" s="36"/>
      <c r="Z493" s="36"/>
    </row>
    <row r="494" spans="1:26" x14ac:dyDescent="0.25">
      <c r="A494" s="11" t="s">
        <v>684</v>
      </c>
      <c r="B494" s="11" t="s">
        <v>685</v>
      </c>
      <c r="C494" s="11">
        <v>191</v>
      </c>
      <c r="D494" s="35">
        <f t="shared" si="20"/>
        <v>0.40314136125654448</v>
      </c>
      <c r="E494" s="35">
        <f t="shared" si="20"/>
        <v>0.40314136125654448</v>
      </c>
      <c r="F494" s="35">
        <f t="shared" si="20"/>
        <v>0</v>
      </c>
      <c r="G494" s="35">
        <f t="shared" si="20"/>
        <v>7.8534031413612565E-2</v>
      </c>
      <c r="H494" s="35">
        <f t="shared" si="20"/>
        <v>7.8534031413612565E-2</v>
      </c>
      <c r="I494" s="35">
        <f t="shared" si="20"/>
        <v>3.6649214659685861E-2</v>
      </c>
      <c r="J494" s="11">
        <v>77</v>
      </c>
      <c r="K494" s="11">
        <v>77</v>
      </c>
      <c r="L494" s="11">
        <v>0</v>
      </c>
      <c r="M494" s="11">
        <v>15</v>
      </c>
      <c r="N494" s="11">
        <v>15</v>
      </c>
      <c r="O494" s="11">
        <v>7</v>
      </c>
      <c r="T494"/>
      <c r="U494"/>
      <c r="V494"/>
      <c r="W494" s="36"/>
      <c r="X494" s="36"/>
      <c r="Y494" s="36"/>
      <c r="Z494" s="36"/>
    </row>
    <row r="495" spans="1:26" x14ac:dyDescent="0.25">
      <c r="A495" s="11" t="s">
        <v>686</v>
      </c>
      <c r="B495" s="11" t="s">
        <v>687</v>
      </c>
      <c r="C495" s="11">
        <v>103</v>
      </c>
      <c r="D495" s="35">
        <f t="shared" si="20"/>
        <v>0.39805825242718446</v>
      </c>
      <c r="E495" s="35">
        <f t="shared" si="20"/>
        <v>0.36893203883495146</v>
      </c>
      <c r="F495" s="35">
        <f t="shared" si="20"/>
        <v>0</v>
      </c>
      <c r="G495" s="35">
        <f t="shared" si="20"/>
        <v>6.7961165048543687E-2</v>
      </c>
      <c r="H495" s="35">
        <f t="shared" si="20"/>
        <v>0.10679611650485436</v>
      </c>
      <c r="I495" s="35">
        <f t="shared" si="20"/>
        <v>5.8252427184466021E-2</v>
      </c>
      <c r="J495" s="11">
        <v>41</v>
      </c>
      <c r="K495" s="11">
        <v>38</v>
      </c>
      <c r="L495" s="11">
        <v>0</v>
      </c>
      <c r="M495" s="11">
        <v>7</v>
      </c>
      <c r="N495" s="11">
        <v>11</v>
      </c>
      <c r="O495" s="11">
        <v>6</v>
      </c>
      <c r="T495"/>
      <c r="U495"/>
      <c r="V495"/>
      <c r="W495" s="36"/>
      <c r="X495" s="36"/>
      <c r="Y495" s="36"/>
      <c r="Z495" s="36"/>
    </row>
    <row r="496" spans="1:26" x14ac:dyDescent="0.25">
      <c r="A496" s="11" t="s">
        <v>692</v>
      </c>
      <c r="B496" s="11" t="s">
        <v>693</v>
      </c>
      <c r="C496" s="11">
        <v>1473</v>
      </c>
      <c r="D496" s="35">
        <f t="shared" si="20"/>
        <v>0.34215885947046842</v>
      </c>
      <c r="E496" s="35">
        <f t="shared" si="20"/>
        <v>0.42837746096401902</v>
      </c>
      <c r="F496" s="35">
        <f t="shared" si="20"/>
        <v>9.5044127630685669E-3</v>
      </c>
      <c r="G496" s="35">
        <f t="shared" si="20"/>
        <v>0.10997963340122199</v>
      </c>
      <c r="H496" s="35">
        <f t="shared" si="20"/>
        <v>0.10251188051595383</v>
      </c>
      <c r="I496" s="35">
        <f t="shared" si="20"/>
        <v>7.4677528852681602E-3</v>
      </c>
      <c r="J496" s="11">
        <v>504</v>
      </c>
      <c r="K496" s="11">
        <v>631</v>
      </c>
      <c r="L496" s="11">
        <v>14</v>
      </c>
      <c r="M496" s="11">
        <v>162</v>
      </c>
      <c r="N496" s="11">
        <v>151</v>
      </c>
      <c r="O496" s="11">
        <v>11</v>
      </c>
      <c r="T496"/>
      <c r="U496"/>
      <c r="V496"/>
      <c r="W496" s="36"/>
      <c r="X496" s="36"/>
      <c r="Y496" s="36"/>
      <c r="Z496" s="36"/>
    </row>
    <row r="497" spans="1:26" x14ac:dyDescent="0.25">
      <c r="A497" s="11" t="s">
        <v>698</v>
      </c>
      <c r="B497" s="11" t="s">
        <v>699</v>
      </c>
      <c r="C497" s="11">
        <v>65</v>
      </c>
      <c r="D497" s="35">
        <f t="shared" si="20"/>
        <v>0.52307692307692311</v>
      </c>
      <c r="E497" s="35">
        <f t="shared" si="20"/>
        <v>0.30769230769230771</v>
      </c>
      <c r="F497" s="35">
        <f t="shared" si="20"/>
        <v>0</v>
      </c>
      <c r="G497" s="35">
        <f t="shared" si="20"/>
        <v>0</v>
      </c>
      <c r="H497" s="35">
        <f t="shared" si="20"/>
        <v>0.13846153846153847</v>
      </c>
      <c r="I497" s="35">
        <f t="shared" si="20"/>
        <v>3.0769230769230771E-2</v>
      </c>
      <c r="J497" s="11">
        <v>34</v>
      </c>
      <c r="K497" s="11">
        <v>20</v>
      </c>
      <c r="L497" s="11">
        <v>0</v>
      </c>
      <c r="M497" s="11">
        <v>0</v>
      </c>
      <c r="N497" s="11">
        <v>9</v>
      </c>
      <c r="O497" s="11">
        <v>2</v>
      </c>
      <c r="T497"/>
      <c r="U497"/>
      <c r="V497"/>
      <c r="W497" s="36"/>
      <c r="X497" s="36"/>
      <c r="Y497" s="36"/>
      <c r="Z497" s="36"/>
    </row>
    <row r="498" spans="1:26" x14ac:dyDescent="0.25">
      <c r="A498" s="11" t="s">
        <v>708</v>
      </c>
      <c r="B498" s="11" t="s">
        <v>709</v>
      </c>
      <c r="C498" s="11">
        <v>138</v>
      </c>
      <c r="D498" s="35">
        <f t="shared" si="20"/>
        <v>0.58695652173913049</v>
      </c>
      <c r="E498" s="35">
        <f t="shared" si="20"/>
        <v>0.25362318840579712</v>
      </c>
      <c r="F498" s="35">
        <f t="shared" si="20"/>
        <v>0</v>
      </c>
      <c r="G498" s="35">
        <f t="shared" si="20"/>
        <v>7.2463768115942032E-2</v>
      </c>
      <c r="H498" s="35">
        <f t="shared" si="20"/>
        <v>7.2463768115942032E-2</v>
      </c>
      <c r="I498" s="35">
        <f t="shared" si="20"/>
        <v>1.4492753623188406E-2</v>
      </c>
      <c r="J498" s="11">
        <v>81</v>
      </c>
      <c r="K498" s="11">
        <v>35</v>
      </c>
      <c r="L498" s="11">
        <v>0</v>
      </c>
      <c r="M498" s="11">
        <v>10</v>
      </c>
      <c r="N498" s="11">
        <v>10</v>
      </c>
      <c r="O498" s="11">
        <v>2</v>
      </c>
    </row>
    <row r="499" spans="1:26" x14ac:dyDescent="0.25">
      <c r="A499" s="11" t="s">
        <v>714</v>
      </c>
      <c r="B499" s="11" t="s">
        <v>715</v>
      </c>
      <c r="C499" s="11">
        <v>602</v>
      </c>
      <c r="D499" s="35">
        <f t="shared" si="20"/>
        <v>0.33056478405315615</v>
      </c>
      <c r="E499" s="35">
        <f t="shared" si="20"/>
        <v>0.38205980066445183</v>
      </c>
      <c r="F499" s="35">
        <f t="shared" si="20"/>
        <v>4.9833887043189366E-3</v>
      </c>
      <c r="G499" s="35">
        <f t="shared" si="20"/>
        <v>0.1877076411960133</v>
      </c>
      <c r="H499" s="35">
        <f t="shared" si="20"/>
        <v>8.4717607973421927E-2</v>
      </c>
      <c r="I499" s="35">
        <f t="shared" si="20"/>
        <v>9.9667774086378731E-3</v>
      </c>
      <c r="J499" s="11">
        <v>199</v>
      </c>
      <c r="K499" s="11">
        <v>230</v>
      </c>
      <c r="L499" s="11">
        <v>3</v>
      </c>
      <c r="M499" s="11">
        <v>113</v>
      </c>
      <c r="N499" s="11">
        <v>51</v>
      </c>
      <c r="O499" s="11">
        <v>6</v>
      </c>
    </row>
    <row r="500" spans="1:26" x14ac:dyDescent="0.25">
      <c r="A500" s="11" t="s">
        <v>738</v>
      </c>
      <c r="B500" s="11" t="s">
        <v>739</v>
      </c>
      <c r="C500" s="11">
        <v>119</v>
      </c>
      <c r="D500" s="35">
        <f t="shared" si="20"/>
        <v>0.33613445378151263</v>
      </c>
      <c r="E500" s="35">
        <f t="shared" si="20"/>
        <v>0.42016806722689076</v>
      </c>
      <c r="F500" s="35">
        <f t="shared" si="20"/>
        <v>0</v>
      </c>
      <c r="G500" s="35">
        <f t="shared" si="20"/>
        <v>2.5210084033613446E-2</v>
      </c>
      <c r="H500" s="35">
        <f t="shared" si="20"/>
        <v>0.21008403361344538</v>
      </c>
      <c r="I500" s="35">
        <f t="shared" si="20"/>
        <v>8.4033613445378148E-3</v>
      </c>
      <c r="J500" s="11">
        <v>40</v>
      </c>
      <c r="K500" s="11">
        <v>50</v>
      </c>
      <c r="L500" s="11">
        <v>0</v>
      </c>
      <c r="M500" s="11">
        <v>3</v>
      </c>
      <c r="N500" s="11">
        <v>25</v>
      </c>
      <c r="O500" s="11">
        <v>1</v>
      </c>
    </row>
    <row r="501" spans="1:26" x14ac:dyDescent="0.25">
      <c r="A501" s="11" t="s">
        <v>766</v>
      </c>
      <c r="B501" s="11" t="s">
        <v>767</v>
      </c>
      <c r="C501" s="11">
        <v>1655</v>
      </c>
      <c r="D501" s="35">
        <f t="shared" si="20"/>
        <v>0.44712990936555891</v>
      </c>
      <c r="E501" s="35">
        <f t="shared" si="20"/>
        <v>0.36314199395770391</v>
      </c>
      <c r="F501" s="35">
        <f t="shared" si="20"/>
        <v>4.229607250755287E-3</v>
      </c>
      <c r="G501" s="35">
        <f t="shared" si="20"/>
        <v>9.9697885196374625E-2</v>
      </c>
      <c r="H501" s="35">
        <f t="shared" si="20"/>
        <v>7.4320241691842898E-2</v>
      </c>
      <c r="I501" s="35">
        <f t="shared" si="20"/>
        <v>1.1480362537764351E-2</v>
      </c>
      <c r="J501" s="11">
        <v>740</v>
      </c>
      <c r="K501" s="11">
        <v>601</v>
      </c>
      <c r="L501" s="11">
        <v>7</v>
      </c>
      <c r="M501" s="11">
        <v>165</v>
      </c>
      <c r="N501" s="11">
        <v>123</v>
      </c>
      <c r="O501" s="11">
        <v>19</v>
      </c>
    </row>
    <row r="502" spans="1:26" x14ac:dyDescent="0.25">
      <c r="A502" s="11" t="s">
        <v>774</v>
      </c>
      <c r="B502" s="11" t="s">
        <v>775</v>
      </c>
      <c r="C502" s="11">
        <v>459</v>
      </c>
      <c r="D502" s="35">
        <f t="shared" si="20"/>
        <v>0.38997821350762529</v>
      </c>
      <c r="E502" s="35">
        <f t="shared" si="20"/>
        <v>0.2570806100217865</v>
      </c>
      <c r="F502" s="35">
        <f t="shared" si="20"/>
        <v>4.3572984749455342E-3</v>
      </c>
      <c r="G502" s="35">
        <f t="shared" si="20"/>
        <v>0.15032679738562091</v>
      </c>
      <c r="H502" s="35">
        <f t="shared" si="20"/>
        <v>0.1786492374727669</v>
      </c>
      <c r="I502" s="35">
        <f t="shared" si="20"/>
        <v>1.9607843137254902E-2</v>
      </c>
      <c r="J502" s="11">
        <v>179</v>
      </c>
      <c r="K502" s="11">
        <v>118</v>
      </c>
      <c r="L502" s="11">
        <v>2</v>
      </c>
      <c r="M502" s="11">
        <v>69</v>
      </c>
      <c r="N502" s="11">
        <v>82</v>
      </c>
      <c r="O502" s="11">
        <v>9</v>
      </c>
    </row>
    <row r="503" spans="1:26" x14ac:dyDescent="0.25">
      <c r="A503" s="11" t="s">
        <v>776</v>
      </c>
      <c r="B503" s="11" t="s">
        <v>777</v>
      </c>
      <c r="C503" s="11">
        <v>383</v>
      </c>
      <c r="D503" s="35">
        <f t="shared" si="20"/>
        <v>0.43603133159268931</v>
      </c>
      <c r="E503" s="35">
        <f t="shared" si="20"/>
        <v>0.28981723237597912</v>
      </c>
      <c r="F503" s="35">
        <f t="shared" si="20"/>
        <v>2.0887728459530026E-2</v>
      </c>
      <c r="G503" s="35">
        <f t="shared" ref="G503:I551" si="21">M503/$C503</f>
        <v>0.16187989556135771</v>
      </c>
      <c r="H503" s="35">
        <f t="shared" si="21"/>
        <v>7.0496083550913843E-2</v>
      </c>
      <c r="I503" s="35">
        <f t="shared" si="21"/>
        <v>2.0887728459530026E-2</v>
      </c>
      <c r="J503" s="11">
        <v>167</v>
      </c>
      <c r="K503" s="11">
        <v>111</v>
      </c>
      <c r="L503" s="11">
        <v>8</v>
      </c>
      <c r="M503" s="11">
        <v>62</v>
      </c>
      <c r="N503" s="11">
        <v>27</v>
      </c>
      <c r="O503" s="11">
        <v>8</v>
      </c>
    </row>
    <row r="504" spans="1:26" x14ac:dyDescent="0.25">
      <c r="A504" s="11" t="s">
        <v>782</v>
      </c>
      <c r="B504" s="11" t="s">
        <v>783</v>
      </c>
      <c r="C504" s="11">
        <v>61</v>
      </c>
      <c r="D504" s="35">
        <f t="shared" ref="D504:I554" si="22">J504/$C504</f>
        <v>4.9180327868852458E-2</v>
      </c>
      <c r="E504" s="35">
        <f t="shared" si="22"/>
        <v>0.13114754098360656</v>
      </c>
      <c r="F504" s="35">
        <f t="shared" si="22"/>
        <v>0</v>
      </c>
      <c r="G504" s="35">
        <f t="shared" si="21"/>
        <v>1.6393442622950821E-2</v>
      </c>
      <c r="H504" s="35">
        <f t="shared" si="21"/>
        <v>0.57377049180327866</v>
      </c>
      <c r="I504" s="35">
        <f t="shared" si="21"/>
        <v>0.22950819672131148</v>
      </c>
      <c r="J504" s="11">
        <v>3</v>
      </c>
      <c r="K504" s="11">
        <v>8</v>
      </c>
      <c r="L504" s="11">
        <v>0</v>
      </c>
      <c r="M504" s="11">
        <v>1</v>
      </c>
      <c r="N504" s="11">
        <v>35</v>
      </c>
      <c r="O504" s="11">
        <v>14</v>
      </c>
    </row>
    <row r="505" spans="1:26" x14ac:dyDescent="0.25">
      <c r="A505" s="11" t="s">
        <v>786</v>
      </c>
      <c r="B505" s="11" t="s">
        <v>787</v>
      </c>
      <c r="C505" s="11">
        <v>2176</v>
      </c>
      <c r="D505" s="35">
        <f t="shared" si="22"/>
        <v>0.40854779411764708</v>
      </c>
      <c r="E505" s="35">
        <f t="shared" si="22"/>
        <v>0.26976102941176472</v>
      </c>
      <c r="F505" s="35">
        <f t="shared" si="22"/>
        <v>3.125E-2</v>
      </c>
      <c r="G505" s="35">
        <f t="shared" si="21"/>
        <v>0.15027573529411764</v>
      </c>
      <c r="H505" s="35">
        <f t="shared" si="21"/>
        <v>0.12775735294117646</v>
      </c>
      <c r="I505" s="35">
        <f t="shared" si="21"/>
        <v>1.2408088235294117E-2</v>
      </c>
      <c r="J505" s="11">
        <v>889</v>
      </c>
      <c r="K505" s="11">
        <v>587</v>
      </c>
      <c r="L505" s="11">
        <v>68</v>
      </c>
      <c r="M505" s="11">
        <v>327</v>
      </c>
      <c r="N505" s="11">
        <v>278</v>
      </c>
      <c r="O505" s="11">
        <v>27</v>
      </c>
    </row>
    <row r="506" spans="1:26" x14ac:dyDescent="0.25">
      <c r="A506" s="11" t="s">
        <v>800</v>
      </c>
      <c r="B506" s="11" t="s">
        <v>801</v>
      </c>
      <c r="C506" s="11">
        <v>329</v>
      </c>
      <c r="D506" s="35">
        <f t="shared" si="22"/>
        <v>0.47720364741641336</v>
      </c>
      <c r="E506" s="35">
        <f t="shared" si="22"/>
        <v>0.34042553191489361</v>
      </c>
      <c r="F506" s="35">
        <f t="shared" si="22"/>
        <v>0</v>
      </c>
      <c r="G506" s="35">
        <f t="shared" si="21"/>
        <v>9.1185410334346503E-2</v>
      </c>
      <c r="H506" s="35">
        <f t="shared" si="21"/>
        <v>6.9908814589665649E-2</v>
      </c>
      <c r="I506" s="35">
        <f t="shared" si="21"/>
        <v>2.1276595744680851E-2</v>
      </c>
      <c r="J506" s="11">
        <v>157</v>
      </c>
      <c r="K506" s="11">
        <v>112</v>
      </c>
      <c r="L506" s="11">
        <v>0</v>
      </c>
      <c r="M506" s="11">
        <v>30</v>
      </c>
      <c r="N506" s="11">
        <v>23</v>
      </c>
      <c r="O506" s="11">
        <v>7</v>
      </c>
    </row>
    <row r="507" spans="1:26" x14ac:dyDescent="0.25">
      <c r="A507" s="11" t="s">
        <v>812</v>
      </c>
      <c r="B507" s="11" t="s">
        <v>814</v>
      </c>
      <c r="C507" s="11">
        <v>1006</v>
      </c>
      <c r="D507" s="35">
        <f t="shared" si="22"/>
        <v>0.44135188866799202</v>
      </c>
      <c r="E507" s="35">
        <f t="shared" si="22"/>
        <v>0.36779324055666002</v>
      </c>
      <c r="F507" s="35">
        <f t="shared" si="22"/>
        <v>4.970178926441352E-3</v>
      </c>
      <c r="G507" s="35">
        <f t="shared" si="21"/>
        <v>5.0695825049701791E-2</v>
      </c>
      <c r="H507" s="35">
        <f t="shared" si="21"/>
        <v>0.1172962226640159</v>
      </c>
      <c r="I507" s="35">
        <f t="shared" si="21"/>
        <v>1.7892644135188866E-2</v>
      </c>
      <c r="J507" s="11">
        <v>444</v>
      </c>
      <c r="K507" s="11">
        <v>370</v>
      </c>
      <c r="L507" s="11">
        <v>5</v>
      </c>
      <c r="M507" s="11">
        <v>51</v>
      </c>
      <c r="N507" s="11">
        <v>118</v>
      </c>
      <c r="O507" s="11">
        <v>18</v>
      </c>
    </row>
    <row r="508" spans="1:26" x14ac:dyDescent="0.25">
      <c r="A508" s="11" t="s">
        <v>817</v>
      </c>
      <c r="B508" s="11" t="s">
        <v>818</v>
      </c>
      <c r="C508" s="11">
        <v>148</v>
      </c>
      <c r="D508" s="35">
        <f t="shared" si="22"/>
        <v>0.4391891891891892</v>
      </c>
      <c r="E508" s="35">
        <f t="shared" si="22"/>
        <v>0.3108108108108108</v>
      </c>
      <c r="F508" s="35">
        <f t="shared" si="22"/>
        <v>6.7567567567567571E-3</v>
      </c>
      <c r="G508" s="35">
        <f t="shared" si="21"/>
        <v>6.0810810810810814E-2</v>
      </c>
      <c r="H508" s="35">
        <f t="shared" si="21"/>
        <v>0.1554054054054054</v>
      </c>
      <c r="I508" s="35">
        <f t="shared" si="21"/>
        <v>2.7027027027027029E-2</v>
      </c>
      <c r="J508" s="11">
        <v>65</v>
      </c>
      <c r="K508" s="11">
        <v>46</v>
      </c>
      <c r="L508" s="11">
        <v>1</v>
      </c>
      <c r="M508" s="11">
        <v>9</v>
      </c>
      <c r="N508" s="11">
        <v>23</v>
      </c>
      <c r="O508" s="11">
        <v>4</v>
      </c>
    </row>
    <row r="509" spans="1:26" x14ac:dyDescent="0.25">
      <c r="A509" s="11" t="s">
        <v>835</v>
      </c>
      <c r="B509" s="11" t="s">
        <v>836</v>
      </c>
      <c r="C509" s="11">
        <v>279</v>
      </c>
      <c r="D509" s="35">
        <f t="shared" si="22"/>
        <v>0.5268817204301075</v>
      </c>
      <c r="E509" s="35">
        <f t="shared" si="22"/>
        <v>0.32974910394265233</v>
      </c>
      <c r="F509" s="35">
        <f t="shared" si="22"/>
        <v>0</v>
      </c>
      <c r="G509" s="35">
        <f t="shared" si="21"/>
        <v>6.093189964157706E-2</v>
      </c>
      <c r="H509" s="35">
        <f t="shared" si="21"/>
        <v>7.1684587813620068E-2</v>
      </c>
      <c r="I509" s="35">
        <f t="shared" si="21"/>
        <v>1.0752688172043012E-2</v>
      </c>
      <c r="J509" s="11">
        <v>147</v>
      </c>
      <c r="K509" s="11">
        <v>92</v>
      </c>
      <c r="L509" s="11">
        <v>0</v>
      </c>
      <c r="M509" s="11">
        <v>17</v>
      </c>
      <c r="N509" s="11">
        <v>20</v>
      </c>
      <c r="O509" s="11">
        <v>3</v>
      </c>
    </row>
    <row r="510" spans="1:26" x14ac:dyDescent="0.25">
      <c r="A510" s="11" t="s">
        <v>839</v>
      </c>
      <c r="B510" s="11" t="s">
        <v>840</v>
      </c>
      <c r="C510" s="11">
        <v>596</v>
      </c>
      <c r="D510" s="35">
        <f t="shared" si="22"/>
        <v>0.41946308724832215</v>
      </c>
      <c r="E510" s="35">
        <f t="shared" si="22"/>
        <v>0.2936241610738255</v>
      </c>
      <c r="F510" s="35">
        <f t="shared" si="22"/>
        <v>3.0201342281879196E-2</v>
      </c>
      <c r="G510" s="35">
        <f t="shared" si="21"/>
        <v>8.557046979865772E-2</v>
      </c>
      <c r="H510" s="35">
        <f t="shared" si="21"/>
        <v>0.15100671140939598</v>
      </c>
      <c r="I510" s="35">
        <f t="shared" si="21"/>
        <v>2.0134228187919462E-2</v>
      </c>
      <c r="J510" s="11">
        <v>250</v>
      </c>
      <c r="K510" s="11">
        <v>175</v>
      </c>
      <c r="L510" s="11">
        <v>18</v>
      </c>
      <c r="M510" s="11">
        <v>51</v>
      </c>
      <c r="N510" s="11">
        <v>90</v>
      </c>
      <c r="O510" s="11">
        <v>12</v>
      </c>
    </row>
    <row r="511" spans="1:26" x14ac:dyDescent="0.25">
      <c r="A511" s="11" t="s">
        <v>851</v>
      </c>
      <c r="B511" s="11" t="s">
        <v>852</v>
      </c>
      <c r="C511" s="11">
        <v>146</v>
      </c>
      <c r="D511" s="35">
        <f t="shared" si="22"/>
        <v>0.47945205479452052</v>
      </c>
      <c r="E511" s="35">
        <f t="shared" si="22"/>
        <v>0.28767123287671231</v>
      </c>
      <c r="F511" s="35">
        <f t="shared" si="22"/>
        <v>0</v>
      </c>
      <c r="G511" s="35">
        <f t="shared" si="21"/>
        <v>7.5342465753424653E-2</v>
      </c>
      <c r="H511" s="35">
        <f t="shared" si="21"/>
        <v>0.13013698630136986</v>
      </c>
      <c r="I511" s="35">
        <f t="shared" si="21"/>
        <v>2.7397260273972601E-2</v>
      </c>
      <c r="J511" s="11">
        <v>70</v>
      </c>
      <c r="K511" s="11">
        <v>42</v>
      </c>
      <c r="L511" s="11">
        <v>0</v>
      </c>
      <c r="M511" s="11">
        <v>11</v>
      </c>
      <c r="N511" s="11">
        <v>19</v>
      </c>
      <c r="O511" s="11">
        <v>4</v>
      </c>
    </row>
    <row r="512" spans="1:26" x14ac:dyDescent="0.25">
      <c r="A512" s="11" t="s">
        <v>853</v>
      </c>
      <c r="B512" s="11" t="s">
        <v>854</v>
      </c>
      <c r="C512" s="11">
        <v>159</v>
      </c>
      <c r="D512" s="35">
        <f t="shared" si="22"/>
        <v>0.44654088050314467</v>
      </c>
      <c r="E512" s="35">
        <f t="shared" si="22"/>
        <v>0.26415094339622641</v>
      </c>
      <c r="F512" s="35">
        <f t="shared" si="22"/>
        <v>0</v>
      </c>
      <c r="G512" s="35">
        <f t="shared" si="21"/>
        <v>6.2893081761006289E-2</v>
      </c>
      <c r="H512" s="35">
        <f t="shared" si="21"/>
        <v>0.22641509433962265</v>
      </c>
      <c r="I512" s="35">
        <f t="shared" si="21"/>
        <v>0</v>
      </c>
      <c r="J512" s="11">
        <v>71</v>
      </c>
      <c r="K512" s="11">
        <v>42</v>
      </c>
      <c r="L512" s="11">
        <v>0</v>
      </c>
      <c r="M512" s="11">
        <v>10</v>
      </c>
      <c r="N512" s="11">
        <v>36</v>
      </c>
      <c r="O512" s="11">
        <v>0</v>
      </c>
    </row>
    <row r="513" spans="1:15" x14ac:dyDescent="0.25">
      <c r="A513" s="11" t="s">
        <v>855</v>
      </c>
      <c r="B513" s="11" t="s">
        <v>856</v>
      </c>
      <c r="C513" s="11">
        <v>112</v>
      </c>
      <c r="D513" s="35">
        <f t="shared" si="22"/>
        <v>0.4375</v>
      </c>
      <c r="E513" s="35">
        <f t="shared" si="22"/>
        <v>0.375</v>
      </c>
      <c r="F513" s="35">
        <f t="shared" si="22"/>
        <v>0</v>
      </c>
      <c r="G513" s="35">
        <f t="shared" si="21"/>
        <v>9.8214285714285712E-2</v>
      </c>
      <c r="H513" s="35">
        <f t="shared" si="21"/>
        <v>3.5714285714285712E-2</v>
      </c>
      <c r="I513" s="35">
        <f t="shared" si="21"/>
        <v>5.3571428571428568E-2</v>
      </c>
      <c r="J513" s="11">
        <v>49</v>
      </c>
      <c r="K513" s="11">
        <v>42</v>
      </c>
      <c r="L513" s="11">
        <v>0</v>
      </c>
      <c r="M513" s="11">
        <v>11</v>
      </c>
      <c r="N513" s="11">
        <v>4</v>
      </c>
      <c r="O513" s="11">
        <v>6</v>
      </c>
    </row>
    <row r="514" spans="1:15" x14ac:dyDescent="0.25">
      <c r="A514" s="11" t="s">
        <v>863</v>
      </c>
      <c r="B514" s="11" t="s">
        <v>864</v>
      </c>
      <c r="C514" s="11">
        <v>227</v>
      </c>
      <c r="D514" s="35">
        <f t="shared" si="22"/>
        <v>0.51101321585903081</v>
      </c>
      <c r="E514" s="35">
        <f t="shared" si="22"/>
        <v>0.29515418502202645</v>
      </c>
      <c r="F514" s="35">
        <f t="shared" si="22"/>
        <v>0</v>
      </c>
      <c r="G514" s="35">
        <f t="shared" si="21"/>
        <v>6.6079295154185022E-2</v>
      </c>
      <c r="H514" s="35">
        <f t="shared" si="21"/>
        <v>9.2511013215859028E-2</v>
      </c>
      <c r="I514" s="35">
        <f t="shared" si="21"/>
        <v>3.5242290748898682E-2</v>
      </c>
      <c r="J514" s="11">
        <v>116</v>
      </c>
      <c r="K514" s="11">
        <v>67</v>
      </c>
      <c r="L514" s="11">
        <v>0</v>
      </c>
      <c r="M514" s="11">
        <v>15</v>
      </c>
      <c r="N514" s="11">
        <v>21</v>
      </c>
      <c r="O514" s="11">
        <v>8</v>
      </c>
    </row>
    <row r="515" spans="1:15" x14ac:dyDescent="0.25">
      <c r="A515" s="11" t="s">
        <v>873</v>
      </c>
      <c r="B515" s="11" t="s">
        <v>874</v>
      </c>
      <c r="C515" s="11" t="s">
        <v>1572</v>
      </c>
      <c r="D515" s="35" t="e">
        <f t="shared" si="22"/>
        <v>#VALUE!</v>
      </c>
      <c r="E515" s="35" t="e">
        <f t="shared" si="22"/>
        <v>#VALUE!</v>
      </c>
      <c r="F515" s="35" t="e">
        <f t="shared" si="22"/>
        <v>#VALUE!</v>
      </c>
      <c r="G515" s="35" t="e">
        <f t="shared" si="21"/>
        <v>#VALUE!</v>
      </c>
      <c r="H515" s="35" t="e">
        <f t="shared" si="21"/>
        <v>#VALUE!</v>
      </c>
      <c r="I515" s="35" t="e">
        <f t="shared" si="21"/>
        <v>#VALUE!</v>
      </c>
      <c r="J515" s="11" t="s">
        <v>1572</v>
      </c>
      <c r="K515" s="11" t="s">
        <v>1572</v>
      </c>
      <c r="L515" s="11" t="s">
        <v>1572</v>
      </c>
      <c r="M515" s="11" t="s">
        <v>1572</v>
      </c>
      <c r="N515" s="11" t="s">
        <v>1572</v>
      </c>
      <c r="O515" s="11" t="s">
        <v>1572</v>
      </c>
    </row>
    <row r="516" spans="1:15" x14ac:dyDescent="0.25">
      <c r="A516" s="11" t="s">
        <v>919</v>
      </c>
      <c r="B516" s="11" t="s">
        <v>920</v>
      </c>
      <c r="C516" s="11">
        <v>138</v>
      </c>
      <c r="D516" s="35">
        <f t="shared" si="22"/>
        <v>0.37681159420289856</v>
      </c>
      <c r="E516" s="35">
        <f t="shared" si="22"/>
        <v>0.36956521739130432</v>
      </c>
      <c r="F516" s="35">
        <f t="shared" si="22"/>
        <v>7.246376811594203E-3</v>
      </c>
      <c r="G516" s="35">
        <f t="shared" si="21"/>
        <v>4.3478260869565216E-2</v>
      </c>
      <c r="H516" s="35">
        <f t="shared" si="21"/>
        <v>0.17391304347826086</v>
      </c>
      <c r="I516" s="35">
        <f t="shared" si="21"/>
        <v>2.8985507246376812E-2</v>
      </c>
      <c r="J516" s="11">
        <v>52</v>
      </c>
      <c r="K516" s="11">
        <v>51</v>
      </c>
      <c r="L516" s="11">
        <v>1</v>
      </c>
      <c r="M516" s="11">
        <v>6</v>
      </c>
      <c r="N516" s="11">
        <v>24</v>
      </c>
      <c r="O516" s="11">
        <v>4</v>
      </c>
    </row>
    <row r="517" spans="1:15" x14ac:dyDescent="0.25">
      <c r="A517" s="11" t="s">
        <v>925</v>
      </c>
      <c r="B517" s="11" t="s">
        <v>926</v>
      </c>
      <c r="C517" s="11" t="s">
        <v>1572</v>
      </c>
      <c r="D517" s="35" t="e">
        <f t="shared" si="22"/>
        <v>#VALUE!</v>
      </c>
      <c r="E517" s="35" t="e">
        <f t="shared" si="22"/>
        <v>#VALUE!</v>
      </c>
      <c r="F517" s="35" t="e">
        <f t="shared" si="22"/>
        <v>#VALUE!</v>
      </c>
      <c r="G517" s="35" t="e">
        <f t="shared" si="21"/>
        <v>#VALUE!</v>
      </c>
      <c r="H517" s="35" t="e">
        <f t="shared" si="21"/>
        <v>#VALUE!</v>
      </c>
      <c r="I517" s="35" t="e">
        <f t="shared" si="21"/>
        <v>#VALUE!</v>
      </c>
      <c r="J517" s="11" t="s">
        <v>1572</v>
      </c>
      <c r="K517" s="11" t="s">
        <v>1572</v>
      </c>
      <c r="L517" s="11" t="s">
        <v>1572</v>
      </c>
      <c r="M517" s="11" t="s">
        <v>1572</v>
      </c>
      <c r="N517" s="11" t="s">
        <v>1572</v>
      </c>
      <c r="O517" s="11" t="s">
        <v>1572</v>
      </c>
    </row>
    <row r="518" spans="1:15" x14ac:dyDescent="0.25">
      <c r="A518" s="11" t="s">
        <v>931</v>
      </c>
      <c r="B518" s="11" t="s">
        <v>932</v>
      </c>
      <c r="C518" s="11">
        <v>699</v>
      </c>
      <c r="D518" s="35">
        <f t="shared" si="22"/>
        <v>0.47639484978540775</v>
      </c>
      <c r="E518" s="35">
        <f t="shared" si="22"/>
        <v>0.32761087267525035</v>
      </c>
      <c r="F518" s="35">
        <f t="shared" si="22"/>
        <v>4.2918454935622317E-3</v>
      </c>
      <c r="G518" s="35">
        <f t="shared" si="21"/>
        <v>9.4420600858369105E-2</v>
      </c>
      <c r="H518" s="35">
        <f t="shared" si="21"/>
        <v>8.2975679542203154E-2</v>
      </c>
      <c r="I518" s="35">
        <f t="shared" si="21"/>
        <v>1.4306151645207439E-2</v>
      </c>
      <c r="J518" s="11">
        <v>333</v>
      </c>
      <c r="K518" s="11">
        <v>229</v>
      </c>
      <c r="L518" s="11">
        <v>3</v>
      </c>
      <c r="M518" s="11">
        <v>66</v>
      </c>
      <c r="N518" s="11">
        <v>58</v>
      </c>
      <c r="O518" s="11">
        <v>10</v>
      </c>
    </row>
    <row r="519" spans="1:15" x14ac:dyDescent="0.25">
      <c r="A519" s="11" t="s">
        <v>949</v>
      </c>
      <c r="B519" s="11" t="s">
        <v>950</v>
      </c>
      <c r="C519" s="11">
        <v>286</v>
      </c>
      <c r="D519" s="35">
        <f t="shared" si="22"/>
        <v>0.46503496503496505</v>
      </c>
      <c r="E519" s="35">
        <f t="shared" si="22"/>
        <v>0.34615384615384615</v>
      </c>
      <c r="F519" s="35">
        <f t="shared" si="22"/>
        <v>0</v>
      </c>
      <c r="G519" s="35">
        <f t="shared" si="21"/>
        <v>0.10139860139860139</v>
      </c>
      <c r="H519" s="35">
        <f t="shared" si="21"/>
        <v>6.9930069930069935E-2</v>
      </c>
      <c r="I519" s="35">
        <f t="shared" si="21"/>
        <v>1.7482517482517484E-2</v>
      </c>
      <c r="J519" s="11">
        <v>133</v>
      </c>
      <c r="K519" s="11">
        <v>99</v>
      </c>
      <c r="L519" s="11">
        <v>0</v>
      </c>
      <c r="M519" s="11">
        <v>29</v>
      </c>
      <c r="N519" s="11">
        <v>20</v>
      </c>
      <c r="O519" s="11">
        <v>5</v>
      </c>
    </row>
    <row r="520" spans="1:15" x14ac:dyDescent="0.25">
      <c r="A520" s="11" t="s">
        <v>959</v>
      </c>
      <c r="B520" s="11" t="s">
        <v>960</v>
      </c>
      <c r="C520" s="11">
        <v>154</v>
      </c>
      <c r="D520" s="35">
        <f t="shared" si="22"/>
        <v>0.42857142857142855</v>
      </c>
      <c r="E520" s="35">
        <f t="shared" si="22"/>
        <v>0.44155844155844154</v>
      </c>
      <c r="F520" s="35">
        <f t="shared" si="22"/>
        <v>0</v>
      </c>
      <c r="G520" s="35">
        <f t="shared" si="21"/>
        <v>4.5454545454545456E-2</v>
      </c>
      <c r="H520" s="35">
        <f t="shared" si="21"/>
        <v>7.792207792207792E-2</v>
      </c>
      <c r="I520" s="35">
        <f t="shared" si="21"/>
        <v>6.4935064935064939E-3</v>
      </c>
      <c r="J520" s="11">
        <v>66</v>
      </c>
      <c r="K520" s="11">
        <v>68</v>
      </c>
      <c r="L520" s="11">
        <v>0</v>
      </c>
      <c r="M520" s="11">
        <v>7</v>
      </c>
      <c r="N520" s="11">
        <v>12</v>
      </c>
      <c r="O520" s="11">
        <v>1</v>
      </c>
    </row>
    <row r="521" spans="1:15" x14ac:dyDescent="0.25">
      <c r="A521" s="11" t="s">
        <v>969</v>
      </c>
      <c r="B521" s="11" t="s">
        <v>970</v>
      </c>
      <c r="C521" s="11">
        <v>275</v>
      </c>
      <c r="D521" s="35">
        <f t="shared" si="22"/>
        <v>0.46909090909090911</v>
      </c>
      <c r="E521" s="35">
        <f t="shared" si="22"/>
        <v>0.30545454545454548</v>
      </c>
      <c r="F521" s="35">
        <f t="shared" si="22"/>
        <v>3.6363636363636364E-3</v>
      </c>
      <c r="G521" s="35">
        <f t="shared" si="21"/>
        <v>3.6363636363636362E-2</v>
      </c>
      <c r="H521" s="35">
        <f t="shared" si="21"/>
        <v>0.1709090909090909</v>
      </c>
      <c r="I521" s="35">
        <f t="shared" si="21"/>
        <v>1.4545454545454545E-2</v>
      </c>
      <c r="J521" s="11">
        <v>129</v>
      </c>
      <c r="K521" s="11">
        <v>84</v>
      </c>
      <c r="L521" s="11">
        <v>1</v>
      </c>
      <c r="M521" s="11">
        <v>10</v>
      </c>
      <c r="N521" s="11">
        <v>47</v>
      </c>
      <c r="O521" s="11">
        <v>4</v>
      </c>
    </row>
    <row r="522" spans="1:15" x14ac:dyDescent="0.25">
      <c r="A522" s="11" t="s">
        <v>973</v>
      </c>
      <c r="B522" s="11" t="s">
        <v>974</v>
      </c>
      <c r="C522" s="11">
        <v>334</v>
      </c>
      <c r="D522" s="35">
        <f t="shared" si="22"/>
        <v>0.41616766467065869</v>
      </c>
      <c r="E522" s="35">
        <f t="shared" si="22"/>
        <v>0.39520958083832336</v>
      </c>
      <c r="F522" s="35">
        <f t="shared" si="22"/>
        <v>5.9880239520958087E-3</v>
      </c>
      <c r="G522" s="35">
        <f t="shared" si="21"/>
        <v>5.9880239520958084E-2</v>
      </c>
      <c r="H522" s="35">
        <f t="shared" si="21"/>
        <v>0.10479041916167664</v>
      </c>
      <c r="I522" s="35">
        <f t="shared" si="21"/>
        <v>1.7964071856287425E-2</v>
      </c>
      <c r="J522" s="11">
        <v>139</v>
      </c>
      <c r="K522" s="11">
        <v>132</v>
      </c>
      <c r="L522" s="11">
        <v>2</v>
      </c>
      <c r="M522" s="11">
        <v>20</v>
      </c>
      <c r="N522" s="11">
        <v>35</v>
      </c>
      <c r="O522" s="11">
        <v>6</v>
      </c>
    </row>
    <row r="523" spans="1:15" x14ac:dyDescent="0.25">
      <c r="A523" s="11" t="s">
        <v>975</v>
      </c>
      <c r="B523" s="11" t="s">
        <v>976</v>
      </c>
      <c r="C523" s="11">
        <v>449</v>
      </c>
      <c r="D523" s="35">
        <f t="shared" si="22"/>
        <v>0.42538975501113585</v>
      </c>
      <c r="E523" s="35">
        <f t="shared" si="22"/>
        <v>0.46325167037861914</v>
      </c>
      <c r="F523" s="35">
        <f t="shared" si="22"/>
        <v>4.4543429844097994E-3</v>
      </c>
      <c r="G523" s="35">
        <f t="shared" si="21"/>
        <v>3.5634743875278395E-2</v>
      </c>
      <c r="H523" s="35">
        <f t="shared" si="21"/>
        <v>6.4587973273942098E-2</v>
      </c>
      <c r="I523" s="35">
        <f t="shared" si="21"/>
        <v>6.6815144766146995E-3</v>
      </c>
      <c r="J523" s="11">
        <v>191</v>
      </c>
      <c r="K523" s="11">
        <v>208</v>
      </c>
      <c r="L523" s="11">
        <v>2</v>
      </c>
      <c r="M523" s="11">
        <v>16</v>
      </c>
      <c r="N523" s="11">
        <v>29</v>
      </c>
      <c r="O523" s="11">
        <v>3</v>
      </c>
    </row>
    <row r="524" spans="1:15" x14ac:dyDescent="0.25">
      <c r="A524" s="11" t="s">
        <v>985</v>
      </c>
      <c r="B524" s="11" t="s">
        <v>986</v>
      </c>
      <c r="C524" s="11">
        <v>292</v>
      </c>
      <c r="D524" s="35">
        <f t="shared" si="22"/>
        <v>0.37671232876712329</v>
      </c>
      <c r="E524" s="35">
        <f t="shared" si="22"/>
        <v>0.45205479452054792</v>
      </c>
      <c r="F524" s="35">
        <f t="shared" si="22"/>
        <v>1.0273972602739725E-2</v>
      </c>
      <c r="G524" s="35">
        <f t="shared" si="21"/>
        <v>5.8219178082191778E-2</v>
      </c>
      <c r="H524" s="35">
        <f t="shared" si="21"/>
        <v>7.8767123287671229E-2</v>
      </c>
      <c r="I524" s="35">
        <f t="shared" si="21"/>
        <v>2.3972602739726026E-2</v>
      </c>
      <c r="J524" s="11">
        <v>110</v>
      </c>
      <c r="K524" s="11">
        <v>132</v>
      </c>
      <c r="L524" s="11">
        <v>3</v>
      </c>
      <c r="M524" s="11">
        <v>17</v>
      </c>
      <c r="N524" s="11">
        <v>23</v>
      </c>
      <c r="O524" s="11">
        <v>7</v>
      </c>
    </row>
    <row r="525" spans="1:15" x14ac:dyDescent="0.25">
      <c r="A525" s="11" t="s">
        <v>1001</v>
      </c>
      <c r="B525" s="11" t="s">
        <v>1002</v>
      </c>
      <c r="C525" s="11">
        <v>293</v>
      </c>
      <c r="D525" s="35">
        <f t="shared" si="22"/>
        <v>0.43686006825938567</v>
      </c>
      <c r="E525" s="35">
        <f t="shared" si="22"/>
        <v>0.43003412969283278</v>
      </c>
      <c r="F525" s="35">
        <f t="shared" si="22"/>
        <v>0</v>
      </c>
      <c r="G525" s="35">
        <f t="shared" si="21"/>
        <v>5.8020477815699661E-2</v>
      </c>
      <c r="H525" s="35">
        <f t="shared" si="21"/>
        <v>5.8020477815699661E-2</v>
      </c>
      <c r="I525" s="35">
        <f t="shared" si="21"/>
        <v>1.7064846416382253E-2</v>
      </c>
      <c r="J525" s="11">
        <v>128</v>
      </c>
      <c r="K525" s="11">
        <v>126</v>
      </c>
      <c r="L525" s="11">
        <v>0</v>
      </c>
      <c r="M525" s="11">
        <v>17</v>
      </c>
      <c r="N525" s="11">
        <v>17</v>
      </c>
      <c r="O525" s="11">
        <v>5</v>
      </c>
    </row>
    <row r="526" spans="1:15" x14ac:dyDescent="0.25">
      <c r="A526" s="11" t="s">
        <v>1009</v>
      </c>
      <c r="B526" s="11" t="s">
        <v>1010</v>
      </c>
      <c r="C526" s="11">
        <v>237</v>
      </c>
      <c r="D526" s="35">
        <f t="shared" si="22"/>
        <v>0.47679324894514769</v>
      </c>
      <c r="E526" s="35">
        <f t="shared" si="22"/>
        <v>0.34599156118143459</v>
      </c>
      <c r="F526" s="35">
        <f t="shared" si="22"/>
        <v>0</v>
      </c>
      <c r="G526" s="35">
        <f t="shared" si="21"/>
        <v>6.3291139240506333E-2</v>
      </c>
      <c r="H526" s="35">
        <f t="shared" si="21"/>
        <v>9.2827004219409287E-2</v>
      </c>
      <c r="I526" s="35">
        <f t="shared" si="21"/>
        <v>2.1097046413502109E-2</v>
      </c>
      <c r="J526" s="11">
        <v>113</v>
      </c>
      <c r="K526" s="11">
        <v>82</v>
      </c>
      <c r="L526" s="11">
        <v>0</v>
      </c>
      <c r="M526" s="11">
        <v>15</v>
      </c>
      <c r="N526" s="11">
        <v>22</v>
      </c>
      <c r="O526" s="11">
        <v>5</v>
      </c>
    </row>
    <row r="527" spans="1:15" x14ac:dyDescent="0.25">
      <c r="A527" s="11" t="s">
        <v>1011</v>
      </c>
      <c r="B527" s="11" t="s">
        <v>1012</v>
      </c>
      <c r="C527" s="11" t="s">
        <v>1572</v>
      </c>
      <c r="D527" s="35" t="e">
        <f t="shared" si="22"/>
        <v>#VALUE!</v>
      </c>
      <c r="E527" s="35" t="e">
        <f t="shared" si="22"/>
        <v>#VALUE!</v>
      </c>
      <c r="F527" s="35" t="e">
        <f t="shared" si="22"/>
        <v>#VALUE!</v>
      </c>
      <c r="G527" s="35" t="e">
        <f t="shared" si="21"/>
        <v>#VALUE!</v>
      </c>
      <c r="H527" s="35" t="e">
        <f t="shared" si="21"/>
        <v>#VALUE!</v>
      </c>
      <c r="I527" s="35" t="e">
        <f t="shared" si="21"/>
        <v>#VALUE!</v>
      </c>
      <c r="J527" s="11" t="s">
        <v>1572</v>
      </c>
      <c r="K527" s="11" t="s">
        <v>1572</v>
      </c>
      <c r="L527" s="11" t="s">
        <v>1572</v>
      </c>
      <c r="M527" s="11" t="s">
        <v>1572</v>
      </c>
      <c r="N527" s="11" t="s">
        <v>1572</v>
      </c>
      <c r="O527" s="11" t="s">
        <v>1572</v>
      </c>
    </row>
    <row r="528" spans="1:15" x14ac:dyDescent="0.25">
      <c r="A528" s="11" t="s">
        <v>1013</v>
      </c>
      <c r="B528" s="11" t="s">
        <v>1014</v>
      </c>
      <c r="C528" s="11">
        <v>197</v>
      </c>
      <c r="D528" s="35">
        <f t="shared" si="22"/>
        <v>0.38071065989847713</v>
      </c>
      <c r="E528" s="35">
        <f t="shared" si="22"/>
        <v>0.37055837563451777</v>
      </c>
      <c r="F528" s="35">
        <f t="shared" si="22"/>
        <v>0</v>
      </c>
      <c r="G528" s="35">
        <f t="shared" si="21"/>
        <v>0.1116751269035533</v>
      </c>
      <c r="H528" s="35">
        <f t="shared" si="21"/>
        <v>0.1116751269035533</v>
      </c>
      <c r="I528" s="35">
        <f t="shared" si="21"/>
        <v>2.5380710659898477E-2</v>
      </c>
      <c r="J528" s="11">
        <v>75</v>
      </c>
      <c r="K528" s="11">
        <v>73</v>
      </c>
      <c r="L528" s="11">
        <v>0</v>
      </c>
      <c r="M528" s="11">
        <v>22</v>
      </c>
      <c r="N528" s="11">
        <v>22</v>
      </c>
      <c r="O528" s="11">
        <v>5</v>
      </c>
    </row>
    <row r="529" spans="1:15" x14ac:dyDescent="0.25">
      <c r="A529" s="11" t="s">
        <v>1023</v>
      </c>
      <c r="B529" s="11" t="s">
        <v>1024</v>
      </c>
      <c r="C529" s="11">
        <v>126</v>
      </c>
      <c r="D529" s="35">
        <f t="shared" si="22"/>
        <v>0.34126984126984128</v>
      </c>
      <c r="E529" s="35">
        <f t="shared" si="22"/>
        <v>0.34920634920634919</v>
      </c>
      <c r="F529" s="35">
        <f t="shared" si="22"/>
        <v>4.7619047619047616E-2</v>
      </c>
      <c r="G529" s="35">
        <f t="shared" si="21"/>
        <v>0.14285714285714285</v>
      </c>
      <c r="H529" s="35">
        <f t="shared" si="21"/>
        <v>9.5238095238095233E-2</v>
      </c>
      <c r="I529" s="35">
        <f t="shared" si="21"/>
        <v>2.3809523809523808E-2</v>
      </c>
      <c r="J529" s="11">
        <v>43</v>
      </c>
      <c r="K529" s="11">
        <v>44</v>
      </c>
      <c r="L529" s="11">
        <v>6</v>
      </c>
      <c r="M529" s="11">
        <v>18</v>
      </c>
      <c r="N529" s="11">
        <v>12</v>
      </c>
      <c r="O529" s="11">
        <v>3</v>
      </c>
    </row>
    <row r="530" spans="1:15" x14ac:dyDescent="0.25">
      <c r="A530" s="11" t="s">
        <v>1025</v>
      </c>
      <c r="B530" s="11" t="s">
        <v>1026</v>
      </c>
      <c r="C530" s="11">
        <v>120</v>
      </c>
      <c r="D530" s="35">
        <f t="shared" si="22"/>
        <v>0.42499999999999999</v>
      </c>
      <c r="E530" s="35">
        <f t="shared" si="22"/>
        <v>0.4</v>
      </c>
      <c r="F530" s="35">
        <f t="shared" si="22"/>
        <v>0</v>
      </c>
      <c r="G530" s="35">
        <f t="shared" si="21"/>
        <v>0.10833333333333334</v>
      </c>
      <c r="H530" s="35">
        <f t="shared" si="21"/>
        <v>6.6666666666666666E-2</v>
      </c>
      <c r="I530" s="35">
        <f t="shared" si="21"/>
        <v>0</v>
      </c>
      <c r="J530" s="11">
        <v>51</v>
      </c>
      <c r="K530" s="11">
        <v>48</v>
      </c>
      <c r="L530" s="11">
        <v>0</v>
      </c>
      <c r="M530" s="11">
        <v>13</v>
      </c>
      <c r="N530" s="11">
        <v>8</v>
      </c>
      <c r="O530" s="11">
        <v>0</v>
      </c>
    </row>
    <row r="531" spans="1:15" x14ac:dyDescent="0.25">
      <c r="A531" s="11" t="s">
        <v>1027</v>
      </c>
      <c r="B531" s="11" t="s">
        <v>1028</v>
      </c>
      <c r="C531" s="11">
        <v>144</v>
      </c>
      <c r="D531" s="35">
        <f t="shared" si="22"/>
        <v>0.46527777777777779</v>
      </c>
      <c r="E531" s="35">
        <f t="shared" si="22"/>
        <v>0.34722222222222221</v>
      </c>
      <c r="F531" s="35">
        <f t="shared" si="22"/>
        <v>6.9444444444444441E-3</v>
      </c>
      <c r="G531" s="35">
        <f t="shared" si="21"/>
        <v>6.25E-2</v>
      </c>
      <c r="H531" s="35">
        <f t="shared" si="21"/>
        <v>9.7222222222222224E-2</v>
      </c>
      <c r="I531" s="35">
        <f t="shared" si="21"/>
        <v>2.0833333333333332E-2</v>
      </c>
      <c r="J531" s="11">
        <v>67</v>
      </c>
      <c r="K531" s="11">
        <v>50</v>
      </c>
      <c r="L531" s="11">
        <v>1</v>
      </c>
      <c r="M531" s="11">
        <v>9</v>
      </c>
      <c r="N531" s="11">
        <v>14</v>
      </c>
      <c r="O531" s="11">
        <v>3</v>
      </c>
    </row>
    <row r="532" spans="1:15" x14ac:dyDescent="0.25">
      <c r="A532" s="11" t="s">
        <v>1029</v>
      </c>
      <c r="B532" s="11" t="s">
        <v>1030</v>
      </c>
      <c r="C532" s="11">
        <v>106</v>
      </c>
      <c r="D532" s="35">
        <f t="shared" si="22"/>
        <v>0.43396226415094341</v>
      </c>
      <c r="E532" s="35">
        <f t="shared" si="22"/>
        <v>0.30188679245283018</v>
      </c>
      <c r="F532" s="35">
        <f t="shared" si="22"/>
        <v>9.433962264150943E-3</v>
      </c>
      <c r="G532" s="35">
        <f t="shared" si="21"/>
        <v>8.4905660377358486E-2</v>
      </c>
      <c r="H532" s="35">
        <f t="shared" si="21"/>
        <v>0.15094339622641509</v>
      </c>
      <c r="I532" s="35">
        <f t="shared" si="21"/>
        <v>1.8867924528301886E-2</v>
      </c>
      <c r="J532" s="11">
        <v>46</v>
      </c>
      <c r="K532" s="11">
        <v>32</v>
      </c>
      <c r="L532" s="11">
        <v>1</v>
      </c>
      <c r="M532" s="11">
        <v>9</v>
      </c>
      <c r="N532" s="11">
        <v>16</v>
      </c>
      <c r="O532" s="11">
        <v>2</v>
      </c>
    </row>
    <row r="533" spans="1:15" x14ac:dyDescent="0.25">
      <c r="A533" s="11" t="s">
        <v>1037</v>
      </c>
      <c r="B533" s="11" t="s">
        <v>1038</v>
      </c>
      <c r="C533" s="11">
        <v>374</v>
      </c>
      <c r="D533" s="35">
        <f t="shared" si="22"/>
        <v>0.27272727272727271</v>
      </c>
      <c r="E533" s="35">
        <f t="shared" si="22"/>
        <v>0.36363636363636365</v>
      </c>
      <c r="F533" s="35">
        <f t="shared" si="22"/>
        <v>5.3475935828877002E-3</v>
      </c>
      <c r="G533" s="35">
        <f t="shared" si="21"/>
        <v>0.12834224598930483</v>
      </c>
      <c r="H533" s="35">
        <f t="shared" si="21"/>
        <v>0.19518716577540107</v>
      </c>
      <c r="I533" s="35">
        <f t="shared" si="21"/>
        <v>3.4759358288770054E-2</v>
      </c>
      <c r="J533" s="11">
        <v>102</v>
      </c>
      <c r="K533" s="11">
        <v>136</v>
      </c>
      <c r="L533" s="11">
        <v>2</v>
      </c>
      <c r="M533" s="11">
        <v>48</v>
      </c>
      <c r="N533" s="11">
        <v>73</v>
      </c>
      <c r="O533" s="11">
        <v>13</v>
      </c>
    </row>
    <row r="534" spans="1:15" x14ac:dyDescent="0.25">
      <c r="A534" s="11" t="s">
        <v>1051</v>
      </c>
      <c r="B534" s="11" t="s">
        <v>1052</v>
      </c>
      <c r="C534" s="11">
        <v>134</v>
      </c>
      <c r="D534" s="35">
        <f t="shared" si="22"/>
        <v>0.46268656716417911</v>
      </c>
      <c r="E534" s="35">
        <f t="shared" si="22"/>
        <v>0.44776119402985076</v>
      </c>
      <c r="F534" s="35">
        <f t="shared" si="22"/>
        <v>0</v>
      </c>
      <c r="G534" s="35">
        <f t="shared" si="21"/>
        <v>4.4776119402985072E-2</v>
      </c>
      <c r="H534" s="35">
        <f t="shared" si="21"/>
        <v>3.7313432835820892E-2</v>
      </c>
      <c r="I534" s="35">
        <f t="shared" si="21"/>
        <v>7.462686567164179E-3</v>
      </c>
      <c r="J534" s="11">
        <v>62</v>
      </c>
      <c r="K534" s="11">
        <v>60</v>
      </c>
      <c r="L534" s="11">
        <v>0</v>
      </c>
      <c r="M534" s="11">
        <v>6</v>
      </c>
      <c r="N534" s="11">
        <v>5</v>
      </c>
      <c r="O534" s="11">
        <v>1</v>
      </c>
    </row>
    <row r="535" spans="1:15" x14ac:dyDescent="0.25">
      <c r="A535" s="11" t="s">
        <v>1107</v>
      </c>
      <c r="B535" s="11" t="s">
        <v>1108</v>
      </c>
      <c r="C535" s="11">
        <v>46</v>
      </c>
      <c r="D535" s="35">
        <f t="shared" si="22"/>
        <v>0.45652173913043476</v>
      </c>
      <c r="E535" s="35">
        <f t="shared" si="22"/>
        <v>0.32608695652173914</v>
      </c>
      <c r="F535" s="35">
        <f t="shared" si="22"/>
        <v>0</v>
      </c>
      <c r="G535" s="35">
        <f t="shared" si="21"/>
        <v>0.17391304347826086</v>
      </c>
      <c r="H535" s="35">
        <f t="shared" si="21"/>
        <v>2.1739130434782608E-2</v>
      </c>
      <c r="I535" s="35">
        <f t="shared" si="21"/>
        <v>2.1739130434782608E-2</v>
      </c>
      <c r="J535" s="11">
        <v>21</v>
      </c>
      <c r="K535" s="11">
        <v>15</v>
      </c>
      <c r="L535" s="11">
        <v>0</v>
      </c>
      <c r="M535" s="11">
        <v>8</v>
      </c>
      <c r="N535" s="11">
        <v>1</v>
      </c>
      <c r="O535" s="11">
        <v>1</v>
      </c>
    </row>
    <row r="536" spans="1:15" x14ac:dyDescent="0.25">
      <c r="A536" s="11" t="s">
        <v>1113</v>
      </c>
      <c r="B536" s="11" t="s">
        <v>1114</v>
      </c>
      <c r="C536" s="11">
        <v>366</v>
      </c>
      <c r="D536" s="35">
        <f t="shared" si="22"/>
        <v>0.43169398907103823</v>
      </c>
      <c r="E536" s="35">
        <f t="shared" si="22"/>
        <v>0.4098360655737705</v>
      </c>
      <c r="F536" s="35">
        <f t="shared" si="22"/>
        <v>0</v>
      </c>
      <c r="G536" s="35">
        <f t="shared" si="21"/>
        <v>6.0109289617486336E-2</v>
      </c>
      <c r="H536" s="35">
        <f t="shared" si="21"/>
        <v>8.1967213114754092E-2</v>
      </c>
      <c r="I536" s="35">
        <f t="shared" si="21"/>
        <v>1.6393442622950821E-2</v>
      </c>
      <c r="J536" s="11">
        <v>158</v>
      </c>
      <c r="K536" s="11">
        <v>150</v>
      </c>
      <c r="L536" s="11">
        <v>0</v>
      </c>
      <c r="M536" s="11">
        <v>22</v>
      </c>
      <c r="N536" s="11">
        <v>30</v>
      </c>
      <c r="O536" s="11">
        <v>6</v>
      </c>
    </row>
    <row r="537" spans="1:15" x14ac:dyDescent="0.25">
      <c r="A537" s="11" t="s">
        <v>1125</v>
      </c>
      <c r="B537" s="11" t="s">
        <v>1126</v>
      </c>
      <c r="C537" s="11">
        <v>198</v>
      </c>
      <c r="D537" s="35">
        <f t="shared" si="22"/>
        <v>0.43434343434343436</v>
      </c>
      <c r="E537" s="35">
        <f t="shared" si="22"/>
        <v>0.30808080808080807</v>
      </c>
      <c r="F537" s="35">
        <f t="shared" si="22"/>
        <v>1.0101010101010102E-2</v>
      </c>
      <c r="G537" s="35">
        <f t="shared" si="21"/>
        <v>7.575757575757576E-2</v>
      </c>
      <c r="H537" s="35">
        <f t="shared" si="21"/>
        <v>0.14141414141414141</v>
      </c>
      <c r="I537" s="35">
        <f t="shared" si="21"/>
        <v>3.0303030303030304E-2</v>
      </c>
      <c r="J537" s="11">
        <v>86</v>
      </c>
      <c r="K537" s="11">
        <v>61</v>
      </c>
      <c r="L537" s="11">
        <v>2</v>
      </c>
      <c r="M537" s="11">
        <v>15</v>
      </c>
      <c r="N537" s="11">
        <v>28</v>
      </c>
      <c r="O537" s="11">
        <v>6</v>
      </c>
    </row>
    <row r="538" spans="1:15" x14ac:dyDescent="0.25">
      <c r="A538" s="11" t="s">
        <v>1139</v>
      </c>
      <c r="B538" s="11" t="s">
        <v>1140</v>
      </c>
      <c r="C538" s="11">
        <v>202</v>
      </c>
      <c r="D538" s="35">
        <f t="shared" si="22"/>
        <v>0.3910891089108911</v>
      </c>
      <c r="E538" s="35">
        <f t="shared" si="22"/>
        <v>0.33663366336633666</v>
      </c>
      <c r="F538" s="35">
        <f t="shared" si="22"/>
        <v>0</v>
      </c>
      <c r="G538" s="35">
        <f t="shared" si="21"/>
        <v>0.18811881188118812</v>
      </c>
      <c r="H538" s="35">
        <f t="shared" si="21"/>
        <v>4.9504950495049507E-2</v>
      </c>
      <c r="I538" s="35">
        <f t="shared" si="21"/>
        <v>3.4653465346534656E-2</v>
      </c>
      <c r="J538" s="11">
        <v>79</v>
      </c>
      <c r="K538" s="11">
        <v>68</v>
      </c>
      <c r="L538" s="11">
        <v>0</v>
      </c>
      <c r="M538" s="11">
        <v>38</v>
      </c>
      <c r="N538" s="11">
        <v>10</v>
      </c>
      <c r="O538" s="11">
        <v>7</v>
      </c>
    </row>
    <row r="539" spans="1:15" x14ac:dyDescent="0.25">
      <c r="A539" s="11" t="s">
        <v>1145</v>
      </c>
      <c r="B539" s="11" t="s">
        <v>1146</v>
      </c>
      <c r="C539" s="11">
        <v>250</v>
      </c>
      <c r="D539" s="35">
        <f t="shared" si="22"/>
        <v>0.52400000000000002</v>
      </c>
      <c r="E539" s="35">
        <f t="shared" si="22"/>
        <v>0.28000000000000003</v>
      </c>
      <c r="F539" s="35">
        <f t="shared" si="22"/>
        <v>4.0000000000000001E-3</v>
      </c>
      <c r="G539" s="35">
        <f t="shared" si="21"/>
        <v>9.6000000000000002E-2</v>
      </c>
      <c r="H539" s="35">
        <f t="shared" si="21"/>
        <v>8.4000000000000005E-2</v>
      </c>
      <c r="I539" s="35">
        <f t="shared" si="21"/>
        <v>1.2E-2</v>
      </c>
      <c r="J539" s="11">
        <v>131</v>
      </c>
      <c r="K539" s="11">
        <v>70</v>
      </c>
      <c r="L539" s="11">
        <v>1</v>
      </c>
      <c r="M539" s="11">
        <v>24</v>
      </c>
      <c r="N539" s="11">
        <v>21</v>
      </c>
      <c r="O539" s="11">
        <v>3</v>
      </c>
    </row>
    <row r="540" spans="1:15" x14ac:dyDescent="0.25">
      <c r="A540" s="11" t="s">
        <v>1147</v>
      </c>
      <c r="B540" s="11" t="s">
        <v>1148</v>
      </c>
      <c r="C540" s="11">
        <v>51</v>
      </c>
      <c r="D540" s="35">
        <f t="shared" si="22"/>
        <v>0.43137254901960786</v>
      </c>
      <c r="E540" s="35">
        <f t="shared" si="22"/>
        <v>0.43137254901960786</v>
      </c>
      <c r="F540" s="35">
        <f t="shared" si="22"/>
        <v>0</v>
      </c>
      <c r="G540" s="35">
        <f t="shared" si="21"/>
        <v>5.8823529411764705E-2</v>
      </c>
      <c r="H540" s="35">
        <f t="shared" si="21"/>
        <v>7.8431372549019607E-2</v>
      </c>
      <c r="I540" s="35">
        <f t="shared" si="21"/>
        <v>0</v>
      </c>
      <c r="J540" s="11">
        <v>22</v>
      </c>
      <c r="K540" s="11">
        <v>22</v>
      </c>
      <c r="L540" s="11">
        <v>0</v>
      </c>
      <c r="M540" s="11">
        <v>3</v>
      </c>
      <c r="N540" s="11">
        <v>4</v>
      </c>
      <c r="O540" s="11">
        <v>0</v>
      </c>
    </row>
    <row r="541" spans="1:15" x14ac:dyDescent="0.25">
      <c r="A541" s="11" t="s">
        <v>1149</v>
      </c>
      <c r="B541" s="11" t="s">
        <v>1150</v>
      </c>
      <c r="C541" s="11">
        <v>221</v>
      </c>
      <c r="D541" s="35">
        <f t="shared" si="22"/>
        <v>0.4660633484162896</v>
      </c>
      <c r="E541" s="35">
        <f t="shared" si="22"/>
        <v>0.37104072398190047</v>
      </c>
      <c r="F541" s="35">
        <f t="shared" si="22"/>
        <v>0</v>
      </c>
      <c r="G541" s="35">
        <f t="shared" si="21"/>
        <v>7.6923076923076927E-2</v>
      </c>
      <c r="H541" s="35">
        <f t="shared" si="21"/>
        <v>7.2398190045248875E-2</v>
      </c>
      <c r="I541" s="35">
        <f t="shared" si="21"/>
        <v>1.3574660633484163E-2</v>
      </c>
      <c r="J541" s="11">
        <v>103</v>
      </c>
      <c r="K541" s="11">
        <v>82</v>
      </c>
      <c r="L541" s="11">
        <v>0</v>
      </c>
      <c r="M541" s="11">
        <v>17</v>
      </c>
      <c r="N541" s="11">
        <v>16</v>
      </c>
      <c r="O541" s="11">
        <v>3</v>
      </c>
    </row>
    <row r="542" spans="1:15" x14ac:dyDescent="0.25">
      <c r="A542" s="11" t="s">
        <v>1157</v>
      </c>
      <c r="B542" s="11" t="s">
        <v>1158</v>
      </c>
      <c r="C542" s="11">
        <v>6283</v>
      </c>
      <c r="D542" s="35">
        <f t="shared" si="22"/>
        <v>0.38309724653827787</v>
      </c>
      <c r="E542" s="35">
        <f t="shared" si="22"/>
        <v>0.33662263250039792</v>
      </c>
      <c r="F542" s="35">
        <f t="shared" si="22"/>
        <v>1.8303358268343149E-2</v>
      </c>
      <c r="G542" s="35">
        <f t="shared" si="21"/>
        <v>0.11793729110297628</v>
      </c>
      <c r="H542" s="35">
        <f t="shared" si="21"/>
        <v>0.13257997771765082</v>
      </c>
      <c r="I542" s="35">
        <f t="shared" si="21"/>
        <v>1.1459493872353971E-2</v>
      </c>
      <c r="J542" s="11">
        <v>2407</v>
      </c>
      <c r="K542" s="11">
        <v>2115</v>
      </c>
      <c r="L542" s="11">
        <v>115</v>
      </c>
      <c r="M542" s="11">
        <v>741</v>
      </c>
      <c r="N542" s="11">
        <v>833</v>
      </c>
      <c r="O542" s="11">
        <v>72</v>
      </c>
    </row>
    <row r="543" spans="1:15" x14ac:dyDescent="0.25">
      <c r="A543" s="11" t="s">
        <v>1161</v>
      </c>
      <c r="B543" s="11" t="s">
        <v>1162</v>
      </c>
      <c r="C543" s="11">
        <v>64</v>
      </c>
      <c r="D543" s="35">
        <f t="shared" si="22"/>
        <v>0.640625</v>
      </c>
      <c r="E543" s="35">
        <f t="shared" si="22"/>
        <v>0.265625</v>
      </c>
      <c r="F543" s="35">
        <f t="shared" si="22"/>
        <v>0</v>
      </c>
      <c r="G543" s="35">
        <f t="shared" si="21"/>
        <v>3.125E-2</v>
      </c>
      <c r="H543" s="35">
        <f t="shared" si="21"/>
        <v>6.25E-2</v>
      </c>
      <c r="I543" s="35">
        <f t="shared" si="21"/>
        <v>0</v>
      </c>
      <c r="J543" s="11">
        <v>41</v>
      </c>
      <c r="K543" s="11">
        <v>17</v>
      </c>
      <c r="L543" s="11">
        <v>0</v>
      </c>
      <c r="M543" s="11">
        <v>2</v>
      </c>
      <c r="N543" s="11">
        <v>4</v>
      </c>
      <c r="O543" s="11">
        <v>0</v>
      </c>
    </row>
    <row r="544" spans="1:15" x14ac:dyDescent="0.25">
      <c r="A544" s="11" t="s">
        <v>518</v>
      </c>
      <c r="B544" s="11" t="s">
        <v>519</v>
      </c>
      <c r="C544" s="11">
        <v>79</v>
      </c>
      <c r="D544" s="35">
        <f t="shared" si="22"/>
        <v>0.34177215189873417</v>
      </c>
      <c r="E544" s="35">
        <f t="shared" si="22"/>
        <v>0.35443037974683544</v>
      </c>
      <c r="F544" s="35">
        <f t="shared" si="22"/>
        <v>1.2658227848101266E-2</v>
      </c>
      <c r="G544" s="35">
        <f t="shared" si="21"/>
        <v>3.7974683544303799E-2</v>
      </c>
      <c r="H544" s="35">
        <f t="shared" si="21"/>
        <v>0.15189873417721519</v>
      </c>
      <c r="I544" s="35">
        <f t="shared" si="21"/>
        <v>0.10126582278481013</v>
      </c>
      <c r="J544" s="11">
        <v>27</v>
      </c>
      <c r="K544" s="11">
        <v>28</v>
      </c>
      <c r="L544" s="11">
        <v>1</v>
      </c>
      <c r="M544" s="11">
        <v>3</v>
      </c>
      <c r="N544" s="11">
        <v>12</v>
      </c>
      <c r="O544" s="11">
        <v>8</v>
      </c>
    </row>
    <row r="545" spans="1:25" x14ac:dyDescent="0.25">
      <c r="A545" s="11" t="s">
        <v>1163</v>
      </c>
      <c r="B545" s="11" t="s">
        <v>1164</v>
      </c>
      <c r="C545" s="37">
        <v>54519</v>
      </c>
      <c r="D545" s="35">
        <f t="shared" si="22"/>
        <v>0.3699077385865478</v>
      </c>
      <c r="E545" s="35">
        <f t="shared" si="22"/>
        <v>0.31658687796914836</v>
      </c>
      <c r="F545" s="35">
        <f t="shared" si="22"/>
        <v>5.6860910875107763E-3</v>
      </c>
      <c r="G545" s="35">
        <f t="shared" si="21"/>
        <v>0.13776848438159173</v>
      </c>
      <c r="H545" s="35">
        <f t="shared" si="21"/>
        <v>0.15213044993488509</v>
      </c>
      <c r="I545" s="35">
        <f t="shared" si="21"/>
        <v>1.792035804031622E-2</v>
      </c>
      <c r="J545" s="37">
        <v>20167</v>
      </c>
      <c r="K545" s="37">
        <v>17260</v>
      </c>
      <c r="L545" s="37">
        <v>310</v>
      </c>
      <c r="M545" s="37">
        <v>7511</v>
      </c>
      <c r="N545" s="37">
        <v>8294</v>
      </c>
      <c r="O545" s="37">
        <v>977</v>
      </c>
    </row>
    <row r="546" spans="1:25" x14ac:dyDescent="0.25">
      <c r="A546" s="11" t="s">
        <v>1165</v>
      </c>
      <c r="B546" s="11" t="s">
        <v>1166</v>
      </c>
      <c r="C546" s="37">
        <v>53336</v>
      </c>
      <c r="D546" s="35">
        <f t="shared" si="22"/>
        <v>0.43272836358182093</v>
      </c>
      <c r="E546" s="35">
        <f t="shared" si="22"/>
        <v>0.36116319184040796</v>
      </c>
      <c r="F546" s="35">
        <f t="shared" si="22"/>
        <v>5.6997150142492877E-3</v>
      </c>
      <c r="G546" s="35">
        <f t="shared" si="21"/>
        <v>8.5626968651567423E-2</v>
      </c>
      <c r="H546" s="35">
        <f t="shared" si="21"/>
        <v>0.10347607619619019</v>
      </c>
      <c r="I546" s="35">
        <f t="shared" si="21"/>
        <v>1.1305684715764212E-2</v>
      </c>
      <c r="J546" s="37">
        <v>23080</v>
      </c>
      <c r="K546" s="37">
        <v>19263</v>
      </c>
      <c r="L546" s="37">
        <v>304</v>
      </c>
      <c r="M546" s="37">
        <v>4567</v>
      </c>
      <c r="N546" s="37">
        <v>5519</v>
      </c>
      <c r="O546" s="37">
        <v>603</v>
      </c>
    </row>
    <row r="547" spans="1:25" x14ac:dyDescent="0.25">
      <c r="A547" s="11" t="s">
        <v>1167</v>
      </c>
      <c r="B547" s="11" t="s">
        <v>1168</v>
      </c>
      <c r="C547" s="37">
        <v>42079</v>
      </c>
      <c r="D547" s="35">
        <f t="shared" si="22"/>
        <v>0.35704270538748545</v>
      </c>
      <c r="E547" s="35">
        <f t="shared" si="22"/>
        <v>0.2863423560445828</v>
      </c>
      <c r="F547" s="35">
        <f t="shared" si="22"/>
        <v>3.4696642030466501E-3</v>
      </c>
      <c r="G547" s="35">
        <f t="shared" si="21"/>
        <v>0.17241379310344829</v>
      </c>
      <c r="H547" s="35">
        <f t="shared" si="21"/>
        <v>0.16459516623493906</v>
      </c>
      <c r="I547" s="35">
        <f t="shared" si="21"/>
        <v>1.6136315026497778E-2</v>
      </c>
      <c r="J547" s="37">
        <v>15024</v>
      </c>
      <c r="K547" s="37">
        <v>12049</v>
      </c>
      <c r="L547" s="37">
        <v>146</v>
      </c>
      <c r="M547" s="37">
        <v>7255</v>
      </c>
      <c r="N547" s="37">
        <v>6926</v>
      </c>
      <c r="O547" s="37">
        <v>679</v>
      </c>
    </row>
    <row r="548" spans="1:25" x14ac:dyDescent="0.25">
      <c r="A548" s="11" t="s">
        <v>1169</v>
      </c>
      <c r="B548" s="11" t="s">
        <v>1170</v>
      </c>
      <c r="C548" s="37">
        <v>62977</v>
      </c>
      <c r="D548" s="35">
        <f t="shared" si="22"/>
        <v>0.39550947171189482</v>
      </c>
      <c r="E548" s="35">
        <f t="shared" si="22"/>
        <v>0.29850580370611496</v>
      </c>
      <c r="F548" s="35">
        <f t="shared" si="22"/>
        <v>4.3666735474855896E-3</v>
      </c>
      <c r="G548" s="35">
        <f t="shared" si="21"/>
        <v>0.13327087666926021</v>
      </c>
      <c r="H548" s="35">
        <f t="shared" si="21"/>
        <v>0.14732362608571384</v>
      </c>
      <c r="I548" s="35">
        <f t="shared" si="21"/>
        <v>2.1023548279530624E-2</v>
      </c>
      <c r="J548" s="37">
        <v>24908</v>
      </c>
      <c r="K548" s="37">
        <v>18799</v>
      </c>
      <c r="L548" s="37">
        <v>275</v>
      </c>
      <c r="M548" s="37">
        <v>8393</v>
      </c>
      <c r="N548" s="37">
        <v>9278</v>
      </c>
      <c r="O548" s="37">
        <v>1324</v>
      </c>
    </row>
    <row r="549" spans="1:25" x14ac:dyDescent="0.25">
      <c r="A549" s="11" t="s">
        <v>1171</v>
      </c>
      <c r="B549" s="11" t="s">
        <v>1172</v>
      </c>
      <c r="C549" s="37">
        <v>46046</v>
      </c>
      <c r="D549" s="35">
        <f t="shared" si="22"/>
        <v>0.45786821873778394</v>
      </c>
      <c r="E549" s="35">
        <f t="shared" si="22"/>
        <v>0.2434521999739391</v>
      </c>
      <c r="F549" s="35">
        <f t="shared" si="22"/>
        <v>4.321765191330409E-3</v>
      </c>
      <c r="G549" s="35">
        <f t="shared" si="21"/>
        <v>0.12821960648047603</v>
      </c>
      <c r="H549" s="35">
        <f t="shared" si="21"/>
        <v>0.1447248403770143</v>
      </c>
      <c r="I549" s="35">
        <f t="shared" si="21"/>
        <v>2.1413369239456196E-2</v>
      </c>
      <c r="J549" s="37">
        <v>21083</v>
      </c>
      <c r="K549" s="37">
        <v>11210</v>
      </c>
      <c r="L549" s="37">
        <v>199</v>
      </c>
      <c r="M549" s="37">
        <v>5904</v>
      </c>
      <c r="N549" s="37">
        <v>6664</v>
      </c>
      <c r="O549" s="37">
        <v>986</v>
      </c>
    </row>
    <row r="550" spans="1:25" x14ac:dyDescent="0.25">
      <c r="A550" s="11" t="s">
        <v>1173</v>
      </c>
      <c r="B550" s="11" t="s">
        <v>1174</v>
      </c>
      <c r="C550" s="37">
        <v>60319</v>
      </c>
      <c r="D550" s="35">
        <f t="shared" si="22"/>
        <v>0.20661814685256719</v>
      </c>
      <c r="E550" s="35">
        <f t="shared" si="22"/>
        <v>0.23175118950910989</v>
      </c>
      <c r="F550" s="35">
        <f t="shared" si="22"/>
        <v>7.1785009698436646E-3</v>
      </c>
      <c r="G550" s="35">
        <f t="shared" si="21"/>
        <v>0.32663008338997662</v>
      </c>
      <c r="H550" s="35">
        <f t="shared" si="21"/>
        <v>0.21699630298910791</v>
      </c>
      <c r="I550" s="35">
        <f t="shared" si="21"/>
        <v>1.0825776289394719E-2</v>
      </c>
      <c r="J550" s="37">
        <v>12463</v>
      </c>
      <c r="K550" s="37">
        <v>13979</v>
      </c>
      <c r="L550" s="37">
        <v>433</v>
      </c>
      <c r="M550" s="37">
        <v>19702</v>
      </c>
      <c r="N550" s="37">
        <v>13089</v>
      </c>
      <c r="O550" s="37">
        <v>653</v>
      </c>
    </row>
    <row r="551" spans="1:25" x14ac:dyDescent="0.25">
      <c r="A551" s="11" t="s">
        <v>1175</v>
      </c>
      <c r="B551" s="11" t="s">
        <v>1176</v>
      </c>
      <c r="C551" s="37">
        <v>52809</v>
      </c>
      <c r="D551" s="35">
        <f t="shared" si="22"/>
        <v>0.40832055142115925</v>
      </c>
      <c r="E551" s="35">
        <f t="shared" si="22"/>
        <v>0.34069950197882937</v>
      </c>
      <c r="F551" s="35">
        <f t="shared" si="22"/>
        <v>1.0168721240697608E-2</v>
      </c>
      <c r="G551" s="35">
        <f t="shared" si="21"/>
        <v>0.11295423128633376</v>
      </c>
      <c r="H551" s="35">
        <f t="shared" si="21"/>
        <v>0.11202635914332784</v>
      </c>
      <c r="I551" s="35">
        <f t="shared" si="21"/>
        <v>1.5830634929652143E-2</v>
      </c>
      <c r="J551" s="37">
        <v>21563</v>
      </c>
      <c r="K551" s="37">
        <v>17992</v>
      </c>
      <c r="L551" s="37">
        <v>537</v>
      </c>
      <c r="M551" s="37">
        <v>5965</v>
      </c>
      <c r="N551" s="37">
        <v>5916</v>
      </c>
      <c r="O551" s="37">
        <v>836</v>
      </c>
    </row>
    <row r="552" spans="1:25" x14ac:dyDescent="0.25">
      <c r="A552" s="11" t="s">
        <v>1177</v>
      </c>
      <c r="B552" s="11" t="s">
        <v>1178</v>
      </c>
      <c r="C552" s="37">
        <v>372085</v>
      </c>
      <c r="D552" s="35">
        <f t="shared" si="22"/>
        <v>0.37165701385436123</v>
      </c>
      <c r="E552" s="35">
        <f t="shared" si="22"/>
        <v>0.29711490654017225</v>
      </c>
      <c r="F552" s="35">
        <f t="shared" si="22"/>
        <v>5.9233777228321488E-3</v>
      </c>
      <c r="G552" s="35">
        <f t="shared" si="22"/>
        <v>0.1593641237889192</v>
      </c>
      <c r="H552" s="35">
        <f t="shared" si="22"/>
        <v>0.14965935202977815</v>
      </c>
      <c r="I552" s="35">
        <f t="shared" si="22"/>
        <v>1.6281226063937004E-2</v>
      </c>
      <c r="J552" s="37">
        <v>138288</v>
      </c>
      <c r="K552" s="37">
        <v>110552</v>
      </c>
      <c r="L552" s="37">
        <v>2204</v>
      </c>
      <c r="M552" s="37">
        <v>59297</v>
      </c>
      <c r="N552" s="37">
        <v>55686</v>
      </c>
      <c r="O552" s="37">
        <v>6058</v>
      </c>
    </row>
    <row r="553" spans="1:25" x14ac:dyDescent="0.25">
      <c r="A553" s="11" t="s">
        <v>1179</v>
      </c>
      <c r="B553" s="11" t="s">
        <v>1180</v>
      </c>
      <c r="C553" s="34">
        <v>2423035</v>
      </c>
      <c r="D553" s="35">
        <f t="shared" si="22"/>
        <v>0.32893416727368774</v>
      </c>
      <c r="E553" s="35">
        <f t="shared" si="22"/>
        <v>0.34702016272979963</v>
      </c>
      <c r="F553" s="35">
        <f t="shared" si="22"/>
        <v>7.3296506241139724E-3</v>
      </c>
      <c r="G553" s="35">
        <f t="shared" si="22"/>
        <v>0.15696471573873264</v>
      </c>
      <c r="H553" s="35">
        <f t="shared" si="22"/>
        <v>0.14701686108537435</v>
      </c>
      <c r="I553" s="35">
        <f t="shared" si="22"/>
        <v>1.2734442548291709E-2</v>
      </c>
      <c r="J553" s="34">
        <v>797019</v>
      </c>
      <c r="K553" s="34">
        <v>840842</v>
      </c>
      <c r="L553" s="34">
        <v>17760</v>
      </c>
      <c r="M553" s="34">
        <v>380331</v>
      </c>
      <c r="N553" s="34">
        <v>356227</v>
      </c>
      <c r="O553" s="34">
        <v>30856</v>
      </c>
      <c r="S553"/>
      <c r="T553"/>
      <c r="U553"/>
      <c r="V553" s="36"/>
      <c r="W553" s="36"/>
      <c r="X553" s="36"/>
      <c r="Y553" s="36"/>
    </row>
    <row r="554" spans="1:25" x14ac:dyDescent="0.25">
      <c r="A554" s="11" t="s">
        <v>4</v>
      </c>
      <c r="B554" s="11" t="s">
        <v>1181</v>
      </c>
      <c r="C554" s="34">
        <v>22063368</v>
      </c>
      <c r="D554" s="35">
        <f t="shared" si="22"/>
        <v>0.30573682132301833</v>
      </c>
      <c r="E554" s="35">
        <f t="shared" si="22"/>
        <v>0.32766710866627435</v>
      </c>
      <c r="F554" s="35">
        <f t="shared" si="22"/>
        <v>7.8754975215026106E-3</v>
      </c>
      <c r="G554" s="35">
        <f t="shared" si="22"/>
        <v>0.17692448405882547</v>
      </c>
      <c r="H554" s="35">
        <f t="shared" si="22"/>
        <v>0.16842052401065874</v>
      </c>
      <c r="I554" s="35">
        <f t="shared" si="22"/>
        <v>1.3375564419720506E-2</v>
      </c>
      <c r="J554" s="34">
        <v>6745584</v>
      </c>
      <c r="K554" s="34">
        <v>7229440</v>
      </c>
      <c r="L554" s="34">
        <v>173760</v>
      </c>
      <c r="M554" s="34">
        <v>3903550</v>
      </c>
      <c r="N554" s="34">
        <v>3715924</v>
      </c>
      <c r="O554" s="34">
        <v>295110</v>
      </c>
      <c r="S554"/>
      <c r="T554"/>
      <c r="U554"/>
      <c r="V554" s="36"/>
      <c r="W554" s="36"/>
      <c r="X554" s="36"/>
      <c r="Y554" s="3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5"/>
  <sheetViews>
    <sheetView topLeftCell="A553" workbookViewId="0">
      <selection activeCell="D4" sqref="D4"/>
    </sheetView>
  </sheetViews>
  <sheetFormatPr defaultColWidth="10.5703125" defaultRowHeight="15" x14ac:dyDescent="0.25"/>
  <cols>
    <col min="1" max="2" width="10.5703125" style="11"/>
    <col min="3" max="3" width="14.28515625" style="11" bestFit="1" customWidth="1"/>
    <col min="4" max="16384" width="10.5703125" style="11"/>
  </cols>
  <sheetData>
    <row r="1" spans="1:17" ht="14.65" x14ac:dyDescent="0.35">
      <c r="A1" s="31" t="s">
        <v>1583</v>
      </c>
      <c r="C1" s="32"/>
      <c r="D1" s="32"/>
      <c r="E1" s="32"/>
      <c r="F1" s="32"/>
      <c r="G1" s="32"/>
      <c r="H1" s="32"/>
      <c r="I1" s="32"/>
      <c r="J1" s="32"/>
    </row>
    <row r="3" spans="1:17" ht="130.5" x14ac:dyDescent="0.35">
      <c r="C3" s="33" t="s">
        <v>1584</v>
      </c>
      <c r="D3" s="33" t="s">
        <v>1585</v>
      </c>
      <c r="E3" s="33" t="s">
        <v>1586</v>
      </c>
      <c r="F3" s="33" t="s">
        <v>1587</v>
      </c>
      <c r="G3" s="33" t="s">
        <v>1588</v>
      </c>
      <c r="H3" s="33" t="s">
        <v>1589</v>
      </c>
      <c r="I3" s="33" t="s">
        <v>1590</v>
      </c>
      <c r="J3" s="33" t="s">
        <v>1591</v>
      </c>
      <c r="K3" s="33" t="s">
        <v>1592</v>
      </c>
      <c r="L3" s="33" t="s">
        <v>1593</v>
      </c>
      <c r="M3" s="33" t="s">
        <v>1594</v>
      </c>
      <c r="N3" s="33" t="s">
        <v>1595</v>
      </c>
      <c r="O3" s="33" t="s">
        <v>1596</v>
      </c>
      <c r="P3" s="33" t="s">
        <v>1597</v>
      </c>
      <c r="Q3" s="33" t="s">
        <v>1598</v>
      </c>
    </row>
    <row r="4" spans="1:17" ht="14.65" x14ac:dyDescent="0.35">
      <c r="A4" s="11" t="s">
        <v>104</v>
      </c>
      <c r="B4" s="11" t="s">
        <v>105</v>
      </c>
      <c r="C4" s="34">
        <v>640</v>
      </c>
      <c r="D4" s="113">
        <f t="shared" ref="D4:J36" si="0">K4/$C4</f>
        <v>0.7109375</v>
      </c>
      <c r="E4" s="113">
        <f t="shared" si="0"/>
        <v>0.21406249999999999</v>
      </c>
      <c r="F4" s="113">
        <f t="shared" si="0"/>
        <v>7.03125E-2</v>
      </c>
      <c r="G4" s="113">
        <f t="shared" si="0"/>
        <v>4.6874999999999998E-3</v>
      </c>
      <c r="H4" s="113">
        <f t="shared" si="0"/>
        <v>0</v>
      </c>
      <c r="I4" s="113">
        <f t="shared" si="0"/>
        <v>1</v>
      </c>
      <c r="J4" s="113">
        <f t="shared" si="0"/>
        <v>0</v>
      </c>
      <c r="K4" s="34">
        <v>455</v>
      </c>
      <c r="L4" s="34">
        <v>137</v>
      </c>
      <c r="M4" s="34">
        <v>45</v>
      </c>
      <c r="N4" s="34">
        <v>3</v>
      </c>
      <c r="O4" s="34">
        <v>0</v>
      </c>
      <c r="P4" s="114">
        <v>640</v>
      </c>
      <c r="Q4" s="34">
        <v>0</v>
      </c>
    </row>
    <row r="5" spans="1:17" ht="14.65" x14ac:dyDescent="0.35">
      <c r="A5" s="11" t="s">
        <v>112</v>
      </c>
      <c r="B5" s="11" t="s">
        <v>113</v>
      </c>
      <c r="C5" s="34">
        <v>4481</v>
      </c>
      <c r="D5" s="113">
        <f t="shared" si="0"/>
        <v>0.47958045079223388</v>
      </c>
      <c r="E5" s="113">
        <f t="shared" si="0"/>
        <v>0.28765900468645389</v>
      </c>
      <c r="F5" s="113">
        <f t="shared" si="0"/>
        <v>0.15085918321803168</v>
      </c>
      <c r="G5" s="113">
        <f t="shared" si="0"/>
        <v>7.6768578442311983E-2</v>
      </c>
      <c r="H5" s="113">
        <f t="shared" si="0"/>
        <v>3.5706315554563713E-3</v>
      </c>
      <c r="I5" s="113">
        <f t="shared" si="0"/>
        <v>0.99843784869448782</v>
      </c>
      <c r="J5" s="113">
        <f t="shared" si="0"/>
        <v>1.5621513055121626E-3</v>
      </c>
      <c r="K5" s="34">
        <v>2149</v>
      </c>
      <c r="L5" s="34">
        <v>1289</v>
      </c>
      <c r="M5" s="34">
        <v>676</v>
      </c>
      <c r="N5" s="34">
        <v>344</v>
      </c>
      <c r="O5" s="34">
        <v>16</v>
      </c>
      <c r="P5" s="114">
        <v>4474</v>
      </c>
      <c r="Q5" s="34">
        <v>7</v>
      </c>
    </row>
    <row r="6" spans="1:17" ht="14.65" x14ac:dyDescent="0.35">
      <c r="A6" s="11" t="s">
        <v>126</v>
      </c>
      <c r="B6" s="11" t="s">
        <v>127</v>
      </c>
      <c r="C6" s="34">
        <v>603</v>
      </c>
      <c r="D6" s="113">
        <f t="shared" si="0"/>
        <v>0.52072968490878935</v>
      </c>
      <c r="E6" s="113">
        <f t="shared" si="0"/>
        <v>0.33996683250414594</v>
      </c>
      <c r="F6" s="113">
        <f t="shared" si="0"/>
        <v>9.1210613598673301E-2</v>
      </c>
      <c r="G6" s="113">
        <f t="shared" si="0"/>
        <v>4.6434494195688222E-2</v>
      </c>
      <c r="H6" s="113">
        <f t="shared" si="0"/>
        <v>1.658374792703151E-3</v>
      </c>
      <c r="I6" s="113">
        <f t="shared" si="0"/>
        <v>1</v>
      </c>
      <c r="J6" s="113">
        <f t="shared" si="0"/>
        <v>0</v>
      </c>
      <c r="K6" s="34">
        <v>314</v>
      </c>
      <c r="L6" s="34">
        <v>205</v>
      </c>
      <c r="M6" s="34">
        <v>55</v>
      </c>
      <c r="N6" s="34">
        <v>28</v>
      </c>
      <c r="O6" s="34">
        <v>1</v>
      </c>
      <c r="P6" s="114">
        <v>603</v>
      </c>
      <c r="Q6" s="34">
        <v>0</v>
      </c>
    </row>
    <row r="7" spans="1:17" ht="14.65" x14ac:dyDescent="0.35">
      <c r="A7" s="11" t="s">
        <v>142</v>
      </c>
      <c r="B7" s="11" t="s">
        <v>143</v>
      </c>
      <c r="C7" s="34">
        <v>344</v>
      </c>
      <c r="D7" s="113">
        <f t="shared" si="0"/>
        <v>0.4941860465116279</v>
      </c>
      <c r="E7" s="113">
        <f t="shared" si="0"/>
        <v>0.37209302325581395</v>
      </c>
      <c r="F7" s="113">
        <f t="shared" si="0"/>
        <v>0.10465116279069768</v>
      </c>
      <c r="G7" s="113">
        <f t="shared" si="0"/>
        <v>2.9069767441860465E-2</v>
      </c>
      <c r="H7" s="113">
        <f t="shared" si="0"/>
        <v>0</v>
      </c>
      <c r="I7" s="113">
        <f t="shared" si="0"/>
        <v>1</v>
      </c>
      <c r="J7" s="113">
        <f t="shared" si="0"/>
        <v>0</v>
      </c>
      <c r="K7" s="34">
        <v>170</v>
      </c>
      <c r="L7" s="34">
        <v>128</v>
      </c>
      <c r="M7" s="34">
        <v>36</v>
      </c>
      <c r="N7" s="34">
        <v>10</v>
      </c>
      <c r="O7" s="34">
        <v>0</v>
      </c>
      <c r="P7" s="114">
        <v>344</v>
      </c>
      <c r="Q7" s="34">
        <v>0</v>
      </c>
    </row>
    <row r="8" spans="1:17" ht="14.65" x14ac:dyDescent="0.35">
      <c r="A8" s="11" t="s">
        <v>146</v>
      </c>
      <c r="B8" s="11" t="s">
        <v>147</v>
      </c>
      <c r="C8" s="34">
        <v>157</v>
      </c>
      <c r="D8" s="113">
        <f t="shared" si="0"/>
        <v>0.56050955414012738</v>
      </c>
      <c r="E8" s="113">
        <f t="shared" si="0"/>
        <v>0.39490445859872614</v>
      </c>
      <c r="F8" s="113">
        <f t="shared" si="0"/>
        <v>3.1847133757961783E-2</v>
      </c>
      <c r="G8" s="113">
        <f t="shared" si="0"/>
        <v>6.369426751592357E-3</v>
      </c>
      <c r="H8" s="113">
        <f t="shared" si="0"/>
        <v>6.369426751592357E-3</v>
      </c>
      <c r="I8" s="113">
        <f t="shared" si="0"/>
        <v>1</v>
      </c>
      <c r="J8" s="113">
        <f t="shared" si="0"/>
        <v>0</v>
      </c>
      <c r="K8" s="34">
        <v>88</v>
      </c>
      <c r="L8" s="34">
        <v>62</v>
      </c>
      <c r="M8" s="34">
        <v>5</v>
      </c>
      <c r="N8" s="34">
        <v>1</v>
      </c>
      <c r="O8" s="34">
        <v>1</v>
      </c>
      <c r="P8" s="114">
        <v>157</v>
      </c>
      <c r="Q8" s="34">
        <v>0</v>
      </c>
    </row>
    <row r="9" spans="1:17" ht="14.65" x14ac:dyDescent="0.35">
      <c r="A9" s="11" t="s">
        <v>154</v>
      </c>
      <c r="B9" s="11" t="s">
        <v>155</v>
      </c>
      <c r="C9" s="34">
        <v>208</v>
      </c>
      <c r="D9" s="113">
        <f t="shared" si="0"/>
        <v>0.69711538461538458</v>
      </c>
      <c r="E9" s="113">
        <f t="shared" si="0"/>
        <v>0.23076923076923078</v>
      </c>
      <c r="F9" s="113">
        <f t="shared" si="0"/>
        <v>5.2884615384615384E-2</v>
      </c>
      <c r="G9" s="113">
        <f t="shared" si="0"/>
        <v>4.807692307692308E-3</v>
      </c>
      <c r="H9" s="113">
        <f t="shared" si="0"/>
        <v>1.4423076923076924E-2</v>
      </c>
      <c r="I9" s="113">
        <f t="shared" si="0"/>
        <v>1</v>
      </c>
      <c r="J9" s="113">
        <f t="shared" si="0"/>
        <v>0</v>
      </c>
      <c r="K9" s="34">
        <v>145</v>
      </c>
      <c r="L9" s="34">
        <v>48</v>
      </c>
      <c r="M9" s="34">
        <v>11</v>
      </c>
      <c r="N9" s="34">
        <v>1</v>
      </c>
      <c r="O9" s="34">
        <v>3</v>
      </c>
      <c r="P9" s="114">
        <v>208</v>
      </c>
      <c r="Q9" s="34">
        <v>0</v>
      </c>
    </row>
    <row r="10" spans="1:17" ht="14.65" x14ac:dyDescent="0.35">
      <c r="A10" s="11" t="s">
        <v>156</v>
      </c>
      <c r="B10" s="11" t="s">
        <v>157</v>
      </c>
      <c r="C10" s="34">
        <v>567</v>
      </c>
      <c r="D10" s="113">
        <f t="shared" si="0"/>
        <v>0.73015873015873012</v>
      </c>
      <c r="E10" s="113">
        <f t="shared" si="0"/>
        <v>0.24514991181657847</v>
      </c>
      <c r="F10" s="113">
        <f t="shared" si="0"/>
        <v>2.1164021164021163E-2</v>
      </c>
      <c r="G10" s="113">
        <f t="shared" si="0"/>
        <v>0</v>
      </c>
      <c r="H10" s="113">
        <f t="shared" si="0"/>
        <v>3.5273368606701938E-3</v>
      </c>
      <c r="I10" s="113">
        <f t="shared" si="0"/>
        <v>1</v>
      </c>
      <c r="J10" s="113">
        <f t="shared" si="0"/>
        <v>0</v>
      </c>
      <c r="K10" s="34">
        <v>414</v>
      </c>
      <c r="L10" s="34">
        <v>139</v>
      </c>
      <c r="M10" s="34">
        <v>12</v>
      </c>
      <c r="N10" s="34">
        <v>0</v>
      </c>
      <c r="O10" s="34">
        <v>2</v>
      </c>
      <c r="P10" s="114">
        <v>567</v>
      </c>
      <c r="Q10" s="34">
        <v>0</v>
      </c>
    </row>
    <row r="11" spans="1:17" ht="14.65" x14ac:dyDescent="0.35">
      <c r="A11" s="11" t="s">
        <v>166</v>
      </c>
      <c r="B11" s="11" t="s">
        <v>167</v>
      </c>
      <c r="C11" s="34">
        <v>279</v>
      </c>
      <c r="D11" s="113">
        <f t="shared" si="0"/>
        <v>0.5376344086021505</v>
      </c>
      <c r="E11" s="113">
        <f t="shared" si="0"/>
        <v>0.30465949820788529</v>
      </c>
      <c r="F11" s="113">
        <f t="shared" si="0"/>
        <v>0.14695340501792115</v>
      </c>
      <c r="G11" s="113">
        <f t="shared" si="0"/>
        <v>0</v>
      </c>
      <c r="H11" s="113">
        <f t="shared" si="0"/>
        <v>1.0752688172043012E-2</v>
      </c>
      <c r="I11" s="113">
        <f t="shared" si="0"/>
        <v>1</v>
      </c>
      <c r="J11" s="113">
        <f t="shared" si="0"/>
        <v>0</v>
      </c>
      <c r="K11" s="34">
        <v>150</v>
      </c>
      <c r="L11" s="34">
        <v>85</v>
      </c>
      <c r="M11" s="34">
        <v>41</v>
      </c>
      <c r="N11" s="34">
        <v>0</v>
      </c>
      <c r="O11" s="34">
        <v>3</v>
      </c>
      <c r="P11" s="114">
        <v>279</v>
      </c>
      <c r="Q11" s="34">
        <v>0</v>
      </c>
    </row>
    <row r="12" spans="1:17" ht="14.65" x14ac:dyDescent="0.35">
      <c r="A12" s="11" t="s">
        <v>168</v>
      </c>
      <c r="B12" s="11" t="s">
        <v>169</v>
      </c>
      <c r="C12" s="34">
        <v>106</v>
      </c>
      <c r="D12" s="113">
        <f t="shared" si="0"/>
        <v>0.53773584905660377</v>
      </c>
      <c r="E12" s="113">
        <f t="shared" si="0"/>
        <v>0.35849056603773582</v>
      </c>
      <c r="F12" s="113">
        <f t="shared" si="0"/>
        <v>9.4339622641509441E-2</v>
      </c>
      <c r="G12" s="113">
        <f t="shared" si="0"/>
        <v>9.433962264150943E-3</v>
      </c>
      <c r="H12" s="113">
        <f t="shared" si="0"/>
        <v>0</v>
      </c>
      <c r="I12" s="113">
        <f t="shared" si="0"/>
        <v>1</v>
      </c>
      <c r="J12" s="113">
        <f t="shared" si="0"/>
        <v>0</v>
      </c>
      <c r="K12" s="34">
        <v>57</v>
      </c>
      <c r="L12" s="34">
        <v>38</v>
      </c>
      <c r="M12" s="34">
        <v>10</v>
      </c>
      <c r="N12" s="34">
        <v>1</v>
      </c>
      <c r="O12" s="34">
        <v>0</v>
      </c>
      <c r="P12" s="114">
        <v>106</v>
      </c>
      <c r="Q12" s="34">
        <v>0</v>
      </c>
    </row>
    <row r="13" spans="1:17" ht="14.45" x14ac:dyDescent="0.3">
      <c r="A13" s="11" t="s">
        <v>172</v>
      </c>
      <c r="B13" s="11" t="s">
        <v>173</v>
      </c>
      <c r="C13" s="34">
        <v>136</v>
      </c>
      <c r="D13" s="113">
        <f t="shared" si="0"/>
        <v>0.5220588235294118</v>
      </c>
      <c r="E13" s="113">
        <f t="shared" si="0"/>
        <v>0.34558823529411764</v>
      </c>
      <c r="F13" s="113">
        <f t="shared" si="0"/>
        <v>0.11764705882352941</v>
      </c>
      <c r="G13" s="113">
        <f t="shared" si="0"/>
        <v>1.4705882352941176E-2</v>
      </c>
      <c r="H13" s="113">
        <f t="shared" si="0"/>
        <v>0</v>
      </c>
      <c r="I13" s="113">
        <f t="shared" si="0"/>
        <v>1</v>
      </c>
      <c r="J13" s="113">
        <f t="shared" si="0"/>
        <v>0</v>
      </c>
      <c r="K13" s="34">
        <v>71</v>
      </c>
      <c r="L13" s="34">
        <v>47</v>
      </c>
      <c r="M13" s="34">
        <v>16</v>
      </c>
      <c r="N13" s="34">
        <v>2</v>
      </c>
      <c r="O13" s="34">
        <v>0</v>
      </c>
      <c r="P13" s="114">
        <v>136</v>
      </c>
      <c r="Q13" s="34">
        <v>0</v>
      </c>
    </row>
    <row r="14" spans="1:17" ht="14.45" x14ac:dyDescent="0.3">
      <c r="A14" s="11" t="s">
        <v>182</v>
      </c>
      <c r="B14" s="11" t="s">
        <v>183</v>
      </c>
      <c r="C14" s="34">
        <v>113</v>
      </c>
      <c r="D14" s="113">
        <f t="shared" si="0"/>
        <v>0.55752212389380529</v>
      </c>
      <c r="E14" s="113">
        <f t="shared" si="0"/>
        <v>0.41592920353982299</v>
      </c>
      <c r="F14" s="113">
        <f t="shared" si="0"/>
        <v>0</v>
      </c>
      <c r="G14" s="113">
        <f t="shared" si="0"/>
        <v>1.7699115044247787E-2</v>
      </c>
      <c r="H14" s="113">
        <f t="shared" si="0"/>
        <v>8.8495575221238937E-3</v>
      </c>
      <c r="I14" s="113">
        <f t="shared" si="0"/>
        <v>1</v>
      </c>
      <c r="J14" s="113">
        <f t="shared" si="0"/>
        <v>0</v>
      </c>
      <c r="K14" s="34">
        <v>63</v>
      </c>
      <c r="L14" s="34">
        <v>47</v>
      </c>
      <c r="M14" s="34">
        <v>0</v>
      </c>
      <c r="N14" s="34">
        <v>2</v>
      </c>
      <c r="O14" s="34">
        <v>1</v>
      </c>
      <c r="P14" s="114">
        <v>113</v>
      </c>
      <c r="Q14" s="34">
        <v>0</v>
      </c>
    </row>
    <row r="15" spans="1:17" ht="14.45" x14ac:dyDescent="0.3">
      <c r="A15" s="11" t="s">
        <v>194</v>
      </c>
      <c r="B15" s="11" t="s">
        <v>195</v>
      </c>
      <c r="C15" s="34">
        <v>293</v>
      </c>
      <c r="D15" s="113">
        <f t="shared" si="0"/>
        <v>0.55290102389078499</v>
      </c>
      <c r="E15" s="113">
        <f t="shared" si="0"/>
        <v>0.3651877133105802</v>
      </c>
      <c r="F15" s="113">
        <f t="shared" si="0"/>
        <v>7.1672354948805458E-2</v>
      </c>
      <c r="G15" s="113">
        <f t="shared" si="0"/>
        <v>1.0238907849829351E-2</v>
      </c>
      <c r="H15" s="113">
        <f t="shared" si="0"/>
        <v>0</v>
      </c>
      <c r="I15" s="113">
        <f t="shared" si="0"/>
        <v>1</v>
      </c>
      <c r="J15" s="113">
        <f t="shared" si="0"/>
        <v>0</v>
      </c>
      <c r="K15" s="34">
        <v>162</v>
      </c>
      <c r="L15" s="34">
        <v>107</v>
      </c>
      <c r="M15" s="34">
        <v>21</v>
      </c>
      <c r="N15" s="34">
        <v>3</v>
      </c>
      <c r="O15" s="34">
        <v>0</v>
      </c>
      <c r="P15" s="114">
        <v>293</v>
      </c>
      <c r="Q15" s="34">
        <v>0</v>
      </c>
    </row>
    <row r="16" spans="1:17" ht="14.45" x14ac:dyDescent="0.3">
      <c r="A16" s="11" t="s">
        <v>208</v>
      </c>
      <c r="B16" s="11" t="s">
        <v>209</v>
      </c>
      <c r="C16" s="34">
        <v>201</v>
      </c>
      <c r="D16" s="113">
        <f t="shared" si="0"/>
        <v>0.61194029850746268</v>
      </c>
      <c r="E16" s="113">
        <f t="shared" si="0"/>
        <v>0.23383084577114427</v>
      </c>
      <c r="F16" s="113">
        <f t="shared" si="0"/>
        <v>8.9552238805970144E-2</v>
      </c>
      <c r="G16" s="113">
        <f t="shared" si="0"/>
        <v>6.4676616915422883E-2</v>
      </c>
      <c r="H16" s="113">
        <f t="shared" si="0"/>
        <v>0</v>
      </c>
      <c r="I16" s="113">
        <f t="shared" si="0"/>
        <v>1</v>
      </c>
      <c r="J16" s="113">
        <f t="shared" si="0"/>
        <v>0</v>
      </c>
      <c r="K16" s="34">
        <v>123</v>
      </c>
      <c r="L16" s="34">
        <v>47</v>
      </c>
      <c r="M16" s="34">
        <v>18</v>
      </c>
      <c r="N16" s="34">
        <v>13</v>
      </c>
      <c r="O16" s="34">
        <v>0</v>
      </c>
      <c r="P16" s="114">
        <v>201</v>
      </c>
      <c r="Q16" s="34">
        <v>0</v>
      </c>
    </row>
    <row r="17" spans="1:17" ht="14.45" x14ac:dyDescent="0.3">
      <c r="A17" s="11" t="s">
        <v>210</v>
      </c>
      <c r="B17" s="11" t="s">
        <v>211</v>
      </c>
      <c r="C17" s="34">
        <v>143</v>
      </c>
      <c r="D17" s="113">
        <f t="shared" si="0"/>
        <v>0.50349650349650354</v>
      </c>
      <c r="E17" s="113">
        <f t="shared" si="0"/>
        <v>0.47552447552447552</v>
      </c>
      <c r="F17" s="113">
        <f t="shared" si="0"/>
        <v>6.993006993006993E-3</v>
      </c>
      <c r="G17" s="113">
        <f t="shared" si="0"/>
        <v>1.3986013986013986E-2</v>
      </c>
      <c r="H17" s="113">
        <f t="shared" si="0"/>
        <v>0</v>
      </c>
      <c r="I17" s="113">
        <f t="shared" si="0"/>
        <v>1</v>
      </c>
      <c r="J17" s="113">
        <f t="shared" si="0"/>
        <v>0</v>
      </c>
      <c r="K17" s="34">
        <v>72</v>
      </c>
      <c r="L17" s="34">
        <v>68</v>
      </c>
      <c r="M17" s="34">
        <v>1</v>
      </c>
      <c r="N17" s="34">
        <v>2</v>
      </c>
      <c r="O17" s="34">
        <v>0</v>
      </c>
      <c r="P17" s="114">
        <v>143</v>
      </c>
      <c r="Q17" s="34">
        <v>0</v>
      </c>
    </row>
    <row r="18" spans="1:17" ht="14.45" x14ac:dyDescent="0.3">
      <c r="A18" s="11" t="s">
        <v>216</v>
      </c>
      <c r="B18" s="11" t="s">
        <v>217</v>
      </c>
      <c r="C18" s="34">
        <v>125</v>
      </c>
      <c r="D18" s="113">
        <f t="shared" si="0"/>
        <v>0.76800000000000002</v>
      </c>
      <c r="E18" s="113">
        <f t="shared" si="0"/>
        <v>0.13600000000000001</v>
      </c>
      <c r="F18" s="113">
        <f t="shared" si="0"/>
        <v>8.7999999999999995E-2</v>
      </c>
      <c r="G18" s="113">
        <f t="shared" si="0"/>
        <v>8.0000000000000002E-3</v>
      </c>
      <c r="H18" s="113">
        <f t="shared" si="0"/>
        <v>0</v>
      </c>
      <c r="I18" s="113">
        <f t="shared" si="0"/>
        <v>1</v>
      </c>
      <c r="J18" s="113">
        <f t="shared" si="0"/>
        <v>0</v>
      </c>
      <c r="K18" s="34">
        <v>96</v>
      </c>
      <c r="L18" s="34">
        <v>17</v>
      </c>
      <c r="M18" s="34">
        <v>11</v>
      </c>
      <c r="N18" s="34">
        <v>1</v>
      </c>
      <c r="O18" s="34">
        <v>0</v>
      </c>
      <c r="P18" s="114">
        <v>125</v>
      </c>
      <c r="Q18" s="34">
        <v>0</v>
      </c>
    </row>
    <row r="19" spans="1:17" ht="14.45" x14ac:dyDescent="0.3">
      <c r="A19" s="11" t="s">
        <v>250</v>
      </c>
      <c r="B19" s="11" t="s">
        <v>251</v>
      </c>
      <c r="C19" s="34" t="s">
        <v>1572</v>
      </c>
      <c r="D19" s="113" t="e">
        <f t="shared" si="0"/>
        <v>#VALUE!</v>
      </c>
      <c r="E19" s="113" t="e">
        <f t="shared" si="0"/>
        <v>#VALUE!</v>
      </c>
      <c r="F19" s="113" t="e">
        <f t="shared" si="0"/>
        <v>#VALUE!</v>
      </c>
      <c r="G19" s="113" t="e">
        <f t="shared" si="0"/>
        <v>#VALUE!</v>
      </c>
      <c r="H19" s="113" t="e">
        <f t="shared" si="0"/>
        <v>#VALUE!</v>
      </c>
      <c r="I19" s="113" t="e">
        <f t="shared" si="0"/>
        <v>#VALUE!</v>
      </c>
      <c r="J19" s="113" t="e">
        <f t="shared" si="0"/>
        <v>#VALUE!</v>
      </c>
      <c r="K19" s="34" t="s">
        <v>1572</v>
      </c>
      <c r="L19" s="34" t="s">
        <v>1572</v>
      </c>
      <c r="M19" s="34" t="s">
        <v>1572</v>
      </c>
      <c r="N19" s="34" t="s">
        <v>1572</v>
      </c>
      <c r="O19" s="34" t="s">
        <v>1572</v>
      </c>
      <c r="P19" s="114" t="s">
        <v>1572</v>
      </c>
      <c r="Q19" s="34" t="s">
        <v>1572</v>
      </c>
    </row>
    <row r="20" spans="1:17" ht="14.45" x14ac:dyDescent="0.3">
      <c r="A20" s="11" t="s">
        <v>258</v>
      </c>
      <c r="B20" s="11" t="s">
        <v>259</v>
      </c>
      <c r="C20" s="34">
        <v>776</v>
      </c>
      <c r="D20" s="113">
        <f t="shared" si="0"/>
        <v>0.3079896907216495</v>
      </c>
      <c r="E20" s="113">
        <f t="shared" si="0"/>
        <v>0.30412371134020616</v>
      </c>
      <c r="F20" s="113">
        <f t="shared" si="0"/>
        <v>0.33762886597938147</v>
      </c>
      <c r="G20" s="113">
        <f t="shared" si="0"/>
        <v>4.8969072164948453E-2</v>
      </c>
      <c r="H20" s="113">
        <f t="shared" si="0"/>
        <v>1.288659793814433E-3</v>
      </c>
      <c r="I20" s="113">
        <f t="shared" si="0"/>
        <v>1</v>
      </c>
      <c r="J20" s="113">
        <f t="shared" si="0"/>
        <v>0</v>
      </c>
      <c r="K20" s="34">
        <v>239</v>
      </c>
      <c r="L20" s="34">
        <v>236</v>
      </c>
      <c r="M20" s="34">
        <v>262</v>
      </c>
      <c r="N20" s="34">
        <v>38</v>
      </c>
      <c r="O20" s="34">
        <v>1</v>
      </c>
      <c r="P20" s="114">
        <v>776</v>
      </c>
      <c r="Q20" s="34">
        <v>0</v>
      </c>
    </row>
    <row r="21" spans="1:17" ht="14.45" x14ac:dyDescent="0.3">
      <c r="A21" s="11" t="s">
        <v>268</v>
      </c>
      <c r="B21" s="11" t="s">
        <v>269</v>
      </c>
      <c r="C21" s="34">
        <v>174</v>
      </c>
      <c r="D21" s="113">
        <f t="shared" si="0"/>
        <v>0.7068965517241379</v>
      </c>
      <c r="E21" s="113">
        <f t="shared" si="0"/>
        <v>0.25287356321839083</v>
      </c>
      <c r="F21" s="113">
        <f t="shared" si="0"/>
        <v>3.4482758620689655E-2</v>
      </c>
      <c r="G21" s="113">
        <f t="shared" si="0"/>
        <v>5.7471264367816091E-3</v>
      </c>
      <c r="H21" s="113">
        <f t="shared" si="0"/>
        <v>0</v>
      </c>
      <c r="I21" s="113">
        <f t="shared" si="0"/>
        <v>1</v>
      </c>
      <c r="J21" s="113">
        <f t="shared" si="0"/>
        <v>0</v>
      </c>
      <c r="K21" s="34">
        <v>123</v>
      </c>
      <c r="L21" s="34">
        <v>44</v>
      </c>
      <c r="M21" s="34">
        <v>6</v>
      </c>
      <c r="N21" s="34">
        <v>1</v>
      </c>
      <c r="O21" s="34">
        <v>0</v>
      </c>
      <c r="P21" s="114">
        <v>174</v>
      </c>
      <c r="Q21" s="34">
        <v>0</v>
      </c>
    </row>
    <row r="22" spans="1:17" ht="14.45" x14ac:dyDescent="0.3">
      <c r="A22" s="11" t="s">
        <v>284</v>
      </c>
      <c r="B22" s="11" t="s">
        <v>285</v>
      </c>
      <c r="C22" s="34">
        <v>103</v>
      </c>
      <c r="D22" s="113">
        <f t="shared" si="0"/>
        <v>0.35922330097087379</v>
      </c>
      <c r="E22" s="113">
        <f t="shared" si="0"/>
        <v>0.57281553398058249</v>
      </c>
      <c r="F22" s="113">
        <f t="shared" si="0"/>
        <v>5.8252427184466021E-2</v>
      </c>
      <c r="G22" s="113">
        <f t="shared" si="0"/>
        <v>9.7087378640776691E-3</v>
      </c>
      <c r="H22" s="113">
        <f t="shared" si="0"/>
        <v>0</v>
      </c>
      <c r="I22" s="113">
        <f t="shared" si="0"/>
        <v>1</v>
      </c>
      <c r="J22" s="113">
        <f t="shared" si="0"/>
        <v>0</v>
      </c>
      <c r="K22" s="34">
        <v>37</v>
      </c>
      <c r="L22" s="34">
        <v>59</v>
      </c>
      <c r="M22" s="34">
        <v>6</v>
      </c>
      <c r="N22" s="34">
        <v>1</v>
      </c>
      <c r="O22" s="34">
        <v>0</v>
      </c>
      <c r="P22" s="114">
        <v>103</v>
      </c>
      <c r="Q22" s="34">
        <v>0</v>
      </c>
    </row>
    <row r="23" spans="1:17" ht="14.45" x14ac:dyDescent="0.3">
      <c r="A23" s="11" t="s">
        <v>288</v>
      </c>
      <c r="B23" s="11" t="s">
        <v>289</v>
      </c>
      <c r="C23" s="34">
        <v>266</v>
      </c>
      <c r="D23" s="113">
        <f t="shared" si="0"/>
        <v>0.63533834586466165</v>
      </c>
      <c r="E23" s="113">
        <f t="shared" si="0"/>
        <v>0.29699248120300753</v>
      </c>
      <c r="F23" s="113">
        <f t="shared" si="0"/>
        <v>5.6390977443609019E-2</v>
      </c>
      <c r="G23" s="113">
        <f t="shared" si="0"/>
        <v>3.7593984962406013E-3</v>
      </c>
      <c r="H23" s="113">
        <f t="shared" si="0"/>
        <v>7.5187969924812026E-3</v>
      </c>
      <c r="I23" s="113">
        <f t="shared" si="0"/>
        <v>1</v>
      </c>
      <c r="J23" s="113">
        <f t="shared" si="0"/>
        <v>0</v>
      </c>
      <c r="K23" s="34">
        <v>169</v>
      </c>
      <c r="L23" s="34">
        <v>79</v>
      </c>
      <c r="M23" s="34">
        <v>15</v>
      </c>
      <c r="N23" s="34">
        <v>1</v>
      </c>
      <c r="O23" s="34">
        <v>2</v>
      </c>
      <c r="P23" s="114">
        <v>266</v>
      </c>
      <c r="Q23" s="34">
        <v>0</v>
      </c>
    </row>
    <row r="24" spans="1:17" ht="14.45" x14ac:dyDescent="0.3">
      <c r="A24" s="11" t="s">
        <v>300</v>
      </c>
      <c r="B24" s="11" t="s">
        <v>301</v>
      </c>
      <c r="C24" s="34" t="s">
        <v>1572</v>
      </c>
      <c r="D24" s="113" t="e">
        <f t="shared" si="0"/>
        <v>#VALUE!</v>
      </c>
      <c r="E24" s="113" t="e">
        <f t="shared" si="0"/>
        <v>#VALUE!</v>
      </c>
      <c r="F24" s="113" t="e">
        <f t="shared" si="0"/>
        <v>#VALUE!</v>
      </c>
      <c r="G24" s="113" t="e">
        <f t="shared" si="0"/>
        <v>#VALUE!</v>
      </c>
      <c r="H24" s="113" t="e">
        <f t="shared" si="0"/>
        <v>#VALUE!</v>
      </c>
      <c r="I24" s="113" t="e">
        <f t="shared" si="0"/>
        <v>#VALUE!</v>
      </c>
      <c r="J24" s="113" t="e">
        <f t="shared" si="0"/>
        <v>#VALUE!</v>
      </c>
      <c r="K24" s="34" t="s">
        <v>1572</v>
      </c>
      <c r="L24" s="34" t="s">
        <v>1572</v>
      </c>
      <c r="M24" s="34" t="s">
        <v>1572</v>
      </c>
      <c r="N24" s="34" t="s">
        <v>1572</v>
      </c>
      <c r="O24" s="34" t="s">
        <v>1572</v>
      </c>
      <c r="P24" s="114" t="s">
        <v>1572</v>
      </c>
      <c r="Q24" s="34" t="s">
        <v>1572</v>
      </c>
    </row>
    <row r="25" spans="1:17" ht="14.45" x14ac:dyDescent="0.3">
      <c r="A25" s="11" t="s">
        <v>302</v>
      </c>
      <c r="B25" s="11" t="s">
        <v>303</v>
      </c>
      <c r="C25" s="34">
        <v>175</v>
      </c>
      <c r="D25" s="113">
        <f t="shared" si="0"/>
        <v>0.65714285714285714</v>
      </c>
      <c r="E25" s="113">
        <f t="shared" si="0"/>
        <v>0.31428571428571428</v>
      </c>
      <c r="F25" s="113">
        <f t="shared" si="0"/>
        <v>1.1428571428571429E-2</v>
      </c>
      <c r="G25" s="113">
        <f t="shared" si="0"/>
        <v>5.7142857142857143E-3</v>
      </c>
      <c r="H25" s="113">
        <f t="shared" si="0"/>
        <v>1.1428571428571429E-2</v>
      </c>
      <c r="I25" s="113">
        <f t="shared" si="0"/>
        <v>1</v>
      </c>
      <c r="J25" s="113">
        <f t="shared" si="0"/>
        <v>0</v>
      </c>
      <c r="K25" s="34">
        <v>115</v>
      </c>
      <c r="L25" s="34">
        <v>55</v>
      </c>
      <c r="M25" s="34">
        <v>2</v>
      </c>
      <c r="N25" s="34">
        <v>1</v>
      </c>
      <c r="O25" s="34">
        <v>2</v>
      </c>
      <c r="P25" s="114">
        <v>175</v>
      </c>
      <c r="Q25" s="34">
        <v>0</v>
      </c>
    </row>
    <row r="26" spans="1:17" ht="14.45" x14ac:dyDescent="0.3">
      <c r="A26" s="11" t="s">
        <v>312</v>
      </c>
      <c r="B26" s="11" t="s">
        <v>313</v>
      </c>
      <c r="C26" s="34">
        <v>187</v>
      </c>
      <c r="D26" s="113">
        <f t="shared" si="0"/>
        <v>0.75935828877005351</v>
      </c>
      <c r="E26" s="113">
        <f t="shared" si="0"/>
        <v>0.18181818181818182</v>
      </c>
      <c r="F26" s="113">
        <f t="shared" si="0"/>
        <v>4.2780748663101602E-2</v>
      </c>
      <c r="G26" s="113">
        <f t="shared" si="0"/>
        <v>1.06951871657754E-2</v>
      </c>
      <c r="H26" s="113">
        <f t="shared" si="0"/>
        <v>5.3475935828877002E-3</v>
      </c>
      <c r="I26" s="113">
        <f t="shared" si="0"/>
        <v>1</v>
      </c>
      <c r="J26" s="113">
        <f t="shared" si="0"/>
        <v>0</v>
      </c>
      <c r="K26" s="34">
        <v>142</v>
      </c>
      <c r="L26" s="34">
        <v>34</v>
      </c>
      <c r="M26" s="34">
        <v>8</v>
      </c>
      <c r="N26" s="34">
        <v>2</v>
      </c>
      <c r="O26" s="34">
        <v>1</v>
      </c>
      <c r="P26" s="114">
        <v>187</v>
      </c>
      <c r="Q26" s="34">
        <v>0</v>
      </c>
    </row>
    <row r="27" spans="1:17" x14ac:dyDescent="0.25">
      <c r="A27" s="11" t="s">
        <v>326</v>
      </c>
      <c r="B27" s="11" t="s">
        <v>327</v>
      </c>
      <c r="C27" s="34" t="s">
        <v>1572</v>
      </c>
      <c r="D27" s="113" t="e">
        <f t="shared" si="0"/>
        <v>#VALUE!</v>
      </c>
      <c r="E27" s="113" t="e">
        <f t="shared" si="0"/>
        <v>#VALUE!</v>
      </c>
      <c r="F27" s="113" t="e">
        <f t="shared" si="0"/>
        <v>#VALUE!</v>
      </c>
      <c r="G27" s="113" t="e">
        <f t="shared" si="0"/>
        <v>#VALUE!</v>
      </c>
      <c r="H27" s="113" t="e">
        <f t="shared" si="0"/>
        <v>#VALUE!</v>
      </c>
      <c r="I27" s="113" t="e">
        <f t="shared" si="0"/>
        <v>#VALUE!</v>
      </c>
      <c r="J27" s="113" t="e">
        <f t="shared" si="0"/>
        <v>#VALUE!</v>
      </c>
      <c r="K27" s="34" t="s">
        <v>1572</v>
      </c>
      <c r="L27" s="34" t="s">
        <v>1572</v>
      </c>
      <c r="M27" s="34" t="s">
        <v>1572</v>
      </c>
      <c r="N27" s="34" t="s">
        <v>1572</v>
      </c>
      <c r="O27" s="34" t="s">
        <v>1572</v>
      </c>
      <c r="P27" s="114" t="s">
        <v>1572</v>
      </c>
      <c r="Q27" s="34" t="s">
        <v>1572</v>
      </c>
    </row>
    <row r="28" spans="1:17" x14ac:dyDescent="0.25">
      <c r="A28" s="11" t="s">
        <v>320</v>
      </c>
      <c r="B28" s="11" t="s">
        <v>321</v>
      </c>
      <c r="C28" s="34">
        <v>8085</v>
      </c>
      <c r="D28" s="113">
        <f t="shared" si="0"/>
        <v>0.36066790352504641</v>
      </c>
      <c r="E28" s="113">
        <f t="shared" si="0"/>
        <v>0.30513296227581943</v>
      </c>
      <c r="F28" s="113">
        <f t="shared" si="0"/>
        <v>0.21410018552875695</v>
      </c>
      <c r="G28" s="113">
        <f t="shared" si="0"/>
        <v>0.11849103277674707</v>
      </c>
      <c r="H28" s="113">
        <f t="shared" si="0"/>
        <v>1.1131725417439704E-3</v>
      </c>
      <c r="I28" s="113">
        <f t="shared" si="0"/>
        <v>0.99950525664811374</v>
      </c>
      <c r="J28" s="113">
        <f t="shared" si="0"/>
        <v>4.9474335188620904E-4</v>
      </c>
      <c r="K28" s="34">
        <v>2916</v>
      </c>
      <c r="L28" s="34">
        <v>2467</v>
      </c>
      <c r="M28" s="34">
        <v>1731</v>
      </c>
      <c r="N28" s="34">
        <v>958</v>
      </c>
      <c r="O28" s="34">
        <v>9</v>
      </c>
      <c r="P28" s="114">
        <v>8081</v>
      </c>
      <c r="Q28" s="34">
        <v>4</v>
      </c>
    </row>
    <row r="29" spans="1:17" x14ac:dyDescent="0.25">
      <c r="A29" s="11" t="s">
        <v>354</v>
      </c>
      <c r="B29" s="11" t="s">
        <v>355</v>
      </c>
      <c r="C29" s="34">
        <v>190</v>
      </c>
      <c r="D29" s="113">
        <f t="shared" si="0"/>
        <v>0.57894736842105265</v>
      </c>
      <c r="E29" s="113">
        <f t="shared" si="0"/>
        <v>0.36315789473684212</v>
      </c>
      <c r="F29" s="113">
        <f t="shared" si="0"/>
        <v>5.2631578947368418E-2</v>
      </c>
      <c r="G29" s="113">
        <f t="shared" si="0"/>
        <v>0</v>
      </c>
      <c r="H29" s="113">
        <f t="shared" si="0"/>
        <v>5.263157894736842E-3</v>
      </c>
      <c r="I29" s="113">
        <f t="shared" si="0"/>
        <v>1</v>
      </c>
      <c r="J29" s="113">
        <f t="shared" si="0"/>
        <v>0</v>
      </c>
      <c r="K29" s="34">
        <v>110</v>
      </c>
      <c r="L29" s="34">
        <v>69</v>
      </c>
      <c r="M29" s="34">
        <v>10</v>
      </c>
      <c r="N29" s="34">
        <v>0</v>
      </c>
      <c r="O29" s="34">
        <v>1</v>
      </c>
      <c r="P29" s="114">
        <v>190</v>
      </c>
      <c r="Q29" s="34">
        <v>0</v>
      </c>
    </row>
    <row r="30" spans="1:17" x14ac:dyDescent="0.25">
      <c r="A30" s="11" t="s">
        <v>366</v>
      </c>
      <c r="B30" s="11" t="s">
        <v>367</v>
      </c>
      <c r="C30" s="34">
        <v>111</v>
      </c>
      <c r="D30" s="113">
        <f t="shared" si="0"/>
        <v>0.64864864864864868</v>
      </c>
      <c r="E30" s="113">
        <f t="shared" si="0"/>
        <v>0.27027027027027029</v>
      </c>
      <c r="F30" s="113">
        <f t="shared" si="0"/>
        <v>7.2072072072072071E-2</v>
      </c>
      <c r="G30" s="113">
        <f t="shared" si="0"/>
        <v>9.0090090090090089E-3</v>
      </c>
      <c r="H30" s="113">
        <f t="shared" si="0"/>
        <v>0</v>
      </c>
      <c r="I30" s="113">
        <f t="shared" si="0"/>
        <v>1</v>
      </c>
      <c r="J30" s="113">
        <f t="shared" si="0"/>
        <v>0</v>
      </c>
      <c r="K30" s="34">
        <v>72</v>
      </c>
      <c r="L30" s="34">
        <v>30</v>
      </c>
      <c r="M30" s="34">
        <v>8</v>
      </c>
      <c r="N30" s="34">
        <v>1</v>
      </c>
      <c r="O30" s="34">
        <v>0</v>
      </c>
      <c r="P30" s="114">
        <v>111</v>
      </c>
      <c r="Q30" s="34">
        <v>0</v>
      </c>
    </row>
    <row r="31" spans="1:17" x14ac:dyDescent="0.25">
      <c r="A31" s="11" t="s">
        <v>398</v>
      </c>
      <c r="B31" s="11" t="s">
        <v>399</v>
      </c>
      <c r="C31" s="34">
        <v>176</v>
      </c>
      <c r="D31" s="113">
        <f t="shared" si="0"/>
        <v>0.61931818181818177</v>
      </c>
      <c r="E31" s="113">
        <f t="shared" si="0"/>
        <v>0.27840909090909088</v>
      </c>
      <c r="F31" s="113">
        <f t="shared" si="0"/>
        <v>3.9772727272727272E-2</v>
      </c>
      <c r="G31" s="113">
        <f t="shared" si="0"/>
        <v>6.25E-2</v>
      </c>
      <c r="H31" s="113">
        <f t="shared" si="0"/>
        <v>0</v>
      </c>
      <c r="I31" s="113">
        <f t="shared" si="0"/>
        <v>1</v>
      </c>
      <c r="J31" s="113">
        <f t="shared" si="0"/>
        <v>0</v>
      </c>
      <c r="K31" s="34">
        <v>109</v>
      </c>
      <c r="L31" s="34">
        <v>49</v>
      </c>
      <c r="M31" s="34">
        <v>7</v>
      </c>
      <c r="N31" s="34">
        <v>11</v>
      </c>
      <c r="O31" s="34">
        <v>0</v>
      </c>
      <c r="P31" s="114">
        <v>176</v>
      </c>
      <c r="Q31" s="34">
        <v>0</v>
      </c>
    </row>
    <row r="32" spans="1:17" x14ac:dyDescent="0.25">
      <c r="A32" s="11" t="s">
        <v>402</v>
      </c>
      <c r="B32" s="11" t="s">
        <v>403</v>
      </c>
      <c r="C32" s="34">
        <v>125</v>
      </c>
      <c r="D32" s="113">
        <f t="shared" si="0"/>
        <v>0.64</v>
      </c>
      <c r="E32" s="113">
        <f t="shared" si="0"/>
        <v>0.312</v>
      </c>
      <c r="F32" s="113">
        <f t="shared" si="0"/>
        <v>0.04</v>
      </c>
      <c r="G32" s="113">
        <f t="shared" si="0"/>
        <v>8.0000000000000002E-3</v>
      </c>
      <c r="H32" s="113">
        <f t="shared" si="0"/>
        <v>0</v>
      </c>
      <c r="I32" s="113">
        <f t="shared" si="0"/>
        <v>1</v>
      </c>
      <c r="J32" s="113">
        <f t="shared" si="0"/>
        <v>0</v>
      </c>
      <c r="K32" s="34">
        <v>80</v>
      </c>
      <c r="L32" s="34">
        <v>39</v>
      </c>
      <c r="M32" s="34">
        <v>5</v>
      </c>
      <c r="N32" s="34">
        <v>1</v>
      </c>
      <c r="O32" s="34">
        <v>0</v>
      </c>
      <c r="P32" s="114">
        <v>125</v>
      </c>
      <c r="Q32" s="34">
        <v>0</v>
      </c>
    </row>
    <row r="33" spans="1:17" x14ac:dyDescent="0.25">
      <c r="A33" s="11" t="s">
        <v>408</v>
      </c>
      <c r="B33" s="11" t="s">
        <v>409</v>
      </c>
      <c r="C33" s="34">
        <v>187</v>
      </c>
      <c r="D33" s="113">
        <f t="shared" si="0"/>
        <v>0.55080213903743314</v>
      </c>
      <c r="E33" s="113">
        <f t="shared" si="0"/>
        <v>0.37433155080213903</v>
      </c>
      <c r="F33" s="113">
        <f t="shared" si="0"/>
        <v>6.9518716577540107E-2</v>
      </c>
      <c r="G33" s="113">
        <f t="shared" si="0"/>
        <v>5.3475935828877002E-3</v>
      </c>
      <c r="H33" s="113">
        <f t="shared" si="0"/>
        <v>0</v>
      </c>
      <c r="I33" s="113">
        <f t="shared" si="0"/>
        <v>1</v>
      </c>
      <c r="J33" s="113">
        <f t="shared" si="0"/>
        <v>0</v>
      </c>
      <c r="K33" s="34">
        <v>103</v>
      </c>
      <c r="L33" s="34">
        <v>70</v>
      </c>
      <c r="M33" s="34">
        <v>13</v>
      </c>
      <c r="N33" s="34">
        <v>1</v>
      </c>
      <c r="O33" s="34">
        <v>0</v>
      </c>
      <c r="P33" s="114">
        <v>187</v>
      </c>
      <c r="Q33" s="34">
        <v>0</v>
      </c>
    </row>
    <row r="34" spans="1:17" x14ac:dyDescent="0.25">
      <c r="A34" s="11" t="s">
        <v>420</v>
      </c>
      <c r="B34" s="11" t="s">
        <v>421</v>
      </c>
      <c r="C34" s="34">
        <v>402</v>
      </c>
      <c r="D34" s="113">
        <f t="shared" si="0"/>
        <v>0.64925373134328357</v>
      </c>
      <c r="E34" s="113">
        <f t="shared" si="0"/>
        <v>0.28358208955223879</v>
      </c>
      <c r="F34" s="113">
        <f t="shared" si="0"/>
        <v>4.228855721393035E-2</v>
      </c>
      <c r="G34" s="113">
        <f t="shared" si="0"/>
        <v>9.9502487562189053E-3</v>
      </c>
      <c r="H34" s="113">
        <f t="shared" si="0"/>
        <v>9.9502487562189053E-3</v>
      </c>
      <c r="I34" s="113">
        <f t="shared" si="0"/>
        <v>0.99502487562189057</v>
      </c>
      <c r="J34" s="113">
        <f t="shared" si="0"/>
        <v>4.9751243781094526E-3</v>
      </c>
      <c r="K34" s="34">
        <v>261</v>
      </c>
      <c r="L34" s="34">
        <v>114</v>
      </c>
      <c r="M34" s="34">
        <v>17</v>
      </c>
      <c r="N34" s="34">
        <v>4</v>
      </c>
      <c r="O34" s="34">
        <v>4</v>
      </c>
      <c r="P34" s="114">
        <v>400</v>
      </c>
      <c r="Q34" s="34">
        <v>2</v>
      </c>
    </row>
    <row r="35" spans="1:17" x14ac:dyDescent="0.25">
      <c r="A35" s="11" t="s">
        <v>422</v>
      </c>
      <c r="B35" s="11" t="s">
        <v>423</v>
      </c>
      <c r="C35" s="34">
        <v>268</v>
      </c>
      <c r="D35" s="113">
        <f t="shared" si="0"/>
        <v>0.72761194029850751</v>
      </c>
      <c r="E35" s="113">
        <f t="shared" si="0"/>
        <v>0.20895522388059701</v>
      </c>
      <c r="F35" s="113">
        <f t="shared" si="0"/>
        <v>4.4776119402985072E-2</v>
      </c>
      <c r="G35" s="113">
        <f t="shared" si="0"/>
        <v>0</v>
      </c>
      <c r="H35" s="113">
        <f t="shared" si="0"/>
        <v>1.8656716417910446E-2</v>
      </c>
      <c r="I35" s="113">
        <f t="shared" si="0"/>
        <v>1</v>
      </c>
      <c r="J35" s="113">
        <f t="shared" si="0"/>
        <v>0</v>
      </c>
      <c r="K35" s="34">
        <v>195</v>
      </c>
      <c r="L35" s="34">
        <v>56</v>
      </c>
      <c r="M35" s="34">
        <v>12</v>
      </c>
      <c r="N35" s="34">
        <v>0</v>
      </c>
      <c r="O35" s="34">
        <v>5</v>
      </c>
      <c r="P35" s="114">
        <v>268</v>
      </c>
      <c r="Q35" s="34">
        <v>0</v>
      </c>
    </row>
    <row r="36" spans="1:17" x14ac:dyDescent="0.25">
      <c r="A36" s="11" t="s">
        <v>424</v>
      </c>
      <c r="B36" s="11" t="s">
        <v>425</v>
      </c>
      <c r="C36" s="34" t="s">
        <v>1572</v>
      </c>
      <c r="D36" s="113" t="e">
        <f t="shared" si="0"/>
        <v>#VALUE!</v>
      </c>
      <c r="E36" s="113" t="e">
        <f t="shared" si="0"/>
        <v>#VALUE!</v>
      </c>
      <c r="F36" s="113" t="e">
        <f t="shared" si="0"/>
        <v>#VALUE!</v>
      </c>
      <c r="G36" s="113" t="e">
        <f t="shared" si="0"/>
        <v>#VALUE!</v>
      </c>
      <c r="H36" s="113" t="e">
        <f t="shared" si="0"/>
        <v>#VALUE!</v>
      </c>
      <c r="I36" s="113" t="e">
        <f t="shared" si="0"/>
        <v>#VALUE!</v>
      </c>
      <c r="J36" s="113" t="e">
        <f t="shared" si="0"/>
        <v>#VALUE!</v>
      </c>
      <c r="K36" s="34" t="s">
        <v>1572</v>
      </c>
      <c r="L36" s="34" t="s">
        <v>1572</v>
      </c>
      <c r="M36" s="34" t="s">
        <v>1572</v>
      </c>
      <c r="N36" s="34" t="s">
        <v>1572</v>
      </c>
      <c r="O36" s="34" t="s">
        <v>1572</v>
      </c>
      <c r="P36" s="114" t="s">
        <v>1572</v>
      </c>
      <c r="Q36" s="34" t="s">
        <v>1572</v>
      </c>
    </row>
    <row r="37" spans="1:17" x14ac:dyDescent="0.25">
      <c r="A37" s="11" t="s">
        <v>436</v>
      </c>
      <c r="B37" s="11" t="s">
        <v>437</v>
      </c>
      <c r="C37" s="34">
        <v>159</v>
      </c>
      <c r="D37" s="113"/>
      <c r="E37" s="113"/>
      <c r="F37" s="113"/>
      <c r="G37" s="113"/>
      <c r="H37" s="113"/>
      <c r="I37" s="113"/>
      <c r="J37" s="113"/>
      <c r="K37" s="34">
        <v>84</v>
      </c>
      <c r="L37" s="34">
        <v>57</v>
      </c>
      <c r="M37" s="34">
        <v>15</v>
      </c>
      <c r="N37" s="34">
        <v>2</v>
      </c>
      <c r="O37" s="34">
        <v>1</v>
      </c>
      <c r="P37" s="114">
        <v>159</v>
      </c>
      <c r="Q37" s="34">
        <v>0</v>
      </c>
    </row>
    <row r="38" spans="1:17" x14ac:dyDescent="0.25">
      <c r="A38" s="11" t="s">
        <v>440</v>
      </c>
      <c r="B38" s="11" t="s">
        <v>441</v>
      </c>
      <c r="C38" s="34">
        <v>188</v>
      </c>
      <c r="D38" s="113">
        <f t="shared" ref="D38:J59" si="1">K38/$C38</f>
        <v>0.46808510638297873</v>
      </c>
      <c r="E38" s="113">
        <f t="shared" si="1"/>
        <v>0.43617021276595747</v>
      </c>
      <c r="F38" s="113">
        <f t="shared" si="1"/>
        <v>9.0425531914893623E-2</v>
      </c>
      <c r="G38" s="113">
        <f t="shared" si="1"/>
        <v>5.3191489361702126E-3</v>
      </c>
      <c r="H38" s="113">
        <f t="shared" si="1"/>
        <v>0</v>
      </c>
      <c r="I38" s="113">
        <f t="shared" si="1"/>
        <v>1</v>
      </c>
      <c r="J38" s="113">
        <f t="shared" si="1"/>
        <v>0</v>
      </c>
      <c r="K38" s="34">
        <v>88</v>
      </c>
      <c r="L38" s="34">
        <v>82</v>
      </c>
      <c r="M38" s="34">
        <v>17</v>
      </c>
      <c r="N38" s="34">
        <v>1</v>
      </c>
      <c r="O38" s="34">
        <v>0</v>
      </c>
      <c r="P38" s="114">
        <v>188</v>
      </c>
      <c r="Q38" s="34">
        <v>0</v>
      </c>
    </row>
    <row r="39" spans="1:17" x14ac:dyDescent="0.25">
      <c r="A39" s="11" t="s">
        <v>442</v>
      </c>
      <c r="B39" s="11" t="s">
        <v>443</v>
      </c>
      <c r="C39" s="34">
        <v>143</v>
      </c>
      <c r="D39" s="113">
        <f t="shared" si="1"/>
        <v>0.58741258741258739</v>
      </c>
      <c r="E39" s="113">
        <f t="shared" si="1"/>
        <v>0.34265734265734266</v>
      </c>
      <c r="F39" s="113">
        <f t="shared" si="1"/>
        <v>4.8951048951048952E-2</v>
      </c>
      <c r="G39" s="113">
        <f t="shared" si="1"/>
        <v>6.993006993006993E-3</v>
      </c>
      <c r="H39" s="113">
        <f t="shared" si="1"/>
        <v>1.3986013986013986E-2</v>
      </c>
      <c r="I39" s="113">
        <f t="shared" si="1"/>
        <v>1</v>
      </c>
      <c r="J39" s="113">
        <f t="shared" si="1"/>
        <v>0</v>
      </c>
      <c r="K39" s="34">
        <v>84</v>
      </c>
      <c r="L39" s="34">
        <v>49</v>
      </c>
      <c r="M39" s="34">
        <v>7</v>
      </c>
      <c r="N39" s="34">
        <v>1</v>
      </c>
      <c r="O39" s="34">
        <v>2</v>
      </c>
      <c r="P39" s="114">
        <v>143</v>
      </c>
      <c r="Q39" s="34">
        <v>0</v>
      </c>
    </row>
    <row r="40" spans="1:17" x14ac:dyDescent="0.25">
      <c r="A40" s="11" t="s">
        <v>444</v>
      </c>
      <c r="B40" s="11" t="s">
        <v>445</v>
      </c>
      <c r="C40" s="34">
        <v>470</v>
      </c>
      <c r="D40" s="113">
        <f t="shared" si="1"/>
        <v>0.64468085106382977</v>
      </c>
      <c r="E40" s="113">
        <f t="shared" si="1"/>
        <v>0.28723404255319152</v>
      </c>
      <c r="F40" s="113">
        <f t="shared" si="1"/>
        <v>6.5957446808510636E-2</v>
      </c>
      <c r="G40" s="113">
        <f t="shared" si="1"/>
        <v>2.1276595744680851E-3</v>
      </c>
      <c r="H40" s="113">
        <f t="shared" si="1"/>
        <v>0</v>
      </c>
      <c r="I40" s="113">
        <f t="shared" si="1"/>
        <v>1</v>
      </c>
      <c r="J40" s="113">
        <f t="shared" si="1"/>
        <v>0</v>
      </c>
      <c r="K40" s="34">
        <v>303</v>
      </c>
      <c r="L40" s="34">
        <v>135</v>
      </c>
      <c r="M40" s="34">
        <v>31</v>
      </c>
      <c r="N40" s="34">
        <v>1</v>
      </c>
      <c r="O40" s="34">
        <v>0</v>
      </c>
      <c r="P40" s="114">
        <v>470</v>
      </c>
      <c r="Q40" s="34">
        <v>0</v>
      </c>
    </row>
    <row r="41" spans="1:17" x14ac:dyDescent="0.25">
      <c r="A41" s="11" t="s">
        <v>458</v>
      </c>
      <c r="B41" s="11" t="s">
        <v>459</v>
      </c>
      <c r="C41" s="34">
        <v>459</v>
      </c>
      <c r="D41" s="113">
        <f t="shared" si="1"/>
        <v>0.63180827886710245</v>
      </c>
      <c r="E41" s="113">
        <f t="shared" si="1"/>
        <v>0.28104575163398693</v>
      </c>
      <c r="F41" s="113">
        <f t="shared" si="1"/>
        <v>6.535947712418301E-2</v>
      </c>
      <c r="G41" s="113">
        <f t="shared" si="1"/>
        <v>1.7429193899782137E-2</v>
      </c>
      <c r="H41" s="113">
        <f t="shared" si="1"/>
        <v>4.3572984749455342E-3</v>
      </c>
      <c r="I41" s="113">
        <f t="shared" si="1"/>
        <v>1</v>
      </c>
      <c r="J41" s="113">
        <f t="shared" si="1"/>
        <v>0</v>
      </c>
      <c r="K41" s="34">
        <v>290</v>
      </c>
      <c r="L41" s="34">
        <v>129</v>
      </c>
      <c r="M41" s="34">
        <v>30</v>
      </c>
      <c r="N41" s="34">
        <v>8</v>
      </c>
      <c r="O41" s="34">
        <v>2</v>
      </c>
      <c r="P41" s="114">
        <v>459</v>
      </c>
      <c r="Q41" s="34">
        <v>0</v>
      </c>
    </row>
    <row r="42" spans="1:17" x14ac:dyDescent="0.25">
      <c r="A42" s="11" t="s">
        <v>462</v>
      </c>
      <c r="B42" s="11" t="s">
        <v>463</v>
      </c>
      <c r="C42" s="34">
        <v>246</v>
      </c>
      <c r="D42" s="113">
        <f t="shared" si="1"/>
        <v>0.42276422764227645</v>
      </c>
      <c r="E42" s="113">
        <f t="shared" si="1"/>
        <v>0.25203252032520324</v>
      </c>
      <c r="F42" s="113">
        <f t="shared" si="1"/>
        <v>0.25609756097560976</v>
      </c>
      <c r="G42" s="113">
        <f t="shared" si="1"/>
        <v>4.4715447154471545E-2</v>
      </c>
      <c r="H42" s="113">
        <f t="shared" si="1"/>
        <v>2.4390243902439025E-2</v>
      </c>
      <c r="I42" s="113">
        <f t="shared" si="1"/>
        <v>1</v>
      </c>
      <c r="J42" s="113">
        <f t="shared" si="1"/>
        <v>0</v>
      </c>
      <c r="K42" s="34">
        <v>104</v>
      </c>
      <c r="L42" s="34">
        <v>62</v>
      </c>
      <c r="M42" s="34">
        <v>63</v>
      </c>
      <c r="N42" s="34">
        <v>11</v>
      </c>
      <c r="O42" s="34">
        <v>6</v>
      </c>
      <c r="P42" s="114">
        <v>246</v>
      </c>
      <c r="Q42" s="34">
        <v>0</v>
      </c>
    </row>
    <row r="43" spans="1:17" x14ac:dyDescent="0.25">
      <c r="A43" s="11" t="s">
        <v>466</v>
      </c>
      <c r="B43" s="11" t="s">
        <v>467</v>
      </c>
      <c r="C43" s="34">
        <v>110</v>
      </c>
      <c r="D43" s="113">
        <f t="shared" si="1"/>
        <v>0.50909090909090904</v>
      </c>
      <c r="E43" s="113">
        <f t="shared" si="1"/>
        <v>0.37272727272727274</v>
      </c>
      <c r="F43" s="113">
        <f t="shared" si="1"/>
        <v>7.2727272727272724E-2</v>
      </c>
      <c r="G43" s="113">
        <f t="shared" si="1"/>
        <v>3.6363636363636362E-2</v>
      </c>
      <c r="H43" s="113">
        <f t="shared" si="1"/>
        <v>9.0909090909090905E-3</v>
      </c>
      <c r="I43" s="113">
        <f t="shared" si="1"/>
        <v>1</v>
      </c>
      <c r="J43" s="113">
        <f t="shared" si="1"/>
        <v>0</v>
      </c>
      <c r="K43" s="34">
        <v>56</v>
      </c>
      <c r="L43" s="34">
        <v>41</v>
      </c>
      <c r="M43" s="34">
        <v>8</v>
      </c>
      <c r="N43" s="34">
        <v>4</v>
      </c>
      <c r="O43" s="34">
        <v>1</v>
      </c>
      <c r="P43" s="114">
        <v>110</v>
      </c>
      <c r="Q43" s="34">
        <v>0</v>
      </c>
    </row>
    <row r="44" spans="1:17" x14ac:dyDescent="0.25">
      <c r="A44" s="11" t="s">
        <v>482</v>
      </c>
      <c r="B44" s="11" t="s">
        <v>483</v>
      </c>
      <c r="C44" s="34">
        <v>107</v>
      </c>
      <c r="D44" s="113">
        <f t="shared" si="1"/>
        <v>0.55140186915887845</v>
      </c>
      <c r="E44" s="113">
        <f t="shared" si="1"/>
        <v>0.43925233644859812</v>
      </c>
      <c r="F44" s="113">
        <f t="shared" si="1"/>
        <v>9.3457943925233638E-3</v>
      </c>
      <c r="G44" s="113">
        <f t="shared" si="1"/>
        <v>0</v>
      </c>
      <c r="H44" s="113">
        <f t="shared" si="1"/>
        <v>0</v>
      </c>
      <c r="I44" s="113">
        <f t="shared" si="1"/>
        <v>1</v>
      </c>
      <c r="J44" s="113">
        <f t="shared" si="1"/>
        <v>0</v>
      </c>
      <c r="K44" s="34">
        <v>59</v>
      </c>
      <c r="L44" s="34">
        <v>47</v>
      </c>
      <c r="M44" s="34">
        <v>1</v>
      </c>
      <c r="N44" s="34">
        <v>0</v>
      </c>
      <c r="O44" s="34">
        <v>0</v>
      </c>
      <c r="P44" s="114">
        <v>107</v>
      </c>
      <c r="Q44" s="34">
        <v>0</v>
      </c>
    </row>
    <row r="45" spans="1:17" x14ac:dyDescent="0.25">
      <c r="A45" s="11" t="s">
        <v>484</v>
      </c>
      <c r="B45" s="11" t="s">
        <v>485</v>
      </c>
      <c r="C45" s="34">
        <v>941</v>
      </c>
      <c r="D45" s="113">
        <f t="shared" si="1"/>
        <v>0.50053134962805523</v>
      </c>
      <c r="E45" s="113">
        <f t="shared" si="1"/>
        <v>0.32518597236981933</v>
      </c>
      <c r="F45" s="113">
        <f t="shared" si="1"/>
        <v>0.15621679064824653</v>
      </c>
      <c r="G45" s="113">
        <f t="shared" si="1"/>
        <v>1.8065887353878853E-2</v>
      </c>
      <c r="H45" s="113">
        <f t="shared" si="1"/>
        <v>0</v>
      </c>
      <c r="I45" s="113">
        <f t="shared" si="1"/>
        <v>1</v>
      </c>
      <c r="J45" s="113">
        <f t="shared" si="1"/>
        <v>0</v>
      </c>
      <c r="K45" s="34">
        <v>471</v>
      </c>
      <c r="L45" s="34">
        <v>306</v>
      </c>
      <c r="M45" s="34">
        <v>147</v>
      </c>
      <c r="N45" s="34">
        <v>17</v>
      </c>
      <c r="O45" s="34">
        <v>0</v>
      </c>
      <c r="P45" s="114">
        <v>941</v>
      </c>
      <c r="Q45" s="34">
        <v>0</v>
      </c>
    </row>
    <row r="46" spans="1:17" x14ac:dyDescent="0.25">
      <c r="A46" s="11" t="s">
        <v>524</v>
      </c>
      <c r="B46" s="11" t="s">
        <v>525</v>
      </c>
      <c r="C46" s="34">
        <v>98</v>
      </c>
      <c r="D46" s="113">
        <f t="shared" si="1"/>
        <v>0.42857142857142855</v>
      </c>
      <c r="E46" s="113">
        <f t="shared" si="1"/>
        <v>0.48979591836734693</v>
      </c>
      <c r="F46" s="113">
        <f t="shared" si="1"/>
        <v>7.1428571428571425E-2</v>
      </c>
      <c r="G46" s="113">
        <f t="shared" si="1"/>
        <v>1.020408163265306E-2</v>
      </c>
      <c r="H46" s="113">
        <f t="shared" si="1"/>
        <v>0</v>
      </c>
      <c r="I46" s="113">
        <f t="shared" si="1"/>
        <v>1</v>
      </c>
      <c r="J46" s="113">
        <f t="shared" si="1"/>
        <v>0</v>
      </c>
      <c r="K46" s="34">
        <v>42</v>
      </c>
      <c r="L46" s="34">
        <v>48</v>
      </c>
      <c r="M46" s="34">
        <v>7</v>
      </c>
      <c r="N46" s="34">
        <v>1</v>
      </c>
      <c r="O46" s="34">
        <v>0</v>
      </c>
      <c r="P46" s="114">
        <v>98</v>
      </c>
      <c r="Q46" s="34">
        <v>0</v>
      </c>
    </row>
    <row r="47" spans="1:17" x14ac:dyDescent="0.25">
      <c r="A47" s="11" t="s">
        <v>536</v>
      </c>
      <c r="B47" s="11" t="s">
        <v>537</v>
      </c>
      <c r="C47" s="34">
        <v>291</v>
      </c>
      <c r="D47" s="113">
        <f t="shared" si="1"/>
        <v>0.40549828178694158</v>
      </c>
      <c r="E47" s="113">
        <f t="shared" si="1"/>
        <v>0.47422680412371132</v>
      </c>
      <c r="F47" s="113">
        <f t="shared" si="1"/>
        <v>0.1134020618556701</v>
      </c>
      <c r="G47" s="113">
        <f t="shared" si="1"/>
        <v>3.4364261168384879E-3</v>
      </c>
      <c r="H47" s="113">
        <f t="shared" si="1"/>
        <v>3.4364261168384879E-3</v>
      </c>
      <c r="I47" s="113">
        <f t="shared" si="1"/>
        <v>1</v>
      </c>
      <c r="J47" s="113">
        <f t="shared" si="1"/>
        <v>0</v>
      </c>
      <c r="K47" s="34">
        <v>118</v>
      </c>
      <c r="L47" s="34">
        <v>138</v>
      </c>
      <c r="M47" s="34">
        <v>33</v>
      </c>
      <c r="N47" s="34">
        <v>1</v>
      </c>
      <c r="O47" s="34">
        <v>1</v>
      </c>
      <c r="P47" s="114">
        <v>291</v>
      </c>
      <c r="Q47" s="34">
        <v>0</v>
      </c>
    </row>
    <row r="48" spans="1:17" x14ac:dyDescent="0.25">
      <c r="A48" s="11" t="s">
        <v>538</v>
      </c>
      <c r="B48" s="11" t="s">
        <v>539</v>
      </c>
      <c r="C48" s="34">
        <v>259</v>
      </c>
      <c r="D48" s="113">
        <f t="shared" si="1"/>
        <v>0.6640926640926641</v>
      </c>
      <c r="E48" s="113">
        <f t="shared" si="1"/>
        <v>0.24324324324324326</v>
      </c>
      <c r="F48" s="113">
        <f t="shared" si="1"/>
        <v>8.1081081081081086E-2</v>
      </c>
      <c r="G48" s="113">
        <f t="shared" si="1"/>
        <v>1.1583011583011582E-2</v>
      </c>
      <c r="H48" s="113">
        <f t="shared" si="1"/>
        <v>0</v>
      </c>
      <c r="I48" s="113">
        <f t="shared" si="1"/>
        <v>1</v>
      </c>
      <c r="J48" s="113">
        <f t="shared" si="1"/>
        <v>0</v>
      </c>
      <c r="K48" s="34">
        <v>172</v>
      </c>
      <c r="L48" s="34">
        <v>63</v>
      </c>
      <c r="M48" s="34">
        <v>21</v>
      </c>
      <c r="N48" s="34">
        <v>3</v>
      </c>
      <c r="O48" s="34">
        <v>0</v>
      </c>
      <c r="P48" s="114">
        <v>259</v>
      </c>
      <c r="Q48" s="34">
        <v>0</v>
      </c>
    </row>
    <row r="49" spans="1:17" x14ac:dyDescent="0.25">
      <c r="A49" s="11" t="s">
        <v>542</v>
      </c>
      <c r="B49" s="11" t="s">
        <v>543</v>
      </c>
      <c r="C49" s="34">
        <v>101</v>
      </c>
      <c r="D49" s="113">
        <f t="shared" si="1"/>
        <v>0.64356435643564358</v>
      </c>
      <c r="E49" s="113">
        <f t="shared" si="1"/>
        <v>0.27722772277227725</v>
      </c>
      <c r="F49" s="113">
        <f t="shared" si="1"/>
        <v>5.9405940594059403E-2</v>
      </c>
      <c r="G49" s="113">
        <f t="shared" si="1"/>
        <v>1.9801980198019802E-2</v>
      </c>
      <c r="H49" s="113">
        <f t="shared" si="1"/>
        <v>0</v>
      </c>
      <c r="I49" s="113">
        <f t="shared" si="1"/>
        <v>1</v>
      </c>
      <c r="J49" s="113">
        <f t="shared" si="1"/>
        <v>0</v>
      </c>
      <c r="K49" s="34">
        <v>65</v>
      </c>
      <c r="L49" s="34">
        <v>28</v>
      </c>
      <c r="M49" s="34">
        <v>6</v>
      </c>
      <c r="N49" s="34">
        <v>2</v>
      </c>
      <c r="O49" s="34">
        <v>0</v>
      </c>
      <c r="P49" s="114">
        <v>101</v>
      </c>
      <c r="Q49" s="34">
        <v>0</v>
      </c>
    </row>
    <row r="50" spans="1:17" x14ac:dyDescent="0.25">
      <c r="A50" s="11" t="s">
        <v>546</v>
      </c>
      <c r="B50" s="11" t="s">
        <v>547</v>
      </c>
      <c r="C50" s="34">
        <v>211</v>
      </c>
      <c r="D50" s="113">
        <f t="shared" si="1"/>
        <v>0.6635071090047393</v>
      </c>
      <c r="E50" s="113">
        <f t="shared" si="1"/>
        <v>0.29383886255924169</v>
      </c>
      <c r="F50" s="113">
        <f t="shared" si="1"/>
        <v>3.3175355450236969E-2</v>
      </c>
      <c r="G50" s="113">
        <f t="shared" si="1"/>
        <v>9.4786729857819912E-3</v>
      </c>
      <c r="H50" s="113">
        <f t="shared" si="1"/>
        <v>0</v>
      </c>
      <c r="I50" s="113">
        <f t="shared" si="1"/>
        <v>1</v>
      </c>
      <c r="J50" s="113">
        <f t="shared" si="1"/>
        <v>0</v>
      </c>
      <c r="K50" s="34">
        <v>140</v>
      </c>
      <c r="L50" s="34">
        <v>62</v>
      </c>
      <c r="M50" s="34">
        <v>7</v>
      </c>
      <c r="N50" s="34">
        <v>2</v>
      </c>
      <c r="O50" s="34">
        <v>0</v>
      </c>
      <c r="P50" s="114">
        <v>211</v>
      </c>
      <c r="Q50" s="34">
        <v>0</v>
      </c>
    </row>
    <row r="51" spans="1:17" x14ac:dyDescent="0.25">
      <c r="A51" s="11" t="s">
        <v>562</v>
      </c>
      <c r="B51" s="11" t="s">
        <v>563</v>
      </c>
      <c r="C51" s="34">
        <v>53</v>
      </c>
      <c r="D51" s="113">
        <f t="shared" si="1"/>
        <v>0.84905660377358494</v>
      </c>
      <c r="E51" s="113">
        <f t="shared" si="1"/>
        <v>0.13207547169811321</v>
      </c>
      <c r="F51" s="113">
        <f t="shared" si="1"/>
        <v>1.8867924528301886E-2</v>
      </c>
      <c r="G51" s="113">
        <f t="shared" si="1"/>
        <v>0</v>
      </c>
      <c r="H51" s="113">
        <f t="shared" si="1"/>
        <v>0</v>
      </c>
      <c r="I51" s="113">
        <f t="shared" si="1"/>
        <v>1</v>
      </c>
      <c r="J51" s="113">
        <f t="shared" si="1"/>
        <v>0</v>
      </c>
      <c r="K51" s="34">
        <v>45</v>
      </c>
      <c r="L51" s="34">
        <v>7</v>
      </c>
      <c r="M51" s="34">
        <v>1</v>
      </c>
      <c r="N51" s="34">
        <v>0</v>
      </c>
      <c r="O51" s="34">
        <v>0</v>
      </c>
      <c r="P51" s="114">
        <v>53</v>
      </c>
      <c r="Q51" s="34">
        <v>0</v>
      </c>
    </row>
    <row r="52" spans="1:17" x14ac:dyDescent="0.25">
      <c r="A52" s="11" t="s">
        <v>580</v>
      </c>
      <c r="B52" s="11" t="s">
        <v>581</v>
      </c>
      <c r="C52" s="34">
        <v>134</v>
      </c>
      <c r="D52" s="113">
        <f t="shared" si="1"/>
        <v>0.64925373134328357</v>
      </c>
      <c r="E52" s="113">
        <f t="shared" si="1"/>
        <v>0.26119402985074625</v>
      </c>
      <c r="F52" s="113">
        <f t="shared" si="1"/>
        <v>7.4626865671641784E-2</v>
      </c>
      <c r="G52" s="113">
        <f t="shared" si="1"/>
        <v>1.4925373134328358E-2</v>
      </c>
      <c r="H52" s="113">
        <f t="shared" si="1"/>
        <v>0</v>
      </c>
      <c r="I52" s="113">
        <f t="shared" si="1"/>
        <v>1</v>
      </c>
      <c r="J52" s="113">
        <f t="shared" si="1"/>
        <v>0</v>
      </c>
      <c r="K52" s="34">
        <v>87</v>
      </c>
      <c r="L52" s="34">
        <v>35</v>
      </c>
      <c r="M52" s="34">
        <v>10</v>
      </c>
      <c r="N52" s="34">
        <v>2</v>
      </c>
      <c r="O52" s="34">
        <v>0</v>
      </c>
      <c r="P52" s="114">
        <v>134</v>
      </c>
      <c r="Q52" s="34">
        <v>0</v>
      </c>
    </row>
    <row r="53" spans="1:17" x14ac:dyDescent="0.25">
      <c r="A53" s="11" t="s">
        <v>592</v>
      </c>
      <c r="B53" s="11" t="s">
        <v>593</v>
      </c>
      <c r="C53" s="34" t="s">
        <v>1572</v>
      </c>
      <c r="D53" s="113" t="e">
        <f t="shared" si="1"/>
        <v>#VALUE!</v>
      </c>
      <c r="E53" s="113" t="e">
        <f t="shared" si="1"/>
        <v>#VALUE!</v>
      </c>
      <c r="F53" s="113" t="e">
        <f t="shared" si="1"/>
        <v>#VALUE!</v>
      </c>
      <c r="G53" s="113" t="e">
        <f t="shared" si="1"/>
        <v>#VALUE!</v>
      </c>
      <c r="H53" s="113" t="e">
        <f t="shared" si="1"/>
        <v>#VALUE!</v>
      </c>
      <c r="I53" s="113" t="e">
        <f t="shared" si="1"/>
        <v>#VALUE!</v>
      </c>
      <c r="J53" s="113" t="e">
        <f t="shared" si="1"/>
        <v>#VALUE!</v>
      </c>
      <c r="K53" s="34" t="s">
        <v>1572</v>
      </c>
      <c r="L53" s="34" t="s">
        <v>1572</v>
      </c>
      <c r="M53" s="34" t="s">
        <v>1572</v>
      </c>
      <c r="N53" s="34" t="s">
        <v>1572</v>
      </c>
      <c r="O53" s="34" t="s">
        <v>1572</v>
      </c>
      <c r="P53" s="114" t="s">
        <v>1572</v>
      </c>
      <c r="Q53" s="34" t="s">
        <v>1572</v>
      </c>
    </row>
    <row r="54" spans="1:17" x14ac:dyDescent="0.25">
      <c r="A54" s="11" t="s">
        <v>594</v>
      </c>
      <c r="B54" s="11" t="s">
        <v>595</v>
      </c>
      <c r="C54" s="34">
        <v>401</v>
      </c>
      <c r="D54" s="113">
        <f t="shared" si="1"/>
        <v>0.47132169576059851</v>
      </c>
      <c r="E54" s="113">
        <f t="shared" si="1"/>
        <v>0.36658354114713215</v>
      </c>
      <c r="F54" s="113">
        <f t="shared" si="1"/>
        <v>0.13466334164588528</v>
      </c>
      <c r="G54" s="113">
        <f t="shared" si="1"/>
        <v>2.7431421446384038E-2</v>
      </c>
      <c r="H54" s="113">
        <f t="shared" si="1"/>
        <v>0</v>
      </c>
      <c r="I54" s="113">
        <f t="shared" si="1"/>
        <v>1</v>
      </c>
      <c r="J54" s="113">
        <f t="shared" si="1"/>
        <v>0</v>
      </c>
      <c r="K54" s="34">
        <v>189</v>
      </c>
      <c r="L54" s="34">
        <v>147</v>
      </c>
      <c r="M54" s="34">
        <v>54</v>
      </c>
      <c r="N54" s="34">
        <v>11</v>
      </c>
      <c r="O54" s="34">
        <v>0</v>
      </c>
      <c r="P54" s="114">
        <v>401</v>
      </c>
      <c r="Q54" s="34">
        <v>0</v>
      </c>
    </row>
    <row r="55" spans="1:17" x14ac:dyDescent="0.25">
      <c r="A55" s="11" t="s">
        <v>602</v>
      </c>
      <c r="B55" s="11" t="s">
        <v>603</v>
      </c>
      <c r="C55" s="34" t="s">
        <v>1572</v>
      </c>
      <c r="D55" s="113" t="e">
        <f t="shared" si="1"/>
        <v>#VALUE!</v>
      </c>
      <c r="E55" s="113" t="e">
        <f t="shared" si="1"/>
        <v>#VALUE!</v>
      </c>
      <c r="F55" s="113" t="e">
        <f t="shared" si="1"/>
        <v>#VALUE!</v>
      </c>
      <c r="G55" s="113" t="e">
        <f t="shared" si="1"/>
        <v>#VALUE!</v>
      </c>
      <c r="H55" s="113" t="e">
        <f t="shared" si="1"/>
        <v>#VALUE!</v>
      </c>
      <c r="I55" s="113" t="e">
        <f t="shared" si="1"/>
        <v>#VALUE!</v>
      </c>
      <c r="J55" s="113" t="e">
        <f t="shared" si="1"/>
        <v>#VALUE!</v>
      </c>
      <c r="K55" s="34" t="s">
        <v>1572</v>
      </c>
      <c r="L55" s="34" t="s">
        <v>1572</v>
      </c>
      <c r="M55" s="34" t="s">
        <v>1572</v>
      </c>
      <c r="N55" s="34" t="s">
        <v>1572</v>
      </c>
      <c r="O55" s="34" t="s">
        <v>1572</v>
      </c>
      <c r="P55" s="114" t="s">
        <v>1572</v>
      </c>
      <c r="Q55" s="34" t="s">
        <v>1572</v>
      </c>
    </row>
    <row r="56" spans="1:17" x14ac:dyDescent="0.25">
      <c r="A56" s="11" t="s">
        <v>622</v>
      </c>
      <c r="B56" s="11" t="s">
        <v>623</v>
      </c>
      <c r="C56" s="34">
        <v>56</v>
      </c>
      <c r="D56" s="113">
        <f t="shared" si="1"/>
        <v>0.39285714285714285</v>
      </c>
      <c r="E56" s="113">
        <f t="shared" si="1"/>
        <v>0.5357142857142857</v>
      </c>
      <c r="F56" s="113">
        <f t="shared" si="1"/>
        <v>0</v>
      </c>
      <c r="G56" s="113">
        <f t="shared" si="1"/>
        <v>7.1428571428571425E-2</v>
      </c>
      <c r="H56" s="113">
        <f t="shared" si="1"/>
        <v>0</v>
      </c>
      <c r="I56" s="113">
        <f t="shared" si="1"/>
        <v>1</v>
      </c>
      <c r="J56" s="113">
        <f t="shared" si="1"/>
        <v>0</v>
      </c>
      <c r="K56" s="34">
        <v>22</v>
      </c>
      <c r="L56" s="34">
        <v>30</v>
      </c>
      <c r="M56" s="34">
        <v>0</v>
      </c>
      <c r="N56" s="34">
        <v>4</v>
      </c>
      <c r="O56" s="34">
        <v>0</v>
      </c>
      <c r="P56" s="114">
        <v>56</v>
      </c>
      <c r="Q56" s="34">
        <v>0</v>
      </c>
    </row>
    <row r="57" spans="1:17" x14ac:dyDescent="0.25">
      <c r="A57" s="11" t="s">
        <v>628</v>
      </c>
      <c r="B57" s="11" t="s">
        <v>629</v>
      </c>
      <c r="C57" s="34">
        <v>257</v>
      </c>
      <c r="D57" s="113">
        <f t="shared" si="1"/>
        <v>0.38132295719844356</v>
      </c>
      <c r="E57" s="113">
        <f t="shared" si="1"/>
        <v>0.42023346303501946</v>
      </c>
      <c r="F57" s="113">
        <f t="shared" si="1"/>
        <v>0.17898832684824903</v>
      </c>
      <c r="G57" s="113">
        <f t="shared" si="1"/>
        <v>1.9455252918287938E-2</v>
      </c>
      <c r="H57" s="113">
        <f t="shared" si="1"/>
        <v>0</v>
      </c>
      <c r="I57" s="113">
        <f t="shared" si="1"/>
        <v>1</v>
      </c>
      <c r="J57" s="113">
        <f t="shared" si="1"/>
        <v>0</v>
      </c>
      <c r="K57" s="34">
        <v>98</v>
      </c>
      <c r="L57" s="34">
        <v>108</v>
      </c>
      <c r="M57" s="34">
        <v>46</v>
      </c>
      <c r="N57" s="34">
        <v>5</v>
      </c>
      <c r="O57" s="34">
        <v>0</v>
      </c>
      <c r="P57" s="114">
        <v>257</v>
      </c>
      <c r="Q57" s="34">
        <v>0</v>
      </c>
    </row>
    <row r="58" spans="1:17" x14ac:dyDescent="0.25">
      <c r="A58" s="11" t="s">
        <v>632</v>
      </c>
      <c r="B58" s="11" t="s">
        <v>633</v>
      </c>
      <c r="C58" s="34" t="s">
        <v>1572</v>
      </c>
      <c r="D58" s="113" t="e">
        <f t="shared" si="1"/>
        <v>#VALUE!</v>
      </c>
      <c r="E58" s="113" t="e">
        <f t="shared" si="1"/>
        <v>#VALUE!</v>
      </c>
      <c r="F58" s="113" t="e">
        <f t="shared" si="1"/>
        <v>#VALUE!</v>
      </c>
      <c r="G58" s="113" t="e">
        <f t="shared" si="1"/>
        <v>#VALUE!</v>
      </c>
      <c r="H58" s="113" t="e">
        <f t="shared" si="1"/>
        <v>#VALUE!</v>
      </c>
      <c r="I58" s="113" t="e">
        <f t="shared" si="1"/>
        <v>#VALUE!</v>
      </c>
      <c r="J58" s="113" t="e">
        <f t="shared" si="1"/>
        <v>#VALUE!</v>
      </c>
      <c r="K58" s="34" t="s">
        <v>1572</v>
      </c>
      <c r="L58" s="34" t="s">
        <v>1572</v>
      </c>
      <c r="M58" s="34" t="s">
        <v>1572</v>
      </c>
      <c r="N58" s="34" t="s">
        <v>1572</v>
      </c>
      <c r="O58" s="34" t="s">
        <v>1572</v>
      </c>
      <c r="P58" s="114" t="s">
        <v>1572</v>
      </c>
      <c r="Q58" s="34" t="s">
        <v>1572</v>
      </c>
    </row>
    <row r="59" spans="1:17" x14ac:dyDescent="0.25">
      <c r="A59" s="11" t="s">
        <v>634</v>
      </c>
      <c r="B59" s="11" t="s">
        <v>635</v>
      </c>
      <c r="C59" s="34">
        <v>115</v>
      </c>
      <c r="D59" s="113">
        <f t="shared" si="1"/>
        <v>0.62608695652173918</v>
      </c>
      <c r="E59" s="113">
        <f t="shared" si="1"/>
        <v>0.30434782608695654</v>
      </c>
      <c r="F59" s="113">
        <f t="shared" si="1"/>
        <v>6.0869565217391307E-2</v>
      </c>
      <c r="G59" s="113">
        <f t="shared" si="1"/>
        <v>8.6956521739130436E-3</v>
      </c>
      <c r="H59" s="113">
        <f t="shared" si="1"/>
        <v>0</v>
      </c>
      <c r="I59" s="113">
        <f t="shared" si="1"/>
        <v>1</v>
      </c>
      <c r="J59" s="113">
        <f t="shared" si="1"/>
        <v>0</v>
      </c>
      <c r="K59" s="34">
        <v>72</v>
      </c>
      <c r="L59" s="34">
        <v>35</v>
      </c>
      <c r="M59" s="34">
        <v>7</v>
      </c>
      <c r="N59" s="34">
        <v>1</v>
      </c>
      <c r="O59" s="34">
        <v>0</v>
      </c>
      <c r="P59" s="114">
        <v>115</v>
      </c>
      <c r="Q59" s="34">
        <v>0</v>
      </c>
    </row>
    <row r="60" spans="1:17" x14ac:dyDescent="0.25">
      <c r="A60" s="11" t="s">
        <v>636</v>
      </c>
      <c r="B60" s="11" t="s">
        <v>637</v>
      </c>
      <c r="C60" s="34">
        <v>103</v>
      </c>
      <c r="D60" s="113"/>
      <c r="E60" s="113"/>
      <c r="F60" s="113"/>
      <c r="G60" s="113"/>
      <c r="H60" s="113"/>
      <c r="I60" s="113"/>
      <c r="J60" s="113"/>
      <c r="K60" s="34">
        <v>66</v>
      </c>
      <c r="L60" s="34">
        <v>27</v>
      </c>
      <c r="M60" s="34">
        <v>8</v>
      </c>
      <c r="N60" s="34">
        <v>0</v>
      </c>
      <c r="O60" s="34">
        <v>2</v>
      </c>
      <c r="P60" s="114">
        <v>103</v>
      </c>
      <c r="Q60" s="34">
        <v>0</v>
      </c>
    </row>
    <row r="61" spans="1:17" x14ac:dyDescent="0.25">
      <c r="A61" s="11" t="s">
        <v>650</v>
      </c>
      <c r="B61" s="11" t="s">
        <v>651</v>
      </c>
      <c r="C61" s="34">
        <v>99</v>
      </c>
      <c r="D61" s="113">
        <f t="shared" ref="D61:J62" si="2">K61/$C61</f>
        <v>0.73737373737373735</v>
      </c>
      <c r="E61" s="113">
        <f t="shared" si="2"/>
        <v>0.21212121212121213</v>
      </c>
      <c r="F61" s="113">
        <f t="shared" si="2"/>
        <v>5.0505050505050504E-2</v>
      </c>
      <c r="G61" s="113">
        <f t="shared" si="2"/>
        <v>0</v>
      </c>
      <c r="H61" s="113">
        <f t="shared" si="2"/>
        <v>0</v>
      </c>
      <c r="I61" s="113">
        <f t="shared" si="2"/>
        <v>1</v>
      </c>
      <c r="J61" s="113">
        <f t="shared" si="2"/>
        <v>0</v>
      </c>
      <c r="K61" s="34">
        <v>73</v>
      </c>
      <c r="L61" s="34">
        <v>21</v>
      </c>
      <c r="M61" s="34">
        <v>5</v>
      </c>
      <c r="N61" s="34">
        <v>0</v>
      </c>
      <c r="O61" s="34">
        <v>0</v>
      </c>
      <c r="P61" s="114">
        <v>99</v>
      </c>
      <c r="Q61" s="34">
        <v>0</v>
      </c>
    </row>
    <row r="62" spans="1:17" x14ac:dyDescent="0.25">
      <c r="A62" s="11" t="s">
        <v>654</v>
      </c>
      <c r="B62" s="11" t="s">
        <v>655</v>
      </c>
      <c r="C62" s="34">
        <v>61</v>
      </c>
      <c r="D62" s="113">
        <f t="shared" si="2"/>
        <v>0.36065573770491804</v>
      </c>
      <c r="E62" s="113">
        <f t="shared" si="2"/>
        <v>0.4098360655737705</v>
      </c>
      <c r="F62" s="113">
        <f t="shared" si="2"/>
        <v>0.11475409836065574</v>
      </c>
      <c r="G62" s="113">
        <f t="shared" si="2"/>
        <v>0</v>
      </c>
      <c r="H62" s="113">
        <f t="shared" si="2"/>
        <v>0.11475409836065574</v>
      </c>
      <c r="I62" s="113">
        <f t="shared" si="2"/>
        <v>1</v>
      </c>
      <c r="J62" s="113">
        <f t="shared" si="2"/>
        <v>0</v>
      </c>
      <c r="K62" s="34">
        <v>22</v>
      </c>
      <c r="L62" s="34">
        <v>25</v>
      </c>
      <c r="M62" s="34">
        <v>7</v>
      </c>
      <c r="N62" s="34">
        <v>0</v>
      </c>
      <c r="O62" s="34">
        <v>7</v>
      </c>
      <c r="P62" s="114">
        <v>61</v>
      </c>
      <c r="Q62" s="34">
        <v>0</v>
      </c>
    </row>
    <row r="63" spans="1:17" x14ac:dyDescent="0.25">
      <c r="A63" s="11" t="s">
        <v>656</v>
      </c>
      <c r="B63" s="11" t="s">
        <v>657</v>
      </c>
      <c r="C63" s="34">
        <v>356</v>
      </c>
      <c r="D63" s="113"/>
      <c r="E63" s="113"/>
      <c r="F63" s="113"/>
      <c r="G63" s="113"/>
      <c r="H63" s="113"/>
      <c r="I63" s="113"/>
      <c r="J63" s="113"/>
      <c r="K63" s="34">
        <v>243</v>
      </c>
      <c r="L63" s="34">
        <v>99</v>
      </c>
      <c r="M63" s="34">
        <v>12</v>
      </c>
      <c r="N63" s="34">
        <v>2</v>
      </c>
      <c r="O63" s="34">
        <v>0</v>
      </c>
      <c r="P63" s="114">
        <v>356</v>
      </c>
      <c r="Q63" s="34">
        <v>0</v>
      </c>
    </row>
    <row r="64" spans="1:17" x14ac:dyDescent="0.25">
      <c r="A64" s="11" t="s">
        <v>670</v>
      </c>
      <c r="B64" s="11" t="s">
        <v>671</v>
      </c>
      <c r="C64" s="34">
        <v>1160</v>
      </c>
      <c r="D64" s="113">
        <f t="shared" ref="D64:J65" si="3">K64/$C64</f>
        <v>0.57327586206896552</v>
      </c>
      <c r="E64" s="113">
        <f t="shared" si="3"/>
        <v>0.33017241379310347</v>
      </c>
      <c r="F64" s="113">
        <f t="shared" si="3"/>
        <v>6.0344827586206899E-2</v>
      </c>
      <c r="G64" s="113">
        <f t="shared" si="3"/>
        <v>3.4482758620689655E-2</v>
      </c>
      <c r="H64" s="113">
        <f t="shared" si="3"/>
        <v>1.7241379310344827E-3</v>
      </c>
      <c r="I64" s="113">
        <f t="shared" si="3"/>
        <v>1</v>
      </c>
      <c r="J64" s="113">
        <f t="shared" si="3"/>
        <v>0</v>
      </c>
      <c r="K64" s="34">
        <v>665</v>
      </c>
      <c r="L64" s="34">
        <v>383</v>
      </c>
      <c r="M64" s="34">
        <v>70</v>
      </c>
      <c r="N64" s="34">
        <v>40</v>
      </c>
      <c r="O64" s="34">
        <v>2</v>
      </c>
      <c r="P64" s="114">
        <v>1160</v>
      </c>
      <c r="Q64" s="34">
        <v>0</v>
      </c>
    </row>
    <row r="65" spans="1:17" x14ac:dyDescent="0.25">
      <c r="A65" s="11" t="s">
        <v>676</v>
      </c>
      <c r="B65" s="11" t="s">
        <v>677</v>
      </c>
      <c r="C65" s="34">
        <v>56</v>
      </c>
      <c r="D65" s="113">
        <f t="shared" si="3"/>
        <v>0.6607142857142857</v>
      </c>
      <c r="E65" s="113">
        <f t="shared" si="3"/>
        <v>0.23214285714285715</v>
      </c>
      <c r="F65" s="113">
        <f t="shared" si="3"/>
        <v>1.7857142857142856E-2</v>
      </c>
      <c r="G65" s="113">
        <f t="shared" si="3"/>
        <v>8.9285714285714288E-2</v>
      </c>
      <c r="H65" s="113">
        <f t="shared" si="3"/>
        <v>0</v>
      </c>
      <c r="I65" s="113">
        <f t="shared" si="3"/>
        <v>1</v>
      </c>
      <c r="J65" s="113">
        <f t="shared" si="3"/>
        <v>0</v>
      </c>
      <c r="K65" s="34">
        <v>37</v>
      </c>
      <c r="L65" s="34">
        <v>13</v>
      </c>
      <c r="M65" s="34">
        <v>1</v>
      </c>
      <c r="N65" s="34">
        <v>5</v>
      </c>
      <c r="O65" s="34">
        <v>0</v>
      </c>
      <c r="P65" s="114">
        <v>56</v>
      </c>
      <c r="Q65" s="34">
        <v>0</v>
      </c>
    </row>
    <row r="66" spans="1:17" x14ac:dyDescent="0.25">
      <c r="A66" s="11" t="s">
        <v>682</v>
      </c>
      <c r="B66" s="11" t="s">
        <v>683</v>
      </c>
      <c r="C66" s="34">
        <v>245</v>
      </c>
      <c r="D66" s="113"/>
      <c r="E66" s="113"/>
      <c r="F66" s="113"/>
      <c r="G66" s="113"/>
      <c r="H66" s="113"/>
      <c r="I66" s="113"/>
      <c r="J66" s="113"/>
      <c r="K66" s="34">
        <v>158</v>
      </c>
      <c r="L66" s="34">
        <v>62</v>
      </c>
      <c r="M66" s="34">
        <v>22</v>
      </c>
      <c r="N66" s="34">
        <v>2</v>
      </c>
      <c r="O66" s="34">
        <v>1</v>
      </c>
      <c r="P66" s="114">
        <v>245</v>
      </c>
      <c r="Q66" s="34">
        <v>0</v>
      </c>
    </row>
    <row r="67" spans="1:17" x14ac:dyDescent="0.25">
      <c r="A67" s="11" t="s">
        <v>696</v>
      </c>
      <c r="B67" s="11" t="s">
        <v>697</v>
      </c>
      <c r="C67" s="34">
        <v>652</v>
      </c>
      <c r="D67" s="113">
        <f t="shared" ref="D67:J82" si="4">K67/$C67</f>
        <v>0.67331288343558282</v>
      </c>
      <c r="E67" s="113">
        <f t="shared" si="4"/>
        <v>0.23466257668711657</v>
      </c>
      <c r="F67" s="113">
        <f t="shared" si="4"/>
        <v>8.1288343558282211E-2</v>
      </c>
      <c r="G67" s="113">
        <f t="shared" si="4"/>
        <v>9.202453987730062E-3</v>
      </c>
      <c r="H67" s="113">
        <f t="shared" si="4"/>
        <v>1.5337423312883436E-3</v>
      </c>
      <c r="I67" s="113">
        <f t="shared" si="4"/>
        <v>1</v>
      </c>
      <c r="J67" s="113">
        <f t="shared" si="4"/>
        <v>0</v>
      </c>
      <c r="K67" s="34">
        <v>439</v>
      </c>
      <c r="L67" s="34">
        <v>153</v>
      </c>
      <c r="M67" s="34">
        <v>53</v>
      </c>
      <c r="N67" s="34">
        <v>6</v>
      </c>
      <c r="O67" s="34">
        <v>1</v>
      </c>
      <c r="P67" s="114">
        <v>652</v>
      </c>
      <c r="Q67" s="34">
        <v>0</v>
      </c>
    </row>
    <row r="68" spans="1:17" x14ac:dyDescent="0.25">
      <c r="A68" s="11" t="s">
        <v>700</v>
      </c>
      <c r="B68" s="11" t="s">
        <v>701</v>
      </c>
      <c r="C68" s="34">
        <v>501</v>
      </c>
      <c r="D68" s="113">
        <f t="shared" si="4"/>
        <v>0.70858283433133729</v>
      </c>
      <c r="E68" s="113">
        <f t="shared" si="4"/>
        <v>0.25149700598802394</v>
      </c>
      <c r="F68" s="113">
        <f t="shared" si="4"/>
        <v>3.1936127744510975E-2</v>
      </c>
      <c r="G68" s="113">
        <f t="shared" si="4"/>
        <v>5.9880239520958087E-3</v>
      </c>
      <c r="H68" s="113">
        <f t="shared" si="4"/>
        <v>1.996007984031936E-3</v>
      </c>
      <c r="I68" s="113">
        <f t="shared" si="4"/>
        <v>1</v>
      </c>
      <c r="J68" s="113">
        <f t="shared" si="4"/>
        <v>0</v>
      </c>
      <c r="K68" s="34">
        <v>355</v>
      </c>
      <c r="L68" s="34">
        <v>126</v>
      </c>
      <c r="M68" s="34">
        <v>16</v>
      </c>
      <c r="N68" s="34">
        <v>3</v>
      </c>
      <c r="O68" s="34">
        <v>1</v>
      </c>
      <c r="P68" s="114">
        <v>501</v>
      </c>
      <c r="Q68" s="34">
        <v>0</v>
      </c>
    </row>
    <row r="69" spans="1:17" x14ac:dyDescent="0.25">
      <c r="A69" s="11" t="s">
        <v>702</v>
      </c>
      <c r="B69" s="11" t="s">
        <v>703</v>
      </c>
      <c r="C69" s="34" t="s">
        <v>1572</v>
      </c>
      <c r="D69" s="113" t="e">
        <f t="shared" si="4"/>
        <v>#VALUE!</v>
      </c>
      <c r="E69" s="113" t="e">
        <f t="shared" si="4"/>
        <v>#VALUE!</v>
      </c>
      <c r="F69" s="113" t="e">
        <f t="shared" si="4"/>
        <v>#VALUE!</v>
      </c>
      <c r="G69" s="113" t="e">
        <f t="shared" si="4"/>
        <v>#VALUE!</v>
      </c>
      <c r="H69" s="113" t="e">
        <f t="shared" si="4"/>
        <v>#VALUE!</v>
      </c>
      <c r="I69" s="113" t="e">
        <f t="shared" si="4"/>
        <v>#VALUE!</v>
      </c>
      <c r="J69" s="113" t="e">
        <f t="shared" si="4"/>
        <v>#VALUE!</v>
      </c>
      <c r="K69" s="23" t="s">
        <v>1572</v>
      </c>
      <c r="L69" s="23" t="s">
        <v>1572</v>
      </c>
      <c r="M69" s="23" t="s">
        <v>1572</v>
      </c>
      <c r="N69" s="23" t="s">
        <v>1572</v>
      </c>
      <c r="O69" s="23" t="s">
        <v>1572</v>
      </c>
      <c r="P69" s="23" t="s">
        <v>1572</v>
      </c>
      <c r="Q69" s="34" t="s">
        <v>1572</v>
      </c>
    </row>
    <row r="70" spans="1:17" x14ac:dyDescent="0.25">
      <c r="A70" s="11" t="s">
        <v>706</v>
      </c>
      <c r="B70" s="11" t="s">
        <v>707</v>
      </c>
      <c r="C70" s="34">
        <v>877</v>
      </c>
      <c r="D70" s="113">
        <f t="shared" si="4"/>
        <v>0.69213226909920178</v>
      </c>
      <c r="E70" s="113">
        <f t="shared" si="4"/>
        <v>0.24629418472063855</v>
      </c>
      <c r="F70" s="113">
        <f t="shared" si="4"/>
        <v>3.9908779931584946E-2</v>
      </c>
      <c r="G70" s="113">
        <f t="shared" si="4"/>
        <v>2.0524515393386546E-2</v>
      </c>
      <c r="H70" s="113">
        <f t="shared" si="4"/>
        <v>1.1402508551881414E-3</v>
      </c>
      <c r="I70" s="113">
        <f t="shared" si="4"/>
        <v>1</v>
      </c>
      <c r="J70" s="113">
        <f t="shared" si="4"/>
        <v>0</v>
      </c>
      <c r="K70" s="23">
        <v>607</v>
      </c>
      <c r="L70" s="23">
        <v>216</v>
      </c>
      <c r="M70" s="23">
        <v>35</v>
      </c>
      <c r="N70" s="23">
        <v>18</v>
      </c>
      <c r="O70" s="23">
        <v>1</v>
      </c>
      <c r="P70" s="23">
        <v>877</v>
      </c>
      <c r="Q70" s="34">
        <v>0</v>
      </c>
    </row>
    <row r="71" spans="1:17" x14ac:dyDescent="0.25">
      <c r="A71" s="11" t="s">
        <v>710</v>
      </c>
      <c r="B71" s="11" t="s">
        <v>711</v>
      </c>
      <c r="C71" s="34">
        <v>209</v>
      </c>
      <c r="D71" s="113">
        <f t="shared" si="4"/>
        <v>0.46889952153110048</v>
      </c>
      <c r="E71" s="113">
        <f t="shared" si="4"/>
        <v>0.27751196172248804</v>
      </c>
      <c r="F71" s="113">
        <f t="shared" si="4"/>
        <v>0.24880382775119617</v>
      </c>
      <c r="G71" s="113">
        <f t="shared" si="4"/>
        <v>4.7846889952153108E-3</v>
      </c>
      <c r="H71" s="113">
        <f t="shared" si="4"/>
        <v>0</v>
      </c>
      <c r="I71" s="113">
        <f t="shared" si="4"/>
        <v>1</v>
      </c>
      <c r="J71" s="113">
        <f t="shared" si="4"/>
        <v>0</v>
      </c>
      <c r="K71" s="23">
        <v>98</v>
      </c>
      <c r="L71" s="23">
        <v>58</v>
      </c>
      <c r="M71" s="23">
        <v>52</v>
      </c>
      <c r="N71" s="23">
        <v>1</v>
      </c>
      <c r="O71" s="23">
        <v>0</v>
      </c>
      <c r="P71" s="23">
        <v>209</v>
      </c>
      <c r="Q71" s="34">
        <v>0</v>
      </c>
    </row>
    <row r="72" spans="1:17" x14ac:dyDescent="0.25">
      <c r="A72" s="11" t="s">
        <v>712</v>
      </c>
      <c r="B72" s="11" t="s">
        <v>713</v>
      </c>
      <c r="C72" s="34" t="s">
        <v>1572</v>
      </c>
      <c r="D72" s="113" t="e">
        <f t="shared" si="4"/>
        <v>#VALUE!</v>
      </c>
      <c r="E72" s="113" t="e">
        <f t="shared" si="4"/>
        <v>#VALUE!</v>
      </c>
      <c r="F72" s="113" t="e">
        <f t="shared" si="4"/>
        <v>#VALUE!</v>
      </c>
      <c r="G72" s="113" t="e">
        <f t="shared" si="4"/>
        <v>#VALUE!</v>
      </c>
      <c r="H72" s="113" t="e">
        <f t="shared" si="4"/>
        <v>#VALUE!</v>
      </c>
      <c r="I72" s="113" t="e">
        <f t="shared" si="4"/>
        <v>#VALUE!</v>
      </c>
      <c r="J72" s="113" t="e">
        <f t="shared" si="4"/>
        <v>#VALUE!</v>
      </c>
      <c r="K72" s="23" t="s">
        <v>1572</v>
      </c>
      <c r="L72" s="23" t="s">
        <v>1572</v>
      </c>
      <c r="M72" s="23" t="s">
        <v>1572</v>
      </c>
      <c r="N72" s="23" t="s">
        <v>1572</v>
      </c>
      <c r="O72" s="23" t="s">
        <v>1572</v>
      </c>
      <c r="P72" s="23" t="s">
        <v>1572</v>
      </c>
      <c r="Q72" s="34" t="s">
        <v>1572</v>
      </c>
    </row>
    <row r="73" spans="1:17" x14ac:dyDescent="0.25">
      <c r="A73" s="11" t="s">
        <v>720</v>
      </c>
      <c r="B73" s="11" t="s">
        <v>721</v>
      </c>
      <c r="C73" s="34">
        <v>641</v>
      </c>
      <c r="D73" s="113">
        <f t="shared" si="4"/>
        <v>0.51482059282371295</v>
      </c>
      <c r="E73" s="113">
        <f t="shared" si="4"/>
        <v>0.35881435257410299</v>
      </c>
      <c r="F73" s="113">
        <f t="shared" si="4"/>
        <v>9.9843993759750393E-2</v>
      </c>
      <c r="G73" s="113">
        <f t="shared" si="4"/>
        <v>1.2480499219968799E-2</v>
      </c>
      <c r="H73" s="113">
        <f t="shared" si="4"/>
        <v>1.4040561622464899E-2</v>
      </c>
      <c r="I73" s="113">
        <f t="shared" si="4"/>
        <v>1</v>
      </c>
      <c r="J73" s="113">
        <f t="shared" si="4"/>
        <v>0</v>
      </c>
      <c r="K73" s="23">
        <v>330</v>
      </c>
      <c r="L73" s="23">
        <v>230</v>
      </c>
      <c r="M73" s="23">
        <v>64</v>
      </c>
      <c r="N73" s="23">
        <v>8</v>
      </c>
      <c r="O73" s="23">
        <v>9</v>
      </c>
      <c r="P73" s="23">
        <v>641</v>
      </c>
      <c r="Q73" s="34">
        <v>0</v>
      </c>
    </row>
    <row r="74" spans="1:17" x14ac:dyDescent="0.25">
      <c r="A74" s="11" t="s">
        <v>722</v>
      </c>
      <c r="B74" s="11" t="s">
        <v>723</v>
      </c>
      <c r="C74" s="34">
        <v>255</v>
      </c>
      <c r="D74" s="113">
        <f t="shared" si="4"/>
        <v>0.61960784313725492</v>
      </c>
      <c r="E74" s="113">
        <f t="shared" si="4"/>
        <v>0.27843137254901962</v>
      </c>
      <c r="F74" s="113">
        <f t="shared" si="4"/>
        <v>9.8039215686274508E-2</v>
      </c>
      <c r="G74" s="113">
        <f t="shared" si="4"/>
        <v>3.9215686274509803E-3</v>
      </c>
      <c r="H74" s="113">
        <f t="shared" si="4"/>
        <v>0</v>
      </c>
      <c r="I74" s="113">
        <f t="shared" si="4"/>
        <v>1</v>
      </c>
      <c r="J74" s="113">
        <f t="shared" si="4"/>
        <v>0</v>
      </c>
      <c r="K74" s="23">
        <v>158</v>
      </c>
      <c r="L74" s="23">
        <v>71</v>
      </c>
      <c r="M74" s="23">
        <v>25</v>
      </c>
      <c r="N74" s="23">
        <v>1</v>
      </c>
      <c r="O74" s="23">
        <v>0</v>
      </c>
      <c r="P74" s="23">
        <v>255</v>
      </c>
      <c r="Q74" s="34">
        <v>0</v>
      </c>
    </row>
    <row r="75" spans="1:17" x14ac:dyDescent="0.25">
      <c r="A75" s="11" t="s">
        <v>724</v>
      </c>
      <c r="B75" s="11" t="s">
        <v>725</v>
      </c>
      <c r="C75" s="34">
        <v>217</v>
      </c>
      <c r="D75" s="113">
        <f t="shared" si="4"/>
        <v>0.50691244239631339</v>
      </c>
      <c r="E75" s="113">
        <f t="shared" si="4"/>
        <v>0.40552995391705071</v>
      </c>
      <c r="F75" s="113">
        <f t="shared" si="4"/>
        <v>4.1474654377880185E-2</v>
      </c>
      <c r="G75" s="113">
        <f t="shared" si="4"/>
        <v>4.6082949308755762E-2</v>
      </c>
      <c r="H75" s="113">
        <f t="shared" si="4"/>
        <v>0</v>
      </c>
      <c r="I75" s="113">
        <f t="shared" si="4"/>
        <v>1</v>
      </c>
      <c r="J75" s="113">
        <f t="shared" si="4"/>
        <v>0</v>
      </c>
      <c r="K75" s="23">
        <v>110</v>
      </c>
      <c r="L75" s="23">
        <v>88</v>
      </c>
      <c r="M75" s="23">
        <v>9</v>
      </c>
      <c r="N75" s="23">
        <v>10</v>
      </c>
      <c r="O75" s="23">
        <v>0</v>
      </c>
      <c r="P75" s="23">
        <v>217</v>
      </c>
      <c r="Q75" s="34">
        <v>0</v>
      </c>
    </row>
    <row r="76" spans="1:17" x14ac:dyDescent="0.25">
      <c r="A76" s="11" t="s">
        <v>728</v>
      </c>
      <c r="B76" s="11" t="s">
        <v>729</v>
      </c>
      <c r="C76" s="34">
        <v>138</v>
      </c>
      <c r="D76" s="113">
        <f t="shared" si="4"/>
        <v>0.60144927536231885</v>
      </c>
      <c r="E76" s="113">
        <f t="shared" si="4"/>
        <v>0.26811594202898553</v>
      </c>
      <c r="F76" s="113">
        <f t="shared" si="4"/>
        <v>5.7971014492753624E-2</v>
      </c>
      <c r="G76" s="113">
        <f t="shared" si="4"/>
        <v>2.8985507246376812E-2</v>
      </c>
      <c r="H76" s="113">
        <f t="shared" si="4"/>
        <v>4.3478260869565216E-2</v>
      </c>
      <c r="I76" s="113">
        <f t="shared" si="4"/>
        <v>1</v>
      </c>
      <c r="J76" s="113">
        <f t="shared" si="4"/>
        <v>0</v>
      </c>
      <c r="K76" s="23">
        <v>83</v>
      </c>
      <c r="L76" s="23">
        <v>37</v>
      </c>
      <c r="M76" s="23">
        <v>8</v>
      </c>
      <c r="N76" s="23">
        <v>4</v>
      </c>
      <c r="O76" s="23">
        <v>6</v>
      </c>
      <c r="P76" s="23">
        <v>138</v>
      </c>
      <c r="Q76" s="34">
        <v>0</v>
      </c>
    </row>
    <row r="77" spans="1:17" x14ac:dyDescent="0.25">
      <c r="A77" s="11" t="s">
        <v>740</v>
      </c>
      <c r="B77" s="11" t="s">
        <v>741</v>
      </c>
      <c r="C77" s="34">
        <v>529</v>
      </c>
      <c r="D77" s="113">
        <f t="shared" si="4"/>
        <v>0.63705103969754251</v>
      </c>
      <c r="E77" s="113">
        <f t="shared" si="4"/>
        <v>0.2551984877126654</v>
      </c>
      <c r="F77" s="113">
        <f t="shared" si="4"/>
        <v>8.1285444234404536E-2</v>
      </c>
      <c r="G77" s="113">
        <f t="shared" si="4"/>
        <v>2.2684310018903593E-2</v>
      </c>
      <c r="H77" s="113">
        <f t="shared" si="4"/>
        <v>3.780718336483932E-3</v>
      </c>
      <c r="I77" s="113">
        <f t="shared" si="4"/>
        <v>1</v>
      </c>
      <c r="J77" s="113">
        <f t="shared" si="4"/>
        <v>0</v>
      </c>
      <c r="K77" s="23">
        <v>337</v>
      </c>
      <c r="L77" s="23">
        <v>135</v>
      </c>
      <c r="M77" s="23">
        <v>43</v>
      </c>
      <c r="N77" s="23">
        <v>12</v>
      </c>
      <c r="O77" s="23">
        <v>2</v>
      </c>
      <c r="P77" s="23">
        <v>529</v>
      </c>
      <c r="Q77" s="34">
        <v>0</v>
      </c>
    </row>
    <row r="78" spans="1:17" x14ac:dyDescent="0.25">
      <c r="A78" s="11" t="s">
        <v>756</v>
      </c>
      <c r="B78" s="11" t="s">
        <v>757</v>
      </c>
      <c r="C78" s="34">
        <v>101</v>
      </c>
      <c r="D78" s="113">
        <f t="shared" si="4"/>
        <v>0.64356435643564358</v>
      </c>
      <c r="E78" s="113">
        <f t="shared" si="4"/>
        <v>0.32673267326732675</v>
      </c>
      <c r="F78" s="113">
        <f t="shared" si="4"/>
        <v>9.9009900990099011E-3</v>
      </c>
      <c r="G78" s="113">
        <f t="shared" si="4"/>
        <v>1.9801980198019802E-2</v>
      </c>
      <c r="H78" s="113">
        <f t="shared" si="4"/>
        <v>0</v>
      </c>
      <c r="I78" s="113">
        <f t="shared" si="4"/>
        <v>1</v>
      </c>
      <c r="J78" s="113">
        <f t="shared" si="4"/>
        <v>0</v>
      </c>
      <c r="K78" s="23">
        <v>65</v>
      </c>
      <c r="L78" s="23">
        <v>33</v>
      </c>
      <c r="M78" s="23">
        <v>1</v>
      </c>
      <c r="N78" s="23">
        <v>2</v>
      </c>
      <c r="O78" s="23">
        <v>0</v>
      </c>
      <c r="P78" s="23">
        <v>101</v>
      </c>
      <c r="Q78" s="34">
        <v>0</v>
      </c>
    </row>
    <row r="79" spans="1:17" x14ac:dyDescent="0.25">
      <c r="A79" s="11" t="s">
        <v>758</v>
      </c>
      <c r="B79" s="11" t="s">
        <v>759</v>
      </c>
      <c r="C79" s="34">
        <v>111</v>
      </c>
      <c r="D79" s="113">
        <f t="shared" si="4"/>
        <v>0.4144144144144144</v>
      </c>
      <c r="E79" s="113">
        <f t="shared" si="4"/>
        <v>0.3963963963963964</v>
      </c>
      <c r="F79" s="113">
        <f t="shared" si="4"/>
        <v>9.0090090090090086E-2</v>
      </c>
      <c r="G79" s="113">
        <f t="shared" si="4"/>
        <v>7.2072072072072071E-2</v>
      </c>
      <c r="H79" s="113">
        <f t="shared" si="4"/>
        <v>2.7027027027027029E-2</v>
      </c>
      <c r="I79" s="113">
        <f t="shared" si="4"/>
        <v>1</v>
      </c>
      <c r="J79" s="113">
        <f t="shared" si="4"/>
        <v>0</v>
      </c>
      <c r="K79" s="23">
        <v>46</v>
      </c>
      <c r="L79" s="23">
        <v>44</v>
      </c>
      <c r="M79" s="23">
        <v>10</v>
      </c>
      <c r="N79" s="23">
        <v>8</v>
      </c>
      <c r="O79" s="23">
        <v>3</v>
      </c>
      <c r="P79" s="23">
        <v>111</v>
      </c>
      <c r="Q79" s="34">
        <v>0</v>
      </c>
    </row>
    <row r="80" spans="1:17" x14ac:dyDescent="0.25">
      <c r="A80" s="11" t="s">
        <v>778</v>
      </c>
      <c r="B80" s="11" t="s">
        <v>779</v>
      </c>
      <c r="C80" s="34">
        <v>189</v>
      </c>
      <c r="D80" s="113">
        <f t="shared" si="4"/>
        <v>0.62962962962962965</v>
      </c>
      <c r="E80" s="113">
        <f t="shared" si="4"/>
        <v>0.25396825396825395</v>
      </c>
      <c r="F80" s="113">
        <f t="shared" si="4"/>
        <v>7.9365079365079361E-2</v>
      </c>
      <c r="G80" s="113">
        <f t="shared" si="4"/>
        <v>2.6455026455026454E-2</v>
      </c>
      <c r="H80" s="113">
        <f t="shared" si="4"/>
        <v>1.0582010582010581E-2</v>
      </c>
      <c r="I80" s="113">
        <f t="shared" si="4"/>
        <v>1</v>
      </c>
      <c r="J80" s="113">
        <f t="shared" si="4"/>
        <v>0</v>
      </c>
      <c r="K80" s="23">
        <v>119</v>
      </c>
      <c r="L80" s="23">
        <v>48</v>
      </c>
      <c r="M80" s="23">
        <v>15</v>
      </c>
      <c r="N80" s="23">
        <v>5</v>
      </c>
      <c r="O80" s="23">
        <v>2</v>
      </c>
      <c r="P80" s="23">
        <v>189</v>
      </c>
      <c r="Q80" s="34">
        <v>0</v>
      </c>
    </row>
    <row r="81" spans="1:17" x14ac:dyDescent="0.25">
      <c r="A81" s="11" t="s">
        <v>794</v>
      </c>
      <c r="B81" s="11" t="s">
        <v>795</v>
      </c>
      <c r="C81" s="34" t="s">
        <v>1572</v>
      </c>
      <c r="D81" s="113" t="e">
        <f t="shared" si="4"/>
        <v>#VALUE!</v>
      </c>
      <c r="E81" s="113" t="e">
        <f t="shared" si="4"/>
        <v>#VALUE!</v>
      </c>
      <c r="F81" s="113" t="e">
        <f t="shared" si="4"/>
        <v>#VALUE!</v>
      </c>
      <c r="G81" s="113" t="e">
        <f t="shared" si="4"/>
        <v>#VALUE!</v>
      </c>
      <c r="H81" s="113" t="e">
        <f t="shared" si="4"/>
        <v>#VALUE!</v>
      </c>
      <c r="I81" s="113" t="e">
        <f t="shared" si="4"/>
        <v>#VALUE!</v>
      </c>
      <c r="J81" s="113" t="e">
        <f t="shared" si="4"/>
        <v>#VALUE!</v>
      </c>
      <c r="K81" s="23" t="s">
        <v>1572</v>
      </c>
      <c r="L81" s="23" t="s">
        <v>1572</v>
      </c>
      <c r="M81" s="23" t="s">
        <v>1572</v>
      </c>
      <c r="N81" s="23" t="s">
        <v>1572</v>
      </c>
      <c r="O81" s="23" t="s">
        <v>1572</v>
      </c>
      <c r="P81" s="23" t="s">
        <v>1572</v>
      </c>
      <c r="Q81" s="34" t="s">
        <v>1572</v>
      </c>
    </row>
    <row r="82" spans="1:17" x14ac:dyDescent="0.25">
      <c r="A82" s="11" t="s">
        <v>802</v>
      </c>
      <c r="B82" s="11" t="s">
        <v>803</v>
      </c>
      <c r="C82" s="34">
        <v>279</v>
      </c>
      <c r="D82" s="113">
        <f t="shared" si="4"/>
        <v>0.74551971326164879</v>
      </c>
      <c r="E82" s="113">
        <f t="shared" si="4"/>
        <v>0.21146953405017921</v>
      </c>
      <c r="F82" s="113">
        <f t="shared" si="4"/>
        <v>2.8673835125448029E-2</v>
      </c>
      <c r="G82" s="113">
        <f t="shared" si="4"/>
        <v>7.1684587813620072E-3</v>
      </c>
      <c r="H82" s="113">
        <f t="shared" si="4"/>
        <v>7.1684587813620072E-3</v>
      </c>
      <c r="I82" s="113">
        <f t="shared" si="4"/>
        <v>1</v>
      </c>
      <c r="J82" s="113">
        <f t="shared" si="4"/>
        <v>0</v>
      </c>
      <c r="K82" s="23">
        <v>208</v>
      </c>
      <c r="L82" s="23">
        <v>59</v>
      </c>
      <c r="M82" s="23">
        <v>8</v>
      </c>
      <c r="N82" s="23">
        <v>2</v>
      </c>
      <c r="O82" s="23">
        <v>2</v>
      </c>
      <c r="P82" s="23">
        <v>279</v>
      </c>
      <c r="Q82" s="34">
        <v>0</v>
      </c>
    </row>
    <row r="83" spans="1:17" x14ac:dyDescent="0.25">
      <c r="A83" s="11" t="s">
        <v>806</v>
      </c>
      <c r="B83" s="11" t="s">
        <v>807</v>
      </c>
      <c r="C83" s="34">
        <v>119</v>
      </c>
      <c r="D83" s="113">
        <f t="shared" ref="D83:J119" si="5">K83/$C83</f>
        <v>0.47899159663865548</v>
      </c>
      <c r="E83" s="113">
        <f t="shared" si="5"/>
        <v>0.36134453781512604</v>
      </c>
      <c r="F83" s="113">
        <f t="shared" si="5"/>
        <v>0.13445378151260504</v>
      </c>
      <c r="G83" s="113">
        <f t="shared" si="5"/>
        <v>8.4033613445378148E-3</v>
      </c>
      <c r="H83" s="113">
        <f t="shared" si="5"/>
        <v>1.680672268907563E-2</v>
      </c>
      <c r="I83" s="113">
        <f t="shared" si="5"/>
        <v>1</v>
      </c>
      <c r="J83" s="113">
        <f t="shared" si="5"/>
        <v>0</v>
      </c>
      <c r="K83" s="23">
        <v>57</v>
      </c>
      <c r="L83" s="23">
        <v>43</v>
      </c>
      <c r="M83" s="23">
        <v>16</v>
      </c>
      <c r="N83" s="23">
        <v>1</v>
      </c>
      <c r="O83" s="23">
        <v>2</v>
      </c>
      <c r="P83" s="23">
        <v>119</v>
      </c>
      <c r="Q83" s="34">
        <v>0</v>
      </c>
    </row>
    <row r="84" spans="1:17" x14ac:dyDescent="0.25">
      <c r="A84" s="11" t="s">
        <v>808</v>
      </c>
      <c r="B84" s="11" t="s">
        <v>809</v>
      </c>
      <c r="C84" s="34">
        <v>55</v>
      </c>
      <c r="D84" s="113">
        <f t="shared" si="5"/>
        <v>0.34545454545454546</v>
      </c>
      <c r="E84" s="113">
        <f t="shared" si="5"/>
        <v>0.47272727272727272</v>
      </c>
      <c r="F84" s="113">
        <f t="shared" si="5"/>
        <v>0.16363636363636364</v>
      </c>
      <c r="G84" s="113">
        <f t="shared" si="5"/>
        <v>1.8181818181818181E-2</v>
      </c>
      <c r="H84" s="113">
        <f t="shared" si="5"/>
        <v>0</v>
      </c>
      <c r="I84" s="113">
        <f t="shared" si="5"/>
        <v>1</v>
      </c>
      <c r="J84" s="113">
        <f t="shared" si="5"/>
        <v>0</v>
      </c>
      <c r="K84" s="23">
        <v>19</v>
      </c>
      <c r="L84" s="23">
        <v>26</v>
      </c>
      <c r="M84" s="23">
        <v>9</v>
      </c>
      <c r="N84" s="23">
        <v>1</v>
      </c>
      <c r="O84" s="23">
        <v>0</v>
      </c>
      <c r="P84" s="23">
        <v>55</v>
      </c>
      <c r="Q84" s="34">
        <v>0</v>
      </c>
    </row>
    <row r="85" spans="1:17" x14ac:dyDescent="0.25">
      <c r="A85" s="11" t="s">
        <v>825</v>
      </c>
      <c r="B85" s="11" t="s">
        <v>826</v>
      </c>
      <c r="C85" s="34">
        <v>679</v>
      </c>
      <c r="D85" s="113">
        <f t="shared" si="5"/>
        <v>0.63181148748159055</v>
      </c>
      <c r="E85" s="113">
        <f t="shared" si="5"/>
        <v>0.30338733431516934</v>
      </c>
      <c r="F85" s="113">
        <f t="shared" si="5"/>
        <v>5.1546391752577317E-2</v>
      </c>
      <c r="G85" s="113">
        <f t="shared" si="5"/>
        <v>1.1782032400589101E-2</v>
      </c>
      <c r="H85" s="113">
        <f t="shared" si="5"/>
        <v>1.4727540500736377E-3</v>
      </c>
      <c r="I85" s="113">
        <f t="shared" si="5"/>
        <v>1</v>
      </c>
      <c r="J85" s="113">
        <f t="shared" si="5"/>
        <v>0</v>
      </c>
      <c r="K85" s="23">
        <v>429</v>
      </c>
      <c r="L85" s="23">
        <v>206</v>
      </c>
      <c r="M85" s="23">
        <v>35</v>
      </c>
      <c r="N85" s="23">
        <v>8</v>
      </c>
      <c r="O85" s="23">
        <v>1</v>
      </c>
      <c r="P85" s="23">
        <v>679</v>
      </c>
      <c r="Q85" s="34">
        <v>0</v>
      </c>
    </row>
    <row r="86" spans="1:17" x14ac:dyDescent="0.25">
      <c r="A86" s="11" t="s">
        <v>837</v>
      </c>
      <c r="B86" s="11" t="s">
        <v>838</v>
      </c>
      <c r="C86" s="34">
        <v>1092</v>
      </c>
      <c r="D86" s="113">
        <f t="shared" si="5"/>
        <v>0.49175824175824173</v>
      </c>
      <c r="E86" s="113">
        <f t="shared" si="5"/>
        <v>0.34798534798534797</v>
      </c>
      <c r="F86" s="113">
        <f t="shared" si="5"/>
        <v>0.15293040293040294</v>
      </c>
      <c r="G86" s="113">
        <f t="shared" si="5"/>
        <v>7.326007326007326E-3</v>
      </c>
      <c r="H86" s="113">
        <f t="shared" si="5"/>
        <v>0</v>
      </c>
      <c r="I86" s="113">
        <f t="shared" si="5"/>
        <v>1</v>
      </c>
      <c r="J86" s="113">
        <f t="shared" si="5"/>
        <v>0</v>
      </c>
      <c r="K86" s="23">
        <v>537</v>
      </c>
      <c r="L86" s="23">
        <v>380</v>
      </c>
      <c r="M86" s="23">
        <v>167</v>
      </c>
      <c r="N86" s="23">
        <v>8</v>
      </c>
      <c r="O86" s="23">
        <v>0</v>
      </c>
      <c r="P86" s="23">
        <v>1092</v>
      </c>
      <c r="Q86" s="34">
        <v>0</v>
      </c>
    </row>
    <row r="87" spans="1:17" x14ac:dyDescent="0.25">
      <c r="A87" s="11" t="s">
        <v>843</v>
      </c>
      <c r="B87" s="11" t="s">
        <v>844</v>
      </c>
      <c r="C87" s="34">
        <v>99</v>
      </c>
      <c r="D87" s="113">
        <f t="shared" si="5"/>
        <v>0.53535353535353536</v>
      </c>
      <c r="E87" s="113">
        <f t="shared" si="5"/>
        <v>0.41414141414141414</v>
      </c>
      <c r="F87" s="113">
        <f t="shared" si="5"/>
        <v>5.0505050505050504E-2</v>
      </c>
      <c r="G87" s="113">
        <f t="shared" si="5"/>
        <v>0</v>
      </c>
      <c r="H87" s="113">
        <f t="shared" si="5"/>
        <v>0</v>
      </c>
      <c r="I87" s="113">
        <f t="shared" si="5"/>
        <v>1</v>
      </c>
      <c r="J87" s="113">
        <f t="shared" si="5"/>
        <v>0</v>
      </c>
      <c r="K87" s="23">
        <v>53</v>
      </c>
      <c r="L87" s="23">
        <v>41</v>
      </c>
      <c r="M87" s="23">
        <v>5</v>
      </c>
      <c r="N87" s="23">
        <v>0</v>
      </c>
      <c r="O87" s="23">
        <v>0</v>
      </c>
      <c r="P87" s="23">
        <v>99</v>
      </c>
      <c r="Q87" s="34">
        <v>0</v>
      </c>
    </row>
    <row r="88" spans="1:17" x14ac:dyDescent="0.25">
      <c r="A88" s="11" t="s">
        <v>861</v>
      </c>
      <c r="B88" s="11" t="s">
        <v>862</v>
      </c>
      <c r="C88" s="34">
        <v>891</v>
      </c>
      <c r="D88" s="113">
        <f t="shared" si="5"/>
        <v>0.611672278338945</v>
      </c>
      <c r="E88" s="113">
        <f t="shared" si="5"/>
        <v>0.30303030303030304</v>
      </c>
      <c r="F88" s="113">
        <f t="shared" si="5"/>
        <v>6.3973063973063973E-2</v>
      </c>
      <c r="G88" s="113">
        <f t="shared" si="5"/>
        <v>1.9079685746352413E-2</v>
      </c>
      <c r="H88" s="113">
        <f t="shared" si="5"/>
        <v>2.2446689113355782E-3</v>
      </c>
      <c r="I88" s="113">
        <f t="shared" si="5"/>
        <v>1</v>
      </c>
      <c r="J88" s="113">
        <f t="shared" si="5"/>
        <v>0</v>
      </c>
      <c r="K88" s="23">
        <v>545</v>
      </c>
      <c r="L88" s="23">
        <v>270</v>
      </c>
      <c r="M88" s="23">
        <v>57</v>
      </c>
      <c r="N88" s="23">
        <v>17</v>
      </c>
      <c r="O88" s="23">
        <v>2</v>
      </c>
      <c r="P88" s="23">
        <v>891</v>
      </c>
      <c r="Q88" s="34">
        <v>0</v>
      </c>
    </row>
    <row r="89" spans="1:17" x14ac:dyDescent="0.25">
      <c r="A89" s="11" t="s">
        <v>869</v>
      </c>
      <c r="B89" s="11" t="s">
        <v>870</v>
      </c>
      <c r="C89" s="34">
        <v>172</v>
      </c>
      <c r="D89" s="113">
        <f t="shared" si="5"/>
        <v>0.62209302325581395</v>
      </c>
      <c r="E89" s="113">
        <f t="shared" si="5"/>
        <v>0.28488372093023256</v>
      </c>
      <c r="F89" s="113">
        <f t="shared" si="5"/>
        <v>6.3953488372093026E-2</v>
      </c>
      <c r="G89" s="113">
        <f t="shared" si="5"/>
        <v>1.7441860465116279E-2</v>
      </c>
      <c r="H89" s="113">
        <f t="shared" si="5"/>
        <v>1.1627906976744186E-2</v>
      </c>
      <c r="I89" s="113">
        <f t="shared" si="5"/>
        <v>1</v>
      </c>
      <c r="J89" s="113">
        <f t="shared" si="5"/>
        <v>0</v>
      </c>
      <c r="K89" s="23">
        <v>107</v>
      </c>
      <c r="L89" s="23">
        <v>49</v>
      </c>
      <c r="M89" s="23">
        <v>11</v>
      </c>
      <c r="N89" s="23">
        <v>3</v>
      </c>
      <c r="O89" s="23">
        <v>2</v>
      </c>
      <c r="P89" s="23">
        <v>172</v>
      </c>
      <c r="Q89" s="34">
        <v>0</v>
      </c>
    </row>
    <row r="90" spans="1:17" x14ac:dyDescent="0.25">
      <c r="A90" s="11" t="s">
        <v>881</v>
      </c>
      <c r="B90" s="11" t="s">
        <v>882</v>
      </c>
      <c r="C90" s="34">
        <v>74</v>
      </c>
      <c r="D90" s="113">
        <f t="shared" si="5"/>
        <v>0.6216216216216216</v>
      </c>
      <c r="E90" s="113">
        <f t="shared" si="5"/>
        <v>0.29729729729729731</v>
      </c>
      <c r="F90" s="113">
        <f t="shared" si="5"/>
        <v>6.7567567567567571E-2</v>
      </c>
      <c r="G90" s="113">
        <f t="shared" si="5"/>
        <v>1.3513513513513514E-2</v>
      </c>
      <c r="H90" s="113">
        <f t="shared" si="5"/>
        <v>0</v>
      </c>
      <c r="I90" s="113">
        <f t="shared" si="5"/>
        <v>1</v>
      </c>
      <c r="J90" s="113">
        <f t="shared" si="5"/>
        <v>0</v>
      </c>
      <c r="K90" s="23">
        <v>46</v>
      </c>
      <c r="L90" s="23">
        <v>22</v>
      </c>
      <c r="M90" s="23">
        <v>5</v>
      </c>
      <c r="N90" s="23">
        <v>1</v>
      </c>
      <c r="O90" s="23">
        <v>0</v>
      </c>
      <c r="P90" s="23">
        <v>74</v>
      </c>
      <c r="Q90" s="34">
        <v>0</v>
      </c>
    </row>
    <row r="91" spans="1:17" x14ac:dyDescent="0.25">
      <c r="A91" s="11" t="s">
        <v>887</v>
      </c>
      <c r="B91" s="11" t="s">
        <v>888</v>
      </c>
      <c r="C91" s="34">
        <v>47</v>
      </c>
      <c r="D91" s="113">
        <f t="shared" si="5"/>
        <v>0.5957446808510638</v>
      </c>
      <c r="E91" s="113">
        <f t="shared" si="5"/>
        <v>0.40425531914893614</v>
      </c>
      <c r="F91" s="113">
        <f t="shared" si="5"/>
        <v>0</v>
      </c>
      <c r="G91" s="113">
        <f t="shared" si="5"/>
        <v>0</v>
      </c>
      <c r="H91" s="113">
        <f t="shared" si="5"/>
        <v>0</v>
      </c>
      <c r="I91" s="113">
        <f t="shared" si="5"/>
        <v>1</v>
      </c>
      <c r="J91" s="113">
        <f t="shared" si="5"/>
        <v>0</v>
      </c>
      <c r="K91" s="23">
        <v>28</v>
      </c>
      <c r="L91" s="23">
        <v>19</v>
      </c>
      <c r="M91" s="23">
        <v>0</v>
      </c>
      <c r="N91" s="23">
        <v>0</v>
      </c>
      <c r="O91" s="23">
        <v>0</v>
      </c>
      <c r="P91" s="23">
        <v>47</v>
      </c>
      <c r="Q91" s="34">
        <v>0</v>
      </c>
    </row>
    <row r="92" spans="1:17" x14ac:dyDescent="0.25">
      <c r="A92" s="11" t="s">
        <v>891</v>
      </c>
      <c r="B92" s="11" t="s">
        <v>892</v>
      </c>
      <c r="C92" s="34">
        <v>167</v>
      </c>
      <c r="D92" s="113">
        <f t="shared" si="5"/>
        <v>0.70658682634730541</v>
      </c>
      <c r="E92" s="113">
        <f t="shared" si="5"/>
        <v>0.21556886227544911</v>
      </c>
      <c r="F92" s="113">
        <f t="shared" si="5"/>
        <v>7.1856287425149698E-2</v>
      </c>
      <c r="G92" s="113">
        <f t="shared" si="5"/>
        <v>0</v>
      </c>
      <c r="H92" s="113">
        <f t="shared" si="5"/>
        <v>5.9880239520958087E-3</v>
      </c>
      <c r="I92" s="113">
        <f t="shared" si="5"/>
        <v>1</v>
      </c>
      <c r="J92" s="113">
        <f t="shared" si="5"/>
        <v>0</v>
      </c>
      <c r="K92" s="23">
        <v>118</v>
      </c>
      <c r="L92" s="23">
        <v>36</v>
      </c>
      <c r="M92" s="23">
        <v>12</v>
      </c>
      <c r="N92" s="23">
        <v>0</v>
      </c>
      <c r="O92" s="23">
        <v>1</v>
      </c>
      <c r="P92" s="23">
        <v>167</v>
      </c>
      <c r="Q92" s="34">
        <v>0</v>
      </c>
    </row>
    <row r="93" spans="1:17" x14ac:dyDescent="0.25">
      <c r="A93" s="11" t="s">
        <v>893</v>
      </c>
      <c r="B93" s="11" t="s">
        <v>894</v>
      </c>
      <c r="C93" s="34" t="s">
        <v>1572</v>
      </c>
      <c r="D93" s="113" t="e">
        <f t="shared" si="5"/>
        <v>#VALUE!</v>
      </c>
      <c r="E93" s="113" t="e">
        <f t="shared" si="5"/>
        <v>#VALUE!</v>
      </c>
      <c r="F93" s="113" t="e">
        <f t="shared" si="5"/>
        <v>#VALUE!</v>
      </c>
      <c r="G93" s="113" t="e">
        <f t="shared" si="5"/>
        <v>#VALUE!</v>
      </c>
      <c r="H93" s="113" t="e">
        <f t="shared" si="5"/>
        <v>#VALUE!</v>
      </c>
      <c r="I93" s="113" t="e">
        <f t="shared" si="5"/>
        <v>#VALUE!</v>
      </c>
      <c r="J93" s="113" t="e">
        <f t="shared" si="5"/>
        <v>#VALUE!</v>
      </c>
      <c r="K93" s="23" t="s">
        <v>1572</v>
      </c>
      <c r="L93" s="23" t="s">
        <v>1572</v>
      </c>
      <c r="M93" s="23" t="s">
        <v>1572</v>
      </c>
      <c r="N93" s="23" t="s">
        <v>1572</v>
      </c>
      <c r="O93" s="23" t="s">
        <v>1572</v>
      </c>
      <c r="P93" s="23" t="s">
        <v>1572</v>
      </c>
      <c r="Q93" s="34" t="s">
        <v>1572</v>
      </c>
    </row>
    <row r="94" spans="1:17" x14ac:dyDescent="0.25">
      <c r="A94" s="11" t="s">
        <v>903</v>
      </c>
      <c r="B94" s="11" t="s">
        <v>904</v>
      </c>
      <c r="C94" s="34">
        <v>143</v>
      </c>
      <c r="D94" s="113">
        <f t="shared" si="5"/>
        <v>0.59440559440559437</v>
      </c>
      <c r="E94" s="113">
        <f t="shared" si="5"/>
        <v>0.30069930069930068</v>
      </c>
      <c r="F94" s="113">
        <f t="shared" si="5"/>
        <v>9.7902097902097904E-2</v>
      </c>
      <c r="G94" s="113">
        <f t="shared" si="5"/>
        <v>6.993006993006993E-3</v>
      </c>
      <c r="H94" s="113">
        <f t="shared" si="5"/>
        <v>0</v>
      </c>
      <c r="I94" s="113">
        <f t="shared" si="5"/>
        <v>1</v>
      </c>
      <c r="J94" s="113">
        <f t="shared" si="5"/>
        <v>0</v>
      </c>
      <c r="K94" s="23">
        <v>85</v>
      </c>
      <c r="L94" s="23">
        <v>43</v>
      </c>
      <c r="M94" s="23">
        <v>14</v>
      </c>
      <c r="N94" s="23">
        <v>1</v>
      </c>
      <c r="O94" s="23">
        <v>0</v>
      </c>
      <c r="P94" s="23">
        <v>143</v>
      </c>
      <c r="Q94" s="34">
        <v>0</v>
      </c>
    </row>
    <row r="95" spans="1:17" x14ac:dyDescent="0.25">
      <c r="A95" s="11" t="s">
        <v>907</v>
      </c>
      <c r="B95" s="11" t="s">
        <v>908</v>
      </c>
      <c r="C95" s="34">
        <v>453</v>
      </c>
      <c r="D95" s="113">
        <f t="shared" si="5"/>
        <v>0.5298013245033113</v>
      </c>
      <c r="E95" s="113">
        <f t="shared" si="5"/>
        <v>0.38189845474613687</v>
      </c>
      <c r="F95" s="113">
        <f t="shared" si="5"/>
        <v>7.7262693156732898E-2</v>
      </c>
      <c r="G95" s="113">
        <f t="shared" si="5"/>
        <v>8.8300220750551876E-3</v>
      </c>
      <c r="H95" s="113">
        <f t="shared" si="5"/>
        <v>2.2075055187637969E-3</v>
      </c>
      <c r="I95" s="113">
        <f t="shared" si="5"/>
        <v>1</v>
      </c>
      <c r="J95" s="113">
        <f t="shared" si="5"/>
        <v>0</v>
      </c>
      <c r="K95" s="23">
        <v>240</v>
      </c>
      <c r="L95" s="23">
        <v>173</v>
      </c>
      <c r="M95" s="23">
        <v>35</v>
      </c>
      <c r="N95" s="23">
        <v>4</v>
      </c>
      <c r="O95" s="23">
        <v>1</v>
      </c>
      <c r="P95" s="23">
        <v>453</v>
      </c>
      <c r="Q95" s="34">
        <v>0</v>
      </c>
    </row>
    <row r="96" spans="1:17" x14ac:dyDescent="0.25">
      <c r="A96" s="11" t="s">
        <v>913</v>
      </c>
      <c r="B96" s="11" t="s">
        <v>914</v>
      </c>
      <c r="C96" s="34">
        <v>60</v>
      </c>
      <c r="D96" s="113">
        <f t="shared" si="5"/>
        <v>0.65</v>
      </c>
      <c r="E96" s="113">
        <f t="shared" si="5"/>
        <v>0.26666666666666666</v>
      </c>
      <c r="F96" s="113">
        <f t="shared" si="5"/>
        <v>3.3333333333333333E-2</v>
      </c>
      <c r="G96" s="113">
        <f t="shared" si="5"/>
        <v>1.6666666666666666E-2</v>
      </c>
      <c r="H96" s="113">
        <f t="shared" si="5"/>
        <v>3.3333333333333333E-2</v>
      </c>
      <c r="I96" s="113">
        <f t="shared" si="5"/>
        <v>1</v>
      </c>
      <c r="J96" s="113">
        <f t="shared" si="5"/>
        <v>0</v>
      </c>
      <c r="K96" s="23">
        <v>39</v>
      </c>
      <c r="L96" s="23">
        <v>16</v>
      </c>
      <c r="M96" s="23">
        <v>2</v>
      </c>
      <c r="N96" s="23">
        <v>1</v>
      </c>
      <c r="O96" s="23">
        <v>2</v>
      </c>
      <c r="P96" s="23">
        <v>60</v>
      </c>
      <c r="Q96" s="34">
        <v>0</v>
      </c>
    </row>
    <row r="97" spans="1:17" x14ac:dyDescent="0.25">
      <c r="A97" s="11" t="s">
        <v>915</v>
      </c>
      <c r="B97" s="11" t="s">
        <v>916</v>
      </c>
      <c r="C97" s="34" t="s">
        <v>1572</v>
      </c>
      <c r="D97" s="113" t="e">
        <f t="shared" si="5"/>
        <v>#VALUE!</v>
      </c>
      <c r="E97" s="113" t="e">
        <f t="shared" si="5"/>
        <v>#VALUE!</v>
      </c>
      <c r="F97" s="113" t="e">
        <f t="shared" si="5"/>
        <v>#VALUE!</v>
      </c>
      <c r="G97" s="113" t="e">
        <f t="shared" si="5"/>
        <v>#VALUE!</v>
      </c>
      <c r="H97" s="113" t="e">
        <f t="shared" si="5"/>
        <v>#VALUE!</v>
      </c>
      <c r="I97" s="113" t="e">
        <f t="shared" si="5"/>
        <v>#VALUE!</v>
      </c>
      <c r="J97" s="113" t="e">
        <f t="shared" si="5"/>
        <v>#VALUE!</v>
      </c>
      <c r="K97" s="23" t="s">
        <v>1572</v>
      </c>
      <c r="L97" s="23" t="s">
        <v>1572</v>
      </c>
      <c r="M97" s="23" t="s">
        <v>1572</v>
      </c>
      <c r="N97" s="23" t="s">
        <v>1572</v>
      </c>
      <c r="O97" s="23" t="s">
        <v>1572</v>
      </c>
      <c r="P97" s="23" t="s">
        <v>1572</v>
      </c>
      <c r="Q97" s="34" t="s">
        <v>1572</v>
      </c>
    </row>
    <row r="98" spans="1:17" x14ac:dyDescent="0.25">
      <c r="A98" s="11" t="s">
        <v>937</v>
      </c>
      <c r="B98" s="11" t="s">
        <v>938</v>
      </c>
      <c r="C98" s="34">
        <v>124</v>
      </c>
      <c r="D98" s="113">
        <f t="shared" si="5"/>
        <v>0.75</v>
      </c>
      <c r="E98" s="113">
        <f t="shared" si="5"/>
        <v>0.22580645161290322</v>
      </c>
      <c r="F98" s="113">
        <f t="shared" si="5"/>
        <v>0</v>
      </c>
      <c r="G98" s="113">
        <f t="shared" si="5"/>
        <v>8.0645161290322578E-3</v>
      </c>
      <c r="H98" s="113">
        <f t="shared" si="5"/>
        <v>1.6129032258064516E-2</v>
      </c>
      <c r="I98" s="113">
        <f t="shared" si="5"/>
        <v>1</v>
      </c>
      <c r="J98" s="113">
        <f t="shared" si="5"/>
        <v>0</v>
      </c>
      <c r="K98" s="23">
        <v>93</v>
      </c>
      <c r="L98" s="23">
        <v>28</v>
      </c>
      <c r="M98" s="23">
        <v>0</v>
      </c>
      <c r="N98" s="23">
        <v>1</v>
      </c>
      <c r="O98" s="23">
        <v>2</v>
      </c>
      <c r="P98" s="23">
        <v>124</v>
      </c>
      <c r="Q98" s="34">
        <v>0</v>
      </c>
    </row>
    <row r="99" spans="1:17" x14ac:dyDescent="0.25">
      <c r="A99" s="11" t="s">
        <v>945</v>
      </c>
      <c r="B99" s="11" t="s">
        <v>946</v>
      </c>
      <c r="C99" s="34" t="s">
        <v>1572</v>
      </c>
      <c r="D99" s="113" t="e">
        <f t="shared" si="5"/>
        <v>#VALUE!</v>
      </c>
      <c r="E99" s="113" t="e">
        <f t="shared" si="5"/>
        <v>#VALUE!</v>
      </c>
      <c r="F99" s="113" t="e">
        <f t="shared" si="5"/>
        <v>#VALUE!</v>
      </c>
      <c r="G99" s="113" t="e">
        <f t="shared" si="5"/>
        <v>#VALUE!</v>
      </c>
      <c r="H99" s="113" t="e">
        <f t="shared" si="5"/>
        <v>#VALUE!</v>
      </c>
      <c r="I99" s="113" t="e">
        <f t="shared" si="5"/>
        <v>#VALUE!</v>
      </c>
      <c r="J99" s="113" t="e">
        <f t="shared" si="5"/>
        <v>#VALUE!</v>
      </c>
      <c r="K99" s="23" t="s">
        <v>1572</v>
      </c>
      <c r="L99" s="23" t="s">
        <v>1572</v>
      </c>
      <c r="M99" s="23" t="s">
        <v>1572</v>
      </c>
      <c r="N99" s="23" t="s">
        <v>1572</v>
      </c>
      <c r="O99" s="23" t="s">
        <v>1572</v>
      </c>
      <c r="P99" s="23" t="s">
        <v>1572</v>
      </c>
      <c r="Q99" s="34" t="s">
        <v>1572</v>
      </c>
    </row>
    <row r="100" spans="1:17" x14ac:dyDescent="0.25">
      <c r="A100" s="11" t="s">
        <v>955</v>
      </c>
      <c r="B100" s="11" t="s">
        <v>956</v>
      </c>
      <c r="C100" s="34">
        <v>3258</v>
      </c>
      <c r="D100" s="113">
        <f t="shared" si="5"/>
        <v>0.46224677716390422</v>
      </c>
      <c r="E100" s="113">
        <f t="shared" si="5"/>
        <v>0.26365868631062001</v>
      </c>
      <c r="F100" s="113">
        <f t="shared" si="5"/>
        <v>0.15684468999386125</v>
      </c>
      <c r="G100" s="113">
        <f t="shared" si="5"/>
        <v>0.10834868017188459</v>
      </c>
      <c r="H100" s="113">
        <f t="shared" si="5"/>
        <v>8.2872928176795577E-3</v>
      </c>
      <c r="I100" s="113">
        <f t="shared" si="5"/>
        <v>0.99938612645794966</v>
      </c>
      <c r="J100" s="113">
        <f t="shared" si="5"/>
        <v>6.1387354205033758E-4</v>
      </c>
      <c r="K100" s="23">
        <v>1506</v>
      </c>
      <c r="L100" s="23">
        <v>859</v>
      </c>
      <c r="M100" s="23">
        <v>511</v>
      </c>
      <c r="N100" s="23">
        <v>353</v>
      </c>
      <c r="O100" s="23">
        <v>27</v>
      </c>
      <c r="P100" s="23">
        <v>3256</v>
      </c>
      <c r="Q100" s="34">
        <v>2</v>
      </c>
    </row>
    <row r="101" spans="1:17" x14ac:dyDescent="0.25">
      <c r="A101" s="11" t="s">
        <v>965</v>
      </c>
      <c r="B101" s="11" t="s">
        <v>966</v>
      </c>
      <c r="C101" s="34">
        <v>723</v>
      </c>
      <c r="D101" s="113">
        <f t="shared" si="5"/>
        <v>0.48132780082987553</v>
      </c>
      <c r="E101" s="113">
        <f t="shared" si="5"/>
        <v>0.34993084370677729</v>
      </c>
      <c r="F101" s="113">
        <f t="shared" si="5"/>
        <v>0.15629322268326418</v>
      </c>
      <c r="G101" s="113">
        <f t="shared" si="5"/>
        <v>1.2448132780082987E-2</v>
      </c>
      <c r="H101" s="113">
        <f t="shared" si="5"/>
        <v>0</v>
      </c>
      <c r="I101" s="113">
        <f t="shared" si="5"/>
        <v>1</v>
      </c>
      <c r="J101" s="113">
        <f t="shared" si="5"/>
        <v>0</v>
      </c>
      <c r="K101" s="23">
        <v>348</v>
      </c>
      <c r="L101" s="23">
        <v>253</v>
      </c>
      <c r="M101" s="23">
        <v>113</v>
      </c>
      <c r="N101" s="23">
        <v>9</v>
      </c>
      <c r="O101" s="23">
        <v>0</v>
      </c>
      <c r="P101" s="23">
        <v>723</v>
      </c>
      <c r="Q101" s="34">
        <v>0</v>
      </c>
    </row>
    <row r="102" spans="1:17" x14ac:dyDescent="0.25">
      <c r="A102" s="11" t="s">
        <v>989</v>
      </c>
      <c r="B102" s="11" t="s">
        <v>990</v>
      </c>
      <c r="C102" s="34">
        <v>9671</v>
      </c>
      <c r="D102" s="113">
        <f t="shared" si="5"/>
        <v>0.24040947161617207</v>
      </c>
      <c r="E102" s="113">
        <f t="shared" si="5"/>
        <v>0.2535415158721952</v>
      </c>
      <c r="F102" s="113">
        <f t="shared" si="5"/>
        <v>0.38537896804880573</v>
      </c>
      <c r="G102" s="113">
        <f t="shared" si="5"/>
        <v>0.12015303484644814</v>
      </c>
      <c r="H102" s="113">
        <f t="shared" si="5"/>
        <v>5.1700961637886464E-4</v>
      </c>
      <c r="I102" s="113">
        <f t="shared" si="5"/>
        <v>1</v>
      </c>
      <c r="J102" s="113">
        <f t="shared" si="5"/>
        <v>0</v>
      </c>
      <c r="K102" s="23">
        <v>2325</v>
      </c>
      <c r="L102" s="23">
        <v>2452</v>
      </c>
      <c r="M102" s="23">
        <v>3727</v>
      </c>
      <c r="N102" s="23">
        <v>1162</v>
      </c>
      <c r="O102" s="23">
        <v>5</v>
      </c>
      <c r="P102" s="23">
        <v>9671</v>
      </c>
      <c r="Q102" s="34">
        <v>0</v>
      </c>
    </row>
    <row r="103" spans="1:17" x14ac:dyDescent="0.25">
      <c r="A103" s="11" t="s">
        <v>991</v>
      </c>
      <c r="B103" s="11" t="s">
        <v>992</v>
      </c>
      <c r="C103" s="34">
        <v>155</v>
      </c>
      <c r="D103" s="113">
        <f t="shared" si="5"/>
        <v>0.69032258064516128</v>
      </c>
      <c r="E103" s="113">
        <f t="shared" si="5"/>
        <v>0.24516129032258063</v>
      </c>
      <c r="F103" s="113">
        <f t="shared" si="5"/>
        <v>5.1612903225806452E-2</v>
      </c>
      <c r="G103" s="113">
        <f t="shared" si="5"/>
        <v>1.2903225806451613E-2</v>
      </c>
      <c r="H103" s="113">
        <f t="shared" si="5"/>
        <v>0</v>
      </c>
      <c r="I103" s="113">
        <f t="shared" si="5"/>
        <v>1</v>
      </c>
      <c r="J103" s="113">
        <f t="shared" si="5"/>
        <v>0</v>
      </c>
      <c r="K103" s="23">
        <v>107</v>
      </c>
      <c r="L103" s="23">
        <v>38</v>
      </c>
      <c r="M103" s="23">
        <v>8</v>
      </c>
      <c r="N103" s="23">
        <v>2</v>
      </c>
      <c r="O103" s="23">
        <v>0</v>
      </c>
      <c r="P103" s="23">
        <v>155</v>
      </c>
      <c r="Q103" s="34">
        <v>0</v>
      </c>
    </row>
    <row r="104" spans="1:17" x14ac:dyDescent="0.25">
      <c r="A104" s="11" t="s">
        <v>1021</v>
      </c>
      <c r="B104" s="11" t="s">
        <v>1022</v>
      </c>
      <c r="C104" s="34">
        <v>161</v>
      </c>
      <c r="D104" s="113">
        <f t="shared" si="5"/>
        <v>0.47204968944099379</v>
      </c>
      <c r="E104" s="113">
        <f t="shared" si="5"/>
        <v>0.42857142857142855</v>
      </c>
      <c r="F104" s="113">
        <f t="shared" si="5"/>
        <v>8.0745341614906832E-2</v>
      </c>
      <c r="G104" s="113">
        <f t="shared" si="5"/>
        <v>1.2422360248447204E-2</v>
      </c>
      <c r="H104" s="113">
        <f t="shared" si="5"/>
        <v>6.2111801242236021E-3</v>
      </c>
      <c r="I104" s="113">
        <f t="shared" si="5"/>
        <v>1</v>
      </c>
      <c r="J104" s="113">
        <f t="shared" si="5"/>
        <v>0</v>
      </c>
      <c r="K104" s="23">
        <v>76</v>
      </c>
      <c r="L104" s="23">
        <v>69</v>
      </c>
      <c r="M104" s="23">
        <v>13</v>
      </c>
      <c r="N104" s="23">
        <v>2</v>
      </c>
      <c r="O104" s="23">
        <v>1</v>
      </c>
      <c r="P104" s="23">
        <v>161</v>
      </c>
      <c r="Q104" s="34">
        <v>0</v>
      </c>
    </row>
    <row r="105" spans="1:17" x14ac:dyDescent="0.25">
      <c r="A105" s="11" t="s">
        <v>1033</v>
      </c>
      <c r="B105" s="11" t="s">
        <v>1034</v>
      </c>
      <c r="C105" s="34" t="s">
        <v>1572</v>
      </c>
      <c r="D105" s="113" t="e">
        <f t="shared" si="5"/>
        <v>#VALUE!</v>
      </c>
      <c r="E105" s="113" t="e">
        <f t="shared" si="5"/>
        <v>#VALUE!</v>
      </c>
      <c r="F105" s="113" t="e">
        <f t="shared" si="5"/>
        <v>#VALUE!</v>
      </c>
      <c r="G105" s="113" t="e">
        <f t="shared" si="5"/>
        <v>#VALUE!</v>
      </c>
      <c r="H105" s="113" t="e">
        <f t="shared" si="5"/>
        <v>#VALUE!</v>
      </c>
      <c r="I105" s="113" t="e">
        <f t="shared" si="5"/>
        <v>#VALUE!</v>
      </c>
      <c r="J105" s="113" t="e">
        <f t="shared" si="5"/>
        <v>#VALUE!</v>
      </c>
      <c r="K105" s="23" t="s">
        <v>1572</v>
      </c>
      <c r="L105" s="23" t="s">
        <v>1572</v>
      </c>
      <c r="M105" s="23" t="s">
        <v>1572</v>
      </c>
      <c r="N105" s="23" t="s">
        <v>1572</v>
      </c>
      <c r="O105" s="23" t="s">
        <v>1572</v>
      </c>
      <c r="P105" s="23" t="s">
        <v>1572</v>
      </c>
      <c r="Q105" s="34" t="s">
        <v>1572</v>
      </c>
    </row>
    <row r="106" spans="1:17" x14ac:dyDescent="0.25">
      <c r="A106" s="11" t="s">
        <v>1043</v>
      </c>
      <c r="B106" s="11" t="s">
        <v>1044</v>
      </c>
      <c r="C106" s="34" t="s">
        <v>1572</v>
      </c>
      <c r="D106" s="113" t="e">
        <f t="shared" si="5"/>
        <v>#VALUE!</v>
      </c>
      <c r="E106" s="113" t="e">
        <f t="shared" si="5"/>
        <v>#VALUE!</v>
      </c>
      <c r="F106" s="113" t="e">
        <f t="shared" si="5"/>
        <v>#VALUE!</v>
      </c>
      <c r="G106" s="113" t="e">
        <f t="shared" si="5"/>
        <v>#VALUE!</v>
      </c>
      <c r="H106" s="113" t="e">
        <f t="shared" si="5"/>
        <v>#VALUE!</v>
      </c>
      <c r="I106" s="113" t="e">
        <f t="shared" si="5"/>
        <v>#VALUE!</v>
      </c>
      <c r="J106" s="113" t="e">
        <f t="shared" si="5"/>
        <v>#VALUE!</v>
      </c>
      <c r="K106" s="23" t="s">
        <v>1572</v>
      </c>
      <c r="L106" s="23" t="s">
        <v>1572</v>
      </c>
      <c r="M106" s="23" t="s">
        <v>1572</v>
      </c>
      <c r="N106" s="23" t="s">
        <v>1572</v>
      </c>
      <c r="O106" s="23" t="s">
        <v>1572</v>
      </c>
      <c r="P106" s="23" t="s">
        <v>1572</v>
      </c>
      <c r="Q106" s="34" t="s">
        <v>1572</v>
      </c>
    </row>
    <row r="107" spans="1:17" x14ac:dyDescent="0.25">
      <c r="A107" s="11" t="s">
        <v>1069</v>
      </c>
      <c r="B107" s="11" t="s">
        <v>1070</v>
      </c>
      <c r="C107" s="34">
        <v>3226</v>
      </c>
      <c r="D107" s="113">
        <f t="shared" si="5"/>
        <v>0.51301921884686918</v>
      </c>
      <c r="E107" s="113">
        <f t="shared" si="5"/>
        <v>0.24147551146931184</v>
      </c>
      <c r="F107" s="113">
        <f t="shared" si="5"/>
        <v>0.15964042157470551</v>
      </c>
      <c r="G107" s="113">
        <f t="shared" si="5"/>
        <v>6.9125852448853067E-2</v>
      </c>
      <c r="H107" s="113">
        <f t="shared" si="5"/>
        <v>1.6119032858028518E-2</v>
      </c>
      <c r="I107" s="113">
        <f t="shared" si="5"/>
        <v>0.99938003719776813</v>
      </c>
      <c r="J107" s="113">
        <f t="shared" si="5"/>
        <v>6.1996280223186606E-4</v>
      </c>
      <c r="K107" s="23">
        <v>1655</v>
      </c>
      <c r="L107" s="23">
        <v>779</v>
      </c>
      <c r="M107" s="23">
        <v>515</v>
      </c>
      <c r="N107" s="23">
        <v>223</v>
      </c>
      <c r="O107" s="23">
        <v>52</v>
      </c>
      <c r="P107" s="23">
        <v>3224</v>
      </c>
      <c r="Q107" s="34">
        <v>2</v>
      </c>
    </row>
    <row r="108" spans="1:17" x14ac:dyDescent="0.25">
      <c r="A108" s="11" t="s">
        <v>1071</v>
      </c>
      <c r="B108" s="11" t="s">
        <v>1072</v>
      </c>
      <c r="C108" s="34">
        <v>87</v>
      </c>
      <c r="D108" s="113">
        <f t="shared" si="5"/>
        <v>0.47126436781609193</v>
      </c>
      <c r="E108" s="113">
        <f t="shared" si="5"/>
        <v>0.41379310344827586</v>
      </c>
      <c r="F108" s="113">
        <f t="shared" si="5"/>
        <v>0.10344827586206896</v>
      </c>
      <c r="G108" s="113">
        <f t="shared" si="5"/>
        <v>0</v>
      </c>
      <c r="H108" s="113">
        <f t="shared" si="5"/>
        <v>1.1494252873563218E-2</v>
      </c>
      <c r="I108" s="113">
        <f t="shared" si="5"/>
        <v>1</v>
      </c>
      <c r="J108" s="113">
        <f t="shared" si="5"/>
        <v>0</v>
      </c>
      <c r="K108" s="23">
        <v>41</v>
      </c>
      <c r="L108" s="23">
        <v>36</v>
      </c>
      <c r="M108" s="23">
        <v>9</v>
      </c>
      <c r="N108" s="23">
        <v>0</v>
      </c>
      <c r="O108" s="23">
        <v>1</v>
      </c>
      <c r="P108" s="23">
        <v>87</v>
      </c>
      <c r="Q108" s="34">
        <v>0</v>
      </c>
    </row>
    <row r="109" spans="1:17" x14ac:dyDescent="0.25">
      <c r="A109" s="11" t="s">
        <v>1073</v>
      </c>
      <c r="B109" s="11" t="s">
        <v>1074</v>
      </c>
      <c r="C109" s="34">
        <v>86</v>
      </c>
      <c r="D109" s="113">
        <f t="shared" si="5"/>
        <v>0.38372093023255816</v>
      </c>
      <c r="E109" s="113">
        <f t="shared" si="5"/>
        <v>0.45348837209302323</v>
      </c>
      <c r="F109" s="113">
        <f t="shared" si="5"/>
        <v>0.15116279069767441</v>
      </c>
      <c r="G109" s="113">
        <f t="shared" si="5"/>
        <v>1.1627906976744186E-2</v>
      </c>
      <c r="H109" s="113">
        <f t="shared" si="5"/>
        <v>0</v>
      </c>
      <c r="I109" s="113">
        <f t="shared" si="5"/>
        <v>1</v>
      </c>
      <c r="J109" s="113">
        <f t="shared" si="5"/>
        <v>0</v>
      </c>
      <c r="K109" s="23">
        <v>33</v>
      </c>
      <c r="L109" s="23">
        <v>39</v>
      </c>
      <c r="M109" s="23">
        <v>13</v>
      </c>
      <c r="N109" s="23">
        <v>1</v>
      </c>
      <c r="O109" s="23">
        <v>0</v>
      </c>
      <c r="P109" s="23">
        <v>86</v>
      </c>
      <c r="Q109" s="34">
        <v>0</v>
      </c>
    </row>
    <row r="110" spans="1:17" x14ac:dyDescent="0.25">
      <c r="A110" s="11" t="s">
        <v>1075</v>
      </c>
      <c r="B110" s="11" t="s">
        <v>1076</v>
      </c>
      <c r="C110" s="34">
        <v>814</v>
      </c>
      <c r="D110" s="113">
        <f t="shared" si="5"/>
        <v>0.57985257985257987</v>
      </c>
      <c r="E110" s="113">
        <f t="shared" si="5"/>
        <v>0.31203931203931207</v>
      </c>
      <c r="F110" s="113">
        <f t="shared" si="5"/>
        <v>7.3710073710073709E-2</v>
      </c>
      <c r="G110" s="113">
        <f t="shared" si="5"/>
        <v>2.9484029484029485E-2</v>
      </c>
      <c r="H110" s="113">
        <f t="shared" si="5"/>
        <v>4.9140049140049139E-3</v>
      </c>
      <c r="I110" s="113">
        <f t="shared" si="5"/>
        <v>1</v>
      </c>
      <c r="J110" s="113">
        <f t="shared" si="5"/>
        <v>0</v>
      </c>
      <c r="K110" s="23">
        <v>472</v>
      </c>
      <c r="L110" s="23">
        <v>254</v>
      </c>
      <c r="M110" s="23">
        <v>60</v>
      </c>
      <c r="N110" s="23">
        <v>24</v>
      </c>
      <c r="O110" s="23">
        <v>4</v>
      </c>
      <c r="P110" s="23">
        <v>814</v>
      </c>
      <c r="Q110" s="34">
        <v>0</v>
      </c>
    </row>
    <row r="111" spans="1:17" x14ac:dyDescent="0.25">
      <c r="A111" s="11" t="s">
        <v>1077</v>
      </c>
      <c r="B111" s="11" t="s">
        <v>1078</v>
      </c>
      <c r="C111" s="34" t="s">
        <v>1572</v>
      </c>
      <c r="D111" s="113" t="e">
        <f t="shared" si="5"/>
        <v>#VALUE!</v>
      </c>
      <c r="E111" s="113" t="e">
        <f t="shared" si="5"/>
        <v>#VALUE!</v>
      </c>
      <c r="F111" s="113" t="e">
        <f t="shared" si="5"/>
        <v>#VALUE!</v>
      </c>
      <c r="G111" s="113" t="e">
        <f t="shared" si="5"/>
        <v>#VALUE!</v>
      </c>
      <c r="H111" s="113" t="e">
        <f t="shared" si="5"/>
        <v>#VALUE!</v>
      </c>
      <c r="I111" s="113" t="e">
        <f t="shared" si="5"/>
        <v>#VALUE!</v>
      </c>
      <c r="J111" s="113" t="e">
        <f t="shared" si="5"/>
        <v>#VALUE!</v>
      </c>
      <c r="K111" s="23" t="s">
        <v>1572</v>
      </c>
      <c r="L111" s="23" t="s">
        <v>1572</v>
      </c>
      <c r="M111" s="23" t="s">
        <v>1572</v>
      </c>
      <c r="N111" s="23" t="s">
        <v>1572</v>
      </c>
      <c r="O111" s="23" t="s">
        <v>1572</v>
      </c>
      <c r="P111" s="23" t="s">
        <v>1572</v>
      </c>
      <c r="Q111" s="34" t="s">
        <v>1572</v>
      </c>
    </row>
    <row r="112" spans="1:17" x14ac:dyDescent="0.25">
      <c r="A112" s="11" t="s">
        <v>1083</v>
      </c>
      <c r="B112" s="11" t="s">
        <v>1084</v>
      </c>
      <c r="C112" s="34">
        <v>129</v>
      </c>
      <c r="D112" s="113">
        <f t="shared" si="5"/>
        <v>0.62790697674418605</v>
      </c>
      <c r="E112" s="113">
        <f t="shared" si="5"/>
        <v>0.33333333333333331</v>
      </c>
      <c r="F112" s="113">
        <f t="shared" si="5"/>
        <v>2.3255813953488372E-2</v>
      </c>
      <c r="G112" s="113">
        <f t="shared" si="5"/>
        <v>1.5503875968992248E-2</v>
      </c>
      <c r="H112" s="113">
        <f t="shared" si="5"/>
        <v>0</v>
      </c>
      <c r="I112" s="113">
        <f t="shared" si="5"/>
        <v>1</v>
      </c>
      <c r="J112" s="113">
        <f t="shared" si="5"/>
        <v>0</v>
      </c>
      <c r="K112" s="23">
        <v>81</v>
      </c>
      <c r="L112" s="23">
        <v>43</v>
      </c>
      <c r="M112" s="23">
        <v>3</v>
      </c>
      <c r="N112" s="23">
        <v>2</v>
      </c>
      <c r="O112" s="23">
        <v>0</v>
      </c>
      <c r="P112" s="23">
        <v>129</v>
      </c>
      <c r="Q112" s="34">
        <v>0</v>
      </c>
    </row>
    <row r="113" spans="1:17" x14ac:dyDescent="0.25">
      <c r="A113" s="11" t="s">
        <v>1109</v>
      </c>
      <c r="B113" s="11" t="s">
        <v>1110</v>
      </c>
      <c r="C113" s="34">
        <v>145</v>
      </c>
      <c r="D113" s="113">
        <f t="shared" si="5"/>
        <v>0.75862068965517238</v>
      </c>
      <c r="E113" s="113">
        <f t="shared" si="5"/>
        <v>0.20689655172413793</v>
      </c>
      <c r="F113" s="113">
        <f t="shared" si="5"/>
        <v>6.8965517241379309E-3</v>
      </c>
      <c r="G113" s="113">
        <f t="shared" si="5"/>
        <v>6.8965517241379309E-3</v>
      </c>
      <c r="H113" s="113">
        <f t="shared" si="5"/>
        <v>2.0689655172413793E-2</v>
      </c>
      <c r="I113" s="113">
        <f t="shared" si="5"/>
        <v>1</v>
      </c>
      <c r="J113" s="113">
        <f t="shared" si="5"/>
        <v>0</v>
      </c>
      <c r="K113" s="23">
        <v>110</v>
      </c>
      <c r="L113" s="23">
        <v>30</v>
      </c>
      <c r="M113" s="23">
        <v>1</v>
      </c>
      <c r="N113" s="23">
        <v>1</v>
      </c>
      <c r="O113" s="23">
        <v>3</v>
      </c>
      <c r="P113" s="23">
        <v>145</v>
      </c>
      <c r="Q113" s="34">
        <v>0</v>
      </c>
    </row>
    <row r="114" spans="1:17" x14ac:dyDescent="0.25">
      <c r="A114" s="11" t="s">
        <v>1111</v>
      </c>
      <c r="B114" s="11" t="s">
        <v>1112</v>
      </c>
      <c r="C114" s="34">
        <v>209</v>
      </c>
      <c r="D114" s="113">
        <f t="shared" si="5"/>
        <v>0.4784688995215311</v>
      </c>
      <c r="E114" s="113">
        <f t="shared" si="5"/>
        <v>0.39712918660287083</v>
      </c>
      <c r="F114" s="113">
        <f t="shared" si="5"/>
        <v>0.11483253588516747</v>
      </c>
      <c r="G114" s="113">
        <f t="shared" si="5"/>
        <v>9.5693779904306216E-3</v>
      </c>
      <c r="H114" s="113">
        <f t="shared" si="5"/>
        <v>0</v>
      </c>
      <c r="I114" s="113">
        <f t="shared" si="5"/>
        <v>1</v>
      </c>
      <c r="J114" s="113">
        <f t="shared" si="5"/>
        <v>0</v>
      </c>
      <c r="K114" s="23">
        <v>100</v>
      </c>
      <c r="L114" s="23">
        <v>83</v>
      </c>
      <c r="M114" s="23">
        <v>24</v>
      </c>
      <c r="N114" s="23">
        <v>2</v>
      </c>
      <c r="O114" s="23">
        <v>0</v>
      </c>
      <c r="P114" s="23">
        <v>209</v>
      </c>
      <c r="Q114" s="34">
        <v>0</v>
      </c>
    </row>
    <row r="115" spans="1:17" x14ac:dyDescent="0.25">
      <c r="A115" s="11" t="s">
        <v>1151</v>
      </c>
      <c r="B115" s="11" t="s">
        <v>1152</v>
      </c>
      <c r="C115" s="34">
        <v>141</v>
      </c>
      <c r="D115" s="113">
        <f t="shared" si="5"/>
        <v>0.64539007092198586</v>
      </c>
      <c r="E115" s="113">
        <f t="shared" si="5"/>
        <v>0.30496453900709219</v>
      </c>
      <c r="F115" s="113">
        <f t="shared" si="5"/>
        <v>3.5460992907801421E-2</v>
      </c>
      <c r="G115" s="113">
        <f t="shared" si="5"/>
        <v>1.4184397163120567E-2</v>
      </c>
      <c r="H115" s="113">
        <f t="shared" si="5"/>
        <v>0</v>
      </c>
      <c r="I115" s="113">
        <f t="shared" si="5"/>
        <v>1</v>
      </c>
      <c r="J115" s="113">
        <f t="shared" si="5"/>
        <v>0</v>
      </c>
      <c r="K115" s="23">
        <v>91</v>
      </c>
      <c r="L115" s="23">
        <v>43</v>
      </c>
      <c r="M115" s="23">
        <v>5</v>
      </c>
      <c r="N115" s="23">
        <v>2</v>
      </c>
      <c r="O115" s="23">
        <v>0</v>
      </c>
      <c r="P115" s="23">
        <v>141</v>
      </c>
      <c r="Q115" s="34">
        <v>0</v>
      </c>
    </row>
    <row r="116" spans="1:17" x14ac:dyDescent="0.25">
      <c r="A116" s="11" t="s">
        <v>1159</v>
      </c>
      <c r="B116" s="11" t="s">
        <v>1160</v>
      </c>
      <c r="C116" s="34">
        <v>340</v>
      </c>
      <c r="D116" s="113">
        <f t="shared" si="5"/>
        <v>0.60882352941176465</v>
      </c>
      <c r="E116" s="113">
        <f t="shared" si="5"/>
        <v>0.26176470588235295</v>
      </c>
      <c r="F116" s="113">
        <f t="shared" si="5"/>
        <v>8.2352941176470587E-2</v>
      </c>
      <c r="G116" s="113">
        <f t="shared" si="5"/>
        <v>4.1176470588235294E-2</v>
      </c>
      <c r="H116" s="113">
        <f t="shared" si="5"/>
        <v>5.8823529411764705E-3</v>
      </c>
      <c r="I116" s="113">
        <f t="shared" si="5"/>
        <v>1</v>
      </c>
      <c r="J116" s="113">
        <f t="shared" si="5"/>
        <v>0</v>
      </c>
      <c r="K116" s="23">
        <v>207</v>
      </c>
      <c r="L116" s="23">
        <v>89</v>
      </c>
      <c r="M116" s="23">
        <v>28</v>
      </c>
      <c r="N116" s="23">
        <v>14</v>
      </c>
      <c r="O116" s="23">
        <v>2</v>
      </c>
      <c r="P116" s="23">
        <v>340</v>
      </c>
      <c r="Q116" s="34">
        <v>0</v>
      </c>
    </row>
    <row r="117" spans="1:17" x14ac:dyDescent="0.25">
      <c r="A117" s="11" t="s">
        <v>82</v>
      </c>
      <c r="B117" s="11" t="s">
        <v>83</v>
      </c>
      <c r="C117" s="34">
        <v>1285</v>
      </c>
      <c r="D117" s="113">
        <f t="shared" si="5"/>
        <v>0.43735408560311284</v>
      </c>
      <c r="E117" s="113">
        <f t="shared" si="5"/>
        <v>0.35953307392996109</v>
      </c>
      <c r="F117" s="113">
        <f t="shared" si="5"/>
        <v>0.14085603112840467</v>
      </c>
      <c r="G117" s="113">
        <f t="shared" si="5"/>
        <v>6.2256809338521402E-2</v>
      </c>
      <c r="H117" s="113">
        <f t="shared" si="5"/>
        <v>0</v>
      </c>
      <c r="I117" s="113">
        <f t="shared" si="5"/>
        <v>1</v>
      </c>
      <c r="J117" s="113">
        <f t="shared" si="5"/>
        <v>0</v>
      </c>
      <c r="K117" s="23">
        <v>562</v>
      </c>
      <c r="L117" s="23">
        <v>462</v>
      </c>
      <c r="M117" s="23">
        <v>181</v>
      </c>
      <c r="N117" s="23">
        <v>80</v>
      </c>
      <c r="O117" s="23">
        <v>0</v>
      </c>
      <c r="P117" s="23">
        <v>1285</v>
      </c>
      <c r="Q117" s="34">
        <v>0</v>
      </c>
    </row>
    <row r="118" spans="1:17" x14ac:dyDescent="0.25">
      <c r="A118" s="11" t="s">
        <v>92</v>
      </c>
      <c r="B118" s="11" t="s">
        <v>93</v>
      </c>
      <c r="C118" s="34" t="s">
        <v>1572</v>
      </c>
      <c r="D118" s="113" t="e">
        <f t="shared" si="5"/>
        <v>#VALUE!</v>
      </c>
      <c r="E118" s="113" t="e">
        <f t="shared" si="5"/>
        <v>#VALUE!</v>
      </c>
      <c r="F118" s="113" t="e">
        <f t="shared" si="5"/>
        <v>#VALUE!</v>
      </c>
      <c r="G118" s="113" t="e">
        <f t="shared" si="5"/>
        <v>#VALUE!</v>
      </c>
      <c r="H118" s="113" t="e">
        <f t="shared" si="5"/>
        <v>#VALUE!</v>
      </c>
      <c r="I118" s="113" t="e">
        <f t="shared" si="5"/>
        <v>#VALUE!</v>
      </c>
      <c r="J118" s="113" t="e">
        <f t="shared" si="5"/>
        <v>#VALUE!</v>
      </c>
      <c r="K118" s="23" t="s">
        <v>1572</v>
      </c>
      <c r="L118" s="23" t="s">
        <v>1572</v>
      </c>
      <c r="M118" s="23" t="s">
        <v>1572</v>
      </c>
      <c r="N118" s="23" t="s">
        <v>1572</v>
      </c>
      <c r="O118" s="23" t="s">
        <v>1572</v>
      </c>
      <c r="P118" s="23" t="s">
        <v>1572</v>
      </c>
      <c r="Q118" s="34" t="s">
        <v>1572</v>
      </c>
    </row>
    <row r="119" spans="1:17" x14ac:dyDescent="0.25">
      <c r="A119" s="11" t="s">
        <v>114</v>
      </c>
      <c r="B119" s="11" t="s">
        <v>115</v>
      </c>
      <c r="C119" s="34">
        <v>96</v>
      </c>
      <c r="D119" s="113">
        <f t="shared" si="5"/>
        <v>0.65625</v>
      </c>
      <c r="E119" s="113">
        <f t="shared" si="5"/>
        <v>0.27083333333333331</v>
      </c>
      <c r="F119" s="113">
        <f t="shared" si="5"/>
        <v>6.25E-2</v>
      </c>
      <c r="G119" s="113">
        <f t="shared" ref="G119:J182" si="6">N119/$C119</f>
        <v>1.0416666666666666E-2</v>
      </c>
      <c r="H119" s="113">
        <f t="shared" si="6"/>
        <v>0</v>
      </c>
      <c r="I119" s="113">
        <f t="shared" si="6"/>
        <v>1</v>
      </c>
      <c r="J119" s="113">
        <f t="shared" si="6"/>
        <v>0</v>
      </c>
      <c r="K119" s="23">
        <v>63</v>
      </c>
      <c r="L119" s="23">
        <v>26</v>
      </c>
      <c r="M119" s="23">
        <v>6</v>
      </c>
      <c r="N119" s="23">
        <v>1</v>
      </c>
      <c r="O119" s="23">
        <v>0</v>
      </c>
      <c r="P119" s="23">
        <v>96</v>
      </c>
      <c r="Q119" s="34">
        <v>0</v>
      </c>
    </row>
    <row r="120" spans="1:17" x14ac:dyDescent="0.25">
      <c r="A120" s="11" t="s">
        <v>118</v>
      </c>
      <c r="B120" s="11" t="s">
        <v>119</v>
      </c>
      <c r="C120" s="34">
        <v>2770</v>
      </c>
      <c r="D120" s="113">
        <f t="shared" ref="D120:I183" si="7">K120/$C120</f>
        <v>0.4371841155234657</v>
      </c>
      <c r="E120" s="113">
        <f t="shared" si="7"/>
        <v>0.3931407942238267</v>
      </c>
      <c r="F120" s="113">
        <f t="shared" si="7"/>
        <v>9.7472924187725629E-2</v>
      </c>
      <c r="G120" s="113">
        <f t="shared" si="6"/>
        <v>7.0758122743682317E-2</v>
      </c>
      <c r="H120" s="113">
        <f t="shared" si="6"/>
        <v>7.2202166064981946E-4</v>
      </c>
      <c r="I120" s="113">
        <f t="shared" si="6"/>
        <v>0.99927797833935017</v>
      </c>
      <c r="J120" s="113">
        <f t="shared" si="6"/>
        <v>7.2202166064981946E-4</v>
      </c>
      <c r="K120" s="23">
        <v>1211</v>
      </c>
      <c r="L120" s="23">
        <v>1089</v>
      </c>
      <c r="M120" s="23">
        <v>270</v>
      </c>
      <c r="N120" s="23">
        <v>196</v>
      </c>
      <c r="O120" s="23">
        <v>2</v>
      </c>
      <c r="P120" s="23">
        <v>2768</v>
      </c>
      <c r="Q120" s="34">
        <v>2</v>
      </c>
    </row>
    <row r="121" spans="1:17" x14ac:dyDescent="0.25">
      <c r="A121" s="11" t="s">
        <v>152</v>
      </c>
      <c r="B121" s="11" t="s">
        <v>153</v>
      </c>
      <c r="C121" s="34" t="s">
        <v>1572</v>
      </c>
      <c r="D121" s="113" t="e">
        <f t="shared" si="7"/>
        <v>#VALUE!</v>
      </c>
      <c r="E121" s="113" t="e">
        <f t="shared" si="7"/>
        <v>#VALUE!</v>
      </c>
      <c r="F121" s="113" t="e">
        <f t="shared" si="7"/>
        <v>#VALUE!</v>
      </c>
      <c r="G121" s="113" t="e">
        <f t="shared" si="6"/>
        <v>#VALUE!</v>
      </c>
      <c r="H121" s="113" t="e">
        <f t="shared" si="6"/>
        <v>#VALUE!</v>
      </c>
      <c r="I121" s="113" t="e">
        <f t="shared" si="6"/>
        <v>#VALUE!</v>
      </c>
      <c r="J121" s="113" t="e">
        <f t="shared" si="6"/>
        <v>#VALUE!</v>
      </c>
      <c r="K121" s="23" t="s">
        <v>1572</v>
      </c>
      <c r="L121" s="23" t="s">
        <v>1572</v>
      </c>
      <c r="M121" s="23" t="s">
        <v>1572</v>
      </c>
      <c r="N121" s="23" t="s">
        <v>1572</v>
      </c>
      <c r="O121" s="23" t="s">
        <v>1572</v>
      </c>
      <c r="P121" s="23" t="s">
        <v>1572</v>
      </c>
      <c r="Q121" s="34" t="s">
        <v>1572</v>
      </c>
    </row>
    <row r="122" spans="1:17" x14ac:dyDescent="0.25">
      <c r="A122" s="11" t="s">
        <v>158</v>
      </c>
      <c r="B122" s="11" t="s">
        <v>159</v>
      </c>
      <c r="C122" s="34">
        <v>185</v>
      </c>
      <c r="D122" s="113">
        <f t="shared" si="7"/>
        <v>0.61621621621621625</v>
      </c>
      <c r="E122" s="113">
        <f t="shared" si="7"/>
        <v>0.36216216216216218</v>
      </c>
      <c r="F122" s="113">
        <f t="shared" si="7"/>
        <v>2.1621621621621623E-2</v>
      </c>
      <c r="G122" s="113">
        <f t="shared" si="6"/>
        <v>0</v>
      </c>
      <c r="H122" s="113">
        <f t="shared" si="6"/>
        <v>0</v>
      </c>
      <c r="I122" s="113">
        <f t="shared" si="6"/>
        <v>1</v>
      </c>
      <c r="J122" s="113">
        <f t="shared" si="6"/>
        <v>0</v>
      </c>
      <c r="K122" s="23">
        <v>114</v>
      </c>
      <c r="L122" s="23">
        <v>67</v>
      </c>
      <c r="M122" s="23">
        <v>4</v>
      </c>
      <c r="N122" s="23">
        <v>0</v>
      </c>
      <c r="O122" s="23">
        <v>0</v>
      </c>
      <c r="P122" s="23">
        <v>185</v>
      </c>
      <c r="Q122" s="34">
        <v>0</v>
      </c>
    </row>
    <row r="123" spans="1:17" x14ac:dyDescent="0.25">
      <c r="A123" s="11" t="s">
        <v>160</v>
      </c>
      <c r="B123" s="11" t="s">
        <v>161</v>
      </c>
      <c r="C123" s="34">
        <v>55</v>
      </c>
      <c r="D123" s="113">
        <f t="shared" si="7"/>
        <v>0.61818181818181817</v>
      </c>
      <c r="E123" s="113">
        <f t="shared" si="7"/>
        <v>0.27272727272727271</v>
      </c>
      <c r="F123" s="113">
        <f t="shared" si="7"/>
        <v>5.4545454545454543E-2</v>
      </c>
      <c r="G123" s="113">
        <f t="shared" si="6"/>
        <v>5.4545454545454543E-2</v>
      </c>
      <c r="H123" s="113">
        <f t="shared" si="6"/>
        <v>0</v>
      </c>
      <c r="I123" s="113">
        <f t="shared" si="6"/>
        <v>1</v>
      </c>
      <c r="J123" s="113">
        <f t="shared" si="6"/>
        <v>0</v>
      </c>
      <c r="K123" s="23">
        <v>34</v>
      </c>
      <c r="L123" s="23">
        <v>15</v>
      </c>
      <c r="M123" s="23">
        <v>3</v>
      </c>
      <c r="N123" s="23">
        <v>3</v>
      </c>
      <c r="O123" s="23">
        <v>0</v>
      </c>
      <c r="P123" s="23">
        <v>55</v>
      </c>
      <c r="Q123" s="34">
        <v>0</v>
      </c>
    </row>
    <row r="124" spans="1:17" x14ac:dyDescent="0.25">
      <c r="A124" s="11" t="s">
        <v>180</v>
      </c>
      <c r="B124" s="11" t="s">
        <v>181</v>
      </c>
      <c r="C124" s="34">
        <v>58</v>
      </c>
      <c r="D124" s="113">
        <f t="shared" si="7"/>
        <v>0.44827586206896552</v>
      </c>
      <c r="E124" s="113">
        <f t="shared" si="7"/>
        <v>0.37931034482758619</v>
      </c>
      <c r="F124" s="113">
        <f t="shared" si="7"/>
        <v>0.13793103448275862</v>
      </c>
      <c r="G124" s="113">
        <f t="shared" si="6"/>
        <v>3.4482758620689655E-2</v>
      </c>
      <c r="H124" s="113">
        <f t="shared" si="6"/>
        <v>0</v>
      </c>
      <c r="I124" s="113">
        <f t="shared" si="6"/>
        <v>1</v>
      </c>
      <c r="J124" s="113">
        <f t="shared" si="6"/>
        <v>0</v>
      </c>
      <c r="K124" s="23">
        <v>26</v>
      </c>
      <c r="L124" s="23">
        <v>22</v>
      </c>
      <c r="M124" s="23">
        <v>8</v>
      </c>
      <c r="N124" s="23">
        <v>2</v>
      </c>
      <c r="O124" s="23">
        <v>0</v>
      </c>
      <c r="P124" s="23">
        <v>58</v>
      </c>
      <c r="Q124" s="34">
        <v>0</v>
      </c>
    </row>
    <row r="125" spans="1:17" x14ac:dyDescent="0.25">
      <c r="A125" s="11" t="s">
        <v>184</v>
      </c>
      <c r="B125" s="11" t="s">
        <v>185</v>
      </c>
      <c r="C125" s="34">
        <v>1449</v>
      </c>
      <c r="D125" s="113">
        <f t="shared" si="7"/>
        <v>0.65838509316770188</v>
      </c>
      <c r="E125" s="113">
        <f t="shared" si="7"/>
        <v>0.22705314009661837</v>
      </c>
      <c r="F125" s="113">
        <f t="shared" si="7"/>
        <v>9.2477570738440304E-2</v>
      </c>
      <c r="G125" s="113">
        <f t="shared" si="6"/>
        <v>2.139406487232574E-2</v>
      </c>
      <c r="H125" s="113">
        <f t="shared" si="6"/>
        <v>6.9013112491373362E-4</v>
      </c>
      <c r="I125" s="113">
        <f t="shared" si="6"/>
        <v>1</v>
      </c>
      <c r="J125" s="113">
        <f t="shared" si="6"/>
        <v>0</v>
      </c>
      <c r="K125" s="23">
        <v>954</v>
      </c>
      <c r="L125" s="23">
        <v>329</v>
      </c>
      <c r="M125" s="23">
        <v>134</v>
      </c>
      <c r="N125" s="23">
        <v>31</v>
      </c>
      <c r="O125" s="23">
        <v>1</v>
      </c>
      <c r="P125" s="23">
        <v>1449</v>
      </c>
      <c r="Q125" s="34">
        <v>0</v>
      </c>
    </row>
    <row r="126" spans="1:17" x14ac:dyDescent="0.25">
      <c r="A126" s="11" t="s">
        <v>188</v>
      </c>
      <c r="B126" s="11" t="s">
        <v>189</v>
      </c>
      <c r="C126" s="34">
        <v>84</v>
      </c>
      <c r="D126" s="113">
        <f t="shared" si="7"/>
        <v>0.59523809523809523</v>
      </c>
      <c r="E126" s="113">
        <f t="shared" si="7"/>
        <v>0.30952380952380953</v>
      </c>
      <c r="F126" s="113">
        <f t="shared" si="7"/>
        <v>7.1428571428571425E-2</v>
      </c>
      <c r="G126" s="113">
        <f t="shared" si="6"/>
        <v>0</v>
      </c>
      <c r="H126" s="113">
        <f t="shared" si="6"/>
        <v>2.3809523809523808E-2</v>
      </c>
      <c r="I126" s="113">
        <f t="shared" si="6"/>
        <v>1</v>
      </c>
      <c r="J126" s="113">
        <f t="shared" si="6"/>
        <v>0</v>
      </c>
      <c r="K126" s="23">
        <v>50</v>
      </c>
      <c r="L126" s="23">
        <v>26</v>
      </c>
      <c r="M126" s="23">
        <v>6</v>
      </c>
      <c r="N126" s="23">
        <v>0</v>
      </c>
      <c r="O126" s="23">
        <v>2</v>
      </c>
      <c r="P126" s="23">
        <v>84</v>
      </c>
      <c r="Q126" s="34">
        <v>0</v>
      </c>
    </row>
    <row r="127" spans="1:17" x14ac:dyDescent="0.25">
      <c r="A127" s="11" t="s">
        <v>200</v>
      </c>
      <c r="B127" s="11" t="s">
        <v>201</v>
      </c>
      <c r="C127" s="34">
        <v>80</v>
      </c>
      <c r="D127" s="113">
        <f t="shared" si="7"/>
        <v>0.42499999999999999</v>
      </c>
      <c r="E127" s="113">
        <f t="shared" si="7"/>
        <v>0.38750000000000001</v>
      </c>
      <c r="F127" s="113">
        <f t="shared" si="7"/>
        <v>0.1875</v>
      </c>
      <c r="G127" s="113">
        <f t="shared" si="6"/>
        <v>0</v>
      </c>
      <c r="H127" s="113">
        <f t="shared" si="6"/>
        <v>0</v>
      </c>
      <c r="I127" s="113">
        <f t="shared" si="6"/>
        <v>1</v>
      </c>
      <c r="J127" s="113">
        <f t="shared" si="6"/>
        <v>0</v>
      </c>
      <c r="K127" s="23">
        <v>34</v>
      </c>
      <c r="L127" s="23">
        <v>31</v>
      </c>
      <c r="M127" s="23">
        <v>15</v>
      </c>
      <c r="N127" s="23">
        <v>0</v>
      </c>
      <c r="O127" s="23">
        <v>0</v>
      </c>
      <c r="P127" s="23">
        <v>80</v>
      </c>
      <c r="Q127" s="34">
        <v>0</v>
      </c>
    </row>
    <row r="128" spans="1:17" x14ac:dyDescent="0.25">
      <c r="A128" s="11" t="s">
        <v>204</v>
      </c>
      <c r="B128" s="11" t="s">
        <v>205</v>
      </c>
      <c r="C128" s="34" t="s">
        <v>1572</v>
      </c>
      <c r="D128" s="113" t="e">
        <f t="shared" si="7"/>
        <v>#VALUE!</v>
      </c>
      <c r="E128" s="113" t="e">
        <f t="shared" si="7"/>
        <v>#VALUE!</v>
      </c>
      <c r="F128" s="113" t="e">
        <f t="shared" si="7"/>
        <v>#VALUE!</v>
      </c>
      <c r="G128" s="113" t="e">
        <f t="shared" si="6"/>
        <v>#VALUE!</v>
      </c>
      <c r="H128" s="113" t="e">
        <f t="shared" si="6"/>
        <v>#VALUE!</v>
      </c>
      <c r="I128" s="113" t="e">
        <f t="shared" si="6"/>
        <v>#VALUE!</v>
      </c>
      <c r="J128" s="113" t="e">
        <f t="shared" si="6"/>
        <v>#VALUE!</v>
      </c>
      <c r="K128" s="23" t="s">
        <v>1572</v>
      </c>
      <c r="L128" s="23" t="s">
        <v>1572</v>
      </c>
      <c r="M128" s="23" t="s">
        <v>1572</v>
      </c>
      <c r="N128" s="23" t="s">
        <v>1572</v>
      </c>
      <c r="O128" s="23" t="s">
        <v>1572</v>
      </c>
      <c r="P128" s="23" t="s">
        <v>1572</v>
      </c>
      <c r="Q128" s="34" t="s">
        <v>1572</v>
      </c>
    </row>
    <row r="129" spans="1:17" x14ac:dyDescent="0.25">
      <c r="A129" s="11" t="s">
        <v>228</v>
      </c>
      <c r="B129" s="11" t="s">
        <v>229</v>
      </c>
      <c r="C129" s="34">
        <v>1765</v>
      </c>
      <c r="D129" s="113">
        <f t="shared" si="7"/>
        <v>0.58640226628895187</v>
      </c>
      <c r="E129" s="113">
        <f t="shared" si="7"/>
        <v>0.27365439093484417</v>
      </c>
      <c r="F129" s="113">
        <f t="shared" si="7"/>
        <v>0.10708215297450425</v>
      </c>
      <c r="G129" s="113">
        <f t="shared" si="6"/>
        <v>2.9461756373937678E-2</v>
      </c>
      <c r="H129" s="113">
        <f t="shared" si="6"/>
        <v>3.3994334277620396E-3</v>
      </c>
      <c r="I129" s="113">
        <f t="shared" si="6"/>
        <v>1</v>
      </c>
      <c r="J129" s="113">
        <f t="shared" si="6"/>
        <v>0</v>
      </c>
      <c r="K129" s="23">
        <v>1035</v>
      </c>
      <c r="L129" s="23">
        <v>483</v>
      </c>
      <c r="M129" s="23">
        <v>189</v>
      </c>
      <c r="N129" s="23">
        <v>52</v>
      </c>
      <c r="O129" s="23">
        <v>6</v>
      </c>
      <c r="P129" s="23">
        <v>1765</v>
      </c>
      <c r="Q129" s="34">
        <v>0</v>
      </c>
    </row>
    <row r="130" spans="1:17" x14ac:dyDescent="0.25">
      <c r="A130" s="11" t="s">
        <v>232</v>
      </c>
      <c r="B130" s="11" t="s">
        <v>233</v>
      </c>
      <c r="C130" s="34">
        <v>140</v>
      </c>
      <c r="D130" s="113">
        <f t="shared" si="7"/>
        <v>0.57857142857142863</v>
      </c>
      <c r="E130" s="113">
        <f t="shared" si="7"/>
        <v>0.29285714285714287</v>
      </c>
      <c r="F130" s="113">
        <f t="shared" si="7"/>
        <v>0.1</v>
      </c>
      <c r="G130" s="113">
        <f t="shared" si="6"/>
        <v>2.8571428571428571E-2</v>
      </c>
      <c r="H130" s="113">
        <f t="shared" si="6"/>
        <v>0</v>
      </c>
      <c r="I130" s="113">
        <f t="shared" si="6"/>
        <v>1</v>
      </c>
      <c r="J130" s="113">
        <f t="shared" si="6"/>
        <v>0</v>
      </c>
      <c r="K130" s="23">
        <v>81</v>
      </c>
      <c r="L130" s="23">
        <v>41</v>
      </c>
      <c r="M130" s="23">
        <v>14</v>
      </c>
      <c r="N130" s="23">
        <v>4</v>
      </c>
      <c r="O130" s="23">
        <v>0</v>
      </c>
      <c r="P130" s="23">
        <v>140</v>
      </c>
      <c r="Q130" s="34">
        <v>0</v>
      </c>
    </row>
    <row r="131" spans="1:17" x14ac:dyDescent="0.25">
      <c r="A131" s="11" t="s">
        <v>248</v>
      </c>
      <c r="B131" s="11" t="s">
        <v>249</v>
      </c>
      <c r="C131" s="34">
        <v>694</v>
      </c>
      <c r="D131" s="113">
        <f t="shared" si="7"/>
        <v>0.47118155619596541</v>
      </c>
      <c r="E131" s="113">
        <f t="shared" si="7"/>
        <v>0.36311239193083572</v>
      </c>
      <c r="F131" s="113">
        <f t="shared" si="7"/>
        <v>0.14697406340057637</v>
      </c>
      <c r="G131" s="113">
        <f t="shared" si="6"/>
        <v>1.8731988472622477E-2</v>
      </c>
      <c r="H131" s="113">
        <f t="shared" si="6"/>
        <v>0</v>
      </c>
      <c r="I131" s="113">
        <f t="shared" si="6"/>
        <v>1</v>
      </c>
      <c r="J131" s="113">
        <f t="shared" si="6"/>
        <v>0</v>
      </c>
      <c r="K131" s="23">
        <v>327</v>
      </c>
      <c r="L131" s="23">
        <v>252</v>
      </c>
      <c r="M131" s="23">
        <v>102</v>
      </c>
      <c r="N131" s="23">
        <v>13</v>
      </c>
      <c r="O131" s="23">
        <v>0</v>
      </c>
      <c r="P131" s="23">
        <v>694</v>
      </c>
      <c r="Q131" s="34">
        <v>0</v>
      </c>
    </row>
    <row r="132" spans="1:17" x14ac:dyDescent="0.25">
      <c r="A132" s="11" t="s">
        <v>256</v>
      </c>
      <c r="B132" s="11" t="s">
        <v>257</v>
      </c>
      <c r="C132" s="34">
        <v>304</v>
      </c>
      <c r="D132" s="113">
        <f t="shared" si="7"/>
        <v>0.61842105263157898</v>
      </c>
      <c r="E132" s="113">
        <f t="shared" si="7"/>
        <v>0.34539473684210525</v>
      </c>
      <c r="F132" s="113">
        <f t="shared" si="7"/>
        <v>3.6184210526315791E-2</v>
      </c>
      <c r="G132" s="113">
        <f t="shared" si="6"/>
        <v>0</v>
      </c>
      <c r="H132" s="113">
        <f t="shared" si="6"/>
        <v>0</v>
      </c>
      <c r="I132" s="113">
        <f t="shared" si="6"/>
        <v>1</v>
      </c>
      <c r="J132" s="113">
        <f t="shared" si="6"/>
        <v>0</v>
      </c>
      <c r="K132" s="23">
        <v>188</v>
      </c>
      <c r="L132" s="23">
        <v>105</v>
      </c>
      <c r="M132" s="23">
        <v>11</v>
      </c>
      <c r="N132" s="23">
        <v>0</v>
      </c>
      <c r="O132" s="23">
        <v>0</v>
      </c>
      <c r="P132" s="23">
        <v>304</v>
      </c>
      <c r="Q132" s="34">
        <v>0</v>
      </c>
    </row>
    <row r="133" spans="1:17" x14ac:dyDescent="0.25">
      <c r="A133" s="11" t="s">
        <v>272</v>
      </c>
      <c r="B133" s="11" t="s">
        <v>273</v>
      </c>
      <c r="C133" s="34">
        <v>671</v>
      </c>
      <c r="D133" s="113">
        <f t="shared" si="7"/>
        <v>0.42622950819672129</v>
      </c>
      <c r="E133" s="113">
        <f t="shared" si="7"/>
        <v>0.43368107302533532</v>
      </c>
      <c r="F133" s="113">
        <f t="shared" si="7"/>
        <v>0.12071535022354694</v>
      </c>
      <c r="G133" s="113">
        <f t="shared" si="6"/>
        <v>1.9374068554396422E-2</v>
      </c>
      <c r="H133" s="113">
        <f t="shared" si="6"/>
        <v>0</v>
      </c>
      <c r="I133" s="113">
        <f t="shared" si="6"/>
        <v>1</v>
      </c>
      <c r="J133" s="113">
        <f t="shared" si="6"/>
        <v>0</v>
      </c>
      <c r="K133" s="23">
        <v>286</v>
      </c>
      <c r="L133" s="23">
        <v>291</v>
      </c>
      <c r="M133" s="23">
        <v>81</v>
      </c>
      <c r="N133" s="23">
        <v>13</v>
      </c>
      <c r="O133" s="23">
        <v>0</v>
      </c>
      <c r="P133" s="23">
        <v>671</v>
      </c>
      <c r="Q133" s="34">
        <v>0</v>
      </c>
    </row>
    <row r="134" spans="1:17" x14ac:dyDescent="0.25">
      <c r="A134" s="11" t="s">
        <v>292</v>
      </c>
      <c r="B134" s="11" t="s">
        <v>293</v>
      </c>
      <c r="C134" s="34">
        <v>659</v>
      </c>
      <c r="D134" s="113">
        <f t="shared" si="7"/>
        <v>0.44309559939301973</v>
      </c>
      <c r="E134" s="113">
        <f t="shared" si="7"/>
        <v>0.30500758725341426</v>
      </c>
      <c r="F134" s="113">
        <f t="shared" si="7"/>
        <v>0.17905918057663125</v>
      </c>
      <c r="G134" s="113">
        <f t="shared" si="6"/>
        <v>7.2837632776934752E-2</v>
      </c>
      <c r="H134" s="113">
        <f t="shared" si="6"/>
        <v>0</v>
      </c>
      <c r="I134" s="113">
        <f t="shared" si="6"/>
        <v>1</v>
      </c>
      <c r="J134" s="113">
        <f t="shared" si="6"/>
        <v>0</v>
      </c>
      <c r="K134" s="23">
        <v>292</v>
      </c>
      <c r="L134" s="23">
        <v>201</v>
      </c>
      <c r="M134" s="23">
        <v>118</v>
      </c>
      <c r="N134" s="23">
        <v>48</v>
      </c>
      <c r="O134" s="23">
        <v>0</v>
      </c>
      <c r="P134" s="23">
        <v>659</v>
      </c>
      <c r="Q134" s="34">
        <v>0</v>
      </c>
    </row>
    <row r="135" spans="1:17" x14ac:dyDescent="0.25">
      <c r="A135" s="11" t="s">
        <v>310</v>
      </c>
      <c r="B135" s="11" t="s">
        <v>311</v>
      </c>
      <c r="C135" s="34" t="s">
        <v>1572</v>
      </c>
      <c r="D135" s="113" t="e">
        <f t="shared" si="7"/>
        <v>#VALUE!</v>
      </c>
      <c r="E135" s="113" t="e">
        <f t="shared" si="7"/>
        <v>#VALUE!</v>
      </c>
      <c r="F135" s="113" t="e">
        <f t="shared" si="7"/>
        <v>#VALUE!</v>
      </c>
      <c r="G135" s="113" t="e">
        <f t="shared" si="6"/>
        <v>#VALUE!</v>
      </c>
      <c r="H135" s="113" t="e">
        <f t="shared" si="6"/>
        <v>#VALUE!</v>
      </c>
      <c r="I135" s="113" t="e">
        <f t="shared" si="6"/>
        <v>#VALUE!</v>
      </c>
      <c r="J135" s="113" t="e">
        <f t="shared" si="6"/>
        <v>#VALUE!</v>
      </c>
      <c r="K135" s="23" t="s">
        <v>1572</v>
      </c>
      <c r="L135" s="23" t="s">
        <v>1572</v>
      </c>
      <c r="M135" s="23" t="s">
        <v>1572</v>
      </c>
      <c r="N135" s="23" t="s">
        <v>1572</v>
      </c>
      <c r="O135" s="23" t="s">
        <v>1572</v>
      </c>
      <c r="P135" s="23" t="s">
        <v>1572</v>
      </c>
      <c r="Q135" s="34" t="s">
        <v>1572</v>
      </c>
    </row>
    <row r="136" spans="1:17" x14ac:dyDescent="0.25">
      <c r="A136" s="11" t="s">
        <v>340</v>
      </c>
      <c r="B136" s="11" t="s">
        <v>341</v>
      </c>
      <c r="C136" s="34">
        <v>2278</v>
      </c>
      <c r="D136" s="113">
        <f t="shared" si="7"/>
        <v>0.54389815627743632</v>
      </c>
      <c r="E136" s="113">
        <f t="shared" si="7"/>
        <v>0.22827041264266901</v>
      </c>
      <c r="F136" s="113">
        <f t="shared" si="7"/>
        <v>0.18525021949078138</v>
      </c>
      <c r="G136" s="113">
        <f t="shared" si="6"/>
        <v>2.3266022827041263E-2</v>
      </c>
      <c r="H136" s="113">
        <f t="shared" si="6"/>
        <v>1.9315188762071993E-2</v>
      </c>
      <c r="I136" s="113">
        <f t="shared" si="6"/>
        <v>1</v>
      </c>
      <c r="J136" s="113">
        <f t="shared" si="6"/>
        <v>0</v>
      </c>
      <c r="K136" s="23">
        <v>1239</v>
      </c>
      <c r="L136" s="23">
        <v>520</v>
      </c>
      <c r="M136" s="23">
        <v>422</v>
      </c>
      <c r="N136" s="23">
        <v>53</v>
      </c>
      <c r="O136" s="23">
        <v>44</v>
      </c>
      <c r="P136" s="23">
        <v>2278</v>
      </c>
      <c r="Q136" s="34">
        <v>0</v>
      </c>
    </row>
    <row r="137" spans="1:17" x14ac:dyDescent="0.25">
      <c r="A137" s="11" t="s">
        <v>378</v>
      </c>
      <c r="B137" s="11" t="s">
        <v>379</v>
      </c>
      <c r="C137" s="34">
        <v>297</v>
      </c>
      <c r="D137" s="113">
        <f t="shared" si="7"/>
        <v>0.61279461279461278</v>
      </c>
      <c r="E137" s="113">
        <f t="shared" si="7"/>
        <v>0.30976430976430974</v>
      </c>
      <c r="F137" s="113">
        <f t="shared" si="7"/>
        <v>5.7239057239057242E-2</v>
      </c>
      <c r="G137" s="113">
        <f t="shared" si="6"/>
        <v>1.0101010101010102E-2</v>
      </c>
      <c r="H137" s="113">
        <f t="shared" si="6"/>
        <v>1.0101010101010102E-2</v>
      </c>
      <c r="I137" s="113">
        <f t="shared" si="6"/>
        <v>1</v>
      </c>
      <c r="J137" s="113">
        <f t="shared" si="6"/>
        <v>0</v>
      </c>
      <c r="K137" s="23">
        <v>182</v>
      </c>
      <c r="L137" s="23">
        <v>92</v>
      </c>
      <c r="M137" s="23">
        <v>17</v>
      </c>
      <c r="N137" s="23">
        <v>3</v>
      </c>
      <c r="O137" s="23">
        <v>3</v>
      </c>
      <c r="P137" s="23">
        <v>297</v>
      </c>
      <c r="Q137" s="34">
        <v>0</v>
      </c>
    </row>
    <row r="138" spans="1:17" x14ac:dyDescent="0.25">
      <c r="A138" s="11" t="s">
        <v>400</v>
      </c>
      <c r="B138" s="11" t="s">
        <v>401</v>
      </c>
      <c r="C138" s="34">
        <v>420</v>
      </c>
      <c r="D138" s="113">
        <f t="shared" si="7"/>
        <v>0.46190476190476193</v>
      </c>
      <c r="E138" s="113">
        <f t="shared" si="7"/>
        <v>0.41666666666666669</v>
      </c>
      <c r="F138" s="113">
        <f t="shared" si="7"/>
        <v>9.5238095238095233E-2</v>
      </c>
      <c r="G138" s="113">
        <f t="shared" si="6"/>
        <v>2.1428571428571429E-2</v>
      </c>
      <c r="H138" s="113">
        <f t="shared" si="6"/>
        <v>4.7619047619047623E-3</v>
      </c>
      <c r="I138" s="113">
        <f t="shared" si="6"/>
        <v>1</v>
      </c>
      <c r="J138" s="113">
        <f t="shared" si="6"/>
        <v>0</v>
      </c>
      <c r="K138" s="23">
        <v>194</v>
      </c>
      <c r="L138" s="23">
        <v>175</v>
      </c>
      <c r="M138" s="23">
        <v>40</v>
      </c>
      <c r="N138" s="23">
        <v>9</v>
      </c>
      <c r="O138" s="23">
        <v>2</v>
      </c>
      <c r="P138" s="23">
        <v>420</v>
      </c>
      <c r="Q138" s="34">
        <v>0</v>
      </c>
    </row>
    <row r="139" spans="1:17" x14ac:dyDescent="0.25">
      <c r="A139" s="11" t="s">
        <v>410</v>
      </c>
      <c r="B139" s="11" t="s">
        <v>411</v>
      </c>
      <c r="C139" s="34">
        <v>391</v>
      </c>
      <c r="D139" s="113">
        <f t="shared" si="7"/>
        <v>0.42966751918158569</v>
      </c>
      <c r="E139" s="113">
        <f t="shared" si="7"/>
        <v>0.44501278772378516</v>
      </c>
      <c r="F139" s="113">
        <f t="shared" si="7"/>
        <v>0.12020460358056266</v>
      </c>
      <c r="G139" s="113">
        <f t="shared" si="6"/>
        <v>5.1150895140664966E-3</v>
      </c>
      <c r="H139" s="113">
        <f t="shared" si="6"/>
        <v>0</v>
      </c>
      <c r="I139" s="113">
        <f t="shared" si="6"/>
        <v>1</v>
      </c>
      <c r="J139" s="113">
        <f t="shared" si="6"/>
        <v>0</v>
      </c>
      <c r="K139" s="23">
        <v>168</v>
      </c>
      <c r="L139" s="23">
        <v>174</v>
      </c>
      <c r="M139" s="23">
        <v>47</v>
      </c>
      <c r="N139" s="23">
        <v>2</v>
      </c>
      <c r="O139" s="23">
        <v>0</v>
      </c>
      <c r="P139" s="23">
        <v>391</v>
      </c>
      <c r="Q139" s="34">
        <v>0</v>
      </c>
    </row>
    <row r="140" spans="1:17" x14ac:dyDescent="0.25">
      <c r="A140" s="11" t="s">
        <v>412</v>
      </c>
      <c r="B140" s="11" t="s">
        <v>413</v>
      </c>
      <c r="C140" s="34">
        <v>307</v>
      </c>
      <c r="D140" s="113">
        <f t="shared" si="7"/>
        <v>0.70358306188925079</v>
      </c>
      <c r="E140" s="113">
        <f t="shared" si="7"/>
        <v>0.23127035830618892</v>
      </c>
      <c r="F140" s="113">
        <f t="shared" si="7"/>
        <v>4.2345276872964167E-2</v>
      </c>
      <c r="G140" s="113">
        <f t="shared" si="6"/>
        <v>2.2801302931596091E-2</v>
      </c>
      <c r="H140" s="113">
        <f t="shared" si="6"/>
        <v>0</v>
      </c>
      <c r="I140" s="113">
        <f t="shared" si="6"/>
        <v>1</v>
      </c>
      <c r="J140" s="113">
        <f t="shared" si="6"/>
        <v>0</v>
      </c>
      <c r="K140" s="23">
        <v>216</v>
      </c>
      <c r="L140" s="23">
        <v>71</v>
      </c>
      <c r="M140" s="23">
        <v>13</v>
      </c>
      <c r="N140" s="23">
        <v>7</v>
      </c>
      <c r="O140" s="23">
        <v>0</v>
      </c>
      <c r="P140" s="23">
        <v>307</v>
      </c>
      <c r="Q140" s="34">
        <v>0</v>
      </c>
    </row>
    <row r="141" spans="1:17" x14ac:dyDescent="0.25">
      <c r="A141" s="11" t="s">
        <v>438</v>
      </c>
      <c r="B141" s="11" t="s">
        <v>439</v>
      </c>
      <c r="C141" s="34">
        <v>1228</v>
      </c>
      <c r="D141" s="113">
        <f t="shared" si="7"/>
        <v>0.65716612377850159</v>
      </c>
      <c r="E141" s="113">
        <f t="shared" si="7"/>
        <v>0.26221498371335505</v>
      </c>
      <c r="F141" s="113">
        <f t="shared" si="7"/>
        <v>7.0846905537459287E-2</v>
      </c>
      <c r="G141" s="113">
        <f t="shared" si="6"/>
        <v>9.7719869706840382E-3</v>
      </c>
      <c r="H141" s="113">
        <f t="shared" si="6"/>
        <v>0</v>
      </c>
      <c r="I141" s="113">
        <f t="shared" si="6"/>
        <v>1</v>
      </c>
      <c r="J141" s="113">
        <f t="shared" si="6"/>
        <v>0</v>
      </c>
      <c r="K141" s="23">
        <v>807</v>
      </c>
      <c r="L141" s="23">
        <v>322</v>
      </c>
      <c r="M141" s="23">
        <v>87</v>
      </c>
      <c r="N141" s="23">
        <v>12</v>
      </c>
      <c r="O141" s="23">
        <v>0</v>
      </c>
      <c r="P141" s="23">
        <v>1228</v>
      </c>
      <c r="Q141" s="34">
        <v>0</v>
      </c>
    </row>
    <row r="142" spans="1:17" x14ac:dyDescent="0.25">
      <c r="A142" s="11" t="s">
        <v>454</v>
      </c>
      <c r="B142" s="11" t="s">
        <v>455</v>
      </c>
      <c r="C142" s="34">
        <v>219</v>
      </c>
      <c r="D142" s="113">
        <f t="shared" si="7"/>
        <v>0.46118721461187212</v>
      </c>
      <c r="E142" s="113">
        <f t="shared" si="7"/>
        <v>0.43378995433789952</v>
      </c>
      <c r="F142" s="113">
        <f t="shared" si="7"/>
        <v>8.6757990867579904E-2</v>
      </c>
      <c r="G142" s="113">
        <f t="shared" si="6"/>
        <v>1.8264840182648401E-2</v>
      </c>
      <c r="H142" s="113">
        <f t="shared" si="6"/>
        <v>0</v>
      </c>
      <c r="I142" s="113">
        <f t="shared" si="6"/>
        <v>1</v>
      </c>
      <c r="J142" s="113">
        <f t="shared" si="6"/>
        <v>0</v>
      </c>
      <c r="K142" s="23">
        <v>101</v>
      </c>
      <c r="L142" s="23">
        <v>95</v>
      </c>
      <c r="M142" s="23">
        <v>19</v>
      </c>
      <c r="N142" s="23">
        <v>4</v>
      </c>
      <c r="O142" s="23">
        <v>0</v>
      </c>
      <c r="P142" s="23">
        <v>219</v>
      </c>
      <c r="Q142" s="34">
        <v>0</v>
      </c>
    </row>
    <row r="143" spans="1:17" x14ac:dyDescent="0.25">
      <c r="A143" s="11" t="s">
        <v>464</v>
      </c>
      <c r="B143" s="11" t="s">
        <v>465</v>
      </c>
      <c r="C143" s="34">
        <v>84</v>
      </c>
      <c r="D143" s="113">
        <f t="shared" si="7"/>
        <v>0.5</v>
      </c>
      <c r="E143" s="113">
        <f t="shared" si="7"/>
        <v>0.48809523809523808</v>
      </c>
      <c r="F143" s="113">
        <f t="shared" si="7"/>
        <v>1.1904761904761904E-2</v>
      </c>
      <c r="G143" s="113">
        <f t="shared" si="6"/>
        <v>0</v>
      </c>
      <c r="H143" s="113">
        <f t="shared" si="6"/>
        <v>0</v>
      </c>
      <c r="I143" s="113">
        <f t="shared" si="6"/>
        <v>1</v>
      </c>
      <c r="J143" s="113">
        <f t="shared" si="6"/>
        <v>0</v>
      </c>
      <c r="K143" s="23">
        <v>42</v>
      </c>
      <c r="L143" s="23">
        <v>41</v>
      </c>
      <c r="M143" s="23">
        <v>1</v>
      </c>
      <c r="N143" s="23">
        <v>0</v>
      </c>
      <c r="O143" s="23">
        <v>0</v>
      </c>
      <c r="P143" s="23">
        <v>84</v>
      </c>
      <c r="Q143" s="34">
        <v>0</v>
      </c>
    </row>
    <row r="144" spans="1:17" x14ac:dyDescent="0.25">
      <c r="A144" s="11" t="s">
        <v>472</v>
      </c>
      <c r="B144" s="11" t="s">
        <v>473</v>
      </c>
      <c r="C144" s="34">
        <v>391</v>
      </c>
      <c r="D144" s="113">
        <f t="shared" si="7"/>
        <v>0.71099744245524299</v>
      </c>
      <c r="E144" s="113">
        <f t="shared" si="7"/>
        <v>0.23017902813299232</v>
      </c>
      <c r="F144" s="113">
        <f t="shared" si="7"/>
        <v>3.3248081841432228E-2</v>
      </c>
      <c r="G144" s="113">
        <f t="shared" si="6"/>
        <v>1.0230179028132993E-2</v>
      </c>
      <c r="H144" s="113">
        <f t="shared" si="6"/>
        <v>1.5345268542199489E-2</v>
      </c>
      <c r="I144" s="113">
        <f t="shared" si="6"/>
        <v>1</v>
      </c>
      <c r="J144" s="113">
        <f t="shared" si="6"/>
        <v>0</v>
      </c>
      <c r="K144" s="23">
        <v>278</v>
      </c>
      <c r="L144" s="23">
        <v>90</v>
      </c>
      <c r="M144" s="23">
        <v>13</v>
      </c>
      <c r="N144" s="23">
        <v>4</v>
      </c>
      <c r="O144" s="23">
        <v>6</v>
      </c>
      <c r="P144" s="23">
        <v>391</v>
      </c>
      <c r="Q144" s="34">
        <v>0</v>
      </c>
    </row>
    <row r="145" spans="1:17" x14ac:dyDescent="0.25">
      <c r="A145" s="11" t="s">
        <v>476</v>
      </c>
      <c r="B145" s="11" t="s">
        <v>477</v>
      </c>
      <c r="C145" s="34">
        <v>243</v>
      </c>
      <c r="D145" s="113">
        <f t="shared" si="7"/>
        <v>0.55555555555555558</v>
      </c>
      <c r="E145" s="113">
        <f t="shared" si="7"/>
        <v>0.33744855967078191</v>
      </c>
      <c r="F145" s="113">
        <f t="shared" si="7"/>
        <v>0.10699588477366255</v>
      </c>
      <c r="G145" s="113">
        <f t="shared" si="6"/>
        <v>0</v>
      </c>
      <c r="H145" s="113">
        <f t="shared" si="6"/>
        <v>0</v>
      </c>
      <c r="I145" s="113">
        <f t="shared" si="6"/>
        <v>1</v>
      </c>
      <c r="J145" s="113">
        <f t="shared" si="6"/>
        <v>0</v>
      </c>
      <c r="K145" s="23">
        <v>135</v>
      </c>
      <c r="L145" s="23">
        <v>82</v>
      </c>
      <c r="M145" s="23">
        <v>26</v>
      </c>
      <c r="N145" s="23">
        <v>0</v>
      </c>
      <c r="O145" s="23">
        <v>0</v>
      </c>
      <c r="P145" s="23">
        <v>243</v>
      </c>
      <c r="Q145" s="34">
        <v>0</v>
      </c>
    </row>
    <row r="146" spans="1:17" x14ac:dyDescent="0.25">
      <c r="A146" s="11" t="s">
        <v>488</v>
      </c>
      <c r="B146" s="11" t="s">
        <v>489</v>
      </c>
      <c r="C146" s="34">
        <v>122</v>
      </c>
      <c r="D146" s="113">
        <f t="shared" si="7"/>
        <v>0.46721311475409838</v>
      </c>
      <c r="E146" s="113">
        <f t="shared" si="7"/>
        <v>0.24590163934426229</v>
      </c>
      <c r="F146" s="113">
        <f t="shared" si="7"/>
        <v>7.3770491803278687E-2</v>
      </c>
      <c r="G146" s="113">
        <f t="shared" si="6"/>
        <v>0</v>
      </c>
      <c r="H146" s="113">
        <f t="shared" si="6"/>
        <v>0.21311475409836064</v>
      </c>
      <c r="I146" s="113">
        <f t="shared" si="6"/>
        <v>1</v>
      </c>
      <c r="J146" s="113">
        <f t="shared" si="6"/>
        <v>0</v>
      </c>
      <c r="K146" s="23">
        <v>57</v>
      </c>
      <c r="L146" s="23">
        <v>30</v>
      </c>
      <c r="M146" s="23">
        <v>9</v>
      </c>
      <c r="N146" s="23">
        <v>0</v>
      </c>
      <c r="O146" s="23">
        <v>26</v>
      </c>
      <c r="P146" s="23">
        <v>122</v>
      </c>
      <c r="Q146" s="34">
        <v>0</v>
      </c>
    </row>
    <row r="147" spans="1:17" x14ac:dyDescent="0.25">
      <c r="A147" s="11" t="s">
        <v>498</v>
      </c>
      <c r="B147" s="11" t="s">
        <v>499</v>
      </c>
      <c r="C147" s="34">
        <v>4870</v>
      </c>
      <c r="D147" s="113">
        <f t="shared" si="7"/>
        <v>0.31211498973305957</v>
      </c>
      <c r="E147" s="113">
        <f t="shared" si="7"/>
        <v>0.57248459958932241</v>
      </c>
      <c r="F147" s="113">
        <f t="shared" si="7"/>
        <v>5.5030800821355239E-2</v>
      </c>
      <c r="G147" s="113">
        <f t="shared" si="6"/>
        <v>6.0164271047227928E-2</v>
      </c>
      <c r="H147" s="113">
        <f t="shared" si="6"/>
        <v>2.0533880903490759E-4</v>
      </c>
      <c r="I147" s="113">
        <f t="shared" si="6"/>
        <v>1</v>
      </c>
      <c r="J147" s="113">
        <f t="shared" si="6"/>
        <v>0</v>
      </c>
      <c r="K147" s="23">
        <v>1520</v>
      </c>
      <c r="L147" s="23">
        <v>2788</v>
      </c>
      <c r="M147" s="23">
        <v>268</v>
      </c>
      <c r="N147" s="23">
        <v>293</v>
      </c>
      <c r="O147" s="23">
        <v>1</v>
      </c>
      <c r="P147" s="23">
        <v>4870</v>
      </c>
      <c r="Q147" s="34">
        <v>0</v>
      </c>
    </row>
    <row r="148" spans="1:17" x14ac:dyDescent="0.25">
      <c r="A148" s="11" t="s">
        <v>502</v>
      </c>
      <c r="B148" s="11" t="s">
        <v>503</v>
      </c>
      <c r="C148" s="34">
        <v>146</v>
      </c>
      <c r="D148" s="113">
        <f t="shared" si="7"/>
        <v>0.73287671232876717</v>
      </c>
      <c r="E148" s="113">
        <f t="shared" si="7"/>
        <v>0.24657534246575341</v>
      </c>
      <c r="F148" s="113">
        <f t="shared" si="7"/>
        <v>2.0547945205479451E-2</v>
      </c>
      <c r="G148" s="113">
        <f t="shared" si="6"/>
        <v>0</v>
      </c>
      <c r="H148" s="113">
        <f t="shared" si="6"/>
        <v>0</v>
      </c>
      <c r="I148" s="113">
        <f t="shared" si="6"/>
        <v>1</v>
      </c>
      <c r="J148" s="113">
        <f t="shared" si="6"/>
        <v>0</v>
      </c>
      <c r="K148" s="23">
        <v>107</v>
      </c>
      <c r="L148" s="23">
        <v>36</v>
      </c>
      <c r="M148" s="23">
        <v>3</v>
      </c>
      <c r="N148" s="23">
        <v>0</v>
      </c>
      <c r="O148" s="23">
        <v>0</v>
      </c>
      <c r="P148" s="23">
        <v>146</v>
      </c>
      <c r="Q148" s="34">
        <v>0</v>
      </c>
    </row>
    <row r="149" spans="1:17" x14ac:dyDescent="0.25">
      <c r="A149" s="11" t="s">
        <v>514</v>
      </c>
      <c r="B149" s="11" t="s">
        <v>515</v>
      </c>
      <c r="C149" s="34">
        <v>485</v>
      </c>
      <c r="D149" s="113">
        <f t="shared" si="7"/>
        <v>0.56288659793814433</v>
      </c>
      <c r="E149" s="113">
        <f t="shared" si="7"/>
        <v>0.32371134020618558</v>
      </c>
      <c r="F149" s="113">
        <f t="shared" si="7"/>
        <v>9.0721649484536079E-2</v>
      </c>
      <c r="G149" s="113">
        <f t="shared" si="6"/>
        <v>8.2474226804123713E-3</v>
      </c>
      <c r="H149" s="113">
        <f t="shared" si="6"/>
        <v>1.0309278350515464E-2</v>
      </c>
      <c r="I149" s="113">
        <f t="shared" si="6"/>
        <v>0.99587628865979383</v>
      </c>
      <c r="J149" s="113">
        <f t="shared" si="6"/>
        <v>4.1237113402061857E-3</v>
      </c>
      <c r="K149" s="23">
        <v>273</v>
      </c>
      <c r="L149" s="23">
        <v>157</v>
      </c>
      <c r="M149" s="23">
        <v>44</v>
      </c>
      <c r="N149" s="23">
        <v>4</v>
      </c>
      <c r="O149" s="23">
        <v>5</v>
      </c>
      <c r="P149" s="23">
        <v>483</v>
      </c>
      <c r="Q149" s="34">
        <v>2</v>
      </c>
    </row>
    <row r="150" spans="1:17" x14ac:dyDescent="0.25">
      <c r="A150" s="11" t="s">
        <v>516</v>
      </c>
      <c r="B150" s="11" t="s">
        <v>517</v>
      </c>
      <c r="C150" s="34">
        <v>98</v>
      </c>
      <c r="D150" s="113">
        <f t="shared" si="7"/>
        <v>0.53061224489795922</v>
      </c>
      <c r="E150" s="113">
        <f t="shared" si="7"/>
        <v>0.34693877551020408</v>
      </c>
      <c r="F150" s="113">
        <f t="shared" si="7"/>
        <v>7.1428571428571425E-2</v>
      </c>
      <c r="G150" s="113">
        <f t="shared" si="6"/>
        <v>5.1020408163265307E-2</v>
      </c>
      <c r="H150" s="113">
        <f t="shared" si="6"/>
        <v>0</v>
      </c>
      <c r="I150" s="113">
        <f t="shared" si="6"/>
        <v>1</v>
      </c>
      <c r="J150" s="113">
        <f t="shared" si="6"/>
        <v>0</v>
      </c>
      <c r="K150" s="23">
        <v>52</v>
      </c>
      <c r="L150" s="23">
        <v>34</v>
      </c>
      <c r="M150" s="23">
        <v>7</v>
      </c>
      <c r="N150" s="23">
        <v>5</v>
      </c>
      <c r="O150" s="23">
        <v>0</v>
      </c>
      <c r="P150" s="23">
        <v>98</v>
      </c>
      <c r="Q150" s="34">
        <v>0</v>
      </c>
    </row>
    <row r="151" spans="1:17" x14ac:dyDescent="0.25">
      <c r="A151" s="11" t="s">
        <v>556</v>
      </c>
      <c r="B151" s="11" t="s">
        <v>557</v>
      </c>
      <c r="C151" s="34">
        <v>160</v>
      </c>
      <c r="D151" s="113">
        <f t="shared" si="7"/>
        <v>0.51875000000000004</v>
      </c>
      <c r="E151" s="113">
        <f t="shared" si="7"/>
        <v>0.36875000000000002</v>
      </c>
      <c r="F151" s="113">
        <f t="shared" si="7"/>
        <v>9.375E-2</v>
      </c>
      <c r="G151" s="113">
        <f t="shared" si="6"/>
        <v>6.2500000000000003E-3</v>
      </c>
      <c r="H151" s="113">
        <f t="shared" si="6"/>
        <v>1.2500000000000001E-2</v>
      </c>
      <c r="I151" s="113">
        <f t="shared" si="6"/>
        <v>1</v>
      </c>
      <c r="J151" s="113">
        <f t="shared" si="6"/>
        <v>0</v>
      </c>
      <c r="K151" s="23">
        <v>83</v>
      </c>
      <c r="L151" s="23">
        <v>59</v>
      </c>
      <c r="M151" s="23">
        <v>15</v>
      </c>
      <c r="N151" s="23">
        <v>1</v>
      </c>
      <c r="O151" s="23">
        <v>2</v>
      </c>
      <c r="P151" s="23">
        <v>160</v>
      </c>
      <c r="Q151" s="34">
        <v>0</v>
      </c>
    </row>
    <row r="152" spans="1:17" x14ac:dyDescent="0.25">
      <c r="A152" s="11" t="s">
        <v>566</v>
      </c>
      <c r="B152" s="11" t="s">
        <v>567</v>
      </c>
      <c r="C152" s="34">
        <v>1592</v>
      </c>
      <c r="D152" s="113">
        <f t="shared" si="7"/>
        <v>0.49560301507537691</v>
      </c>
      <c r="E152" s="113">
        <f t="shared" si="7"/>
        <v>0.40829145728643218</v>
      </c>
      <c r="F152" s="113">
        <f t="shared" si="7"/>
        <v>8.5427135678391955E-2</v>
      </c>
      <c r="G152" s="113">
        <f t="shared" si="6"/>
        <v>7.537688442211055E-3</v>
      </c>
      <c r="H152" s="113">
        <f t="shared" si="6"/>
        <v>3.1407035175879399E-3</v>
      </c>
      <c r="I152" s="113">
        <f t="shared" si="6"/>
        <v>1</v>
      </c>
      <c r="J152" s="113">
        <f t="shared" si="6"/>
        <v>0</v>
      </c>
      <c r="K152" s="23">
        <v>789</v>
      </c>
      <c r="L152" s="23">
        <v>650</v>
      </c>
      <c r="M152" s="23">
        <v>136</v>
      </c>
      <c r="N152" s="23">
        <v>12</v>
      </c>
      <c r="O152" s="23">
        <v>5</v>
      </c>
      <c r="P152" s="23">
        <v>1592</v>
      </c>
      <c r="Q152" s="34">
        <v>0</v>
      </c>
    </row>
    <row r="153" spans="1:17" x14ac:dyDescent="0.25">
      <c r="A153" s="11" t="s">
        <v>568</v>
      </c>
      <c r="B153" s="11" t="s">
        <v>569</v>
      </c>
      <c r="C153" s="34">
        <v>797</v>
      </c>
      <c r="D153" s="113">
        <f t="shared" si="7"/>
        <v>0.40777917189460477</v>
      </c>
      <c r="E153" s="113">
        <f t="shared" si="7"/>
        <v>0.31367628607277293</v>
      </c>
      <c r="F153" s="113">
        <f t="shared" si="7"/>
        <v>0.13801756587202008</v>
      </c>
      <c r="G153" s="113">
        <f t="shared" si="6"/>
        <v>5.520702634880803E-2</v>
      </c>
      <c r="H153" s="113">
        <f t="shared" si="6"/>
        <v>8.5319949811794235E-2</v>
      </c>
      <c r="I153" s="113">
        <f t="shared" si="6"/>
        <v>1</v>
      </c>
      <c r="J153" s="113">
        <f t="shared" si="6"/>
        <v>0</v>
      </c>
      <c r="K153" s="23">
        <v>325</v>
      </c>
      <c r="L153" s="23">
        <v>250</v>
      </c>
      <c r="M153" s="23">
        <v>110</v>
      </c>
      <c r="N153" s="23">
        <v>44</v>
      </c>
      <c r="O153" s="23">
        <v>68</v>
      </c>
      <c r="P153" s="23">
        <v>797</v>
      </c>
      <c r="Q153" s="34">
        <v>0</v>
      </c>
    </row>
    <row r="154" spans="1:17" x14ac:dyDescent="0.25">
      <c r="A154" s="11" t="s">
        <v>570</v>
      </c>
      <c r="B154" s="11" t="s">
        <v>571</v>
      </c>
      <c r="C154" s="34">
        <v>506</v>
      </c>
      <c r="D154" s="113">
        <f t="shared" si="7"/>
        <v>0.48221343873517786</v>
      </c>
      <c r="E154" s="113">
        <f t="shared" si="7"/>
        <v>0.34782608695652173</v>
      </c>
      <c r="F154" s="113">
        <f t="shared" si="7"/>
        <v>0.13833992094861661</v>
      </c>
      <c r="G154" s="113">
        <f t="shared" si="6"/>
        <v>3.1620553359683792E-2</v>
      </c>
      <c r="H154" s="113">
        <f t="shared" si="6"/>
        <v>0</v>
      </c>
      <c r="I154" s="113">
        <f t="shared" si="6"/>
        <v>1</v>
      </c>
      <c r="J154" s="113">
        <f t="shared" si="6"/>
        <v>0</v>
      </c>
      <c r="K154" s="23">
        <v>244</v>
      </c>
      <c r="L154" s="23">
        <v>176</v>
      </c>
      <c r="M154" s="23">
        <v>70</v>
      </c>
      <c r="N154" s="23">
        <v>16</v>
      </c>
      <c r="O154" s="23">
        <v>0</v>
      </c>
      <c r="P154" s="23">
        <v>506</v>
      </c>
      <c r="Q154" s="34">
        <v>0</v>
      </c>
    </row>
    <row r="155" spans="1:17" x14ac:dyDescent="0.25">
      <c r="A155" s="11" t="s">
        <v>626</v>
      </c>
      <c r="B155" s="11" t="s">
        <v>627</v>
      </c>
      <c r="C155" s="34">
        <v>1131</v>
      </c>
      <c r="D155" s="113">
        <f t="shared" si="7"/>
        <v>0.40760389036251105</v>
      </c>
      <c r="E155" s="113">
        <f t="shared" si="7"/>
        <v>0.46065428824049515</v>
      </c>
      <c r="F155" s="113">
        <f t="shared" si="7"/>
        <v>0.12113174182139699</v>
      </c>
      <c r="G155" s="113">
        <f t="shared" si="6"/>
        <v>1.0610079575596816E-2</v>
      </c>
      <c r="H155" s="113">
        <f t="shared" si="6"/>
        <v>0</v>
      </c>
      <c r="I155" s="113">
        <f t="shared" si="6"/>
        <v>1</v>
      </c>
      <c r="J155" s="113">
        <f t="shared" si="6"/>
        <v>0</v>
      </c>
      <c r="K155" s="23">
        <v>461</v>
      </c>
      <c r="L155" s="23">
        <v>521</v>
      </c>
      <c r="M155" s="23">
        <v>137</v>
      </c>
      <c r="N155" s="23">
        <v>12</v>
      </c>
      <c r="O155" s="23">
        <v>0</v>
      </c>
      <c r="P155" s="23">
        <v>1131</v>
      </c>
      <c r="Q155" s="34">
        <v>0</v>
      </c>
    </row>
    <row r="156" spans="1:17" x14ac:dyDescent="0.25">
      <c r="A156" s="11" t="s">
        <v>644</v>
      </c>
      <c r="B156" s="11" t="s">
        <v>645</v>
      </c>
      <c r="C156" s="34" t="s">
        <v>1572</v>
      </c>
      <c r="D156" s="113" t="e">
        <f t="shared" si="7"/>
        <v>#VALUE!</v>
      </c>
      <c r="E156" s="113" t="e">
        <f t="shared" si="7"/>
        <v>#VALUE!</v>
      </c>
      <c r="F156" s="113" t="e">
        <f t="shared" si="7"/>
        <v>#VALUE!</v>
      </c>
      <c r="G156" s="113" t="e">
        <f t="shared" si="6"/>
        <v>#VALUE!</v>
      </c>
      <c r="H156" s="113" t="e">
        <f t="shared" si="6"/>
        <v>#VALUE!</v>
      </c>
      <c r="I156" s="113" t="e">
        <f t="shared" si="6"/>
        <v>#VALUE!</v>
      </c>
      <c r="J156" s="113" t="e">
        <f t="shared" si="6"/>
        <v>#VALUE!</v>
      </c>
      <c r="K156" s="23" t="s">
        <v>1572</v>
      </c>
      <c r="L156" s="23" t="s">
        <v>1572</v>
      </c>
      <c r="M156" s="23" t="s">
        <v>1572</v>
      </c>
      <c r="N156" s="23" t="s">
        <v>1572</v>
      </c>
      <c r="O156" s="23" t="s">
        <v>1572</v>
      </c>
      <c r="P156" s="23" t="s">
        <v>1572</v>
      </c>
      <c r="Q156" s="34" t="s">
        <v>1572</v>
      </c>
    </row>
    <row r="157" spans="1:17" x14ac:dyDescent="0.25">
      <c r="A157" s="11" t="s">
        <v>662</v>
      </c>
      <c r="B157" s="11" t="s">
        <v>663</v>
      </c>
      <c r="C157" s="34">
        <v>298</v>
      </c>
      <c r="D157" s="113">
        <f t="shared" si="7"/>
        <v>0.47986577181208051</v>
      </c>
      <c r="E157" s="113">
        <f t="shared" si="7"/>
        <v>0.36912751677852351</v>
      </c>
      <c r="F157" s="113">
        <f t="shared" si="7"/>
        <v>0.10067114093959731</v>
      </c>
      <c r="G157" s="113">
        <f t="shared" si="6"/>
        <v>5.0335570469798654E-2</v>
      </c>
      <c r="H157" s="113">
        <f t="shared" si="6"/>
        <v>0</v>
      </c>
      <c r="I157" s="113">
        <f t="shared" si="6"/>
        <v>1</v>
      </c>
      <c r="J157" s="113">
        <f t="shared" si="6"/>
        <v>0</v>
      </c>
      <c r="K157" s="23">
        <v>143</v>
      </c>
      <c r="L157" s="23">
        <v>110</v>
      </c>
      <c r="M157" s="23">
        <v>30</v>
      </c>
      <c r="N157" s="23">
        <v>15</v>
      </c>
      <c r="O157" s="23">
        <v>0</v>
      </c>
      <c r="P157" s="23">
        <v>298</v>
      </c>
      <c r="Q157" s="34">
        <v>0</v>
      </c>
    </row>
    <row r="158" spans="1:17" x14ac:dyDescent="0.25">
      <c r="A158" s="11" t="s">
        <v>690</v>
      </c>
      <c r="B158" s="11" t="s">
        <v>691</v>
      </c>
      <c r="C158" s="34" t="s">
        <v>1572</v>
      </c>
      <c r="D158" s="113" t="e">
        <f t="shared" si="7"/>
        <v>#VALUE!</v>
      </c>
      <c r="E158" s="113" t="e">
        <f t="shared" si="7"/>
        <v>#VALUE!</v>
      </c>
      <c r="F158" s="113" t="e">
        <f t="shared" si="7"/>
        <v>#VALUE!</v>
      </c>
      <c r="G158" s="113" t="e">
        <f t="shared" si="6"/>
        <v>#VALUE!</v>
      </c>
      <c r="H158" s="113" t="e">
        <f t="shared" si="6"/>
        <v>#VALUE!</v>
      </c>
      <c r="I158" s="113" t="e">
        <f t="shared" si="6"/>
        <v>#VALUE!</v>
      </c>
      <c r="J158" s="113" t="e">
        <f t="shared" si="6"/>
        <v>#VALUE!</v>
      </c>
      <c r="K158" s="23" t="s">
        <v>1572</v>
      </c>
      <c r="L158" s="23" t="s">
        <v>1572</v>
      </c>
      <c r="M158" s="23" t="s">
        <v>1572</v>
      </c>
      <c r="N158" s="23" t="s">
        <v>1572</v>
      </c>
      <c r="O158" s="23" t="s">
        <v>1572</v>
      </c>
      <c r="P158" s="23" t="s">
        <v>1572</v>
      </c>
      <c r="Q158" s="34" t="s">
        <v>1572</v>
      </c>
    </row>
    <row r="159" spans="1:17" x14ac:dyDescent="0.25">
      <c r="A159" s="11" t="s">
        <v>742</v>
      </c>
      <c r="B159" s="11" t="s">
        <v>743</v>
      </c>
      <c r="C159" s="34">
        <v>2666</v>
      </c>
      <c r="D159" s="113">
        <f t="shared" si="7"/>
        <v>0.45236309077269315</v>
      </c>
      <c r="E159" s="113">
        <f t="shared" si="7"/>
        <v>0.33645911477869467</v>
      </c>
      <c r="F159" s="113">
        <f t="shared" si="7"/>
        <v>0.14891222805701426</v>
      </c>
      <c r="G159" s="113">
        <f t="shared" si="6"/>
        <v>5.6639159789947484E-2</v>
      </c>
      <c r="H159" s="113">
        <f t="shared" si="6"/>
        <v>0</v>
      </c>
      <c r="I159" s="113">
        <f t="shared" si="6"/>
        <v>0.99437359339834963</v>
      </c>
      <c r="J159" s="113">
        <f t="shared" si="6"/>
        <v>5.6264066016504122E-3</v>
      </c>
      <c r="K159" s="23">
        <v>1206</v>
      </c>
      <c r="L159" s="23">
        <v>897</v>
      </c>
      <c r="M159" s="23">
        <v>397</v>
      </c>
      <c r="N159" s="23">
        <v>151</v>
      </c>
      <c r="O159" s="23">
        <v>0</v>
      </c>
      <c r="P159" s="23">
        <v>2651</v>
      </c>
      <c r="Q159" s="34">
        <v>15</v>
      </c>
    </row>
    <row r="160" spans="1:17" x14ac:dyDescent="0.25">
      <c r="A160" s="11" t="s">
        <v>750</v>
      </c>
      <c r="B160" s="11" t="s">
        <v>751</v>
      </c>
      <c r="C160" s="34">
        <v>81</v>
      </c>
      <c r="D160" s="113">
        <f t="shared" si="7"/>
        <v>0.49382716049382713</v>
      </c>
      <c r="E160" s="113">
        <f t="shared" si="7"/>
        <v>0.38271604938271603</v>
      </c>
      <c r="F160" s="113">
        <f t="shared" si="7"/>
        <v>0.12345679012345678</v>
      </c>
      <c r="G160" s="113">
        <f t="shared" si="6"/>
        <v>0</v>
      </c>
      <c r="H160" s="113">
        <f t="shared" si="6"/>
        <v>0</v>
      </c>
      <c r="I160" s="113">
        <f t="shared" si="6"/>
        <v>1</v>
      </c>
      <c r="J160" s="113">
        <f t="shared" si="6"/>
        <v>0</v>
      </c>
      <c r="K160" s="23">
        <v>40</v>
      </c>
      <c r="L160" s="23">
        <v>31</v>
      </c>
      <c r="M160" s="23">
        <v>10</v>
      </c>
      <c r="N160" s="23">
        <v>0</v>
      </c>
      <c r="O160" s="23">
        <v>0</v>
      </c>
      <c r="P160" s="23">
        <v>81</v>
      </c>
      <c r="Q160" s="34">
        <v>0</v>
      </c>
    </row>
    <row r="161" spans="1:17" x14ac:dyDescent="0.25">
      <c r="A161" s="11" t="s">
        <v>768</v>
      </c>
      <c r="B161" s="11" t="s">
        <v>769</v>
      </c>
      <c r="C161" s="34">
        <v>162</v>
      </c>
      <c r="D161" s="113">
        <f t="shared" si="7"/>
        <v>0.68518518518518523</v>
      </c>
      <c r="E161" s="113">
        <f t="shared" si="7"/>
        <v>0.22839506172839505</v>
      </c>
      <c r="F161" s="113">
        <f t="shared" si="7"/>
        <v>3.7037037037037035E-2</v>
      </c>
      <c r="G161" s="113">
        <f t="shared" si="6"/>
        <v>3.0864197530864196E-2</v>
      </c>
      <c r="H161" s="113">
        <f t="shared" si="6"/>
        <v>1.8518518518518517E-2</v>
      </c>
      <c r="I161" s="113">
        <f t="shared" si="6"/>
        <v>1</v>
      </c>
      <c r="J161" s="113">
        <f t="shared" si="6"/>
        <v>0</v>
      </c>
      <c r="K161" s="23">
        <v>111</v>
      </c>
      <c r="L161" s="23">
        <v>37</v>
      </c>
      <c r="M161" s="23">
        <v>6</v>
      </c>
      <c r="N161" s="23">
        <v>5</v>
      </c>
      <c r="O161" s="23">
        <v>3</v>
      </c>
      <c r="P161" s="23">
        <v>162</v>
      </c>
      <c r="Q161" s="34">
        <v>0</v>
      </c>
    </row>
    <row r="162" spans="1:17" x14ac:dyDescent="0.25">
      <c r="A162" s="11" t="s">
        <v>780</v>
      </c>
      <c r="B162" s="11" t="s">
        <v>781</v>
      </c>
      <c r="C162" s="34">
        <v>762</v>
      </c>
      <c r="D162" s="113">
        <f t="shared" si="7"/>
        <v>0.61811023622047245</v>
      </c>
      <c r="E162" s="113">
        <f t="shared" si="7"/>
        <v>0.28871391076115488</v>
      </c>
      <c r="F162" s="113">
        <f t="shared" si="7"/>
        <v>6.5616797900262466E-2</v>
      </c>
      <c r="G162" s="113">
        <f t="shared" si="6"/>
        <v>2.7559055118110236E-2</v>
      </c>
      <c r="H162" s="113">
        <f t="shared" si="6"/>
        <v>0</v>
      </c>
      <c r="I162" s="113">
        <f t="shared" si="6"/>
        <v>1</v>
      </c>
      <c r="J162" s="113">
        <f t="shared" si="6"/>
        <v>0</v>
      </c>
      <c r="K162" s="23">
        <v>471</v>
      </c>
      <c r="L162" s="23">
        <v>220</v>
      </c>
      <c r="M162" s="23">
        <v>50</v>
      </c>
      <c r="N162" s="23">
        <v>21</v>
      </c>
      <c r="O162" s="23">
        <v>0</v>
      </c>
      <c r="P162" s="23">
        <v>762</v>
      </c>
      <c r="Q162" s="34">
        <v>0</v>
      </c>
    </row>
    <row r="163" spans="1:17" x14ac:dyDescent="0.25">
      <c r="A163" s="11" t="s">
        <v>788</v>
      </c>
      <c r="B163" s="11" t="s">
        <v>789</v>
      </c>
      <c r="C163" s="34">
        <v>505</v>
      </c>
      <c r="D163" s="113">
        <f t="shared" si="7"/>
        <v>0.46930693069306928</v>
      </c>
      <c r="E163" s="113">
        <f t="shared" si="7"/>
        <v>0.41188118811881186</v>
      </c>
      <c r="F163" s="113">
        <f t="shared" si="7"/>
        <v>9.3069306930693069E-2</v>
      </c>
      <c r="G163" s="113">
        <f t="shared" si="6"/>
        <v>1.9801980198019802E-2</v>
      </c>
      <c r="H163" s="113">
        <f t="shared" si="6"/>
        <v>5.9405940594059407E-3</v>
      </c>
      <c r="I163" s="113">
        <f t="shared" si="6"/>
        <v>1</v>
      </c>
      <c r="J163" s="113">
        <f t="shared" si="6"/>
        <v>0</v>
      </c>
      <c r="K163" s="23">
        <v>237</v>
      </c>
      <c r="L163" s="23">
        <v>208</v>
      </c>
      <c r="M163" s="23">
        <v>47</v>
      </c>
      <c r="N163" s="23">
        <v>10</v>
      </c>
      <c r="O163" s="23">
        <v>3</v>
      </c>
      <c r="P163" s="23">
        <v>505</v>
      </c>
      <c r="Q163" s="34">
        <v>0</v>
      </c>
    </row>
    <row r="164" spans="1:17" x14ac:dyDescent="0.25">
      <c r="A164" s="11" t="s">
        <v>790</v>
      </c>
      <c r="B164" s="11" t="s">
        <v>791</v>
      </c>
      <c r="C164" s="34">
        <v>1169</v>
      </c>
      <c r="D164" s="113">
        <f t="shared" si="7"/>
        <v>0.48502994011976047</v>
      </c>
      <c r="E164" s="113">
        <f t="shared" si="7"/>
        <v>0.33875106928999144</v>
      </c>
      <c r="F164" s="113">
        <f t="shared" si="7"/>
        <v>0.11633875106928999</v>
      </c>
      <c r="G164" s="113">
        <f t="shared" si="6"/>
        <v>5.8169375534644997E-2</v>
      </c>
      <c r="H164" s="113">
        <f t="shared" si="6"/>
        <v>1.710863986313088E-3</v>
      </c>
      <c r="I164" s="113">
        <f t="shared" si="6"/>
        <v>1</v>
      </c>
      <c r="J164" s="113">
        <f t="shared" si="6"/>
        <v>0</v>
      </c>
      <c r="K164" s="23">
        <v>567</v>
      </c>
      <c r="L164" s="23">
        <v>396</v>
      </c>
      <c r="M164" s="23">
        <v>136</v>
      </c>
      <c r="N164" s="23">
        <v>68</v>
      </c>
      <c r="O164" s="23">
        <v>2</v>
      </c>
      <c r="P164" s="23">
        <v>1169</v>
      </c>
      <c r="Q164" s="34">
        <v>0</v>
      </c>
    </row>
    <row r="165" spans="1:17" x14ac:dyDescent="0.25">
      <c r="A165" s="11" t="s">
        <v>796</v>
      </c>
      <c r="B165" s="11" t="s">
        <v>797</v>
      </c>
      <c r="C165" s="34">
        <v>93</v>
      </c>
      <c r="D165" s="113">
        <f t="shared" si="7"/>
        <v>0.55913978494623651</v>
      </c>
      <c r="E165" s="113">
        <f t="shared" si="7"/>
        <v>0.29032258064516131</v>
      </c>
      <c r="F165" s="113">
        <f t="shared" si="7"/>
        <v>0.15053763440860216</v>
      </c>
      <c r="G165" s="113">
        <f t="shared" si="6"/>
        <v>0</v>
      </c>
      <c r="H165" s="113">
        <f t="shared" si="6"/>
        <v>0</v>
      </c>
      <c r="I165" s="113">
        <f t="shared" si="6"/>
        <v>1</v>
      </c>
      <c r="J165" s="113">
        <f t="shared" si="6"/>
        <v>0</v>
      </c>
      <c r="K165" s="23">
        <v>52</v>
      </c>
      <c r="L165" s="23">
        <v>27</v>
      </c>
      <c r="M165" s="23">
        <v>14</v>
      </c>
      <c r="N165" s="23">
        <v>0</v>
      </c>
      <c r="O165" s="23">
        <v>0</v>
      </c>
      <c r="P165" s="23">
        <v>93</v>
      </c>
      <c r="Q165" s="34">
        <v>0</v>
      </c>
    </row>
    <row r="166" spans="1:17" x14ac:dyDescent="0.25">
      <c r="A166" s="11" t="s">
        <v>827</v>
      </c>
      <c r="B166" s="11" t="s">
        <v>828</v>
      </c>
      <c r="C166" s="34">
        <v>638</v>
      </c>
      <c r="D166" s="113">
        <f t="shared" si="7"/>
        <v>0.64420062695924762</v>
      </c>
      <c r="E166" s="113">
        <f t="shared" si="7"/>
        <v>0.2774294670846395</v>
      </c>
      <c r="F166" s="113">
        <f t="shared" si="7"/>
        <v>7.2100313479623826E-2</v>
      </c>
      <c r="G166" s="113">
        <f t="shared" si="6"/>
        <v>6.269592476489028E-3</v>
      </c>
      <c r="H166" s="113">
        <f t="shared" si="6"/>
        <v>0</v>
      </c>
      <c r="I166" s="113">
        <f t="shared" si="6"/>
        <v>1</v>
      </c>
      <c r="J166" s="113">
        <f t="shared" si="6"/>
        <v>0</v>
      </c>
      <c r="K166" s="23">
        <v>411</v>
      </c>
      <c r="L166" s="23">
        <v>177</v>
      </c>
      <c r="M166" s="23">
        <v>46</v>
      </c>
      <c r="N166" s="23">
        <v>4</v>
      </c>
      <c r="O166" s="23">
        <v>0</v>
      </c>
      <c r="P166" s="23">
        <v>638</v>
      </c>
      <c r="Q166" s="34">
        <v>0</v>
      </c>
    </row>
    <row r="167" spans="1:17" x14ac:dyDescent="0.25">
      <c r="A167" s="11" t="s">
        <v>829</v>
      </c>
      <c r="B167" s="11" t="s">
        <v>830</v>
      </c>
      <c r="C167" s="34" t="s">
        <v>1572</v>
      </c>
      <c r="D167" s="113" t="e">
        <f t="shared" si="7"/>
        <v>#VALUE!</v>
      </c>
      <c r="E167" s="113" t="e">
        <f t="shared" si="7"/>
        <v>#VALUE!</v>
      </c>
      <c r="F167" s="113" t="e">
        <f t="shared" si="7"/>
        <v>#VALUE!</v>
      </c>
      <c r="G167" s="113" t="e">
        <f t="shared" si="6"/>
        <v>#VALUE!</v>
      </c>
      <c r="H167" s="113" t="e">
        <f t="shared" si="6"/>
        <v>#VALUE!</v>
      </c>
      <c r="I167" s="113" t="e">
        <f t="shared" si="6"/>
        <v>#VALUE!</v>
      </c>
      <c r="J167" s="113" t="e">
        <f t="shared" si="6"/>
        <v>#VALUE!</v>
      </c>
      <c r="K167" s="23" t="s">
        <v>1572</v>
      </c>
      <c r="L167" s="23" t="s">
        <v>1572</v>
      </c>
      <c r="M167" s="23" t="s">
        <v>1572</v>
      </c>
      <c r="N167" s="23" t="s">
        <v>1572</v>
      </c>
      <c r="O167" s="23" t="s">
        <v>1572</v>
      </c>
      <c r="P167" s="23" t="s">
        <v>1572</v>
      </c>
      <c r="Q167" s="34" t="s">
        <v>1572</v>
      </c>
    </row>
    <row r="168" spans="1:17" x14ac:dyDescent="0.25">
      <c r="A168" s="11" t="s">
        <v>895</v>
      </c>
      <c r="B168" s="11" t="s">
        <v>896</v>
      </c>
      <c r="C168" s="34">
        <v>345</v>
      </c>
      <c r="D168" s="113">
        <f t="shared" si="7"/>
        <v>0.61159420289855071</v>
      </c>
      <c r="E168" s="113">
        <f t="shared" si="7"/>
        <v>0.35652173913043478</v>
      </c>
      <c r="F168" s="113">
        <f t="shared" si="7"/>
        <v>2.8985507246376812E-2</v>
      </c>
      <c r="G168" s="113">
        <f t="shared" si="6"/>
        <v>2.8985507246376812E-3</v>
      </c>
      <c r="H168" s="113">
        <f t="shared" si="6"/>
        <v>0</v>
      </c>
      <c r="I168" s="113">
        <f t="shared" si="6"/>
        <v>1</v>
      </c>
      <c r="J168" s="113">
        <f t="shared" si="6"/>
        <v>0</v>
      </c>
      <c r="K168" s="23">
        <v>211</v>
      </c>
      <c r="L168" s="23">
        <v>123</v>
      </c>
      <c r="M168" s="23">
        <v>10</v>
      </c>
      <c r="N168" s="23">
        <v>1</v>
      </c>
      <c r="O168" s="23">
        <v>0</v>
      </c>
      <c r="P168" s="23">
        <v>345</v>
      </c>
      <c r="Q168" s="34">
        <v>0</v>
      </c>
    </row>
    <row r="169" spans="1:17" x14ac:dyDescent="0.25">
      <c r="A169" s="11" t="s">
        <v>905</v>
      </c>
      <c r="B169" s="11" t="s">
        <v>906</v>
      </c>
      <c r="C169" s="34">
        <v>1539</v>
      </c>
      <c r="D169" s="113">
        <f t="shared" si="7"/>
        <v>0.57504873294346981</v>
      </c>
      <c r="E169" s="113">
        <f t="shared" si="7"/>
        <v>0.29954515919428198</v>
      </c>
      <c r="F169" s="113">
        <f t="shared" si="7"/>
        <v>0.12345679012345678</v>
      </c>
      <c r="G169" s="113">
        <f t="shared" si="6"/>
        <v>1.2995451591942819E-3</v>
      </c>
      <c r="H169" s="113">
        <f t="shared" si="6"/>
        <v>6.4977257959714096E-4</v>
      </c>
      <c r="I169" s="113">
        <f t="shared" si="6"/>
        <v>1</v>
      </c>
      <c r="J169" s="113">
        <f t="shared" si="6"/>
        <v>0</v>
      </c>
      <c r="K169" s="23">
        <v>885</v>
      </c>
      <c r="L169" s="23">
        <v>461</v>
      </c>
      <c r="M169" s="23">
        <v>190</v>
      </c>
      <c r="N169" s="23">
        <v>2</v>
      </c>
      <c r="O169" s="23">
        <v>1</v>
      </c>
      <c r="P169" s="23">
        <v>1539</v>
      </c>
      <c r="Q169" s="34">
        <v>0</v>
      </c>
    </row>
    <row r="170" spans="1:17" x14ac:dyDescent="0.25">
      <c r="A170" s="11" t="s">
        <v>909</v>
      </c>
      <c r="B170" s="11" t="s">
        <v>910</v>
      </c>
      <c r="C170" s="34">
        <v>6536</v>
      </c>
      <c r="D170" s="113">
        <f t="shared" si="7"/>
        <v>0.29406364749082009</v>
      </c>
      <c r="E170" s="113">
        <f t="shared" si="7"/>
        <v>0.57818237454100363</v>
      </c>
      <c r="F170" s="113">
        <f t="shared" si="7"/>
        <v>7.5428396572827419E-2</v>
      </c>
      <c r="G170" s="113">
        <f t="shared" si="6"/>
        <v>5.2172582619339047E-2</v>
      </c>
      <c r="H170" s="113">
        <f t="shared" si="6"/>
        <v>1.5299877600979191E-4</v>
      </c>
      <c r="I170" s="113">
        <f t="shared" si="6"/>
        <v>1</v>
      </c>
      <c r="J170" s="113">
        <f t="shared" si="6"/>
        <v>0</v>
      </c>
      <c r="K170" s="23">
        <v>1922</v>
      </c>
      <c r="L170" s="23">
        <v>3779</v>
      </c>
      <c r="M170" s="23">
        <v>493</v>
      </c>
      <c r="N170" s="23">
        <v>341</v>
      </c>
      <c r="O170" s="23">
        <v>1</v>
      </c>
      <c r="P170" s="23">
        <v>6536</v>
      </c>
      <c r="Q170" s="34">
        <v>0</v>
      </c>
    </row>
    <row r="171" spans="1:17" x14ac:dyDescent="0.25">
      <c r="A171" s="11" t="s">
        <v>941</v>
      </c>
      <c r="B171" s="11" t="s">
        <v>942</v>
      </c>
      <c r="C171" s="34">
        <v>273</v>
      </c>
      <c r="D171" s="113">
        <f t="shared" si="7"/>
        <v>0.47619047619047616</v>
      </c>
      <c r="E171" s="113">
        <f t="shared" si="7"/>
        <v>6.95970695970696E-2</v>
      </c>
      <c r="F171" s="113">
        <f t="shared" si="7"/>
        <v>1.4652014652014652E-2</v>
      </c>
      <c r="G171" s="113">
        <f t="shared" si="6"/>
        <v>2.9304029304029304E-2</v>
      </c>
      <c r="H171" s="113">
        <f t="shared" si="6"/>
        <v>0.41025641025641024</v>
      </c>
      <c r="I171" s="113">
        <f t="shared" si="6"/>
        <v>1</v>
      </c>
      <c r="J171" s="113">
        <f t="shared" si="6"/>
        <v>0</v>
      </c>
      <c r="K171" s="23">
        <v>130</v>
      </c>
      <c r="L171" s="23">
        <v>19</v>
      </c>
      <c r="M171" s="23">
        <v>4</v>
      </c>
      <c r="N171" s="23">
        <v>8</v>
      </c>
      <c r="O171" s="23">
        <v>112</v>
      </c>
      <c r="P171" s="23">
        <v>273</v>
      </c>
      <c r="Q171" s="34">
        <v>0</v>
      </c>
    </row>
    <row r="172" spans="1:17" x14ac:dyDescent="0.25">
      <c r="A172" s="11" t="s">
        <v>943</v>
      </c>
      <c r="B172" s="11" t="s">
        <v>944</v>
      </c>
      <c r="C172" s="34">
        <v>261</v>
      </c>
      <c r="D172" s="113">
        <f t="shared" si="7"/>
        <v>0.66283524904214564</v>
      </c>
      <c r="E172" s="113">
        <f t="shared" si="7"/>
        <v>0.2950191570881226</v>
      </c>
      <c r="F172" s="113">
        <f t="shared" si="7"/>
        <v>2.681992337164751E-2</v>
      </c>
      <c r="G172" s="113">
        <f t="shared" si="6"/>
        <v>1.532567049808429E-2</v>
      </c>
      <c r="H172" s="113">
        <f t="shared" si="6"/>
        <v>0</v>
      </c>
      <c r="I172" s="113">
        <f t="shared" si="6"/>
        <v>1</v>
      </c>
      <c r="J172" s="113">
        <f t="shared" si="6"/>
        <v>0</v>
      </c>
      <c r="K172" s="23">
        <v>173</v>
      </c>
      <c r="L172" s="23">
        <v>77</v>
      </c>
      <c r="M172" s="23">
        <v>7</v>
      </c>
      <c r="N172" s="23">
        <v>4</v>
      </c>
      <c r="O172" s="23">
        <v>0</v>
      </c>
      <c r="P172" s="23">
        <v>261</v>
      </c>
      <c r="Q172" s="34">
        <v>0</v>
      </c>
    </row>
    <row r="173" spans="1:17" x14ac:dyDescent="0.25">
      <c r="A173" s="11" t="s">
        <v>961</v>
      </c>
      <c r="B173" s="11" t="s">
        <v>962</v>
      </c>
      <c r="C173" s="34">
        <v>149</v>
      </c>
      <c r="D173" s="113">
        <f t="shared" si="7"/>
        <v>0.57718120805369133</v>
      </c>
      <c r="E173" s="113">
        <f t="shared" si="7"/>
        <v>0.35570469798657717</v>
      </c>
      <c r="F173" s="113">
        <f t="shared" si="7"/>
        <v>4.0268456375838924E-2</v>
      </c>
      <c r="G173" s="113">
        <f t="shared" si="6"/>
        <v>2.6845637583892617E-2</v>
      </c>
      <c r="H173" s="113">
        <f t="shared" si="6"/>
        <v>0</v>
      </c>
      <c r="I173" s="113">
        <f t="shared" si="6"/>
        <v>1</v>
      </c>
      <c r="J173" s="113">
        <f t="shared" si="6"/>
        <v>0</v>
      </c>
      <c r="K173" s="23">
        <v>86</v>
      </c>
      <c r="L173" s="23">
        <v>53</v>
      </c>
      <c r="M173" s="23">
        <v>6</v>
      </c>
      <c r="N173" s="23">
        <v>4</v>
      </c>
      <c r="O173" s="23">
        <v>0</v>
      </c>
      <c r="P173" s="23">
        <v>149</v>
      </c>
      <c r="Q173" s="34">
        <v>0</v>
      </c>
    </row>
    <row r="174" spans="1:17" x14ac:dyDescent="0.25">
      <c r="A174" s="11" t="s">
        <v>979</v>
      </c>
      <c r="B174" s="11" t="s">
        <v>980</v>
      </c>
      <c r="C174" s="34">
        <v>4101</v>
      </c>
      <c r="D174" s="113">
        <f t="shared" si="7"/>
        <v>0.65496220434040475</v>
      </c>
      <c r="E174" s="113">
        <f t="shared" si="7"/>
        <v>0.18849061204584247</v>
      </c>
      <c r="F174" s="113">
        <f t="shared" si="7"/>
        <v>0.12362838332114119</v>
      </c>
      <c r="G174" s="113">
        <f t="shared" si="6"/>
        <v>3.2674957327481102E-2</v>
      </c>
      <c r="H174" s="113">
        <f t="shared" si="6"/>
        <v>2.43842965130456E-4</v>
      </c>
      <c r="I174" s="113">
        <f t="shared" si="6"/>
        <v>1</v>
      </c>
      <c r="J174" s="113">
        <f t="shared" si="6"/>
        <v>0</v>
      </c>
      <c r="K174" s="23">
        <v>2686</v>
      </c>
      <c r="L174" s="23">
        <v>773</v>
      </c>
      <c r="M174" s="23">
        <v>507</v>
      </c>
      <c r="N174" s="23">
        <v>134</v>
      </c>
      <c r="O174" s="23">
        <v>1</v>
      </c>
      <c r="P174" s="23">
        <v>4101</v>
      </c>
      <c r="Q174" s="34">
        <v>0</v>
      </c>
    </row>
    <row r="175" spans="1:17" x14ac:dyDescent="0.25">
      <c r="A175" s="11" t="s">
        <v>987</v>
      </c>
      <c r="B175" s="11" t="s">
        <v>988</v>
      </c>
      <c r="C175" s="34" t="s">
        <v>1572</v>
      </c>
      <c r="D175" s="113" t="e">
        <f t="shared" si="7"/>
        <v>#VALUE!</v>
      </c>
      <c r="E175" s="113" t="e">
        <f t="shared" si="7"/>
        <v>#VALUE!</v>
      </c>
      <c r="F175" s="113" t="e">
        <f t="shared" si="7"/>
        <v>#VALUE!</v>
      </c>
      <c r="G175" s="113" t="e">
        <f t="shared" si="6"/>
        <v>#VALUE!</v>
      </c>
      <c r="H175" s="113" t="e">
        <f t="shared" si="6"/>
        <v>#VALUE!</v>
      </c>
      <c r="I175" s="113" t="e">
        <f t="shared" si="6"/>
        <v>#VALUE!</v>
      </c>
      <c r="J175" s="113" t="e">
        <f t="shared" si="6"/>
        <v>#VALUE!</v>
      </c>
      <c r="K175" s="23" t="s">
        <v>1572</v>
      </c>
      <c r="L175" s="23" t="s">
        <v>1572</v>
      </c>
      <c r="M175" s="23" t="s">
        <v>1572</v>
      </c>
      <c r="N175" s="23" t="s">
        <v>1572</v>
      </c>
      <c r="O175" s="23" t="s">
        <v>1572</v>
      </c>
      <c r="P175" s="23" t="s">
        <v>1572</v>
      </c>
      <c r="Q175" s="34" t="s">
        <v>1572</v>
      </c>
    </row>
    <row r="176" spans="1:17" x14ac:dyDescent="0.25">
      <c r="A176" s="11" t="s">
        <v>999</v>
      </c>
      <c r="B176" s="11" t="s">
        <v>1000</v>
      </c>
      <c r="C176" s="34">
        <v>6360</v>
      </c>
      <c r="D176" s="113">
        <f t="shared" si="7"/>
        <v>0.37279874213836478</v>
      </c>
      <c r="E176" s="113">
        <f t="shared" si="7"/>
        <v>0.43506289308176099</v>
      </c>
      <c r="F176" s="113">
        <f t="shared" si="7"/>
        <v>0.11477987421383648</v>
      </c>
      <c r="G176" s="113">
        <f t="shared" si="6"/>
        <v>7.7358490566037733E-2</v>
      </c>
      <c r="H176" s="113">
        <f t="shared" si="6"/>
        <v>0</v>
      </c>
      <c r="I176" s="113">
        <f t="shared" si="6"/>
        <v>1</v>
      </c>
      <c r="J176" s="113">
        <f t="shared" si="6"/>
        <v>0</v>
      </c>
      <c r="K176" s="23">
        <v>2371</v>
      </c>
      <c r="L176" s="23">
        <v>2767</v>
      </c>
      <c r="M176" s="23">
        <v>730</v>
      </c>
      <c r="N176" s="23">
        <v>492</v>
      </c>
      <c r="O176" s="23">
        <v>0</v>
      </c>
      <c r="P176" s="23">
        <v>6360</v>
      </c>
      <c r="Q176" s="34">
        <v>0</v>
      </c>
    </row>
    <row r="177" spans="1:17" x14ac:dyDescent="0.25">
      <c r="A177" s="11" t="s">
        <v>1047</v>
      </c>
      <c r="B177" s="11" t="s">
        <v>1048</v>
      </c>
      <c r="C177" s="34">
        <v>282</v>
      </c>
      <c r="D177" s="113">
        <f t="shared" si="7"/>
        <v>0.67021276595744683</v>
      </c>
      <c r="E177" s="113">
        <f t="shared" si="7"/>
        <v>0.28723404255319152</v>
      </c>
      <c r="F177" s="113">
        <f t="shared" si="7"/>
        <v>3.9007092198581561E-2</v>
      </c>
      <c r="G177" s="113">
        <f t="shared" si="6"/>
        <v>3.5460992907801418E-3</v>
      </c>
      <c r="H177" s="113">
        <f t="shared" si="6"/>
        <v>0</v>
      </c>
      <c r="I177" s="113">
        <f t="shared" si="6"/>
        <v>1</v>
      </c>
      <c r="J177" s="113">
        <f t="shared" si="6"/>
        <v>0</v>
      </c>
      <c r="K177" s="23">
        <v>189</v>
      </c>
      <c r="L177" s="23">
        <v>81</v>
      </c>
      <c r="M177" s="23">
        <v>11</v>
      </c>
      <c r="N177" s="23">
        <v>1</v>
      </c>
      <c r="O177" s="23">
        <v>0</v>
      </c>
      <c r="P177" s="23">
        <v>282</v>
      </c>
      <c r="Q177" s="34">
        <v>0</v>
      </c>
    </row>
    <row r="178" spans="1:17" x14ac:dyDescent="0.25">
      <c r="A178" s="11" t="s">
        <v>1101</v>
      </c>
      <c r="B178" s="11" t="s">
        <v>1102</v>
      </c>
      <c r="C178" s="34">
        <v>144</v>
      </c>
      <c r="D178" s="113">
        <f t="shared" si="7"/>
        <v>0.6875</v>
      </c>
      <c r="E178" s="113">
        <f t="shared" si="7"/>
        <v>0.27083333333333331</v>
      </c>
      <c r="F178" s="113">
        <f t="shared" si="7"/>
        <v>2.0833333333333332E-2</v>
      </c>
      <c r="G178" s="113">
        <f t="shared" si="6"/>
        <v>6.9444444444444441E-3</v>
      </c>
      <c r="H178" s="113">
        <f t="shared" si="6"/>
        <v>1.3888888888888888E-2</v>
      </c>
      <c r="I178" s="113">
        <f t="shared" si="6"/>
        <v>1</v>
      </c>
      <c r="J178" s="113">
        <f t="shared" si="6"/>
        <v>0</v>
      </c>
      <c r="K178" s="23">
        <v>99</v>
      </c>
      <c r="L178" s="23">
        <v>39</v>
      </c>
      <c r="M178" s="23">
        <v>3</v>
      </c>
      <c r="N178" s="23">
        <v>1</v>
      </c>
      <c r="O178" s="23">
        <v>2</v>
      </c>
      <c r="P178" s="23">
        <v>144</v>
      </c>
      <c r="Q178" s="34">
        <v>0</v>
      </c>
    </row>
    <row r="179" spans="1:17" x14ac:dyDescent="0.25">
      <c r="A179" s="11" t="s">
        <v>1137</v>
      </c>
      <c r="B179" s="11" t="s">
        <v>1138</v>
      </c>
      <c r="C179" s="34">
        <v>168</v>
      </c>
      <c r="D179" s="113">
        <f t="shared" si="7"/>
        <v>0.5357142857142857</v>
      </c>
      <c r="E179" s="113">
        <f t="shared" si="7"/>
        <v>0.39880952380952384</v>
      </c>
      <c r="F179" s="113">
        <f t="shared" si="7"/>
        <v>5.3571428571428568E-2</v>
      </c>
      <c r="G179" s="113">
        <f t="shared" si="6"/>
        <v>1.1904761904761904E-2</v>
      </c>
      <c r="H179" s="113">
        <f t="shared" si="6"/>
        <v>0</v>
      </c>
      <c r="I179" s="113">
        <f t="shared" si="6"/>
        <v>1</v>
      </c>
      <c r="J179" s="113">
        <f t="shared" si="6"/>
        <v>0</v>
      </c>
      <c r="K179" s="23">
        <v>90</v>
      </c>
      <c r="L179" s="23">
        <v>67</v>
      </c>
      <c r="M179" s="23">
        <v>9</v>
      </c>
      <c r="N179" s="23">
        <v>2</v>
      </c>
      <c r="O179" s="23">
        <v>0</v>
      </c>
      <c r="P179" s="23">
        <v>168</v>
      </c>
      <c r="Q179" s="34">
        <v>0</v>
      </c>
    </row>
    <row r="180" spans="1:17" x14ac:dyDescent="0.25">
      <c r="A180" s="11" t="s">
        <v>1133</v>
      </c>
      <c r="B180" s="11" t="s">
        <v>1134</v>
      </c>
      <c r="C180" s="34">
        <v>91</v>
      </c>
      <c r="D180" s="113">
        <f t="shared" si="7"/>
        <v>0.63736263736263732</v>
      </c>
      <c r="E180" s="113">
        <f t="shared" si="7"/>
        <v>0.30769230769230771</v>
      </c>
      <c r="F180" s="113">
        <f t="shared" si="7"/>
        <v>4.3956043956043959E-2</v>
      </c>
      <c r="G180" s="113">
        <f t="shared" si="6"/>
        <v>1.098901098901099E-2</v>
      </c>
      <c r="H180" s="113">
        <f t="shared" si="6"/>
        <v>0</v>
      </c>
      <c r="I180" s="113">
        <f t="shared" si="6"/>
        <v>1</v>
      </c>
      <c r="J180" s="113">
        <f t="shared" si="6"/>
        <v>0</v>
      </c>
      <c r="K180" s="23">
        <v>58</v>
      </c>
      <c r="L180" s="23">
        <v>28</v>
      </c>
      <c r="M180" s="23">
        <v>4</v>
      </c>
      <c r="N180" s="23">
        <v>1</v>
      </c>
      <c r="O180" s="23">
        <v>0</v>
      </c>
      <c r="P180" s="23">
        <v>91</v>
      </c>
      <c r="Q180" s="34">
        <v>0</v>
      </c>
    </row>
    <row r="181" spans="1:17" x14ac:dyDescent="0.25">
      <c r="A181" s="11" t="s">
        <v>1155</v>
      </c>
      <c r="B181" s="11" t="s">
        <v>1156</v>
      </c>
      <c r="C181" s="34">
        <v>653</v>
      </c>
      <c r="D181" s="113">
        <f t="shared" si="7"/>
        <v>0.57274119448698313</v>
      </c>
      <c r="E181" s="113">
        <f t="shared" si="7"/>
        <v>0.22664624808575803</v>
      </c>
      <c r="F181" s="113">
        <f t="shared" si="7"/>
        <v>0.11944869831546708</v>
      </c>
      <c r="G181" s="113">
        <f t="shared" si="6"/>
        <v>8.1163859111791734E-2</v>
      </c>
      <c r="H181" s="113">
        <f t="shared" si="6"/>
        <v>0</v>
      </c>
      <c r="I181" s="113">
        <f t="shared" si="6"/>
        <v>1</v>
      </c>
      <c r="J181" s="113">
        <f t="shared" si="6"/>
        <v>0</v>
      </c>
      <c r="K181" s="23">
        <v>374</v>
      </c>
      <c r="L181" s="23">
        <v>148</v>
      </c>
      <c r="M181" s="23">
        <v>78</v>
      </c>
      <c r="N181" s="23">
        <v>53</v>
      </c>
      <c r="O181" s="23">
        <v>0</v>
      </c>
      <c r="P181" s="23">
        <v>653</v>
      </c>
      <c r="Q181" s="34">
        <v>0</v>
      </c>
    </row>
    <row r="182" spans="1:17" x14ac:dyDescent="0.25">
      <c r="A182" s="11" t="s">
        <v>102</v>
      </c>
      <c r="B182" s="11" t="s">
        <v>103</v>
      </c>
      <c r="C182" s="34" t="s">
        <v>1572</v>
      </c>
      <c r="D182" s="113" t="e">
        <f t="shared" si="7"/>
        <v>#VALUE!</v>
      </c>
      <c r="E182" s="113" t="e">
        <f t="shared" si="7"/>
        <v>#VALUE!</v>
      </c>
      <c r="F182" s="113" t="e">
        <f t="shared" si="7"/>
        <v>#VALUE!</v>
      </c>
      <c r="G182" s="113" t="e">
        <f t="shared" si="6"/>
        <v>#VALUE!</v>
      </c>
      <c r="H182" s="113" t="e">
        <f t="shared" si="6"/>
        <v>#VALUE!</v>
      </c>
      <c r="I182" s="113" t="e">
        <f t="shared" si="6"/>
        <v>#VALUE!</v>
      </c>
      <c r="J182" s="113" t="e">
        <f t="shared" ref="J182:J245" si="8">Q182/$C182</f>
        <v>#VALUE!</v>
      </c>
      <c r="K182" s="23" t="s">
        <v>1572</v>
      </c>
      <c r="L182" s="23" t="s">
        <v>1572</v>
      </c>
      <c r="M182" s="23" t="s">
        <v>1572</v>
      </c>
      <c r="N182" s="23" t="s">
        <v>1572</v>
      </c>
      <c r="O182" s="23" t="s">
        <v>1572</v>
      </c>
      <c r="P182" s="23" t="s">
        <v>1572</v>
      </c>
      <c r="Q182" s="34" t="s">
        <v>1572</v>
      </c>
    </row>
    <row r="183" spans="1:17" x14ac:dyDescent="0.25">
      <c r="A183" s="11" t="s">
        <v>162</v>
      </c>
      <c r="B183" s="11" t="s">
        <v>163</v>
      </c>
      <c r="C183" s="34">
        <v>1579</v>
      </c>
      <c r="D183" s="113">
        <f t="shared" si="7"/>
        <v>0.43635212159594683</v>
      </c>
      <c r="E183" s="113">
        <f t="shared" si="7"/>
        <v>0.35212159594680176</v>
      </c>
      <c r="F183" s="113">
        <f t="shared" si="7"/>
        <v>0.19696010132995567</v>
      </c>
      <c r="G183" s="113">
        <f t="shared" si="7"/>
        <v>1.2032932235592146E-2</v>
      </c>
      <c r="H183" s="113">
        <f t="shared" si="7"/>
        <v>2.5332488917036099E-3</v>
      </c>
      <c r="I183" s="113">
        <f t="shared" si="7"/>
        <v>1</v>
      </c>
      <c r="J183" s="113">
        <f t="shared" si="8"/>
        <v>0</v>
      </c>
      <c r="K183" s="23">
        <v>689</v>
      </c>
      <c r="L183" s="23">
        <v>556</v>
      </c>
      <c r="M183" s="23">
        <v>311</v>
      </c>
      <c r="N183" s="23">
        <v>19</v>
      </c>
      <c r="O183" s="23">
        <v>4</v>
      </c>
      <c r="P183" s="23">
        <v>1579</v>
      </c>
      <c r="Q183" s="34">
        <v>0</v>
      </c>
    </row>
    <row r="184" spans="1:17" x14ac:dyDescent="0.25">
      <c r="A184" s="11" t="s">
        <v>196</v>
      </c>
      <c r="B184" s="11" t="s">
        <v>197</v>
      </c>
      <c r="C184" s="34">
        <v>4549</v>
      </c>
      <c r="D184" s="113">
        <f t="shared" ref="D184:I226" si="9">K184/$C184</f>
        <v>0.43394152561002419</v>
      </c>
      <c r="E184" s="113">
        <f t="shared" si="9"/>
        <v>0.36227742360958454</v>
      </c>
      <c r="F184" s="113">
        <f t="shared" si="9"/>
        <v>0.14222906133216093</v>
      </c>
      <c r="G184" s="113">
        <f t="shared" si="9"/>
        <v>2.5719938448010553E-2</v>
      </c>
      <c r="H184" s="113">
        <f t="shared" si="9"/>
        <v>3.5832051000219828E-2</v>
      </c>
      <c r="I184" s="113">
        <f t="shared" si="9"/>
        <v>1</v>
      </c>
      <c r="J184" s="113">
        <f t="shared" si="8"/>
        <v>0</v>
      </c>
      <c r="K184" s="23">
        <v>1974</v>
      </c>
      <c r="L184" s="23">
        <v>1648</v>
      </c>
      <c r="M184" s="23">
        <v>647</v>
      </c>
      <c r="N184" s="23">
        <v>117</v>
      </c>
      <c r="O184" s="23">
        <v>163</v>
      </c>
      <c r="P184" s="23">
        <v>4549</v>
      </c>
      <c r="Q184" s="34">
        <v>0</v>
      </c>
    </row>
    <row r="185" spans="1:17" x14ac:dyDescent="0.25">
      <c r="A185" s="11" t="s">
        <v>234</v>
      </c>
      <c r="B185" s="11" t="s">
        <v>235</v>
      </c>
      <c r="C185" s="34">
        <v>519</v>
      </c>
      <c r="D185" s="113">
        <f t="shared" si="9"/>
        <v>0.33333333333333331</v>
      </c>
      <c r="E185" s="113">
        <f t="shared" si="9"/>
        <v>0.10597302504816955</v>
      </c>
      <c r="F185" s="113">
        <f t="shared" si="9"/>
        <v>0.22928709055876687</v>
      </c>
      <c r="G185" s="113">
        <f t="shared" si="9"/>
        <v>3.2755298651252408E-2</v>
      </c>
      <c r="H185" s="113">
        <f t="shared" si="9"/>
        <v>0.2947976878612717</v>
      </c>
      <c r="I185" s="113">
        <f t="shared" si="9"/>
        <v>0.9961464354527938</v>
      </c>
      <c r="J185" s="113">
        <f t="shared" si="8"/>
        <v>3.8535645472061657E-3</v>
      </c>
      <c r="K185" s="23">
        <v>173</v>
      </c>
      <c r="L185" s="23">
        <v>55</v>
      </c>
      <c r="M185" s="23">
        <v>119</v>
      </c>
      <c r="N185" s="23">
        <v>17</v>
      </c>
      <c r="O185" s="23">
        <v>153</v>
      </c>
      <c r="P185" s="23">
        <v>517</v>
      </c>
      <c r="Q185" s="34">
        <v>2</v>
      </c>
    </row>
    <row r="186" spans="1:17" x14ac:dyDescent="0.25">
      <c r="A186" s="11" t="s">
        <v>252</v>
      </c>
      <c r="B186" s="11" t="s">
        <v>253</v>
      </c>
      <c r="C186" s="34">
        <v>4066</v>
      </c>
      <c r="D186" s="113">
        <f t="shared" si="9"/>
        <v>0.43851451057550417</v>
      </c>
      <c r="E186" s="113">
        <f t="shared" si="9"/>
        <v>0.35661583866207575</v>
      </c>
      <c r="F186" s="113">
        <f t="shared" si="9"/>
        <v>0.17560255779636005</v>
      </c>
      <c r="G186" s="113">
        <f t="shared" si="9"/>
        <v>2.8529267092966059E-2</v>
      </c>
      <c r="H186" s="113">
        <f t="shared" si="9"/>
        <v>7.3782587309394979E-4</v>
      </c>
      <c r="I186" s="113">
        <f t="shared" si="9"/>
        <v>1</v>
      </c>
      <c r="J186" s="113">
        <f t="shared" si="8"/>
        <v>0</v>
      </c>
      <c r="K186" s="23">
        <v>1783</v>
      </c>
      <c r="L186" s="23">
        <v>1450</v>
      </c>
      <c r="M186" s="23">
        <v>714</v>
      </c>
      <c r="N186" s="23">
        <v>116</v>
      </c>
      <c r="O186" s="23">
        <v>3</v>
      </c>
      <c r="P186" s="23">
        <v>4066</v>
      </c>
      <c r="Q186" s="34">
        <v>0</v>
      </c>
    </row>
    <row r="187" spans="1:17" x14ac:dyDescent="0.25">
      <c r="A187" s="11" t="s">
        <v>384</v>
      </c>
      <c r="B187" s="11" t="s">
        <v>385</v>
      </c>
      <c r="C187" s="34">
        <v>309</v>
      </c>
      <c r="D187" s="113">
        <f t="shared" si="9"/>
        <v>0.65372168284789645</v>
      </c>
      <c r="E187" s="113">
        <f t="shared" si="9"/>
        <v>0.24919093851132687</v>
      </c>
      <c r="F187" s="113">
        <f t="shared" si="9"/>
        <v>7.7669902912621352E-2</v>
      </c>
      <c r="G187" s="113">
        <f t="shared" si="9"/>
        <v>1.2944983818770227E-2</v>
      </c>
      <c r="H187" s="113">
        <f t="shared" si="9"/>
        <v>6.4724919093851136E-3</v>
      </c>
      <c r="I187" s="113">
        <f t="shared" si="9"/>
        <v>1</v>
      </c>
      <c r="J187" s="113">
        <f t="shared" si="8"/>
        <v>0</v>
      </c>
      <c r="K187" s="23">
        <v>202</v>
      </c>
      <c r="L187" s="23">
        <v>77</v>
      </c>
      <c r="M187" s="23">
        <v>24</v>
      </c>
      <c r="N187" s="23">
        <v>4</v>
      </c>
      <c r="O187" s="23">
        <v>2</v>
      </c>
      <c r="P187" s="23">
        <v>309</v>
      </c>
      <c r="Q187" s="34">
        <v>0</v>
      </c>
    </row>
    <row r="188" spans="1:17" x14ac:dyDescent="0.25">
      <c r="A188" s="11" t="s">
        <v>388</v>
      </c>
      <c r="B188" s="11" t="s">
        <v>389</v>
      </c>
      <c r="C188" s="34">
        <v>417</v>
      </c>
      <c r="D188" s="113">
        <f t="shared" si="9"/>
        <v>0.49880095923261392</v>
      </c>
      <c r="E188" s="113">
        <f t="shared" si="9"/>
        <v>0.33573141486810554</v>
      </c>
      <c r="F188" s="113">
        <f t="shared" si="9"/>
        <v>9.3525179856115109E-2</v>
      </c>
      <c r="G188" s="113">
        <f t="shared" si="9"/>
        <v>3.8369304556354913E-2</v>
      </c>
      <c r="H188" s="113">
        <f t="shared" si="9"/>
        <v>3.3573141486810551E-2</v>
      </c>
      <c r="I188" s="113">
        <f t="shared" si="9"/>
        <v>1</v>
      </c>
      <c r="J188" s="113">
        <f t="shared" si="8"/>
        <v>0</v>
      </c>
      <c r="K188" s="23">
        <v>208</v>
      </c>
      <c r="L188" s="23">
        <v>140</v>
      </c>
      <c r="M188" s="23">
        <v>39</v>
      </c>
      <c r="N188" s="23">
        <v>16</v>
      </c>
      <c r="O188" s="23">
        <v>14</v>
      </c>
      <c r="P188" s="23">
        <v>417</v>
      </c>
      <c r="Q188" s="34">
        <v>0</v>
      </c>
    </row>
    <row r="189" spans="1:17" x14ac:dyDescent="0.25">
      <c r="A189" s="11" t="s">
        <v>416</v>
      </c>
      <c r="B189" s="11" t="s">
        <v>417</v>
      </c>
      <c r="C189" s="34">
        <v>225</v>
      </c>
      <c r="D189" s="113">
        <f t="shared" si="9"/>
        <v>0.74222222222222223</v>
      </c>
      <c r="E189" s="113">
        <f t="shared" si="9"/>
        <v>0.12444444444444444</v>
      </c>
      <c r="F189" s="113">
        <f t="shared" si="9"/>
        <v>0.12</v>
      </c>
      <c r="G189" s="113">
        <f t="shared" si="9"/>
        <v>1.3333333333333334E-2</v>
      </c>
      <c r="H189" s="113">
        <f t="shared" si="9"/>
        <v>0</v>
      </c>
      <c r="I189" s="113">
        <f t="shared" si="9"/>
        <v>1</v>
      </c>
      <c r="J189" s="113">
        <f t="shared" si="8"/>
        <v>0</v>
      </c>
      <c r="K189" s="23">
        <v>167</v>
      </c>
      <c r="L189" s="23">
        <v>28</v>
      </c>
      <c r="M189" s="23">
        <v>27</v>
      </c>
      <c r="N189" s="23">
        <v>3</v>
      </c>
      <c r="O189" s="23">
        <v>0</v>
      </c>
      <c r="P189" s="23">
        <v>225</v>
      </c>
      <c r="Q189" s="34">
        <v>0</v>
      </c>
    </row>
    <row r="190" spans="1:17" x14ac:dyDescent="0.25">
      <c r="A190" s="11" t="s">
        <v>510</v>
      </c>
      <c r="B190" s="11" t="s">
        <v>511</v>
      </c>
      <c r="C190" s="34">
        <v>1409</v>
      </c>
      <c r="D190" s="113">
        <f t="shared" si="9"/>
        <v>0.609652235628105</v>
      </c>
      <c r="E190" s="113">
        <f t="shared" si="9"/>
        <v>0.28459900638750885</v>
      </c>
      <c r="F190" s="113">
        <f t="shared" si="9"/>
        <v>6.9552874378992199E-2</v>
      </c>
      <c r="G190" s="113">
        <f t="shared" si="9"/>
        <v>1.3484740951029099E-2</v>
      </c>
      <c r="H190" s="113">
        <f t="shared" si="9"/>
        <v>2.2711142654364799E-2</v>
      </c>
      <c r="I190" s="113">
        <f t="shared" si="9"/>
        <v>1</v>
      </c>
      <c r="J190" s="113">
        <f t="shared" si="8"/>
        <v>0</v>
      </c>
      <c r="K190" s="23">
        <v>859</v>
      </c>
      <c r="L190" s="23">
        <v>401</v>
      </c>
      <c r="M190" s="23">
        <v>98</v>
      </c>
      <c r="N190" s="23">
        <v>19</v>
      </c>
      <c r="O190" s="23">
        <v>32</v>
      </c>
      <c r="P190" s="23">
        <v>1409</v>
      </c>
      <c r="Q190" s="34">
        <v>0</v>
      </c>
    </row>
    <row r="191" spans="1:17" x14ac:dyDescent="0.25">
      <c r="A191" s="11" t="s">
        <v>558</v>
      </c>
      <c r="B191" s="11" t="s">
        <v>559</v>
      </c>
      <c r="C191" s="34">
        <v>1325</v>
      </c>
      <c r="D191" s="113">
        <f t="shared" si="9"/>
        <v>0.50716981132075467</v>
      </c>
      <c r="E191" s="113">
        <f t="shared" si="9"/>
        <v>0.28075471698113208</v>
      </c>
      <c r="F191" s="113">
        <f t="shared" si="9"/>
        <v>0.16377358490566038</v>
      </c>
      <c r="G191" s="113">
        <f t="shared" si="9"/>
        <v>3.3962264150943396E-2</v>
      </c>
      <c r="H191" s="113">
        <f t="shared" si="9"/>
        <v>1.4339622641509434E-2</v>
      </c>
      <c r="I191" s="113">
        <f t="shared" si="9"/>
        <v>1</v>
      </c>
      <c r="J191" s="113">
        <f t="shared" si="8"/>
        <v>0</v>
      </c>
      <c r="K191" s="23">
        <v>672</v>
      </c>
      <c r="L191" s="23">
        <v>372</v>
      </c>
      <c r="M191" s="23">
        <v>217</v>
      </c>
      <c r="N191" s="23">
        <v>45</v>
      </c>
      <c r="O191" s="23">
        <v>19</v>
      </c>
      <c r="P191" s="23">
        <v>1325</v>
      </c>
      <c r="Q191" s="34">
        <v>0</v>
      </c>
    </row>
    <row r="192" spans="1:17" x14ac:dyDescent="0.25">
      <c r="A192" s="11" t="s">
        <v>666</v>
      </c>
      <c r="B192" s="11" t="s">
        <v>667</v>
      </c>
      <c r="C192" s="34">
        <v>1461</v>
      </c>
      <c r="D192" s="113">
        <f t="shared" si="9"/>
        <v>0.51266255989048592</v>
      </c>
      <c r="E192" s="113">
        <f t="shared" si="9"/>
        <v>0.28473648186173856</v>
      </c>
      <c r="F192" s="113">
        <f t="shared" si="9"/>
        <v>0.16427104722792607</v>
      </c>
      <c r="G192" s="113">
        <f t="shared" si="9"/>
        <v>3.6960985626283367E-2</v>
      </c>
      <c r="H192" s="113">
        <f t="shared" si="9"/>
        <v>1.3689253935660506E-3</v>
      </c>
      <c r="I192" s="113">
        <f t="shared" si="9"/>
        <v>1</v>
      </c>
      <c r="J192" s="113">
        <f t="shared" si="8"/>
        <v>0</v>
      </c>
      <c r="K192" s="23">
        <v>749</v>
      </c>
      <c r="L192" s="23">
        <v>416</v>
      </c>
      <c r="M192" s="23">
        <v>240</v>
      </c>
      <c r="N192" s="23">
        <v>54</v>
      </c>
      <c r="O192" s="23">
        <v>2</v>
      </c>
      <c r="P192" s="23">
        <v>1461</v>
      </c>
      <c r="Q192" s="34">
        <v>0</v>
      </c>
    </row>
    <row r="193" spans="1:17" x14ac:dyDescent="0.25">
      <c r="A193" s="11" t="s">
        <v>672</v>
      </c>
      <c r="B193" s="11" t="s">
        <v>673</v>
      </c>
      <c r="C193" s="34">
        <v>156</v>
      </c>
      <c r="D193" s="113">
        <f t="shared" si="9"/>
        <v>0.52564102564102566</v>
      </c>
      <c r="E193" s="113">
        <f t="shared" si="9"/>
        <v>0.41666666666666669</v>
      </c>
      <c r="F193" s="113">
        <f t="shared" si="9"/>
        <v>5.128205128205128E-2</v>
      </c>
      <c r="G193" s="113">
        <f t="shared" si="9"/>
        <v>0</v>
      </c>
      <c r="H193" s="113">
        <f t="shared" si="9"/>
        <v>6.41025641025641E-3</v>
      </c>
      <c r="I193" s="113">
        <f t="shared" si="9"/>
        <v>1</v>
      </c>
      <c r="J193" s="113">
        <f t="shared" si="8"/>
        <v>0</v>
      </c>
      <c r="K193" s="23">
        <v>82</v>
      </c>
      <c r="L193" s="23">
        <v>65</v>
      </c>
      <c r="M193" s="23">
        <v>8</v>
      </c>
      <c r="N193" s="23">
        <v>0</v>
      </c>
      <c r="O193" s="23">
        <v>1</v>
      </c>
      <c r="P193" s="23">
        <v>156</v>
      </c>
      <c r="Q193" s="34">
        <v>0</v>
      </c>
    </row>
    <row r="194" spans="1:17" x14ac:dyDescent="0.25">
      <c r="A194" s="11" t="s">
        <v>746</v>
      </c>
      <c r="B194" s="11" t="s">
        <v>747</v>
      </c>
      <c r="C194" s="34">
        <v>1716</v>
      </c>
      <c r="D194" s="113">
        <f t="shared" si="9"/>
        <v>0.68356643356643354</v>
      </c>
      <c r="E194" s="113">
        <f t="shared" si="9"/>
        <v>0.23193473193473194</v>
      </c>
      <c r="F194" s="113">
        <f t="shared" si="9"/>
        <v>6.9930069930069935E-2</v>
      </c>
      <c r="G194" s="113">
        <f t="shared" si="9"/>
        <v>1.1072261072261072E-2</v>
      </c>
      <c r="H194" s="113">
        <f t="shared" si="9"/>
        <v>3.4965034965034965E-3</v>
      </c>
      <c r="I194" s="113">
        <f t="shared" si="9"/>
        <v>1</v>
      </c>
      <c r="J194" s="113">
        <f t="shared" si="8"/>
        <v>0</v>
      </c>
      <c r="K194" s="23">
        <v>1173</v>
      </c>
      <c r="L194" s="23">
        <v>398</v>
      </c>
      <c r="M194" s="23">
        <v>120</v>
      </c>
      <c r="N194" s="23">
        <v>19</v>
      </c>
      <c r="O194" s="23">
        <v>6</v>
      </c>
      <c r="P194" s="23">
        <v>1716</v>
      </c>
      <c r="Q194" s="34">
        <v>0</v>
      </c>
    </row>
    <row r="195" spans="1:17" x14ac:dyDescent="0.25">
      <c r="A195" s="11" t="s">
        <v>748</v>
      </c>
      <c r="B195" s="11" t="s">
        <v>749</v>
      </c>
      <c r="C195" s="34">
        <v>126</v>
      </c>
      <c r="D195" s="113">
        <f t="shared" si="9"/>
        <v>0.59523809523809523</v>
      </c>
      <c r="E195" s="113">
        <f t="shared" si="9"/>
        <v>0.34126984126984128</v>
      </c>
      <c r="F195" s="113">
        <f t="shared" si="9"/>
        <v>5.5555555555555552E-2</v>
      </c>
      <c r="G195" s="113">
        <f t="shared" si="9"/>
        <v>7.9365079365079361E-3</v>
      </c>
      <c r="H195" s="113">
        <f t="shared" si="9"/>
        <v>0</v>
      </c>
      <c r="I195" s="113">
        <f t="shared" si="9"/>
        <v>1</v>
      </c>
      <c r="J195" s="113">
        <f t="shared" si="8"/>
        <v>0</v>
      </c>
      <c r="K195" s="23">
        <v>75</v>
      </c>
      <c r="L195" s="23">
        <v>43</v>
      </c>
      <c r="M195" s="23">
        <v>7</v>
      </c>
      <c r="N195" s="23">
        <v>1</v>
      </c>
      <c r="O195" s="23">
        <v>0</v>
      </c>
      <c r="P195" s="23">
        <v>126</v>
      </c>
      <c r="Q195" s="34">
        <v>0</v>
      </c>
    </row>
    <row r="196" spans="1:17" x14ac:dyDescent="0.25">
      <c r="A196" s="11" t="s">
        <v>792</v>
      </c>
      <c r="B196" s="11" t="s">
        <v>793</v>
      </c>
      <c r="C196" s="34">
        <v>174</v>
      </c>
      <c r="D196" s="113">
        <f t="shared" si="9"/>
        <v>0.59195402298850575</v>
      </c>
      <c r="E196" s="113">
        <f t="shared" si="9"/>
        <v>0.32183908045977011</v>
      </c>
      <c r="F196" s="113">
        <f t="shared" si="9"/>
        <v>5.7471264367816091E-2</v>
      </c>
      <c r="G196" s="113">
        <f t="shared" si="9"/>
        <v>1.1494252873563218E-2</v>
      </c>
      <c r="H196" s="113">
        <f t="shared" si="9"/>
        <v>1.7241379310344827E-2</v>
      </c>
      <c r="I196" s="113">
        <f t="shared" si="9"/>
        <v>1</v>
      </c>
      <c r="J196" s="113">
        <f t="shared" si="8"/>
        <v>0</v>
      </c>
      <c r="K196" s="23">
        <v>103</v>
      </c>
      <c r="L196" s="23">
        <v>56</v>
      </c>
      <c r="M196" s="23">
        <v>10</v>
      </c>
      <c r="N196" s="23">
        <v>2</v>
      </c>
      <c r="O196" s="23">
        <v>3</v>
      </c>
      <c r="P196" s="23">
        <v>174</v>
      </c>
      <c r="Q196" s="34">
        <v>0</v>
      </c>
    </row>
    <row r="197" spans="1:17" x14ac:dyDescent="0.25">
      <c r="A197" s="11" t="s">
        <v>804</v>
      </c>
      <c r="B197" s="11" t="s">
        <v>805</v>
      </c>
      <c r="C197" s="34">
        <v>406</v>
      </c>
      <c r="D197" s="113">
        <f t="shared" si="9"/>
        <v>0.63300492610837433</v>
      </c>
      <c r="E197" s="113">
        <f t="shared" si="9"/>
        <v>0.26600985221674878</v>
      </c>
      <c r="F197" s="113">
        <f t="shared" si="9"/>
        <v>7.3891625615763554E-2</v>
      </c>
      <c r="G197" s="113">
        <f t="shared" si="9"/>
        <v>2.4630541871921183E-2</v>
      </c>
      <c r="H197" s="113">
        <f t="shared" si="9"/>
        <v>2.4630541871921183E-3</v>
      </c>
      <c r="I197" s="113">
        <f t="shared" si="9"/>
        <v>1</v>
      </c>
      <c r="J197" s="113">
        <f t="shared" si="8"/>
        <v>0</v>
      </c>
      <c r="K197" s="23">
        <v>257</v>
      </c>
      <c r="L197" s="23">
        <v>108</v>
      </c>
      <c r="M197" s="23">
        <v>30</v>
      </c>
      <c r="N197" s="23">
        <v>10</v>
      </c>
      <c r="O197" s="23">
        <v>1</v>
      </c>
      <c r="P197" s="23">
        <v>406</v>
      </c>
      <c r="Q197" s="34">
        <v>0</v>
      </c>
    </row>
    <row r="198" spans="1:17" x14ac:dyDescent="0.25">
      <c r="A198" s="11" t="s">
        <v>885</v>
      </c>
      <c r="B198" s="11" t="s">
        <v>886</v>
      </c>
      <c r="C198" s="34">
        <v>123</v>
      </c>
      <c r="D198" s="113">
        <f t="shared" si="9"/>
        <v>0.56910569105691056</v>
      </c>
      <c r="E198" s="113">
        <f t="shared" si="9"/>
        <v>0.2032520325203252</v>
      </c>
      <c r="F198" s="113">
        <f t="shared" si="9"/>
        <v>9.7560975609756101E-2</v>
      </c>
      <c r="G198" s="113">
        <f t="shared" si="9"/>
        <v>0</v>
      </c>
      <c r="H198" s="113">
        <f t="shared" si="9"/>
        <v>0.13008130081300814</v>
      </c>
      <c r="I198" s="113">
        <f t="shared" si="9"/>
        <v>1</v>
      </c>
      <c r="J198" s="113">
        <f t="shared" si="8"/>
        <v>0</v>
      </c>
      <c r="K198" s="23">
        <v>70</v>
      </c>
      <c r="L198" s="23">
        <v>25</v>
      </c>
      <c r="M198" s="23">
        <v>12</v>
      </c>
      <c r="N198" s="23">
        <v>0</v>
      </c>
      <c r="O198" s="23">
        <v>16</v>
      </c>
      <c r="P198" s="23">
        <v>123</v>
      </c>
      <c r="Q198" s="34">
        <v>0</v>
      </c>
    </row>
    <row r="199" spans="1:17" x14ac:dyDescent="0.25">
      <c r="A199" s="11" t="s">
        <v>933</v>
      </c>
      <c r="B199" s="11" t="s">
        <v>934</v>
      </c>
      <c r="C199" s="34">
        <v>136</v>
      </c>
      <c r="D199" s="113">
        <f t="shared" si="9"/>
        <v>0.48529411764705882</v>
      </c>
      <c r="E199" s="113">
        <f t="shared" si="9"/>
        <v>0.38970588235294118</v>
      </c>
      <c r="F199" s="113">
        <f t="shared" si="9"/>
        <v>9.5588235294117641E-2</v>
      </c>
      <c r="G199" s="113">
        <f t="shared" si="9"/>
        <v>2.9411764705882353E-2</v>
      </c>
      <c r="H199" s="113">
        <f t="shared" si="9"/>
        <v>0</v>
      </c>
      <c r="I199" s="113">
        <f t="shared" si="9"/>
        <v>1</v>
      </c>
      <c r="J199" s="113">
        <f t="shared" si="8"/>
        <v>0</v>
      </c>
      <c r="K199" s="23">
        <v>66</v>
      </c>
      <c r="L199" s="23">
        <v>53</v>
      </c>
      <c r="M199" s="23">
        <v>13</v>
      </c>
      <c r="N199" s="23">
        <v>4</v>
      </c>
      <c r="O199" s="23">
        <v>0</v>
      </c>
      <c r="P199" s="23">
        <v>136</v>
      </c>
      <c r="Q199" s="34">
        <v>0</v>
      </c>
    </row>
    <row r="200" spans="1:17" x14ac:dyDescent="0.25">
      <c r="A200" s="11" t="s">
        <v>1003</v>
      </c>
      <c r="B200" s="11" t="s">
        <v>1004</v>
      </c>
      <c r="C200" s="34">
        <v>94</v>
      </c>
      <c r="D200" s="113">
        <f t="shared" si="9"/>
        <v>0.40425531914893614</v>
      </c>
      <c r="E200" s="113">
        <f t="shared" si="9"/>
        <v>0.48936170212765956</v>
      </c>
      <c r="F200" s="113">
        <f t="shared" si="9"/>
        <v>7.4468085106382975E-2</v>
      </c>
      <c r="G200" s="113">
        <f t="shared" si="9"/>
        <v>2.1276595744680851E-2</v>
      </c>
      <c r="H200" s="113">
        <f t="shared" si="9"/>
        <v>1.0638297872340425E-2</v>
      </c>
      <c r="I200" s="113">
        <f t="shared" si="9"/>
        <v>1</v>
      </c>
      <c r="J200" s="113">
        <f t="shared" si="8"/>
        <v>0</v>
      </c>
      <c r="K200" s="23">
        <v>38</v>
      </c>
      <c r="L200" s="23">
        <v>46</v>
      </c>
      <c r="M200" s="23">
        <v>7</v>
      </c>
      <c r="N200" s="23">
        <v>2</v>
      </c>
      <c r="O200" s="23">
        <v>1</v>
      </c>
      <c r="P200" s="23">
        <v>94</v>
      </c>
      <c r="Q200" s="34">
        <v>0</v>
      </c>
    </row>
    <row r="201" spans="1:17" x14ac:dyDescent="0.25">
      <c r="A201" s="11" t="s">
        <v>1091</v>
      </c>
      <c r="B201" s="11" t="s">
        <v>1092</v>
      </c>
      <c r="C201" s="34">
        <v>72</v>
      </c>
      <c r="D201" s="113">
        <f t="shared" si="9"/>
        <v>0.77777777777777779</v>
      </c>
      <c r="E201" s="113">
        <f t="shared" si="9"/>
        <v>0.1388888888888889</v>
      </c>
      <c r="F201" s="113">
        <f t="shared" si="9"/>
        <v>8.3333333333333329E-2</v>
      </c>
      <c r="G201" s="113">
        <f t="shared" si="9"/>
        <v>0</v>
      </c>
      <c r="H201" s="113">
        <f t="shared" si="9"/>
        <v>0</v>
      </c>
      <c r="I201" s="113">
        <f t="shared" si="9"/>
        <v>1</v>
      </c>
      <c r="J201" s="113">
        <f t="shared" si="8"/>
        <v>0</v>
      </c>
      <c r="K201" s="23">
        <v>56</v>
      </c>
      <c r="L201" s="23">
        <v>10</v>
      </c>
      <c r="M201" s="23">
        <v>6</v>
      </c>
      <c r="N201" s="23">
        <v>0</v>
      </c>
      <c r="O201" s="23">
        <v>0</v>
      </c>
      <c r="P201" s="23">
        <v>72</v>
      </c>
      <c r="Q201" s="34">
        <v>0</v>
      </c>
    </row>
    <row r="202" spans="1:17" x14ac:dyDescent="0.25">
      <c r="A202" s="11" t="s">
        <v>1127</v>
      </c>
      <c r="B202" s="11" t="s">
        <v>1128</v>
      </c>
      <c r="C202" s="34">
        <v>585</v>
      </c>
      <c r="D202" s="113">
        <f t="shared" si="9"/>
        <v>0.60683760683760679</v>
      </c>
      <c r="E202" s="113">
        <f t="shared" si="9"/>
        <v>0.26837606837606837</v>
      </c>
      <c r="F202" s="113">
        <f t="shared" si="9"/>
        <v>0.11623931623931624</v>
      </c>
      <c r="G202" s="113">
        <f t="shared" si="9"/>
        <v>8.5470085470085479E-3</v>
      </c>
      <c r="H202" s="113">
        <f t="shared" si="9"/>
        <v>0</v>
      </c>
      <c r="I202" s="113">
        <f t="shared" si="9"/>
        <v>1</v>
      </c>
      <c r="J202" s="113">
        <f t="shared" si="8"/>
        <v>0</v>
      </c>
      <c r="K202" s="23">
        <v>355</v>
      </c>
      <c r="L202" s="23">
        <v>157</v>
      </c>
      <c r="M202" s="23">
        <v>68</v>
      </c>
      <c r="N202" s="23">
        <v>5</v>
      </c>
      <c r="O202" s="23">
        <v>0</v>
      </c>
      <c r="P202" s="23">
        <v>585</v>
      </c>
      <c r="Q202" s="34">
        <v>0</v>
      </c>
    </row>
    <row r="203" spans="1:17" x14ac:dyDescent="0.25">
      <c r="A203" s="11" t="s">
        <v>96</v>
      </c>
      <c r="B203" s="11" t="s">
        <v>97</v>
      </c>
      <c r="C203" s="34" t="s">
        <v>1572</v>
      </c>
      <c r="D203" s="113" t="e">
        <f t="shared" si="9"/>
        <v>#VALUE!</v>
      </c>
      <c r="E203" s="113" t="e">
        <f t="shared" si="9"/>
        <v>#VALUE!</v>
      </c>
      <c r="F203" s="113" t="e">
        <f t="shared" si="9"/>
        <v>#VALUE!</v>
      </c>
      <c r="G203" s="113" t="e">
        <f t="shared" si="9"/>
        <v>#VALUE!</v>
      </c>
      <c r="H203" s="113" t="e">
        <f t="shared" si="9"/>
        <v>#VALUE!</v>
      </c>
      <c r="I203" s="113" t="e">
        <f t="shared" si="9"/>
        <v>#VALUE!</v>
      </c>
      <c r="J203" s="113" t="e">
        <f t="shared" si="8"/>
        <v>#VALUE!</v>
      </c>
      <c r="K203" s="23" t="s">
        <v>1572</v>
      </c>
      <c r="L203" s="23" t="s">
        <v>1572</v>
      </c>
      <c r="M203" s="23" t="s">
        <v>1572</v>
      </c>
      <c r="N203" s="23" t="s">
        <v>1572</v>
      </c>
      <c r="O203" s="23" t="s">
        <v>1572</v>
      </c>
      <c r="P203" s="23" t="s">
        <v>1572</v>
      </c>
      <c r="Q203" s="34" t="s">
        <v>1572</v>
      </c>
    </row>
    <row r="204" spans="1:17" x14ac:dyDescent="0.25">
      <c r="A204" s="11" t="s">
        <v>124</v>
      </c>
      <c r="B204" s="11" t="s">
        <v>125</v>
      </c>
      <c r="C204" s="34" t="s">
        <v>1572</v>
      </c>
      <c r="D204" s="113" t="e">
        <f t="shared" si="9"/>
        <v>#VALUE!</v>
      </c>
      <c r="E204" s="113" t="e">
        <f t="shared" si="9"/>
        <v>#VALUE!</v>
      </c>
      <c r="F204" s="113" t="e">
        <f t="shared" si="9"/>
        <v>#VALUE!</v>
      </c>
      <c r="G204" s="113" t="e">
        <f t="shared" si="9"/>
        <v>#VALUE!</v>
      </c>
      <c r="H204" s="113" t="e">
        <f t="shared" si="9"/>
        <v>#VALUE!</v>
      </c>
      <c r="I204" s="113" t="e">
        <f t="shared" si="9"/>
        <v>#VALUE!</v>
      </c>
      <c r="J204" s="113" t="e">
        <f t="shared" si="8"/>
        <v>#VALUE!</v>
      </c>
      <c r="K204" s="23" t="s">
        <v>1572</v>
      </c>
      <c r="L204" s="23" t="s">
        <v>1572</v>
      </c>
      <c r="M204" s="23" t="s">
        <v>1572</v>
      </c>
      <c r="N204" s="23" t="s">
        <v>1572</v>
      </c>
      <c r="O204" s="23" t="s">
        <v>1572</v>
      </c>
      <c r="P204" s="23" t="s">
        <v>1572</v>
      </c>
      <c r="Q204" s="34" t="s">
        <v>1572</v>
      </c>
    </row>
    <row r="205" spans="1:17" x14ac:dyDescent="0.25">
      <c r="A205" s="11" t="s">
        <v>134</v>
      </c>
      <c r="B205" s="11" t="s">
        <v>135</v>
      </c>
      <c r="C205" s="34">
        <v>96</v>
      </c>
      <c r="D205" s="113">
        <f t="shared" si="9"/>
        <v>0.53125</v>
      </c>
      <c r="E205" s="113">
        <f t="shared" si="9"/>
        <v>0.42708333333333331</v>
      </c>
      <c r="F205" s="113">
        <f t="shared" si="9"/>
        <v>3.125E-2</v>
      </c>
      <c r="G205" s="113">
        <f t="shared" si="9"/>
        <v>1.0416666666666666E-2</v>
      </c>
      <c r="H205" s="113">
        <f t="shared" si="9"/>
        <v>0</v>
      </c>
      <c r="I205" s="113">
        <f t="shared" si="9"/>
        <v>1</v>
      </c>
      <c r="J205" s="113">
        <f t="shared" si="8"/>
        <v>0</v>
      </c>
      <c r="K205" s="23">
        <v>51</v>
      </c>
      <c r="L205" s="23">
        <v>41</v>
      </c>
      <c r="M205" s="23">
        <v>3</v>
      </c>
      <c r="N205" s="23">
        <v>1</v>
      </c>
      <c r="O205" s="23">
        <v>0</v>
      </c>
      <c r="P205" s="23">
        <v>96</v>
      </c>
      <c r="Q205" s="34">
        <v>0</v>
      </c>
    </row>
    <row r="206" spans="1:17" x14ac:dyDescent="0.25">
      <c r="A206" s="11" t="s">
        <v>138</v>
      </c>
      <c r="B206" s="11" t="s">
        <v>139</v>
      </c>
      <c r="C206" s="34" t="s">
        <v>1572</v>
      </c>
      <c r="D206" s="113" t="e">
        <f t="shared" si="9"/>
        <v>#VALUE!</v>
      </c>
      <c r="E206" s="113" t="e">
        <f t="shared" si="9"/>
        <v>#VALUE!</v>
      </c>
      <c r="F206" s="113" t="e">
        <f t="shared" si="9"/>
        <v>#VALUE!</v>
      </c>
      <c r="G206" s="113" t="e">
        <f t="shared" si="9"/>
        <v>#VALUE!</v>
      </c>
      <c r="H206" s="113" t="e">
        <f t="shared" si="9"/>
        <v>#VALUE!</v>
      </c>
      <c r="I206" s="113" t="e">
        <f t="shared" si="9"/>
        <v>#VALUE!</v>
      </c>
      <c r="J206" s="113" t="e">
        <f t="shared" si="8"/>
        <v>#VALUE!</v>
      </c>
      <c r="K206" s="23" t="s">
        <v>1572</v>
      </c>
      <c r="L206" s="23" t="s">
        <v>1572</v>
      </c>
      <c r="M206" s="23" t="s">
        <v>1572</v>
      </c>
      <c r="N206" s="23" t="s">
        <v>1572</v>
      </c>
      <c r="O206" s="23" t="s">
        <v>1572</v>
      </c>
      <c r="P206" s="23" t="s">
        <v>1572</v>
      </c>
      <c r="Q206" s="34" t="s">
        <v>1572</v>
      </c>
    </row>
    <row r="207" spans="1:17" x14ac:dyDescent="0.25">
      <c r="A207" s="11" t="s">
        <v>144</v>
      </c>
      <c r="B207" s="11" t="s">
        <v>145</v>
      </c>
      <c r="C207" s="34">
        <v>105</v>
      </c>
      <c r="D207" s="113">
        <f t="shared" si="9"/>
        <v>0.34285714285714286</v>
      </c>
      <c r="E207" s="113">
        <f t="shared" si="9"/>
        <v>0.11428571428571428</v>
      </c>
      <c r="F207" s="113">
        <f t="shared" si="9"/>
        <v>1.9047619047619049E-2</v>
      </c>
      <c r="G207" s="113">
        <f t="shared" si="9"/>
        <v>2.8571428571428571E-2</v>
      </c>
      <c r="H207" s="113">
        <f t="shared" si="9"/>
        <v>0.49523809523809526</v>
      </c>
      <c r="I207" s="113">
        <f t="shared" si="9"/>
        <v>1</v>
      </c>
      <c r="J207" s="113">
        <f t="shared" si="8"/>
        <v>0</v>
      </c>
      <c r="K207" s="23">
        <v>36</v>
      </c>
      <c r="L207" s="23">
        <v>12</v>
      </c>
      <c r="M207" s="23">
        <v>2</v>
      </c>
      <c r="N207" s="23">
        <v>3</v>
      </c>
      <c r="O207" s="23">
        <v>52</v>
      </c>
      <c r="P207" s="23">
        <v>105</v>
      </c>
      <c r="Q207" s="34">
        <v>0</v>
      </c>
    </row>
    <row r="208" spans="1:17" x14ac:dyDescent="0.25">
      <c r="A208" s="11" t="s">
        <v>174</v>
      </c>
      <c r="B208" s="11" t="s">
        <v>175</v>
      </c>
      <c r="C208" s="34">
        <v>202</v>
      </c>
      <c r="D208" s="113">
        <f t="shared" si="9"/>
        <v>0.44554455445544555</v>
      </c>
      <c r="E208" s="113">
        <f t="shared" si="9"/>
        <v>0.46039603960396042</v>
      </c>
      <c r="F208" s="113">
        <f t="shared" si="9"/>
        <v>7.9207920792079209E-2</v>
      </c>
      <c r="G208" s="113">
        <f t="shared" si="9"/>
        <v>1.4851485148514851E-2</v>
      </c>
      <c r="H208" s="113">
        <f t="shared" si="9"/>
        <v>0</v>
      </c>
      <c r="I208" s="113">
        <f t="shared" si="9"/>
        <v>1</v>
      </c>
      <c r="J208" s="113">
        <f t="shared" si="8"/>
        <v>0</v>
      </c>
      <c r="K208" s="23">
        <v>90</v>
      </c>
      <c r="L208" s="23">
        <v>93</v>
      </c>
      <c r="M208" s="23">
        <v>16</v>
      </c>
      <c r="N208" s="23">
        <v>3</v>
      </c>
      <c r="O208" s="23">
        <v>0</v>
      </c>
      <c r="P208" s="23">
        <v>202</v>
      </c>
      <c r="Q208" s="34">
        <v>0</v>
      </c>
    </row>
    <row r="209" spans="1:17" x14ac:dyDescent="0.25">
      <c r="A209" s="11" t="s">
        <v>190</v>
      </c>
      <c r="B209" s="11" t="s">
        <v>191</v>
      </c>
      <c r="C209" s="34">
        <v>95</v>
      </c>
      <c r="D209" s="113">
        <f t="shared" si="9"/>
        <v>0.66315789473684206</v>
      </c>
      <c r="E209" s="113">
        <f t="shared" si="9"/>
        <v>0.28421052631578947</v>
      </c>
      <c r="F209" s="113">
        <f t="shared" si="9"/>
        <v>5.2631578947368418E-2</v>
      </c>
      <c r="G209" s="113">
        <f t="shared" si="9"/>
        <v>0</v>
      </c>
      <c r="H209" s="113">
        <f t="shared" si="9"/>
        <v>0</v>
      </c>
      <c r="I209" s="113">
        <f t="shared" si="9"/>
        <v>1</v>
      </c>
      <c r="J209" s="113">
        <f t="shared" si="8"/>
        <v>0</v>
      </c>
      <c r="K209" s="23">
        <v>63</v>
      </c>
      <c r="L209" s="23">
        <v>27</v>
      </c>
      <c r="M209" s="23">
        <v>5</v>
      </c>
      <c r="N209" s="23">
        <v>0</v>
      </c>
      <c r="O209" s="23">
        <v>0</v>
      </c>
      <c r="P209" s="23">
        <v>95</v>
      </c>
      <c r="Q209" s="34">
        <v>0</v>
      </c>
    </row>
    <row r="210" spans="1:17" x14ac:dyDescent="0.25">
      <c r="A210" s="11" t="s">
        <v>202</v>
      </c>
      <c r="B210" s="11" t="s">
        <v>203</v>
      </c>
      <c r="C210" s="34">
        <v>406</v>
      </c>
      <c r="D210" s="113">
        <f t="shared" si="9"/>
        <v>0.53694581280788178</v>
      </c>
      <c r="E210" s="113">
        <f t="shared" si="9"/>
        <v>0.24384236453201971</v>
      </c>
      <c r="F210" s="113">
        <f t="shared" si="9"/>
        <v>0.17980295566502463</v>
      </c>
      <c r="G210" s="113">
        <f t="shared" si="9"/>
        <v>3.9408866995073892E-2</v>
      </c>
      <c r="H210" s="113">
        <f t="shared" si="9"/>
        <v>0</v>
      </c>
      <c r="I210" s="113">
        <f t="shared" si="9"/>
        <v>1</v>
      </c>
      <c r="J210" s="113">
        <f t="shared" si="8"/>
        <v>0</v>
      </c>
      <c r="K210" s="23">
        <v>218</v>
      </c>
      <c r="L210" s="23">
        <v>99</v>
      </c>
      <c r="M210" s="23">
        <v>73</v>
      </c>
      <c r="N210" s="23">
        <v>16</v>
      </c>
      <c r="O210" s="23">
        <v>0</v>
      </c>
      <c r="P210" s="23">
        <v>406</v>
      </c>
      <c r="Q210" s="34">
        <v>0</v>
      </c>
    </row>
    <row r="211" spans="1:17" x14ac:dyDescent="0.25">
      <c r="A211" s="11" t="s">
        <v>238</v>
      </c>
      <c r="B211" s="11" t="s">
        <v>239</v>
      </c>
      <c r="C211" s="34">
        <v>460</v>
      </c>
      <c r="D211" s="113">
        <f t="shared" si="9"/>
        <v>0.42391304347826086</v>
      </c>
      <c r="E211" s="113">
        <f t="shared" si="9"/>
        <v>0.32391304347826089</v>
      </c>
      <c r="F211" s="113">
        <f t="shared" si="9"/>
        <v>0.23043478260869565</v>
      </c>
      <c r="G211" s="113">
        <f t="shared" si="9"/>
        <v>2.1739130434782608E-2</v>
      </c>
      <c r="H211" s="113">
        <f t="shared" si="9"/>
        <v>0</v>
      </c>
      <c r="I211" s="113">
        <f t="shared" si="9"/>
        <v>1</v>
      </c>
      <c r="J211" s="113">
        <f t="shared" si="8"/>
        <v>0</v>
      </c>
      <c r="K211" s="23">
        <v>195</v>
      </c>
      <c r="L211" s="23">
        <v>149</v>
      </c>
      <c r="M211" s="23">
        <v>106</v>
      </c>
      <c r="N211" s="23">
        <v>10</v>
      </c>
      <c r="O211" s="23">
        <v>0</v>
      </c>
      <c r="P211" s="23">
        <v>460</v>
      </c>
      <c r="Q211" s="34">
        <v>0</v>
      </c>
    </row>
    <row r="212" spans="1:17" x14ac:dyDescent="0.25">
      <c r="A212" s="11" t="s">
        <v>240</v>
      </c>
      <c r="B212" s="11" t="s">
        <v>241</v>
      </c>
      <c r="C212" s="34">
        <v>82</v>
      </c>
      <c r="D212" s="113">
        <f t="shared" si="9"/>
        <v>0.45121951219512196</v>
      </c>
      <c r="E212" s="113">
        <f t="shared" si="9"/>
        <v>0.24390243902439024</v>
      </c>
      <c r="F212" s="113">
        <f t="shared" si="9"/>
        <v>0.25609756097560976</v>
      </c>
      <c r="G212" s="113">
        <f t="shared" si="9"/>
        <v>4.878048780487805E-2</v>
      </c>
      <c r="H212" s="113">
        <f t="shared" si="9"/>
        <v>0</v>
      </c>
      <c r="I212" s="113">
        <f t="shared" si="9"/>
        <v>1</v>
      </c>
      <c r="J212" s="113">
        <f t="shared" si="8"/>
        <v>0</v>
      </c>
      <c r="K212" s="23">
        <v>37</v>
      </c>
      <c r="L212" s="23">
        <v>20</v>
      </c>
      <c r="M212" s="23">
        <v>21</v>
      </c>
      <c r="N212" s="23">
        <v>4</v>
      </c>
      <c r="O212" s="23">
        <v>0</v>
      </c>
      <c r="P212" s="23">
        <v>82</v>
      </c>
      <c r="Q212" s="34">
        <v>0</v>
      </c>
    </row>
    <row r="213" spans="1:17" x14ac:dyDescent="0.25">
      <c r="A213" s="11" t="s">
        <v>242</v>
      </c>
      <c r="B213" s="11" t="s">
        <v>243</v>
      </c>
      <c r="C213" s="34">
        <v>64</v>
      </c>
      <c r="D213" s="113">
        <f t="shared" si="9"/>
        <v>0.453125</v>
      </c>
      <c r="E213" s="113">
        <f t="shared" si="9"/>
        <v>0.359375</v>
      </c>
      <c r="F213" s="113">
        <f t="shared" si="9"/>
        <v>0.140625</v>
      </c>
      <c r="G213" s="113">
        <f t="shared" si="9"/>
        <v>3.125E-2</v>
      </c>
      <c r="H213" s="113">
        <f t="shared" si="9"/>
        <v>0</v>
      </c>
      <c r="I213" s="113">
        <f t="shared" si="9"/>
        <v>0.984375</v>
      </c>
      <c r="J213" s="113">
        <f t="shared" si="8"/>
        <v>1.5625E-2</v>
      </c>
      <c r="K213" s="23">
        <v>29</v>
      </c>
      <c r="L213" s="23">
        <v>23</v>
      </c>
      <c r="M213" s="23">
        <v>9</v>
      </c>
      <c r="N213" s="23">
        <v>2</v>
      </c>
      <c r="O213" s="23">
        <v>0</v>
      </c>
      <c r="P213" s="23">
        <v>63</v>
      </c>
      <c r="Q213" s="34">
        <v>1</v>
      </c>
    </row>
    <row r="214" spans="1:17" x14ac:dyDescent="0.25">
      <c r="A214" s="11" t="s">
        <v>244</v>
      </c>
      <c r="B214" s="11" t="s">
        <v>245</v>
      </c>
      <c r="C214" s="34">
        <v>68</v>
      </c>
      <c r="D214" s="113">
        <f t="shared" si="9"/>
        <v>0.38235294117647056</v>
      </c>
      <c r="E214" s="113">
        <f t="shared" si="9"/>
        <v>0.36764705882352944</v>
      </c>
      <c r="F214" s="113">
        <f t="shared" si="9"/>
        <v>0.23529411764705882</v>
      </c>
      <c r="G214" s="113">
        <f t="shared" si="9"/>
        <v>1.4705882352941176E-2</v>
      </c>
      <c r="H214" s="113">
        <f t="shared" si="9"/>
        <v>0</v>
      </c>
      <c r="I214" s="113">
        <f t="shared" si="9"/>
        <v>1</v>
      </c>
      <c r="J214" s="113">
        <f t="shared" si="8"/>
        <v>0</v>
      </c>
      <c r="K214" s="23">
        <v>26</v>
      </c>
      <c r="L214" s="23">
        <v>25</v>
      </c>
      <c r="M214" s="23">
        <v>16</v>
      </c>
      <c r="N214" s="23">
        <v>1</v>
      </c>
      <c r="O214" s="23">
        <v>0</v>
      </c>
      <c r="P214" s="23">
        <v>68</v>
      </c>
      <c r="Q214" s="34">
        <v>0</v>
      </c>
    </row>
    <row r="215" spans="1:17" x14ac:dyDescent="0.25">
      <c r="A215" s="11" t="s">
        <v>264</v>
      </c>
      <c r="B215" s="11" t="s">
        <v>265</v>
      </c>
      <c r="C215" s="34">
        <v>396</v>
      </c>
      <c r="D215" s="113">
        <f t="shared" si="9"/>
        <v>0.35353535353535354</v>
      </c>
      <c r="E215" s="113">
        <f t="shared" si="9"/>
        <v>0.47474747474747475</v>
      </c>
      <c r="F215" s="113">
        <f t="shared" si="9"/>
        <v>0.16161616161616163</v>
      </c>
      <c r="G215" s="113">
        <f t="shared" si="9"/>
        <v>7.575757575757576E-3</v>
      </c>
      <c r="H215" s="113">
        <f t="shared" si="9"/>
        <v>2.5252525252525255E-3</v>
      </c>
      <c r="I215" s="113">
        <f t="shared" si="9"/>
        <v>1</v>
      </c>
      <c r="J215" s="113">
        <f t="shared" si="8"/>
        <v>0</v>
      </c>
      <c r="K215" s="23">
        <v>140</v>
      </c>
      <c r="L215" s="23">
        <v>188</v>
      </c>
      <c r="M215" s="23">
        <v>64</v>
      </c>
      <c r="N215" s="23">
        <v>3</v>
      </c>
      <c r="O215" s="23">
        <v>1</v>
      </c>
      <c r="P215" s="23">
        <v>396</v>
      </c>
      <c r="Q215" s="34">
        <v>0</v>
      </c>
    </row>
    <row r="216" spans="1:17" x14ac:dyDescent="0.25">
      <c r="A216" s="11" t="s">
        <v>266</v>
      </c>
      <c r="B216" s="11" t="s">
        <v>267</v>
      </c>
      <c r="C216" s="34">
        <v>105</v>
      </c>
      <c r="D216" s="113">
        <f t="shared" si="9"/>
        <v>0.68571428571428572</v>
      </c>
      <c r="E216" s="113">
        <f t="shared" si="9"/>
        <v>0.2</v>
      </c>
      <c r="F216" s="113">
        <f t="shared" si="9"/>
        <v>5.7142857142857141E-2</v>
      </c>
      <c r="G216" s="113">
        <f t="shared" si="9"/>
        <v>5.7142857142857141E-2</v>
      </c>
      <c r="H216" s="113">
        <f t="shared" si="9"/>
        <v>0</v>
      </c>
      <c r="I216" s="113">
        <f t="shared" si="9"/>
        <v>1</v>
      </c>
      <c r="J216" s="113">
        <f t="shared" si="8"/>
        <v>0</v>
      </c>
      <c r="K216" s="23">
        <v>72</v>
      </c>
      <c r="L216" s="23">
        <v>21</v>
      </c>
      <c r="M216" s="23">
        <v>6</v>
      </c>
      <c r="N216" s="23">
        <v>6</v>
      </c>
      <c r="O216" s="23">
        <v>0</v>
      </c>
      <c r="P216" s="23">
        <v>105</v>
      </c>
      <c r="Q216" s="34">
        <v>0</v>
      </c>
    </row>
    <row r="217" spans="1:17" x14ac:dyDescent="0.25">
      <c r="A217" s="11" t="s">
        <v>276</v>
      </c>
      <c r="B217" s="11" t="s">
        <v>277</v>
      </c>
      <c r="C217" s="34" t="s">
        <v>1572</v>
      </c>
      <c r="D217" s="113" t="e">
        <f t="shared" si="9"/>
        <v>#VALUE!</v>
      </c>
      <c r="E217" s="113" t="e">
        <f t="shared" si="9"/>
        <v>#VALUE!</v>
      </c>
      <c r="F217" s="113" t="e">
        <f t="shared" si="9"/>
        <v>#VALUE!</v>
      </c>
      <c r="G217" s="113" t="e">
        <f t="shared" si="9"/>
        <v>#VALUE!</v>
      </c>
      <c r="H217" s="113" t="e">
        <f t="shared" si="9"/>
        <v>#VALUE!</v>
      </c>
      <c r="I217" s="113" t="e">
        <f t="shared" si="9"/>
        <v>#VALUE!</v>
      </c>
      <c r="J217" s="113" t="e">
        <f t="shared" si="8"/>
        <v>#VALUE!</v>
      </c>
      <c r="K217" s="23" t="s">
        <v>1572</v>
      </c>
      <c r="L217" s="23" t="s">
        <v>1572</v>
      </c>
      <c r="M217" s="23" t="s">
        <v>1572</v>
      </c>
      <c r="N217" s="23" t="s">
        <v>1572</v>
      </c>
      <c r="O217" s="23" t="s">
        <v>1572</v>
      </c>
      <c r="P217" s="23" t="s">
        <v>1572</v>
      </c>
      <c r="Q217" s="34" t="s">
        <v>1572</v>
      </c>
    </row>
    <row r="218" spans="1:17" x14ac:dyDescent="0.25">
      <c r="A218" s="11" t="s">
        <v>280</v>
      </c>
      <c r="B218" s="11" t="s">
        <v>281</v>
      </c>
      <c r="C218" s="34">
        <v>925</v>
      </c>
      <c r="D218" s="113">
        <f t="shared" si="9"/>
        <v>0.58270270270270275</v>
      </c>
      <c r="E218" s="113">
        <f t="shared" si="9"/>
        <v>0.3762162162162162</v>
      </c>
      <c r="F218" s="113">
        <f t="shared" si="9"/>
        <v>2.1621621621621623E-2</v>
      </c>
      <c r="G218" s="113">
        <f t="shared" si="9"/>
        <v>1.6216216216216217E-2</v>
      </c>
      <c r="H218" s="113">
        <f t="shared" si="9"/>
        <v>3.2432432432432431E-3</v>
      </c>
      <c r="I218" s="113">
        <f t="shared" si="9"/>
        <v>1</v>
      </c>
      <c r="J218" s="113">
        <f t="shared" si="8"/>
        <v>0</v>
      </c>
      <c r="K218" s="23">
        <v>539</v>
      </c>
      <c r="L218" s="23">
        <v>348</v>
      </c>
      <c r="M218" s="23">
        <v>20</v>
      </c>
      <c r="N218" s="23">
        <v>15</v>
      </c>
      <c r="O218" s="23">
        <v>3</v>
      </c>
      <c r="P218" s="23">
        <v>925</v>
      </c>
      <c r="Q218" s="34">
        <v>0</v>
      </c>
    </row>
    <row r="219" spans="1:17" x14ac:dyDescent="0.25">
      <c r="A219" s="11" t="s">
        <v>294</v>
      </c>
      <c r="B219" s="11" t="s">
        <v>295</v>
      </c>
      <c r="C219" s="34">
        <v>106</v>
      </c>
      <c r="D219" s="113">
        <f t="shared" si="9"/>
        <v>0.72641509433962259</v>
      </c>
      <c r="E219" s="113">
        <f t="shared" si="9"/>
        <v>0.14150943396226415</v>
      </c>
      <c r="F219" s="113">
        <f t="shared" si="9"/>
        <v>9.4339622641509441E-2</v>
      </c>
      <c r="G219" s="113">
        <f t="shared" si="9"/>
        <v>3.7735849056603772E-2</v>
      </c>
      <c r="H219" s="113">
        <f t="shared" si="9"/>
        <v>0</v>
      </c>
      <c r="I219" s="113">
        <f t="shared" si="9"/>
        <v>1</v>
      </c>
      <c r="J219" s="113">
        <f t="shared" si="8"/>
        <v>0</v>
      </c>
      <c r="K219" s="23">
        <v>77</v>
      </c>
      <c r="L219" s="23">
        <v>15</v>
      </c>
      <c r="M219" s="23">
        <v>10</v>
      </c>
      <c r="N219" s="23">
        <v>4</v>
      </c>
      <c r="O219" s="23">
        <v>0</v>
      </c>
      <c r="P219" s="23">
        <v>106</v>
      </c>
      <c r="Q219" s="34">
        <v>0</v>
      </c>
    </row>
    <row r="220" spans="1:17" x14ac:dyDescent="0.25">
      <c r="A220" s="11" t="s">
        <v>304</v>
      </c>
      <c r="B220" s="11" t="s">
        <v>305</v>
      </c>
      <c r="C220" s="34">
        <v>125</v>
      </c>
      <c r="D220" s="113">
        <f t="shared" si="9"/>
        <v>0.59199999999999997</v>
      </c>
      <c r="E220" s="113">
        <f t="shared" si="9"/>
        <v>0.29599999999999999</v>
      </c>
      <c r="F220" s="113">
        <f t="shared" si="9"/>
        <v>7.1999999999999995E-2</v>
      </c>
      <c r="G220" s="113">
        <f t="shared" si="9"/>
        <v>0.04</v>
      </c>
      <c r="H220" s="113">
        <f t="shared" si="9"/>
        <v>0</v>
      </c>
      <c r="I220" s="113">
        <f t="shared" si="9"/>
        <v>1</v>
      </c>
      <c r="J220" s="113">
        <f t="shared" si="8"/>
        <v>0</v>
      </c>
      <c r="K220" s="23">
        <v>74</v>
      </c>
      <c r="L220" s="23">
        <v>37</v>
      </c>
      <c r="M220" s="23">
        <v>9</v>
      </c>
      <c r="N220" s="23">
        <v>5</v>
      </c>
      <c r="O220" s="23">
        <v>0</v>
      </c>
      <c r="P220" s="23">
        <v>125</v>
      </c>
      <c r="Q220" s="34">
        <v>0</v>
      </c>
    </row>
    <row r="221" spans="1:17" x14ac:dyDescent="0.25">
      <c r="A221" s="11" t="s">
        <v>316</v>
      </c>
      <c r="B221" s="11" t="s">
        <v>317</v>
      </c>
      <c r="C221" s="34">
        <v>379</v>
      </c>
      <c r="D221" s="113">
        <f t="shared" si="9"/>
        <v>0.44327176781002636</v>
      </c>
      <c r="E221" s="113">
        <f t="shared" si="9"/>
        <v>0.40897097625329815</v>
      </c>
      <c r="F221" s="113">
        <f t="shared" si="9"/>
        <v>0.13720316622691292</v>
      </c>
      <c r="G221" s="113">
        <f t="shared" si="9"/>
        <v>7.9155672823219003E-3</v>
      </c>
      <c r="H221" s="113">
        <f t="shared" si="9"/>
        <v>2.6385224274406332E-3</v>
      </c>
      <c r="I221" s="113">
        <f t="shared" si="9"/>
        <v>1</v>
      </c>
      <c r="J221" s="113">
        <f t="shared" si="8"/>
        <v>0</v>
      </c>
      <c r="K221" s="23">
        <v>168</v>
      </c>
      <c r="L221" s="23">
        <v>155</v>
      </c>
      <c r="M221" s="23">
        <v>52</v>
      </c>
      <c r="N221" s="23">
        <v>3</v>
      </c>
      <c r="O221" s="23">
        <v>1</v>
      </c>
      <c r="P221" s="23">
        <v>379</v>
      </c>
      <c r="Q221" s="34">
        <v>0</v>
      </c>
    </row>
    <row r="222" spans="1:17" x14ac:dyDescent="0.25">
      <c r="A222" s="11" t="s">
        <v>322</v>
      </c>
      <c r="B222" s="11" t="s">
        <v>323</v>
      </c>
      <c r="C222" s="34">
        <v>2240</v>
      </c>
      <c r="D222" s="113">
        <f t="shared" si="9"/>
        <v>0.53928571428571426</v>
      </c>
      <c r="E222" s="113">
        <f t="shared" si="9"/>
        <v>0.31964285714285712</v>
      </c>
      <c r="F222" s="113">
        <f t="shared" si="9"/>
        <v>9.6875000000000003E-2</v>
      </c>
      <c r="G222" s="113">
        <f t="shared" si="9"/>
        <v>4.2410714285714288E-2</v>
      </c>
      <c r="H222" s="113">
        <f t="shared" si="9"/>
        <v>8.9285714285714283E-4</v>
      </c>
      <c r="I222" s="113">
        <f t="shared" si="9"/>
        <v>0.99910714285714286</v>
      </c>
      <c r="J222" s="113">
        <f t="shared" si="8"/>
        <v>8.9285714285714283E-4</v>
      </c>
      <c r="K222" s="23">
        <v>1208</v>
      </c>
      <c r="L222" s="23">
        <v>716</v>
      </c>
      <c r="M222" s="23">
        <v>217</v>
      </c>
      <c r="N222" s="23">
        <v>95</v>
      </c>
      <c r="O222" s="23">
        <v>2</v>
      </c>
      <c r="P222" s="23">
        <v>2238</v>
      </c>
      <c r="Q222" s="34">
        <v>2</v>
      </c>
    </row>
    <row r="223" spans="1:17" x14ac:dyDescent="0.25">
      <c r="A223" s="11" t="s">
        <v>334</v>
      </c>
      <c r="B223" s="11" t="s">
        <v>335</v>
      </c>
      <c r="C223" s="34">
        <v>490</v>
      </c>
      <c r="D223" s="113">
        <f t="shared" si="9"/>
        <v>0.33877551020408164</v>
      </c>
      <c r="E223" s="113">
        <f t="shared" si="9"/>
        <v>0.43877551020408162</v>
      </c>
      <c r="F223" s="113">
        <f t="shared" si="9"/>
        <v>0.19795918367346937</v>
      </c>
      <c r="G223" s="113">
        <f t="shared" si="9"/>
        <v>2.4489795918367346E-2</v>
      </c>
      <c r="H223" s="113">
        <f t="shared" si="9"/>
        <v>0</v>
      </c>
      <c r="I223" s="113">
        <f t="shared" si="9"/>
        <v>1</v>
      </c>
      <c r="J223" s="113">
        <f t="shared" si="8"/>
        <v>0</v>
      </c>
      <c r="K223" s="23">
        <v>166</v>
      </c>
      <c r="L223" s="23">
        <v>215</v>
      </c>
      <c r="M223" s="23">
        <v>97</v>
      </c>
      <c r="N223" s="23">
        <v>12</v>
      </c>
      <c r="O223" s="23">
        <v>0</v>
      </c>
      <c r="P223" s="23">
        <v>490</v>
      </c>
      <c r="Q223" s="34">
        <v>0</v>
      </c>
    </row>
    <row r="224" spans="1:17" x14ac:dyDescent="0.25">
      <c r="A224" s="11" t="s">
        <v>336</v>
      </c>
      <c r="B224" s="11" t="s">
        <v>337</v>
      </c>
      <c r="C224" s="34">
        <v>4637</v>
      </c>
      <c r="D224" s="113">
        <f t="shared" si="9"/>
        <v>0.4927755014017684</v>
      </c>
      <c r="E224" s="113">
        <f t="shared" si="9"/>
        <v>0.24326072891956005</v>
      </c>
      <c r="F224" s="113">
        <f t="shared" si="9"/>
        <v>0.15872331248652147</v>
      </c>
      <c r="G224" s="113">
        <f t="shared" si="9"/>
        <v>0.10265257709726117</v>
      </c>
      <c r="H224" s="113">
        <f t="shared" si="9"/>
        <v>1.9409100711667026E-3</v>
      </c>
      <c r="I224" s="113">
        <f t="shared" si="9"/>
        <v>0.99935302997627773</v>
      </c>
      <c r="J224" s="113">
        <f t="shared" si="8"/>
        <v>6.4697002372223421E-4</v>
      </c>
      <c r="K224" s="23">
        <v>2285</v>
      </c>
      <c r="L224" s="23">
        <v>1128</v>
      </c>
      <c r="M224" s="23">
        <v>736</v>
      </c>
      <c r="N224" s="23">
        <v>476</v>
      </c>
      <c r="O224" s="23">
        <v>9</v>
      </c>
      <c r="P224" s="23">
        <v>4634</v>
      </c>
      <c r="Q224" s="34">
        <v>3</v>
      </c>
    </row>
    <row r="225" spans="1:17" x14ac:dyDescent="0.25">
      <c r="A225" s="11" t="s">
        <v>338</v>
      </c>
      <c r="B225" s="11" t="s">
        <v>339</v>
      </c>
      <c r="C225" s="34">
        <v>113</v>
      </c>
      <c r="D225" s="113">
        <f t="shared" si="9"/>
        <v>0.54867256637168138</v>
      </c>
      <c r="E225" s="113">
        <f t="shared" si="9"/>
        <v>0.37168141592920356</v>
      </c>
      <c r="F225" s="113">
        <f t="shared" si="9"/>
        <v>7.9646017699115043E-2</v>
      </c>
      <c r="G225" s="113">
        <f t="shared" si="9"/>
        <v>0</v>
      </c>
      <c r="H225" s="113">
        <f t="shared" si="9"/>
        <v>0</v>
      </c>
      <c r="I225" s="113">
        <f t="shared" si="9"/>
        <v>1</v>
      </c>
      <c r="J225" s="113">
        <f t="shared" si="8"/>
        <v>0</v>
      </c>
      <c r="K225" s="23">
        <v>62</v>
      </c>
      <c r="L225" s="23">
        <v>42</v>
      </c>
      <c r="M225" s="23">
        <v>9</v>
      </c>
      <c r="N225" s="23">
        <v>0</v>
      </c>
      <c r="O225" s="23">
        <v>0</v>
      </c>
      <c r="P225" s="23">
        <v>113</v>
      </c>
      <c r="Q225" s="34">
        <v>0</v>
      </c>
    </row>
    <row r="226" spans="1:17" x14ac:dyDescent="0.25">
      <c r="A226" s="11" t="s">
        <v>350</v>
      </c>
      <c r="B226" s="11" t="s">
        <v>351</v>
      </c>
      <c r="C226" s="34">
        <v>247</v>
      </c>
      <c r="D226" s="113">
        <f t="shared" si="9"/>
        <v>0.36437246963562753</v>
      </c>
      <c r="E226" s="113">
        <f t="shared" si="9"/>
        <v>0.45748987854251011</v>
      </c>
      <c r="F226" s="113">
        <f t="shared" si="9"/>
        <v>0.1417004048582996</v>
      </c>
      <c r="G226" s="113">
        <f t="shared" ref="G226:I239" si="10">N226/$C226</f>
        <v>3.643724696356275E-2</v>
      </c>
      <c r="H226" s="113">
        <f t="shared" si="10"/>
        <v>0</v>
      </c>
      <c r="I226" s="113">
        <f t="shared" si="10"/>
        <v>1</v>
      </c>
      <c r="J226" s="113">
        <f t="shared" si="8"/>
        <v>0</v>
      </c>
      <c r="K226" s="23">
        <v>90</v>
      </c>
      <c r="L226" s="23">
        <v>113</v>
      </c>
      <c r="M226" s="23">
        <v>35</v>
      </c>
      <c r="N226" s="23">
        <v>9</v>
      </c>
      <c r="O226" s="23">
        <v>0</v>
      </c>
      <c r="P226" s="23">
        <v>247</v>
      </c>
      <c r="Q226" s="34">
        <v>0</v>
      </c>
    </row>
    <row r="227" spans="1:17" x14ac:dyDescent="0.25">
      <c r="A227" s="11" t="s">
        <v>356</v>
      </c>
      <c r="B227" s="11" t="s">
        <v>357</v>
      </c>
      <c r="C227" s="34" t="s">
        <v>1572</v>
      </c>
      <c r="D227" s="113" t="e">
        <f t="shared" ref="D227:J270" si="11">K227/$C227</f>
        <v>#VALUE!</v>
      </c>
      <c r="E227" s="113" t="e">
        <f t="shared" si="11"/>
        <v>#VALUE!</v>
      </c>
      <c r="F227" s="113" t="e">
        <f t="shared" si="11"/>
        <v>#VALUE!</v>
      </c>
      <c r="G227" s="113" t="e">
        <f t="shared" si="10"/>
        <v>#VALUE!</v>
      </c>
      <c r="H227" s="113" t="e">
        <f t="shared" si="10"/>
        <v>#VALUE!</v>
      </c>
      <c r="I227" s="113" t="e">
        <f t="shared" si="10"/>
        <v>#VALUE!</v>
      </c>
      <c r="J227" s="113" t="e">
        <f t="shared" si="8"/>
        <v>#VALUE!</v>
      </c>
      <c r="K227" s="23" t="s">
        <v>1572</v>
      </c>
      <c r="L227" s="23" t="s">
        <v>1572</v>
      </c>
      <c r="M227" s="23" t="s">
        <v>1572</v>
      </c>
      <c r="N227" s="23" t="s">
        <v>1572</v>
      </c>
      <c r="O227" s="23" t="s">
        <v>1572</v>
      </c>
      <c r="P227" s="23" t="s">
        <v>1572</v>
      </c>
      <c r="Q227" s="34" t="s">
        <v>1572</v>
      </c>
    </row>
    <row r="228" spans="1:17" x14ac:dyDescent="0.25">
      <c r="A228" s="11" t="s">
        <v>358</v>
      </c>
      <c r="B228" s="11" t="s">
        <v>359</v>
      </c>
      <c r="C228" s="34">
        <v>335</v>
      </c>
      <c r="D228" s="113">
        <f t="shared" si="11"/>
        <v>0.57014925373134329</v>
      </c>
      <c r="E228" s="113">
        <f t="shared" si="11"/>
        <v>0.4</v>
      </c>
      <c r="F228" s="113">
        <f t="shared" si="11"/>
        <v>1.7910447761194031E-2</v>
      </c>
      <c r="G228" s="113">
        <f t="shared" si="10"/>
        <v>2.9850746268656717E-3</v>
      </c>
      <c r="H228" s="113">
        <f t="shared" si="10"/>
        <v>8.9552238805970154E-3</v>
      </c>
      <c r="I228" s="113">
        <f t="shared" si="10"/>
        <v>1</v>
      </c>
      <c r="J228" s="113">
        <f t="shared" si="8"/>
        <v>0</v>
      </c>
      <c r="K228" s="23">
        <v>191</v>
      </c>
      <c r="L228" s="23">
        <v>134</v>
      </c>
      <c r="M228" s="23">
        <v>6</v>
      </c>
      <c r="N228" s="23">
        <v>1</v>
      </c>
      <c r="O228" s="23">
        <v>3</v>
      </c>
      <c r="P228" s="23">
        <v>335</v>
      </c>
      <c r="Q228" s="34">
        <v>0</v>
      </c>
    </row>
    <row r="229" spans="1:17" x14ac:dyDescent="0.25">
      <c r="A229" s="11" t="s">
        <v>368</v>
      </c>
      <c r="B229" s="11" t="s">
        <v>369</v>
      </c>
      <c r="C229" s="34">
        <v>1097</v>
      </c>
      <c r="D229" s="113">
        <f t="shared" si="11"/>
        <v>0.68824065633546039</v>
      </c>
      <c r="E229" s="113">
        <f t="shared" si="11"/>
        <v>0.2534184138559708</v>
      </c>
      <c r="F229" s="113">
        <f t="shared" si="11"/>
        <v>4.831358249772106E-2</v>
      </c>
      <c r="G229" s="113">
        <f t="shared" si="10"/>
        <v>7.2926162260711028E-3</v>
      </c>
      <c r="H229" s="113">
        <f t="shared" si="10"/>
        <v>2.7347310847766638E-3</v>
      </c>
      <c r="I229" s="113">
        <f t="shared" si="10"/>
        <v>1</v>
      </c>
      <c r="J229" s="113">
        <f t="shared" si="8"/>
        <v>0</v>
      </c>
      <c r="K229" s="23">
        <v>755</v>
      </c>
      <c r="L229" s="23">
        <v>278</v>
      </c>
      <c r="M229" s="23">
        <v>53</v>
      </c>
      <c r="N229" s="23">
        <v>8</v>
      </c>
      <c r="O229" s="23">
        <v>3</v>
      </c>
      <c r="P229" s="23">
        <v>1097</v>
      </c>
      <c r="Q229" s="34">
        <v>0</v>
      </c>
    </row>
    <row r="230" spans="1:17" x14ac:dyDescent="0.25">
      <c r="A230" s="11" t="s">
        <v>380</v>
      </c>
      <c r="B230" s="11" t="s">
        <v>381</v>
      </c>
      <c r="C230" s="34">
        <v>1127</v>
      </c>
      <c r="D230" s="113">
        <f t="shared" si="11"/>
        <v>0.55723158828748887</v>
      </c>
      <c r="E230" s="113">
        <f t="shared" si="11"/>
        <v>0.3105590062111801</v>
      </c>
      <c r="F230" s="113">
        <f t="shared" si="11"/>
        <v>8.8731144631765749E-2</v>
      </c>
      <c r="G230" s="113">
        <f t="shared" si="10"/>
        <v>4.2590949423247558E-2</v>
      </c>
      <c r="H230" s="113">
        <f t="shared" si="10"/>
        <v>8.8731144631765753E-4</v>
      </c>
      <c r="I230" s="113">
        <f t="shared" si="10"/>
        <v>1</v>
      </c>
      <c r="J230" s="113">
        <f t="shared" si="8"/>
        <v>0</v>
      </c>
      <c r="K230" s="23">
        <v>628</v>
      </c>
      <c r="L230" s="23">
        <v>350</v>
      </c>
      <c r="M230" s="23">
        <v>100</v>
      </c>
      <c r="N230" s="23">
        <v>48</v>
      </c>
      <c r="O230" s="23">
        <v>1</v>
      </c>
      <c r="P230" s="23">
        <v>1127</v>
      </c>
      <c r="Q230" s="34">
        <v>0</v>
      </c>
    </row>
    <row r="231" spans="1:17" x14ac:dyDescent="0.25">
      <c r="A231" s="11" t="s">
        <v>386</v>
      </c>
      <c r="B231" s="11" t="s">
        <v>387</v>
      </c>
      <c r="C231" s="34">
        <v>224</v>
      </c>
      <c r="D231" s="113">
        <f t="shared" si="11"/>
        <v>0.53125</v>
      </c>
      <c r="E231" s="113">
        <f t="shared" si="11"/>
        <v>0.3392857142857143</v>
      </c>
      <c r="F231" s="113">
        <f t="shared" si="11"/>
        <v>0.10267857142857142</v>
      </c>
      <c r="G231" s="113">
        <f t="shared" si="10"/>
        <v>2.6785714285714284E-2</v>
      </c>
      <c r="H231" s="113">
        <f t="shared" si="10"/>
        <v>0</v>
      </c>
      <c r="I231" s="113">
        <f t="shared" si="10"/>
        <v>1</v>
      </c>
      <c r="J231" s="113">
        <f t="shared" si="8"/>
        <v>0</v>
      </c>
      <c r="K231" s="23">
        <v>119</v>
      </c>
      <c r="L231" s="23">
        <v>76</v>
      </c>
      <c r="M231" s="23">
        <v>23</v>
      </c>
      <c r="N231" s="23">
        <v>6</v>
      </c>
      <c r="O231" s="23">
        <v>0</v>
      </c>
      <c r="P231" s="23">
        <v>224</v>
      </c>
      <c r="Q231" s="34">
        <v>0</v>
      </c>
    </row>
    <row r="232" spans="1:17" x14ac:dyDescent="0.25">
      <c r="A232" s="11" t="s">
        <v>390</v>
      </c>
      <c r="B232" s="11" t="s">
        <v>391</v>
      </c>
      <c r="C232" s="34">
        <v>121</v>
      </c>
      <c r="D232" s="113">
        <f t="shared" si="11"/>
        <v>0.33057851239669422</v>
      </c>
      <c r="E232" s="113">
        <f t="shared" si="11"/>
        <v>0.42975206611570249</v>
      </c>
      <c r="F232" s="113">
        <f t="shared" si="11"/>
        <v>0.23140495867768596</v>
      </c>
      <c r="G232" s="113">
        <f t="shared" si="10"/>
        <v>8.2644628099173556E-3</v>
      </c>
      <c r="H232" s="113">
        <f t="shared" si="10"/>
        <v>0</v>
      </c>
      <c r="I232" s="113">
        <f t="shared" si="10"/>
        <v>1</v>
      </c>
      <c r="J232" s="113">
        <f t="shared" si="8"/>
        <v>0</v>
      </c>
      <c r="K232" s="23">
        <v>40</v>
      </c>
      <c r="L232" s="23">
        <v>52</v>
      </c>
      <c r="M232" s="23">
        <v>28</v>
      </c>
      <c r="N232" s="23">
        <v>1</v>
      </c>
      <c r="O232" s="23">
        <v>0</v>
      </c>
      <c r="P232" s="23">
        <v>121</v>
      </c>
      <c r="Q232" s="34">
        <v>0</v>
      </c>
    </row>
    <row r="233" spans="1:17" x14ac:dyDescent="0.25">
      <c r="A233" s="11" t="s">
        <v>394</v>
      </c>
      <c r="B233" s="11" t="s">
        <v>395</v>
      </c>
      <c r="C233" s="34" t="s">
        <v>1572</v>
      </c>
      <c r="D233" s="113" t="e">
        <f t="shared" si="11"/>
        <v>#VALUE!</v>
      </c>
      <c r="E233" s="113" t="e">
        <f t="shared" si="11"/>
        <v>#VALUE!</v>
      </c>
      <c r="F233" s="113" t="e">
        <f t="shared" si="11"/>
        <v>#VALUE!</v>
      </c>
      <c r="G233" s="113" t="e">
        <f t="shared" si="10"/>
        <v>#VALUE!</v>
      </c>
      <c r="H233" s="113" t="e">
        <f t="shared" si="10"/>
        <v>#VALUE!</v>
      </c>
      <c r="I233" s="113" t="e">
        <f t="shared" si="10"/>
        <v>#VALUE!</v>
      </c>
      <c r="J233" s="113" t="e">
        <f t="shared" si="8"/>
        <v>#VALUE!</v>
      </c>
      <c r="K233" s="23" t="s">
        <v>1572</v>
      </c>
      <c r="L233" s="23" t="s">
        <v>1572</v>
      </c>
      <c r="M233" s="23" t="s">
        <v>1572</v>
      </c>
      <c r="N233" s="23" t="s">
        <v>1572</v>
      </c>
      <c r="O233" s="23" t="s">
        <v>1572</v>
      </c>
      <c r="P233" s="23" t="s">
        <v>1572</v>
      </c>
      <c r="Q233" s="34" t="s">
        <v>1572</v>
      </c>
    </row>
    <row r="234" spans="1:17" x14ac:dyDescent="0.25">
      <c r="A234" s="11" t="s">
        <v>414</v>
      </c>
      <c r="B234" s="11" t="s">
        <v>415</v>
      </c>
      <c r="C234" s="34" t="s">
        <v>1572</v>
      </c>
      <c r="D234" s="113" t="e">
        <f t="shared" si="11"/>
        <v>#VALUE!</v>
      </c>
      <c r="E234" s="113" t="e">
        <f t="shared" si="11"/>
        <v>#VALUE!</v>
      </c>
      <c r="F234" s="113" t="e">
        <f t="shared" si="11"/>
        <v>#VALUE!</v>
      </c>
      <c r="G234" s="113" t="e">
        <f t="shared" si="10"/>
        <v>#VALUE!</v>
      </c>
      <c r="H234" s="113" t="e">
        <f t="shared" si="10"/>
        <v>#VALUE!</v>
      </c>
      <c r="I234" s="113" t="e">
        <f t="shared" si="10"/>
        <v>#VALUE!</v>
      </c>
      <c r="J234" s="113" t="e">
        <f t="shared" si="8"/>
        <v>#VALUE!</v>
      </c>
      <c r="K234" s="23" t="s">
        <v>1572</v>
      </c>
      <c r="L234" s="23" t="s">
        <v>1572</v>
      </c>
      <c r="M234" s="23" t="s">
        <v>1572</v>
      </c>
      <c r="N234" s="23" t="s">
        <v>1572</v>
      </c>
      <c r="O234" s="23" t="s">
        <v>1572</v>
      </c>
      <c r="P234" s="23" t="s">
        <v>1572</v>
      </c>
      <c r="Q234" s="34" t="s">
        <v>1572</v>
      </c>
    </row>
    <row r="235" spans="1:17" x14ac:dyDescent="0.25">
      <c r="A235" s="11" t="s">
        <v>426</v>
      </c>
      <c r="B235" s="11" t="s">
        <v>427</v>
      </c>
      <c r="C235" s="34">
        <v>629</v>
      </c>
      <c r="D235" s="113">
        <f t="shared" si="11"/>
        <v>0.45627980922098571</v>
      </c>
      <c r="E235" s="113">
        <f t="shared" si="11"/>
        <v>0.32909379968203495</v>
      </c>
      <c r="F235" s="113">
        <f t="shared" si="11"/>
        <v>0.13354531001589826</v>
      </c>
      <c r="G235" s="113">
        <f t="shared" si="10"/>
        <v>7.6311605723370424E-2</v>
      </c>
      <c r="H235" s="113">
        <f t="shared" si="10"/>
        <v>4.7694753577106515E-3</v>
      </c>
      <c r="I235" s="113">
        <f t="shared" si="10"/>
        <v>1</v>
      </c>
      <c r="J235" s="113">
        <f t="shared" si="8"/>
        <v>0</v>
      </c>
      <c r="K235" s="23">
        <v>287</v>
      </c>
      <c r="L235" s="23">
        <v>207</v>
      </c>
      <c r="M235" s="23">
        <v>84</v>
      </c>
      <c r="N235" s="23">
        <v>48</v>
      </c>
      <c r="O235" s="23">
        <v>3</v>
      </c>
      <c r="P235" s="23">
        <v>629</v>
      </c>
      <c r="Q235" s="34">
        <v>0</v>
      </c>
    </row>
    <row r="236" spans="1:17" x14ac:dyDescent="0.25">
      <c r="A236" s="11" t="s">
        <v>446</v>
      </c>
      <c r="B236" s="11" t="s">
        <v>447</v>
      </c>
      <c r="C236" s="34">
        <v>410</v>
      </c>
      <c r="D236" s="113">
        <f t="shared" si="11"/>
        <v>0.40243902439024393</v>
      </c>
      <c r="E236" s="113">
        <f t="shared" si="11"/>
        <v>0.46585365853658539</v>
      </c>
      <c r="F236" s="113">
        <f t="shared" si="11"/>
        <v>0.11463414634146342</v>
      </c>
      <c r="G236" s="113">
        <f t="shared" si="10"/>
        <v>1.7073170731707318E-2</v>
      </c>
      <c r="H236" s="113">
        <f t="shared" si="10"/>
        <v>0</v>
      </c>
      <c r="I236" s="113">
        <f t="shared" si="10"/>
        <v>1</v>
      </c>
      <c r="J236" s="113">
        <f t="shared" si="8"/>
        <v>0</v>
      </c>
      <c r="K236" s="23">
        <v>165</v>
      </c>
      <c r="L236" s="23">
        <v>191</v>
      </c>
      <c r="M236" s="23">
        <v>47</v>
      </c>
      <c r="N236" s="23">
        <v>7</v>
      </c>
      <c r="O236" s="23">
        <v>0</v>
      </c>
      <c r="P236" s="23">
        <v>410</v>
      </c>
      <c r="Q236" s="34">
        <v>0</v>
      </c>
    </row>
    <row r="237" spans="1:17" x14ac:dyDescent="0.25">
      <c r="A237" s="11" t="s">
        <v>460</v>
      </c>
      <c r="B237" s="11" t="s">
        <v>461</v>
      </c>
      <c r="C237" s="34">
        <v>846</v>
      </c>
      <c r="D237" s="113">
        <f t="shared" si="11"/>
        <v>0.54491725768321508</v>
      </c>
      <c r="E237" s="113">
        <f t="shared" si="11"/>
        <v>0.36997635933806144</v>
      </c>
      <c r="F237" s="113">
        <f t="shared" si="11"/>
        <v>7.6832151300236406E-2</v>
      </c>
      <c r="G237" s="113">
        <f t="shared" si="10"/>
        <v>3.5460992907801418E-3</v>
      </c>
      <c r="H237" s="113">
        <f t="shared" si="10"/>
        <v>4.7281323877068557E-3</v>
      </c>
      <c r="I237" s="113">
        <f t="shared" si="10"/>
        <v>1</v>
      </c>
      <c r="J237" s="113">
        <f t="shared" si="8"/>
        <v>0</v>
      </c>
      <c r="K237" s="23">
        <v>461</v>
      </c>
      <c r="L237" s="23">
        <v>313</v>
      </c>
      <c r="M237" s="23">
        <v>65</v>
      </c>
      <c r="N237" s="23">
        <v>3</v>
      </c>
      <c r="O237" s="23">
        <v>4</v>
      </c>
      <c r="P237" s="23">
        <v>846</v>
      </c>
      <c r="Q237" s="34">
        <v>0</v>
      </c>
    </row>
    <row r="238" spans="1:17" x14ac:dyDescent="0.25">
      <c r="A238" s="11" t="s">
        <v>486</v>
      </c>
      <c r="B238" s="11" t="s">
        <v>487</v>
      </c>
      <c r="C238" s="34">
        <v>156</v>
      </c>
      <c r="D238" s="113">
        <f t="shared" si="11"/>
        <v>0.39743589743589741</v>
      </c>
      <c r="E238" s="113">
        <f t="shared" si="11"/>
        <v>0.4358974358974359</v>
      </c>
      <c r="F238" s="113">
        <f t="shared" si="11"/>
        <v>8.3333333333333329E-2</v>
      </c>
      <c r="G238" s="113">
        <f t="shared" si="10"/>
        <v>8.3333333333333329E-2</v>
      </c>
      <c r="H238" s="113">
        <f t="shared" si="10"/>
        <v>0</v>
      </c>
      <c r="I238" s="113">
        <f t="shared" si="10"/>
        <v>1</v>
      </c>
      <c r="J238" s="113">
        <f t="shared" si="8"/>
        <v>0</v>
      </c>
      <c r="K238" s="23">
        <v>62</v>
      </c>
      <c r="L238" s="23">
        <v>68</v>
      </c>
      <c r="M238" s="23">
        <v>13</v>
      </c>
      <c r="N238" s="23">
        <v>13</v>
      </c>
      <c r="O238" s="23">
        <v>0</v>
      </c>
      <c r="P238" s="23">
        <v>156</v>
      </c>
      <c r="Q238" s="34">
        <v>0</v>
      </c>
    </row>
    <row r="239" spans="1:17" x14ac:dyDescent="0.25">
      <c r="A239" s="11" t="s">
        <v>490</v>
      </c>
      <c r="B239" s="11" t="s">
        <v>491</v>
      </c>
      <c r="C239" s="34">
        <v>2300</v>
      </c>
      <c r="D239" s="113">
        <f t="shared" si="11"/>
        <v>0.50217391304347825</v>
      </c>
      <c r="E239" s="113">
        <f t="shared" si="11"/>
        <v>0.28999999999999998</v>
      </c>
      <c r="F239" s="113">
        <f t="shared" si="11"/>
        <v>0.13043478260869565</v>
      </c>
      <c r="G239" s="113">
        <f t="shared" si="10"/>
        <v>5.8260869565217394E-2</v>
      </c>
      <c r="H239" s="113">
        <f t="shared" si="10"/>
        <v>1.9130434782608695E-2</v>
      </c>
      <c r="I239" s="113">
        <f t="shared" si="10"/>
        <v>1</v>
      </c>
      <c r="J239" s="113">
        <f t="shared" si="8"/>
        <v>0</v>
      </c>
      <c r="K239" s="23">
        <v>1155</v>
      </c>
      <c r="L239" s="23">
        <v>667</v>
      </c>
      <c r="M239" s="23">
        <v>300</v>
      </c>
      <c r="N239" s="23">
        <v>134</v>
      </c>
      <c r="O239" s="23">
        <v>44</v>
      </c>
      <c r="P239" s="23">
        <v>2300</v>
      </c>
      <c r="Q239" s="34">
        <v>0</v>
      </c>
    </row>
    <row r="240" spans="1:17" x14ac:dyDescent="0.25">
      <c r="A240" s="11" t="s">
        <v>526</v>
      </c>
      <c r="B240" s="11" t="s">
        <v>527</v>
      </c>
      <c r="C240" s="34">
        <v>544</v>
      </c>
      <c r="D240" s="113">
        <f t="shared" si="11"/>
        <v>0.52757352941176472</v>
      </c>
      <c r="E240" s="113">
        <f t="shared" si="11"/>
        <v>0.30698529411764708</v>
      </c>
      <c r="F240" s="113">
        <f t="shared" si="11"/>
        <v>0.13786764705882354</v>
      </c>
      <c r="G240" s="113">
        <f t="shared" si="11"/>
        <v>2.2058823529411766E-2</v>
      </c>
      <c r="H240" s="113">
        <f t="shared" si="11"/>
        <v>5.5147058823529415E-3</v>
      </c>
      <c r="I240" s="113">
        <f t="shared" si="11"/>
        <v>1</v>
      </c>
      <c r="J240" s="113">
        <f t="shared" si="8"/>
        <v>0</v>
      </c>
      <c r="K240" s="34">
        <v>287</v>
      </c>
      <c r="L240" s="34">
        <v>167</v>
      </c>
      <c r="M240" s="34">
        <v>75</v>
      </c>
      <c r="N240" s="34">
        <v>12</v>
      </c>
      <c r="O240" s="34">
        <v>3</v>
      </c>
      <c r="P240" s="34">
        <v>544</v>
      </c>
      <c r="Q240" s="34">
        <v>0</v>
      </c>
    </row>
    <row r="241" spans="1:17" x14ac:dyDescent="0.25">
      <c r="A241" s="11" t="s">
        <v>528</v>
      </c>
      <c r="B241" s="11" t="s">
        <v>529</v>
      </c>
      <c r="C241" s="34">
        <v>172</v>
      </c>
      <c r="D241" s="113">
        <f t="shared" si="11"/>
        <v>0.56395348837209303</v>
      </c>
      <c r="E241" s="113">
        <f t="shared" si="11"/>
        <v>0.38372093023255816</v>
      </c>
      <c r="F241" s="113">
        <f t="shared" si="11"/>
        <v>2.9069767441860465E-2</v>
      </c>
      <c r="G241" s="113">
        <f t="shared" si="11"/>
        <v>1.7441860465116279E-2</v>
      </c>
      <c r="H241" s="113">
        <f t="shared" si="11"/>
        <v>5.8139534883720929E-3</v>
      </c>
      <c r="I241" s="113">
        <f t="shared" si="11"/>
        <v>1</v>
      </c>
      <c r="J241" s="113">
        <f t="shared" si="8"/>
        <v>0</v>
      </c>
      <c r="K241" s="34">
        <v>97</v>
      </c>
      <c r="L241" s="34">
        <v>66</v>
      </c>
      <c r="M241" s="34">
        <v>5</v>
      </c>
      <c r="N241" s="34">
        <v>3</v>
      </c>
      <c r="O241" s="34">
        <v>1</v>
      </c>
      <c r="P241" s="34">
        <v>172</v>
      </c>
      <c r="Q241" s="34">
        <v>0</v>
      </c>
    </row>
    <row r="242" spans="1:17" x14ac:dyDescent="0.25">
      <c r="A242" s="11" t="s">
        <v>540</v>
      </c>
      <c r="B242" s="11" t="s">
        <v>541</v>
      </c>
      <c r="C242" s="34">
        <v>520</v>
      </c>
      <c r="D242" s="113">
        <f t="shared" si="11"/>
        <v>0.64615384615384619</v>
      </c>
      <c r="E242" s="113">
        <f t="shared" si="11"/>
        <v>0.26153846153846155</v>
      </c>
      <c r="F242" s="113">
        <f t="shared" si="11"/>
        <v>5.9615384615384619E-2</v>
      </c>
      <c r="G242" s="113">
        <f t="shared" si="11"/>
        <v>2.6923076923076925E-2</v>
      </c>
      <c r="H242" s="113">
        <f t="shared" si="11"/>
        <v>5.7692307692307696E-3</v>
      </c>
      <c r="I242" s="113">
        <f t="shared" si="11"/>
        <v>1</v>
      </c>
      <c r="J242" s="113">
        <f t="shared" si="8"/>
        <v>0</v>
      </c>
      <c r="K242" s="34">
        <v>336</v>
      </c>
      <c r="L242" s="34">
        <v>136</v>
      </c>
      <c r="M242" s="34">
        <v>31</v>
      </c>
      <c r="N242" s="34">
        <v>14</v>
      </c>
      <c r="O242" s="34">
        <v>3</v>
      </c>
      <c r="P242" s="34">
        <v>520</v>
      </c>
      <c r="Q242" s="34">
        <v>0</v>
      </c>
    </row>
    <row r="243" spans="1:17" x14ac:dyDescent="0.25">
      <c r="A243" s="11" t="s">
        <v>548</v>
      </c>
      <c r="B243" s="11" t="s">
        <v>549</v>
      </c>
      <c r="C243" s="34">
        <v>126</v>
      </c>
      <c r="D243" s="113">
        <f t="shared" si="11"/>
        <v>0.73015873015873012</v>
      </c>
      <c r="E243" s="113">
        <f t="shared" si="11"/>
        <v>0.15873015873015872</v>
      </c>
      <c r="F243" s="113">
        <f t="shared" si="11"/>
        <v>0.10317460317460317</v>
      </c>
      <c r="G243" s="113">
        <f t="shared" si="11"/>
        <v>7.9365079365079361E-3</v>
      </c>
      <c r="H243" s="113">
        <f t="shared" si="11"/>
        <v>0</v>
      </c>
      <c r="I243" s="113">
        <f t="shared" si="11"/>
        <v>1</v>
      </c>
      <c r="J243" s="113">
        <f t="shared" si="8"/>
        <v>0</v>
      </c>
      <c r="K243" s="34">
        <v>92</v>
      </c>
      <c r="L243" s="34">
        <v>20</v>
      </c>
      <c r="M243" s="34">
        <v>13</v>
      </c>
      <c r="N243" s="34">
        <v>1</v>
      </c>
      <c r="O243" s="34">
        <v>0</v>
      </c>
      <c r="P243" s="34">
        <v>126</v>
      </c>
      <c r="Q243" s="34">
        <v>0</v>
      </c>
    </row>
    <row r="244" spans="1:17" x14ac:dyDescent="0.25">
      <c r="A244" s="11" t="s">
        <v>572</v>
      </c>
      <c r="B244" s="11" t="s">
        <v>573</v>
      </c>
      <c r="C244" s="34" t="s">
        <v>1572</v>
      </c>
      <c r="D244" s="113" t="e">
        <f t="shared" si="11"/>
        <v>#VALUE!</v>
      </c>
      <c r="E244" s="113" t="e">
        <f t="shared" si="11"/>
        <v>#VALUE!</v>
      </c>
      <c r="F244" s="113" t="e">
        <f t="shared" si="11"/>
        <v>#VALUE!</v>
      </c>
      <c r="G244" s="113" t="e">
        <f t="shared" si="11"/>
        <v>#VALUE!</v>
      </c>
      <c r="H244" s="113" t="e">
        <f t="shared" si="11"/>
        <v>#VALUE!</v>
      </c>
      <c r="I244" s="113" t="e">
        <f t="shared" si="11"/>
        <v>#VALUE!</v>
      </c>
      <c r="J244" s="113" t="e">
        <f t="shared" si="8"/>
        <v>#VALUE!</v>
      </c>
      <c r="K244" s="34" t="s">
        <v>1572</v>
      </c>
      <c r="L244" s="34" t="s">
        <v>1572</v>
      </c>
      <c r="M244" s="34" t="s">
        <v>1572</v>
      </c>
      <c r="N244" s="34" t="s">
        <v>1572</v>
      </c>
      <c r="O244" s="34" t="s">
        <v>1572</v>
      </c>
      <c r="P244" s="34" t="s">
        <v>1572</v>
      </c>
      <c r="Q244" s="34" t="s">
        <v>1572</v>
      </c>
    </row>
    <row r="245" spans="1:17" x14ac:dyDescent="0.25">
      <c r="A245" s="11" t="s">
        <v>578</v>
      </c>
      <c r="B245" s="11" t="s">
        <v>579</v>
      </c>
      <c r="C245" s="34">
        <v>2093</v>
      </c>
      <c r="D245" s="113">
        <f t="shared" si="11"/>
        <v>0.35833731485905401</v>
      </c>
      <c r="E245" s="113">
        <f t="shared" si="11"/>
        <v>0.24271380793119923</v>
      </c>
      <c r="F245" s="113">
        <f t="shared" si="11"/>
        <v>0.11801242236024845</v>
      </c>
      <c r="G245" s="113">
        <f t="shared" si="11"/>
        <v>0.27759197324414714</v>
      </c>
      <c r="H245" s="113">
        <f t="shared" si="11"/>
        <v>1.9111323459149545E-3</v>
      </c>
      <c r="I245" s="113">
        <f t="shared" si="11"/>
        <v>0.99856665074056383</v>
      </c>
      <c r="J245" s="113">
        <f t="shared" si="8"/>
        <v>1.433349259436216E-3</v>
      </c>
      <c r="K245" s="34">
        <v>750</v>
      </c>
      <c r="L245" s="34">
        <v>508</v>
      </c>
      <c r="M245" s="34">
        <v>247</v>
      </c>
      <c r="N245" s="34">
        <v>581</v>
      </c>
      <c r="O245" s="34">
        <v>4</v>
      </c>
      <c r="P245" s="34">
        <v>2090</v>
      </c>
      <c r="Q245" s="34">
        <v>3</v>
      </c>
    </row>
    <row r="246" spans="1:17" x14ac:dyDescent="0.25">
      <c r="A246" s="11" t="s">
        <v>584</v>
      </c>
      <c r="B246" s="11" t="s">
        <v>585</v>
      </c>
      <c r="C246" s="34">
        <v>396</v>
      </c>
      <c r="D246" s="113">
        <f t="shared" si="11"/>
        <v>0.55303030303030298</v>
      </c>
      <c r="E246" s="113">
        <f t="shared" si="11"/>
        <v>0.33585858585858586</v>
      </c>
      <c r="F246" s="113">
        <f t="shared" si="11"/>
        <v>0.10353535353535354</v>
      </c>
      <c r="G246" s="113">
        <f t="shared" si="11"/>
        <v>7.575757575757576E-3</v>
      </c>
      <c r="H246" s="113">
        <f t="shared" si="11"/>
        <v>0</v>
      </c>
      <c r="I246" s="113">
        <f t="shared" si="11"/>
        <v>1</v>
      </c>
      <c r="J246" s="113">
        <f t="shared" si="11"/>
        <v>0</v>
      </c>
      <c r="K246" s="34">
        <v>219</v>
      </c>
      <c r="L246" s="34">
        <v>133</v>
      </c>
      <c r="M246" s="34">
        <v>41</v>
      </c>
      <c r="N246" s="34">
        <v>3</v>
      </c>
      <c r="O246" s="34">
        <v>0</v>
      </c>
      <c r="P246" s="34">
        <v>396</v>
      </c>
      <c r="Q246" s="34">
        <v>0</v>
      </c>
    </row>
    <row r="247" spans="1:17" x14ac:dyDescent="0.25">
      <c r="A247" s="11" t="s">
        <v>1387</v>
      </c>
      <c r="B247" s="11" t="s">
        <v>1223</v>
      </c>
      <c r="C247" s="34">
        <v>16279</v>
      </c>
      <c r="D247" s="113">
        <f t="shared" si="11"/>
        <v>0.15400208858037964</v>
      </c>
      <c r="E247" s="113">
        <f t="shared" si="11"/>
        <v>0.35026721543092326</v>
      </c>
      <c r="F247" s="113">
        <f t="shared" si="11"/>
        <v>0.28263406843172184</v>
      </c>
      <c r="G247" s="113">
        <f t="shared" si="11"/>
        <v>0.20615516923643959</v>
      </c>
      <c r="H247" s="113">
        <f t="shared" si="11"/>
        <v>4.3614472633454141E-3</v>
      </c>
      <c r="I247" s="113">
        <f t="shared" si="11"/>
        <v>0.99741998894280981</v>
      </c>
      <c r="J247" s="113">
        <f t="shared" si="11"/>
        <v>2.5800110571902453E-3</v>
      </c>
      <c r="K247" s="34">
        <v>2507</v>
      </c>
      <c r="L247" s="34">
        <v>5702</v>
      </c>
      <c r="M247" s="34">
        <v>4601</v>
      </c>
      <c r="N247" s="34">
        <v>3356</v>
      </c>
      <c r="O247" s="34">
        <v>71</v>
      </c>
      <c r="P247" s="34">
        <v>16237</v>
      </c>
      <c r="Q247" s="34">
        <v>42</v>
      </c>
    </row>
    <row r="248" spans="1:17" x14ac:dyDescent="0.25">
      <c r="A248" s="11" t="s">
        <v>624</v>
      </c>
      <c r="B248" s="11" t="s">
        <v>625</v>
      </c>
      <c r="C248" s="34">
        <v>250</v>
      </c>
      <c r="D248" s="113">
        <f t="shared" si="11"/>
        <v>0.76</v>
      </c>
      <c r="E248" s="113">
        <f t="shared" si="11"/>
        <v>0.216</v>
      </c>
      <c r="F248" s="113">
        <f t="shared" si="11"/>
        <v>1.2E-2</v>
      </c>
      <c r="G248" s="113">
        <f t="shared" si="11"/>
        <v>8.0000000000000002E-3</v>
      </c>
      <c r="H248" s="113">
        <f t="shared" si="11"/>
        <v>4.0000000000000001E-3</v>
      </c>
      <c r="I248" s="113">
        <f t="shared" si="11"/>
        <v>1</v>
      </c>
      <c r="J248" s="113">
        <f t="shared" si="11"/>
        <v>0</v>
      </c>
      <c r="K248" s="34">
        <v>190</v>
      </c>
      <c r="L248" s="34">
        <v>54</v>
      </c>
      <c r="M248" s="34">
        <v>3</v>
      </c>
      <c r="N248" s="34">
        <v>2</v>
      </c>
      <c r="O248" s="34">
        <v>1</v>
      </c>
      <c r="P248" s="34">
        <v>250</v>
      </c>
      <c r="Q248" s="34">
        <v>0</v>
      </c>
    </row>
    <row r="249" spans="1:17" x14ac:dyDescent="0.25">
      <c r="A249" s="11" t="s">
        <v>638</v>
      </c>
      <c r="B249" s="11" t="s">
        <v>639</v>
      </c>
      <c r="C249" s="34" t="s">
        <v>1572</v>
      </c>
      <c r="D249" s="113" t="e">
        <f t="shared" si="11"/>
        <v>#VALUE!</v>
      </c>
      <c r="E249" s="113" t="e">
        <f t="shared" si="11"/>
        <v>#VALUE!</v>
      </c>
      <c r="F249" s="113" t="e">
        <f t="shared" si="11"/>
        <v>#VALUE!</v>
      </c>
      <c r="G249" s="113" t="e">
        <f t="shared" si="11"/>
        <v>#VALUE!</v>
      </c>
      <c r="H249" s="113" t="e">
        <f t="shared" si="11"/>
        <v>#VALUE!</v>
      </c>
      <c r="I249" s="113" t="e">
        <f t="shared" si="11"/>
        <v>#VALUE!</v>
      </c>
      <c r="J249" s="113" t="e">
        <f t="shared" si="11"/>
        <v>#VALUE!</v>
      </c>
      <c r="K249" s="34" t="s">
        <v>1572</v>
      </c>
      <c r="L249" s="34" t="s">
        <v>1572</v>
      </c>
      <c r="M249" s="34" t="s">
        <v>1572</v>
      </c>
      <c r="N249" s="34" t="s">
        <v>1572</v>
      </c>
      <c r="O249" s="34" t="s">
        <v>1572</v>
      </c>
      <c r="P249" s="34" t="s">
        <v>1572</v>
      </c>
      <c r="Q249" s="34" t="s">
        <v>1572</v>
      </c>
    </row>
    <row r="250" spans="1:17" x14ac:dyDescent="0.25">
      <c r="A250" s="11" t="s">
        <v>658</v>
      </c>
      <c r="B250" s="11" t="s">
        <v>659</v>
      </c>
      <c r="C250" s="34">
        <v>952</v>
      </c>
      <c r="D250" s="113">
        <f t="shared" si="11"/>
        <v>0.28781512605042014</v>
      </c>
      <c r="E250" s="113">
        <f t="shared" si="11"/>
        <v>0.40546218487394958</v>
      </c>
      <c r="F250" s="113">
        <f t="shared" si="11"/>
        <v>0.25525210084033612</v>
      </c>
      <c r="G250" s="113">
        <f t="shared" si="11"/>
        <v>3.1512605042016808E-3</v>
      </c>
      <c r="H250" s="113">
        <f t="shared" si="11"/>
        <v>4.8319327731092439E-2</v>
      </c>
      <c r="I250" s="113">
        <f t="shared" si="11"/>
        <v>1</v>
      </c>
      <c r="J250" s="113">
        <f t="shared" si="11"/>
        <v>0</v>
      </c>
      <c r="K250" s="34">
        <v>274</v>
      </c>
      <c r="L250" s="34">
        <v>386</v>
      </c>
      <c r="M250" s="34">
        <v>243</v>
      </c>
      <c r="N250" s="34">
        <v>3</v>
      </c>
      <c r="O250" s="34">
        <v>46</v>
      </c>
      <c r="P250" s="34">
        <v>952</v>
      </c>
      <c r="Q250" s="34">
        <v>0</v>
      </c>
    </row>
    <row r="251" spans="1:17" x14ac:dyDescent="0.25">
      <c r="A251" s="11" t="s">
        <v>664</v>
      </c>
      <c r="B251" s="11" t="s">
        <v>665</v>
      </c>
      <c r="C251" s="34">
        <v>461</v>
      </c>
      <c r="D251" s="113">
        <f t="shared" si="11"/>
        <v>0.72234273318872022</v>
      </c>
      <c r="E251" s="113">
        <f t="shared" si="11"/>
        <v>0.22559652928416485</v>
      </c>
      <c r="F251" s="113">
        <f t="shared" si="11"/>
        <v>2.6030368763557483E-2</v>
      </c>
      <c r="G251" s="113">
        <f t="shared" si="11"/>
        <v>1.5184381778741865E-2</v>
      </c>
      <c r="H251" s="113">
        <f t="shared" si="11"/>
        <v>1.0845986984815618E-2</v>
      </c>
      <c r="I251" s="113">
        <f t="shared" si="11"/>
        <v>1</v>
      </c>
      <c r="J251" s="113">
        <f t="shared" si="11"/>
        <v>0</v>
      </c>
      <c r="K251" s="34">
        <v>333</v>
      </c>
      <c r="L251" s="34">
        <v>104</v>
      </c>
      <c r="M251" s="34">
        <v>12</v>
      </c>
      <c r="N251" s="34">
        <v>7</v>
      </c>
      <c r="O251" s="34">
        <v>5</v>
      </c>
      <c r="P251" s="34">
        <v>461</v>
      </c>
      <c r="Q251" s="34">
        <v>0</v>
      </c>
    </row>
    <row r="252" spans="1:17" x14ac:dyDescent="0.25">
      <c r="A252" s="11" t="s">
        <v>678</v>
      </c>
      <c r="B252" s="11" t="s">
        <v>679</v>
      </c>
      <c r="C252" s="34">
        <v>619</v>
      </c>
      <c r="D252" s="113">
        <f t="shared" si="11"/>
        <v>0.57512116316639739</v>
      </c>
      <c r="E252" s="113">
        <f t="shared" si="11"/>
        <v>0.31987075928917608</v>
      </c>
      <c r="F252" s="113">
        <f t="shared" si="11"/>
        <v>7.5928917609046853E-2</v>
      </c>
      <c r="G252" s="113">
        <f t="shared" si="11"/>
        <v>2.5848142164781908E-2</v>
      </c>
      <c r="H252" s="113">
        <f t="shared" si="11"/>
        <v>3.2310177705977385E-3</v>
      </c>
      <c r="I252" s="113">
        <f t="shared" si="11"/>
        <v>1</v>
      </c>
      <c r="J252" s="113">
        <f t="shared" si="11"/>
        <v>0</v>
      </c>
      <c r="K252" s="34">
        <v>356</v>
      </c>
      <c r="L252" s="34">
        <v>198</v>
      </c>
      <c r="M252" s="34">
        <v>47</v>
      </c>
      <c r="N252" s="34">
        <v>16</v>
      </c>
      <c r="O252" s="34">
        <v>2</v>
      </c>
      <c r="P252" s="34">
        <v>619</v>
      </c>
      <c r="Q252" s="34">
        <v>0</v>
      </c>
    </row>
    <row r="253" spans="1:17" x14ac:dyDescent="0.25">
      <c r="A253" s="11" t="s">
        <v>680</v>
      </c>
      <c r="B253" s="11" t="s">
        <v>681</v>
      </c>
      <c r="C253" s="34">
        <v>615</v>
      </c>
      <c r="D253" s="113">
        <f t="shared" si="11"/>
        <v>0.67967479674796749</v>
      </c>
      <c r="E253" s="113">
        <f t="shared" si="11"/>
        <v>0.25040650406504067</v>
      </c>
      <c r="F253" s="113">
        <f t="shared" si="11"/>
        <v>5.2032520325203252E-2</v>
      </c>
      <c r="G253" s="113">
        <f t="shared" si="11"/>
        <v>1.6260162601626018E-2</v>
      </c>
      <c r="H253" s="113">
        <f t="shared" si="11"/>
        <v>1.6260162601626016E-3</v>
      </c>
      <c r="I253" s="113">
        <f t="shared" si="11"/>
        <v>1</v>
      </c>
      <c r="J253" s="113">
        <f t="shared" si="11"/>
        <v>0</v>
      </c>
      <c r="K253" s="34">
        <v>418</v>
      </c>
      <c r="L253" s="34">
        <v>154</v>
      </c>
      <c r="M253" s="34">
        <v>32</v>
      </c>
      <c r="N253" s="34">
        <v>10</v>
      </c>
      <c r="O253" s="34">
        <v>1</v>
      </c>
      <c r="P253" s="34">
        <v>615</v>
      </c>
      <c r="Q253" s="34">
        <v>0</v>
      </c>
    </row>
    <row r="254" spans="1:17" x14ac:dyDescent="0.25">
      <c r="A254" s="11" t="s">
        <v>716</v>
      </c>
      <c r="B254" s="11" t="s">
        <v>717</v>
      </c>
      <c r="C254" s="34">
        <v>161</v>
      </c>
      <c r="D254" s="113">
        <f t="shared" si="11"/>
        <v>0.56521739130434778</v>
      </c>
      <c r="E254" s="113">
        <f t="shared" si="11"/>
        <v>0.39751552795031053</v>
      </c>
      <c r="F254" s="113">
        <f t="shared" si="11"/>
        <v>3.7267080745341616E-2</v>
      </c>
      <c r="G254" s="113">
        <f t="shared" si="11"/>
        <v>0</v>
      </c>
      <c r="H254" s="113">
        <f t="shared" si="11"/>
        <v>0</v>
      </c>
      <c r="I254" s="113">
        <f t="shared" si="11"/>
        <v>1</v>
      </c>
      <c r="J254" s="113">
        <f t="shared" si="11"/>
        <v>0</v>
      </c>
      <c r="K254" s="34">
        <v>91</v>
      </c>
      <c r="L254" s="34">
        <v>64</v>
      </c>
      <c r="M254" s="34">
        <v>6</v>
      </c>
      <c r="N254" s="34">
        <v>0</v>
      </c>
      <c r="O254" s="34">
        <v>0</v>
      </c>
      <c r="P254" s="34">
        <v>161</v>
      </c>
      <c r="Q254" s="34">
        <v>0</v>
      </c>
    </row>
    <row r="255" spans="1:17" x14ac:dyDescent="0.25">
      <c r="A255" s="11" t="s">
        <v>718</v>
      </c>
      <c r="B255" s="11" t="s">
        <v>719</v>
      </c>
      <c r="C255" s="34">
        <v>170</v>
      </c>
      <c r="D255" s="113">
        <f t="shared" si="11"/>
        <v>0.3352941176470588</v>
      </c>
      <c r="E255" s="113">
        <f t="shared" si="11"/>
        <v>0.49411764705882355</v>
      </c>
      <c r="F255" s="113">
        <f t="shared" si="11"/>
        <v>0.1588235294117647</v>
      </c>
      <c r="G255" s="113">
        <f t="shared" si="11"/>
        <v>1.1764705882352941E-2</v>
      </c>
      <c r="H255" s="113">
        <f t="shared" si="11"/>
        <v>0</v>
      </c>
      <c r="I255" s="113">
        <f t="shared" si="11"/>
        <v>1</v>
      </c>
      <c r="J255" s="113">
        <f t="shared" si="11"/>
        <v>0</v>
      </c>
      <c r="K255" s="34">
        <v>57</v>
      </c>
      <c r="L255" s="34">
        <v>84</v>
      </c>
      <c r="M255" s="34">
        <v>27</v>
      </c>
      <c r="N255" s="34">
        <v>2</v>
      </c>
      <c r="O255" s="34">
        <v>0</v>
      </c>
      <c r="P255" s="34">
        <v>170</v>
      </c>
      <c r="Q255" s="34">
        <v>0</v>
      </c>
    </row>
    <row r="256" spans="1:17" x14ac:dyDescent="0.25">
      <c r="A256" s="11" t="s">
        <v>726</v>
      </c>
      <c r="B256" s="11" t="s">
        <v>727</v>
      </c>
      <c r="C256" s="34">
        <v>244</v>
      </c>
      <c r="D256" s="113">
        <f t="shared" si="11"/>
        <v>0.78688524590163933</v>
      </c>
      <c r="E256" s="113">
        <f t="shared" si="11"/>
        <v>0.1598360655737705</v>
      </c>
      <c r="F256" s="113">
        <f t="shared" si="11"/>
        <v>4.0983606557377046E-2</v>
      </c>
      <c r="G256" s="113">
        <f t="shared" si="11"/>
        <v>1.2295081967213115E-2</v>
      </c>
      <c r="H256" s="113">
        <f t="shared" si="11"/>
        <v>0</v>
      </c>
      <c r="I256" s="113">
        <f t="shared" si="11"/>
        <v>1</v>
      </c>
      <c r="J256" s="113">
        <f t="shared" si="11"/>
        <v>0</v>
      </c>
      <c r="K256" s="34">
        <v>192</v>
      </c>
      <c r="L256" s="34">
        <v>39</v>
      </c>
      <c r="M256" s="34">
        <v>10</v>
      </c>
      <c r="N256" s="34">
        <v>3</v>
      </c>
      <c r="O256" s="34">
        <v>0</v>
      </c>
      <c r="P256" s="34">
        <v>244</v>
      </c>
      <c r="Q256" s="34">
        <v>0</v>
      </c>
    </row>
    <row r="257" spans="1:17" x14ac:dyDescent="0.25">
      <c r="A257" s="11" t="s">
        <v>736</v>
      </c>
      <c r="B257" s="11" t="s">
        <v>737</v>
      </c>
      <c r="C257" s="34">
        <v>460</v>
      </c>
      <c r="D257" s="113">
        <f t="shared" si="11"/>
        <v>0.54130434782608694</v>
      </c>
      <c r="E257" s="113">
        <f t="shared" si="11"/>
        <v>0.32826086956521738</v>
      </c>
      <c r="F257" s="113">
        <f t="shared" si="11"/>
        <v>0.10652173913043478</v>
      </c>
      <c r="G257" s="113">
        <f t="shared" si="11"/>
        <v>1.3043478260869565E-2</v>
      </c>
      <c r="H257" s="113">
        <f t="shared" si="11"/>
        <v>1.0869565217391304E-2</v>
      </c>
      <c r="I257" s="113">
        <f t="shared" si="11"/>
        <v>1</v>
      </c>
      <c r="J257" s="113">
        <f t="shared" si="11"/>
        <v>0</v>
      </c>
      <c r="K257" s="34">
        <v>249</v>
      </c>
      <c r="L257" s="34">
        <v>151</v>
      </c>
      <c r="M257" s="34">
        <v>49</v>
      </c>
      <c r="N257" s="34">
        <v>6</v>
      </c>
      <c r="O257" s="34">
        <v>5</v>
      </c>
      <c r="P257" s="34">
        <v>460</v>
      </c>
      <c r="Q257" s="34">
        <v>0</v>
      </c>
    </row>
    <row r="258" spans="1:17" x14ac:dyDescent="0.25">
      <c r="A258" s="11" t="s">
        <v>732</v>
      </c>
      <c r="B258" s="11" t="s">
        <v>733</v>
      </c>
      <c r="C258" s="34">
        <v>976</v>
      </c>
      <c r="D258" s="113">
        <f t="shared" si="11"/>
        <v>0.67725409836065575</v>
      </c>
      <c r="E258" s="113">
        <f t="shared" si="11"/>
        <v>0.30532786885245899</v>
      </c>
      <c r="F258" s="113">
        <f t="shared" si="11"/>
        <v>1.4344262295081968E-2</v>
      </c>
      <c r="G258" s="113">
        <f t="shared" si="11"/>
        <v>2.0491803278688526E-3</v>
      </c>
      <c r="H258" s="113">
        <f t="shared" si="11"/>
        <v>1.0245901639344263E-3</v>
      </c>
      <c r="I258" s="113">
        <f t="shared" si="11"/>
        <v>1</v>
      </c>
      <c r="J258" s="113">
        <f t="shared" si="11"/>
        <v>0</v>
      </c>
      <c r="K258" s="34">
        <v>661</v>
      </c>
      <c r="L258" s="34">
        <v>298</v>
      </c>
      <c r="M258" s="34">
        <v>14</v>
      </c>
      <c r="N258" s="34">
        <v>2</v>
      </c>
      <c r="O258" s="34">
        <v>1</v>
      </c>
      <c r="P258" s="34">
        <v>976</v>
      </c>
      <c r="Q258" s="34">
        <v>0</v>
      </c>
    </row>
    <row r="259" spans="1:17" x14ac:dyDescent="0.25">
      <c r="A259" s="11" t="s">
        <v>744</v>
      </c>
      <c r="B259" s="11" t="s">
        <v>745</v>
      </c>
      <c r="C259" s="34">
        <v>307</v>
      </c>
      <c r="D259" s="113">
        <f t="shared" si="11"/>
        <v>0.62866449511400646</v>
      </c>
      <c r="E259" s="113">
        <f t="shared" si="11"/>
        <v>0.18241042345276873</v>
      </c>
      <c r="F259" s="113">
        <f t="shared" si="11"/>
        <v>0.13680781758957655</v>
      </c>
      <c r="G259" s="113">
        <f t="shared" si="11"/>
        <v>5.2117263843648211E-2</v>
      </c>
      <c r="H259" s="113">
        <f t="shared" si="11"/>
        <v>0</v>
      </c>
      <c r="I259" s="113">
        <f t="shared" si="11"/>
        <v>1</v>
      </c>
      <c r="J259" s="113">
        <f t="shared" si="11"/>
        <v>0</v>
      </c>
      <c r="K259" s="34">
        <v>193</v>
      </c>
      <c r="L259" s="34">
        <v>56</v>
      </c>
      <c r="M259" s="34">
        <v>42</v>
      </c>
      <c r="N259" s="34">
        <v>16</v>
      </c>
      <c r="O259" s="34">
        <v>0</v>
      </c>
      <c r="P259" s="34">
        <v>307</v>
      </c>
      <c r="Q259" s="34">
        <v>0</v>
      </c>
    </row>
    <row r="260" spans="1:17" x14ac:dyDescent="0.25">
      <c r="A260" s="11" t="s">
        <v>752</v>
      </c>
      <c r="B260" s="11" t="s">
        <v>753</v>
      </c>
      <c r="C260" s="34">
        <v>881</v>
      </c>
      <c r="D260" s="113">
        <f t="shared" si="11"/>
        <v>0.51759364358683313</v>
      </c>
      <c r="E260" s="113">
        <f t="shared" si="11"/>
        <v>0.35527809307604996</v>
      </c>
      <c r="F260" s="113">
        <f t="shared" si="11"/>
        <v>6.8104426787741201E-2</v>
      </c>
      <c r="G260" s="113">
        <f t="shared" si="11"/>
        <v>5.5618615209988648E-2</v>
      </c>
      <c r="H260" s="113">
        <f t="shared" si="11"/>
        <v>3.4052213393870601E-3</v>
      </c>
      <c r="I260" s="113">
        <f t="shared" si="11"/>
        <v>1</v>
      </c>
      <c r="J260" s="113">
        <f t="shared" si="11"/>
        <v>0</v>
      </c>
      <c r="K260" s="34">
        <v>456</v>
      </c>
      <c r="L260" s="34">
        <v>313</v>
      </c>
      <c r="M260" s="34">
        <v>60</v>
      </c>
      <c r="N260" s="34">
        <v>49</v>
      </c>
      <c r="O260" s="34">
        <v>3</v>
      </c>
      <c r="P260" s="34">
        <v>881</v>
      </c>
      <c r="Q260" s="34">
        <v>0</v>
      </c>
    </row>
    <row r="261" spans="1:17" x14ac:dyDescent="0.25">
      <c r="A261" s="11" t="s">
        <v>762</v>
      </c>
      <c r="B261" s="11" t="s">
        <v>763</v>
      </c>
      <c r="C261" s="34">
        <v>234</v>
      </c>
      <c r="D261" s="113">
        <f t="shared" si="11"/>
        <v>0.50427350427350426</v>
      </c>
      <c r="E261" s="113">
        <f t="shared" si="11"/>
        <v>0.29487179487179488</v>
      </c>
      <c r="F261" s="113">
        <f t="shared" si="11"/>
        <v>0.17948717948717949</v>
      </c>
      <c r="G261" s="113">
        <f t="shared" si="11"/>
        <v>8.5470085470085479E-3</v>
      </c>
      <c r="H261" s="113">
        <f t="shared" si="11"/>
        <v>1.282051282051282E-2</v>
      </c>
      <c r="I261" s="113">
        <f t="shared" si="11"/>
        <v>1</v>
      </c>
      <c r="J261" s="113">
        <f t="shared" si="11"/>
        <v>0</v>
      </c>
      <c r="K261" s="34">
        <v>118</v>
      </c>
      <c r="L261" s="34">
        <v>69</v>
      </c>
      <c r="M261" s="34">
        <v>42</v>
      </c>
      <c r="N261" s="34">
        <v>2</v>
      </c>
      <c r="O261" s="34">
        <v>3</v>
      </c>
      <c r="P261" s="34">
        <v>234</v>
      </c>
      <c r="Q261" s="34">
        <v>0</v>
      </c>
    </row>
    <row r="262" spans="1:17" x14ac:dyDescent="0.25">
      <c r="A262" s="11" t="s">
        <v>798</v>
      </c>
      <c r="B262" s="11" t="s">
        <v>799</v>
      </c>
      <c r="C262" s="34">
        <v>135</v>
      </c>
      <c r="D262" s="113">
        <f t="shared" si="11"/>
        <v>0.53333333333333333</v>
      </c>
      <c r="E262" s="113">
        <f t="shared" si="11"/>
        <v>0.3925925925925926</v>
      </c>
      <c r="F262" s="113">
        <f t="shared" si="11"/>
        <v>2.9629629629629631E-2</v>
      </c>
      <c r="G262" s="113">
        <f t="shared" si="11"/>
        <v>4.4444444444444446E-2</v>
      </c>
      <c r="H262" s="113">
        <f t="shared" si="11"/>
        <v>0</v>
      </c>
      <c r="I262" s="113">
        <f t="shared" si="11"/>
        <v>1</v>
      </c>
      <c r="J262" s="113">
        <f t="shared" si="11"/>
        <v>0</v>
      </c>
      <c r="K262" s="34">
        <v>72</v>
      </c>
      <c r="L262" s="34">
        <v>53</v>
      </c>
      <c r="M262" s="34">
        <v>4</v>
      </c>
      <c r="N262" s="34">
        <v>6</v>
      </c>
      <c r="O262" s="34">
        <v>0</v>
      </c>
      <c r="P262" s="34">
        <v>135</v>
      </c>
      <c r="Q262" s="34">
        <v>0</v>
      </c>
    </row>
    <row r="263" spans="1:17" x14ac:dyDescent="0.25">
      <c r="A263" s="11" t="s">
        <v>812</v>
      </c>
      <c r="B263" s="11" t="s">
        <v>813</v>
      </c>
      <c r="C263" s="34">
        <v>144</v>
      </c>
      <c r="D263" s="113">
        <f t="shared" si="11"/>
        <v>0.71527777777777779</v>
      </c>
      <c r="E263" s="113">
        <f t="shared" si="11"/>
        <v>0.25</v>
      </c>
      <c r="F263" s="113">
        <f t="shared" si="11"/>
        <v>2.0833333333333332E-2</v>
      </c>
      <c r="G263" s="113">
        <f t="shared" si="11"/>
        <v>1.3888888888888888E-2</v>
      </c>
      <c r="H263" s="113">
        <f t="shared" si="11"/>
        <v>0</v>
      </c>
      <c r="I263" s="113">
        <f t="shared" si="11"/>
        <v>1</v>
      </c>
      <c r="J263" s="113">
        <f t="shared" si="11"/>
        <v>0</v>
      </c>
      <c r="K263" s="34">
        <v>103</v>
      </c>
      <c r="L263" s="34">
        <v>36</v>
      </c>
      <c r="M263" s="34">
        <v>3</v>
      </c>
      <c r="N263" s="34">
        <v>2</v>
      </c>
      <c r="O263" s="34">
        <v>0</v>
      </c>
      <c r="P263" s="34">
        <v>144</v>
      </c>
      <c r="Q263" s="34">
        <v>0</v>
      </c>
    </row>
    <row r="264" spans="1:17" x14ac:dyDescent="0.25">
      <c r="A264" s="11" t="s">
        <v>815</v>
      </c>
      <c r="B264" s="11" t="s">
        <v>816</v>
      </c>
      <c r="C264" s="34">
        <v>288</v>
      </c>
      <c r="D264" s="113">
        <f t="shared" si="11"/>
        <v>0.76388888888888884</v>
      </c>
      <c r="E264" s="113">
        <f t="shared" si="11"/>
        <v>0.18055555555555555</v>
      </c>
      <c r="F264" s="113">
        <f t="shared" si="11"/>
        <v>4.1666666666666664E-2</v>
      </c>
      <c r="G264" s="113">
        <f t="shared" si="11"/>
        <v>1.0416666666666666E-2</v>
      </c>
      <c r="H264" s="113">
        <f t="shared" si="11"/>
        <v>3.472222222222222E-3</v>
      </c>
      <c r="I264" s="113">
        <f t="shared" si="11"/>
        <v>1</v>
      </c>
      <c r="J264" s="113">
        <f t="shared" si="11"/>
        <v>0</v>
      </c>
      <c r="K264" s="34">
        <v>220</v>
      </c>
      <c r="L264" s="34">
        <v>52</v>
      </c>
      <c r="M264" s="34">
        <v>12</v>
      </c>
      <c r="N264" s="34">
        <v>3</v>
      </c>
      <c r="O264" s="34">
        <v>1</v>
      </c>
      <c r="P264" s="34">
        <v>288</v>
      </c>
      <c r="Q264" s="34">
        <v>0</v>
      </c>
    </row>
    <row r="265" spans="1:17" x14ac:dyDescent="0.25">
      <c r="A265" s="11" t="s">
        <v>823</v>
      </c>
      <c r="B265" s="11" t="s">
        <v>824</v>
      </c>
      <c r="C265" s="34">
        <v>73</v>
      </c>
      <c r="D265" s="113">
        <f t="shared" si="11"/>
        <v>0.47945205479452052</v>
      </c>
      <c r="E265" s="113">
        <f t="shared" si="11"/>
        <v>0.45205479452054792</v>
      </c>
      <c r="F265" s="113">
        <f t="shared" si="11"/>
        <v>5.4794520547945202E-2</v>
      </c>
      <c r="G265" s="113">
        <f t="shared" si="11"/>
        <v>1.3698630136986301E-2</v>
      </c>
      <c r="H265" s="113">
        <f t="shared" si="11"/>
        <v>0</v>
      </c>
      <c r="I265" s="113">
        <f t="shared" si="11"/>
        <v>1</v>
      </c>
      <c r="J265" s="113">
        <f t="shared" si="11"/>
        <v>0</v>
      </c>
      <c r="K265" s="34">
        <v>35</v>
      </c>
      <c r="L265" s="34">
        <v>33</v>
      </c>
      <c r="M265" s="34">
        <v>4</v>
      </c>
      <c r="N265" s="34">
        <v>1</v>
      </c>
      <c r="O265" s="34">
        <v>0</v>
      </c>
      <c r="P265" s="34">
        <v>73</v>
      </c>
      <c r="Q265" s="34">
        <v>0</v>
      </c>
    </row>
    <row r="266" spans="1:17" x14ac:dyDescent="0.25">
      <c r="A266" s="11" t="s">
        <v>833</v>
      </c>
      <c r="B266" s="11" t="s">
        <v>834</v>
      </c>
      <c r="C266" s="34">
        <v>199</v>
      </c>
      <c r="D266" s="113">
        <f t="shared" si="11"/>
        <v>0.25628140703517588</v>
      </c>
      <c r="E266" s="113">
        <f t="shared" si="11"/>
        <v>0.58291457286432158</v>
      </c>
      <c r="F266" s="113">
        <f t="shared" si="11"/>
        <v>0.10050251256281408</v>
      </c>
      <c r="G266" s="113">
        <f t="shared" si="11"/>
        <v>4.0201005025125629E-2</v>
      </c>
      <c r="H266" s="113">
        <f t="shared" si="11"/>
        <v>2.0100502512562814E-2</v>
      </c>
      <c r="I266" s="113">
        <f t="shared" si="11"/>
        <v>1</v>
      </c>
      <c r="J266" s="113">
        <f t="shared" si="11"/>
        <v>0</v>
      </c>
      <c r="K266" s="34">
        <v>51</v>
      </c>
      <c r="L266" s="34">
        <v>116</v>
      </c>
      <c r="M266" s="34">
        <v>20</v>
      </c>
      <c r="N266" s="34">
        <v>8</v>
      </c>
      <c r="O266" s="34">
        <v>4</v>
      </c>
      <c r="P266" s="34">
        <v>199</v>
      </c>
      <c r="Q266" s="34">
        <v>0</v>
      </c>
    </row>
    <row r="267" spans="1:17" x14ac:dyDescent="0.25">
      <c r="A267" s="11" t="s">
        <v>849</v>
      </c>
      <c r="B267" s="11" t="s">
        <v>850</v>
      </c>
      <c r="C267" s="34">
        <v>279</v>
      </c>
      <c r="D267" s="113">
        <f t="shared" si="11"/>
        <v>0.4731182795698925</v>
      </c>
      <c r="E267" s="113">
        <f t="shared" si="11"/>
        <v>0.40143369175627241</v>
      </c>
      <c r="F267" s="113">
        <f t="shared" si="11"/>
        <v>0.1039426523297491</v>
      </c>
      <c r="G267" s="113">
        <f t="shared" si="11"/>
        <v>1.4336917562724014E-2</v>
      </c>
      <c r="H267" s="113">
        <f t="shared" si="11"/>
        <v>7.1684587813620072E-3</v>
      </c>
      <c r="I267" s="113">
        <f t="shared" si="11"/>
        <v>1</v>
      </c>
      <c r="J267" s="113">
        <f t="shared" si="11"/>
        <v>0</v>
      </c>
      <c r="K267" s="34">
        <v>132</v>
      </c>
      <c r="L267" s="34">
        <v>112</v>
      </c>
      <c r="M267" s="34">
        <v>29</v>
      </c>
      <c r="N267" s="34">
        <v>4</v>
      </c>
      <c r="O267" s="34">
        <v>2</v>
      </c>
      <c r="P267" s="34">
        <v>279</v>
      </c>
      <c r="Q267" s="34">
        <v>0</v>
      </c>
    </row>
    <row r="268" spans="1:17" x14ac:dyDescent="0.25">
      <c r="A268" s="11" t="s">
        <v>859</v>
      </c>
      <c r="B268" s="11" t="s">
        <v>860</v>
      </c>
      <c r="C268" s="34" t="s">
        <v>1572</v>
      </c>
      <c r="D268" s="113" t="e">
        <f t="shared" si="11"/>
        <v>#VALUE!</v>
      </c>
      <c r="E268" s="113" t="e">
        <f t="shared" si="11"/>
        <v>#VALUE!</v>
      </c>
      <c r="F268" s="113" t="e">
        <f t="shared" si="11"/>
        <v>#VALUE!</v>
      </c>
      <c r="G268" s="113" t="e">
        <f t="shared" si="11"/>
        <v>#VALUE!</v>
      </c>
      <c r="H268" s="113" t="e">
        <f t="shared" si="11"/>
        <v>#VALUE!</v>
      </c>
      <c r="I268" s="113" t="e">
        <f t="shared" si="11"/>
        <v>#VALUE!</v>
      </c>
      <c r="J268" s="113" t="e">
        <f t="shared" si="11"/>
        <v>#VALUE!</v>
      </c>
      <c r="K268" s="34" t="s">
        <v>1572</v>
      </c>
      <c r="L268" s="34" t="s">
        <v>1572</v>
      </c>
      <c r="M268" s="34" t="s">
        <v>1572</v>
      </c>
      <c r="N268" s="34" t="s">
        <v>1572</v>
      </c>
      <c r="O268" s="34" t="s">
        <v>1572</v>
      </c>
      <c r="P268" s="34" t="s">
        <v>1572</v>
      </c>
      <c r="Q268" s="34" t="s">
        <v>1572</v>
      </c>
    </row>
    <row r="269" spans="1:17" x14ac:dyDescent="0.25">
      <c r="A269" s="11" t="s">
        <v>865</v>
      </c>
      <c r="B269" s="11" t="s">
        <v>866</v>
      </c>
      <c r="C269" s="34">
        <v>253</v>
      </c>
      <c r="D269" s="113">
        <f t="shared" si="11"/>
        <v>0.66007905138339917</v>
      </c>
      <c r="E269" s="113">
        <f t="shared" si="11"/>
        <v>0.16996047430830039</v>
      </c>
      <c r="F269" s="113">
        <f t="shared" si="11"/>
        <v>9.8814229249011856E-2</v>
      </c>
      <c r="G269" s="113">
        <f t="shared" si="11"/>
        <v>3.952569169960474E-3</v>
      </c>
      <c r="H269" s="113">
        <f t="shared" si="11"/>
        <v>6.7193675889328064E-2</v>
      </c>
      <c r="I269" s="113">
        <f t="shared" si="11"/>
        <v>1</v>
      </c>
      <c r="J269" s="113">
        <f t="shared" si="11"/>
        <v>0</v>
      </c>
      <c r="K269" s="34">
        <v>167</v>
      </c>
      <c r="L269" s="34">
        <v>43</v>
      </c>
      <c r="M269" s="34">
        <v>25</v>
      </c>
      <c r="N269" s="34">
        <v>1</v>
      </c>
      <c r="O269" s="34">
        <v>17</v>
      </c>
      <c r="P269" s="34">
        <v>253</v>
      </c>
      <c r="Q269" s="34">
        <v>0</v>
      </c>
    </row>
    <row r="270" spans="1:17" x14ac:dyDescent="0.25">
      <c r="A270" s="11" t="s">
        <v>867</v>
      </c>
      <c r="B270" s="11" t="s">
        <v>868</v>
      </c>
      <c r="C270" s="34">
        <v>66</v>
      </c>
      <c r="D270" s="113">
        <f t="shared" si="11"/>
        <v>0.45454545454545453</v>
      </c>
      <c r="E270" s="113">
        <f t="shared" si="11"/>
        <v>0.42424242424242425</v>
      </c>
      <c r="F270" s="113">
        <f t="shared" si="11"/>
        <v>6.0606060606060608E-2</v>
      </c>
      <c r="G270" s="113">
        <f t="shared" si="11"/>
        <v>4.5454545454545456E-2</v>
      </c>
      <c r="H270" s="113">
        <f t="shared" si="11"/>
        <v>1.5151515151515152E-2</v>
      </c>
      <c r="I270" s="113">
        <f t="shared" si="11"/>
        <v>1</v>
      </c>
      <c r="J270" s="113">
        <f t="shared" si="11"/>
        <v>0</v>
      </c>
      <c r="K270" s="34">
        <v>30</v>
      </c>
      <c r="L270" s="34">
        <v>28</v>
      </c>
      <c r="M270" s="34">
        <v>4</v>
      </c>
      <c r="N270" s="34">
        <v>3</v>
      </c>
      <c r="O270" s="34">
        <v>1</v>
      </c>
      <c r="P270" s="34">
        <v>66</v>
      </c>
      <c r="Q270" s="34">
        <v>0</v>
      </c>
    </row>
    <row r="271" spans="1:17" x14ac:dyDescent="0.25">
      <c r="A271" s="11" t="s">
        <v>883</v>
      </c>
      <c r="B271" s="11" t="s">
        <v>884</v>
      </c>
      <c r="C271" s="34">
        <v>1253</v>
      </c>
      <c r="D271" s="113">
        <f t="shared" ref="D271:J307" si="12">K271/$C271</f>
        <v>0.46608140462889064</v>
      </c>
      <c r="E271" s="113">
        <f t="shared" si="12"/>
        <v>0.29768555466879487</v>
      </c>
      <c r="F271" s="113">
        <f t="shared" si="12"/>
        <v>0.14046288906624102</v>
      </c>
      <c r="G271" s="113">
        <f t="shared" si="12"/>
        <v>4.2298483639265763E-2</v>
      </c>
      <c r="H271" s="113">
        <f t="shared" si="12"/>
        <v>5.3471667996807665E-2</v>
      </c>
      <c r="I271" s="113">
        <f t="shared" si="12"/>
        <v>1</v>
      </c>
      <c r="J271" s="113">
        <f t="shared" si="12"/>
        <v>0</v>
      </c>
      <c r="K271" s="34">
        <v>584</v>
      </c>
      <c r="L271" s="34">
        <v>373</v>
      </c>
      <c r="M271" s="34">
        <v>176</v>
      </c>
      <c r="N271" s="34">
        <v>53</v>
      </c>
      <c r="O271" s="34">
        <v>67</v>
      </c>
      <c r="P271" s="34">
        <v>1253</v>
      </c>
      <c r="Q271" s="34">
        <v>0</v>
      </c>
    </row>
    <row r="272" spans="1:17" x14ac:dyDescent="0.25">
      <c r="A272" s="11" t="s">
        <v>889</v>
      </c>
      <c r="B272" s="11" t="s">
        <v>890</v>
      </c>
      <c r="C272" s="34">
        <v>240</v>
      </c>
      <c r="D272" s="113">
        <f t="shared" si="12"/>
        <v>0.40416666666666667</v>
      </c>
      <c r="E272" s="113">
        <f t="shared" si="12"/>
        <v>0.45833333333333331</v>
      </c>
      <c r="F272" s="113">
        <f t="shared" si="12"/>
        <v>0.10833333333333334</v>
      </c>
      <c r="G272" s="113">
        <f t="shared" si="12"/>
        <v>2.0833333333333332E-2</v>
      </c>
      <c r="H272" s="113">
        <f t="shared" si="12"/>
        <v>8.3333333333333332E-3</v>
      </c>
      <c r="I272" s="113">
        <f t="shared" si="12"/>
        <v>1</v>
      </c>
      <c r="J272" s="113">
        <f t="shared" si="12"/>
        <v>0</v>
      </c>
      <c r="K272" s="34">
        <v>97</v>
      </c>
      <c r="L272" s="34">
        <v>110</v>
      </c>
      <c r="M272" s="34">
        <v>26</v>
      </c>
      <c r="N272" s="34">
        <v>5</v>
      </c>
      <c r="O272" s="34">
        <v>2</v>
      </c>
      <c r="P272" s="34">
        <v>240</v>
      </c>
      <c r="Q272" s="34">
        <v>0</v>
      </c>
    </row>
    <row r="273" spans="1:17" x14ac:dyDescent="0.25">
      <c r="A273" s="11" t="s">
        <v>899</v>
      </c>
      <c r="B273" s="11" t="s">
        <v>900</v>
      </c>
      <c r="C273" s="34">
        <v>525</v>
      </c>
      <c r="D273" s="113">
        <f t="shared" si="12"/>
        <v>0.56571428571428573</v>
      </c>
      <c r="E273" s="113">
        <f t="shared" si="12"/>
        <v>0.32380952380952382</v>
      </c>
      <c r="F273" s="113">
        <f t="shared" si="12"/>
        <v>0.10095238095238095</v>
      </c>
      <c r="G273" s="113">
        <f t="shared" si="12"/>
        <v>9.5238095238095247E-3</v>
      </c>
      <c r="H273" s="113">
        <f t="shared" si="12"/>
        <v>0</v>
      </c>
      <c r="I273" s="113">
        <f t="shared" si="12"/>
        <v>1</v>
      </c>
      <c r="J273" s="113">
        <f t="shared" si="12"/>
        <v>0</v>
      </c>
      <c r="K273" s="34">
        <v>297</v>
      </c>
      <c r="L273" s="34">
        <v>170</v>
      </c>
      <c r="M273" s="34">
        <v>53</v>
      </c>
      <c r="N273" s="34">
        <v>5</v>
      </c>
      <c r="O273" s="34">
        <v>0</v>
      </c>
      <c r="P273" s="34">
        <v>525</v>
      </c>
      <c r="Q273" s="34">
        <v>0</v>
      </c>
    </row>
    <row r="274" spans="1:17" x14ac:dyDescent="0.25">
      <c r="A274" s="11" t="s">
        <v>897</v>
      </c>
      <c r="B274" s="11" t="s">
        <v>898</v>
      </c>
      <c r="C274" s="34">
        <v>1696</v>
      </c>
      <c r="D274" s="113">
        <f t="shared" si="12"/>
        <v>0.82252358490566035</v>
      </c>
      <c r="E274" s="113">
        <f t="shared" si="12"/>
        <v>0.12735849056603774</v>
      </c>
      <c r="F274" s="113">
        <f t="shared" si="12"/>
        <v>3.9504716981132074E-2</v>
      </c>
      <c r="G274" s="113">
        <f t="shared" si="12"/>
        <v>9.433962264150943E-3</v>
      </c>
      <c r="H274" s="113">
        <f t="shared" si="12"/>
        <v>1.1792452830188679E-3</v>
      </c>
      <c r="I274" s="113">
        <f t="shared" si="12"/>
        <v>1</v>
      </c>
      <c r="J274" s="113">
        <f t="shared" si="12"/>
        <v>0</v>
      </c>
      <c r="K274" s="34">
        <v>1395</v>
      </c>
      <c r="L274" s="34">
        <v>216</v>
      </c>
      <c r="M274" s="34">
        <v>67</v>
      </c>
      <c r="N274" s="34">
        <v>16</v>
      </c>
      <c r="O274" s="34">
        <v>2</v>
      </c>
      <c r="P274" s="34">
        <v>1696</v>
      </c>
      <c r="Q274" s="34">
        <v>0</v>
      </c>
    </row>
    <row r="275" spans="1:17" x14ac:dyDescent="0.25">
      <c r="A275" s="11" t="s">
        <v>917</v>
      </c>
      <c r="B275" s="11" t="s">
        <v>918</v>
      </c>
      <c r="C275" s="34">
        <v>145</v>
      </c>
      <c r="D275" s="113">
        <f t="shared" si="12"/>
        <v>0.54482758620689653</v>
      </c>
      <c r="E275" s="113">
        <f t="shared" si="12"/>
        <v>0.3724137931034483</v>
      </c>
      <c r="F275" s="113">
        <f t="shared" si="12"/>
        <v>6.8965517241379309E-2</v>
      </c>
      <c r="G275" s="113">
        <f t="shared" si="12"/>
        <v>1.3793103448275862E-2</v>
      </c>
      <c r="H275" s="113">
        <f t="shared" si="12"/>
        <v>0</v>
      </c>
      <c r="I275" s="113">
        <f t="shared" si="12"/>
        <v>1</v>
      </c>
      <c r="J275" s="113">
        <f t="shared" si="12"/>
        <v>0</v>
      </c>
      <c r="K275" s="34">
        <v>79</v>
      </c>
      <c r="L275" s="34">
        <v>54</v>
      </c>
      <c r="M275" s="34">
        <v>10</v>
      </c>
      <c r="N275" s="34">
        <v>2</v>
      </c>
      <c r="O275" s="34">
        <v>0</v>
      </c>
      <c r="P275" s="34">
        <v>145</v>
      </c>
      <c r="Q275" s="34">
        <v>0</v>
      </c>
    </row>
    <row r="276" spans="1:17" x14ac:dyDescent="0.25">
      <c r="A276" s="11" t="s">
        <v>929</v>
      </c>
      <c r="B276" s="11" t="s">
        <v>930</v>
      </c>
      <c r="C276" s="34">
        <v>440</v>
      </c>
      <c r="D276" s="113">
        <f t="shared" si="12"/>
        <v>0.51818181818181819</v>
      </c>
      <c r="E276" s="113">
        <f t="shared" si="12"/>
        <v>0.3431818181818182</v>
      </c>
      <c r="F276" s="113">
        <f t="shared" si="12"/>
        <v>0.10227272727272728</v>
      </c>
      <c r="G276" s="113">
        <f t="shared" si="12"/>
        <v>2.5000000000000001E-2</v>
      </c>
      <c r="H276" s="113">
        <f t="shared" si="12"/>
        <v>1.1363636363636364E-2</v>
      </c>
      <c r="I276" s="113">
        <f t="shared" si="12"/>
        <v>1</v>
      </c>
      <c r="J276" s="113">
        <f t="shared" si="12"/>
        <v>0</v>
      </c>
      <c r="K276" s="34">
        <v>228</v>
      </c>
      <c r="L276" s="34">
        <v>151</v>
      </c>
      <c r="M276" s="34">
        <v>45</v>
      </c>
      <c r="N276" s="34">
        <v>11</v>
      </c>
      <c r="O276" s="34">
        <v>5</v>
      </c>
      <c r="P276" s="34">
        <v>440</v>
      </c>
      <c r="Q276" s="34">
        <v>0</v>
      </c>
    </row>
    <row r="277" spans="1:17" x14ac:dyDescent="0.25">
      <c r="A277" s="11" t="s">
        <v>935</v>
      </c>
      <c r="B277" s="11" t="s">
        <v>936</v>
      </c>
      <c r="C277" s="34">
        <v>485</v>
      </c>
      <c r="D277" s="113">
        <f t="shared" si="12"/>
        <v>0.70927835051546395</v>
      </c>
      <c r="E277" s="113">
        <f t="shared" si="12"/>
        <v>0.23917525773195877</v>
      </c>
      <c r="F277" s="113">
        <f t="shared" si="12"/>
        <v>3.0927835051546393E-2</v>
      </c>
      <c r="G277" s="113">
        <f t="shared" si="12"/>
        <v>1.2371134020618556E-2</v>
      </c>
      <c r="H277" s="113">
        <f t="shared" si="12"/>
        <v>8.2474226804123713E-3</v>
      </c>
      <c r="I277" s="113">
        <f t="shared" si="12"/>
        <v>1</v>
      </c>
      <c r="J277" s="113">
        <f t="shared" si="12"/>
        <v>0</v>
      </c>
      <c r="K277" s="34">
        <v>344</v>
      </c>
      <c r="L277" s="34">
        <v>116</v>
      </c>
      <c r="M277" s="34">
        <v>15</v>
      </c>
      <c r="N277" s="34">
        <v>6</v>
      </c>
      <c r="O277" s="34">
        <v>4</v>
      </c>
      <c r="P277" s="34">
        <v>485</v>
      </c>
      <c r="Q277" s="34">
        <v>0</v>
      </c>
    </row>
    <row r="278" spans="1:17" x14ac:dyDescent="0.25">
      <c r="A278" s="11" t="s">
        <v>939</v>
      </c>
      <c r="B278" s="11" t="s">
        <v>940</v>
      </c>
      <c r="C278" s="34" t="s">
        <v>1572</v>
      </c>
      <c r="D278" s="113" t="e">
        <f t="shared" si="12"/>
        <v>#VALUE!</v>
      </c>
      <c r="E278" s="113" t="e">
        <f t="shared" si="12"/>
        <v>#VALUE!</v>
      </c>
      <c r="F278" s="113" t="e">
        <f t="shared" si="12"/>
        <v>#VALUE!</v>
      </c>
      <c r="G278" s="113" t="e">
        <f t="shared" si="12"/>
        <v>#VALUE!</v>
      </c>
      <c r="H278" s="113" t="e">
        <f t="shared" si="12"/>
        <v>#VALUE!</v>
      </c>
      <c r="I278" s="113" t="e">
        <f t="shared" si="12"/>
        <v>#VALUE!</v>
      </c>
      <c r="J278" s="113" t="e">
        <f t="shared" si="12"/>
        <v>#VALUE!</v>
      </c>
      <c r="K278" s="34" t="s">
        <v>1572</v>
      </c>
      <c r="L278" s="34" t="s">
        <v>1572</v>
      </c>
      <c r="M278" s="34" t="s">
        <v>1572</v>
      </c>
      <c r="N278" s="34" t="s">
        <v>1572</v>
      </c>
      <c r="O278" s="34" t="s">
        <v>1572</v>
      </c>
      <c r="P278" s="34" t="s">
        <v>1572</v>
      </c>
      <c r="Q278" s="34" t="s">
        <v>1572</v>
      </c>
    </row>
    <row r="279" spans="1:17" x14ac:dyDescent="0.25">
      <c r="A279" s="11" t="s">
        <v>971</v>
      </c>
      <c r="B279" s="11" t="s">
        <v>972</v>
      </c>
      <c r="C279" s="34">
        <v>214</v>
      </c>
      <c r="D279" s="113">
        <f t="shared" si="12"/>
        <v>0.41121495327102803</v>
      </c>
      <c r="E279" s="113">
        <f t="shared" si="12"/>
        <v>0.43457943925233644</v>
      </c>
      <c r="F279" s="113">
        <f t="shared" si="12"/>
        <v>0.14018691588785046</v>
      </c>
      <c r="G279" s="113">
        <f t="shared" si="12"/>
        <v>1.4018691588785047E-2</v>
      </c>
      <c r="H279" s="113">
        <f t="shared" si="12"/>
        <v>0</v>
      </c>
      <c r="I279" s="113">
        <f t="shared" si="12"/>
        <v>1</v>
      </c>
      <c r="J279" s="113">
        <f t="shared" si="12"/>
        <v>0</v>
      </c>
      <c r="K279" s="34">
        <v>88</v>
      </c>
      <c r="L279" s="34">
        <v>93</v>
      </c>
      <c r="M279" s="34">
        <v>30</v>
      </c>
      <c r="N279" s="34">
        <v>3</v>
      </c>
      <c r="O279" s="34">
        <v>0</v>
      </c>
      <c r="P279" s="34">
        <v>214</v>
      </c>
      <c r="Q279" s="34">
        <v>0</v>
      </c>
    </row>
    <row r="280" spans="1:17" x14ac:dyDescent="0.25">
      <c r="A280" s="11" t="s">
        <v>981</v>
      </c>
      <c r="B280" s="11" t="s">
        <v>982</v>
      </c>
      <c r="C280" s="34">
        <v>1679</v>
      </c>
      <c r="D280" s="113">
        <f t="shared" si="12"/>
        <v>0.55151876116736154</v>
      </c>
      <c r="E280" s="113">
        <f t="shared" si="12"/>
        <v>0.323406789755807</v>
      </c>
      <c r="F280" s="113">
        <f t="shared" si="12"/>
        <v>9.2912447885646218E-2</v>
      </c>
      <c r="G280" s="113">
        <f t="shared" si="12"/>
        <v>2.7397260273972601E-2</v>
      </c>
      <c r="H280" s="113">
        <f t="shared" si="12"/>
        <v>4.764740917212627E-3</v>
      </c>
      <c r="I280" s="113">
        <f t="shared" si="12"/>
        <v>1</v>
      </c>
      <c r="J280" s="113">
        <f t="shared" si="12"/>
        <v>0</v>
      </c>
      <c r="K280" s="34">
        <v>926</v>
      </c>
      <c r="L280" s="34">
        <v>543</v>
      </c>
      <c r="M280" s="34">
        <v>156</v>
      </c>
      <c r="N280" s="34">
        <v>46</v>
      </c>
      <c r="O280" s="34">
        <v>8</v>
      </c>
      <c r="P280" s="34">
        <v>1679</v>
      </c>
      <c r="Q280" s="34">
        <v>0</v>
      </c>
    </row>
    <row r="281" spans="1:17" x14ac:dyDescent="0.25">
      <c r="A281" s="11" t="s">
        <v>983</v>
      </c>
      <c r="B281" s="11" t="s">
        <v>984</v>
      </c>
      <c r="C281" s="34">
        <v>338</v>
      </c>
      <c r="D281" s="113">
        <f t="shared" si="12"/>
        <v>0.49704142011834318</v>
      </c>
      <c r="E281" s="113">
        <f t="shared" si="12"/>
        <v>0.40236686390532544</v>
      </c>
      <c r="F281" s="113">
        <f t="shared" si="12"/>
        <v>9.7633136094674555E-2</v>
      </c>
      <c r="G281" s="113">
        <f t="shared" si="12"/>
        <v>2.9585798816568047E-3</v>
      </c>
      <c r="H281" s="113">
        <f t="shared" si="12"/>
        <v>0</v>
      </c>
      <c r="I281" s="113">
        <f t="shared" si="12"/>
        <v>1</v>
      </c>
      <c r="J281" s="113">
        <f t="shared" si="12"/>
        <v>0</v>
      </c>
      <c r="K281" s="34">
        <v>168</v>
      </c>
      <c r="L281" s="34">
        <v>136</v>
      </c>
      <c r="M281" s="34">
        <v>33</v>
      </c>
      <c r="N281" s="34">
        <v>1</v>
      </c>
      <c r="O281" s="34">
        <v>0</v>
      </c>
      <c r="P281" s="34">
        <v>338</v>
      </c>
      <c r="Q281" s="34">
        <v>0</v>
      </c>
    </row>
    <row r="282" spans="1:17" x14ac:dyDescent="0.25">
      <c r="A282" s="11" t="s">
        <v>995</v>
      </c>
      <c r="B282" s="11" t="s">
        <v>996</v>
      </c>
      <c r="C282" s="34">
        <v>259</v>
      </c>
      <c r="D282" s="113">
        <f t="shared" si="12"/>
        <v>0.52895752895752901</v>
      </c>
      <c r="E282" s="113">
        <f t="shared" si="12"/>
        <v>0.30501930501930502</v>
      </c>
      <c r="F282" s="113">
        <f t="shared" si="12"/>
        <v>0.15444015444015444</v>
      </c>
      <c r="G282" s="113">
        <f t="shared" si="12"/>
        <v>1.1583011583011582E-2</v>
      </c>
      <c r="H282" s="113">
        <f t="shared" si="12"/>
        <v>0</v>
      </c>
      <c r="I282" s="113">
        <f t="shared" si="12"/>
        <v>1</v>
      </c>
      <c r="J282" s="113">
        <f t="shared" si="12"/>
        <v>0</v>
      </c>
      <c r="K282" s="34">
        <v>137</v>
      </c>
      <c r="L282" s="34">
        <v>79</v>
      </c>
      <c r="M282" s="34">
        <v>40</v>
      </c>
      <c r="N282" s="34">
        <v>3</v>
      </c>
      <c r="O282" s="34">
        <v>0</v>
      </c>
      <c r="P282" s="34">
        <v>259</v>
      </c>
      <c r="Q282" s="34">
        <v>0</v>
      </c>
    </row>
    <row r="283" spans="1:17" x14ac:dyDescent="0.25">
      <c r="A283" s="11" t="s">
        <v>1015</v>
      </c>
      <c r="B283" s="11" t="s">
        <v>1016</v>
      </c>
      <c r="C283" s="34">
        <v>242</v>
      </c>
      <c r="D283" s="113">
        <f t="shared" si="12"/>
        <v>0.53305785123966942</v>
      </c>
      <c r="E283" s="113">
        <f t="shared" si="12"/>
        <v>0.37603305785123969</v>
      </c>
      <c r="F283" s="113">
        <f t="shared" si="12"/>
        <v>7.43801652892562E-2</v>
      </c>
      <c r="G283" s="113">
        <f t="shared" si="12"/>
        <v>1.6528925619834711E-2</v>
      </c>
      <c r="H283" s="113">
        <f t="shared" si="12"/>
        <v>0</v>
      </c>
      <c r="I283" s="113">
        <f t="shared" si="12"/>
        <v>1</v>
      </c>
      <c r="J283" s="113">
        <f t="shared" si="12"/>
        <v>0</v>
      </c>
      <c r="K283" s="34">
        <v>129</v>
      </c>
      <c r="L283" s="34">
        <v>91</v>
      </c>
      <c r="M283" s="34">
        <v>18</v>
      </c>
      <c r="N283" s="34">
        <v>4</v>
      </c>
      <c r="O283" s="34">
        <v>0</v>
      </c>
      <c r="P283" s="34">
        <v>242</v>
      </c>
      <c r="Q283" s="34">
        <v>0</v>
      </c>
    </row>
    <row r="284" spans="1:17" x14ac:dyDescent="0.25">
      <c r="A284" s="11" t="s">
        <v>1017</v>
      </c>
      <c r="B284" s="11" t="s">
        <v>1018</v>
      </c>
      <c r="C284" s="34">
        <v>661</v>
      </c>
      <c r="D284" s="113">
        <f t="shared" si="12"/>
        <v>0.4795763993948563</v>
      </c>
      <c r="E284" s="113">
        <f t="shared" si="12"/>
        <v>0.36006051437216341</v>
      </c>
      <c r="F284" s="113">
        <f t="shared" si="12"/>
        <v>0.12859304084720122</v>
      </c>
      <c r="G284" s="113">
        <f t="shared" si="12"/>
        <v>6.0514372163388806E-3</v>
      </c>
      <c r="H284" s="113">
        <f t="shared" si="12"/>
        <v>2.5718608169440244E-2</v>
      </c>
      <c r="I284" s="113">
        <f t="shared" si="12"/>
        <v>1</v>
      </c>
      <c r="J284" s="113">
        <f t="shared" si="12"/>
        <v>0</v>
      </c>
      <c r="K284" s="34">
        <v>317</v>
      </c>
      <c r="L284" s="34">
        <v>238</v>
      </c>
      <c r="M284" s="34">
        <v>85</v>
      </c>
      <c r="N284" s="34">
        <v>4</v>
      </c>
      <c r="O284" s="34">
        <v>17</v>
      </c>
      <c r="P284" s="34">
        <v>661</v>
      </c>
      <c r="Q284" s="34">
        <v>0</v>
      </c>
    </row>
    <row r="285" spans="1:17" x14ac:dyDescent="0.25">
      <c r="A285" s="11" t="s">
        <v>1019</v>
      </c>
      <c r="B285" s="11" t="s">
        <v>1020</v>
      </c>
      <c r="C285" s="34" t="s">
        <v>1572</v>
      </c>
      <c r="D285" s="113" t="e">
        <f t="shared" si="12"/>
        <v>#VALUE!</v>
      </c>
      <c r="E285" s="113" t="e">
        <f t="shared" si="12"/>
        <v>#VALUE!</v>
      </c>
      <c r="F285" s="113" t="e">
        <f t="shared" si="12"/>
        <v>#VALUE!</v>
      </c>
      <c r="G285" s="113" t="e">
        <f t="shared" si="12"/>
        <v>#VALUE!</v>
      </c>
      <c r="H285" s="113" t="e">
        <f t="shared" si="12"/>
        <v>#VALUE!</v>
      </c>
      <c r="I285" s="113" t="e">
        <f t="shared" si="12"/>
        <v>#VALUE!</v>
      </c>
      <c r="J285" s="113" t="e">
        <f t="shared" si="12"/>
        <v>#VALUE!</v>
      </c>
      <c r="K285" s="34" t="s">
        <v>1572</v>
      </c>
      <c r="L285" s="34" t="s">
        <v>1572</v>
      </c>
      <c r="M285" s="34" t="s">
        <v>1572</v>
      </c>
      <c r="N285" s="34" t="s">
        <v>1572</v>
      </c>
      <c r="O285" s="34" t="s">
        <v>1572</v>
      </c>
      <c r="P285" s="34" t="s">
        <v>1572</v>
      </c>
      <c r="Q285" s="34" t="s">
        <v>1572</v>
      </c>
    </row>
    <row r="286" spans="1:17" x14ac:dyDescent="0.25">
      <c r="A286" s="11" t="s">
        <v>1031</v>
      </c>
      <c r="B286" s="11" t="s">
        <v>1032</v>
      </c>
      <c r="C286" s="34">
        <v>95</v>
      </c>
      <c r="D286" s="113">
        <f t="shared" si="12"/>
        <v>0.5368421052631579</v>
      </c>
      <c r="E286" s="113">
        <f t="shared" si="12"/>
        <v>0.26315789473684209</v>
      </c>
      <c r="F286" s="113">
        <f t="shared" si="12"/>
        <v>0.18947368421052632</v>
      </c>
      <c r="G286" s="113">
        <f t="shared" si="12"/>
        <v>1.0526315789473684E-2</v>
      </c>
      <c r="H286" s="113">
        <f t="shared" si="12"/>
        <v>0</v>
      </c>
      <c r="I286" s="113">
        <f t="shared" si="12"/>
        <v>1</v>
      </c>
      <c r="J286" s="113">
        <f t="shared" si="12"/>
        <v>0</v>
      </c>
      <c r="K286" s="34">
        <v>51</v>
      </c>
      <c r="L286" s="34">
        <v>25</v>
      </c>
      <c r="M286" s="34">
        <v>18</v>
      </c>
      <c r="N286" s="34">
        <v>1</v>
      </c>
      <c r="O286" s="34">
        <v>0</v>
      </c>
      <c r="P286" s="34">
        <v>95</v>
      </c>
      <c r="Q286" s="34">
        <v>0</v>
      </c>
    </row>
    <row r="287" spans="1:17" x14ac:dyDescent="0.25">
      <c r="A287" s="11" t="s">
        <v>1049</v>
      </c>
      <c r="B287" s="11" t="s">
        <v>1050</v>
      </c>
      <c r="C287" s="34">
        <v>1155</v>
      </c>
      <c r="D287" s="113">
        <f t="shared" si="12"/>
        <v>0.6</v>
      </c>
      <c r="E287" s="113">
        <f t="shared" si="12"/>
        <v>0.25627705627705627</v>
      </c>
      <c r="F287" s="113">
        <f t="shared" si="12"/>
        <v>0.10216450216450217</v>
      </c>
      <c r="G287" s="113">
        <f t="shared" si="12"/>
        <v>2.8571428571428571E-2</v>
      </c>
      <c r="H287" s="113">
        <f t="shared" si="12"/>
        <v>1.2987012987012988E-2</v>
      </c>
      <c r="I287" s="113">
        <f t="shared" si="12"/>
        <v>1</v>
      </c>
      <c r="J287" s="113">
        <f t="shared" si="12"/>
        <v>0</v>
      </c>
      <c r="K287" s="34">
        <v>693</v>
      </c>
      <c r="L287" s="34">
        <v>296</v>
      </c>
      <c r="M287" s="34">
        <v>118</v>
      </c>
      <c r="N287" s="34">
        <v>33</v>
      </c>
      <c r="O287" s="34">
        <v>15</v>
      </c>
      <c r="P287" s="34">
        <v>1155</v>
      </c>
      <c r="Q287" s="34">
        <v>0</v>
      </c>
    </row>
    <row r="288" spans="1:17" x14ac:dyDescent="0.25">
      <c r="A288" s="11" t="s">
        <v>1055</v>
      </c>
      <c r="B288" s="11" t="s">
        <v>1056</v>
      </c>
      <c r="C288" s="34">
        <v>719</v>
      </c>
      <c r="D288" s="113">
        <f t="shared" si="12"/>
        <v>0.65229485396383868</v>
      </c>
      <c r="E288" s="113">
        <f t="shared" si="12"/>
        <v>0.28789986091794156</v>
      </c>
      <c r="F288" s="113">
        <f t="shared" si="12"/>
        <v>5.4242002781641166E-2</v>
      </c>
      <c r="G288" s="113">
        <f t="shared" si="12"/>
        <v>2.7816411682892906E-3</v>
      </c>
      <c r="H288" s="113">
        <f t="shared" si="12"/>
        <v>2.7816411682892906E-3</v>
      </c>
      <c r="I288" s="113">
        <f t="shared" si="12"/>
        <v>1</v>
      </c>
      <c r="J288" s="113">
        <f t="shared" si="12"/>
        <v>0</v>
      </c>
      <c r="K288" s="34">
        <v>469</v>
      </c>
      <c r="L288" s="34">
        <v>207</v>
      </c>
      <c r="M288" s="34">
        <v>39</v>
      </c>
      <c r="N288" s="34">
        <v>2</v>
      </c>
      <c r="O288" s="34">
        <v>2</v>
      </c>
      <c r="P288" s="34">
        <v>719</v>
      </c>
      <c r="Q288" s="34">
        <v>0</v>
      </c>
    </row>
    <row r="289" spans="1:17" x14ac:dyDescent="0.25">
      <c r="A289" s="11" t="s">
        <v>1057</v>
      </c>
      <c r="B289" s="11" t="s">
        <v>1058</v>
      </c>
      <c r="C289" s="34">
        <v>188</v>
      </c>
      <c r="D289" s="113">
        <f t="shared" si="12"/>
        <v>0.55319148936170215</v>
      </c>
      <c r="E289" s="113">
        <f t="shared" si="12"/>
        <v>0.36702127659574468</v>
      </c>
      <c r="F289" s="113">
        <f t="shared" si="12"/>
        <v>7.4468085106382975E-2</v>
      </c>
      <c r="G289" s="113">
        <f t="shared" si="12"/>
        <v>5.3191489361702126E-3</v>
      </c>
      <c r="H289" s="113">
        <f t="shared" si="12"/>
        <v>0</v>
      </c>
      <c r="I289" s="113">
        <f t="shared" si="12"/>
        <v>1</v>
      </c>
      <c r="J289" s="113">
        <f t="shared" si="12"/>
        <v>0</v>
      </c>
      <c r="K289" s="34">
        <v>104</v>
      </c>
      <c r="L289" s="34">
        <v>69</v>
      </c>
      <c r="M289" s="34">
        <v>14</v>
      </c>
      <c r="N289" s="34">
        <v>1</v>
      </c>
      <c r="O289" s="34">
        <v>0</v>
      </c>
      <c r="P289" s="34">
        <v>188</v>
      </c>
      <c r="Q289" s="34">
        <v>0</v>
      </c>
    </row>
    <row r="290" spans="1:17" x14ac:dyDescent="0.25">
      <c r="A290" s="11" t="s">
        <v>1059</v>
      </c>
      <c r="B290" s="11" t="s">
        <v>1060</v>
      </c>
      <c r="C290" s="34">
        <v>275</v>
      </c>
      <c r="D290" s="113">
        <f t="shared" si="12"/>
        <v>0.61090909090909096</v>
      </c>
      <c r="E290" s="113">
        <f t="shared" si="12"/>
        <v>0.33818181818181819</v>
      </c>
      <c r="F290" s="113">
        <f t="shared" si="12"/>
        <v>2.9090909090909091E-2</v>
      </c>
      <c r="G290" s="113">
        <f t="shared" si="12"/>
        <v>1.090909090909091E-2</v>
      </c>
      <c r="H290" s="113">
        <f t="shared" si="12"/>
        <v>1.090909090909091E-2</v>
      </c>
      <c r="I290" s="113">
        <f t="shared" si="12"/>
        <v>1</v>
      </c>
      <c r="J290" s="113">
        <f t="shared" si="12"/>
        <v>0</v>
      </c>
      <c r="K290" s="34">
        <v>168</v>
      </c>
      <c r="L290" s="34">
        <v>93</v>
      </c>
      <c r="M290" s="34">
        <v>8</v>
      </c>
      <c r="N290" s="34">
        <v>3</v>
      </c>
      <c r="O290" s="34">
        <v>3</v>
      </c>
      <c r="P290" s="34">
        <v>275</v>
      </c>
      <c r="Q290" s="34">
        <v>0</v>
      </c>
    </row>
    <row r="291" spans="1:17" x14ac:dyDescent="0.25">
      <c r="A291" s="11" t="s">
        <v>1063</v>
      </c>
      <c r="B291" s="11" t="s">
        <v>1064</v>
      </c>
      <c r="C291" s="34">
        <v>642</v>
      </c>
      <c r="D291" s="113">
        <f t="shared" si="12"/>
        <v>0.72118380062305298</v>
      </c>
      <c r="E291" s="113">
        <f t="shared" si="12"/>
        <v>0.17289719626168223</v>
      </c>
      <c r="F291" s="113">
        <f t="shared" si="12"/>
        <v>2.4922118380062305E-2</v>
      </c>
      <c r="G291" s="113">
        <f t="shared" si="12"/>
        <v>7.3208722741433016E-2</v>
      </c>
      <c r="H291" s="113">
        <f t="shared" si="12"/>
        <v>7.7881619937694704E-3</v>
      </c>
      <c r="I291" s="113">
        <f t="shared" si="12"/>
        <v>1</v>
      </c>
      <c r="J291" s="113">
        <f t="shared" si="12"/>
        <v>0</v>
      </c>
      <c r="K291" s="34">
        <v>463</v>
      </c>
      <c r="L291" s="34">
        <v>111</v>
      </c>
      <c r="M291" s="34">
        <v>16</v>
      </c>
      <c r="N291" s="34">
        <v>47</v>
      </c>
      <c r="O291" s="34">
        <v>5</v>
      </c>
      <c r="P291" s="34">
        <v>642</v>
      </c>
      <c r="Q291" s="34">
        <v>0</v>
      </c>
    </row>
    <row r="292" spans="1:17" x14ac:dyDescent="0.25">
      <c r="A292" s="11" t="s">
        <v>1067</v>
      </c>
      <c r="B292" s="11" t="s">
        <v>1068</v>
      </c>
      <c r="C292" s="34">
        <v>1021</v>
      </c>
      <c r="D292" s="113">
        <f t="shared" si="12"/>
        <v>0.49363369245837413</v>
      </c>
      <c r="E292" s="113">
        <f t="shared" si="12"/>
        <v>0.37806072477962782</v>
      </c>
      <c r="F292" s="113">
        <f t="shared" si="12"/>
        <v>0.11263467189030363</v>
      </c>
      <c r="G292" s="113">
        <f t="shared" si="12"/>
        <v>1.4691478942213516E-2</v>
      </c>
      <c r="H292" s="113">
        <f t="shared" si="12"/>
        <v>9.7943192948090111E-4</v>
      </c>
      <c r="I292" s="113">
        <f t="shared" si="12"/>
        <v>1</v>
      </c>
      <c r="J292" s="113">
        <f t="shared" si="12"/>
        <v>0</v>
      </c>
      <c r="K292" s="34">
        <v>504</v>
      </c>
      <c r="L292" s="34">
        <v>386</v>
      </c>
      <c r="M292" s="34">
        <v>115</v>
      </c>
      <c r="N292" s="34">
        <v>15</v>
      </c>
      <c r="O292" s="34">
        <v>1</v>
      </c>
      <c r="P292" s="34">
        <v>1021</v>
      </c>
      <c r="Q292" s="34">
        <v>0</v>
      </c>
    </row>
    <row r="293" spans="1:17" x14ac:dyDescent="0.25">
      <c r="A293" s="11" t="s">
        <v>1081</v>
      </c>
      <c r="B293" s="11" t="s">
        <v>1082</v>
      </c>
      <c r="C293" s="34">
        <v>233</v>
      </c>
      <c r="D293" s="113">
        <f t="shared" si="12"/>
        <v>0.64806866952789699</v>
      </c>
      <c r="E293" s="113">
        <f t="shared" si="12"/>
        <v>0.30901287553648071</v>
      </c>
      <c r="F293" s="113">
        <f t="shared" si="12"/>
        <v>3.4334763948497854E-2</v>
      </c>
      <c r="G293" s="113">
        <f t="shared" si="12"/>
        <v>0</v>
      </c>
      <c r="H293" s="113">
        <f t="shared" si="12"/>
        <v>8.5836909871244635E-3</v>
      </c>
      <c r="I293" s="113">
        <f t="shared" si="12"/>
        <v>1</v>
      </c>
      <c r="J293" s="113">
        <f t="shared" si="12"/>
        <v>0</v>
      </c>
      <c r="K293" s="34">
        <v>151</v>
      </c>
      <c r="L293" s="34">
        <v>72</v>
      </c>
      <c r="M293" s="34">
        <v>8</v>
      </c>
      <c r="N293" s="34">
        <v>0</v>
      </c>
      <c r="O293" s="34">
        <v>2</v>
      </c>
      <c r="P293" s="34">
        <v>233</v>
      </c>
      <c r="Q293" s="34">
        <v>0</v>
      </c>
    </row>
    <row r="294" spans="1:17" x14ac:dyDescent="0.25">
      <c r="A294" s="11" t="s">
        <v>1085</v>
      </c>
      <c r="B294" s="11" t="s">
        <v>1086</v>
      </c>
      <c r="C294" s="34">
        <v>274</v>
      </c>
      <c r="D294" s="113">
        <f t="shared" si="12"/>
        <v>0.51094890510948909</v>
      </c>
      <c r="E294" s="113">
        <f t="shared" si="12"/>
        <v>0.34671532846715331</v>
      </c>
      <c r="F294" s="113">
        <f t="shared" si="12"/>
        <v>0.13138686131386862</v>
      </c>
      <c r="G294" s="113">
        <f t="shared" si="12"/>
        <v>1.0948905109489052E-2</v>
      </c>
      <c r="H294" s="113">
        <f t="shared" si="12"/>
        <v>0</v>
      </c>
      <c r="I294" s="113">
        <f t="shared" si="12"/>
        <v>1</v>
      </c>
      <c r="J294" s="113">
        <f t="shared" si="12"/>
        <v>0</v>
      </c>
      <c r="K294" s="34">
        <v>140</v>
      </c>
      <c r="L294" s="34">
        <v>95</v>
      </c>
      <c r="M294" s="34">
        <v>36</v>
      </c>
      <c r="N294" s="34">
        <v>3</v>
      </c>
      <c r="O294" s="34">
        <v>0</v>
      </c>
      <c r="P294" s="34">
        <v>274</v>
      </c>
      <c r="Q294" s="34">
        <v>0</v>
      </c>
    </row>
    <row r="295" spans="1:17" x14ac:dyDescent="0.25">
      <c r="A295" s="11" t="s">
        <v>1087</v>
      </c>
      <c r="B295" s="11" t="s">
        <v>1088</v>
      </c>
      <c r="C295" s="34">
        <v>113</v>
      </c>
      <c r="D295" s="113">
        <f t="shared" si="12"/>
        <v>0.32743362831858408</v>
      </c>
      <c r="E295" s="113">
        <f t="shared" si="12"/>
        <v>0.50442477876106195</v>
      </c>
      <c r="F295" s="113">
        <f t="shared" si="12"/>
        <v>0.16814159292035399</v>
      </c>
      <c r="G295" s="113">
        <f t="shared" si="12"/>
        <v>0</v>
      </c>
      <c r="H295" s="113">
        <f t="shared" si="12"/>
        <v>0</v>
      </c>
      <c r="I295" s="113">
        <f t="shared" si="12"/>
        <v>1</v>
      </c>
      <c r="J295" s="113">
        <f t="shared" si="12"/>
        <v>0</v>
      </c>
      <c r="K295" s="34">
        <v>37</v>
      </c>
      <c r="L295" s="34">
        <v>57</v>
      </c>
      <c r="M295" s="34">
        <v>19</v>
      </c>
      <c r="N295" s="34">
        <v>0</v>
      </c>
      <c r="O295" s="34">
        <v>0</v>
      </c>
      <c r="P295" s="34">
        <v>113</v>
      </c>
      <c r="Q295" s="34">
        <v>0</v>
      </c>
    </row>
    <row r="296" spans="1:17" x14ac:dyDescent="0.25">
      <c r="A296" s="11" t="s">
        <v>1093</v>
      </c>
      <c r="B296" s="11" t="s">
        <v>1094</v>
      </c>
      <c r="C296" s="34">
        <v>188</v>
      </c>
      <c r="D296" s="113">
        <f t="shared" si="12"/>
        <v>0.62234042553191493</v>
      </c>
      <c r="E296" s="113">
        <f t="shared" si="12"/>
        <v>0.26595744680851063</v>
      </c>
      <c r="F296" s="113">
        <f t="shared" si="12"/>
        <v>9.5744680851063829E-2</v>
      </c>
      <c r="G296" s="113">
        <f t="shared" si="12"/>
        <v>1.0638297872340425E-2</v>
      </c>
      <c r="H296" s="113">
        <f t="shared" si="12"/>
        <v>5.3191489361702126E-3</v>
      </c>
      <c r="I296" s="113">
        <f t="shared" si="12"/>
        <v>1</v>
      </c>
      <c r="J296" s="113">
        <f t="shared" si="12"/>
        <v>0</v>
      </c>
      <c r="K296" s="34">
        <v>117</v>
      </c>
      <c r="L296" s="34">
        <v>50</v>
      </c>
      <c r="M296" s="34">
        <v>18</v>
      </c>
      <c r="N296" s="34">
        <v>2</v>
      </c>
      <c r="O296" s="34">
        <v>1</v>
      </c>
      <c r="P296" s="34">
        <v>188</v>
      </c>
      <c r="Q296" s="34">
        <v>0</v>
      </c>
    </row>
    <row r="297" spans="1:17" x14ac:dyDescent="0.25">
      <c r="A297" s="11" t="s">
        <v>1095</v>
      </c>
      <c r="B297" s="11" t="s">
        <v>1096</v>
      </c>
      <c r="C297" s="34">
        <v>127</v>
      </c>
      <c r="D297" s="113">
        <f t="shared" si="12"/>
        <v>0.41732283464566927</v>
      </c>
      <c r="E297" s="113">
        <f t="shared" si="12"/>
        <v>0.44881889763779526</v>
      </c>
      <c r="F297" s="113">
        <f t="shared" si="12"/>
        <v>0.12598425196850394</v>
      </c>
      <c r="G297" s="113">
        <f t="shared" si="12"/>
        <v>7.874015748031496E-3</v>
      </c>
      <c r="H297" s="113">
        <f t="shared" si="12"/>
        <v>0</v>
      </c>
      <c r="I297" s="113">
        <f t="shared" si="12"/>
        <v>1</v>
      </c>
      <c r="J297" s="113">
        <f t="shared" si="12"/>
        <v>0</v>
      </c>
      <c r="K297" s="34">
        <v>53</v>
      </c>
      <c r="L297" s="34">
        <v>57</v>
      </c>
      <c r="M297" s="34">
        <v>16</v>
      </c>
      <c r="N297" s="34">
        <v>1</v>
      </c>
      <c r="O297" s="34">
        <v>0</v>
      </c>
      <c r="P297" s="34">
        <v>127</v>
      </c>
      <c r="Q297" s="34">
        <v>0</v>
      </c>
    </row>
    <row r="298" spans="1:17" x14ac:dyDescent="0.25">
      <c r="A298" s="11" t="s">
        <v>1097</v>
      </c>
      <c r="B298" s="11" t="s">
        <v>1098</v>
      </c>
      <c r="C298" s="34">
        <v>676</v>
      </c>
      <c r="D298" s="113">
        <f t="shared" si="12"/>
        <v>0.72041420118343191</v>
      </c>
      <c r="E298" s="113">
        <f t="shared" si="12"/>
        <v>0.22781065088757396</v>
      </c>
      <c r="F298" s="113">
        <f t="shared" si="12"/>
        <v>2.9585798816568046E-2</v>
      </c>
      <c r="G298" s="113">
        <f t="shared" si="12"/>
        <v>1.1834319526627219E-2</v>
      </c>
      <c r="H298" s="113">
        <f t="shared" si="12"/>
        <v>1.0355029585798817E-2</v>
      </c>
      <c r="I298" s="113">
        <f t="shared" si="12"/>
        <v>1</v>
      </c>
      <c r="J298" s="113">
        <f t="shared" si="12"/>
        <v>0</v>
      </c>
      <c r="K298" s="34">
        <v>487</v>
      </c>
      <c r="L298" s="34">
        <v>154</v>
      </c>
      <c r="M298" s="34">
        <v>20</v>
      </c>
      <c r="N298" s="34">
        <v>8</v>
      </c>
      <c r="O298" s="34">
        <v>7</v>
      </c>
      <c r="P298" s="34">
        <v>676</v>
      </c>
      <c r="Q298" s="34">
        <v>0</v>
      </c>
    </row>
    <row r="299" spans="1:17" x14ac:dyDescent="0.25">
      <c r="A299" s="11" t="s">
        <v>1099</v>
      </c>
      <c r="B299" s="11" t="s">
        <v>1100</v>
      </c>
      <c r="C299" s="34">
        <v>1141</v>
      </c>
      <c r="D299" s="113">
        <f t="shared" si="12"/>
        <v>0.73006134969325154</v>
      </c>
      <c r="E299" s="113">
        <f t="shared" si="12"/>
        <v>0.16389132340052587</v>
      </c>
      <c r="F299" s="113">
        <f t="shared" si="12"/>
        <v>9.5530236634531113E-2</v>
      </c>
      <c r="G299" s="113">
        <f t="shared" si="12"/>
        <v>9.6406660823838732E-3</v>
      </c>
      <c r="H299" s="113">
        <f t="shared" si="12"/>
        <v>8.7642418930762491E-4</v>
      </c>
      <c r="I299" s="113">
        <f t="shared" si="12"/>
        <v>1</v>
      </c>
      <c r="J299" s="113">
        <f t="shared" si="12"/>
        <v>0</v>
      </c>
      <c r="K299" s="34">
        <v>833</v>
      </c>
      <c r="L299" s="34">
        <v>187</v>
      </c>
      <c r="M299" s="34">
        <v>109</v>
      </c>
      <c r="N299" s="34">
        <v>11</v>
      </c>
      <c r="O299" s="34">
        <v>1</v>
      </c>
      <c r="P299" s="34">
        <v>1141</v>
      </c>
      <c r="Q299" s="34">
        <v>0</v>
      </c>
    </row>
    <row r="300" spans="1:17" x14ac:dyDescent="0.25">
      <c r="A300" s="11" t="s">
        <v>1117</v>
      </c>
      <c r="B300" s="11" t="s">
        <v>1118</v>
      </c>
      <c r="C300" s="34">
        <v>554</v>
      </c>
      <c r="D300" s="113">
        <f t="shared" si="12"/>
        <v>0.63718411552346566</v>
      </c>
      <c r="E300" s="113">
        <f t="shared" si="12"/>
        <v>0.27256317689530685</v>
      </c>
      <c r="F300" s="113">
        <f t="shared" si="12"/>
        <v>7.2202166064981949E-2</v>
      </c>
      <c r="G300" s="113">
        <f t="shared" si="12"/>
        <v>9.0252707581227436E-3</v>
      </c>
      <c r="H300" s="113">
        <f t="shared" si="12"/>
        <v>9.0252707581227436E-3</v>
      </c>
      <c r="I300" s="113">
        <f t="shared" si="12"/>
        <v>1</v>
      </c>
      <c r="J300" s="113">
        <f t="shared" si="12"/>
        <v>0</v>
      </c>
      <c r="K300" s="34">
        <v>353</v>
      </c>
      <c r="L300" s="34">
        <v>151</v>
      </c>
      <c r="M300" s="34">
        <v>40</v>
      </c>
      <c r="N300" s="34">
        <v>5</v>
      </c>
      <c r="O300" s="34">
        <v>5</v>
      </c>
      <c r="P300" s="34">
        <v>554</v>
      </c>
      <c r="Q300" s="34">
        <v>0</v>
      </c>
    </row>
    <row r="301" spans="1:17" x14ac:dyDescent="0.25">
      <c r="A301" s="11" t="s">
        <v>1119</v>
      </c>
      <c r="B301" s="11" t="s">
        <v>1120</v>
      </c>
      <c r="C301" s="34">
        <v>304</v>
      </c>
      <c r="D301" s="113">
        <f t="shared" si="12"/>
        <v>0.57565789473684215</v>
      </c>
      <c r="E301" s="113">
        <f t="shared" si="12"/>
        <v>0.34210526315789475</v>
      </c>
      <c r="F301" s="113">
        <f t="shared" si="12"/>
        <v>6.9078947368421059E-2</v>
      </c>
      <c r="G301" s="113">
        <f t="shared" si="12"/>
        <v>9.8684210526315784E-3</v>
      </c>
      <c r="H301" s="113">
        <f t="shared" si="12"/>
        <v>3.2894736842105261E-3</v>
      </c>
      <c r="I301" s="113">
        <f t="shared" si="12"/>
        <v>1</v>
      </c>
      <c r="J301" s="113">
        <f t="shared" si="12"/>
        <v>0</v>
      </c>
      <c r="K301" s="34">
        <v>175</v>
      </c>
      <c r="L301" s="34">
        <v>104</v>
      </c>
      <c r="M301" s="34">
        <v>21</v>
      </c>
      <c r="N301" s="34">
        <v>3</v>
      </c>
      <c r="O301" s="34">
        <v>1</v>
      </c>
      <c r="P301" s="34">
        <v>304</v>
      </c>
      <c r="Q301" s="34">
        <v>0</v>
      </c>
    </row>
    <row r="302" spans="1:17" x14ac:dyDescent="0.25">
      <c r="A302" s="11" t="s">
        <v>1123</v>
      </c>
      <c r="B302" s="11" t="s">
        <v>1124</v>
      </c>
      <c r="C302" s="34">
        <v>307</v>
      </c>
      <c r="D302" s="113">
        <f t="shared" si="12"/>
        <v>0.52768729641693812</v>
      </c>
      <c r="E302" s="113">
        <f t="shared" si="12"/>
        <v>0.32573289902280128</v>
      </c>
      <c r="F302" s="113">
        <f t="shared" si="12"/>
        <v>0.14332247557003258</v>
      </c>
      <c r="G302" s="113">
        <f t="shared" si="12"/>
        <v>3.2573289902280132E-3</v>
      </c>
      <c r="H302" s="113">
        <f t="shared" si="12"/>
        <v>0</v>
      </c>
      <c r="I302" s="113">
        <f t="shared" si="12"/>
        <v>1</v>
      </c>
      <c r="J302" s="113">
        <f t="shared" si="12"/>
        <v>0</v>
      </c>
      <c r="K302" s="34">
        <v>162</v>
      </c>
      <c r="L302" s="34">
        <v>100</v>
      </c>
      <c r="M302" s="34">
        <v>44</v>
      </c>
      <c r="N302" s="34">
        <v>1</v>
      </c>
      <c r="O302" s="34">
        <v>0</v>
      </c>
      <c r="P302" s="34">
        <v>307</v>
      </c>
      <c r="Q302" s="34">
        <v>0</v>
      </c>
    </row>
    <row r="303" spans="1:17" x14ac:dyDescent="0.25">
      <c r="A303" s="11" t="s">
        <v>1141</v>
      </c>
      <c r="B303" s="11" t="s">
        <v>1142</v>
      </c>
      <c r="C303" s="34">
        <v>147</v>
      </c>
      <c r="D303" s="113">
        <f t="shared" si="12"/>
        <v>0.44897959183673469</v>
      </c>
      <c r="E303" s="113">
        <f t="shared" si="12"/>
        <v>0.35374149659863946</v>
      </c>
      <c r="F303" s="113">
        <f t="shared" si="12"/>
        <v>0.19047619047619047</v>
      </c>
      <c r="G303" s="113">
        <f t="shared" si="12"/>
        <v>6.8027210884353739E-3</v>
      </c>
      <c r="H303" s="113">
        <f t="shared" si="12"/>
        <v>0</v>
      </c>
      <c r="I303" s="113">
        <f t="shared" si="12"/>
        <v>1</v>
      </c>
      <c r="J303" s="113">
        <f t="shared" si="12"/>
        <v>0</v>
      </c>
      <c r="K303" s="34">
        <v>66</v>
      </c>
      <c r="L303" s="34">
        <v>52</v>
      </c>
      <c r="M303" s="34">
        <v>28</v>
      </c>
      <c r="N303" s="34">
        <v>1</v>
      </c>
      <c r="O303" s="34">
        <v>0</v>
      </c>
      <c r="P303" s="34">
        <v>147</v>
      </c>
      <c r="Q303" s="34">
        <v>0</v>
      </c>
    </row>
    <row r="304" spans="1:17" x14ac:dyDescent="0.25">
      <c r="A304" s="11" t="s">
        <v>1153</v>
      </c>
      <c r="B304" s="11" t="s">
        <v>1154</v>
      </c>
      <c r="C304" s="34">
        <v>158</v>
      </c>
      <c r="D304" s="113">
        <f t="shared" si="12"/>
        <v>0.60126582278481011</v>
      </c>
      <c r="E304" s="113">
        <f t="shared" si="12"/>
        <v>0.24050632911392406</v>
      </c>
      <c r="F304" s="113">
        <f t="shared" si="12"/>
        <v>0.15822784810126583</v>
      </c>
      <c r="G304" s="113">
        <f t="shared" si="12"/>
        <v>0</v>
      </c>
      <c r="H304" s="113">
        <f t="shared" si="12"/>
        <v>0</v>
      </c>
      <c r="I304" s="113">
        <f t="shared" si="12"/>
        <v>1</v>
      </c>
      <c r="J304" s="113">
        <f t="shared" si="12"/>
        <v>0</v>
      </c>
      <c r="K304" s="34">
        <v>95</v>
      </c>
      <c r="L304" s="34">
        <v>38</v>
      </c>
      <c r="M304" s="34">
        <v>25</v>
      </c>
      <c r="N304" s="34">
        <v>0</v>
      </c>
      <c r="O304" s="34">
        <v>0</v>
      </c>
      <c r="P304" s="34">
        <v>158</v>
      </c>
      <c r="Q304" s="34">
        <v>0</v>
      </c>
    </row>
    <row r="305" spans="1:17" x14ac:dyDescent="0.25">
      <c r="A305" s="11" t="s">
        <v>86</v>
      </c>
      <c r="B305" s="11" t="s">
        <v>87</v>
      </c>
      <c r="C305" s="34">
        <v>99</v>
      </c>
      <c r="D305" s="113">
        <f t="shared" si="12"/>
        <v>0.69696969696969702</v>
      </c>
      <c r="E305" s="113">
        <f t="shared" si="12"/>
        <v>0.27272727272727271</v>
      </c>
      <c r="F305" s="113">
        <f t="shared" si="12"/>
        <v>3.0303030303030304E-2</v>
      </c>
      <c r="G305" s="113">
        <f t="shared" si="12"/>
        <v>0</v>
      </c>
      <c r="H305" s="113">
        <f t="shared" si="12"/>
        <v>0</v>
      </c>
      <c r="I305" s="113">
        <f t="shared" si="12"/>
        <v>1</v>
      </c>
      <c r="J305" s="113">
        <f t="shared" si="12"/>
        <v>0</v>
      </c>
      <c r="K305" s="34">
        <v>69</v>
      </c>
      <c r="L305" s="34">
        <v>27</v>
      </c>
      <c r="M305" s="34">
        <v>3</v>
      </c>
      <c r="N305" s="34">
        <v>0</v>
      </c>
      <c r="O305" s="34">
        <v>0</v>
      </c>
      <c r="P305" s="34">
        <v>99</v>
      </c>
      <c r="Q305" s="34">
        <v>0</v>
      </c>
    </row>
    <row r="306" spans="1:17" x14ac:dyDescent="0.25">
      <c r="A306" s="11" t="s">
        <v>88</v>
      </c>
      <c r="B306" s="11" t="s">
        <v>89</v>
      </c>
      <c r="C306" s="34">
        <v>264</v>
      </c>
      <c r="D306" s="113">
        <f t="shared" si="12"/>
        <v>0.46969696969696972</v>
      </c>
      <c r="E306" s="113">
        <f t="shared" si="12"/>
        <v>0.29924242424242425</v>
      </c>
      <c r="F306" s="113">
        <f t="shared" si="12"/>
        <v>0.23106060606060605</v>
      </c>
      <c r="G306" s="113">
        <f t="shared" si="12"/>
        <v>0</v>
      </c>
      <c r="H306" s="113">
        <f t="shared" si="12"/>
        <v>0</v>
      </c>
      <c r="I306" s="113">
        <f t="shared" si="12"/>
        <v>1</v>
      </c>
      <c r="J306" s="113">
        <f t="shared" si="12"/>
        <v>0</v>
      </c>
      <c r="K306" s="34">
        <v>124</v>
      </c>
      <c r="L306" s="34">
        <v>79</v>
      </c>
      <c r="M306" s="34">
        <v>61</v>
      </c>
      <c r="N306" s="34">
        <v>0</v>
      </c>
      <c r="O306" s="34">
        <v>0</v>
      </c>
      <c r="P306" s="34">
        <v>264</v>
      </c>
      <c r="Q306" s="34">
        <v>0</v>
      </c>
    </row>
    <row r="307" spans="1:17" x14ac:dyDescent="0.25">
      <c r="A307" s="11" t="s">
        <v>98</v>
      </c>
      <c r="B307" s="11" t="s">
        <v>99</v>
      </c>
      <c r="C307" s="34">
        <v>143</v>
      </c>
      <c r="D307" s="113">
        <f t="shared" si="12"/>
        <v>0.56643356643356646</v>
      </c>
      <c r="E307" s="113">
        <f t="shared" si="12"/>
        <v>0.34265734265734266</v>
      </c>
      <c r="F307" s="113">
        <f t="shared" si="12"/>
        <v>6.2937062937062943E-2</v>
      </c>
      <c r="G307" s="113">
        <f t="shared" ref="G307:J329" si="13">N307/$C307</f>
        <v>1.3986013986013986E-2</v>
      </c>
      <c r="H307" s="113">
        <f t="shared" si="13"/>
        <v>1.3986013986013986E-2</v>
      </c>
      <c r="I307" s="113">
        <f t="shared" si="13"/>
        <v>1</v>
      </c>
      <c r="J307" s="113">
        <f t="shared" si="13"/>
        <v>0</v>
      </c>
      <c r="K307" s="34">
        <v>81</v>
      </c>
      <c r="L307" s="34">
        <v>49</v>
      </c>
      <c r="M307" s="34">
        <v>9</v>
      </c>
      <c r="N307" s="34">
        <v>2</v>
      </c>
      <c r="O307" s="34">
        <v>2</v>
      </c>
      <c r="P307" s="34">
        <v>143</v>
      </c>
      <c r="Q307" s="34">
        <v>0</v>
      </c>
    </row>
    <row r="308" spans="1:17" x14ac:dyDescent="0.25">
      <c r="A308" s="11" t="s">
        <v>106</v>
      </c>
      <c r="B308" s="11" t="s">
        <v>107</v>
      </c>
      <c r="C308" s="34">
        <v>77</v>
      </c>
      <c r="D308" s="113">
        <f t="shared" ref="D308:J346" si="14">K308/$C308</f>
        <v>0.68831168831168832</v>
      </c>
      <c r="E308" s="113">
        <f t="shared" si="14"/>
        <v>0.2857142857142857</v>
      </c>
      <c r="F308" s="113">
        <f t="shared" si="14"/>
        <v>2.5974025974025976E-2</v>
      </c>
      <c r="G308" s="113">
        <f t="shared" si="13"/>
        <v>0</v>
      </c>
      <c r="H308" s="113">
        <f t="shared" si="13"/>
        <v>0</v>
      </c>
      <c r="I308" s="113">
        <f t="shared" si="13"/>
        <v>1</v>
      </c>
      <c r="J308" s="113">
        <f t="shared" si="13"/>
        <v>0</v>
      </c>
      <c r="K308" s="34">
        <v>53</v>
      </c>
      <c r="L308" s="34">
        <v>22</v>
      </c>
      <c r="M308" s="34">
        <v>2</v>
      </c>
      <c r="N308" s="34">
        <v>0</v>
      </c>
      <c r="O308" s="34">
        <v>0</v>
      </c>
      <c r="P308" s="34">
        <v>77</v>
      </c>
      <c r="Q308" s="34">
        <v>0</v>
      </c>
    </row>
    <row r="309" spans="1:17" x14ac:dyDescent="0.25">
      <c r="A309" s="11" t="s">
        <v>116</v>
      </c>
      <c r="B309" s="11" t="s">
        <v>117</v>
      </c>
      <c r="C309" s="34">
        <v>193</v>
      </c>
      <c r="D309" s="113">
        <f t="shared" si="14"/>
        <v>0.65803108808290156</v>
      </c>
      <c r="E309" s="113">
        <f t="shared" si="14"/>
        <v>0.29015544041450775</v>
      </c>
      <c r="F309" s="113">
        <f t="shared" si="14"/>
        <v>2.5906735751295335E-2</v>
      </c>
      <c r="G309" s="113">
        <f t="shared" si="13"/>
        <v>1.0362694300518135E-2</v>
      </c>
      <c r="H309" s="113">
        <f t="shared" si="13"/>
        <v>1.5544041450777202E-2</v>
      </c>
      <c r="I309" s="113">
        <f t="shared" si="13"/>
        <v>1</v>
      </c>
      <c r="J309" s="113">
        <f t="shared" si="13"/>
        <v>0</v>
      </c>
      <c r="K309" s="34">
        <v>127</v>
      </c>
      <c r="L309" s="34">
        <v>56</v>
      </c>
      <c r="M309" s="34">
        <v>5</v>
      </c>
      <c r="N309" s="34">
        <v>2</v>
      </c>
      <c r="O309" s="34">
        <v>3</v>
      </c>
      <c r="P309" s="34">
        <v>193</v>
      </c>
      <c r="Q309" s="34">
        <v>0</v>
      </c>
    </row>
    <row r="310" spans="1:17" x14ac:dyDescent="0.25">
      <c r="A310" s="11" t="s">
        <v>120</v>
      </c>
      <c r="B310" s="11" t="s">
        <v>121</v>
      </c>
      <c r="C310" s="34">
        <v>91</v>
      </c>
      <c r="D310" s="113">
        <f t="shared" si="14"/>
        <v>0.40659340659340659</v>
      </c>
      <c r="E310" s="113">
        <f t="shared" si="14"/>
        <v>0.48351648351648352</v>
      </c>
      <c r="F310" s="113">
        <f t="shared" si="14"/>
        <v>0.10989010989010989</v>
      </c>
      <c r="G310" s="113">
        <f t="shared" si="13"/>
        <v>0</v>
      </c>
      <c r="H310" s="113">
        <f t="shared" si="13"/>
        <v>0</v>
      </c>
      <c r="I310" s="113">
        <f t="shared" si="13"/>
        <v>1</v>
      </c>
      <c r="J310" s="113">
        <f t="shared" si="13"/>
        <v>0</v>
      </c>
      <c r="K310" s="34">
        <v>37</v>
      </c>
      <c r="L310" s="34">
        <v>44</v>
      </c>
      <c r="M310" s="34">
        <v>10</v>
      </c>
      <c r="N310" s="34">
        <v>0</v>
      </c>
      <c r="O310" s="34">
        <v>0</v>
      </c>
      <c r="P310" s="34">
        <v>91</v>
      </c>
      <c r="Q310" s="34">
        <v>0</v>
      </c>
    </row>
    <row r="311" spans="1:17" x14ac:dyDescent="0.25">
      <c r="A311" s="11" t="s">
        <v>122</v>
      </c>
      <c r="B311" s="11" t="s">
        <v>123</v>
      </c>
      <c r="C311" s="34">
        <v>528</v>
      </c>
      <c r="D311" s="113">
        <f t="shared" si="14"/>
        <v>0.57765151515151514</v>
      </c>
      <c r="E311" s="113">
        <f t="shared" si="14"/>
        <v>0.29166666666666669</v>
      </c>
      <c r="F311" s="113">
        <f t="shared" si="14"/>
        <v>7.9545454545454544E-2</v>
      </c>
      <c r="G311" s="113">
        <f t="shared" si="13"/>
        <v>3.787878787878788E-2</v>
      </c>
      <c r="H311" s="113">
        <f t="shared" si="13"/>
        <v>1.3257575757575758E-2</v>
      </c>
      <c r="I311" s="113">
        <f t="shared" si="13"/>
        <v>1</v>
      </c>
      <c r="J311" s="113">
        <f t="shared" si="13"/>
        <v>0</v>
      </c>
      <c r="K311" s="34">
        <v>305</v>
      </c>
      <c r="L311" s="34">
        <v>154</v>
      </c>
      <c r="M311" s="34">
        <v>42</v>
      </c>
      <c r="N311" s="34">
        <v>20</v>
      </c>
      <c r="O311" s="34">
        <v>7</v>
      </c>
      <c r="P311" s="34">
        <v>528</v>
      </c>
      <c r="Q311" s="34">
        <v>0</v>
      </c>
    </row>
    <row r="312" spans="1:17" x14ac:dyDescent="0.25">
      <c r="A312" s="11" t="s">
        <v>132</v>
      </c>
      <c r="B312" s="11" t="s">
        <v>133</v>
      </c>
      <c r="C312" s="34">
        <v>106</v>
      </c>
      <c r="D312" s="113">
        <f t="shared" si="14"/>
        <v>0.29245283018867924</v>
      </c>
      <c r="E312" s="113">
        <f t="shared" si="14"/>
        <v>0.57547169811320753</v>
      </c>
      <c r="F312" s="113">
        <f t="shared" si="14"/>
        <v>0.13207547169811321</v>
      </c>
      <c r="G312" s="113">
        <f t="shared" si="13"/>
        <v>0</v>
      </c>
      <c r="H312" s="113">
        <f t="shared" si="13"/>
        <v>0</v>
      </c>
      <c r="I312" s="113">
        <f t="shared" si="13"/>
        <v>1</v>
      </c>
      <c r="J312" s="113">
        <f t="shared" si="13"/>
        <v>0</v>
      </c>
      <c r="K312" s="34">
        <v>31</v>
      </c>
      <c r="L312" s="34">
        <v>61</v>
      </c>
      <c r="M312" s="34">
        <v>14</v>
      </c>
      <c r="N312" s="34">
        <v>0</v>
      </c>
      <c r="O312" s="34">
        <v>0</v>
      </c>
      <c r="P312" s="34">
        <v>106</v>
      </c>
      <c r="Q312" s="34">
        <v>0</v>
      </c>
    </row>
    <row r="313" spans="1:17" x14ac:dyDescent="0.25">
      <c r="A313" s="11" t="s">
        <v>136</v>
      </c>
      <c r="B313" s="11" t="s">
        <v>137</v>
      </c>
      <c r="C313" s="34">
        <v>194</v>
      </c>
      <c r="D313" s="113">
        <f t="shared" si="14"/>
        <v>0.78865979381443296</v>
      </c>
      <c r="E313" s="113">
        <f t="shared" si="14"/>
        <v>0.15979381443298968</v>
      </c>
      <c r="F313" s="113">
        <f t="shared" si="14"/>
        <v>3.608247422680412E-2</v>
      </c>
      <c r="G313" s="113">
        <f t="shared" si="13"/>
        <v>5.1546391752577319E-3</v>
      </c>
      <c r="H313" s="113">
        <f t="shared" si="13"/>
        <v>1.0309278350515464E-2</v>
      </c>
      <c r="I313" s="113">
        <f t="shared" si="13"/>
        <v>1</v>
      </c>
      <c r="J313" s="113">
        <f t="shared" si="13"/>
        <v>0</v>
      </c>
      <c r="K313" s="34">
        <v>153</v>
      </c>
      <c r="L313" s="34">
        <v>31</v>
      </c>
      <c r="M313" s="34">
        <v>7</v>
      </c>
      <c r="N313" s="34">
        <v>1</v>
      </c>
      <c r="O313" s="34">
        <v>2</v>
      </c>
      <c r="P313" s="34">
        <v>194</v>
      </c>
      <c r="Q313" s="34">
        <v>0</v>
      </c>
    </row>
    <row r="314" spans="1:17" x14ac:dyDescent="0.25">
      <c r="A314" s="11" t="s">
        <v>150</v>
      </c>
      <c r="B314" s="11" t="s">
        <v>151</v>
      </c>
      <c r="C314" s="34">
        <v>493</v>
      </c>
      <c r="D314" s="113">
        <f t="shared" si="14"/>
        <v>0.77079107505070998</v>
      </c>
      <c r="E314" s="113">
        <f t="shared" si="14"/>
        <v>0.16024340770791076</v>
      </c>
      <c r="F314" s="113">
        <f t="shared" si="14"/>
        <v>6.2880324543610547E-2</v>
      </c>
      <c r="G314" s="113">
        <f t="shared" si="13"/>
        <v>4.0567951318458417E-3</v>
      </c>
      <c r="H314" s="113">
        <f t="shared" si="13"/>
        <v>2.0283975659229209E-3</v>
      </c>
      <c r="I314" s="113">
        <f t="shared" si="13"/>
        <v>1</v>
      </c>
      <c r="J314" s="113">
        <f t="shared" si="13"/>
        <v>0</v>
      </c>
      <c r="K314" s="34">
        <v>380</v>
      </c>
      <c r="L314" s="34">
        <v>79</v>
      </c>
      <c r="M314" s="34">
        <v>31</v>
      </c>
      <c r="N314" s="34">
        <v>2</v>
      </c>
      <c r="O314" s="34">
        <v>1</v>
      </c>
      <c r="P314" s="34">
        <v>493</v>
      </c>
      <c r="Q314" s="34">
        <v>0</v>
      </c>
    </row>
    <row r="315" spans="1:17" x14ac:dyDescent="0.25">
      <c r="A315" s="11" t="s">
        <v>170</v>
      </c>
      <c r="B315" s="11" t="s">
        <v>171</v>
      </c>
      <c r="C315" s="34">
        <v>144</v>
      </c>
      <c r="D315" s="113">
        <f t="shared" si="14"/>
        <v>0.45833333333333331</v>
      </c>
      <c r="E315" s="113">
        <f t="shared" si="14"/>
        <v>0.40277777777777779</v>
      </c>
      <c r="F315" s="113">
        <f t="shared" si="14"/>
        <v>9.7222222222222224E-2</v>
      </c>
      <c r="G315" s="113">
        <f t="shared" si="13"/>
        <v>4.1666666666666664E-2</v>
      </c>
      <c r="H315" s="113">
        <f t="shared" si="13"/>
        <v>0</v>
      </c>
      <c r="I315" s="113">
        <f t="shared" si="13"/>
        <v>1</v>
      </c>
      <c r="J315" s="113">
        <f t="shared" si="13"/>
        <v>0</v>
      </c>
      <c r="K315" s="34">
        <v>66</v>
      </c>
      <c r="L315" s="34">
        <v>58</v>
      </c>
      <c r="M315" s="34">
        <v>14</v>
      </c>
      <c r="N315" s="34">
        <v>6</v>
      </c>
      <c r="O315" s="34">
        <v>0</v>
      </c>
      <c r="P315" s="34">
        <v>144</v>
      </c>
      <c r="Q315" s="34">
        <v>0</v>
      </c>
    </row>
    <row r="316" spans="1:17" x14ac:dyDescent="0.25">
      <c r="A316" s="11" t="s">
        <v>178</v>
      </c>
      <c r="B316" s="11" t="s">
        <v>179</v>
      </c>
      <c r="C316" s="34">
        <v>407</v>
      </c>
      <c r="D316" s="113">
        <f t="shared" si="14"/>
        <v>0.53808353808353804</v>
      </c>
      <c r="E316" s="113">
        <f t="shared" si="14"/>
        <v>0.31695331695331697</v>
      </c>
      <c r="F316" s="113">
        <f t="shared" si="14"/>
        <v>0.11056511056511056</v>
      </c>
      <c r="G316" s="113">
        <f t="shared" si="13"/>
        <v>3.4398034398034398E-2</v>
      </c>
      <c r="H316" s="113">
        <f t="shared" si="13"/>
        <v>0</v>
      </c>
      <c r="I316" s="113">
        <f t="shared" si="13"/>
        <v>1</v>
      </c>
      <c r="J316" s="113">
        <f t="shared" si="13"/>
        <v>0</v>
      </c>
      <c r="K316" s="34">
        <v>219</v>
      </c>
      <c r="L316" s="34">
        <v>129</v>
      </c>
      <c r="M316" s="34">
        <v>45</v>
      </c>
      <c r="N316" s="34">
        <v>14</v>
      </c>
      <c r="O316" s="34">
        <v>0</v>
      </c>
      <c r="P316" s="34">
        <v>407</v>
      </c>
      <c r="Q316" s="34">
        <v>0</v>
      </c>
    </row>
    <row r="317" spans="1:17" x14ac:dyDescent="0.25">
      <c r="A317" s="11" t="s">
        <v>186</v>
      </c>
      <c r="B317" s="11" t="s">
        <v>187</v>
      </c>
      <c r="C317" s="34">
        <v>211</v>
      </c>
      <c r="D317" s="113">
        <f t="shared" si="14"/>
        <v>0.48341232227488151</v>
      </c>
      <c r="E317" s="113">
        <f t="shared" si="14"/>
        <v>0.31753554502369669</v>
      </c>
      <c r="F317" s="113">
        <f t="shared" si="14"/>
        <v>0.17535545023696683</v>
      </c>
      <c r="G317" s="113">
        <f t="shared" si="13"/>
        <v>9.4786729857819912E-3</v>
      </c>
      <c r="H317" s="113">
        <f t="shared" si="13"/>
        <v>1.4218009478672985E-2</v>
      </c>
      <c r="I317" s="113">
        <f t="shared" si="13"/>
        <v>1</v>
      </c>
      <c r="J317" s="113">
        <f t="shared" si="13"/>
        <v>0</v>
      </c>
      <c r="K317" s="34">
        <v>102</v>
      </c>
      <c r="L317" s="34">
        <v>67</v>
      </c>
      <c r="M317" s="34">
        <v>37</v>
      </c>
      <c r="N317" s="34">
        <v>2</v>
      </c>
      <c r="O317" s="34">
        <v>3</v>
      </c>
      <c r="P317" s="34">
        <v>211</v>
      </c>
      <c r="Q317" s="34">
        <v>0</v>
      </c>
    </row>
    <row r="318" spans="1:17" x14ac:dyDescent="0.25">
      <c r="A318" s="11" t="s">
        <v>212</v>
      </c>
      <c r="B318" s="11" t="s">
        <v>213</v>
      </c>
      <c r="C318" s="34">
        <v>60</v>
      </c>
      <c r="D318" s="113">
        <f t="shared" si="14"/>
        <v>0.6166666666666667</v>
      </c>
      <c r="E318" s="113">
        <f t="shared" si="14"/>
        <v>0.28333333333333333</v>
      </c>
      <c r="F318" s="113">
        <f t="shared" si="14"/>
        <v>0.1</v>
      </c>
      <c r="G318" s="113">
        <f t="shared" si="13"/>
        <v>0</v>
      </c>
      <c r="H318" s="113">
        <f t="shared" si="13"/>
        <v>0</v>
      </c>
      <c r="I318" s="113">
        <f t="shared" si="13"/>
        <v>1</v>
      </c>
      <c r="J318" s="113">
        <f t="shared" si="13"/>
        <v>0</v>
      </c>
      <c r="K318" s="34">
        <v>37</v>
      </c>
      <c r="L318" s="34">
        <v>17</v>
      </c>
      <c r="M318" s="34">
        <v>6</v>
      </c>
      <c r="N318" s="34">
        <v>0</v>
      </c>
      <c r="O318" s="34">
        <v>0</v>
      </c>
      <c r="P318" s="34">
        <v>60</v>
      </c>
      <c r="Q318" s="34">
        <v>0</v>
      </c>
    </row>
    <row r="319" spans="1:17" x14ac:dyDescent="0.25">
      <c r="A319" s="11" t="s">
        <v>214</v>
      </c>
      <c r="B319" s="11" t="s">
        <v>215</v>
      </c>
      <c r="C319" s="34">
        <v>100</v>
      </c>
      <c r="D319" s="113">
        <f t="shared" si="14"/>
        <v>0.64</v>
      </c>
      <c r="E319" s="113">
        <f t="shared" si="14"/>
        <v>0.28999999999999998</v>
      </c>
      <c r="F319" s="113">
        <f t="shared" si="14"/>
        <v>0.06</v>
      </c>
      <c r="G319" s="113">
        <f t="shared" si="13"/>
        <v>0</v>
      </c>
      <c r="H319" s="113">
        <f t="shared" si="13"/>
        <v>0.01</v>
      </c>
      <c r="I319" s="113">
        <f t="shared" si="13"/>
        <v>1</v>
      </c>
      <c r="J319" s="113">
        <f t="shared" si="13"/>
        <v>0</v>
      </c>
      <c r="K319" s="34">
        <v>64</v>
      </c>
      <c r="L319" s="34">
        <v>29</v>
      </c>
      <c r="M319" s="34">
        <v>6</v>
      </c>
      <c r="N319" s="34">
        <v>0</v>
      </c>
      <c r="O319" s="34">
        <v>1</v>
      </c>
      <c r="P319" s="34">
        <v>100</v>
      </c>
      <c r="Q319" s="34">
        <v>0</v>
      </c>
    </row>
    <row r="320" spans="1:17" x14ac:dyDescent="0.25">
      <c r="A320" s="11" t="s">
        <v>218</v>
      </c>
      <c r="B320" s="11" t="s">
        <v>219</v>
      </c>
      <c r="C320" s="34">
        <v>1067</v>
      </c>
      <c r="D320" s="113">
        <f t="shared" si="14"/>
        <v>0.48922211808809746</v>
      </c>
      <c r="E320" s="113">
        <f t="shared" si="14"/>
        <v>0.274601686972821</v>
      </c>
      <c r="F320" s="113">
        <f t="shared" si="14"/>
        <v>0.2099343955014058</v>
      </c>
      <c r="G320" s="113">
        <f t="shared" si="13"/>
        <v>2.1555763823805061E-2</v>
      </c>
      <c r="H320" s="113">
        <f t="shared" si="13"/>
        <v>4.6860356138706651E-3</v>
      </c>
      <c r="I320" s="113">
        <f t="shared" si="13"/>
        <v>1</v>
      </c>
      <c r="J320" s="113">
        <f t="shared" si="13"/>
        <v>0</v>
      </c>
      <c r="K320" s="34">
        <v>522</v>
      </c>
      <c r="L320" s="34">
        <v>293</v>
      </c>
      <c r="M320" s="34">
        <v>224</v>
      </c>
      <c r="N320" s="34">
        <v>23</v>
      </c>
      <c r="O320" s="34">
        <v>5</v>
      </c>
      <c r="P320" s="34">
        <v>1067</v>
      </c>
      <c r="Q320" s="34">
        <v>0</v>
      </c>
    </row>
    <row r="321" spans="1:17" x14ac:dyDescent="0.25">
      <c r="A321" s="11" t="s">
        <v>226</v>
      </c>
      <c r="B321" s="11" t="s">
        <v>227</v>
      </c>
      <c r="C321" s="34" t="s">
        <v>1572</v>
      </c>
      <c r="D321" s="113" t="e">
        <f t="shared" si="14"/>
        <v>#VALUE!</v>
      </c>
      <c r="E321" s="113" t="e">
        <f t="shared" si="14"/>
        <v>#VALUE!</v>
      </c>
      <c r="F321" s="113" t="e">
        <f t="shared" si="14"/>
        <v>#VALUE!</v>
      </c>
      <c r="G321" s="113" t="e">
        <f t="shared" si="13"/>
        <v>#VALUE!</v>
      </c>
      <c r="H321" s="113" t="e">
        <f t="shared" si="13"/>
        <v>#VALUE!</v>
      </c>
      <c r="I321" s="113" t="e">
        <f t="shared" si="13"/>
        <v>#VALUE!</v>
      </c>
      <c r="J321" s="113" t="e">
        <f t="shared" si="13"/>
        <v>#VALUE!</v>
      </c>
      <c r="K321" s="34" t="s">
        <v>1572</v>
      </c>
      <c r="L321" s="34" t="s">
        <v>1572</v>
      </c>
      <c r="M321" s="34" t="s">
        <v>1572</v>
      </c>
      <c r="N321" s="34" t="s">
        <v>1572</v>
      </c>
      <c r="O321" s="34" t="s">
        <v>1572</v>
      </c>
      <c r="P321" s="34" t="s">
        <v>1572</v>
      </c>
      <c r="Q321" s="34" t="s">
        <v>1572</v>
      </c>
    </row>
    <row r="322" spans="1:17" x14ac:dyDescent="0.25">
      <c r="A322" s="11" t="s">
        <v>270</v>
      </c>
      <c r="B322" s="11" t="s">
        <v>271</v>
      </c>
      <c r="C322" s="34">
        <v>415</v>
      </c>
      <c r="D322" s="113">
        <f t="shared" si="14"/>
        <v>0.50843373493975907</v>
      </c>
      <c r="E322" s="113">
        <f t="shared" si="14"/>
        <v>0.36144578313253012</v>
      </c>
      <c r="F322" s="113">
        <f t="shared" si="14"/>
        <v>9.1566265060240959E-2</v>
      </c>
      <c r="G322" s="113">
        <f t="shared" si="13"/>
        <v>3.8554216867469883E-2</v>
      </c>
      <c r="H322" s="113">
        <f t="shared" si="13"/>
        <v>0</v>
      </c>
      <c r="I322" s="113">
        <f t="shared" si="13"/>
        <v>1</v>
      </c>
      <c r="J322" s="113">
        <f t="shared" si="13"/>
        <v>0</v>
      </c>
      <c r="K322" s="34">
        <v>211</v>
      </c>
      <c r="L322" s="34">
        <v>150</v>
      </c>
      <c r="M322" s="34">
        <v>38</v>
      </c>
      <c r="N322" s="34">
        <v>16</v>
      </c>
      <c r="O322" s="34">
        <v>0</v>
      </c>
      <c r="P322" s="34">
        <v>415</v>
      </c>
      <c r="Q322" s="34">
        <v>0</v>
      </c>
    </row>
    <row r="323" spans="1:17" x14ac:dyDescent="0.25">
      <c r="A323" s="11" t="s">
        <v>282</v>
      </c>
      <c r="B323" s="11" t="s">
        <v>283</v>
      </c>
      <c r="C323" s="34">
        <v>212</v>
      </c>
      <c r="D323" s="113">
        <f t="shared" si="14"/>
        <v>0.419811320754717</v>
      </c>
      <c r="E323" s="113">
        <f t="shared" si="14"/>
        <v>0.35377358490566035</v>
      </c>
      <c r="F323" s="113">
        <f t="shared" si="14"/>
        <v>0.18867924528301888</v>
      </c>
      <c r="G323" s="113">
        <f t="shared" si="13"/>
        <v>3.7735849056603772E-2</v>
      </c>
      <c r="H323" s="113">
        <f t="shared" si="13"/>
        <v>0</v>
      </c>
      <c r="I323" s="113">
        <f t="shared" si="13"/>
        <v>1</v>
      </c>
      <c r="J323" s="113">
        <f t="shared" si="13"/>
        <v>0</v>
      </c>
      <c r="K323" s="34">
        <v>89</v>
      </c>
      <c r="L323" s="34">
        <v>75</v>
      </c>
      <c r="M323" s="34">
        <v>40</v>
      </c>
      <c r="N323" s="34">
        <v>8</v>
      </c>
      <c r="O323" s="34">
        <v>0</v>
      </c>
      <c r="P323" s="34">
        <v>212</v>
      </c>
      <c r="Q323" s="34">
        <v>0</v>
      </c>
    </row>
    <row r="324" spans="1:17" x14ac:dyDescent="0.25">
      <c r="A324" s="11" t="s">
        <v>286</v>
      </c>
      <c r="B324" s="11" t="s">
        <v>287</v>
      </c>
      <c r="C324" s="34">
        <v>202</v>
      </c>
      <c r="D324" s="113">
        <f t="shared" si="14"/>
        <v>0.64851485148514854</v>
      </c>
      <c r="E324" s="113">
        <f t="shared" si="14"/>
        <v>0.30198019801980197</v>
      </c>
      <c r="F324" s="113">
        <f t="shared" si="14"/>
        <v>1.9801980198019802E-2</v>
      </c>
      <c r="G324" s="113">
        <f t="shared" si="13"/>
        <v>1.9801980198019802E-2</v>
      </c>
      <c r="H324" s="113">
        <f t="shared" si="13"/>
        <v>9.9009900990099011E-3</v>
      </c>
      <c r="I324" s="113">
        <f t="shared" si="13"/>
        <v>1</v>
      </c>
      <c r="J324" s="113">
        <f t="shared" si="13"/>
        <v>0</v>
      </c>
      <c r="K324" s="34">
        <v>131</v>
      </c>
      <c r="L324" s="34">
        <v>61</v>
      </c>
      <c r="M324" s="34">
        <v>4</v>
      </c>
      <c r="N324" s="34">
        <v>4</v>
      </c>
      <c r="O324" s="34">
        <v>2</v>
      </c>
      <c r="P324" s="34">
        <v>202</v>
      </c>
      <c r="Q324" s="34">
        <v>0</v>
      </c>
    </row>
    <row r="325" spans="1:17" x14ac:dyDescent="0.25">
      <c r="A325" s="11" t="s">
        <v>296</v>
      </c>
      <c r="B325" s="11" t="s">
        <v>297</v>
      </c>
      <c r="C325" s="34">
        <v>315</v>
      </c>
      <c r="D325" s="113">
        <f t="shared" si="14"/>
        <v>0.55873015873015874</v>
      </c>
      <c r="E325" s="113">
        <f t="shared" si="14"/>
        <v>0.29523809523809524</v>
      </c>
      <c r="F325" s="113">
        <f t="shared" si="14"/>
        <v>0.12063492063492064</v>
      </c>
      <c r="G325" s="113">
        <f t="shared" si="13"/>
        <v>1.9047619047619049E-2</v>
      </c>
      <c r="H325" s="113">
        <f t="shared" si="13"/>
        <v>6.3492063492063492E-3</v>
      </c>
      <c r="I325" s="113">
        <f t="shared" si="13"/>
        <v>1</v>
      </c>
      <c r="J325" s="113">
        <f t="shared" si="13"/>
        <v>0</v>
      </c>
      <c r="K325" s="34">
        <v>176</v>
      </c>
      <c r="L325" s="34">
        <v>93</v>
      </c>
      <c r="M325" s="34">
        <v>38</v>
      </c>
      <c r="N325" s="34">
        <v>6</v>
      </c>
      <c r="O325" s="34">
        <v>2</v>
      </c>
      <c r="P325" s="34">
        <v>315</v>
      </c>
      <c r="Q325" s="34">
        <v>0</v>
      </c>
    </row>
    <row r="326" spans="1:17" x14ac:dyDescent="0.25">
      <c r="A326" s="11" t="s">
        <v>308</v>
      </c>
      <c r="B326" s="11" t="s">
        <v>309</v>
      </c>
      <c r="C326" s="34">
        <v>3723</v>
      </c>
      <c r="D326" s="113">
        <f t="shared" si="14"/>
        <v>0.28203062046736505</v>
      </c>
      <c r="E326" s="113">
        <f t="shared" si="14"/>
        <v>0.18023099650819233</v>
      </c>
      <c r="F326" s="113">
        <f t="shared" si="14"/>
        <v>0.18721461187214611</v>
      </c>
      <c r="G326" s="113">
        <f t="shared" si="13"/>
        <v>0.34595756110663445</v>
      </c>
      <c r="H326" s="113">
        <f t="shared" si="13"/>
        <v>1.0744023636852001E-3</v>
      </c>
      <c r="I326" s="113">
        <f t="shared" si="13"/>
        <v>0.99650819231802312</v>
      </c>
      <c r="J326" s="113">
        <f t="shared" si="13"/>
        <v>3.4918076819769003E-3</v>
      </c>
      <c r="K326" s="34">
        <v>1050</v>
      </c>
      <c r="L326" s="34">
        <v>671</v>
      </c>
      <c r="M326" s="34">
        <v>697</v>
      </c>
      <c r="N326" s="34">
        <v>1288</v>
      </c>
      <c r="O326" s="34">
        <v>4</v>
      </c>
      <c r="P326" s="34">
        <v>3710</v>
      </c>
      <c r="Q326" s="34">
        <v>13</v>
      </c>
    </row>
    <row r="327" spans="1:17" x14ac:dyDescent="0.25">
      <c r="A327" s="11" t="s">
        <v>328</v>
      </c>
      <c r="B327" s="11" t="s">
        <v>329</v>
      </c>
      <c r="C327" s="34">
        <v>150</v>
      </c>
      <c r="D327" s="113">
        <f t="shared" si="14"/>
        <v>0.57333333333333336</v>
      </c>
      <c r="E327" s="113">
        <f t="shared" si="14"/>
        <v>0.3</v>
      </c>
      <c r="F327" s="113">
        <f t="shared" si="14"/>
        <v>0.12</v>
      </c>
      <c r="G327" s="113">
        <f t="shared" si="13"/>
        <v>6.6666666666666671E-3</v>
      </c>
      <c r="H327" s="113">
        <f t="shared" si="13"/>
        <v>0</v>
      </c>
      <c r="I327" s="113">
        <f t="shared" si="13"/>
        <v>1</v>
      </c>
      <c r="J327" s="113">
        <f t="shared" si="13"/>
        <v>0</v>
      </c>
      <c r="K327" s="34">
        <v>86</v>
      </c>
      <c r="L327" s="34">
        <v>45</v>
      </c>
      <c r="M327" s="34">
        <v>18</v>
      </c>
      <c r="N327" s="34">
        <v>1</v>
      </c>
      <c r="O327" s="34">
        <v>0</v>
      </c>
      <c r="P327" s="34">
        <v>150</v>
      </c>
      <c r="Q327" s="34">
        <v>0</v>
      </c>
    </row>
    <row r="328" spans="1:17" x14ac:dyDescent="0.25">
      <c r="A328" s="11" t="s">
        <v>342</v>
      </c>
      <c r="B328" s="11" t="s">
        <v>343</v>
      </c>
      <c r="C328" s="34">
        <v>53</v>
      </c>
      <c r="D328" s="113">
        <f t="shared" si="14"/>
        <v>0.54716981132075471</v>
      </c>
      <c r="E328" s="113">
        <f t="shared" si="14"/>
        <v>0.30188679245283018</v>
      </c>
      <c r="F328" s="113">
        <f t="shared" si="14"/>
        <v>0.15094339622641509</v>
      </c>
      <c r="G328" s="113">
        <f t="shared" si="13"/>
        <v>0</v>
      </c>
      <c r="H328" s="113">
        <f t="shared" si="13"/>
        <v>0</v>
      </c>
      <c r="I328" s="113">
        <f t="shared" si="13"/>
        <v>1</v>
      </c>
      <c r="J328" s="113">
        <f t="shared" si="13"/>
        <v>0</v>
      </c>
      <c r="K328" s="34">
        <v>29</v>
      </c>
      <c r="L328" s="34">
        <v>16</v>
      </c>
      <c r="M328" s="34">
        <v>8</v>
      </c>
      <c r="N328" s="34">
        <v>0</v>
      </c>
      <c r="O328" s="34">
        <v>0</v>
      </c>
      <c r="P328" s="34">
        <v>53</v>
      </c>
      <c r="Q328" s="34">
        <v>0</v>
      </c>
    </row>
    <row r="329" spans="1:17" x14ac:dyDescent="0.25">
      <c r="A329" s="11" t="s">
        <v>346</v>
      </c>
      <c r="B329" s="11" t="s">
        <v>347</v>
      </c>
      <c r="C329" s="34" t="s">
        <v>1572</v>
      </c>
      <c r="D329" s="113" t="e">
        <f t="shared" si="14"/>
        <v>#VALUE!</v>
      </c>
      <c r="E329" s="113" t="e">
        <f t="shared" si="14"/>
        <v>#VALUE!</v>
      </c>
      <c r="F329" s="113" t="e">
        <f t="shared" si="14"/>
        <v>#VALUE!</v>
      </c>
      <c r="G329" s="113" t="e">
        <f t="shared" si="13"/>
        <v>#VALUE!</v>
      </c>
      <c r="H329" s="113" t="e">
        <f t="shared" si="13"/>
        <v>#VALUE!</v>
      </c>
      <c r="I329" s="113" t="e">
        <f t="shared" si="13"/>
        <v>#VALUE!</v>
      </c>
      <c r="J329" s="113" t="e">
        <f t="shared" si="13"/>
        <v>#VALUE!</v>
      </c>
      <c r="K329" s="34" t="s">
        <v>1572</v>
      </c>
      <c r="L329" s="34" t="s">
        <v>1572</v>
      </c>
      <c r="M329" s="34" t="s">
        <v>1572</v>
      </c>
      <c r="N329" s="34" t="s">
        <v>1572</v>
      </c>
      <c r="O329" s="34" t="s">
        <v>1572</v>
      </c>
      <c r="P329" s="34" t="s">
        <v>1572</v>
      </c>
      <c r="Q329" s="34" t="s">
        <v>1572</v>
      </c>
    </row>
    <row r="330" spans="1:17" x14ac:dyDescent="0.25">
      <c r="A330" s="11" t="s">
        <v>352</v>
      </c>
      <c r="B330" s="11" t="s">
        <v>353</v>
      </c>
      <c r="C330" s="34">
        <v>234</v>
      </c>
      <c r="D330" s="113">
        <f t="shared" si="14"/>
        <v>0.63247863247863245</v>
      </c>
      <c r="E330" s="113">
        <f t="shared" si="14"/>
        <v>0.32051282051282054</v>
      </c>
      <c r="F330" s="113">
        <f t="shared" si="14"/>
        <v>4.7008547008547008E-2</v>
      </c>
      <c r="G330" s="113">
        <f t="shared" si="14"/>
        <v>0</v>
      </c>
      <c r="H330" s="113">
        <f t="shared" si="14"/>
        <v>0</v>
      </c>
      <c r="I330" s="113">
        <f t="shared" si="14"/>
        <v>1</v>
      </c>
      <c r="J330" s="113">
        <f t="shared" si="14"/>
        <v>0</v>
      </c>
      <c r="K330" s="34">
        <v>148</v>
      </c>
      <c r="L330" s="34">
        <v>75</v>
      </c>
      <c r="M330" s="34">
        <v>11</v>
      </c>
      <c r="N330" s="34">
        <v>0</v>
      </c>
      <c r="O330" s="34">
        <v>0</v>
      </c>
      <c r="P330" s="34">
        <v>234</v>
      </c>
      <c r="Q330" s="34">
        <v>0</v>
      </c>
    </row>
    <row r="331" spans="1:17" x14ac:dyDescent="0.25">
      <c r="A331" s="11" t="s">
        <v>362</v>
      </c>
      <c r="B331" s="11" t="s">
        <v>363</v>
      </c>
      <c r="C331" s="34">
        <v>172</v>
      </c>
      <c r="D331" s="113">
        <f t="shared" si="14"/>
        <v>0.59883720930232553</v>
      </c>
      <c r="E331" s="113">
        <f t="shared" si="14"/>
        <v>0.36627906976744184</v>
      </c>
      <c r="F331" s="113">
        <f t="shared" si="14"/>
        <v>1.7441860465116279E-2</v>
      </c>
      <c r="G331" s="113">
        <f t="shared" si="14"/>
        <v>1.1627906976744186E-2</v>
      </c>
      <c r="H331" s="113">
        <f t="shared" si="14"/>
        <v>5.8139534883720929E-3</v>
      </c>
      <c r="I331" s="113">
        <f t="shared" si="14"/>
        <v>1</v>
      </c>
      <c r="J331" s="113">
        <f t="shared" si="14"/>
        <v>0</v>
      </c>
      <c r="K331" s="34">
        <v>103</v>
      </c>
      <c r="L331" s="34">
        <v>63</v>
      </c>
      <c r="M331" s="34">
        <v>3</v>
      </c>
      <c r="N331" s="34">
        <v>2</v>
      </c>
      <c r="O331" s="34">
        <v>1</v>
      </c>
      <c r="P331" s="34">
        <v>172</v>
      </c>
      <c r="Q331" s="34">
        <v>0</v>
      </c>
    </row>
    <row r="332" spans="1:17" x14ac:dyDescent="0.25">
      <c r="A332" s="11" t="s">
        <v>370</v>
      </c>
      <c r="B332" s="11" t="s">
        <v>371</v>
      </c>
      <c r="C332" s="34">
        <v>296</v>
      </c>
      <c r="D332" s="113">
        <f t="shared" si="14"/>
        <v>0.6283783783783784</v>
      </c>
      <c r="E332" s="113">
        <f t="shared" si="14"/>
        <v>0.30067567567567566</v>
      </c>
      <c r="F332" s="113">
        <f t="shared" si="14"/>
        <v>5.4054054054054057E-2</v>
      </c>
      <c r="G332" s="113">
        <f t="shared" si="14"/>
        <v>1.0135135135135136E-2</v>
      </c>
      <c r="H332" s="113">
        <f t="shared" si="14"/>
        <v>6.7567567567567571E-3</v>
      </c>
      <c r="I332" s="113">
        <f t="shared" si="14"/>
        <v>1</v>
      </c>
      <c r="J332" s="113">
        <f t="shared" si="14"/>
        <v>0</v>
      </c>
      <c r="K332" s="34">
        <v>186</v>
      </c>
      <c r="L332" s="34">
        <v>89</v>
      </c>
      <c r="M332" s="34">
        <v>16</v>
      </c>
      <c r="N332" s="34">
        <v>3</v>
      </c>
      <c r="O332" s="34">
        <v>2</v>
      </c>
      <c r="P332" s="34">
        <v>296</v>
      </c>
      <c r="Q332" s="34">
        <v>0</v>
      </c>
    </row>
    <row r="333" spans="1:17" x14ac:dyDescent="0.25">
      <c r="A333" s="11" t="s">
        <v>372</v>
      </c>
      <c r="B333" s="11" t="s">
        <v>373</v>
      </c>
      <c r="C333" s="34">
        <v>3484</v>
      </c>
      <c r="D333" s="113">
        <f t="shared" si="14"/>
        <v>0.36366245694603905</v>
      </c>
      <c r="E333" s="113">
        <f t="shared" si="14"/>
        <v>0.36739380022962115</v>
      </c>
      <c r="F333" s="113">
        <f t="shared" si="14"/>
        <v>0.19230769230769232</v>
      </c>
      <c r="G333" s="113">
        <f t="shared" si="14"/>
        <v>7.520091848450057E-2</v>
      </c>
      <c r="H333" s="113">
        <f t="shared" si="14"/>
        <v>1.4351320321469576E-3</v>
      </c>
      <c r="I333" s="113">
        <f t="shared" si="14"/>
        <v>1</v>
      </c>
      <c r="J333" s="113">
        <f t="shared" si="14"/>
        <v>0</v>
      </c>
      <c r="K333" s="34">
        <v>1267</v>
      </c>
      <c r="L333" s="34">
        <v>1280</v>
      </c>
      <c r="M333" s="34">
        <v>670</v>
      </c>
      <c r="N333" s="34">
        <v>262</v>
      </c>
      <c r="O333" s="34">
        <v>5</v>
      </c>
      <c r="P333" s="34">
        <v>3484</v>
      </c>
      <c r="Q333" s="34">
        <v>0</v>
      </c>
    </row>
    <row r="334" spans="1:17" x14ac:dyDescent="0.25">
      <c r="A334" s="11" t="s">
        <v>374</v>
      </c>
      <c r="B334" s="11" t="s">
        <v>375</v>
      </c>
      <c r="C334" s="34">
        <v>83</v>
      </c>
      <c r="D334" s="113">
        <f t="shared" si="14"/>
        <v>0.46987951807228917</v>
      </c>
      <c r="E334" s="113">
        <f t="shared" si="14"/>
        <v>0.3253012048192771</v>
      </c>
      <c r="F334" s="113">
        <f t="shared" si="14"/>
        <v>0.18072289156626506</v>
      </c>
      <c r="G334" s="113">
        <f t="shared" si="14"/>
        <v>1.2048192771084338E-2</v>
      </c>
      <c r="H334" s="113">
        <f t="shared" si="14"/>
        <v>1.2048192771084338E-2</v>
      </c>
      <c r="I334" s="113">
        <f t="shared" si="14"/>
        <v>1</v>
      </c>
      <c r="J334" s="113">
        <f t="shared" si="14"/>
        <v>0</v>
      </c>
      <c r="K334" s="34">
        <v>39</v>
      </c>
      <c r="L334" s="34">
        <v>27</v>
      </c>
      <c r="M334" s="34">
        <v>15</v>
      </c>
      <c r="N334" s="34">
        <v>1</v>
      </c>
      <c r="O334" s="34">
        <v>1</v>
      </c>
      <c r="P334" s="34">
        <v>83</v>
      </c>
      <c r="Q334" s="34">
        <v>0</v>
      </c>
    </row>
    <row r="335" spans="1:17" x14ac:dyDescent="0.25">
      <c r="A335" s="11" t="s">
        <v>376</v>
      </c>
      <c r="B335" s="11" t="s">
        <v>377</v>
      </c>
      <c r="C335" s="34">
        <v>224</v>
      </c>
      <c r="D335" s="113">
        <f t="shared" si="14"/>
        <v>0.4955357142857143</v>
      </c>
      <c r="E335" s="113">
        <f t="shared" si="14"/>
        <v>0.36607142857142855</v>
      </c>
      <c r="F335" s="113">
        <f t="shared" si="14"/>
        <v>0.125</v>
      </c>
      <c r="G335" s="113">
        <f t="shared" si="14"/>
        <v>1.3392857142857142E-2</v>
      </c>
      <c r="H335" s="113">
        <f t="shared" si="14"/>
        <v>0</v>
      </c>
      <c r="I335" s="113">
        <f t="shared" si="14"/>
        <v>1</v>
      </c>
      <c r="J335" s="113">
        <f t="shared" si="14"/>
        <v>0</v>
      </c>
      <c r="K335" s="34">
        <v>111</v>
      </c>
      <c r="L335" s="34">
        <v>82</v>
      </c>
      <c r="M335" s="34">
        <v>28</v>
      </c>
      <c r="N335" s="34">
        <v>3</v>
      </c>
      <c r="O335" s="34">
        <v>0</v>
      </c>
      <c r="P335" s="34">
        <v>224</v>
      </c>
      <c r="Q335" s="34">
        <v>0</v>
      </c>
    </row>
    <row r="336" spans="1:17" x14ac:dyDescent="0.25">
      <c r="A336" s="11" t="s">
        <v>382</v>
      </c>
      <c r="B336" s="11" t="s">
        <v>383</v>
      </c>
      <c r="C336" s="34">
        <v>108</v>
      </c>
      <c r="D336" s="113">
        <f t="shared" si="14"/>
        <v>0.53703703703703709</v>
      </c>
      <c r="E336" s="113">
        <f t="shared" si="14"/>
        <v>0.41666666666666669</v>
      </c>
      <c r="F336" s="113">
        <f t="shared" si="14"/>
        <v>4.6296296296296294E-2</v>
      </c>
      <c r="G336" s="113">
        <f t="shared" si="14"/>
        <v>0</v>
      </c>
      <c r="H336" s="113">
        <f t="shared" si="14"/>
        <v>0</v>
      </c>
      <c r="I336" s="113">
        <f t="shared" si="14"/>
        <v>1</v>
      </c>
      <c r="J336" s="113">
        <f t="shared" si="14"/>
        <v>0</v>
      </c>
      <c r="K336" s="34">
        <v>58</v>
      </c>
      <c r="L336" s="34">
        <v>45</v>
      </c>
      <c r="M336" s="34">
        <v>5</v>
      </c>
      <c r="N336" s="34">
        <v>0</v>
      </c>
      <c r="O336" s="34">
        <v>0</v>
      </c>
      <c r="P336" s="34">
        <v>108</v>
      </c>
      <c r="Q336" s="34">
        <v>0</v>
      </c>
    </row>
    <row r="337" spans="1:17" x14ac:dyDescent="0.25">
      <c r="A337" s="11" t="s">
        <v>418</v>
      </c>
      <c r="B337" s="11" t="s">
        <v>419</v>
      </c>
      <c r="C337" s="34">
        <v>199</v>
      </c>
      <c r="D337" s="113">
        <f t="shared" si="14"/>
        <v>0.46231155778894473</v>
      </c>
      <c r="E337" s="113">
        <f t="shared" si="14"/>
        <v>0.39698492462311558</v>
      </c>
      <c r="F337" s="113">
        <f t="shared" si="14"/>
        <v>0.135678391959799</v>
      </c>
      <c r="G337" s="113">
        <f t="shared" si="14"/>
        <v>5.0251256281407036E-3</v>
      </c>
      <c r="H337" s="113">
        <f t="shared" si="14"/>
        <v>0</v>
      </c>
      <c r="I337" s="113">
        <f t="shared" si="14"/>
        <v>1</v>
      </c>
      <c r="J337" s="113">
        <f t="shared" si="14"/>
        <v>0</v>
      </c>
      <c r="K337" s="34">
        <v>92</v>
      </c>
      <c r="L337" s="34">
        <v>79</v>
      </c>
      <c r="M337" s="34">
        <v>27</v>
      </c>
      <c r="N337" s="34">
        <v>1</v>
      </c>
      <c r="O337" s="34">
        <v>0</v>
      </c>
      <c r="P337" s="34">
        <v>199</v>
      </c>
      <c r="Q337" s="34">
        <v>0</v>
      </c>
    </row>
    <row r="338" spans="1:17" x14ac:dyDescent="0.25">
      <c r="A338" s="11" t="s">
        <v>432</v>
      </c>
      <c r="B338" s="11" t="s">
        <v>433</v>
      </c>
      <c r="C338" s="34">
        <v>217</v>
      </c>
      <c r="D338" s="113">
        <f t="shared" si="14"/>
        <v>0.38248847926267282</v>
      </c>
      <c r="E338" s="113">
        <f t="shared" si="14"/>
        <v>0.38248847926267282</v>
      </c>
      <c r="F338" s="113">
        <f t="shared" si="14"/>
        <v>0.10599078341013825</v>
      </c>
      <c r="G338" s="113">
        <f t="shared" si="14"/>
        <v>9.2165898617511521E-3</v>
      </c>
      <c r="H338" s="113">
        <f t="shared" si="14"/>
        <v>0.11981566820276497</v>
      </c>
      <c r="I338" s="113">
        <f t="shared" si="14"/>
        <v>1</v>
      </c>
      <c r="J338" s="113">
        <f t="shared" si="14"/>
        <v>0</v>
      </c>
      <c r="K338" s="34">
        <v>83</v>
      </c>
      <c r="L338" s="34">
        <v>83</v>
      </c>
      <c r="M338" s="34">
        <v>23</v>
      </c>
      <c r="N338" s="34">
        <v>2</v>
      </c>
      <c r="O338" s="34">
        <v>26</v>
      </c>
      <c r="P338" s="34">
        <v>217</v>
      </c>
      <c r="Q338" s="34">
        <v>0</v>
      </c>
    </row>
    <row r="339" spans="1:17" x14ac:dyDescent="0.25">
      <c r="A339" s="11" t="s">
        <v>452</v>
      </c>
      <c r="B339" s="11" t="s">
        <v>453</v>
      </c>
      <c r="C339" s="34">
        <v>78</v>
      </c>
      <c r="D339" s="113">
        <f t="shared" si="14"/>
        <v>0.5</v>
      </c>
      <c r="E339" s="113">
        <f t="shared" si="14"/>
        <v>0.39743589743589741</v>
      </c>
      <c r="F339" s="113">
        <f t="shared" si="14"/>
        <v>8.9743589743589744E-2</v>
      </c>
      <c r="G339" s="113">
        <f t="shared" si="14"/>
        <v>1.282051282051282E-2</v>
      </c>
      <c r="H339" s="113">
        <f t="shared" si="14"/>
        <v>0</v>
      </c>
      <c r="I339" s="113">
        <f t="shared" si="14"/>
        <v>1</v>
      </c>
      <c r="J339" s="113">
        <f t="shared" si="14"/>
        <v>0</v>
      </c>
      <c r="K339" s="34">
        <v>39</v>
      </c>
      <c r="L339" s="34">
        <v>31</v>
      </c>
      <c r="M339" s="34">
        <v>7</v>
      </c>
      <c r="N339" s="34">
        <v>1</v>
      </c>
      <c r="O339" s="34">
        <v>0</v>
      </c>
      <c r="P339" s="34">
        <v>78</v>
      </c>
      <c r="Q339" s="34">
        <v>0</v>
      </c>
    </row>
    <row r="340" spans="1:17" x14ac:dyDescent="0.25">
      <c r="A340" s="11" t="s">
        <v>456</v>
      </c>
      <c r="B340" s="11" t="s">
        <v>457</v>
      </c>
      <c r="C340" s="34">
        <v>179</v>
      </c>
      <c r="D340" s="113">
        <f t="shared" si="14"/>
        <v>0.47486033519553073</v>
      </c>
      <c r="E340" s="113">
        <f t="shared" si="14"/>
        <v>0.40782122905027934</v>
      </c>
      <c r="F340" s="113">
        <f t="shared" si="14"/>
        <v>0.1005586592178771</v>
      </c>
      <c r="G340" s="113">
        <f t="shared" si="14"/>
        <v>1.6759776536312849E-2</v>
      </c>
      <c r="H340" s="113">
        <f t="shared" si="14"/>
        <v>0</v>
      </c>
      <c r="I340" s="113">
        <f t="shared" si="14"/>
        <v>1</v>
      </c>
      <c r="J340" s="113">
        <f t="shared" si="14"/>
        <v>0</v>
      </c>
      <c r="K340" s="34">
        <v>85</v>
      </c>
      <c r="L340" s="34">
        <v>73</v>
      </c>
      <c r="M340" s="34">
        <v>18</v>
      </c>
      <c r="N340" s="34">
        <v>3</v>
      </c>
      <c r="O340" s="34">
        <v>0</v>
      </c>
      <c r="P340" s="34">
        <v>179</v>
      </c>
      <c r="Q340" s="34">
        <v>0</v>
      </c>
    </row>
    <row r="341" spans="1:17" x14ac:dyDescent="0.25">
      <c r="A341" s="11" t="s">
        <v>468</v>
      </c>
      <c r="B341" s="11" t="s">
        <v>469</v>
      </c>
      <c r="C341" s="34">
        <v>118</v>
      </c>
      <c r="D341" s="113">
        <f t="shared" si="14"/>
        <v>0.61016949152542377</v>
      </c>
      <c r="E341" s="113">
        <f t="shared" si="14"/>
        <v>0.28813559322033899</v>
      </c>
      <c r="F341" s="113">
        <f t="shared" si="14"/>
        <v>9.3220338983050849E-2</v>
      </c>
      <c r="G341" s="113">
        <f t="shared" si="14"/>
        <v>0</v>
      </c>
      <c r="H341" s="113">
        <f t="shared" si="14"/>
        <v>8.4745762711864406E-3</v>
      </c>
      <c r="I341" s="113">
        <f t="shared" si="14"/>
        <v>1</v>
      </c>
      <c r="J341" s="113">
        <f t="shared" si="14"/>
        <v>0</v>
      </c>
      <c r="K341" s="34">
        <v>72</v>
      </c>
      <c r="L341" s="34">
        <v>34</v>
      </c>
      <c r="M341" s="34">
        <v>11</v>
      </c>
      <c r="N341" s="34">
        <v>0</v>
      </c>
      <c r="O341" s="34">
        <v>1</v>
      </c>
      <c r="P341" s="34">
        <v>118</v>
      </c>
      <c r="Q341" s="34">
        <v>0</v>
      </c>
    </row>
    <row r="342" spans="1:17" x14ac:dyDescent="0.25">
      <c r="A342" s="11" t="s">
        <v>478</v>
      </c>
      <c r="B342" s="11" t="s">
        <v>479</v>
      </c>
      <c r="C342" s="34">
        <v>89</v>
      </c>
      <c r="D342" s="113">
        <f t="shared" si="14"/>
        <v>0.4044943820224719</v>
      </c>
      <c r="E342" s="113">
        <f t="shared" si="14"/>
        <v>0.38202247191011235</v>
      </c>
      <c r="F342" s="113">
        <f t="shared" si="14"/>
        <v>0.15730337078651685</v>
      </c>
      <c r="G342" s="113">
        <f t="shared" si="14"/>
        <v>4.49438202247191E-2</v>
      </c>
      <c r="H342" s="113">
        <f t="shared" si="14"/>
        <v>1.1235955056179775E-2</v>
      </c>
      <c r="I342" s="113">
        <f t="shared" si="14"/>
        <v>1</v>
      </c>
      <c r="J342" s="113">
        <f t="shared" si="14"/>
        <v>0</v>
      </c>
      <c r="K342" s="34">
        <v>36</v>
      </c>
      <c r="L342" s="34">
        <v>34</v>
      </c>
      <c r="M342" s="34">
        <v>14</v>
      </c>
      <c r="N342" s="34">
        <v>4</v>
      </c>
      <c r="O342" s="34">
        <v>1</v>
      </c>
      <c r="P342" s="34">
        <v>89</v>
      </c>
      <c r="Q342" s="34">
        <v>0</v>
      </c>
    </row>
    <row r="343" spans="1:17" x14ac:dyDescent="0.25">
      <c r="A343" s="11" t="s">
        <v>480</v>
      </c>
      <c r="B343" s="11" t="s">
        <v>481</v>
      </c>
      <c r="C343" s="34">
        <v>382</v>
      </c>
      <c r="D343" s="113">
        <f t="shared" si="14"/>
        <v>0.63350785340314131</v>
      </c>
      <c r="E343" s="113">
        <f t="shared" si="14"/>
        <v>0.27748691099476441</v>
      </c>
      <c r="F343" s="113">
        <f t="shared" si="14"/>
        <v>6.5445026178010471E-2</v>
      </c>
      <c r="G343" s="113">
        <f t="shared" si="14"/>
        <v>1.3089005235602094E-2</v>
      </c>
      <c r="H343" s="113">
        <f t="shared" si="14"/>
        <v>1.0471204188481676E-2</v>
      </c>
      <c r="I343" s="113">
        <f t="shared" si="14"/>
        <v>1</v>
      </c>
      <c r="J343" s="113">
        <f t="shared" si="14"/>
        <v>0</v>
      </c>
      <c r="K343" s="34">
        <v>242</v>
      </c>
      <c r="L343" s="34">
        <v>106</v>
      </c>
      <c r="M343" s="34">
        <v>25</v>
      </c>
      <c r="N343" s="34">
        <v>5</v>
      </c>
      <c r="O343" s="34">
        <v>4</v>
      </c>
      <c r="P343" s="34">
        <v>382</v>
      </c>
      <c r="Q343" s="34">
        <v>0</v>
      </c>
    </row>
    <row r="344" spans="1:17" x14ac:dyDescent="0.25">
      <c r="A344" s="11" t="s">
        <v>496</v>
      </c>
      <c r="B344" s="11" t="s">
        <v>497</v>
      </c>
      <c r="C344" s="34">
        <v>149</v>
      </c>
      <c r="D344" s="113">
        <f t="shared" si="14"/>
        <v>0.2348993288590604</v>
      </c>
      <c r="E344" s="113">
        <f t="shared" si="14"/>
        <v>0.4563758389261745</v>
      </c>
      <c r="F344" s="113">
        <f t="shared" si="14"/>
        <v>0.28187919463087246</v>
      </c>
      <c r="G344" s="113">
        <f t="shared" si="14"/>
        <v>1.3422818791946308E-2</v>
      </c>
      <c r="H344" s="113">
        <f t="shared" si="14"/>
        <v>1.3422818791946308E-2</v>
      </c>
      <c r="I344" s="113">
        <f t="shared" si="14"/>
        <v>1</v>
      </c>
      <c r="J344" s="113">
        <f t="shared" si="14"/>
        <v>0</v>
      </c>
      <c r="K344" s="34">
        <v>35</v>
      </c>
      <c r="L344" s="34">
        <v>68</v>
      </c>
      <c r="M344" s="34">
        <v>42</v>
      </c>
      <c r="N344" s="34">
        <v>2</v>
      </c>
      <c r="O344" s="34">
        <v>2</v>
      </c>
      <c r="P344" s="34">
        <v>149</v>
      </c>
      <c r="Q344" s="34">
        <v>0</v>
      </c>
    </row>
    <row r="345" spans="1:17" x14ac:dyDescent="0.25">
      <c r="A345" s="11" t="s">
        <v>506</v>
      </c>
      <c r="B345" s="11" t="s">
        <v>507</v>
      </c>
      <c r="C345" s="34">
        <v>76</v>
      </c>
      <c r="D345" s="113">
        <f t="shared" si="14"/>
        <v>0.60526315789473684</v>
      </c>
      <c r="E345" s="113">
        <f t="shared" si="14"/>
        <v>0.28947368421052633</v>
      </c>
      <c r="F345" s="113">
        <f t="shared" si="14"/>
        <v>0.10526315789473684</v>
      </c>
      <c r="G345" s="113">
        <f t="shared" si="14"/>
        <v>0</v>
      </c>
      <c r="H345" s="113">
        <f t="shared" si="14"/>
        <v>0</v>
      </c>
      <c r="I345" s="113">
        <f t="shared" si="14"/>
        <v>1</v>
      </c>
      <c r="J345" s="113">
        <f t="shared" si="14"/>
        <v>0</v>
      </c>
      <c r="K345" s="34">
        <v>46</v>
      </c>
      <c r="L345" s="34">
        <v>22</v>
      </c>
      <c r="M345" s="34">
        <v>8</v>
      </c>
      <c r="N345" s="34">
        <v>0</v>
      </c>
      <c r="O345" s="34">
        <v>0</v>
      </c>
      <c r="P345" s="34">
        <v>76</v>
      </c>
      <c r="Q345" s="34">
        <v>0</v>
      </c>
    </row>
    <row r="346" spans="1:17" x14ac:dyDescent="0.25">
      <c r="A346" s="11" t="s">
        <v>508</v>
      </c>
      <c r="B346" s="11" t="s">
        <v>509</v>
      </c>
      <c r="C346" s="34">
        <v>254</v>
      </c>
      <c r="D346" s="113">
        <f t="shared" si="14"/>
        <v>0.29921259842519687</v>
      </c>
      <c r="E346" s="113">
        <f t="shared" si="14"/>
        <v>0.30314960629921262</v>
      </c>
      <c r="F346" s="113">
        <f t="shared" si="14"/>
        <v>0.35826771653543305</v>
      </c>
      <c r="G346" s="113">
        <f t="shared" si="14"/>
        <v>3.937007874015748E-2</v>
      </c>
      <c r="H346" s="113">
        <f t="shared" si="14"/>
        <v>0</v>
      </c>
      <c r="I346" s="113">
        <f t="shared" si="14"/>
        <v>1</v>
      </c>
      <c r="J346" s="113">
        <f t="shared" si="14"/>
        <v>0</v>
      </c>
      <c r="K346" s="34">
        <v>76</v>
      </c>
      <c r="L346" s="34">
        <v>77</v>
      </c>
      <c r="M346" s="34">
        <v>91</v>
      </c>
      <c r="N346" s="34">
        <v>10</v>
      </c>
      <c r="O346" s="34">
        <v>0</v>
      </c>
      <c r="P346" s="34">
        <v>254</v>
      </c>
      <c r="Q346" s="34">
        <v>0</v>
      </c>
    </row>
    <row r="347" spans="1:17" x14ac:dyDescent="0.25">
      <c r="A347" s="11" t="s">
        <v>520</v>
      </c>
      <c r="B347" s="11" t="s">
        <v>521</v>
      </c>
      <c r="C347" s="11">
        <v>424</v>
      </c>
      <c r="D347" s="113">
        <f t="shared" ref="D347:J383" si="15">K347/$C347</f>
        <v>0.69811320754716977</v>
      </c>
      <c r="E347" s="113">
        <f t="shared" si="15"/>
        <v>0.25471698113207547</v>
      </c>
      <c r="F347" s="113">
        <f t="shared" si="15"/>
        <v>3.7735849056603772E-2</v>
      </c>
      <c r="G347" s="113">
        <f t="shared" si="15"/>
        <v>9.433962264150943E-3</v>
      </c>
      <c r="H347" s="113">
        <f t="shared" si="15"/>
        <v>0</v>
      </c>
      <c r="I347" s="113">
        <f t="shared" si="15"/>
        <v>1</v>
      </c>
      <c r="J347" s="113">
        <f t="shared" si="15"/>
        <v>0</v>
      </c>
      <c r="K347" s="11">
        <v>296</v>
      </c>
      <c r="L347" s="11">
        <v>108</v>
      </c>
      <c r="M347" s="11">
        <v>16</v>
      </c>
      <c r="N347" s="11">
        <v>4</v>
      </c>
      <c r="O347" s="11">
        <v>0</v>
      </c>
      <c r="P347" s="11">
        <v>424</v>
      </c>
      <c r="Q347" s="11">
        <v>0</v>
      </c>
    </row>
    <row r="348" spans="1:17" x14ac:dyDescent="0.25">
      <c r="A348" s="11" t="s">
        <v>522</v>
      </c>
      <c r="B348" s="11" t="s">
        <v>523</v>
      </c>
      <c r="C348" s="11">
        <v>268</v>
      </c>
      <c r="D348" s="113">
        <f t="shared" si="15"/>
        <v>0.77611940298507465</v>
      </c>
      <c r="E348" s="113">
        <f t="shared" si="15"/>
        <v>7.0895522388059698E-2</v>
      </c>
      <c r="F348" s="113">
        <f t="shared" si="15"/>
        <v>1.1194029850746268E-2</v>
      </c>
      <c r="G348" s="113">
        <f t="shared" si="15"/>
        <v>0.1417910447761194</v>
      </c>
      <c r="H348" s="113">
        <f t="shared" si="15"/>
        <v>0</v>
      </c>
      <c r="I348" s="113">
        <f t="shared" si="15"/>
        <v>1</v>
      </c>
      <c r="J348" s="113">
        <f t="shared" si="15"/>
        <v>0</v>
      </c>
      <c r="K348" s="11">
        <v>208</v>
      </c>
      <c r="L348" s="11">
        <v>19</v>
      </c>
      <c r="M348" s="11">
        <v>3</v>
      </c>
      <c r="N348" s="11">
        <v>38</v>
      </c>
      <c r="O348" s="11">
        <v>0</v>
      </c>
      <c r="P348" s="11">
        <v>268</v>
      </c>
      <c r="Q348" s="11">
        <v>0</v>
      </c>
    </row>
    <row r="349" spans="1:17" x14ac:dyDescent="0.25">
      <c r="A349" s="11" t="s">
        <v>530</v>
      </c>
      <c r="B349" s="11" t="s">
        <v>531</v>
      </c>
      <c r="C349" s="11">
        <v>249</v>
      </c>
      <c r="D349" s="113">
        <f t="shared" si="15"/>
        <v>0.60642570281124497</v>
      </c>
      <c r="E349" s="113">
        <f t="shared" si="15"/>
        <v>0.30522088353413657</v>
      </c>
      <c r="F349" s="113">
        <f t="shared" si="15"/>
        <v>8.4337349397590355E-2</v>
      </c>
      <c r="G349" s="113">
        <f t="shared" si="15"/>
        <v>0</v>
      </c>
      <c r="H349" s="113">
        <f t="shared" si="15"/>
        <v>4.0160642570281121E-3</v>
      </c>
      <c r="I349" s="113">
        <f t="shared" si="15"/>
        <v>1</v>
      </c>
      <c r="J349" s="113">
        <f t="shared" si="15"/>
        <v>0</v>
      </c>
      <c r="K349" s="11">
        <v>151</v>
      </c>
      <c r="L349" s="11">
        <v>76</v>
      </c>
      <c r="M349" s="11">
        <v>21</v>
      </c>
      <c r="N349" s="11">
        <v>0</v>
      </c>
      <c r="O349" s="11">
        <v>1</v>
      </c>
      <c r="P349" s="11">
        <v>249</v>
      </c>
      <c r="Q349" s="11">
        <v>0</v>
      </c>
    </row>
    <row r="350" spans="1:17" x14ac:dyDescent="0.25">
      <c r="A350" s="11" t="s">
        <v>532</v>
      </c>
      <c r="B350" s="11" t="s">
        <v>533</v>
      </c>
      <c r="C350" s="11">
        <v>197</v>
      </c>
      <c r="D350" s="113">
        <f t="shared" si="15"/>
        <v>0.55837563451776651</v>
      </c>
      <c r="E350" s="113">
        <f t="shared" si="15"/>
        <v>0.35025380710659898</v>
      </c>
      <c r="F350" s="113">
        <f t="shared" si="15"/>
        <v>7.6142131979695438E-2</v>
      </c>
      <c r="G350" s="113">
        <f t="shared" si="15"/>
        <v>1.5228426395939087E-2</v>
      </c>
      <c r="H350" s="113">
        <f t="shared" si="15"/>
        <v>0</v>
      </c>
      <c r="I350" s="113">
        <f t="shared" si="15"/>
        <v>1</v>
      </c>
      <c r="J350" s="113">
        <f t="shared" si="15"/>
        <v>0</v>
      </c>
      <c r="K350" s="11">
        <v>110</v>
      </c>
      <c r="L350" s="11">
        <v>69</v>
      </c>
      <c r="M350" s="11">
        <v>15</v>
      </c>
      <c r="N350" s="11">
        <v>3</v>
      </c>
      <c r="O350" s="11">
        <v>0</v>
      </c>
      <c r="P350" s="11">
        <v>197</v>
      </c>
      <c r="Q350" s="11">
        <v>0</v>
      </c>
    </row>
    <row r="351" spans="1:17" x14ac:dyDescent="0.25">
      <c r="A351" s="11" t="s">
        <v>544</v>
      </c>
      <c r="B351" s="11" t="s">
        <v>545</v>
      </c>
      <c r="C351" s="11">
        <v>104</v>
      </c>
      <c r="D351" s="113">
        <f t="shared" si="15"/>
        <v>0.26923076923076922</v>
      </c>
      <c r="E351" s="113">
        <f t="shared" si="15"/>
        <v>0.49038461538461536</v>
      </c>
      <c r="F351" s="113">
        <f t="shared" si="15"/>
        <v>0.20192307692307693</v>
      </c>
      <c r="G351" s="113">
        <f t="shared" si="15"/>
        <v>3.8461538461538464E-2</v>
      </c>
      <c r="H351" s="113">
        <f t="shared" si="15"/>
        <v>0</v>
      </c>
      <c r="I351" s="113">
        <f t="shared" si="15"/>
        <v>1</v>
      </c>
      <c r="J351" s="113">
        <f t="shared" si="15"/>
        <v>0</v>
      </c>
      <c r="K351" s="11">
        <v>28</v>
      </c>
      <c r="L351" s="11">
        <v>51</v>
      </c>
      <c r="M351" s="11">
        <v>21</v>
      </c>
      <c r="N351" s="11">
        <v>4</v>
      </c>
      <c r="O351" s="11">
        <v>0</v>
      </c>
      <c r="P351" s="11">
        <v>104</v>
      </c>
      <c r="Q351" s="11">
        <v>0</v>
      </c>
    </row>
    <row r="352" spans="1:17" x14ac:dyDescent="0.25">
      <c r="A352" s="11" t="s">
        <v>550</v>
      </c>
      <c r="B352" s="11" t="s">
        <v>551</v>
      </c>
      <c r="C352" s="11">
        <v>1807</v>
      </c>
      <c r="D352" s="113">
        <f t="shared" si="15"/>
        <v>0.49308245711123411</v>
      </c>
      <c r="E352" s="113">
        <f t="shared" si="15"/>
        <v>0.26397343663530715</v>
      </c>
      <c r="F352" s="113">
        <f t="shared" si="15"/>
        <v>0.14222468179302711</v>
      </c>
      <c r="G352" s="113">
        <f t="shared" si="15"/>
        <v>0.10071942446043165</v>
      </c>
      <c r="H352" s="113">
        <f t="shared" si="15"/>
        <v>0</v>
      </c>
      <c r="I352" s="113">
        <f t="shared" si="15"/>
        <v>1</v>
      </c>
      <c r="J352" s="113">
        <f t="shared" si="15"/>
        <v>0</v>
      </c>
      <c r="K352" s="11">
        <v>891</v>
      </c>
      <c r="L352" s="11">
        <v>477</v>
      </c>
      <c r="M352" s="11">
        <v>257</v>
      </c>
      <c r="N352" s="11">
        <v>182</v>
      </c>
      <c r="O352" s="11">
        <v>0</v>
      </c>
      <c r="P352" s="11">
        <v>1807</v>
      </c>
      <c r="Q352" s="11">
        <v>0</v>
      </c>
    </row>
    <row r="353" spans="1:17" x14ac:dyDescent="0.25">
      <c r="A353" s="11" t="s">
        <v>554</v>
      </c>
      <c r="B353" s="11" t="s">
        <v>555</v>
      </c>
      <c r="C353" s="11">
        <v>137</v>
      </c>
      <c r="D353" s="113">
        <f t="shared" si="15"/>
        <v>0.44525547445255476</v>
      </c>
      <c r="E353" s="113">
        <f t="shared" si="15"/>
        <v>0.43795620437956206</v>
      </c>
      <c r="F353" s="113">
        <f t="shared" si="15"/>
        <v>0.10948905109489052</v>
      </c>
      <c r="G353" s="113">
        <f t="shared" si="15"/>
        <v>7.2992700729927005E-3</v>
      </c>
      <c r="H353" s="113">
        <f t="shared" si="15"/>
        <v>0</v>
      </c>
      <c r="I353" s="113">
        <f t="shared" si="15"/>
        <v>1</v>
      </c>
      <c r="J353" s="113">
        <f t="shared" si="15"/>
        <v>0</v>
      </c>
      <c r="K353" s="11">
        <v>61</v>
      </c>
      <c r="L353" s="11">
        <v>60</v>
      </c>
      <c r="M353" s="11">
        <v>15</v>
      </c>
      <c r="N353" s="11">
        <v>1</v>
      </c>
      <c r="O353" s="11">
        <v>0</v>
      </c>
      <c r="P353" s="11">
        <v>137</v>
      </c>
      <c r="Q353" s="11">
        <v>0</v>
      </c>
    </row>
    <row r="354" spans="1:17" x14ac:dyDescent="0.25">
      <c r="A354" s="11" t="s">
        <v>560</v>
      </c>
      <c r="B354" s="11" t="s">
        <v>561</v>
      </c>
      <c r="C354" s="11">
        <v>541</v>
      </c>
      <c r="D354" s="113">
        <f t="shared" si="15"/>
        <v>0.59149722735674681</v>
      </c>
      <c r="E354" s="113">
        <f t="shared" si="15"/>
        <v>0.24399260628465805</v>
      </c>
      <c r="F354" s="113">
        <f t="shared" si="15"/>
        <v>0.11460258780036968</v>
      </c>
      <c r="G354" s="113">
        <f t="shared" si="15"/>
        <v>4.8059149722735672E-2</v>
      </c>
      <c r="H354" s="113">
        <f t="shared" si="15"/>
        <v>1.8484288354898336E-3</v>
      </c>
      <c r="I354" s="113">
        <f t="shared" si="15"/>
        <v>1</v>
      </c>
      <c r="J354" s="113">
        <f t="shared" si="15"/>
        <v>0</v>
      </c>
      <c r="K354" s="11">
        <v>320</v>
      </c>
      <c r="L354" s="11">
        <v>132</v>
      </c>
      <c r="M354" s="11">
        <v>62</v>
      </c>
      <c r="N354" s="11">
        <v>26</v>
      </c>
      <c r="O354" s="11">
        <v>1</v>
      </c>
      <c r="P354" s="11">
        <v>541</v>
      </c>
      <c r="Q354" s="11">
        <v>0</v>
      </c>
    </row>
    <row r="355" spans="1:17" x14ac:dyDescent="0.25">
      <c r="A355" s="11" t="s">
        <v>564</v>
      </c>
      <c r="B355" s="11" t="s">
        <v>565</v>
      </c>
      <c r="C355" s="11" t="s">
        <v>1572</v>
      </c>
      <c r="D355" s="113" t="e">
        <f t="shared" si="15"/>
        <v>#VALUE!</v>
      </c>
      <c r="E355" s="113" t="e">
        <f t="shared" si="15"/>
        <v>#VALUE!</v>
      </c>
      <c r="F355" s="113" t="e">
        <f t="shared" si="15"/>
        <v>#VALUE!</v>
      </c>
      <c r="G355" s="113" t="e">
        <f t="shared" si="15"/>
        <v>#VALUE!</v>
      </c>
      <c r="H355" s="113" t="e">
        <f t="shared" si="15"/>
        <v>#VALUE!</v>
      </c>
      <c r="I355" s="113" t="e">
        <f t="shared" si="15"/>
        <v>#VALUE!</v>
      </c>
      <c r="J355" s="113" t="e">
        <f t="shared" si="15"/>
        <v>#VALUE!</v>
      </c>
      <c r="K355" s="11" t="s">
        <v>1572</v>
      </c>
      <c r="L355" s="11" t="s">
        <v>1572</v>
      </c>
      <c r="M355" s="11" t="s">
        <v>1572</v>
      </c>
      <c r="N355" s="11" t="s">
        <v>1572</v>
      </c>
      <c r="O355" s="11" t="s">
        <v>1572</v>
      </c>
      <c r="P355" s="11" t="s">
        <v>1572</v>
      </c>
      <c r="Q355" s="11" t="s">
        <v>1572</v>
      </c>
    </row>
    <row r="356" spans="1:17" x14ac:dyDescent="0.25">
      <c r="A356" s="11" t="s">
        <v>574</v>
      </c>
      <c r="B356" s="11" t="s">
        <v>575</v>
      </c>
      <c r="C356" s="11">
        <v>875</v>
      </c>
      <c r="D356" s="113">
        <f t="shared" si="15"/>
        <v>0.60799999999999998</v>
      </c>
      <c r="E356" s="113">
        <f t="shared" si="15"/>
        <v>0.21942857142857142</v>
      </c>
      <c r="F356" s="113">
        <f t="shared" si="15"/>
        <v>9.2571428571428568E-2</v>
      </c>
      <c r="G356" s="113">
        <f t="shared" si="15"/>
        <v>0.08</v>
      </c>
      <c r="H356" s="113">
        <f t="shared" si="15"/>
        <v>0</v>
      </c>
      <c r="I356" s="113">
        <f t="shared" si="15"/>
        <v>1</v>
      </c>
      <c r="J356" s="113">
        <f t="shared" si="15"/>
        <v>0</v>
      </c>
      <c r="K356" s="11">
        <v>532</v>
      </c>
      <c r="L356" s="11">
        <v>192</v>
      </c>
      <c r="M356" s="11">
        <v>81</v>
      </c>
      <c r="N356" s="11">
        <v>70</v>
      </c>
      <c r="O356" s="11">
        <v>0</v>
      </c>
      <c r="P356" s="11">
        <v>875</v>
      </c>
      <c r="Q356" s="11">
        <v>0</v>
      </c>
    </row>
    <row r="357" spans="1:17" x14ac:dyDescent="0.25">
      <c r="A357" s="11" t="s">
        <v>582</v>
      </c>
      <c r="B357" s="11" t="s">
        <v>583</v>
      </c>
      <c r="C357" s="11">
        <v>162</v>
      </c>
      <c r="D357" s="113">
        <f t="shared" si="15"/>
        <v>0.66049382716049387</v>
      </c>
      <c r="E357" s="113">
        <f t="shared" si="15"/>
        <v>0.18518518518518517</v>
      </c>
      <c r="F357" s="113">
        <f t="shared" si="15"/>
        <v>0.12345679012345678</v>
      </c>
      <c r="G357" s="113">
        <f t="shared" si="15"/>
        <v>1.8518518518518517E-2</v>
      </c>
      <c r="H357" s="113">
        <f t="shared" si="15"/>
        <v>1.2345679012345678E-2</v>
      </c>
      <c r="I357" s="113">
        <f t="shared" si="15"/>
        <v>1</v>
      </c>
      <c r="J357" s="113">
        <f t="shared" si="15"/>
        <v>0</v>
      </c>
      <c r="K357" s="11">
        <v>107</v>
      </c>
      <c r="L357" s="11">
        <v>30</v>
      </c>
      <c r="M357" s="11">
        <v>20</v>
      </c>
      <c r="N357" s="11">
        <v>3</v>
      </c>
      <c r="O357" s="11">
        <v>2</v>
      </c>
      <c r="P357" s="11">
        <v>162</v>
      </c>
      <c r="Q357" s="11">
        <v>0</v>
      </c>
    </row>
    <row r="358" spans="1:17" x14ac:dyDescent="0.25">
      <c r="A358" s="11" t="s">
        <v>586</v>
      </c>
      <c r="B358" s="11" t="s">
        <v>587</v>
      </c>
      <c r="C358" s="11" t="s">
        <v>1572</v>
      </c>
      <c r="D358" s="113" t="e">
        <f t="shared" si="15"/>
        <v>#VALUE!</v>
      </c>
      <c r="E358" s="113" t="e">
        <f t="shared" si="15"/>
        <v>#VALUE!</v>
      </c>
      <c r="F358" s="113" t="e">
        <f t="shared" si="15"/>
        <v>#VALUE!</v>
      </c>
      <c r="G358" s="113" t="e">
        <f t="shared" si="15"/>
        <v>#VALUE!</v>
      </c>
      <c r="H358" s="113" t="e">
        <f t="shared" si="15"/>
        <v>#VALUE!</v>
      </c>
      <c r="I358" s="113" t="e">
        <f t="shared" si="15"/>
        <v>#VALUE!</v>
      </c>
      <c r="J358" s="113" t="e">
        <f t="shared" si="15"/>
        <v>#VALUE!</v>
      </c>
      <c r="K358" s="11" t="s">
        <v>1572</v>
      </c>
      <c r="L358" s="11" t="s">
        <v>1572</v>
      </c>
      <c r="M358" s="11" t="s">
        <v>1572</v>
      </c>
      <c r="N358" s="11" t="s">
        <v>1572</v>
      </c>
      <c r="O358" s="11" t="s">
        <v>1572</v>
      </c>
      <c r="P358" s="11" t="s">
        <v>1572</v>
      </c>
      <c r="Q358" s="11" t="s">
        <v>1572</v>
      </c>
    </row>
    <row r="359" spans="1:17" x14ac:dyDescent="0.25">
      <c r="A359" s="11" t="s">
        <v>588</v>
      </c>
      <c r="B359" s="11" t="s">
        <v>589</v>
      </c>
      <c r="C359" s="11">
        <v>65</v>
      </c>
      <c r="D359" s="113">
        <f t="shared" si="15"/>
        <v>0.53846153846153844</v>
      </c>
      <c r="E359" s="113">
        <f t="shared" si="15"/>
        <v>0.38461538461538464</v>
      </c>
      <c r="F359" s="113">
        <f t="shared" si="15"/>
        <v>7.6923076923076927E-2</v>
      </c>
      <c r="G359" s="113">
        <f t="shared" si="15"/>
        <v>0</v>
      </c>
      <c r="H359" s="113">
        <f t="shared" si="15"/>
        <v>0</v>
      </c>
      <c r="I359" s="113">
        <f t="shared" si="15"/>
        <v>1</v>
      </c>
      <c r="J359" s="113">
        <f t="shared" si="15"/>
        <v>0</v>
      </c>
      <c r="K359" s="11">
        <v>35</v>
      </c>
      <c r="L359" s="11">
        <v>25</v>
      </c>
      <c r="M359" s="11">
        <v>5</v>
      </c>
      <c r="N359" s="11">
        <v>0</v>
      </c>
      <c r="O359" s="11">
        <v>0</v>
      </c>
      <c r="P359" s="11">
        <v>65</v>
      </c>
      <c r="Q359" s="11">
        <v>0</v>
      </c>
    </row>
    <row r="360" spans="1:17" x14ac:dyDescent="0.25">
      <c r="A360" s="11" t="s">
        <v>590</v>
      </c>
      <c r="B360" s="11" t="s">
        <v>591</v>
      </c>
      <c r="C360" s="11">
        <v>85</v>
      </c>
      <c r="D360" s="113">
        <f t="shared" si="15"/>
        <v>0.43529411764705883</v>
      </c>
      <c r="E360" s="113">
        <f t="shared" si="15"/>
        <v>0.3411764705882353</v>
      </c>
      <c r="F360" s="113">
        <f t="shared" si="15"/>
        <v>0.2</v>
      </c>
      <c r="G360" s="113">
        <f t="shared" si="15"/>
        <v>2.3529411764705882E-2</v>
      </c>
      <c r="H360" s="113">
        <f t="shared" si="15"/>
        <v>0</v>
      </c>
      <c r="I360" s="113">
        <f t="shared" si="15"/>
        <v>1</v>
      </c>
      <c r="J360" s="113">
        <f t="shared" si="15"/>
        <v>0</v>
      </c>
      <c r="K360" s="11">
        <v>37</v>
      </c>
      <c r="L360" s="11">
        <v>29</v>
      </c>
      <c r="M360" s="11">
        <v>17</v>
      </c>
      <c r="N360" s="11">
        <v>2</v>
      </c>
      <c r="O360" s="11">
        <v>0</v>
      </c>
      <c r="P360" s="11">
        <v>85</v>
      </c>
      <c r="Q360" s="11">
        <v>0</v>
      </c>
    </row>
    <row r="361" spans="1:17" x14ac:dyDescent="0.25">
      <c r="A361" s="11" t="s">
        <v>600</v>
      </c>
      <c r="B361" s="11" t="s">
        <v>601</v>
      </c>
      <c r="C361" s="11">
        <v>96</v>
      </c>
      <c r="D361" s="113">
        <f t="shared" si="15"/>
        <v>0.69791666666666663</v>
      </c>
      <c r="E361" s="113">
        <f t="shared" si="15"/>
        <v>0.23958333333333334</v>
      </c>
      <c r="F361" s="113">
        <f t="shared" si="15"/>
        <v>6.25E-2</v>
      </c>
      <c r="G361" s="113">
        <f t="shared" si="15"/>
        <v>0</v>
      </c>
      <c r="H361" s="113">
        <f t="shared" si="15"/>
        <v>0</v>
      </c>
      <c r="I361" s="113">
        <f t="shared" si="15"/>
        <v>1</v>
      </c>
      <c r="J361" s="113">
        <f t="shared" si="15"/>
        <v>0</v>
      </c>
      <c r="K361" s="11">
        <v>67</v>
      </c>
      <c r="L361" s="11">
        <v>23</v>
      </c>
      <c r="M361" s="11">
        <v>6</v>
      </c>
      <c r="N361" s="11">
        <v>0</v>
      </c>
      <c r="O361" s="11">
        <v>0</v>
      </c>
      <c r="P361" s="11">
        <v>96</v>
      </c>
      <c r="Q361" s="11">
        <v>0</v>
      </c>
    </row>
    <row r="362" spans="1:17" x14ac:dyDescent="0.25">
      <c r="A362" s="11" t="s">
        <v>612</v>
      </c>
      <c r="B362" s="11" t="s">
        <v>613</v>
      </c>
      <c r="C362" s="11">
        <v>166</v>
      </c>
      <c r="D362" s="113">
        <f t="shared" si="15"/>
        <v>0.66265060240963858</v>
      </c>
      <c r="E362" s="113">
        <f t="shared" si="15"/>
        <v>0.26506024096385544</v>
      </c>
      <c r="F362" s="113">
        <f t="shared" si="15"/>
        <v>4.8192771084337352E-2</v>
      </c>
      <c r="G362" s="113">
        <f t="shared" si="15"/>
        <v>1.8072289156626505E-2</v>
      </c>
      <c r="H362" s="113">
        <f t="shared" si="15"/>
        <v>6.024096385542169E-3</v>
      </c>
      <c r="I362" s="113">
        <f t="shared" si="15"/>
        <v>1</v>
      </c>
      <c r="J362" s="113">
        <f t="shared" si="15"/>
        <v>0</v>
      </c>
      <c r="K362" s="11">
        <v>110</v>
      </c>
      <c r="L362" s="11">
        <v>44</v>
      </c>
      <c r="M362" s="11">
        <v>8</v>
      </c>
      <c r="N362" s="11">
        <v>3</v>
      </c>
      <c r="O362" s="11">
        <v>1</v>
      </c>
      <c r="P362" s="11">
        <v>166</v>
      </c>
      <c r="Q362" s="11">
        <v>0</v>
      </c>
    </row>
    <row r="363" spans="1:17" x14ac:dyDescent="0.25">
      <c r="A363" s="11" t="s">
        <v>614</v>
      </c>
      <c r="B363" s="11" t="s">
        <v>615</v>
      </c>
      <c r="C363" s="11">
        <v>172</v>
      </c>
      <c r="D363" s="113">
        <f t="shared" si="15"/>
        <v>0.55813953488372092</v>
      </c>
      <c r="E363" s="113">
        <f t="shared" si="15"/>
        <v>0.36627906976744184</v>
      </c>
      <c r="F363" s="113">
        <f t="shared" si="15"/>
        <v>5.232558139534884E-2</v>
      </c>
      <c r="G363" s="113">
        <f t="shared" si="15"/>
        <v>2.3255813953488372E-2</v>
      </c>
      <c r="H363" s="113">
        <f t="shared" si="15"/>
        <v>0</v>
      </c>
      <c r="I363" s="113">
        <f t="shared" si="15"/>
        <v>1</v>
      </c>
      <c r="J363" s="113">
        <f t="shared" si="15"/>
        <v>0</v>
      </c>
      <c r="K363" s="11">
        <v>96</v>
      </c>
      <c r="L363" s="11">
        <v>63</v>
      </c>
      <c r="M363" s="11">
        <v>9</v>
      </c>
      <c r="N363" s="11">
        <v>4</v>
      </c>
      <c r="O363" s="11">
        <v>0</v>
      </c>
      <c r="P363" s="11">
        <v>172</v>
      </c>
      <c r="Q363" s="11">
        <v>0</v>
      </c>
    </row>
    <row r="364" spans="1:17" x14ac:dyDescent="0.25">
      <c r="A364" s="11" t="s">
        <v>618</v>
      </c>
      <c r="B364" s="11" t="s">
        <v>619</v>
      </c>
      <c r="C364" s="11">
        <v>270</v>
      </c>
      <c r="D364" s="113">
        <f t="shared" si="15"/>
        <v>0.83333333333333337</v>
      </c>
      <c r="E364" s="113">
        <f t="shared" si="15"/>
        <v>0.11851851851851852</v>
      </c>
      <c r="F364" s="113">
        <f t="shared" si="15"/>
        <v>2.2222222222222223E-2</v>
      </c>
      <c r="G364" s="113">
        <f t="shared" si="15"/>
        <v>1.4814814814814815E-2</v>
      </c>
      <c r="H364" s="113">
        <f t="shared" si="15"/>
        <v>1.1111111111111112E-2</v>
      </c>
      <c r="I364" s="113">
        <f t="shared" si="15"/>
        <v>1</v>
      </c>
      <c r="J364" s="113">
        <f t="shared" si="15"/>
        <v>0</v>
      </c>
      <c r="K364" s="11">
        <v>225</v>
      </c>
      <c r="L364" s="11">
        <v>32</v>
      </c>
      <c r="M364" s="11">
        <v>6</v>
      </c>
      <c r="N364" s="11">
        <v>4</v>
      </c>
      <c r="O364" s="11">
        <v>3</v>
      </c>
      <c r="P364" s="11">
        <v>270</v>
      </c>
      <c r="Q364" s="11">
        <v>0</v>
      </c>
    </row>
    <row r="365" spans="1:17" x14ac:dyDescent="0.25">
      <c r="A365" s="11" t="s">
        <v>620</v>
      </c>
      <c r="B365" s="11" t="s">
        <v>621</v>
      </c>
      <c r="C365" s="11">
        <v>105</v>
      </c>
      <c r="D365" s="113">
        <f t="shared" si="15"/>
        <v>0.49523809523809526</v>
      </c>
      <c r="E365" s="113">
        <f t="shared" si="15"/>
        <v>0.32380952380952382</v>
      </c>
      <c r="F365" s="113">
        <f t="shared" si="15"/>
        <v>0.17142857142857143</v>
      </c>
      <c r="G365" s="113">
        <f t="shared" si="15"/>
        <v>9.5238095238095247E-3</v>
      </c>
      <c r="H365" s="113">
        <f t="shared" si="15"/>
        <v>0</v>
      </c>
      <c r="I365" s="113">
        <f t="shared" si="15"/>
        <v>1</v>
      </c>
      <c r="J365" s="113">
        <f t="shared" si="15"/>
        <v>0</v>
      </c>
      <c r="K365" s="11">
        <v>52</v>
      </c>
      <c r="L365" s="11">
        <v>34</v>
      </c>
      <c r="M365" s="11">
        <v>18</v>
      </c>
      <c r="N365" s="11">
        <v>1</v>
      </c>
      <c r="O365" s="11">
        <v>0</v>
      </c>
      <c r="P365" s="11">
        <v>105</v>
      </c>
      <c r="Q365" s="11">
        <v>0</v>
      </c>
    </row>
    <row r="366" spans="1:17" x14ac:dyDescent="0.25">
      <c r="A366" s="11" t="s">
        <v>630</v>
      </c>
      <c r="B366" s="11" t="s">
        <v>631</v>
      </c>
      <c r="C366" s="11">
        <v>49</v>
      </c>
      <c r="D366" s="113">
        <f t="shared" si="15"/>
        <v>0.5714285714285714</v>
      </c>
      <c r="E366" s="113">
        <f t="shared" si="15"/>
        <v>0.40816326530612246</v>
      </c>
      <c r="F366" s="113">
        <f t="shared" si="15"/>
        <v>0</v>
      </c>
      <c r="G366" s="113">
        <f t="shared" si="15"/>
        <v>0</v>
      </c>
      <c r="H366" s="113">
        <f t="shared" si="15"/>
        <v>2.0408163265306121E-2</v>
      </c>
      <c r="I366" s="113">
        <f t="shared" si="15"/>
        <v>1</v>
      </c>
      <c r="J366" s="113">
        <f t="shared" si="15"/>
        <v>0</v>
      </c>
      <c r="K366" s="11">
        <v>28</v>
      </c>
      <c r="L366" s="11">
        <v>20</v>
      </c>
      <c r="M366" s="11">
        <v>0</v>
      </c>
      <c r="N366" s="11">
        <v>0</v>
      </c>
      <c r="O366" s="11">
        <v>1</v>
      </c>
      <c r="P366" s="11">
        <v>49</v>
      </c>
      <c r="Q366" s="11">
        <v>0</v>
      </c>
    </row>
    <row r="367" spans="1:17" x14ac:dyDescent="0.25">
      <c r="A367" s="11" t="s">
        <v>642</v>
      </c>
      <c r="B367" s="11" t="s">
        <v>643</v>
      </c>
      <c r="C367" s="11">
        <v>262</v>
      </c>
      <c r="D367" s="113">
        <f t="shared" si="15"/>
        <v>0.47709923664122139</v>
      </c>
      <c r="E367" s="113">
        <f t="shared" si="15"/>
        <v>0.33587786259541985</v>
      </c>
      <c r="F367" s="113">
        <f t="shared" si="15"/>
        <v>0.18320610687022901</v>
      </c>
      <c r="G367" s="113">
        <f t="shared" si="15"/>
        <v>3.8167938931297708E-3</v>
      </c>
      <c r="H367" s="113">
        <f t="shared" si="15"/>
        <v>0</v>
      </c>
      <c r="I367" s="113">
        <f t="shared" si="15"/>
        <v>1</v>
      </c>
      <c r="J367" s="113">
        <f t="shared" si="15"/>
        <v>0</v>
      </c>
      <c r="K367" s="11">
        <v>125</v>
      </c>
      <c r="L367" s="11">
        <v>88</v>
      </c>
      <c r="M367" s="11">
        <v>48</v>
      </c>
      <c r="N367" s="11">
        <v>1</v>
      </c>
      <c r="O367" s="11">
        <v>0</v>
      </c>
      <c r="P367" s="11">
        <v>262</v>
      </c>
      <c r="Q367" s="11">
        <v>0</v>
      </c>
    </row>
    <row r="368" spans="1:17" x14ac:dyDescent="0.25">
      <c r="A368" s="11" t="s">
        <v>652</v>
      </c>
      <c r="B368" s="11" t="s">
        <v>653</v>
      </c>
      <c r="C368" s="11">
        <v>589</v>
      </c>
      <c r="D368" s="113">
        <f t="shared" si="15"/>
        <v>0.54668930390492365</v>
      </c>
      <c r="E368" s="113">
        <f t="shared" si="15"/>
        <v>0.32088285229202035</v>
      </c>
      <c r="F368" s="113">
        <f t="shared" si="15"/>
        <v>8.4889643463497449E-2</v>
      </c>
      <c r="G368" s="113">
        <f t="shared" si="15"/>
        <v>4.2444821731748725E-2</v>
      </c>
      <c r="H368" s="113">
        <f t="shared" si="15"/>
        <v>5.0933786078098476E-3</v>
      </c>
      <c r="I368" s="113">
        <f t="shared" si="15"/>
        <v>1</v>
      </c>
      <c r="J368" s="113">
        <f t="shared" si="15"/>
        <v>0</v>
      </c>
      <c r="K368" s="11">
        <v>322</v>
      </c>
      <c r="L368" s="11">
        <v>189</v>
      </c>
      <c r="M368" s="11">
        <v>50</v>
      </c>
      <c r="N368" s="11">
        <v>25</v>
      </c>
      <c r="O368" s="11">
        <v>3</v>
      </c>
      <c r="P368" s="11">
        <v>589</v>
      </c>
      <c r="Q368" s="11">
        <v>0</v>
      </c>
    </row>
    <row r="369" spans="1:17" x14ac:dyDescent="0.25">
      <c r="A369" s="11" t="s">
        <v>668</v>
      </c>
      <c r="B369" s="11" t="s">
        <v>669</v>
      </c>
      <c r="C369" s="11">
        <v>60</v>
      </c>
      <c r="D369" s="113">
        <f t="shared" si="15"/>
        <v>0.51666666666666672</v>
      </c>
      <c r="E369" s="113">
        <f t="shared" si="15"/>
        <v>0.41666666666666669</v>
      </c>
      <c r="F369" s="113">
        <f t="shared" si="15"/>
        <v>6.6666666666666666E-2</v>
      </c>
      <c r="G369" s="113">
        <f t="shared" si="15"/>
        <v>0</v>
      </c>
      <c r="H369" s="113">
        <f t="shared" si="15"/>
        <v>0</v>
      </c>
      <c r="I369" s="113">
        <f t="shared" si="15"/>
        <v>1</v>
      </c>
      <c r="J369" s="113">
        <f t="shared" si="15"/>
        <v>0</v>
      </c>
      <c r="K369" s="11">
        <v>31</v>
      </c>
      <c r="L369" s="11">
        <v>25</v>
      </c>
      <c r="M369" s="11">
        <v>4</v>
      </c>
      <c r="N369" s="11">
        <v>0</v>
      </c>
      <c r="O369" s="11">
        <v>0</v>
      </c>
      <c r="P369" s="11">
        <v>60</v>
      </c>
      <c r="Q369" s="11">
        <v>0</v>
      </c>
    </row>
    <row r="370" spans="1:17" x14ac:dyDescent="0.25">
      <c r="A370" s="11" t="s">
        <v>674</v>
      </c>
      <c r="B370" s="11" t="s">
        <v>675</v>
      </c>
      <c r="C370" s="11">
        <v>251</v>
      </c>
      <c r="D370" s="113">
        <f t="shared" si="15"/>
        <v>0.12749003984063745</v>
      </c>
      <c r="E370" s="113">
        <f t="shared" si="15"/>
        <v>0.16733067729083664</v>
      </c>
      <c r="F370" s="113">
        <f t="shared" si="15"/>
        <v>0.68127490039840632</v>
      </c>
      <c r="G370" s="113">
        <f t="shared" si="15"/>
        <v>2.3904382470119521E-2</v>
      </c>
      <c r="H370" s="113">
        <f t="shared" si="15"/>
        <v>0</v>
      </c>
      <c r="I370" s="113">
        <f t="shared" si="15"/>
        <v>1</v>
      </c>
      <c r="J370" s="113">
        <f t="shared" si="15"/>
        <v>0</v>
      </c>
      <c r="K370" s="11">
        <v>32</v>
      </c>
      <c r="L370" s="11">
        <v>42</v>
      </c>
      <c r="M370" s="11">
        <v>171</v>
      </c>
      <c r="N370" s="11">
        <v>6</v>
      </c>
      <c r="O370" s="11">
        <v>0</v>
      </c>
      <c r="P370" s="11">
        <v>251</v>
      </c>
      <c r="Q370" s="11">
        <v>0</v>
      </c>
    </row>
    <row r="371" spans="1:17" x14ac:dyDescent="0.25">
      <c r="A371" s="11" t="s">
        <v>688</v>
      </c>
      <c r="B371" s="11" t="s">
        <v>689</v>
      </c>
      <c r="C371" s="11" t="s">
        <v>1572</v>
      </c>
      <c r="D371" s="113" t="e">
        <f t="shared" si="15"/>
        <v>#VALUE!</v>
      </c>
      <c r="E371" s="113" t="e">
        <f t="shared" si="15"/>
        <v>#VALUE!</v>
      </c>
      <c r="F371" s="113" t="e">
        <f t="shared" si="15"/>
        <v>#VALUE!</v>
      </c>
      <c r="G371" s="113" t="e">
        <f t="shared" si="15"/>
        <v>#VALUE!</v>
      </c>
      <c r="H371" s="113" t="e">
        <f t="shared" si="15"/>
        <v>#VALUE!</v>
      </c>
      <c r="I371" s="113" t="e">
        <f t="shared" si="15"/>
        <v>#VALUE!</v>
      </c>
      <c r="J371" s="113" t="e">
        <f t="shared" si="15"/>
        <v>#VALUE!</v>
      </c>
      <c r="K371" s="11" t="s">
        <v>1572</v>
      </c>
      <c r="L371" s="11" t="s">
        <v>1572</v>
      </c>
      <c r="M371" s="11" t="s">
        <v>1572</v>
      </c>
      <c r="N371" s="11" t="s">
        <v>1572</v>
      </c>
      <c r="O371" s="11" t="s">
        <v>1572</v>
      </c>
      <c r="P371" s="11" t="s">
        <v>1572</v>
      </c>
      <c r="Q371" s="11" t="s">
        <v>1572</v>
      </c>
    </row>
    <row r="372" spans="1:17" x14ac:dyDescent="0.25">
      <c r="A372" s="11" t="s">
        <v>694</v>
      </c>
      <c r="B372" s="11" t="s">
        <v>695</v>
      </c>
      <c r="C372" s="11">
        <v>1313</v>
      </c>
      <c r="D372" s="113">
        <f t="shared" si="15"/>
        <v>0.47296268088347299</v>
      </c>
      <c r="E372" s="113">
        <f t="shared" si="15"/>
        <v>0.23305407463823305</v>
      </c>
      <c r="F372" s="113">
        <f t="shared" si="15"/>
        <v>0.18507235338918507</v>
      </c>
      <c r="G372" s="113">
        <f t="shared" si="15"/>
        <v>0.10205635948210205</v>
      </c>
      <c r="H372" s="113">
        <f t="shared" si="15"/>
        <v>6.8545316070068541E-3</v>
      </c>
      <c r="I372" s="113">
        <f t="shared" si="15"/>
        <v>1</v>
      </c>
      <c r="J372" s="113">
        <f t="shared" si="15"/>
        <v>0</v>
      </c>
      <c r="K372" s="11">
        <v>621</v>
      </c>
      <c r="L372" s="11">
        <v>306</v>
      </c>
      <c r="M372" s="11">
        <v>243</v>
      </c>
      <c r="N372" s="11">
        <v>134</v>
      </c>
      <c r="O372" s="11">
        <v>9</v>
      </c>
      <c r="P372" s="11">
        <v>1313</v>
      </c>
      <c r="Q372" s="11">
        <v>0</v>
      </c>
    </row>
    <row r="373" spans="1:17" x14ac:dyDescent="0.25">
      <c r="A373" s="11" t="s">
        <v>704</v>
      </c>
      <c r="B373" s="11" t="s">
        <v>705</v>
      </c>
      <c r="C373" s="11">
        <v>247</v>
      </c>
      <c r="D373" s="113">
        <f t="shared" si="15"/>
        <v>0.63967611336032393</v>
      </c>
      <c r="E373" s="113">
        <f t="shared" si="15"/>
        <v>0.2834008097165992</v>
      </c>
      <c r="F373" s="113">
        <f t="shared" si="15"/>
        <v>6.4777327935222673E-2</v>
      </c>
      <c r="G373" s="113">
        <f t="shared" si="15"/>
        <v>8.0971659919028341E-3</v>
      </c>
      <c r="H373" s="113">
        <f t="shared" si="15"/>
        <v>4.048582995951417E-3</v>
      </c>
      <c r="I373" s="113">
        <f t="shared" si="15"/>
        <v>1</v>
      </c>
      <c r="J373" s="113">
        <f t="shared" si="15"/>
        <v>0</v>
      </c>
      <c r="K373" s="11">
        <v>158</v>
      </c>
      <c r="L373" s="11">
        <v>70</v>
      </c>
      <c r="M373" s="11">
        <v>16</v>
      </c>
      <c r="N373" s="11">
        <v>2</v>
      </c>
      <c r="O373" s="11">
        <v>1</v>
      </c>
      <c r="P373" s="11">
        <v>247</v>
      </c>
      <c r="Q373" s="11">
        <v>0</v>
      </c>
    </row>
    <row r="374" spans="1:17" x14ac:dyDescent="0.25">
      <c r="A374" s="11" t="s">
        <v>734</v>
      </c>
      <c r="B374" s="11" t="s">
        <v>735</v>
      </c>
      <c r="C374" s="11">
        <v>371</v>
      </c>
      <c r="D374" s="113">
        <f t="shared" si="15"/>
        <v>0.44743935309973049</v>
      </c>
      <c r="E374" s="113">
        <f t="shared" si="15"/>
        <v>0.3692722371967655</v>
      </c>
      <c r="F374" s="113">
        <f t="shared" si="15"/>
        <v>0.15633423180592992</v>
      </c>
      <c r="G374" s="113">
        <f t="shared" si="15"/>
        <v>1.3477088948787063E-2</v>
      </c>
      <c r="H374" s="113">
        <f t="shared" si="15"/>
        <v>1.3477088948787063E-2</v>
      </c>
      <c r="I374" s="113">
        <f t="shared" si="15"/>
        <v>1</v>
      </c>
      <c r="J374" s="113">
        <f t="shared" si="15"/>
        <v>0</v>
      </c>
      <c r="K374" s="11">
        <v>166</v>
      </c>
      <c r="L374" s="11">
        <v>137</v>
      </c>
      <c r="M374" s="11">
        <v>58</v>
      </c>
      <c r="N374" s="11">
        <v>5</v>
      </c>
      <c r="O374" s="11">
        <v>5</v>
      </c>
      <c r="P374" s="11">
        <v>371</v>
      </c>
      <c r="Q374" s="11">
        <v>0</v>
      </c>
    </row>
    <row r="375" spans="1:17" x14ac:dyDescent="0.25">
      <c r="A375" s="11" t="s">
        <v>730</v>
      </c>
      <c r="B375" s="11" t="s">
        <v>731</v>
      </c>
      <c r="C375" s="11">
        <v>5597</v>
      </c>
      <c r="D375" s="113">
        <f t="shared" si="15"/>
        <v>0.37037698767196714</v>
      </c>
      <c r="E375" s="113">
        <f t="shared" si="15"/>
        <v>0.32946221189923175</v>
      </c>
      <c r="F375" s="113">
        <f t="shared" si="15"/>
        <v>0.18492049312131498</v>
      </c>
      <c r="G375" s="113">
        <f t="shared" si="15"/>
        <v>0.10809362158299089</v>
      </c>
      <c r="H375" s="113">
        <f t="shared" si="15"/>
        <v>7.1466857244952657E-3</v>
      </c>
      <c r="I375" s="113">
        <f t="shared" si="15"/>
        <v>1</v>
      </c>
      <c r="J375" s="113">
        <f t="shared" si="15"/>
        <v>0</v>
      </c>
      <c r="K375" s="11">
        <v>2073</v>
      </c>
      <c r="L375" s="11">
        <v>1844</v>
      </c>
      <c r="M375" s="11">
        <v>1035</v>
      </c>
      <c r="N375" s="11">
        <v>605</v>
      </c>
      <c r="O375" s="11">
        <v>40</v>
      </c>
      <c r="P375" s="11">
        <v>5597</v>
      </c>
      <c r="Q375" s="11">
        <v>0</v>
      </c>
    </row>
    <row r="376" spans="1:17" x14ac:dyDescent="0.25">
      <c r="A376" s="11" t="s">
        <v>754</v>
      </c>
      <c r="B376" s="11" t="s">
        <v>755</v>
      </c>
      <c r="C376" s="11">
        <v>472</v>
      </c>
      <c r="D376" s="113">
        <f t="shared" si="15"/>
        <v>0.66949152542372881</v>
      </c>
      <c r="E376" s="113">
        <f t="shared" si="15"/>
        <v>0.18008474576271186</v>
      </c>
      <c r="F376" s="113">
        <f t="shared" si="15"/>
        <v>8.6864406779661021E-2</v>
      </c>
      <c r="G376" s="113">
        <f t="shared" si="15"/>
        <v>6.3559322033898302E-2</v>
      </c>
      <c r="H376" s="113">
        <f t="shared" si="15"/>
        <v>0</v>
      </c>
      <c r="I376" s="113">
        <f t="shared" si="15"/>
        <v>1</v>
      </c>
      <c r="J376" s="113">
        <f t="shared" si="15"/>
        <v>0</v>
      </c>
      <c r="K376" s="11">
        <v>316</v>
      </c>
      <c r="L376" s="11">
        <v>85</v>
      </c>
      <c r="M376" s="11">
        <v>41</v>
      </c>
      <c r="N376" s="11">
        <v>30</v>
      </c>
      <c r="O376" s="11">
        <v>0</v>
      </c>
      <c r="P376" s="11">
        <v>472</v>
      </c>
      <c r="Q376" s="11">
        <v>0</v>
      </c>
    </row>
    <row r="377" spans="1:17" x14ac:dyDescent="0.25">
      <c r="A377" s="11" t="s">
        <v>760</v>
      </c>
      <c r="B377" s="11" t="s">
        <v>761</v>
      </c>
      <c r="C377" s="11">
        <v>97</v>
      </c>
      <c r="D377" s="113">
        <f t="shared" si="15"/>
        <v>0.51546391752577314</v>
      </c>
      <c r="E377" s="113">
        <f t="shared" si="15"/>
        <v>0.44329896907216493</v>
      </c>
      <c r="F377" s="113">
        <f t="shared" si="15"/>
        <v>1.0309278350515464E-2</v>
      </c>
      <c r="G377" s="113">
        <f t="shared" si="15"/>
        <v>2.0618556701030927E-2</v>
      </c>
      <c r="H377" s="113">
        <f t="shared" si="15"/>
        <v>1.0309278350515464E-2</v>
      </c>
      <c r="I377" s="113">
        <f t="shared" si="15"/>
        <v>1</v>
      </c>
      <c r="J377" s="113">
        <f t="shared" si="15"/>
        <v>0</v>
      </c>
      <c r="K377" s="11">
        <v>50</v>
      </c>
      <c r="L377" s="11">
        <v>43</v>
      </c>
      <c r="M377" s="11">
        <v>1</v>
      </c>
      <c r="N377" s="11">
        <v>2</v>
      </c>
      <c r="O377" s="11">
        <v>1</v>
      </c>
      <c r="P377" s="11">
        <v>97</v>
      </c>
      <c r="Q377" s="11">
        <v>0</v>
      </c>
    </row>
    <row r="378" spans="1:17" x14ac:dyDescent="0.25">
      <c r="A378" s="11" t="s">
        <v>764</v>
      </c>
      <c r="B378" s="11" t="s">
        <v>765</v>
      </c>
      <c r="C378" s="11">
        <v>54</v>
      </c>
      <c r="D378" s="113">
        <f t="shared" si="15"/>
        <v>0.57407407407407407</v>
      </c>
      <c r="E378" s="113">
        <f t="shared" si="15"/>
        <v>0.37037037037037035</v>
      </c>
      <c r="F378" s="113">
        <f t="shared" si="15"/>
        <v>5.5555555555555552E-2</v>
      </c>
      <c r="G378" s="113">
        <f t="shared" si="15"/>
        <v>0</v>
      </c>
      <c r="H378" s="113">
        <f t="shared" si="15"/>
        <v>0</v>
      </c>
      <c r="I378" s="113">
        <f t="shared" si="15"/>
        <v>1</v>
      </c>
      <c r="J378" s="113">
        <f t="shared" si="15"/>
        <v>0</v>
      </c>
      <c r="K378" s="11">
        <v>31</v>
      </c>
      <c r="L378" s="11">
        <v>20</v>
      </c>
      <c r="M378" s="11">
        <v>3</v>
      </c>
      <c r="N378" s="11">
        <v>0</v>
      </c>
      <c r="O378" s="11">
        <v>0</v>
      </c>
      <c r="P378" s="11">
        <v>54</v>
      </c>
      <c r="Q378" s="11">
        <v>0</v>
      </c>
    </row>
    <row r="379" spans="1:17" x14ac:dyDescent="0.25">
      <c r="A379" s="11" t="s">
        <v>770</v>
      </c>
      <c r="B379" s="11" t="s">
        <v>771</v>
      </c>
      <c r="C379" s="11">
        <v>479</v>
      </c>
      <c r="D379" s="113">
        <f t="shared" si="15"/>
        <v>0.59081419624217124</v>
      </c>
      <c r="E379" s="113">
        <f t="shared" si="15"/>
        <v>0.26304801670146138</v>
      </c>
      <c r="F379" s="113">
        <f t="shared" si="15"/>
        <v>9.6033402922755737E-2</v>
      </c>
      <c r="G379" s="113">
        <f t="shared" si="15"/>
        <v>2.2964509394572025E-2</v>
      </c>
      <c r="H379" s="113">
        <f t="shared" si="15"/>
        <v>2.7139874739039668E-2</v>
      </c>
      <c r="I379" s="113">
        <f t="shared" si="15"/>
        <v>1</v>
      </c>
      <c r="J379" s="113">
        <f t="shared" si="15"/>
        <v>0</v>
      </c>
      <c r="K379" s="11">
        <v>283</v>
      </c>
      <c r="L379" s="11">
        <v>126</v>
      </c>
      <c r="M379" s="11">
        <v>46</v>
      </c>
      <c r="N379" s="11">
        <v>11</v>
      </c>
      <c r="O379" s="11">
        <v>13</v>
      </c>
      <c r="P379" s="11">
        <v>479</v>
      </c>
      <c r="Q379" s="11">
        <v>0</v>
      </c>
    </row>
    <row r="380" spans="1:17" x14ac:dyDescent="0.25">
      <c r="A380" s="11" t="s">
        <v>772</v>
      </c>
      <c r="B380" s="11" t="s">
        <v>773</v>
      </c>
      <c r="C380" s="11">
        <v>122</v>
      </c>
      <c r="D380" s="113">
        <f t="shared" si="15"/>
        <v>0.15573770491803279</v>
      </c>
      <c r="E380" s="113">
        <f t="shared" si="15"/>
        <v>0.34426229508196721</v>
      </c>
      <c r="F380" s="113">
        <f t="shared" si="15"/>
        <v>0.21311475409836064</v>
      </c>
      <c r="G380" s="113">
        <f t="shared" si="15"/>
        <v>3.2786885245901641E-2</v>
      </c>
      <c r="H380" s="113">
        <f t="shared" si="15"/>
        <v>0.25409836065573771</v>
      </c>
      <c r="I380" s="113">
        <f t="shared" si="15"/>
        <v>1</v>
      </c>
      <c r="J380" s="113">
        <f t="shared" si="15"/>
        <v>0</v>
      </c>
      <c r="K380" s="11">
        <v>19</v>
      </c>
      <c r="L380" s="11">
        <v>42</v>
      </c>
      <c r="M380" s="11">
        <v>26</v>
      </c>
      <c r="N380" s="11">
        <v>4</v>
      </c>
      <c r="O380" s="11">
        <v>31</v>
      </c>
      <c r="P380" s="11">
        <v>122</v>
      </c>
      <c r="Q380" s="11">
        <v>0</v>
      </c>
    </row>
    <row r="381" spans="1:17" x14ac:dyDescent="0.25">
      <c r="A381" s="11" t="s">
        <v>784</v>
      </c>
      <c r="B381" s="11" t="s">
        <v>785</v>
      </c>
      <c r="C381" s="11">
        <v>132</v>
      </c>
      <c r="D381" s="113">
        <f t="shared" si="15"/>
        <v>0.42424242424242425</v>
      </c>
      <c r="E381" s="113">
        <f t="shared" si="15"/>
        <v>0.39393939393939392</v>
      </c>
      <c r="F381" s="113">
        <f t="shared" si="15"/>
        <v>0.11363636363636363</v>
      </c>
      <c r="G381" s="113">
        <f t="shared" si="15"/>
        <v>6.0606060606060608E-2</v>
      </c>
      <c r="H381" s="113">
        <f t="shared" si="15"/>
        <v>7.575757575757576E-3</v>
      </c>
      <c r="I381" s="113">
        <f t="shared" si="15"/>
        <v>1</v>
      </c>
      <c r="J381" s="113">
        <f t="shared" si="15"/>
        <v>0</v>
      </c>
      <c r="K381" s="11">
        <v>56</v>
      </c>
      <c r="L381" s="11">
        <v>52</v>
      </c>
      <c r="M381" s="11">
        <v>15</v>
      </c>
      <c r="N381" s="11">
        <v>8</v>
      </c>
      <c r="O381" s="11">
        <v>1</v>
      </c>
      <c r="P381" s="11">
        <v>132</v>
      </c>
      <c r="Q381" s="11">
        <v>0</v>
      </c>
    </row>
    <row r="382" spans="1:17" x14ac:dyDescent="0.25">
      <c r="A382" s="11" t="s">
        <v>810</v>
      </c>
      <c r="B382" s="11" t="s">
        <v>811</v>
      </c>
      <c r="C382" s="11">
        <v>401</v>
      </c>
      <c r="D382" s="113">
        <f t="shared" si="15"/>
        <v>0.6059850374064838</v>
      </c>
      <c r="E382" s="113">
        <f t="shared" si="15"/>
        <v>0.30922693266832918</v>
      </c>
      <c r="F382" s="113">
        <f t="shared" si="15"/>
        <v>5.2369077306733167E-2</v>
      </c>
      <c r="G382" s="113">
        <f t="shared" si="15"/>
        <v>2.2443890274314215E-2</v>
      </c>
      <c r="H382" s="113">
        <f t="shared" si="15"/>
        <v>9.9750623441396506E-3</v>
      </c>
      <c r="I382" s="113">
        <f t="shared" si="15"/>
        <v>1</v>
      </c>
      <c r="J382" s="113">
        <f t="shared" si="15"/>
        <v>0</v>
      </c>
      <c r="K382" s="11">
        <v>243</v>
      </c>
      <c r="L382" s="11">
        <v>124</v>
      </c>
      <c r="M382" s="11">
        <v>21</v>
      </c>
      <c r="N382" s="11">
        <v>9</v>
      </c>
      <c r="O382" s="11">
        <v>4</v>
      </c>
      <c r="P382" s="11">
        <v>401</v>
      </c>
      <c r="Q382" s="11">
        <v>0</v>
      </c>
    </row>
    <row r="383" spans="1:17" x14ac:dyDescent="0.25">
      <c r="A383" s="11" t="s">
        <v>819</v>
      </c>
      <c r="B383" s="11" t="s">
        <v>820</v>
      </c>
      <c r="C383" s="11">
        <v>791</v>
      </c>
      <c r="D383" s="113">
        <f t="shared" si="15"/>
        <v>0.55246523388116309</v>
      </c>
      <c r="E383" s="113">
        <f t="shared" si="15"/>
        <v>0.20353982300884957</v>
      </c>
      <c r="F383" s="113">
        <f t="shared" si="15"/>
        <v>0.16308470290771176</v>
      </c>
      <c r="G383" s="113">
        <f t="shared" ref="G383:J446" si="16">N383/$C383</f>
        <v>7.2060682680151714E-2</v>
      </c>
      <c r="H383" s="113">
        <f t="shared" si="16"/>
        <v>8.8495575221238937E-3</v>
      </c>
      <c r="I383" s="113">
        <f t="shared" si="16"/>
        <v>1</v>
      </c>
      <c r="J383" s="113">
        <f t="shared" si="16"/>
        <v>0</v>
      </c>
      <c r="K383" s="11">
        <v>437</v>
      </c>
      <c r="L383" s="11">
        <v>161</v>
      </c>
      <c r="M383" s="11">
        <v>129</v>
      </c>
      <c r="N383" s="11">
        <v>57</v>
      </c>
      <c r="O383" s="11">
        <v>7</v>
      </c>
      <c r="P383" s="11">
        <v>791</v>
      </c>
      <c r="Q383" s="11">
        <v>0</v>
      </c>
    </row>
    <row r="384" spans="1:17" x14ac:dyDescent="0.25">
      <c r="A384" s="11" t="s">
        <v>821</v>
      </c>
      <c r="B384" s="11" t="s">
        <v>822</v>
      </c>
      <c r="C384" s="11">
        <v>290</v>
      </c>
      <c r="D384" s="113">
        <f t="shared" ref="D384:I447" si="17">K384/$C384</f>
        <v>0.42413793103448277</v>
      </c>
      <c r="E384" s="113">
        <f t="shared" si="17"/>
        <v>0.36206896551724138</v>
      </c>
      <c r="F384" s="113">
        <f t="shared" si="17"/>
        <v>0.18965517241379309</v>
      </c>
      <c r="G384" s="113">
        <f t="shared" si="16"/>
        <v>1.7241379310344827E-2</v>
      </c>
      <c r="H384" s="113">
        <f t="shared" si="16"/>
        <v>3.4482758620689655E-3</v>
      </c>
      <c r="I384" s="113">
        <f t="shared" si="16"/>
        <v>0.99655172413793103</v>
      </c>
      <c r="J384" s="113">
        <f t="shared" si="16"/>
        <v>3.4482758620689655E-3</v>
      </c>
      <c r="K384" s="11">
        <v>123</v>
      </c>
      <c r="L384" s="11">
        <v>105</v>
      </c>
      <c r="M384" s="11">
        <v>55</v>
      </c>
      <c r="N384" s="11">
        <v>5</v>
      </c>
      <c r="O384" s="11">
        <v>1</v>
      </c>
      <c r="P384" s="11">
        <v>289</v>
      </c>
      <c r="Q384" s="11">
        <v>1</v>
      </c>
    </row>
    <row r="385" spans="1:17" x14ac:dyDescent="0.25">
      <c r="A385" s="11" t="s">
        <v>831</v>
      </c>
      <c r="B385" s="11" t="s">
        <v>832</v>
      </c>
      <c r="C385" s="11">
        <v>89</v>
      </c>
      <c r="D385" s="113">
        <f t="shared" si="17"/>
        <v>0.5842696629213483</v>
      </c>
      <c r="E385" s="113">
        <f t="shared" si="17"/>
        <v>0.2696629213483146</v>
      </c>
      <c r="F385" s="113">
        <f t="shared" si="17"/>
        <v>0.10112359550561797</v>
      </c>
      <c r="G385" s="113">
        <f t="shared" si="16"/>
        <v>4.49438202247191E-2</v>
      </c>
      <c r="H385" s="113">
        <f t="shared" si="16"/>
        <v>0</v>
      </c>
      <c r="I385" s="113">
        <f t="shared" si="16"/>
        <v>1</v>
      </c>
      <c r="J385" s="113">
        <f t="shared" si="16"/>
        <v>0</v>
      </c>
      <c r="K385" s="11">
        <v>52</v>
      </c>
      <c r="L385" s="11">
        <v>24</v>
      </c>
      <c r="M385" s="11">
        <v>9</v>
      </c>
      <c r="N385" s="11">
        <v>4</v>
      </c>
      <c r="O385" s="11">
        <v>0</v>
      </c>
      <c r="P385" s="11">
        <v>89</v>
      </c>
      <c r="Q385" s="11">
        <v>0</v>
      </c>
    </row>
    <row r="386" spans="1:17" x14ac:dyDescent="0.25">
      <c r="A386" s="11" t="s">
        <v>841</v>
      </c>
      <c r="B386" s="11" t="s">
        <v>842</v>
      </c>
      <c r="C386" s="11">
        <v>400</v>
      </c>
      <c r="D386" s="113">
        <f t="shared" si="17"/>
        <v>0.11749999999999999</v>
      </c>
      <c r="E386" s="113">
        <f t="shared" si="17"/>
        <v>0.38</v>
      </c>
      <c r="F386" s="113">
        <f t="shared" si="17"/>
        <v>0.4375</v>
      </c>
      <c r="G386" s="113">
        <f t="shared" si="16"/>
        <v>6.25E-2</v>
      </c>
      <c r="H386" s="113">
        <f t="shared" si="16"/>
        <v>2.5000000000000001E-3</v>
      </c>
      <c r="I386" s="113">
        <f t="shared" si="16"/>
        <v>1</v>
      </c>
      <c r="J386" s="113">
        <f t="shared" si="16"/>
        <v>0</v>
      </c>
      <c r="K386" s="11">
        <v>47</v>
      </c>
      <c r="L386" s="11">
        <v>152</v>
      </c>
      <c r="M386" s="11">
        <v>175</v>
      </c>
      <c r="N386" s="11">
        <v>25</v>
      </c>
      <c r="O386" s="11">
        <v>1</v>
      </c>
      <c r="P386" s="11">
        <v>400</v>
      </c>
      <c r="Q386" s="11">
        <v>0</v>
      </c>
    </row>
    <row r="387" spans="1:17" x14ac:dyDescent="0.25">
      <c r="A387" s="11" t="s">
        <v>845</v>
      </c>
      <c r="B387" s="11" t="s">
        <v>846</v>
      </c>
      <c r="C387" s="11">
        <v>325</v>
      </c>
      <c r="D387" s="113">
        <f t="shared" si="17"/>
        <v>0.4646153846153846</v>
      </c>
      <c r="E387" s="113">
        <f t="shared" si="17"/>
        <v>0.32615384615384613</v>
      </c>
      <c r="F387" s="113">
        <f t="shared" si="17"/>
        <v>0.19692307692307692</v>
      </c>
      <c r="G387" s="113">
        <f t="shared" si="16"/>
        <v>6.1538461538461538E-3</v>
      </c>
      <c r="H387" s="113">
        <f t="shared" si="16"/>
        <v>6.1538461538461538E-3</v>
      </c>
      <c r="I387" s="113">
        <f t="shared" si="16"/>
        <v>1</v>
      </c>
      <c r="J387" s="113">
        <f t="shared" si="16"/>
        <v>0</v>
      </c>
      <c r="K387" s="11">
        <v>151</v>
      </c>
      <c r="L387" s="11">
        <v>106</v>
      </c>
      <c r="M387" s="11">
        <v>64</v>
      </c>
      <c r="N387" s="11">
        <v>2</v>
      </c>
      <c r="O387" s="11">
        <v>2</v>
      </c>
      <c r="P387" s="11">
        <v>325</v>
      </c>
      <c r="Q387" s="11">
        <v>0</v>
      </c>
    </row>
    <row r="388" spans="1:17" x14ac:dyDescent="0.25">
      <c r="A388" s="11" t="s">
        <v>847</v>
      </c>
      <c r="B388" s="11" t="s">
        <v>848</v>
      </c>
      <c r="C388" s="11">
        <v>291</v>
      </c>
      <c r="D388" s="113">
        <f t="shared" si="17"/>
        <v>0.47079037800687284</v>
      </c>
      <c r="E388" s="113">
        <f t="shared" si="17"/>
        <v>0.36426116838487971</v>
      </c>
      <c r="F388" s="113">
        <f t="shared" si="17"/>
        <v>0.10652920962199312</v>
      </c>
      <c r="G388" s="113">
        <f t="shared" si="16"/>
        <v>3.0927835051546393E-2</v>
      </c>
      <c r="H388" s="113">
        <f t="shared" si="16"/>
        <v>2.7491408934707903E-2</v>
      </c>
      <c r="I388" s="113">
        <f t="shared" si="16"/>
        <v>1</v>
      </c>
      <c r="J388" s="113">
        <f t="shared" si="16"/>
        <v>0</v>
      </c>
      <c r="K388" s="11">
        <v>137</v>
      </c>
      <c r="L388" s="11">
        <v>106</v>
      </c>
      <c r="M388" s="11">
        <v>31</v>
      </c>
      <c r="N388" s="11">
        <v>9</v>
      </c>
      <c r="O388" s="11">
        <v>8</v>
      </c>
      <c r="P388" s="11">
        <v>291</v>
      </c>
      <c r="Q388" s="11">
        <v>0</v>
      </c>
    </row>
    <row r="389" spans="1:17" x14ac:dyDescent="0.25">
      <c r="A389" s="11" t="s">
        <v>857</v>
      </c>
      <c r="B389" s="11" t="s">
        <v>858</v>
      </c>
      <c r="C389" s="11">
        <v>3487</v>
      </c>
      <c r="D389" s="113">
        <f t="shared" si="17"/>
        <v>0.41640378548895901</v>
      </c>
      <c r="E389" s="113">
        <f t="shared" si="17"/>
        <v>0.22368798394034986</v>
      </c>
      <c r="F389" s="113">
        <f t="shared" si="17"/>
        <v>0.13134499569830801</v>
      </c>
      <c r="G389" s="113">
        <f t="shared" si="16"/>
        <v>0.22741611700602238</v>
      </c>
      <c r="H389" s="113">
        <f t="shared" si="16"/>
        <v>5.7355893318038426E-4</v>
      </c>
      <c r="I389" s="113">
        <f t="shared" si="16"/>
        <v>0.99942644106681966</v>
      </c>
      <c r="J389" s="113">
        <f t="shared" si="16"/>
        <v>5.7355893318038426E-4</v>
      </c>
      <c r="K389" s="11">
        <v>1452</v>
      </c>
      <c r="L389" s="11">
        <v>780</v>
      </c>
      <c r="M389" s="11">
        <v>458</v>
      </c>
      <c r="N389" s="11">
        <v>793</v>
      </c>
      <c r="O389" s="11">
        <v>2</v>
      </c>
      <c r="P389" s="11">
        <v>3485</v>
      </c>
      <c r="Q389" s="11">
        <v>2</v>
      </c>
    </row>
    <row r="390" spans="1:17" x14ac:dyDescent="0.25">
      <c r="A390" s="11" t="s">
        <v>871</v>
      </c>
      <c r="B390" s="11" t="s">
        <v>872</v>
      </c>
      <c r="C390" s="11" t="s">
        <v>1572</v>
      </c>
      <c r="D390" s="113" t="e">
        <f t="shared" si="17"/>
        <v>#VALUE!</v>
      </c>
      <c r="E390" s="113" t="e">
        <f t="shared" si="17"/>
        <v>#VALUE!</v>
      </c>
      <c r="F390" s="113" t="e">
        <f t="shared" si="17"/>
        <v>#VALUE!</v>
      </c>
      <c r="G390" s="113" t="e">
        <f t="shared" si="16"/>
        <v>#VALUE!</v>
      </c>
      <c r="H390" s="113" t="e">
        <f t="shared" si="16"/>
        <v>#VALUE!</v>
      </c>
      <c r="I390" s="113" t="e">
        <f t="shared" si="16"/>
        <v>#VALUE!</v>
      </c>
      <c r="J390" s="113" t="e">
        <f t="shared" si="16"/>
        <v>#VALUE!</v>
      </c>
      <c r="K390" s="11" t="s">
        <v>1572</v>
      </c>
      <c r="L390" s="11" t="s">
        <v>1572</v>
      </c>
      <c r="M390" s="11" t="s">
        <v>1572</v>
      </c>
      <c r="N390" s="11" t="s">
        <v>1572</v>
      </c>
      <c r="O390" s="11" t="s">
        <v>1572</v>
      </c>
      <c r="P390" s="11" t="s">
        <v>1572</v>
      </c>
      <c r="Q390" s="11" t="s">
        <v>1572</v>
      </c>
    </row>
    <row r="391" spans="1:17" x14ac:dyDescent="0.25">
      <c r="A391" s="11" t="s">
        <v>875</v>
      </c>
      <c r="B391" s="11" t="s">
        <v>876</v>
      </c>
      <c r="C391" s="11">
        <v>90</v>
      </c>
      <c r="D391" s="113">
        <f t="shared" si="17"/>
        <v>0.6333333333333333</v>
      </c>
      <c r="E391" s="113">
        <f t="shared" si="17"/>
        <v>0.26666666666666666</v>
      </c>
      <c r="F391" s="113">
        <f t="shared" si="17"/>
        <v>0.1</v>
      </c>
      <c r="G391" s="113">
        <f t="shared" si="16"/>
        <v>0</v>
      </c>
      <c r="H391" s="113">
        <f t="shared" si="16"/>
        <v>0</v>
      </c>
      <c r="I391" s="113">
        <f t="shared" si="16"/>
        <v>1</v>
      </c>
      <c r="J391" s="113">
        <f t="shared" si="16"/>
        <v>0</v>
      </c>
      <c r="K391" s="11">
        <v>57</v>
      </c>
      <c r="L391" s="11">
        <v>24</v>
      </c>
      <c r="M391" s="11">
        <v>9</v>
      </c>
      <c r="N391" s="11">
        <v>0</v>
      </c>
      <c r="O391" s="11">
        <v>0</v>
      </c>
      <c r="P391" s="11">
        <v>90</v>
      </c>
      <c r="Q391" s="11">
        <v>0</v>
      </c>
    </row>
    <row r="392" spans="1:17" x14ac:dyDescent="0.25">
      <c r="A392" s="11" t="s">
        <v>877</v>
      </c>
      <c r="B392" s="11" t="s">
        <v>878</v>
      </c>
      <c r="C392" s="11">
        <v>108</v>
      </c>
      <c r="D392" s="113">
        <f t="shared" si="17"/>
        <v>0.59259259259259256</v>
      </c>
      <c r="E392" s="113">
        <f t="shared" si="17"/>
        <v>0.34259259259259262</v>
      </c>
      <c r="F392" s="113">
        <f t="shared" si="17"/>
        <v>3.7037037037037035E-2</v>
      </c>
      <c r="G392" s="113">
        <f t="shared" si="16"/>
        <v>2.7777777777777776E-2</v>
      </c>
      <c r="H392" s="113">
        <f t="shared" si="16"/>
        <v>0</v>
      </c>
      <c r="I392" s="113">
        <f t="shared" si="16"/>
        <v>1</v>
      </c>
      <c r="J392" s="113">
        <f t="shared" si="16"/>
        <v>0</v>
      </c>
      <c r="K392" s="11">
        <v>64</v>
      </c>
      <c r="L392" s="11">
        <v>37</v>
      </c>
      <c r="M392" s="11">
        <v>4</v>
      </c>
      <c r="N392" s="11">
        <v>3</v>
      </c>
      <c r="O392" s="11">
        <v>0</v>
      </c>
      <c r="P392" s="11">
        <v>108</v>
      </c>
      <c r="Q392" s="11">
        <v>0</v>
      </c>
    </row>
    <row r="393" spans="1:17" x14ac:dyDescent="0.25">
      <c r="A393" s="11" t="s">
        <v>879</v>
      </c>
      <c r="B393" s="11" t="s">
        <v>880</v>
      </c>
      <c r="C393" s="11">
        <v>219</v>
      </c>
      <c r="D393" s="113">
        <f t="shared" si="17"/>
        <v>0.54794520547945202</v>
      </c>
      <c r="E393" s="113">
        <f t="shared" si="17"/>
        <v>0.31050228310502281</v>
      </c>
      <c r="F393" s="113">
        <f t="shared" si="17"/>
        <v>6.8493150684931503E-2</v>
      </c>
      <c r="G393" s="113">
        <f t="shared" si="16"/>
        <v>4.5662100456621002E-3</v>
      </c>
      <c r="H393" s="113">
        <f t="shared" si="16"/>
        <v>6.8493150684931503E-2</v>
      </c>
      <c r="I393" s="113">
        <f t="shared" si="16"/>
        <v>1</v>
      </c>
      <c r="J393" s="113">
        <f t="shared" si="16"/>
        <v>0</v>
      </c>
      <c r="K393" s="11">
        <v>120</v>
      </c>
      <c r="L393" s="11">
        <v>68</v>
      </c>
      <c r="M393" s="11">
        <v>15</v>
      </c>
      <c r="N393" s="11">
        <v>1</v>
      </c>
      <c r="O393" s="11">
        <v>15</v>
      </c>
      <c r="P393" s="11">
        <v>219</v>
      </c>
      <c r="Q393" s="11">
        <v>0</v>
      </c>
    </row>
    <row r="394" spans="1:17" x14ac:dyDescent="0.25">
      <c r="A394" s="11" t="s">
        <v>901</v>
      </c>
      <c r="B394" s="11" t="s">
        <v>902</v>
      </c>
      <c r="C394" s="11">
        <v>363</v>
      </c>
      <c r="D394" s="113">
        <f t="shared" si="17"/>
        <v>0.49586776859504134</v>
      </c>
      <c r="E394" s="113">
        <f t="shared" si="17"/>
        <v>0.32506887052341599</v>
      </c>
      <c r="F394" s="113">
        <f t="shared" si="17"/>
        <v>0.16804407713498623</v>
      </c>
      <c r="G394" s="113">
        <f t="shared" si="16"/>
        <v>1.1019283746556474E-2</v>
      </c>
      <c r="H394" s="113">
        <f t="shared" si="16"/>
        <v>0</v>
      </c>
      <c r="I394" s="113">
        <f t="shared" si="16"/>
        <v>1</v>
      </c>
      <c r="J394" s="113">
        <f t="shared" si="16"/>
        <v>0</v>
      </c>
      <c r="K394" s="11">
        <v>180</v>
      </c>
      <c r="L394" s="11">
        <v>118</v>
      </c>
      <c r="M394" s="11">
        <v>61</v>
      </c>
      <c r="N394" s="11">
        <v>4</v>
      </c>
      <c r="O394" s="11">
        <v>0</v>
      </c>
      <c r="P394" s="11">
        <v>363</v>
      </c>
      <c r="Q394" s="11">
        <v>0</v>
      </c>
    </row>
    <row r="395" spans="1:17" x14ac:dyDescent="0.25">
      <c r="A395" s="11" t="s">
        <v>911</v>
      </c>
      <c r="B395" s="11" t="s">
        <v>912</v>
      </c>
      <c r="C395" s="11">
        <v>1488</v>
      </c>
      <c r="D395" s="113">
        <f t="shared" si="17"/>
        <v>0.31384408602150538</v>
      </c>
      <c r="E395" s="113">
        <f t="shared" si="17"/>
        <v>0.34610215053763443</v>
      </c>
      <c r="F395" s="113">
        <f t="shared" si="17"/>
        <v>0.15389784946236559</v>
      </c>
      <c r="G395" s="113">
        <f t="shared" si="16"/>
        <v>0.18279569892473119</v>
      </c>
      <c r="H395" s="113">
        <f t="shared" si="16"/>
        <v>2.6881720430107529E-3</v>
      </c>
      <c r="I395" s="113">
        <f t="shared" si="16"/>
        <v>0.99932795698924726</v>
      </c>
      <c r="J395" s="113">
        <f t="shared" si="16"/>
        <v>6.7204301075268823E-4</v>
      </c>
      <c r="K395" s="11">
        <v>467</v>
      </c>
      <c r="L395" s="11">
        <v>515</v>
      </c>
      <c r="M395" s="11">
        <v>229</v>
      </c>
      <c r="N395" s="11">
        <v>272</v>
      </c>
      <c r="O395" s="11">
        <v>4</v>
      </c>
      <c r="P395" s="11">
        <v>1487</v>
      </c>
      <c r="Q395" s="11">
        <v>1</v>
      </c>
    </row>
    <row r="396" spans="1:17" x14ac:dyDescent="0.25">
      <c r="A396" s="11" t="s">
        <v>921</v>
      </c>
      <c r="B396" s="11" t="s">
        <v>922</v>
      </c>
      <c r="C396" s="11">
        <v>152</v>
      </c>
      <c r="D396" s="113">
        <f t="shared" si="17"/>
        <v>0.61842105263157898</v>
      </c>
      <c r="E396" s="113">
        <f t="shared" si="17"/>
        <v>0.25657894736842107</v>
      </c>
      <c r="F396" s="113">
        <f t="shared" si="17"/>
        <v>0.1118421052631579</v>
      </c>
      <c r="G396" s="113">
        <f t="shared" si="16"/>
        <v>6.5789473684210523E-3</v>
      </c>
      <c r="H396" s="113">
        <f t="shared" si="16"/>
        <v>6.5789473684210523E-3</v>
      </c>
      <c r="I396" s="113">
        <f t="shared" si="16"/>
        <v>1</v>
      </c>
      <c r="J396" s="113">
        <f t="shared" si="16"/>
        <v>0</v>
      </c>
      <c r="K396" s="11">
        <v>94</v>
      </c>
      <c r="L396" s="11">
        <v>39</v>
      </c>
      <c r="M396" s="11">
        <v>17</v>
      </c>
      <c r="N396" s="11">
        <v>1</v>
      </c>
      <c r="O396" s="11">
        <v>1</v>
      </c>
      <c r="P396" s="11">
        <v>152</v>
      </c>
      <c r="Q396" s="11">
        <v>0</v>
      </c>
    </row>
    <row r="397" spans="1:17" x14ac:dyDescent="0.25">
      <c r="A397" s="11" t="s">
        <v>923</v>
      </c>
      <c r="B397" s="11" t="s">
        <v>924</v>
      </c>
      <c r="C397" s="11">
        <v>105</v>
      </c>
      <c r="D397" s="113">
        <f t="shared" si="17"/>
        <v>0.43809523809523809</v>
      </c>
      <c r="E397" s="113">
        <f t="shared" si="17"/>
        <v>0.4</v>
      </c>
      <c r="F397" s="113">
        <f t="shared" si="17"/>
        <v>0.14285714285714285</v>
      </c>
      <c r="G397" s="113">
        <f t="shared" si="16"/>
        <v>1.9047619047619049E-2</v>
      </c>
      <c r="H397" s="113">
        <f t="shared" si="16"/>
        <v>0</v>
      </c>
      <c r="I397" s="113">
        <f t="shared" si="16"/>
        <v>1</v>
      </c>
      <c r="J397" s="113">
        <f t="shared" si="16"/>
        <v>0</v>
      </c>
      <c r="K397" s="11">
        <v>46</v>
      </c>
      <c r="L397" s="11">
        <v>42</v>
      </c>
      <c r="M397" s="11">
        <v>15</v>
      </c>
      <c r="N397" s="11">
        <v>2</v>
      </c>
      <c r="O397" s="11">
        <v>0</v>
      </c>
      <c r="P397" s="11">
        <v>105</v>
      </c>
      <c r="Q397" s="11">
        <v>0</v>
      </c>
    </row>
    <row r="398" spans="1:17" x14ac:dyDescent="0.25">
      <c r="A398" s="11" t="s">
        <v>927</v>
      </c>
      <c r="B398" s="11" t="s">
        <v>928</v>
      </c>
      <c r="C398" s="11">
        <v>92</v>
      </c>
      <c r="D398" s="113">
        <f t="shared" si="17"/>
        <v>0.60869565217391308</v>
      </c>
      <c r="E398" s="113">
        <f t="shared" si="17"/>
        <v>0.30434782608695654</v>
      </c>
      <c r="F398" s="113">
        <f t="shared" si="17"/>
        <v>5.434782608695652E-2</v>
      </c>
      <c r="G398" s="113">
        <f t="shared" si="16"/>
        <v>3.2608695652173912E-2</v>
      </c>
      <c r="H398" s="113">
        <f t="shared" si="16"/>
        <v>0</v>
      </c>
      <c r="I398" s="113">
        <f t="shared" si="16"/>
        <v>1</v>
      </c>
      <c r="J398" s="113">
        <f t="shared" si="16"/>
        <v>0</v>
      </c>
      <c r="K398" s="11">
        <v>56</v>
      </c>
      <c r="L398" s="11">
        <v>28</v>
      </c>
      <c r="M398" s="11">
        <v>5</v>
      </c>
      <c r="N398" s="11">
        <v>3</v>
      </c>
      <c r="O398" s="11">
        <v>0</v>
      </c>
      <c r="P398" s="11">
        <v>92</v>
      </c>
      <c r="Q398" s="11">
        <v>0</v>
      </c>
    </row>
    <row r="399" spans="1:17" x14ac:dyDescent="0.25">
      <c r="A399" s="11" t="s">
        <v>947</v>
      </c>
      <c r="B399" s="11" t="s">
        <v>948</v>
      </c>
      <c r="C399" s="11">
        <v>56</v>
      </c>
      <c r="D399" s="113">
        <f t="shared" si="17"/>
        <v>0.4642857142857143</v>
      </c>
      <c r="E399" s="113">
        <f t="shared" si="17"/>
        <v>0.3392857142857143</v>
      </c>
      <c r="F399" s="113">
        <f t="shared" si="17"/>
        <v>0.19642857142857142</v>
      </c>
      <c r="G399" s="113">
        <f t="shared" si="16"/>
        <v>0</v>
      </c>
      <c r="H399" s="113">
        <f t="shared" si="16"/>
        <v>0</v>
      </c>
      <c r="I399" s="113">
        <f t="shared" si="16"/>
        <v>1</v>
      </c>
      <c r="J399" s="113">
        <f t="shared" si="16"/>
        <v>0</v>
      </c>
      <c r="K399" s="11">
        <v>26</v>
      </c>
      <c r="L399" s="11">
        <v>19</v>
      </c>
      <c r="M399" s="11">
        <v>11</v>
      </c>
      <c r="N399" s="11">
        <v>0</v>
      </c>
      <c r="O399" s="11">
        <v>0</v>
      </c>
      <c r="P399" s="11">
        <v>56</v>
      </c>
      <c r="Q399" s="11">
        <v>0</v>
      </c>
    </row>
    <row r="400" spans="1:17" x14ac:dyDescent="0.25">
      <c r="A400" s="11" t="s">
        <v>951</v>
      </c>
      <c r="B400" s="11" t="s">
        <v>952</v>
      </c>
      <c r="C400" s="11">
        <v>94</v>
      </c>
      <c r="D400" s="113">
        <f t="shared" si="17"/>
        <v>0.57446808510638303</v>
      </c>
      <c r="E400" s="113">
        <f t="shared" si="17"/>
        <v>0.36170212765957449</v>
      </c>
      <c r="F400" s="113">
        <f t="shared" si="17"/>
        <v>6.3829787234042548E-2</v>
      </c>
      <c r="G400" s="113">
        <f t="shared" si="16"/>
        <v>0</v>
      </c>
      <c r="H400" s="113">
        <f t="shared" si="16"/>
        <v>0</v>
      </c>
      <c r="I400" s="113">
        <f t="shared" si="16"/>
        <v>1</v>
      </c>
      <c r="J400" s="113">
        <f t="shared" si="16"/>
        <v>0</v>
      </c>
      <c r="K400" s="11">
        <v>54</v>
      </c>
      <c r="L400" s="11">
        <v>34</v>
      </c>
      <c r="M400" s="11">
        <v>6</v>
      </c>
      <c r="N400" s="11">
        <v>0</v>
      </c>
      <c r="O400" s="11">
        <v>0</v>
      </c>
      <c r="P400" s="11">
        <v>94</v>
      </c>
      <c r="Q400" s="11">
        <v>0</v>
      </c>
    </row>
    <row r="401" spans="1:17" x14ac:dyDescent="0.25">
      <c r="A401" s="11" t="s">
        <v>953</v>
      </c>
      <c r="B401" s="11" t="s">
        <v>954</v>
      </c>
      <c r="C401" s="11">
        <v>503</v>
      </c>
      <c r="D401" s="113">
        <f t="shared" si="17"/>
        <v>0.45924453280318089</v>
      </c>
      <c r="E401" s="113">
        <f t="shared" si="17"/>
        <v>0.31610337972166996</v>
      </c>
      <c r="F401" s="113">
        <f t="shared" si="17"/>
        <v>0.19483101391650098</v>
      </c>
      <c r="G401" s="113">
        <f t="shared" si="16"/>
        <v>2.7833001988071572E-2</v>
      </c>
      <c r="H401" s="113">
        <f t="shared" si="16"/>
        <v>0</v>
      </c>
      <c r="I401" s="113">
        <f t="shared" si="16"/>
        <v>0.99801192842942343</v>
      </c>
      <c r="J401" s="113">
        <f t="shared" si="16"/>
        <v>1.9880715705765406E-3</v>
      </c>
      <c r="K401" s="11">
        <v>231</v>
      </c>
      <c r="L401" s="11">
        <v>159</v>
      </c>
      <c r="M401" s="11">
        <v>98</v>
      </c>
      <c r="N401" s="11">
        <v>14</v>
      </c>
      <c r="O401" s="11">
        <v>0</v>
      </c>
      <c r="P401" s="11">
        <v>502</v>
      </c>
      <c r="Q401" s="11">
        <v>1</v>
      </c>
    </row>
    <row r="402" spans="1:17" x14ac:dyDescent="0.25">
      <c r="A402" s="11" t="s">
        <v>957</v>
      </c>
      <c r="B402" s="11" t="s">
        <v>958</v>
      </c>
      <c r="C402" s="11">
        <v>123</v>
      </c>
      <c r="D402" s="113">
        <f t="shared" si="17"/>
        <v>0.54471544715447151</v>
      </c>
      <c r="E402" s="113">
        <f t="shared" si="17"/>
        <v>0.4065040650406504</v>
      </c>
      <c r="F402" s="113">
        <f t="shared" si="17"/>
        <v>2.4390243902439025E-2</v>
      </c>
      <c r="G402" s="113">
        <f t="shared" si="16"/>
        <v>1.6260162601626018E-2</v>
      </c>
      <c r="H402" s="113">
        <f t="shared" si="16"/>
        <v>8.130081300813009E-3</v>
      </c>
      <c r="I402" s="113">
        <f t="shared" si="16"/>
        <v>1</v>
      </c>
      <c r="J402" s="113">
        <f t="shared" si="16"/>
        <v>0</v>
      </c>
      <c r="K402" s="11">
        <v>67</v>
      </c>
      <c r="L402" s="11">
        <v>50</v>
      </c>
      <c r="M402" s="11">
        <v>3</v>
      </c>
      <c r="N402" s="11">
        <v>2</v>
      </c>
      <c r="O402" s="11">
        <v>1</v>
      </c>
      <c r="P402" s="11">
        <v>123</v>
      </c>
      <c r="Q402" s="11">
        <v>0</v>
      </c>
    </row>
    <row r="403" spans="1:17" x14ac:dyDescent="0.25">
      <c r="A403" s="11" t="s">
        <v>963</v>
      </c>
      <c r="B403" s="11" t="s">
        <v>964</v>
      </c>
      <c r="C403" s="11">
        <v>218</v>
      </c>
      <c r="D403" s="113">
        <f t="shared" si="17"/>
        <v>0.59174311926605505</v>
      </c>
      <c r="E403" s="113">
        <f t="shared" si="17"/>
        <v>0.3165137614678899</v>
      </c>
      <c r="F403" s="113">
        <f t="shared" si="17"/>
        <v>8.2568807339449546E-2</v>
      </c>
      <c r="G403" s="113">
        <f t="shared" si="16"/>
        <v>4.5871559633027525E-3</v>
      </c>
      <c r="H403" s="113">
        <f t="shared" si="16"/>
        <v>4.5871559633027525E-3</v>
      </c>
      <c r="I403" s="113">
        <f t="shared" si="16"/>
        <v>1</v>
      </c>
      <c r="J403" s="113">
        <f t="shared" si="16"/>
        <v>0</v>
      </c>
      <c r="K403" s="11">
        <v>129</v>
      </c>
      <c r="L403" s="11">
        <v>69</v>
      </c>
      <c r="M403" s="11">
        <v>18</v>
      </c>
      <c r="N403" s="11">
        <v>1</v>
      </c>
      <c r="O403" s="11">
        <v>1</v>
      </c>
      <c r="P403" s="11">
        <v>218</v>
      </c>
      <c r="Q403" s="11">
        <v>0</v>
      </c>
    </row>
    <row r="404" spans="1:17" x14ac:dyDescent="0.25">
      <c r="A404" s="11" t="s">
        <v>967</v>
      </c>
      <c r="B404" s="11" t="s">
        <v>968</v>
      </c>
      <c r="C404" s="11">
        <v>88</v>
      </c>
      <c r="D404" s="113">
        <f t="shared" si="17"/>
        <v>0.52272727272727271</v>
      </c>
      <c r="E404" s="113">
        <f t="shared" si="17"/>
        <v>0.36363636363636365</v>
      </c>
      <c r="F404" s="113">
        <f t="shared" si="17"/>
        <v>0.10227272727272728</v>
      </c>
      <c r="G404" s="113">
        <f t="shared" si="16"/>
        <v>1.1363636363636364E-2</v>
      </c>
      <c r="H404" s="113">
        <f t="shared" si="16"/>
        <v>0</v>
      </c>
      <c r="I404" s="113">
        <f t="shared" si="16"/>
        <v>1</v>
      </c>
      <c r="J404" s="113">
        <f t="shared" si="16"/>
        <v>0</v>
      </c>
      <c r="K404" s="11">
        <v>46</v>
      </c>
      <c r="L404" s="11">
        <v>32</v>
      </c>
      <c r="M404" s="11">
        <v>9</v>
      </c>
      <c r="N404" s="11">
        <v>1</v>
      </c>
      <c r="O404" s="11">
        <v>0</v>
      </c>
      <c r="P404" s="11">
        <v>88</v>
      </c>
      <c r="Q404" s="11">
        <v>0</v>
      </c>
    </row>
    <row r="405" spans="1:17" x14ac:dyDescent="0.25">
      <c r="A405" s="11" t="s">
        <v>977</v>
      </c>
      <c r="B405" s="11" t="s">
        <v>978</v>
      </c>
      <c r="C405" s="11">
        <v>413</v>
      </c>
      <c r="D405" s="113">
        <f t="shared" si="17"/>
        <v>0.14285714285714285</v>
      </c>
      <c r="E405" s="113">
        <f t="shared" si="17"/>
        <v>0.77966101694915257</v>
      </c>
      <c r="F405" s="113">
        <f t="shared" si="17"/>
        <v>6.2953995157384993E-2</v>
      </c>
      <c r="G405" s="113">
        <f t="shared" si="16"/>
        <v>7.2639225181598066E-3</v>
      </c>
      <c r="H405" s="113">
        <f t="shared" si="16"/>
        <v>7.2639225181598066E-3</v>
      </c>
      <c r="I405" s="113">
        <f t="shared" si="16"/>
        <v>1</v>
      </c>
      <c r="J405" s="113">
        <f t="shared" si="16"/>
        <v>0</v>
      </c>
      <c r="K405" s="11">
        <v>59</v>
      </c>
      <c r="L405" s="11">
        <v>322</v>
      </c>
      <c r="M405" s="11">
        <v>26</v>
      </c>
      <c r="N405" s="11">
        <v>3</v>
      </c>
      <c r="O405" s="11">
        <v>3</v>
      </c>
      <c r="P405" s="11">
        <v>413</v>
      </c>
      <c r="Q405" s="11">
        <v>0</v>
      </c>
    </row>
    <row r="406" spans="1:17" x14ac:dyDescent="0.25">
      <c r="A406" s="11" t="s">
        <v>993</v>
      </c>
      <c r="B406" s="11" t="s">
        <v>994</v>
      </c>
      <c r="C406" s="11">
        <v>82</v>
      </c>
      <c r="D406" s="113">
        <f t="shared" si="17"/>
        <v>0.42682926829268292</v>
      </c>
      <c r="E406" s="113">
        <f t="shared" si="17"/>
        <v>0.3902439024390244</v>
      </c>
      <c r="F406" s="113">
        <f t="shared" si="17"/>
        <v>0.15853658536585366</v>
      </c>
      <c r="G406" s="113">
        <f t="shared" si="16"/>
        <v>1.2195121951219513E-2</v>
      </c>
      <c r="H406" s="113">
        <f t="shared" si="16"/>
        <v>1.2195121951219513E-2</v>
      </c>
      <c r="I406" s="113">
        <f t="shared" si="16"/>
        <v>1</v>
      </c>
      <c r="J406" s="113">
        <f t="shared" si="16"/>
        <v>0</v>
      </c>
      <c r="K406" s="11">
        <v>35</v>
      </c>
      <c r="L406" s="11">
        <v>32</v>
      </c>
      <c r="M406" s="11">
        <v>13</v>
      </c>
      <c r="N406" s="11">
        <v>1</v>
      </c>
      <c r="O406" s="11">
        <v>1</v>
      </c>
      <c r="P406" s="11">
        <v>82</v>
      </c>
      <c r="Q406" s="11">
        <v>0</v>
      </c>
    </row>
    <row r="407" spans="1:17" x14ac:dyDescent="0.25">
      <c r="A407" s="11" t="s">
        <v>997</v>
      </c>
      <c r="B407" s="11" t="s">
        <v>998</v>
      </c>
      <c r="C407" s="11">
        <v>128</v>
      </c>
      <c r="D407" s="113">
        <f t="shared" si="17"/>
        <v>0.5703125</v>
      </c>
      <c r="E407" s="113">
        <f t="shared" si="17"/>
        <v>0.28125</v>
      </c>
      <c r="F407" s="113">
        <f t="shared" si="17"/>
        <v>0.125</v>
      </c>
      <c r="G407" s="113">
        <f t="shared" si="16"/>
        <v>1.5625E-2</v>
      </c>
      <c r="H407" s="113">
        <f t="shared" si="16"/>
        <v>7.8125E-3</v>
      </c>
      <c r="I407" s="113">
        <f t="shared" si="16"/>
        <v>1</v>
      </c>
      <c r="J407" s="113">
        <f t="shared" si="16"/>
        <v>0</v>
      </c>
      <c r="K407" s="11">
        <v>73</v>
      </c>
      <c r="L407" s="11">
        <v>36</v>
      </c>
      <c r="M407" s="11">
        <v>16</v>
      </c>
      <c r="N407" s="11">
        <v>2</v>
      </c>
      <c r="O407" s="11">
        <v>1</v>
      </c>
      <c r="P407" s="11">
        <v>128</v>
      </c>
      <c r="Q407" s="11">
        <v>0</v>
      </c>
    </row>
    <row r="408" spans="1:17" x14ac:dyDescent="0.25">
      <c r="A408" s="11" t="s">
        <v>1005</v>
      </c>
      <c r="B408" s="11" t="s">
        <v>1006</v>
      </c>
      <c r="C408" s="11" t="s">
        <v>1572</v>
      </c>
      <c r="D408" s="113" t="e">
        <f t="shared" si="17"/>
        <v>#VALUE!</v>
      </c>
      <c r="E408" s="113" t="e">
        <f t="shared" si="17"/>
        <v>#VALUE!</v>
      </c>
      <c r="F408" s="113" t="e">
        <f t="shared" si="17"/>
        <v>#VALUE!</v>
      </c>
      <c r="G408" s="113" t="e">
        <f t="shared" si="16"/>
        <v>#VALUE!</v>
      </c>
      <c r="H408" s="113" t="e">
        <f t="shared" si="16"/>
        <v>#VALUE!</v>
      </c>
      <c r="I408" s="113" t="e">
        <f t="shared" si="16"/>
        <v>#VALUE!</v>
      </c>
      <c r="J408" s="113" t="e">
        <f t="shared" si="16"/>
        <v>#VALUE!</v>
      </c>
      <c r="K408" s="11" t="s">
        <v>1572</v>
      </c>
      <c r="L408" s="11" t="s">
        <v>1572</v>
      </c>
      <c r="M408" s="11" t="s">
        <v>1572</v>
      </c>
      <c r="N408" s="11" t="s">
        <v>1572</v>
      </c>
      <c r="O408" s="11" t="s">
        <v>1572</v>
      </c>
      <c r="P408" s="11" t="s">
        <v>1572</v>
      </c>
      <c r="Q408" s="11" t="s">
        <v>1572</v>
      </c>
    </row>
    <row r="409" spans="1:17" x14ac:dyDescent="0.25">
      <c r="A409" s="11" t="s">
        <v>1007</v>
      </c>
      <c r="B409" s="11" t="s">
        <v>1008</v>
      </c>
      <c r="C409" s="11">
        <v>93</v>
      </c>
      <c r="D409" s="113">
        <f t="shared" si="17"/>
        <v>0.75268817204301075</v>
      </c>
      <c r="E409" s="113">
        <f t="shared" si="17"/>
        <v>0.23655913978494625</v>
      </c>
      <c r="F409" s="113">
        <f t="shared" si="17"/>
        <v>1.0752688172043012E-2</v>
      </c>
      <c r="G409" s="113">
        <f t="shared" si="16"/>
        <v>0</v>
      </c>
      <c r="H409" s="113">
        <f t="shared" si="16"/>
        <v>0</v>
      </c>
      <c r="I409" s="113">
        <f t="shared" si="16"/>
        <v>1</v>
      </c>
      <c r="J409" s="113">
        <f t="shared" si="16"/>
        <v>0</v>
      </c>
      <c r="K409" s="11">
        <v>70</v>
      </c>
      <c r="L409" s="11">
        <v>22</v>
      </c>
      <c r="M409" s="11">
        <v>1</v>
      </c>
      <c r="N409" s="11">
        <v>0</v>
      </c>
      <c r="O409" s="11">
        <v>0</v>
      </c>
      <c r="P409" s="11">
        <v>93</v>
      </c>
      <c r="Q409" s="11">
        <v>0</v>
      </c>
    </row>
    <row r="410" spans="1:17" x14ac:dyDescent="0.25">
      <c r="A410" s="11" t="s">
        <v>1035</v>
      </c>
      <c r="B410" s="11" t="s">
        <v>1036</v>
      </c>
      <c r="C410" s="11">
        <v>211</v>
      </c>
      <c r="D410" s="113">
        <f t="shared" si="17"/>
        <v>0.51184834123222744</v>
      </c>
      <c r="E410" s="113">
        <f t="shared" si="17"/>
        <v>0.37440758293838861</v>
      </c>
      <c r="F410" s="113">
        <f t="shared" si="17"/>
        <v>6.6350710900473939E-2</v>
      </c>
      <c r="G410" s="113">
        <f t="shared" si="16"/>
        <v>3.7914691943127965E-2</v>
      </c>
      <c r="H410" s="113">
        <f t="shared" si="16"/>
        <v>9.4786729857819912E-3</v>
      </c>
      <c r="I410" s="113">
        <f t="shared" si="16"/>
        <v>1</v>
      </c>
      <c r="J410" s="113">
        <f t="shared" si="16"/>
        <v>0</v>
      </c>
      <c r="K410" s="11">
        <v>108</v>
      </c>
      <c r="L410" s="11">
        <v>79</v>
      </c>
      <c r="M410" s="11">
        <v>14</v>
      </c>
      <c r="N410" s="11">
        <v>8</v>
      </c>
      <c r="O410" s="11">
        <v>2</v>
      </c>
      <c r="P410" s="11">
        <v>211</v>
      </c>
      <c r="Q410" s="11">
        <v>0</v>
      </c>
    </row>
    <row r="411" spans="1:17" x14ac:dyDescent="0.25">
      <c r="A411" s="11" t="s">
        <v>1039</v>
      </c>
      <c r="B411" s="11" t="s">
        <v>1040</v>
      </c>
      <c r="C411" s="11">
        <v>433</v>
      </c>
      <c r="D411" s="113">
        <f t="shared" si="17"/>
        <v>0.66743648960739033</v>
      </c>
      <c r="E411" s="113">
        <f t="shared" si="17"/>
        <v>0.2702078521939954</v>
      </c>
      <c r="F411" s="113">
        <f t="shared" si="17"/>
        <v>5.0808314087759814E-2</v>
      </c>
      <c r="G411" s="113">
        <f t="shared" si="16"/>
        <v>9.2378752886836026E-3</v>
      </c>
      <c r="H411" s="113">
        <f t="shared" si="16"/>
        <v>2.3094688221709007E-3</v>
      </c>
      <c r="I411" s="113">
        <f t="shared" si="16"/>
        <v>1</v>
      </c>
      <c r="J411" s="113">
        <f t="shared" si="16"/>
        <v>0</v>
      </c>
      <c r="K411" s="11">
        <v>289</v>
      </c>
      <c r="L411" s="11">
        <v>117</v>
      </c>
      <c r="M411" s="11">
        <v>22</v>
      </c>
      <c r="N411" s="11">
        <v>4</v>
      </c>
      <c r="O411" s="11">
        <v>1</v>
      </c>
      <c r="P411" s="11">
        <v>433</v>
      </c>
      <c r="Q411" s="11">
        <v>0</v>
      </c>
    </row>
    <row r="412" spans="1:17" x14ac:dyDescent="0.25">
      <c r="A412" s="11" t="s">
        <v>1041</v>
      </c>
      <c r="B412" s="11" t="s">
        <v>1042</v>
      </c>
      <c r="C412" s="11">
        <v>309</v>
      </c>
      <c r="D412" s="113">
        <f t="shared" si="17"/>
        <v>0.51779935275080902</v>
      </c>
      <c r="E412" s="113">
        <f t="shared" si="17"/>
        <v>0.3818770226537217</v>
      </c>
      <c r="F412" s="113">
        <f t="shared" si="17"/>
        <v>6.4724919093851127E-2</v>
      </c>
      <c r="G412" s="113">
        <f t="shared" si="16"/>
        <v>3.2362459546925564E-2</v>
      </c>
      <c r="H412" s="113">
        <f t="shared" si="16"/>
        <v>3.2362459546925568E-3</v>
      </c>
      <c r="I412" s="113">
        <f t="shared" si="16"/>
        <v>1</v>
      </c>
      <c r="J412" s="113">
        <f t="shared" si="16"/>
        <v>0</v>
      </c>
      <c r="K412" s="11">
        <v>160</v>
      </c>
      <c r="L412" s="11">
        <v>118</v>
      </c>
      <c r="M412" s="11">
        <v>20</v>
      </c>
      <c r="N412" s="11">
        <v>10</v>
      </c>
      <c r="O412" s="11">
        <v>1</v>
      </c>
      <c r="P412" s="11">
        <v>309</v>
      </c>
      <c r="Q412" s="11">
        <v>0</v>
      </c>
    </row>
    <row r="413" spans="1:17" x14ac:dyDescent="0.25">
      <c r="A413" s="11" t="s">
        <v>1045</v>
      </c>
      <c r="B413" s="11" t="s">
        <v>1046</v>
      </c>
      <c r="C413" s="11">
        <v>108</v>
      </c>
      <c r="D413" s="113">
        <f t="shared" si="17"/>
        <v>0.27777777777777779</v>
      </c>
      <c r="E413" s="113">
        <f t="shared" si="17"/>
        <v>0.42592592592592593</v>
      </c>
      <c r="F413" s="113">
        <f t="shared" si="17"/>
        <v>0.25</v>
      </c>
      <c r="G413" s="113">
        <f t="shared" si="16"/>
        <v>3.7037037037037035E-2</v>
      </c>
      <c r="H413" s="113">
        <f t="shared" si="16"/>
        <v>9.2592592592592587E-3</v>
      </c>
      <c r="I413" s="113">
        <f t="shared" si="16"/>
        <v>1</v>
      </c>
      <c r="J413" s="113">
        <f t="shared" si="16"/>
        <v>0</v>
      </c>
      <c r="K413" s="11">
        <v>30</v>
      </c>
      <c r="L413" s="11">
        <v>46</v>
      </c>
      <c r="M413" s="11">
        <v>27</v>
      </c>
      <c r="N413" s="11">
        <v>4</v>
      </c>
      <c r="O413" s="11">
        <v>1</v>
      </c>
      <c r="P413" s="11">
        <v>108</v>
      </c>
      <c r="Q413" s="11">
        <v>0</v>
      </c>
    </row>
    <row r="414" spans="1:17" x14ac:dyDescent="0.25">
      <c r="A414" s="11" t="s">
        <v>1061</v>
      </c>
      <c r="B414" s="11" t="s">
        <v>1062</v>
      </c>
      <c r="C414" s="11">
        <v>395</v>
      </c>
      <c r="D414" s="113">
        <f t="shared" si="17"/>
        <v>0.31139240506329113</v>
      </c>
      <c r="E414" s="113">
        <f t="shared" si="17"/>
        <v>0.42025316455696204</v>
      </c>
      <c r="F414" s="113">
        <f t="shared" si="17"/>
        <v>0.20759493670886076</v>
      </c>
      <c r="G414" s="113">
        <f t="shared" si="16"/>
        <v>5.5696202531645568E-2</v>
      </c>
      <c r="H414" s="113">
        <f t="shared" si="16"/>
        <v>5.0632911392405064E-3</v>
      </c>
      <c r="I414" s="113">
        <f t="shared" si="16"/>
        <v>1</v>
      </c>
      <c r="J414" s="113">
        <f t="shared" si="16"/>
        <v>0</v>
      </c>
      <c r="K414" s="11">
        <v>123</v>
      </c>
      <c r="L414" s="11">
        <v>166</v>
      </c>
      <c r="M414" s="11">
        <v>82</v>
      </c>
      <c r="N414" s="11">
        <v>22</v>
      </c>
      <c r="O414" s="11">
        <v>2</v>
      </c>
      <c r="P414" s="11">
        <v>395</v>
      </c>
      <c r="Q414" s="11">
        <v>0</v>
      </c>
    </row>
    <row r="415" spans="1:17" x14ac:dyDescent="0.25">
      <c r="A415" s="11" t="s">
        <v>1065</v>
      </c>
      <c r="B415" s="11" t="s">
        <v>1066</v>
      </c>
      <c r="C415" s="11">
        <v>81</v>
      </c>
      <c r="D415" s="113">
        <f t="shared" si="17"/>
        <v>0.37037037037037035</v>
      </c>
      <c r="E415" s="113">
        <f t="shared" si="17"/>
        <v>0.53086419753086422</v>
      </c>
      <c r="F415" s="113">
        <f t="shared" si="17"/>
        <v>6.1728395061728392E-2</v>
      </c>
      <c r="G415" s="113">
        <f t="shared" si="16"/>
        <v>3.7037037037037035E-2</v>
      </c>
      <c r="H415" s="113">
        <f t="shared" si="16"/>
        <v>0</v>
      </c>
      <c r="I415" s="113">
        <f t="shared" si="16"/>
        <v>1</v>
      </c>
      <c r="J415" s="113">
        <f t="shared" si="16"/>
        <v>0</v>
      </c>
      <c r="K415" s="11">
        <v>30</v>
      </c>
      <c r="L415" s="11">
        <v>43</v>
      </c>
      <c r="M415" s="11">
        <v>5</v>
      </c>
      <c r="N415" s="11">
        <v>3</v>
      </c>
      <c r="O415" s="11">
        <v>0</v>
      </c>
      <c r="P415" s="11">
        <v>81</v>
      </c>
      <c r="Q415" s="11">
        <v>0</v>
      </c>
    </row>
    <row r="416" spans="1:17" x14ac:dyDescent="0.25">
      <c r="A416" s="11" t="s">
        <v>1079</v>
      </c>
      <c r="B416" s="11" t="s">
        <v>1080</v>
      </c>
      <c r="C416" s="11">
        <v>1091</v>
      </c>
      <c r="D416" s="113">
        <f t="shared" si="17"/>
        <v>0.34280476626947753</v>
      </c>
      <c r="E416" s="113">
        <f t="shared" si="17"/>
        <v>0.36938588450962417</v>
      </c>
      <c r="F416" s="113">
        <f t="shared" si="17"/>
        <v>0.17965169569202566</v>
      </c>
      <c r="G416" s="113">
        <f t="shared" si="16"/>
        <v>0.10540788267644363</v>
      </c>
      <c r="H416" s="113">
        <f t="shared" si="16"/>
        <v>2.7497708524289641E-3</v>
      </c>
      <c r="I416" s="113">
        <f t="shared" si="16"/>
        <v>1</v>
      </c>
      <c r="J416" s="113">
        <f t="shared" si="16"/>
        <v>0</v>
      </c>
      <c r="K416" s="11">
        <v>374</v>
      </c>
      <c r="L416" s="11">
        <v>403</v>
      </c>
      <c r="M416" s="11">
        <v>196</v>
      </c>
      <c r="N416" s="11">
        <v>115</v>
      </c>
      <c r="O416" s="11">
        <v>3</v>
      </c>
      <c r="P416" s="11">
        <v>1091</v>
      </c>
      <c r="Q416" s="11">
        <v>0</v>
      </c>
    </row>
    <row r="417" spans="1:17" x14ac:dyDescent="0.25">
      <c r="A417" s="11" t="s">
        <v>1089</v>
      </c>
      <c r="B417" s="11" t="s">
        <v>1090</v>
      </c>
      <c r="C417" s="11">
        <v>125</v>
      </c>
      <c r="D417" s="113">
        <f t="shared" si="17"/>
        <v>0.60799999999999998</v>
      </c>
      <c r="E417" s="113">
        <f t="shared" si="17"/>
        <v>0.30399999999999999</v>
      </c>
      <c r="F417" s="113">
        <f t="shared" si="17"/>
        <v>5.6000000000000001E-2</v>
      </c>
      <c r="G417" s="113">
        <f t="shared" si="16"/>
        <v>2.4E-2</v>
      </c>
      <c r="H417" s="113">
        <f t="shared" si="16"/>
        <v>8.0000000000000002E-3</v>
      </c>
      <c r="I417" s="113">
        <f t="shared" si="16"/>
        <v>1</v>
      </c>
      <c r="J417" s="113">
        <f t="shared" si="16"/>
        <v>0</v>
      </c>
      <c r="K417" s="11">
        <v>76</v>
      </c>
      <c r="L417" s="11">
        <v>38</v>
      </c>
      <c r="M417" s="11">
        <v>7</v>
      </c>
      <c r="N417" s="11">
        <v>3</v>
      </c>
      <c r="O417" s="11">
        <v>1</v>
      </c>
      <c r="P417" s="11">
        <v>125</v>
      </c>
      <c r="Q417" s="11">
        <v>0</v>
      </c>
    </row>
    <row r="418" spans="1:17" x14ac:dyDescent="0.25">
      <c r="A418" s="11" t="s">
        <v>1103</v>
      </c>
      <c r="B418" s="11" t="s">
        <v>1104</v>
      </c>
      <c r="C418" s="11" t="s">
        <v>1572</v>
      </c>
      <c r="D418" s="113" t="e">
        <f t="shared" si="17"/>
        <v>#VALUE!</v>
      </c>
      <c r="E418" s="113" t="e">
        <f t="shared" si="17"/>
        <v>#VALUE!</v>
      </c>
      <c r="F418" s="113" t="e">
        <f t="shared" si="17"/>
        <v>#VALUE!</v>
      </c>
      <c r="G418" s="113" t="e">
        <f t="shared" si="16"/>
        <v>#VALUE!</v>
      </c>
      <c r="H418" s="113" t="e">
        <f t="shared" si="16"/>
        <v>#VALUE!</v>
      </c>
      <c r="I418" s="113" t="e">
        <f t="shared" si="16"/>
        <v>#VALUE!</v>
      </c>
      <c r="J418" s="113" t="e">
        <f t="shared" si="16"/>
        <v>#VALUE!</v>
      </c>
      <c r="K418" s="11" t="s">
        <v>1572</v>
      </c>
      <c r="L418" s="11" t="s">
        <v>1572</v>
      </c>
      <c r="M418" s="11" t="s">
        <v>1572</v>
      </c>
      <c r="N418" s="11" t="s">
        <v>1572</v>
      </c>
      <c r="O418" s="11" t="s">
        <v>1572</v>
      </c>
      <c r="P418" s="11" t="s">
        <v>1572</v>
      </c>
      <c r="Q418" s="11" t="s">
        <v>1572</v>
      </c>
    </row>
    <row r="419" spans="1:17" x14ac:dyDescent="0.25">
      <c r="A419" s="11" t="s">
        <v>1105</v>
      </c>
      <c r="B419" s="11" t="s">
        <v>1106</v>
      </c>
      <c r="C419" s="11">
        <v>273</v>
      </c>
      <c r="D419" s="113">
        <f t="shared" si="17"/>
        <v>0.51648351648351654</v>
      </c>
      <c r="E419" s="113">
        <f t="shared" si="17"/>
        <v>0.31868131868131866</v>
      </c>
      <c r="F419" s="113">
        <f t="shared" si="17"/>
        <v>0.12087912087912088</v>
      </c>
      <c r="G419" s="113">
        <f t="shared" si="16"/>
        <v>2.9304029304029304E-2</v>
      </c>
      <c r="H419" s="113">
        <f t="shared" si="16"/>
        <v>1.4652014652014652E-2</v>
      </c>
      <c r="I419" s="113">
        <f t="shared" si="16"/>
        <v>1</v>
      </c>
      <c r="J419" s="113">
        <f t="shared" si="16"/>
        <v>0</v>
      </c>
      <c r="K419" s="11">
        <v>141</v>
      </c>
      <c r="L419" s="11">
        <v>87</v>
      </c>
      <c r="M419" s="11">
        <v>33</v>
      </c>
      <c r="N419" s="11">
        <v>8</v>
      </c>
      <c r="O419" s="11">
        <v>4</v>
      </c>
      <c r="P419" s="11">
        <v>273</v>
      </c>
      <c r="Q419" s="11">
        <v>0</v>
      </c>
    </row>
    <row r="420" spans="1:17" x14ac:dyDescent="0.25">
      <c r="A420" s="11" t="s">
        <v>1115</v>
      </c>
      <c r="B420" s="11" t="s">
        <v>1116</v>
      </c>
      <c r="C420" s="11">
        <v>61</v>
      </c>
      <c r="D420" s="113">
        <f t="shared" si="17"/>
        <v>0.47540983606557374</v>
      </c>
      <c r="E420" s="113">
        <f t="shared" si="17"/>
        <v>0.4098360655737705</v>
      </c>
      <c r="F420" s="113">
        <f t="shared" si="17"/>
        <v>0.11475409836065574</v>
      </c>
      <c r="G420" s="113">
        <f t="shared" si="16"/>
        <v>0</v>
      </c>
      <c r="H420" s="113">
        <f t="shared" si="16"/>
        <v>0</v>
      </c>
      <c r="I420" s="113">
        <f t="shared" si="16"/>
        <v>1</v>
      </c>
      <c r="J420" s="113">
        <f t="shared" si="16"/>
        <v>0</v>
      </c>
      <c r="K420" s="11">
        <v>29</v>
      </c>
      <c r="L420" s="11">
        <v>25</v>
      </c>
      <c r="M420" s="11">
        <v>7</v>
      </c>
      <c r="N420" s="11">
        <v>0</v>
      </c>
      <c r="O420" s="11">
        <v>0</v>
      </c>
      <c r="P420" s="11">
        <v>61</v>
      </c>
      <c r="Q420" s="11">
        <v>0</v>
      </c>
    </row>
    <row r="421" spans="1:17" x14ac:dyDescent="0.25">
      <c r="A421" s="11" t="s">
        <v>1121</v>
      </c>
      <c r="B421" s="11" t="s">
        <v>1122</v>
      </c>
      <c r="C421" s="11">
        <v>104</v>
      </c>
      <c r="D421" s="113">
        <f t="shared" si="17"/>
        <v>0.32692307692307693</v>
      </c>
      <c r="E421" s="113">
        <f t="shared" si="17"/>
        <v>0.49038461538461536</v>
      </c>
      <c r="F421" s="113">
        <f t="shared" si="17"/>
        <v>0.17307692307692307</v>
      </c>
      <c r="G421" s="113">
        <f t="shared" si="16"/>
        <v>9.6153846153846159E-3</v>
      </c>
      <c r="H421" s="113">
        <f t="shared" si="16"/>
        <v>0</v>
      </c>
      <c r="I421" s="113">
        <f t="shared" si="16"/>
        <v>1</v>
      </c>
      <c r="J421" s="113">
        <f t="shared" si="16"/>
        <v>0</v>
      </c>
      <c r="K421" s="11">
        <v>34</v>
      </c>
      <c r="L421" s="11">
        <v>51</v>
      </c>
      <c r="M421" s="11">
        <v>18</v>
      </c>
      <c r="N421" s="11">
        <v>1</v>
      </c>
      <c r="O421" s="11">
        <v>0</v>
      </c>
      <c r="P421" s="11">
        <v>104</v>
      </c>
      <c r="Q421" s="11">
        <v>0</v>
      </c>
    </row>
    <row r="422" spans="1:17" x14ac:dyDescent="0.25">
      <c r="A422" s="11" t="s">
        <v>1129</v>
      </c>
      <c r="B422" s="11" t="s">
        <v>1130</v>
      </c>
      <c r="C422" s="11">
        <v>141</v>
      </c>
      <c r="D422" s="113">
        <f t="shared" si="17"/>
        <v>0.55319148936170215</v>
      </c>
      <c r="E422" s="113">
        <f t="shared" si="17"/>
        <v>0.37588652482269502</v>
      </c>
      <c r="F422" s="113">
        <f t="shared" si="17"/>
        <v>5.6737588652482268E-2</v>
      </c>
      <c r="G422" s="113">
        <f t="shared" si="16"/>
        <v>1.4184397163120567E-2</v>
      </c>
      <c r="H422" s="113">
        <f t="shared" si="16"/>
        <v>0</v>
      </c>
      <c r="I422" s="113">
        <f t="shared" si="16"/>
        <v>1</v>
      </c>
      <c r="J422" s="113">
        <f t="shared" si="16"/>
        <v>0</v>
      </c>
      <c r="K422" s="11">
        <v>78</v>
      </c>
      <c r="L422" s="11">
        <v>53</v>
      </c>
      <c r="M422" s="11">
        <v>8</v>
      </c>
      <c r="N422" s="11">
        <v>2</v>
      </c>
      <c r="O422" s="11">
        <v>0</v>
      </c>
      <c r="P422" s="11">
        <v>141</v>
      </c>
      <c r="Q422" s="11">
        <v>0</v>
      </c>
    </row>
    <row r="423" spans="1:17" x14ac:dyDescent="0.25">
      <c r="A423" s="11" t="s">
        <v>1131</v>
      </c>
      <c r="B423" s="11" t="s">
        <v>1132</v>
      </c>
      <c r="C423" s="11">
        <v>70</v>
      </c>
      <c r="D423" s="113">
        <f t="shared" si="17"/>
        <v>0.55714285714285716</v>
      </c>
      <c r="E423" s="113">
        <f t="shared" si="17"/>
        <v>0.31428571428571428</v>
      </c>
      <c r="F423" s="113">
        <f t="shared" si="17"/>
        <v>7.1428571428571425E-2</v>
      </c>
      <c r="G423" s="113">
        <f t="shared" si="16"/>
        <v>4.2857142857142858E-2</v>
      </c>
      <c r="H423" s="113">
        <f t="shared" si="16"/>
        <v>1.4285714285714285E-2</v>
      </c>
      <c r="I423" s="113">
        <f t="shared" si="16"/>
        <v>1</v>
      </c>
      <c r="J423" s="113">
        <f t="shared" si="16"/>
        <v>0</v>
      </c>
      <c r="K423" s="11">
        <v>39</v>
      </c>
      <c r="L423" s="11">
        <v>22</v>
      </c>
      <c r="M423" s="11">
        <v>5</v>
      </c>
      <c r="N423" s="11">
        <v>3</v>
      </c>
      <c r="O423" s="11">
        <v>1</v>
      </c>
      <c r="P423" s="11">
        <v>70</v>
      </c>
      <c r="Q423" s="11">
        <v>0</v>
      </c>
    </row>
    <row r="424" spans="1:17" x14ac:dyDescent="0.25">
      <c r="A424" s="11" t="s">
        <v>1135</v>
      </c>
      <c r="B424" s="11" t="s">
        <v>1136</v>
      </c>
      <c r="C424" s="11">
        <v>87</v>
      </c>
      <c r="D424" s="113">
        <f t="shared" si="17"/>
        <v>0.7931034482758621</v>
      </c>
      <c r="E424" s="113">
        <f t="shared" si="17"/>
        <v>0.17241379310344829</v>
      </c>
      <c r="F424" s="113">
        <f t="shared" si="17"/>
        <v>3.4482758620689655E-2</v>
      </c>
      <c r="G424" s="113">
        <f t="shared" si="16"/>
        <v>0</v>
      </c>
      <c r="H424" s="113">
        <f t="shared" si="16"/>
        <v>0</v>
      </c>
      <c r="I424" s="113">
        <f t="shared" si="16"/>
        <v>1</v>
      </c>
      <c r="J424" s="113">
        <f t="shared" si="16"/>
        <v>0</v>
      </c>
      <c r="K424" s="11">
        <v>69</v>
      </c>
      <c r="L424" s="11">
        <v>15</v>
      </c>
      <c r="M424" s="11">
        <v>3</v>
      </c>
      <c r="N424" s="11">
        <v>0</v>
      </c>
      <c r="O424" s="11">
        <v>0</v>
      </c>
      <c r="P424" s="11">
        <v>87</v>
      </c>
      <c r="Q424" s="11">
        <v>0</v>
      </c>
    </row>
    <row r="425" spans="1:17" x14ac:dyDescent="0.25">
      <c r="A425" s="11" t="s">
        <v>1143</v>
      </c>
      <c r="B425" s="11" t="s">
        <v>1144</v>
      </c>
      <c r="C425" s="11">
        <v>386</v>
      </c>
      <c r="D425" s="113">
        <f t="shared" si="17"/>
        <v>0.50259067357512954</v>
      </c>
      <c r="E425" s="113">
        <f t="shared" si="17"/>
        <v>0.40414507772020725</v>
      </c>
      <c r="F425" s="113">
        <f t="shared" si="17"/>
        <v>8.8082901554404139E-2</v>
      </c>
      <c r="G425" s="113">
        <f t="shared" si="16"/>
        <v>2.5906735751295338E-3</v>
      </c>
      <c r="H425" s="113">
        <f t="shared" si="16"/>
        <v>2.5906735751295338E-3</v>
      </c>
      <c r="I425" s="113">
        <f t="shared" si="16"/>
        <v>1</v>
      </c>
      <c r="J425" s="113">
        <f t="shared" si="16"/>
        <v>0</v>
      </c>
      <c r="K425" s="11">
        <v>194</v>
      </c>
      <c r="L425" s="11">
        <v>156</v>
      </c>
      <c r="M425" s="11">
        <v>34</v>
      </c>
      <c r="N425" s="11">
        <v>1</v>
      </c>
      <c r="O425" s="11">
        <v>1</v>
      </c>
      <c r="P425" s="11">
        <v>386</v>
      </c>
      <c r="Q425" s="11">
        <v>0</v>
      </c>
    </row>
    <row r="426" spans="1:17" x14ac:dyDescent="0.25">
      <c r="A426" s="11" t="s">
        <v>1053</v>
      </c>
      <c r="B426" s="11" t="s">
        <v>1054</v>
      </c>
      <c r="C426" s="11">
        <v>275</v>
      </c>
      <c r="D426" s="113">
        <f t="shared" si="17"/>
        <v>0.54545454545454541</v>
      </c>
      <c r="E426" s="113">
        <f t="shared" si="17"/>
        <v>0.33818181818181819</v>
      </c>
      <c r="F426" s="113">
        <f t="shared" si="17"/>
        <v>5.4545454545454543E-2</v>
      </c>
      <c r="G426" s="113">
        <f t="shared" si="16"/>
        <v>7.2727272727272727E-3</v>
      </c>
      <c r="H426" s="113">
        <f t="shared" si="16"/>
        <v>0.04</v>
      </c>
      <c r="I426" s="113">
        <f t="shared" si="16"/>
        <v>0.98545454545454547</v>
      </c>
      <c r="J426" s="113">
        <f t="shared" si="16"/>
        <v>1.4545454545454545E-2</v>
      </c>
      <c r="K426" s="11">
        <v>150</v>
      </c>
      <c r="L426" s="11">
        <v>93</v>
      </c>
      <c r="M426" s="11">
        <v>15</v>
      </c>
      <c r="N426" s="11">
        <v>2</v>
      </c>
      <c r="O426" s="11">
        <v>11</v>
      </c>
      <c r="P426" s="11">
        <v>271</v>
      </c>
      <c r="Q426" s="11">
        <v>4</v>
      </c>
    </row>
    <row r="427" spans="1:17" x14ac:dyDescent="0.25">
      <c r="A427" s="11" t="s">
        <v>84</v>
      </c>
      <c r="B427" s="11" t="s">
        <v>85</v>
      </c>
      <c r="C427" s="11">
        <v>162</v>
      </c>
      <c r="D427" s="113">
        <f t="shared" si="17"/>
        <v>0.62962962962962965</v>
      </c>
      <c r="E427" s="113">
        <f t="shared" si="17"/>
        <v>0.31481481481481483</v>
      </c>
      <c r="F427" s="113">
        <f t="shared" si="17"/>
        <v>4.9382716049382713E-2</v>
      </c>
      <c r="G427" s="113">
        <f t="shared" si="16"/>
        <v>6.1728395061728392E-3</v>
      </c>
      <c r="H427" s="113">
        <f t="shared" si="16"/>
        <v>0</v>
      </c>
      <c r="I427" s="113">
        <f t="shared" si="16"/>
        <v>1</v>
      </c>
      <c r="J427" s="113">
        <f t="shared" si="16"/>
        <v>0</v>
      </c>
      <c r="K427" s="11">
        <v>102</v>
      </c>
      <c r="L427" s="11">
        <v>51</v>
      </c>
      <c r="M427" s="11">
        <v>8</v>
      </c>
      <c r="N427" s="11">
        <v>1</v>
      </c>
      <c r="O427" s="11">
        <v>0</v>
      </c>
      <c r="P427" s="11">
        <v>162</v>
      </c>
      <c r="Q427" s="11">
        <v>0</v>
      </c>
    </row>
    <row r="428" spans="1:17" x14ac:dyDescent="0.25">
      <c r="A428" s="11" t="s">
        <v>90</v>
      </c>
      <c r="B428" s="11" t="s">
        <v>91</v>
      </c>
      <c r="C428" s="11">
        <v>183</v>
      </c>
      <c r="D428" s="113">
        <f t="shared" si="17"/>
        <v>0.55191256830601088</v>
      </c>
      <c r="E428" s="113">
        <f t="shared" si="17"/>
        <v>0.31693989071038253</v>
      </c>
      <c r="F428" s="113">
        <f t="shared" si="17"/>
        <v>0.11475409836065574</v>
      </c>
      <c r="G428" s="113">
        <f t="shared" si="16"/>
        <v>1.092896174863388E-2</v>
      </c>
      <c r="H428" s="113">
        <f t="shared" si="16"/>
        <v>5.4644808743169399E-3</v>
      </c>
      <c r="I428" s="113">
        <f t="shared" si="16"/>
        <v>1</v>
      </c>
      <c r="J428" s="113">
        <f t="shared" si="16"/>
        <v>0</v>
      </c>
      <c r="K428" s="11">
        <v>101</v>
      </c>
      <c r="L428" s="11">
        <v>58</v>
      </c>
      <c r="M428" s="11">
        <v>21</v>
      </c>
      <c r="N428" s="11">
        <v>2</v>
      </c>
      <c r="O428" s="11">
        <v>1</v>
      </c>
      <c r="P428" s="11">
        <v>183</v>
      </c>
      <c r="Q428" s="11">
        <v>0</v>
      </c>
    </row>
    <row r="429" spans="1:17" x14ac:dyDescent="0.25">
      <c r="A429" s="11" t="s">
        <v>94</v>
      </c>
      <c r="B429" s="11" t="s">
        <v>95</v>
      </c>
      <c r="C429" s="11">
        <v>207</v>
      </c>
      <c r="D429" s="113">
        <f t="shared" si="17"/>
        <v>0.83574879227053145</v>
      </c>
      <c r="E429" s="113">
        <f t="shared" si="17"/>
        <v>0.12560386473429952</v>
      </c>
      <c r="F429" s="113">
        <f t="shared" si="17"/>
        <v>3.3816425120772944E-2</v>
      </c>
      <c r="G429" s="113">
        <f t="shared" si="16"/>
        <v>4.830917874396135E-3</v>
      </c>
      <c r="H429" s="113">
        <f t="shared" si="16"/>
        <v>0</v>
      </c>
      <c r="I429" s="113">
        <f t="shared" si="16"/>
        <v>1</v>
      </c>
      <c r="J429" s="113">
        <f t="shared" si="16"/>
        <v>0</v>
      </c>
      <c r="K429" s="11">
        <v>173</v>
      </c>
      <c r="L429" s="11">
        <v>26</v>
      </c>
      <c r="M429" s="11">
        <v>7</v>
      </c>
      <c r="N429" s="11">
        <v>1</v>
      </c>
      <c r="O429" s="11">
        <v>0</v>
      </c>
      <c r="P429" s="11">
        <v>207</v>
      </c>
      <c r="Q429" s="11">
        <v>0</v>
      </c>
    </row>
    <row r="430" spans="1:17" x14ac:dyDescent="0.25">
      <c r="A430" s="11" t="s">
        <v>100</v>
      </c>
      <c r="B430" s="11" t="s">
        <v>101</v>
      </c>
      <c r="C430" s="11">
        <v>120</v>
      </c>
      <c r="D430" s="113">
        <f t="shared" si="17"/>
        <v>0.79166666666666663</v>
      </c>
      <c r="E430" s="113">
        <f t="shared" si="17"/>
        <v>0.19166666666666668</v>
      </c>
      <c r="F430" s="113">
        <f t="shared" si="17"/>
        <v>8.3333333333333332E-3</v>
      </c>
      <c r="G430" s="113">
        <f t="shared" si="16"/>
        <v>8.3333333333333332E-3</v>
      </c>
      <c r="H430" s="113">
        <f t="shared" si="16"/>
        <v>0</v>
      </c>
      <c r="I430" s="113">
        <f t="shared" si="16"/>
        <v>1</v>
      </c>
      <c r="J430" s="113">
        <f t="shared" si="16"/>
        <v>0</v>
      </c>
      <c r="K430" s="11">
        <v>95</v>
      </c>
      <c r="L430" s="11">
        <v>23</v>
      </c>
      <c r="M430" s="11">
        <v>1</v>
      </c>
      <c r="N430" s="11">
        <v>1</v>
      </c>
      <c r="O430" s="11">
        <v>0</v>
      </c>
      <c r="P430" s="11">
        <v>120</v>
      </c>
      <c r="Q430" s="11">
        <v>0</v>
      </c>
    </row>
    <row r="431" spans="1:17" x14ac:dyDescent="0.25">
      <c r="A431" s="11" t="s">
        <v>108</v>
      </c>
      <c r="B431" s="11" t="s">
        <v>109</v>
      </c>
      <c r="C431" s="11">
        <v>323</v>
      </c>
      <c r="D431" s="113">
        <f t="shared" si="17"/>
        <v>0.73065015479876161</v>
      </c>
      <c r="E431" s="113">
        <f t="shared" si="17"/>
        <v>0.23529411764705882</v>
      </c>
      <c r="F431" s="113">
        <f t="shared" si="17"/>
        <v>2.4767801857585141E-2</v>
      </c>
      <c r="G431" s="113">
        <f t="shared" si="16"/>
        <v>9.2879256965944269E-3</v>
      </c>
      <c r="H431" s="113">
        <f t="shared" si="16"/>
        <v>0</v>
      </c>
      <c r="I431" s="113">
        <f t="shared" si="16"/>
        <v>1</v>
      </c>
      <c r="J431" s="113">
        <f t="shared" si="16"/>
        <v>0</v>
      </c>
      <c r="K431" s="11">
        <v>236</v>
      </c>
      <c r="L431" s="11">
        <v>76</v>
      </c>
      <c r="M431" s="11">
        <v>8</v>
      </c>
      <c r="N431" s="11">
        <v>3</v>
      </c>
      <c r="O431" s="11">
        <v>0</v>
      </c>
      <c r="P431" s="11">
        <v>323</v>
      </c>
      <c r="Q431" s="11">
        <v>0</v>
      </c>
    </row>
    <row r="432" spans="1:17" x14ac:dyDescent="0.25">
      <c r="A432" s="11" t="s">
        <v>110</v>
      </c>
      <c r="B432" s="11" t="s">
        <v>111</v>
      </c>
      <c r="C432" s="11">
        <v>184</v>
      </c>
      <c r="D432" s="113">
        <f t="shared" si="17"/>
        <v>0.71739130434782605</v>
      </c>
      <c r="E432" s="113">
        <f t="shared" si="17"/>
        <v>0.2608695652173913</v>
      </c>
      <c r="F432" s="113">
        <f t="shared" si="17"/>
        <v>1.6304347826086956E-2</v>
      </c>
      <c r="G432" s="113">
        <f t="shared" si="16"/>
        <v>0</v>
      </c>
      <c r="H432" s="113">
        <f t="shared" si="16"/>
        <v>5.434782608695652E-3</v>
      </c>
      <c r="I432" s="113">
        <f t="shared" si="16"/>
        <v>1</v>
      </c>
      <c r="J432" s="113">
        <f t="shared" si="16"/>
        <v>0</v>
      </c>
      <c r="K432" s="11">
        <v>132</v>
      </c>
      <c r="L432" s="11">
        <v>48</v>
      </c>
      <c r="M432" s="11">
        <v>3</v>
      </c>
      <c r="N432" s="11">
        <v>0</v>
      </c>
      <c r="O432" s="11">
        <v>1</v>
      </c>
      <c r="P432" s="11">
        <v>184</v>
      </c>
      <c r="Q432" s="11">
        <v>0</v>
      </c>
    </row>
    <row r="433" spans="1:17" x14ac:dyDescent="0.25">
      <c r="A433" s="11" t="s">
        <v>128</v>
      </c>
      <c r="B433" s="11" t="s">
        <v>129</v>
      </c>
      <c r="C433" s="11">
        <v>215</v>
      </c>
      <c r="D433" s="113">
        <f t="shared" si="17"/>
        <v>0.75813953488372088</v>
      </c>
      <c r="E433" s="113">
        <f t="shared" si="17"/>
        <v>0.21395348837209302</v>
      </c>
      <c r="F433" s="113">
        <f t="shared" si="17"/>
        <v>2.3255813953488372E-2</v>
      </c>
      <c r="G433" s="113">
        <f t="shared" si="16"/>
        <v>4.6511627906976744E-3</v>
      </c>
      <c r="H433" s="113">
        <f t="shared" si="16"/>
        <v>0</v>
      </c>
      <c r="I433" s="113">
        <f t="shared" si="16"/>
        <v>1</v>
      </c>
      <c r="J433" s="113">
        <f t="shared" si="16"/>
        <v>0</v>
      </c>
      <c r="K433" s="11">
        <v>163</v>
      </c>
      <c r="L433" s="11">
        <v>46</v>
      </c>
      <c r="M433" s="11">
        <v>5</v>
      </c>
      <c r="N433" s="11">
        <v>1</v>
      </c>
      <c r="O433" s="11">
        <v>0</v>
      </c>
      <c r="P433" s="11">
        <v>215</v>
      </c>
      <c r="Q433" s="11">
        <v>0</v>
      </c>
    </row>
    <row r="434" spans="1:17" x14ac:dyDescent="0.25">
      <c r="A434" s="11" t="s">
        <v>130</v>
      </c>
      <c r="B434" s="11" t="s">
        <v>131</v>
      </c>
      <c r="C434" s="11">
        <v>230</v>
      </c>
      <c r="D434" s="113">
        <f t="shared" si="17"/>
        <v>0.56521739130434778</v>
      </c>
      <c r="E434" s="113">
        <f t="shared" si="17"/>
        <v>0.4</v>
      </c>
      <c r="F434" s="113">
        <f t="shared" si="17"/>
        <v>2.6086956521739129E-2</v>
      </c>
      <c r="G434" s="113">
        <f t="shared" si="16"/>
        <v>8.6956521739130436E-3</v>
      </c>
      <c r="H434" s="113">
        <f t="shared" si="16"/>
        <v>0</v>
      </c>
      <c r="I434" s="113">
        <f t="shared" si="16"/>
        <v>1</v>
      </c>
      <c r="J434" s="113">
        <f t="shared" si="16"/>
        <v>0</v>
      </c>
      <c r="K434" s="11">
        <v>130</v>
      </c>
      <c r="L434" s="11">
        <v>92</v>
      </c>
      <c r="M434" s="11">
        <v>6</v>
      </c>
      <c r="N434" s="11">
        <v>2</v>
      </c>
      <c r="O434" s="11">
        <v>0</v>
      </c>
      <c r="P434" s="11">
        <v>230</v>
      </c>
      <c r="Q434" s="11">
        <v>0</v>
      </c>
    </row>
    <row r="435" spans="1:17" x14ac:dyDescent="0.25">
      <c r="A435" s="11" t="s">
        <v>140</v>
      </c>
      <c r="B435" s="11" t="s">
        <v>141</v>
      </c>
      <c r="C435" s="11">
        <v>263</v>
      </c>
      <c r="D435" s="113">
        <f t="shared" si="17"/>
        <v>0.43346007604562736</v>
      </c>
      <c r="E435" s="113">
        <f t="shared" si="17"/>
        <v>0.36121673003802279</v>
      </c>
      <c r="F435" s="113">
        <f t="shared" si="17"/>
        <v>0.16730038022813687</v>
      </c>
      <c r="G435" s="113">
        <f t="shared" si="16"/>
        <v>3.4220532319391636E-2</v>
      </c>
      <c r="H435" s="113">
        <f t="shared" si="16"/>
        <v>3.8022813688212928E-3</v>
      </c>
      <c r="I435" s="113">
        <f t="shared" si="16"/>
        <v>1</v>
      </c>
      <c r="J435" s="113">
        <f t="shared" si="16"/>
        <v>0</v>
      </c>
      <c r="K435" s="11">
        <v>114</v>
      </c>
      <c r="L435" s="11">
        <v>95</v>
      </c>
      <c r="M435" s="11">
        <v>44</v>
      </c>
      <c r="N435" s="11">
        <v>9</v>
      </c>
      <c r="O435" s="11">
        <v>1</v>
      </c>
      <c r="P435" s="11">
        <v>263</v>
      </c>
      <c r="Q435" s="11">
        <v>0</v>
      </c>
    </row>
    <row r="436" spans="1:17" x14ac:dyDescent="0.25">
      <c r="A436" s="11" t="s">
        <v>148</v>
      </c>
      <c r="B436" s="11" t="s">
        <v>149</v>
      </c>
      <c r="C436" s="11">
        <v>95</v>
      </c>
      <c r="D436" s="113">
        <f t="shared" si="17"/>
        <v>0.8</v>
      </c>
      <c r="E436" s="113">
        <f t="shared" si="17"/>
        <v>0.16842105263157894</v>
      </c>
      <c r="F436" s="113">
        <f t="shared" si="17"/>
        <v>2.1052631578947368E-2</v>
      </c>
      <c r="G436" s="113">
        <f t="shared" si="16"/>
        <v>1.0526315789473684E-2</v>
      </c>
      <c r="H436" s="113">
        <f t="shared" si="16"/>
        <v>0</v>
      </c>
      <c r="I436" s="113">
        <f t="shared" si="16"/>
        <v>1</v>
      </c>
      <c r="J436" s="113">
        <f t="shared" si="16"/>
        <v>0</v>
      </c>
      <c r="K436" s="11">
        <v>76</v>
      </c>
      <c r="L436" s="11">
        <v>16</v>
      </c>
      <c r="M436" s="11">
        <v>2</v>
      </c>
      <c r="N436" s="11">
        <v>1</v>
      </c>
      <c r="O436" s="11">
        <v>0</v>
      </c>
      <c r="P436" s="11">
        <v>95</v>
      </c>
      <c r="Q436" s="11">
        <v>0</v>
      </c>
    </row>
    <row r="437" spans="1:17" x14ac:dyDescent="0.25">
      <c r="A437" s="11" t="s">
        <v>164</v>
      </c>
      <c r="B437" s="11" t="s">
        <v>165</v>
      </c>
      <c r="C437" s="11">
        <v>194</v>
      </c>
      <c r="D437" s="113">
        <f t="shared" si="17"/>
        <v>0.61855670103092786</v>
      </c>
      <c r="E437" s="113">
        <f t="shared" si="17"/>
        <v>0.29896907216494845</v>
      </c>
      <c r="F437" s="113">
        <f t="shared" si="17"/>
        <v>7.7319587628865982E-2</v>
      </c>
      <c r="G437" s="113">
        <f t="shared" si="16"/>
        <v>5.1546391752577319E-3</v>
      </c>
      <c r="H437" s="113">
        <f t="shared" si="16"/>
        <v>0</v>
      </c>
      <c r="I437" s="113">
        <f t="shared" si="16"/>
        <v>1</v>
      </c>
      <c r="J437" s="113">
        <f t="shared" si="16"/>
        <v>0</v>
      </c>
      <c r="K437" s="11">
        <v>120</v>
      </c>
      <c r="L437" s="11">
        <v>58</v>
      </c>
      <c r="M437" s="11">
        <v>15</v>
      </c>
      <c r="N437" s="11">
        <v>1</v>
      </c>
      <c r="O437" s="11">
        <v>0</v>
      </c>
      <c r="P437" s="11">
        <v>194</v>
      </c>
      <c r="Q437" s="11">
        <v>0</v>
      </c>
    </row>
    <row r="438" spans="1:17" x14ac:dyDescent="0.25">
      <c r="A438" s="11" t="s">
        <v>176</v>
      </c>
      <c r="B438" s="11" t="s">
        <v>177</v>
      </c>
      <c r="C438" s="11">
        <v>61</v>
      </c>
      <c r="D438" s="113">
        <f t="shared" si="17"/>
        <v>0.27868852459016391</v>
      </c>
      <c r="E438" s="113">
        <f t="shared" si="17"/>
        <v>0.60655737704918034</v>
      </c>
      <c r="F438" s="113">
        <f t="shared" si="17"/>
        <v>6.5573770491803282E-2</v>
      </c>
      <c r="G438" s="113">
        <f t="shared" si="16"/>
        <v>4.9180327868852458E-2</v>
      </c>
      <c r="H438" s="113">
        <f t="shared" si="16"/>
        <v>0</v>
      </c>
      <c r="I438" s="113">
        <f t="shared" si="16"/>
        <v>1</v>
      </c>
      <c r="J438" s="113">
        <f t="shared" si="16"/>
        <v>0</v>
      </c>
      <c r="K438" s="11">
        <v>17</v>
      </c>
      <c r="L438" s="11">
        <v>37</v>
      </c>
      <c r="M438" s="11">
        <v>4</v>
      </c>
      <c r="N438" s="11">
        <v>3</v>
      </c>
      <c r="O438" s="11">
        <v>0</v>
      </c>
      <c r="P438" s="11">
        <v>61</v>
      </c>
      <c r="Q438" s="11">
        <v>0</v>
      </c>
    </row>
    <row r="439" spans="1:17" x14ac:dyDescent="0.25">
      <c r="A439" s="11" t="s">
        <v>192</v>
      </c>
      <c r="B439" s="11" t="s">
        <v>193</v>
      </c>
      <c r="C439" s="11">
        <v>177</v>
      </c>
      <c r="D439" s="113">
        <f t="shared" si="17"/>
        <v>0.62146892655367236</v>
      </c>
      <c r="E439" s="113">
        <f t="shared" si="17"/>
        <v>0.33898305084745761</v>
      </c>
      <c r="F439" s="113">
        <f t="shared" si="17"/>
        <v>3.3898305084745763E-2</v>
      </c>
      <c r="G439" s="113">
        <f t="shared" si="16"/>
        <v>5.6497175141242938E-3</v>
      </c>
      <c r="H439" s="113">
        <f t="shared" si="16"/>
        <v>0</v>
      </c>
      <c r="I439" s="113">
        <f t="shared" si="16"/>
        <v>1</v>
      </c>
      <c r="J439" s="113">
        <f t="shared" si="16"/>
        <v>0</v>
      </c>
      <c r="K439" s="11">
        <v>110</v>
      </c>
      <c r="L439" s="11">
        <v>60</v>
      </c>
      <c r="M439" s="11">
        <v>6</v>
      </c>
      <c r="N439" s="11">
        <v>1</v>
      </c>
      <c r="O439" s="11">
        <v>0</v>
      </c>
      <c r="P439" s="11">
        <v>177</v>
      </c>
      <c r="Q439" s="11">
        <v>0</v>
      </c>
    </row>
    <row r="440" spans="1:17" x14ac:dyDescent="0.25">
      <c r="A440" s="11" t="s">
        <v>198</v>
      </c>
      <c r="B440" s="11" t="s">
        <v>199</v>
      </c>
      <c r="C440" s="11">
        <v>143</v>
      </c>
      <c r="D440" s="113">
        <f t="shared" si="17"/>
        <v>0.58741258741258739</v>
      </c>
      <c r="E440" s="113">
        <f t="shared" si="17"/>
        <v>0.23776223776223776</v>
      </c>
      <c r="F440" s="113">
        <f t="shared" si="17"/>
        <v>0.13986013986013987</v>
      </c>
      <c r="G440" s="113">
        <f t="shared" si="16"/>
        <v>3.4965034965034968E-2</v>
      </c>
      <c r="H440" s="113">
        <f t="shared" si="16"/>
        <v>0</v>
      </c>
      <c r="I440" s="113">
        <f t="shared" si="16"/>
        <v>1</v>
      </c>
      <c r="J440" s="113">
        <f t="shared" si="16"/>
        <v>0</v>
      </c>
      <c r="K440" s="11">
        <v>84</v>
      </c>
      <c r="L440" s="11">
        <v>34</v>
      </c>
      <c r="M440" s="11">
        <v>20</v>
      </c>
      <c r="N440" s="11">
        <v>5</v>
      </c>
      <c r="O440" s="11">
        <v>0</v>
      </c>
      <c r="P440" s="11">
        <v>143</v>
      </c>
      <c r="Q440" s="11">
        <v>0</v>
      </c>
    </row>
    <row r="441" spans="1:17" x14ac:dyDescent="0.25">
      <c r="A441" s="11" t="s">
        <v>206</v>
      </c>
      <c r="B441" s="11" t="s">
        <v>207</v>
      </c>
      <c r="C441" s="11">
        <v>352</v>
      </c>
      <c r="D441" s="113">
        <f t="shared" si="17"/>
        <v>0.65909090909090906</v>
      </c>
      <c r="E441" s="113">
        <f t="shared" si="17"/>
        <v>0.27556818181818182</v>
      </c>
      <c r="F441" s="113">
        <f t="shared" si="17"/>
        <v>4.8295454545454544E-2</v>
      </c>
      <c r="G441" s="113">
        <f t="shared" si="16"/>
        <v>8.5227272727272721E-3</v>
      </c>
      <c r="H441" s="113">
        <f t="shared" si="16"/>
        <v>8.5227272727272721E-3</v>
      </c>
      <c r="I441" s="113">
        <f t="shared" si="16"/>
        <v>1</v>
      </c>
      <c r="J441" s="113">
        <f t="shared" si="16"/>
        <v>0</v>
      </c>
      <c r="K441" s="11">
        <v>232</v>
      </c>
      <c r="L441" s="11">
        <v>97</v>
      </c>
      <c r="M441" s="11">
        <v>17</v>
      </c>
      <c r="N441" s="11">
        <v>3</v>
      </c>
      <c r="O441" s="11">
        <v>3</v>
      </c>
      <c r="P441" s="11">
        <v>352</v>
      </c>
      <c r="Q441" s="11">
        <v>0</v>
      </c>
    </row>
    <row r="442" spans="1:17" x14ac:dyDescent="0.25">
      <c r="A442" s="11" t="s">
        <v>220</v>
      </c>
      <c r="B442" s="11" t="s">
        <v>221</v>
      </c>
      <c r="C442" s="11">
        <v>295</v>
      </c>
      <c r="D442" s="113">
        <f t="shared" si="17"/>
        <v>0.5423728813559322</v>
      </c>
      <c r="E442" s="113">
        <f t="shared" si="17"/>
        <v>0.34576271186440677</v>
      </c>
      <c r="F442" s="113">
        <f t="shared" si="17"/>
        <v>9.4915254237288138E-2</v>
      </c>
      <c r="G442" s="113">
        <f t="shared" si="16"/>
        <v>1.3559322033898305E-2</v>
      </c>
      <c r="H442" s="113">
        <f t="shared" si="16"/>
        <v>3.3898305084745762E-3</v>
      </c>
      <c r="I442" s="113">
        <f t="shared" si="16"/>
        <v>1</v>
      </c>
      <c r="J442" s="113">
        <f t="shared" si="16"/>
        <v>0</v>
      </c>
      <c r="K442" s="11">
        <v>160</v>
      </c>
      <c r="L442" s="11">
        <v>102</v>
      </c>
      <c r="M442" s="11">
        <v>28</v>
      </c>
      <c r="N442" s="11">
        <v>4</v>
      </c>
      <c r="O442" s="11">
        <v>1</v>
      </c>
      <c r="P442" s="11">
        <v>295</v>
      </c>
      <c r="Q442" s="11">
        <v>0</v>
      </c>
    </row>
    <row r="443" spans="1:17" x14ac:dyDescent="0.25">
      <c r="A443" s="11" t="s">
        <v>222</v>
      </c>
      <c r="B443" s="11" t="s">
        <v>223</v>
      </c>
      <c r="C443" s="11">
        <v>601</v>
      </c>
      <c r="D443" s="113">
        <f t="shared" si="17"/>
        <v>0.69384359400998341</v>
      </c>
      <c r="E443" s="113">
        <f t="shared" si="17"/>
        <v>0.1913477537437604</v>
      </c>
      <c r="F443" s="113">
        <f t="shared" si="17"/>
        <v>8.8186356073211319E-2</v>
      </c>
      <c r="G443" s="113">
        <f t="shared" si="16"/>
        <v>2.6622296173044926E-2</v>
      </c>
      <c r="H443" s="113">
        <f t="shared" si="16"/>
        <v>0</v>
      </c>
      <c r="I443" s="113">
        <f t="shared" si="16"/>
        <v>1</v>
      </c>
      <c r="J443" s="113">
        <f t="shared" si="16"/>
        <v>0</v>
      </c>
      <c r="K443" s="11">
        <v>417</v>
      </c>
      <c r="L443" s="11">
        <v>115</v>
      </c>
      <c r="M443" s="11">
        <v>53</v>
      </c>
      <c r="N443" s="11">
        <v>16</v>
      </c>
      <c r="O443" s="11">
        <v>0</v>
      </c>
      <c r="P443" s="11">
        <v>601</v>
      </c>
      <c r="Q443" s="11">
        <v>0</v>
      </c>
    </row>
    <row r="444" spans="1:17" x14ac:dyDescent="0.25">
      <c r="A444" s="11" t="s">
        <v>224</v>
      </c>
      <c r="B444" s="11" t="s">
        <v>225</v>
      </c>
      <c r="C444" s="11">
        <v>206</v>
      </c>
      <c r="D444" s="113">
        <f t="shared" si="17"/>
        <v>0.61650485436893199</v>
      </c>
      <c r="E444" s="113">
        <f t="shared" si="17"/>
        <v>0.26213592233009708</v>
      </c>
      <c r="F444" s="113">
        <f t="shared" si="17"/>
        <v>0.10679611650485436</v>
      </c>
      <c r="G444" s="113">
        <f t="shared" si="16"/>
        <v>1.4563106796116505E-2</v>
      </c>
      <c r="H444" s="113">
        <f t="shared" si="16"/>
        <v>0</v>
      </c>
      <c r="I444" s="113">
        <f t="shared" si="16"/>
        <v>1</v>
      </c>
      <c r="J444" s="113">
        <f t="shared" si="16"/>
        <v>0</v>
      </c>
      <c r="K444" s="11">
        <v>127</v>
      </c>
      <c r="L444" s="11">
        <v>54</v>
      </c>
      <c r="M444" s="11">
        <v>22</v>
      </c>
      <c r="N444" s="11">
        <v>3</v>
      </c>
      <c r="O444" s="11">
        <v>0</v>
      </c>
      <c r="P444" s="11">
        <v>206</v>
      </c>
      <c r="Q444" s="11">
        <v>0</v>
      </c>
    </row>
    <row r="445" spans="1:17" x14ac:dyDescent="0.25">
      <c r="A445" s="11" t="s">
        <v>230</v>
      </c>
      <c r="B445" s="11" t="s">
        <v>231</v>
      </c>
      <c r="C445" s="11">
        <v>414</v>
      </c>
      <c r="D445" s="113">
        <f t="shared" si="17"/>
        <v>0.65700483091787443</v>
      </c>
      <c r="E445" s="113">
        <f t="shared" si="17"/>
        <v>0.30193236714975846</v>
      </c>
      <c r="F445" s="113">
        <f t="shared" si="17"/>
        <v>3.6231884057971016E-2</v>
      </c>
      <c r="G445" s="113">
        <f t="shared" si="16"/>
        <v>2.4154589371980675E-3</v>
      </c>
      <c r="H445" s="113">
        <f t="shared" si="16"/>
        <v>2.4154589371980675E-3</v>
      </c>
      <c r="I445" s="113">
        <f t="shared" si="16"/>
        <v>1</v>
      </c>
      <c r="J445" s="113">
        <f t="shared" si="16"/>
        <v>0</v>
      </c>
      <c r="K445" s="11">
        <v>272</v>
      </c>
      <c r="L445" s="11">
        <v>125</v>
      </c>
      <c r="M445" s="11">
        <v>15</v>
      </c>
      <c r="N445" s="11">
        <v>1</v>
      </c>
      <c r="O445" s="11">
        <v>1</v>
      </c>
      <c r="P445" s="11">
        <v>414</v>
      </c>
      <c r="Q445" s="11">
        <v>0</v>
      </c>
    </row>
    <row r="446" spans="1:17" x14ac:dyDescent="0.25">
      <c r="A446" s="11" t="s">
        <v>236</v>
      </c>
      <c r="B446" s="11" t="s">
        <v>237</v>
      </c>
      <c r="C446" s="11">
        <v>120</v>
      </c>
      <c r="D446" s="113">
        <f t="shared" si="17"/>
        <v>0.69166666666666665</v>
      </c>
      <c r="E446" s="113">
        <f t="shared" si="17"/>
        <v>0.17499999999999999</v>
      </c>
      <c r="F446" s="113">
        <f t="shared" si="17"/>
        <v>5.8333333333333334E-2</v>
      </c>
      <c r="G446" s="113">
        <f t="shared" si="16"/>
        <v>5.8333333333333334E-2</v>
      </c>
      <c r="H446" s="113">
        <f t="shared" si="16"/>
        <v>1.6666666666666666E-2</v>
      </c>
      <c r="I446" s="113">
        <f t="shared" si="16"/>
        <v>1</v>
      </c>
      <c r="J446" s="113">
        <f t="shared" ref="J446:J509" si="18">Q446/$C446</f>
        <v>0</v>
      </c>
      <c r="K446" s="11">
        <v>83</v>
      </c>
      <c r="L446" s="11">
        <v>21</v>
      </c>
      <c r="M446" s="11">
        <v>7</v>
      </c>
      <c r="N446" s="11">
        <v>7</v>
      </c>
      <c r="O446" s="11">
        <v>2</v>
      </c>
      <c r="P446" s="11">
        <v>120</v>
      </c>
      <c r="Q446" s="11">
        <v>0</v>
      </c>
    </row>
    <row r="447" spans="1:17" x14ac:dyDescent="0.25">
      <c r="A447" s="11" t="s">
        <v>246</v>
      </c>
      <c r="B447" s="11" t="s">
        <v>247</v>
      </c>
      <c r="C447" s="11">
        <v>234</v>
      </c>
      <c r="D447" s="113">
        <f t="shared" si="17"/>
        <v>0.55982905982905984</v>
      </c>
      <c r="E447" s="113">
        <f t="shared" si="17"/>
        <v>0.35470085470085472</v>
      </c>
      <c r="F447" s="113">
        <f t="shared" si="17"/>
        <v>7.2649572649572655E-2</v>
      </c>
      <c r="G447" s="113">
        <f t="shared" si="17"/>
        <v>8.5470085470085479E-3</v>
      </c>
      <c r="H447" s="113">
        <f t="shared" si="17"/>
        <v>4.2735042735042739E-3</v>
      </c>
      <c r="I447" s="113">
        <f t="shared" si="17"/>
        <v>1</v>
      </c>
      <c r="J447" s="113">
        <f t="shared" si="18"/>
        <v>0</v>
      </c>
      <c r="K447" s="11">
        <v>131</v>
      </c>
      <c r="L447" s="11">
        <v>83</v>
      </c>
      <c r="M447" s="11">
        <v>17</v>
      </c>
      <c r="N447" s="11">
        <v>2</v>
      </c>
      <c r="O447" s="11">
        <v>1</v>
      </c>
      <c r="P447" s="11">
        <v>234</v>
      </c>
      <c r="Q447" s="11">
        <v>0</v>
      </c>
    </row>
    <row r="448" spans="1:17" x14ac:dyDescent="0.25">
      <c r="A448" s="11" t="s">
        <v>254</v>
      </c>
      <c r="B448" s="11" t="s">
        <v>255</v>
      </c>
      <c r="C448" s="11">
        <v>120</v>
      </c>
      <c r="D448" s="113">
        <f t="shared" ref="D448:I490" si="19">K448/$C448</f>
        <v>0.76666666666666672</v>
      </c>
      <c r="E448" s="113">
        <f t="shared" si="19"/>
        <v>0.2</v>
      </c>
      <c r="F448" s="113">
        <f t="shared" si="19"/>
        <v>2.5000000000000001E-2</v>
      </c>
      <c r="G448" s="113">
        <f t="shared" si="19"/>
        <v>8.3333333333333332E-3</v>
      </c>
      <c r="H448" s="113">
        <f t="shared" si="19"/>
        <v>0</v>
      </c>
      <c r="I448" s="113">
        <f t="shared" si="19"/>
        <v>1</v>
      </c>
      <c r="J448" s="113">
        <f t="shared" si="18"/>
        <v>0</v>
      </c>
      <c r="K448" s="11">
        <v>92</v>
      </c>
      <c r="L448" s="11">
        <v>24</v>
      </c>
      <c r="M448" s="11">
        <v>3</v>
      </c>
      <c r="N448" s="11">
        <v>1</v>
      </c>
      <c r="O448" s="11">
        <v>0</v>
      </c>
      <c r="P448" s="11">
        <v>120</v>
      </c>
      <c r="Q448" s="11">
        <v>0</v>
      </c>
    </row>
    <row r="449" spans="1:17" x14ac:dyDescent="0.25">
      <c r="A449" s="11" t="s">
        <v>260</v>
      </c>
      <c r="B449" s="11" t="s">
        <v>261</v>
      </c>
      <c r="C449" s="11">
        <v>316</v>
      </c>
      <c r="D449" s="113">
        <f t="shared" si="19"/>
        <v>0.66455696202531644</v>
      </c>
      <c r="E449" s="113">
        <f t="shared" si="19"/>
        <v>0.28797468354430378</v>
      </c>
      <c r="F449" s="113">
        <f t="shared" si="19"/>
        <v>3.4810126582278479E-2</v>
      </c>
      <c r="G449" s="113">
        <f t="shared" si="19"/>
        <v>9.4936708860759497E-3</v>
      </c>
      <c r="H449" s="113">
        <f t="shared" si="19"/>
        <v>3.1645569620253164E-3</v>
      </c>
      <c r="I449" s="113">
        <f t="shared" si="19"/>
        <v>1</v>
      </c>
      <c r="J449" s="113">
        <f t="shared" si="18"/>
        <v>0</v>
      </c>
      <c r="K449" s="11">
        <v>210</v>
      </c>
      <c r="L449" s="11">
        <v>91</v>
      </c>
      <c r="M449" s="11">
        <v>11</v>
      </c>
      <c r="N449" s="11">
        <v>3</v>
      </c>
      <c r="O449" s="11">
        <v>1</v>
      </c>
      <c r="P449" s="11">
        <v>316</v>
      </c>
      <c r="Q449" s="11">
        <v>0</v>
      </c>
    </row>
    <row r="450" spans="1:17" x14ac:dyDescent="0.25">
      <c r="A450" s="11" t="s">
        <v>262</v>
      </c>
      <c r="B450" s="11" t="s">
        <v>263</v>
      </c>
      <c r="C450" s="11" t="s">
        <v>1572</v>
      </c>
      <c r="D450" s="113" t="e">
        <f t="shared" si="19"/>
        <v>#VALUE!</v>
      </c>
      <c r="E450" s="113" t="e">
        <f t="shared" si="19"/>
        <v>#VALUE!</v>
      </c>
      <c r="F450" s="113" t="e">
        <f t="shared" si="19"/>
        <v>#VALUE!</v>
      </c>
      <c r="G450" s="113" t="e">
        <f t="shared" si="19"/>
        <v>#VALUE!</v>
      </c>
      <c r="H450" s="113" t="e">
        <f t="shared" si="19"/>
        <v>#VALUE!</v>
      </c>
      <c r="I450" s="113" t="e">
        <f t="shared" si="19"/>
        <v>#VALUE!</v>
      </c>
      <c r="J450" s="113" t="e">
        <f t="shared" si="18"/>
        <v>#VALUE!</v>
      </c>
      <c r="K450" s="11" t="s">
        <v>1572</v>
      </c>
      <c r="L450" s="11" t="s">
        <v>1572</v>
      </c>
      <c r="M450" s="11" t="s">
        <v>1572</v>
      </c>
      <c r="N450" s="11" t="s">
        <v>1572</v>
      </c>
      <c r="O450" s="11" t="s">
        <v>1572</v>
      </c>
      <c r="P450" s="11" t="s">
        <v>1572</v>
      </c>
      <c r="Q450" s="11" t="s">
        <v>1572</v>
      </c>
    </row>
    <row r="451" spans="1:17" x14ac:dyDescent="0.25">
      <c r="A451" s="11" t="s">
        <v>274</v>
      </c>
      <c r="B451" s="11" t="s">
        <v>275</v>
      </c>
      <c r="C451" s="11">
        <v>466</v>
      </c>
      <c r="D451" s="113">
        <f t="shared" si="19"/>
        <v>0.61158798283261806</v>
      </c>
      <c r="E451" s="113">
        <f t="shared" si="19"/>
        <v>0.24463519313304721</v>
      </c>
      <c r="F451" s="113">
        <f t="shared" si="19"/>
        <v>0.10300429184549356</v>
      </c>
      <c r="G451" s="113">
        <f t="shared" si="19"/>
        <v>3.8626609442060089E-2</v>
      </c>
      <c r="H451" s="113">
        <f t="shared" si="19"/>
        <v>2.1459227467811159E-3</v>
      </c>
      <c r="I451" s="113">
        <f t="shared" si="19"/>
        <v>1</v>
      </c>
      <c r="J451" s="113">
        <f t="shared" si="18"/>
        <v>0</v>
      </c>
      <c r="K451" s="11">
        <v>285</v>
      </c>
      <c r="L451" s="11">
        <v>114</v>
      </c>
      <c r="M451" s="11">
        <v>48</v>
      </c>
      <c r="N451" s="11">
        <v>18</v>
      </c>
      <c r="O451" s="11">
        <v>1</v>
      </c>
      <c r="P451" s="11">
        <v>466</v>
      </c>
      <c r="Q451" s="11">
        <v>0</v>
      </c>
    </row>
    <row r="452" spans="1:17" x14ac:dyDescent="0.25">
      <c r="A452" s="11" t="s">
        <v>278</v>
      </c>
      <c r="B452" s="11" t="s">
        <v>279</v>
      </c>
      <c r="C452" s="11">
        <v>110</v>
      </c>
      <c r="D452" s="113">
        <f t="shared" si="19"/>
        <v>0.59090909090909094</v>
      </c>
      <c r="E452" s="113">
        <f t="shared" si="19"/>
        <v>0.23636363636363636</v>
      </c>
      <c r="F452" s="113">
        <f t="shared" si="19"/>
        <v>0.13636363636363635</v>
      </c>
      <c r="G452" s="113">
        <f t="shared" si="19"/>
        <v>3.6363636363636362E-2</v>
      </c>
      <c r="H452" s="113">
        <f t="shared" si="19"/>
        <v>0</v>
      </c>
      <c r="I452" s="113">
        <f t="shared" si="19"/>
        <v>1</v>
      </c>
      <c r="J452" s="113">
        <f t="shared" si="18"/>
        <v>0</v>
      </c>
      <c r="K452" s="11">
        <v>65</v>
      </c>
      <c r="L452" s="11">
        <v>26</v>
      </c>
      <c r="M452" s="11">
        <v>15</v>
      </c>
      <c r="N452" s="11">
        <v>4</v>
      </c>
      <c r="O452" s="11">
        <v>0</v>
      </c>
      <c r="P452" s="11">
        <v>110</v>
      </c>
      <c r="Q452" s="11">
        <v>0</v>
      </c>
    </row>
    <row r="453" spans="1:17" x14ac:dyDescent="0.25">
      <c r="A453" s="11" t="s">
        <v>290</v>
      </c>
      <c r="B453" s="11" t="s">
        <v>291</v>
      </c>
      <c r="C453" s="11">
        <v>48</v>
      </c>
      <c r="D453" s="113">
        <f t="shared" si="19"/>
        <v>0.41666666666666669</v>
      </c>
      <c r="E453" s="113">
        <f t="shared" si="19"/>
        <v>0.41666666666666669</v>
      </c>
      <c r="F453" s="113">
        <f t="shared" si="19"/>
        <v>0.10416666666666667</v>
      </c>
      <c r="G453" s="113">
        <f t="shared" si="19"/>
        <v>6.25E-2</v>
      </c>
      <c r="H453" s="113">
        <f t="shared" si="19"/>
        <v>0</v>
      </c>
      <c r="I453" s="113">
        <f t="shared" si="19"/>
        <v>1</v>
      </c>
      <c r="J453" s="113">
        <f t="shared" si="18"/>
        <v>0</v>
      </c>
      <c r="K453" s="11">
        <v>20</v>
      </c>
      <c r="L453" s="11">
        <v>20</v>
      </c>
      <c r="M453" s="11">
        <v>5</v>
      </c>
      <c r="N453" s="11">
        <v>3</v>
      </c>
      <c r="O453" s="11">
        <v>0</v>
      </c>
      <c r="P453" s="11">
        <v>48</v>
      </c>
      <c r="Q453" s="11">
        <v>0</v>
      </c>
    </row>
    <row r="454" spans="1:17" x14ac:dyDescent="0.25">
      <c r="A454" s="11" t="s">
        <v>298</v>
      </c>
      <c r="B454" s="11" t="s">
        <v>299</v>
      </c>
      <c r="C454" s="11">
        <v>5457</v>
      </c>
      <c r="D454" s="113">
        <f t="shared" si="19"/>
        <v>0.4124977093641195</v>
      </c>
      <c r="E454" s="113">
        <f t="shared" si="19"/>
        <v>0.32600329851566795</v>
      </c>
      <c r="F454" s="113">
        <f t="shared" si="19"/>
        <v>0.13523914238592633</v>
      </c>
      <c r="G454" s="113">
        <f t="shared" si="19"/>
        <v>0.12057907275059557</v>
      </c>
      <c r="H454" s="113">
        <f t="shared" si="19"/>
        <v>5.6807769836906725E-3</v>
      </c>
      <c r="I454" s="113">
        <f t="shared" si="19"/>
        <v>1</v>
      </c>
      <c r="J454" s="113">
        <f t="shared" si="18"/>
        <v>0</v>
      </c>
      <c r="K454" s="11">
        <v>2251</v>
      </c>
      <c r="L454" s="11">
        <v>1779</v>
      </c>
      <c r="M454" s="11">
        <v>738</v>
      </c>
      <c r="N454" s="11">
        <v>658</v>
      </c>
      <c r="O454" s="11">
        <v>31</v>
      </c>
      <c r="P454" s="11">
        <v>5457</v>
      </c>
      <c r="Q454" s="11">
        <v>0</v>
      </c>
    </row>
    <row r="455" spans="1:17" x14ac:dyDescent="0.25">
      <c r="A455" s="11" t="s">
        <v>306</v>
      </c>
      <c r="B455" s="11" t="s">
        <v>307</v>
      </c>
      <c r="C455" s="11">
        <v>1227</v>
      </c>
      <c r="D455" s="113">
        <f t="shared" si="19"/>
        <v>0.72534637326813367</v>
      </c>
      <c r="E455" s="113">
        <f t="shared" si="19"/>
        <v>0.15403422982885084</v>
      </c>
      <c r="F455" s="113">
        <f t="shared" si="19"/>
        <v>7.5794621026894868E-2</v>
      </c>
      <c r="G455" s="113">
        <f t="shared" si="19"/>
        <v>4.1564792176039117E-2</v>
      </c>
      <c r="H455" s="113">
        <f t="shared" si="19"/>
        <v>3.2599837000814994E-3</v>
      </c>
      <c r="I455" s="113">
        <f t="shared" si="19"/>
        <v>1</v>
      </c>
      <c r="J455" s="113">
        <f t="shared" si="18"/>
        <v>0</v>
      </c>
      <c r="K455" s="11">
        <v>890</v>
      </c>
      <c r="L455" s="11">
        <v>189</v>
      </c>
      <c r="M455" s="11">
        <v>93</v>
      </c>
      <c r="N455" s="11">
        <v>51</v>
      </c>
      <c r="O455" s="11">
        <v>4</v>
      </c>
      <c r="P455" s="11">
        <v>1227</v>
      </c>
      <c r="Q455" s="11">
        <v>0</v>
      </c>
    </row>
    <row r="456" spans="1:17" x14ac:dyDescent="0.25">
      <c r="A456" s="11" t="s">
        <v>314</v>
      </c>
      <c r="B456" s="11" t="s">
        <v>315</v>
      </c>
      <c r="C456" s="11">
        <v>149</v>
      </c>
      <c r="D456" s="113">
        <f t="shared" si="19"/>
        <v>0.63087248322147649</v>
      </c>
      <c r="E456" s="113">
        <f t="shared" si="19"/>
        <v>0.35570469798657717</v>
      </c>
      <c r="F456" s="113">
        <f t="shared" si="19"/>
        <v>1.3422818791946308E-2</v>
      </c>
      <c r="G456" s="113">
        <f t="shared" si="19"/>
        <v>0</v>
      </c>
      <c r="H456" s="113">
        <f t="shared" si="19"/>
        <v>0</v>
      </c>
      <c r="I456" s="113">
        <f t="shared" si="19"/>
        <v>1</v>
      </c>
      <c r="J456" s="113">
        <f t="shared" si="18"/>
        <v>0</v>
      </c>
      <c r="K456" s="11">
        <v>94</v>
      </c>
      <c r="L456" s="11">
        <v>53</v>
      </c>
      <c r="M456" s="11">
        <v>2</v>
      </c>
      <c r="N456" s="11">
        <v>0</v>
      </c>
      <c r="O456" s="11">
        <v>0</v>
      </c>
      <c r="P456" s="11">
        <v>149</v>
      </c>
      <c r="Q456" s="11">
        <v>0</v>
      </c>
    </row>
    <row r="457" spans="1:17" x14ac:dyDescent="0.25">
      <c r="A457" s="11" t="s">
        <v>318</v>
      </c>
      <c r="B457" s="11" t="s">
        <v>319</v>
      </c>
      <c r="C457" s="11">
        <v>221</v>
      </c>
      <c r="D457" s="113">
        <f t="shared" si="19"/>
        <v>0.70588235294117652</v>
      </c>
      <c r="E457" s="113">
        <f t="shared" si="19"/>
        <v>0.28054298642533937</v>
      </c>
      <c r="F457" s="113">
        <f t="shared" si="19"/>
        <v>4.5248868778280547E-3</v>
      </c>
      <c r="G457" s="113">
        <f t="shared" si="19"/>
        <v>9.0497737556561094E-3</v>
      </c>
      <c r="H457" s="113">
        <f t="shared" si="19"/>
        <v>0</v>
      </c>
      <c r="I457" s="113">
        <f t="shared" si="19"/>
        <v>1</v>
      </c>
      <c r="J457" s="113">
        <f t="shared" si="18"/>
        <v>0</v>
      </c>
      <c r="K457" s="11">
        <v>156</v>
      </c>
      <c r="L457" s="11">
        <v>62</v>
      </c>
      <c r="M457" s="11">
        <v>1</v>
      </c>
      <c r="N457" s="11">
        <v>2</v>
      </c>
      <c r="O457" s="11">
        <v>0</v>
      </c>
      <c r="P457" s="11">
        <v>221</v>
      </c>
      <c r="Q457" s="11">
        <v>0</v>
      </c>
    </row>
    <row r="458" spans="1:17" x14ac:dyDescent="0.25">
      <c r="A458" s="11" t="s">
        <v>324</v>
      </c>
      <c r="B458" s="11" t="s">
        <v>325</v>
      </c>
      <c r="C458" s="11">
        <v>607</v>
      </c>
      <c r="D458" s="113">
        <f t="shared" si="19"/>
        <v>0.46293245469522243</v>
      </c>
      <c r="E458" s="113">
        <f t="shared" si="19"/>
        <v>0.42998352553542007</v>
      </c>
      <c r="F458" s="113">
        <f t="shared" si="19"/>
        <v>8.5667215815486003E-2</v>
      </c>
      <c r="G458" s="113">
        <f t="shared" si="19"/>
        <v>1.9769357495881382E-2</v>
      </c>
      <c r="H458" s="113">
        <f t="shared" si="19"/>
        <v>1.6474464579901153E-3</v>
      </c>
      <c r="I458" s="113">
        <f t="shared" si="19"/>
        <v>1</v>
      </c>
      <c r="J458" s="113">
        <f t="shared" si="18"/>
        <v>0</v>
      </c>
      <c r="K458" s="11">
        <v>281</v>
      </c>
      <c r="L458" s="11">
        <v>261</v>
      </c>
      <c r="M458" s="11">
        <v>52</v>
      </c>
      <c r="N458" s="11">
        <v>12</v>
      </c>
      <c r="O458" s="11">
        <v>1</v>
      </c>
      <c r="P458" s="11">
        <v>607</v>
      </c>
      <c r="Q458" s="11">
        <v>0</v>
      </c>
    </row>
    <row r="459" spans="1:17" x14ac:dyDescent="0.25">
      <c r="A459" s="11" t="s">
        <v>330</v>
      </c>
      <c r="B459" s="11" t="s">
        <v>331</v>
      </c>
      <c r="C459" s="11">
        <v>3589</v>
      </c>
      <c r="D459" s="113">
        <f t="shared" si="19"/>
        <v>0.33797715241014209</v>
      </c>
      <c r="E459" s="113">
        <f t="shared" si="19"/>
        <v>0.27584285316244078</v>
      </c>
      <c r="F459" s="113">
        <f t="shared" si="19"/>
        <v>0.22819726943438284</v>
      </c>
      <c r="G459" s="113">
        <f t="shared" si="19"/>
        <v>0.1454444134856506</v>
      </c>
      <c r="H459" s="113">
        <f t="shared" si="19"/>
        <v>1.2538311507383673E-2</v>
      </c>
      <c r="I459" s="113">
        <f t="shared" si="19"/>
        <v>1</v>
      </c>
      <c r="J459" s="113">
        <f t="shared" si="18"/>
        <v>0</v>
      </c>
      <c r="K459" s="11">
        <v>1213</v>
      </c>
      <c r="L459" s="11">
        <v>990</v>
      </c>
      <c r="M459" s="11">
        <v>819</v>
      </c>
      <c r="N459" s="11">
        <v>522</v>
      </c>
      <c r="O459" s="11">
        <v>45</v>
      </c>
      <c r="P459" s="11">
        <v>3589</v>
      </c>
      <c r="Q459" s="11">
        <v>0</v>
      </c>
    </row>
    <row r="460" spans="1:17" x14ac:dyDescent="0.25">
      <c r="A460" s="11" t="s">
        <v>332</v>
      </c>
      <c r="B460" s="11" t="s">
        <v>333</v>
      </c>
      <c r="C460" s="11">
        <v>707</v>
      </c>
      <c r="D460" s="113">
        <f t="shared" si="19"/>
        <v>0.46676096181046678</v>
      </c>
      <c r="E460" s="113">
        <f t="shared" si="19"/>
        <v>0.28147100424328148</v>
      </c>
      <c r="F460" s="113">
        <f t="shared" si="19"/>
        <v>0.23762376237623761</v>
      </c>
      <c r="G460" s="113">
        <f t="shared" si="19"/>
        <v>1.4144271570014143E-2</v>
      </c>
      <c r="H460" s="113">
        <f t="shared" si="19"/>
        <v>0</v>
      </c>
      <c r="I460" s="113">
        <f t="shared" si="19"/>
        <v>1</v>
      </c>
      <c r="J460" s="113">
        <f t="shared" si="18"/>
        <v>0</v>
      </c>
      <c r="K460" s="11">
        <v>330</v>
      </c>
      <c r="L460" s="11">
        <v>199</v>
      </c>
      <c r="M460" s="11">
        <v>168</v>
      </c>
      <c r="N460" s="11">
        <v>10</v>
      </c>
      <c r="O460" s="11">
        <v>0</v>
      </c>
      <c r="P460" s="11">
        <v>707</v>
      </c>
      <c r="Q460" s="11">
        <v>0</v>
      </c>
    </row>
    <row r="461" spans="1:17" x14ac:dyDescent="0.25">
      <c r="A461" s="11" t="s">
        <v>344</v>
      </c>
      <c r="B461" s="11" t="s">
        <v>345</v>
      </c>
      <c r="C461" s="11">
        <v>366</v>
      </c>
      <c r="D461" s="113">
        <f t="shared" si="19"/>
        <v>0.46448087431693991</v>
      </c>
      <c r="E461" s="113">
        <f t="shared" si="19"/>
        <v>0.39344262295081966</v>
      </c>
      <c r="F461" s="113">
        <f t="shared" si="19"/>
        <v>0.12021857923497267</v>
      </c>
      <c r="G461" s="113">
        <f t="shared" si="19"/>
        <v>1.912568306010929E-2</v>
      </c>
      <c r="H461" s="113">
        <f t="shared" si="19"/>
        <v>2.7322404371584699E-3</v>
      </c>
      <c r="I461" s="113">
        <f t="shared" si="19"/>
        <v>1</v>
      </c>
      <c r="J461" s="113">
        <f t="shared" si="18"/>
        <v>0</v>
      </c>
      <c r="K461" s="11">
        <v>170</v>
      </c>
      <c r="L461" s="11">
        <v>144</v>
      </c>
      <c r="M461" s="11">
        <v>44</v>
      </c>
      <c r="N461" s="11">
        <v>7</v>
      </c>
      <c r="O461" s="11">
        <v>1</v>
      </c>
      <c r="P461" s="11">
        <v>366</v>
      </c>
      <c r="Q461" s="11">
        <v>0</v>
      </c>
    </row>
    <row r="462" spans="1:17" x14ac:dyDescent="0.25">
      <c r="A462" s="11" t="s">
        <v>348</v>
      </c>
      <c r="B462" s="11" t="s">
        <v>349</v>
      </c>
      <c r="C462" s="11">
        <v>125</v>
      </c>
      <c r="D462" s="113">
        <f t="shared" si="19"/>
        <v>0.752</v>
      </c>
      <c r="E462" s="113">
        <f t="shared" si="19"/>
        <v>0.224</v>
      </c>
      <c r="F462" s="113">
        <f t="shared" si="19"/>
        <v>1.6E-2</v>
      </c>
      <c r="G462" s="113">
        <f t="shared" si="19"/>
        <v>8.0000000000000002E-3</v>
      </c>
      <c r="H462" s="113">
        <f t="shared" si="19"/>
        <v>0</v>
      </c>
      <c r="I462" s="113">
        <f t="shared" si="19"/>
        <v>1</v>
      </c>
      <c r="J462" s="113">
        <f t="shared" si="18"/>
        <v>0</v>
      </c>
      <c r="K462" s="11">
        <v>94</v>
      </c>
      <c r="L462" s="11">
        <v>28</v>
      </c>
      <c r="M462" s="11">
        <v>2</v>
      </c>
      <c r="N462" s="11">
        <v>1</v>
      </c>
      <c r="O462" s="11">
        <v>0</v>
      </c>
      <c r="P462" s="11">
        <v>125</v>
      </c>
      <c r="Q462" s="11">
        <v>0</v>
      </c>
    </row>
    <row r="463" spans="1:17" x14ac:dyDescent="0.25">
      <c r="A463" s="11" t="s">
        <v>360</v>
      </c>
      <c r="B463" s="11" t="s">
        <v>361</v>
      </c>
      <c r="C463" s="11">
        <v>598</v>
      </c>
      <c r="D463" s="113">
        <f t="shared" si="19"/>
        <v>0.55685618729096986</v>
      </c>
      <c r="E463" s="113">
        <f t="shared" si="19"/>
        <v>0.31438127090301005</v>
      </c>
      <c r="F463" s="113">
        <f t="shared" si="19"/>
        <v>0.10535117056856187</v>
      </c>
      <c r="G463" s="113">
        <f t="shared" si="19"/>
        <v>2.3411371237458192E-2</v>
      </c>
      <c r="H463" s="113">
        <f t="shared" si="19"/>
        <v>0</v>
      </c>
      <c r="I463" s="113">
        <f t="shared" si="19"/>
        <v>1</v>
      </c>
      <c r="J463" s="113">
        <f t="shared" si="18"/>
        <v>0</v>
      </c>
      <c r="K463" s="11">
        <v>333</v>
      </c>
      <c r="L463" s="11">
        <v>188</v>
      </c>
      <c r="M463" s="11">
        <v>63</v>
      </c>
      <c r="N463" s="11">
        <v>14</v>
      </c>
      <c r="O463" s="11">
        <v>0</v>
      </c>
      <c r="P463" s="11">
        <v>598</v>
      </c>
      <c r="Q463" s="11">
        <v>0</v>
      </c>
    </row>
    <row r="464" spans="1:17" x14ac:dyDescent="0.25">
      <c r="A464" s="11" t="s">
        <v>364</v>
      </c>
      <c r="B464" s="11" t="s">
        <v>365</v>
      </c>
      <c r="C464" s="11">
        <v>248</v>
      </c>
      <c r="D464" s="113">
        <f t="shared" si="19"/>
        <v>0.71370967741935487</v>
      </c>
      <c r="E464" s="113">
        <f t="shared" si="19"/>
        <v>0.22983870967741934</v>
      </c>
      <c r="F464" s="113">
        <f t="shared" si="19"/>
        <v>4.4354838709677422E-2</v>
      </c>
      <c r="G464" s="113">
        <f t="shared" si="19"/>
        <v>1.2096774193548387E-2</v>
      </c>
      <c r="H464" s="113">
        <f t="shared" si="19"/>
        <v>0</v>
      </c>
      <c r="I464" s="113">
        <f t="shared" si="19"/>
        <v>1</v>
      </c>
      <c r="J464" s="113">
        <f t="shared" si="18"/>
        <v>0</v>
      </c>
      <c r="K464" s="11">
        <v>177</v>
      </c>
      <c r="L464" s="11">
        <v>57</v>
      </c>
      <c r="M464" s="11">
        <v>11</v>
      </c>
      <c r="N464" s="11">
        <v>3</v>
      </c>
      <c r="O464" s="11">
        <v>0</v>
      </c>
      <c r="P464" s="11">
        <v>248</v>
      </c>
      <c r="Q464" s="11">
        <v>0</v>
      </c>
    </row>
    <row r="465" spans="1:17" x14ac:dyDescent="0.25">
      <c r="A465" s="11" t="s">
        <v>392</v>
      </c>
      <c r="B465" s="11" t="s">
        <v>393</v>
      </c>
      <c r="C465" s="11">
        <v>117</v>
      </c>
      <c r="D465" s="113">
        <f t="shared" si="19"/>
        <v>0.65811965811965811</v>
      </c>
      <c r="E465" s="113">
        <f t="shared" si="19"/>
        <v>0.28205128205128205</v>
      </c>
      <c r="F465" s="113">
        <f t="shared" si="19"/>
        <v>4.2735042735042736E-2</v>
      </c>
      <c r="G465" s="113">
        <f t="shared" si="19"/>
        <v>0</v>
      </c>
      <c r="H465" s="113">
        <f t="shared" si="19"/>
        <v>1.7094017094017096E-2</v>
      </c>
      <c r="I465" s="113">
        <f t="shared" si="19"/>
        <v>1</v>
      </c>
      <c r="J465" s="113">
        <f t="shared" si="18"/>
        <v>0</v>
      </c>
      <c r="K465" s="11">
        <v>77</v>
      </c>
      <c r="L465" s="11">
        <v>33</v>
      </c>
      <c r="M465" s="11">
        <v>5</v>
      </c>
      <c r="N465" s="11">
        <v>0</v>
      </c>
      <c r="O465" s="11">
        <v>2</v>
      </c>
      <c r="P465" s="11">
        <v>117</v>
      </c>
      <c r="Q465" s="11">
        <v>0</v>
      </c>
    </row>
    <row r="466" spans="1:17" x14ac:dyDescent="0.25">
      <c r="A466" s="11" t="s">
        <v>396</v>
      </c>
      <c r="B466" s="11" t="s">
        <v>397</v>
      </c>
      <c r="C466" s="11">
        <v>442</v>
      </c>
      <c r="D466" s="113">
        <f t="shared" si="19"/>
        <v>0.71266968325791857</v>
      </c>
      <c r="E466" s="113">
        <f t="shared" si="19"/>
        <v>0.23981900452488689</v>
      </c>
      <c r="F466" s="113">
        <f t="shared" si="19"/>
        <v>1.5837104072398189E-2</v>
      </c>
      <c r="G466" s="113">
        <f t="shared" si="19"/>
        <v>2.9411764705882353E-2</v>
      </c>
      <c r="H466" s="113">
        <f t="shared" si="19"/>
        <v>2.2624434389140274E-3</v>
      </c>
      <c r="I466" s="113">
        <f t="shared" si="19"/>
        <v>1</v>
      </c>
      <c r="J466" s="113">
        <f t="shared" si="18"/>
        <v>0</v>
      </c>
      <c r="K466" s="11">
        <v>315</v>
      </c>
      <c r="L466" s="11">
        <v>106</v>
      </c>
      <c r="M466" s="11">
        <v>7</v>
      </c>
      <c r="N466" s="11">
        <v>13</v>
      </c>
      <c r="O466" s="11">
        <v>1</v>
      </c>
      <c r="P466" s="11">
        <v>442</v>
      </c>
      <c r="Q466" s="11">
        <v>0</v>
      </c>
    </row>
    <row r="467" spans="1:17" x14ac:dyDescent="0.25">
      <c r="A467" s="11" t="s">
        <v>404</v>
      </c>
      <c r="B467" s="11" t="s">
        <v>405</v>
      </c>
      <c r="C467" s="11">
        <v>363</v>
      </c>
      <c r="D467" s="113">
        <f t="shared" si="19"/>
        <v>0.80716253443526176</v>
      </c>
      <c r="E467" s="113">
        <f t="shared" si="19"/>
        <v>0.14049586776859505</v>
      </c>
      <c r="F467" s="113">
        <f t="shared" si="19"/>
        <v>4.1322314049586778E-2</v>
      </c>
      <c r="G467" s="113">
        <f t="shared" si="19"/>
        <v>1.1019283746556474E-2</v>
      </c>
      <c r="H467" s="113">
        <f t="shared" si="19"/>
        <v>0</v>
      </c>
      <c r="I467" s="113">
        <f t="shared" si="19"/>
        <v>1</v>
      </c>
      <c r="J467" s="113">
        <f t="shared" si="18"/>
        <v>0</v>
      </c>
      <c r="K467" s="11">
        <v>293</v>
      </c>
      <c r="L467" s="11">
        <v>51</v>
      </c>
      <c r="M467" s="11">
        <v>15</v>
      </c>
      <c r="N467" s="11">
        <v>4</v>
      </c>
      <c r="O467" s="11">
        <v>0</v>
      </c>
      <c r="P467" s="11">
        <v>363</v>
      </c>
      <c r="Q467" s="11">
        <v>0</v>
      </c>
    </row>
    <row r="468" spans="1:17" x14ac:dyDescent="0.25">
      <c r="A468" s="11" t="s">
        <v>406</v>
      </c>
      <c r="B468" s="11" t="s">
        <v>407</v>
      </c>
      <c r="C468" s="11">
        <v>61</v>
      </c>
      <c r="D468" s="113">
        <f t="shared" si="19"/>
        <v>0.67213114754098358</v>
      </c>
      <c r="E468" s="113">
        <f t="shared" si="19"/>
        <v>0.27868852459016391</v>
      </c>
      <c r="F468" s="113">
        <f t="shared" si="19"/>
        <v>3.2786885245901641E-2</v>
      </c>
      <c r="G468" s="113">
        <f t="shared" si="19"/>
        <v>1.6393442622950821E-2</v>
      </c>
      <c r="H468" s="113">
        <f t="shared" si="19"/>
        <v>0</v>
      </c>
      <c r="I468" s="113">
        <f t="shared" si="19"/>
        <v>1</v>
      </c>
      <c r="J468" s="113">
        <f t="shared" si="18"/>
        <v>0</v>
      </c>
      <c r="K468" s="11">
        <v>41</v>
      </c>
      <c r="L468" s="11">
        <v>17</v>
      </c>
      <c r="M468" s="11">
        <v>2</v>
      </c>
      <c r="N468" s="11">
        <v>1</v>
      </c>
      <c r="O468" s="11">
        <v>0</v>
      </c>
      <c r="P468" s="11">
        <v>61</v>
      </c>
      <c r="Q468" s="11">
        <v>0</v>
      </c>
    </row>
    <row r="469" spans="1:17" x14ac:dyDescent="0.25">
      <c r="A469" s="11" t="s">
        <v>428</v>
      </c>
      <c r="B469" s="11" t="s">
        <v>429</v>
      </c>
      <c r="C469" s="11">
        <v>157</v>
      </c>
      <c r="D469" s="113">
        <f t="shared" si="19"/>
        <v>0.61783439490445857</v>
      </c>
      <c r="E469" s="113">
        <f t="shared" si="19"/>
        <v>0.24840764331210191</v>
      </c>
      <c r="F469" s="113">
        <f t="shared" si="19"/>
        <v>0.12738853503184713</v>
      </c>
      <c r="G469" s="113">
        <f t="shared" si="19"/>
        <v>6.369426751592357E-3</v>
      </c>
      <c r="H469" s="113">
        <f t="shared" si="19"/>
        <v>0</v>
      </c>
      <c r="I469" s="113">
        <f t="shared" si="19"/>
        <v>1</v>
      </c>
      <c r="J469" s="113">
        <f t="shared" si="18"/>
        <v>0</v>
      </c>
      <c r="K469" s="11">
        <v>97</v>
      </c>
      <c r="L469" s="11">
        <v>39</v>
      </c>
      <c r="M469" s="11">
        <v>20</v>
      </c>
      <c r="N469" s="11">
        <v>1</v>
      </c>
      <c r="O469" s="11">
        <v>0</v>
      </c>
      <c r="P469" s="11">
        <v>157</v>
      </c>
      <c r="Q469" s="11">
        <v>0</v>
      </c>
    </row>
    <row r="470" spans="1:17" x14ac:dyDescent="0.25">
      <c r="A470" s="11" t="s">
        <v>430</v>
      </c>
      <c r="B470" s="11" t="s">
        <v>431</v>
      </c>
      <c r="C470" s="11">
        <v>306</v>
      </c>
      <c r="D470" s="113">
        <f t="shared" si="19"/>
        <v>0.46078431372549017</v>
      </c>
      <c r="E470" s="113">
        <f t="shared" si="19"/>
        <v>0.3235294117647059</v>
      </c>
      <c r="F470" s="113">
        <f t="shared" si="19"/>
        <v>0.16993464052287582</v>
      </c>
      <c r="G470" s="113">
        <f t="shared" si="19"/>
        <v>4.5751633986928102E-2</v>
      </c>
      <c r="H470" s="113">
        <f t="shared" si="19"/>
        <v>0</v>
      </c>
      <c r="I470" s="113">
        <f t="shared" si="19"/>
        <v>1</v>
      </c>
      <c r="J470" s="113">
        <f t="shared" si="18"/>
        <v>0</v>
      </c>
      <c r="K470" s="11">
        <v>141</v>
      </c>
      <c r="L470" s="11">
        <v>99</v>
      </c>
      <c r="M470" s="11">
        <v>52</v>
      </c>
      <c r="N470" s="11">
        <v>14</v>
      </c>
      <c r="O470" s="11">
        <v>0</v>
      </c>
      <c r="P470" s="11">
        <v>306</v>
      </c>
      <c r="Q470" s="11">
        <v>0</v>
      </c>
    </row>
    <row r="471" spans="1:17" x14ac:dyDescent="0.25">
      <c r="A471" s="11" t="s">
        <v>434</v>
      </c>
      <c r="B471" s="11" t="s">
        <v>435</v>
      </c>
      <c r="C471" s="11">
        <v>99</v>
      </c>
      <c r="D471" s="113">
        <f t="shared" si="19"/>
        <v>0.65656565656565657</v>
      </c>
      <c r="E471" s="113">
        <f t="shared" si="19"/>
        <v>0.30303030303030304</v>
      </c>
      <c r="F471" s="113">
        <f t="shared" si="19"/>
        <v>1.0101010101010102E-2</v>
      </c>
      <c r="G471" s="113">
        <f t="shared" si="19"/>
        <v>3.0303030303030304E-2</v>
      </c>
      <c r="H471" s="113">
        <f t="shared" si="19"/>
        <v>0</v>
      </c>
      <c r="I471" s="113">
        <f t="shared" si="19"/>
        <v>1</v>
      </c>
      <c r="J471" s="113">
        <f t="shared" si="18"/>
        <v>0</v>
      </c>
      <c r="K471" s="11">
        <v>65</v>
      </c>
      <c r="L471" s="11">
        <v>30</v>
      </c>
      <c r="M471" s="11">
        <v>1</v>
      </c>
      <c r="N471" s="11">
        <v>3</v>
      </c>
      <c r="O471" s="11">
        <v>0</v>
      </c>
      <c r="P471" s="11">
        <v>99</v>
      </c>
      <c r="Q471" s="11">
        <v>0</v>
      </c>
    </row>
    <row r="472" spans="1:17" x14ac:dyDescent="0.25">
      <c r="A472" s="11" t="s">
        <v>448</v>
      </c>
      <c r="B472" s="11" t="s">
        <v>449</v>
      </c>
      <c r="C472" s="11">
        <v>65</v>
      </c>
      <c r="D472" s="113">
        <f t="shared" si="19"/>
        <v>0.61538461538461542</v>
      </c>
      <c r="E472" s="113">
        <f t="shared" si="19"/>
        <v>0.35384615384615387</v>
      </c>
      <c r="F472" s="113">
        <f t="shared" si="19"/>
        <v>1.5384615384615385E-2</v>
      </c>
      <c r="G472" s="113">
        <f t="shared" si="19"/>
        <v>1.5384615384615385E-2</v>
      </c>
      <c r="H472" s="113">
        <f t="shared" si="19"/>
        <v>0</v>
      </c>
      <c r="I472" s="113">
        <f t="shared" si="19"/>
        <v>1</v>
      </c>
      <c r="J472" s="113">
        <f t="shared" si="18"/>
        <v>0</v>
      </c>
      <c r="K472" s="11">
        <v>40</v>
      </c>
      <c r="L472" s="11">
        <v>23</v>
      </c>
      <c r="M472" s="11">
        <v>1</v>
      </c>
      <c r="N472" s="11">
        <v>1</v>
      </c>
      <c r="O472" s="11">
        <v>0</v>
      </c>
      <c r="P472" s="11">
        <v>65</v>
      </c>
      <c r="Q472" s="11">
        <v>0</v>
      </c>
    </row>
    <row r="473" spans="1:17" x14ac:dyDescent="0.25">
      <c r="A473" s="11" t="s">
        <v>450</v>
      </c>
      <c r="B473" s="11" t="s">
        <v>451</v>
      </c>
      <c r="C473" s="11">
        <v>318</v>
      </c>
      <c r="D473" s="113">
        <f t="shared" si="19"/>
        <v>0.660377358490566</v>
      </c>
      <c r="E473" s="113">
        <f t="shared" si="19"/>
        <v>0.2389937106918239</v>
      </c>
      <c r="F473" s="113">
        <f t="shared" si="19"/>
        <v>2.20125786163522E-2</v>
      </c>
      <c r="G473" s="113">
        <f t="shared" si="19"/>
        <v>3.1446540880503146E-3</v>
      </c>
      <c r="H473" s="113">
        <f t="shared" si="19"/>
        <v>7.5471698113207544E-2</v>
      </c>
      <c r="I473" s="113">
        <f t="shared" si="19"/>
        <v>1</v>
      </c>
      <c r="J473" s="113">
        <f t="shared" si="18"/>
        <v>0</v>
      </c>
      <c r="K473" s="11">
        <v>210</v>
      </c>
      <c r="L473" s="11">
        <v>76</v>
      </c>
      <c r="M473" s="11">
        <v>7</v>
      </c>
      <c r="N473" s="11">
        <v>1</v>
      </c>
      <c r="O473" s="11">
        <v>24</v>
      </c>
      <c r="P473" s="11">
        <v>318</v>
      </c>
      <c r="Q473" s="11">
        <v>0</v>
      </c>
    </row>
    <row r="474" spans="1:17" x14ac:dyDescent="0.25">
      <c r="A474" s="11" t="s">
        <v>470</v>
      </c>
      <c r="B474" s="11" t="s">
        <v>471</v>
      </c>
      <c r="C474" s="11">
        <v>210</v>
      </c>
      <c r="D474" s="113">
        <f t="shared" si="19"/>
        <v>0.580952380952381</v>
      </c>
      <c r="E474" s="113">
        <f t="shared" si="19"/>
        <v>0.27142857142857141</v>
      </c>
      <c r="F474" s="113">
        <f t="shared" si="19"/>
        <v>0.12380952380952381</v>
      </c>
      <c r="G474" s="113">
        <f t="shared" si="19"/>
        <v>9.5238095238095247E-3</v>
      </c>
      <c r="H474" s="113">
        <f t="shared" si="19"/>
        <v>1.4285714285714285E-2</v>
      </c>
      <c r="I474" s="113">
        <f t="shared" si="19"/>
        <v>1</v>
      </c>
      <c r="J474" s="113">
        <f t="shared" si="18"/>
        <v>0</v>
      </c>
      <c r="K474" s="11">
        <v>122</v>
      </c>
      <c r="L474" s="11">
        <v>57</v>
      </c>
      <c r="M474" s="11">
        <v>26</v>
      </c>
      <c r="N474" s="11">
        <v>2</v>
      </c>
      <c r="O474" s="11">
        <v>3</v>
      </c>
      <c r="P474" s="11">
        <v>210</v>
      </c>
      <c r="Q474" s="11">
        <v>0</v>
      </c>
    </row>
    <row r="475" spans="1:17" x14ac:dyDescent="0.25">
      <c r="A475" s="11" t="s">
        <v>474</v>
      </c>
      <c r="B475" s="11" t="s">
        <v>475</v>
      </c>
      <c r="C475" s="11">
        <v>197</v>
      </c>
      <c r="D475" s="113">
        <f t="shared" si="19"/>
        <v>0.46192893401015228</v>
      </c>
      <c r="E475" s="113">
        <f t="shared" si="19"/>
        <v>0.35025380710659898</v>
      </c>
      <c r="F475" s="113">
        <f t="shared" si="19"/>
        <v>0.18274111675126903</v>
      </c>
      <c r="G475" s="113">
        <f t="shared" si="19"/>
        <v>5.076142131979695E-3</v>
      </c>
      <c r="H475" s="113">
        <f t="shared" si="19"/>
        <v>0</v>
      </c>
      <c r="I475" s="113">
        <f t="shared" si="19"/>
        <v>1</v>
      </c>
      <c r="J475" s="113">
        <f t="shared" si="18"/>
        <v>0</v>
      </c>
      <c r="K475" s="11">
        <v>91</v>
      </c>
      <c r="L475" s="11">
        <v>69</v>
      </c>
      <c r="M475" s="11">
        <v>36</v>
      </c>
      <c r="N475" s="11">
        <v>1</v>
      </c>
      <c r="O475" s="11">
        <v>0</v>
      </c>
      <c r="P475" s="11">
        <v>197</v>
      </c>
      <c r="Q475" s="11">
        <v>0</v>
      </c>
    </row>
    <row r="476" spans="1:17" x14ac:dyDescent="0.25">
      <c r="A476" s="11" t="s">
        <v>492</v>
      </c>
      <c r="B476" s="11" t="s">
        <v>493</v>
      </c>
      <c r="C476" s="11">
        <v>55</v>
      </c>
      <c r="D476" s="113">
        <f t="shared" si="19"/>
        <v>0.5636363636363636</v>
      </c>
      <c r="E476" s="113">
        <f t="shared" si="19"/>
        <v>0.34545454545454546</v>
      </c>
      <c r="F476" s="113">
        <f t="shared" si="19"/>
        <v>7.2727272727272724E-2</v>
      </c>
      <c r="G476" s="113">
        <f t="shared" si="19"/>
        <v>0</v>
      </c>
      <c r="H476" s="113">
        <f t="shared" si="19"/>
        <v>1.8181818181818181E-2</v>
      </c>
      <c r="I476" s="113">
        <f t="shared" si="19"/>
        <v>1</v>
      </c>
      <c r="J476" s="113">
        <f t="shared" si="18"/>
        <v>0</v>
      </c>
      <c r="K476" s="11">
        <v>31</v>
      </c>
      <c r="L476" s="11">
        <v>19</v>
      </c>
      <c r="M476" s="11">
        <v>4</v>
      </c>
      <c r="N476" s="11">
        <v>0</v>
      </c>
      <c r="O476" s="11">
        <v>1</v>
      </c>
      <c r="P476" s="11">
        <v>55</v>
      </c>
      <c r="Q476" s="11">
        <v>0</v>
      </c>
    </row>
    <row r="477" spans="1:17" x14ac:dyDescent="0.25">
      <c r="A477" s="11" t="s">
        <v>494</v>
      </c>
      <c r="B477" s="11" t="s">
        <v>495</v>
      </c>
      <c r="C477" s="11">
        <v>104</v>
      </c>
      <c r="D477" s="113">
        <f t="shared" si="19"/>
        <v>0.60576923076923073</v>
      </c>
      <c r="E477" s="113">
        <f t="shared" si="19"/>
        <v>0.26923076923076922</v>
      </c>
      <c r="F477" s="113">
        <f t="shared" si="19"/>
        <v>9.6153846153846159E-2</v>
      </c>
      <c r="G477" s="113">
        <f t="shared" si="19"/>
        <v>2.8846153846153848E-2</v>
      </c>
      <c r="H477" s="113">
        <f t="shared" si="19"/>
        <v>0</v>
      </c>
      <c r="I477" s="113">
        <f t="shared" si="19"/>
        <v>1</v>
      </c>
      <c r="J477" s="113">
        <f t="shared" si="18"/>
        <v>0</v>
      </c>
      <c r="K477" s="11">
        <v>63</v>
      </c>
      <c r="L477" s="11">
        <v>28</v>
      </c>
      <c r="M477" s="11">
        <v>10</v>
      </c>
      <c r="N477" s="11">
        <v>3</v>
      </c>
      <c r="O477" s="11">
        <v>0</v>
      </c>
      <c r="P477" s="11">
        <v>104</v>
      </c>
      <c r="Q477" s="11">
        <v>0</v>
      </c>
    </row>
    <row r="478" spans="1:17" x14ac:dyDescent="0.25">
      <c r="A478" s="11" t="s">
        <v>500</v>
      </c>
      <c r="B478" s="11" t="s">
        <v>501</v>
      </c>
      <c r="C478" s="11" t="s">
        <v>1572</v>
      </c>
      <c r="D478" s="113" t="e">
        <f t="shared" si="19"/>
        <v>#VALUE!</v>
      </c>
      <c r="E478" s="113" t="e">
        <f t="shared" si="19"/>
        <v>#VALUE!</v>
      </c>
      <c r="F478" s="113" t="e">
        <f t="shared" si="19"/>
        <v>#VALUE!</v>
      </c>
      <c r="G478" s="113" t="e">
        <f t="shared" si="19"/>
        <v>#VALUE!</v>
      </c>
      <c r="H478" s="113" t="e">
        <f t="shared" si="19"/>
        <v>#VALUE!</v>
      </c>
      <c r="I478" s="113" t="e">
        <f t="shared" si="19"/>
        <v>#VALUE!</v>
      </c>
      <c r="J478" s="113" t="e">
        <f t="shared" si="18"/>
        <v>#VALUE!</v>
      </c>
      <c r="K478" s="11" t="s">
        <v>1572</v>
      </c>
      <c r="L478" s="11" t="s">
        <v>1572</v>
      </c>
      <c r="M478" s="11" t="s">
        <v>1572</v>
      </c>
      <c r="N478" s="11" t="s">
        <v>1572</v>
      </c>
      <c r="O478" s="11" t="s">
        <v>1572</v>
      </c>
      <c r="P478" s="11" t="s">
        <v>1572</v>
      </c>
      <c r="Q478" s="11" t="s">
        <v>1572</v>
      </c>
    </row>
    <row r="479" spans="1:17" x14ac:dyDescent="0.25">
      <c r="A479" s="11" t="s">
        <v>504</v>
      </c>
      <c r="B479" s="11" t="s">
        <v>505</v>
      </c>
      <c r="C479" s="11">
        <v>530</v>
      </c>
      <c r="D479" s="113">
        <f t="shared" si="19"/>
        <v>0.53018867924528301</v>
      </c>
      <c r="E479" s="113">
        <f t="shared" si="19"/>
        <v>0.4037735849056604</v>
      </c>
      <c r="F479" s="113">
        <f t="shared" si="19"/>
        <v>5.4716981132075473E-2</v>
      </c>
      <c r="G479" s="113">
        <f t="shared" si="19"/>
        <v>9.433962264150943E-3</v>
      </c>
      <c r="H479" s="113">
        <f t="shared" si="19"/>
        <v>1.8867924528301887E-3</v>
      </c>
      <c r="I479" s="113">
        <f t="shared" si="19"/>
        <v>1</v>
      </c>
      <c r="J479" s="113">
        <f t="shared" si="18"/>
        <v>0</v>
      </c>
      <c r="K479" s="11">
        <v>281</v>
      </c>
      <c r="L479" s="11">
        <v>214</v>
      </c>
      <c r="M479" s="11">
        <v>29</v>
      </c>
      <c r="N479" s="11">
        <v>5</v>
      </c>
      <c r="O479" s="11">
        <v>1</v>
      </c>
      <c r="P479" s="11">
        <v>530</v>
      </c>
      <c r="Q479" s="11">
        <v>0</v>
      </c>
    </row>
    <row r="480" spans="1:17" x14ac:dyDescent="0.25">
      <c r="A480" s="11" t="s">
        <v>512</v>
      </c>
      <c r="B480" s="11" t="s">
        <v>513</v>
      </c>
      <c r="C480" s="11">
        <v>2507</v>
      </c>
      <c r="D480" s="113">
        <f t="shared" si="19"/>
        <v>0.51057040287195854</v>
      </c>
      <c r="E480" s="113">
        <f t="shared" si="19"/>
        <v>0.30554447546868768</v>
      </c>
      <c r="F480" s="113">
        <f t="shared" si="19"/>
        <v>0.13801356202632628</v>
      </c>
      <c r="G480" s="113">
        <f t="shared" si="19"/>
        <v>4.5472676505783807E-2</v>
      </c>
      <c r="H480" s="113">
        <f t="shared" si="19"/>
        <v>3.9888312724371757E-4</v>
      </c>
      <c r="I480" s="113">
        <f t="shared" si="19"/>
        <v>1</v>
      </c>
      <c r="J480" s="113">
        <f t="shared" si="18"/>
        <v>0</v>
      </c>
      <c r="K480" s="11">
        <v>1280</v>
      </c>
      <c r="L480" s="11">
        <v>766</v>
      </c>
      <c r="M480" s="11">
        <v>346</v>
      </c>
      <c r="N480" s="11">
        <v>114</v>
      </c>
      <c r="O480" s="11">
        <v>1</v>
      </c>
      <c r="P480" s="11">
        <v>2507</v>
      </c>
      <c r="Q480" s="11">
        <v>0</v>
      </c>
    </row>
    <row r="481" spans="1:17" x14ac:dyDescent="0.25">
      <c r="A481" s="11" t="s">
        <v>534</v>
      </c>
      <c r="B481" s="11" t="s">
        <v>535</v>
      </c>
      <c r="C481" s="11">
        <v>1078</v>
      </c>
      <c r="D481" s="113">
        <f t="shared" si="19"/>
        <v>0.4935064935064935</v>
      </c>
      <c r="E481" s="113">
        <f t="shared" si="19"/>
        <v>0.36734693877551022</v>
      </c>
      <c r="F481" s="113">
        <f t="shared" si="19"/>
        <v>7.2356215213358069E-2</v>
      </c>
      <c r="G481" s="113">
        <f t="shared" si="19"/>
        <v>6.1224489795918366E-2</v>
      </c>
      <c r="H481" s="113">
        <f t="shared" si="19"/>
        <v>5.5658627087198514E-3</v>
      </c>
      <c r="I481" s="113">
        <f t="shared" si="19"/>
        <v>1</v>
      </c>
      <c r="J481" s="113">
        <f t="shared" si="18"/>
        <v>0</v>
      </c>
      <c r="K481" s="11">
        <v>532</v>
      </c>
      <c r="L481" s="11">
        <v>396</v>
      </c>
      <c r="M481" s="11">
        <v>78</v>
      </c>
      <c r="N481" s="11">
        <v>66</v>
      </c>
      <c r="O481" s="11">
        <v>6</v>
      </c>
      <c r="P481" s="11">
        <v>1078</v>
      </c>
      <c r="Q481" s="11">
        <v>0</v>
      </c>
    </row>
    <row r="482" spans="1:17" x14ac:dyDescent="0.25">
      <c r="A482" s="11" t="s">
        <v>552</v>
      </c>
      <c r="B482" s="11" t="s">
        <v>553</v>
      </c>
      <c r="C482" s="11">
        <v>55</v>
      </c>
      <c r="D482" s="113">
        <f t="shared" si="19"/>
        <v>0.29090909090909089</v>
      </c>
      <c r="E482" s="113">
        <f t="shared" si="19"/>
        <v>0.50909090909090904</v>
      </c>
      <c r="F482" s="113">
        <f t="shared" si="19"/>
        <v>0.16363636363636364</v>
      </c>
      <c r="G482" s="113">
        <f t="shared" si="19"/>
        <v>3.6363636363636362E-2</v>
      </c>
      <c r="H482" s="113">
        <f t="shared" si="19"/>
        <v>0</v>
      </c>
      <c r="I482" s="113">
        <f t="shared" si="19"/>
        <v>1</v>
      </c>
      <c r="J482" s="113">
        <f t="shared" si="18"/>
        <v>0</v>
      </c>
      <c r="K482" s="11">
        <v>16</v>
      </c>
      <c r="L482" s="11">
        <v>28</v>
      </c>
      <c r="M482" s="11">
        <v>9</v>
      </c>
      <c r="N482" s="11">
        <v>2</v>
      </c>
      <c r="O482" s="11">
        <v>0</v>
      </c>
      <c r="P482" s="11">
        <v>55</v>
      </c>
      <c r="Q482" s="11">
        <v>0</v>
      </c>
    </row>
    <row r="483" spans="1:17" x14ac:dyDescent="0.25">
      <c r="A483" s="11" t="s">
        <v>576</v>
      </c>
      <c r="B483" s="11" t="s">
        <v>577</v>
      </c>
      <c r="C483" s="11" t="s">
        <v>1572</v>
      </c>
      <c r="D483" s="113" t="e">
        <f t="shared" si="19"/>
        <v>#VALUE!</v>
      </c>
      <c r="E483" s="113" t="e">
        <f t="shared" si="19"/>
        <v>#VALUE!</v>
      </c>
      <c r="F483" s="113" t="e">
        <f t="shared" si="19"/>
        <v>#VALUE!</v>
      </c>
      <c r="G483" s="113" t="e">
        <f t="shared" si="19"/>
        <v>#VALUE!</v>
      </c>
      <c r="H483" s="113" t="e">
        <f t="shared" si="19"/>
        <v>#VALUE!</v>
      </c>
      <c r="I483" s="113" t="e">
        <f t="shared" si="19"/>
        <v>#VALUE!</v>
      </c>
      <c r="J483" s="113" t="e">
        <f t="shared" si="18"/>
        <v>#VALUE!</v>
      </c>
      <c r="K483" s="11" t="s">
        <v>1572</v>
      </c>
      <c r="L483" s="11" t="s">
        <v>1572</v>
      </c>
      <c r="M483" s="11" t="s">
        <v>1572</v>
      </c>
      <c r="N483" s="11" t="s">
        <v>1572</v>
      </c>
      <c r="O483" s="11" t="s">
        <v>1572</v>
      </c>
      <c r="P483" s="11" t="s">
        <v>1572</v>
      </c>
      <c r="Q483" s="11" t="s">
        <v>1572</v>
      </c>
    </row>
    <row r="484" spans="1:17" x14ac:dyDescent="0.25">
      <c r="A484" s="11" t="s">
        <v>596</v>
      </c>
      <c r="B484" s="11" t="s">
        <v>597</v>
      </c>
      <c r="C484" s="11">
        <v>254</v>
      </c>
      <c r="D484" s="113">
        <f t="shared" si="19"/>
        <v>0.18503937007874016</v>
      </c>
      <c r="E484" s="113">
        <f t="shared" si="19"/>
        <v>0.16929133858267717</v>
      </c>
      <c r="F484" s="113">
        <f t="shared" si="19"/>
        <v>0.34645669291338582</v>
      </c>
      <c r="G484" s="113">
        <f t="shared" si="19"/>
        <v>0.2874015748031496</v>
      </c>
      <c r="H484" s="113">
        <f t="shared" si="19"/>
        <v>1.1811023622047244E-2</v>
      </c>
      <c r="I484" s="113">
        <f t="shared" si="19"/>
        <v>1</v>
      </c>
      <c r="J484" s="113">
        <f t="shared" si="18"/>
        <v>0</v>
      </c>
      <c r="K484" s="11">
        <v>47</v>
      </c>
      <c r="L484" s="11">
        <v>43</v>
      </c>
      <c r="M484" s="11">
        <v>88</v>
      </c>
      <c r="N484" s="11">
        <v>73</v>
      </c>
      <c r="O484" s="11">
        <v>3</v>
      </c>
      <c r="P484" s="11">
        <v>254</v>
      </c>
      <c r="Q484" s="11">
        <v>0</v>
      </c>
    </row>
    <row r="485" spans="1:17" x14ac:dyDescent="0.25">
      <c r="A485" s="11" t="s">
        <v>598</v>
      </c>
      <c r="B485" s="11" t="s">
        <v>599</v>
      </c>
      <c r="C485" s="11">
        <v>74</v>
      </c>
      <c r="D485" s="113">
        <f t="shared" si="19"/>
        <v>0.55405405405405406</v>
      </c>
      <c r="E485" s="113">
        <f t="shared" si="19"/>
        <v>0.41891891891891891</v>
      </c>
      <c r="F485" s="113">
        <f t="shared" si="19"/>
        <v>1.3513513513513514E-2</v>
      </c>
      <c r="G485" s="113">
        <f t="shared" si="19"/>
        <v>1.3513513513513514E-2</v>
      </c>
      <c r="H485" s="113">
        <f t="shared" si="19"/>
        <v>0</v>
      </c>
      <c r="I485" s="113">
        <f t="shared" si="19"/>
        <v>1</v>
      </c>
      <c r="J485" s="113">
        <f t="shared" si="18"/>
        <v>0</v>
      </c>
      <c r="K485" s="11">
        <v>41</v>
      </c>
      <c r="L485" s="11">
        <v>31</v>
      </c>
      <c r="M485" s="11">
        <v>1</v>
      </c>
      <c r="N485" s="11">
        <v>1</v>
      </c>
      <c r="O485" s="11">
        <v>0</v>
      </c>
      <c r="P485" s="11">
        <v>74</v>
      </c>
      <c r="Q485" s="11">
        <v>0</v>
      </c>
    </row>
    <row r="486" spans="1:17" x14ac:dyDescent="0.25">
      <c r="A486" s="11" t="s">
        <v>604</v>
      </c>
      <c r="B486" s="11" t="s">
        <v>605</v>
      </c>
      <c r="C486" s="11">
        <v>60</v>
      </c>
      <c r="D486" s="113">
        <f t="shared" si="19"/>
        <v>0.48333333333333334</v>
      </c>
      <c r="E486" s="113">
        <f t="shared" si="19"/>
        <v>0.5</v>
      </c>
      <c r="F486" s="113">
        <f t="shared" si="19"/>
        <v>0</v>
      </c>
      <c r="G486" s="113">
        <f t="shared" si="19"/>
        <v>1.6666666666666666E-2</v>
      </c>
      <c r="H486" s="113">
        <f t="shared" si="19"/>
        <v>0</v>
      </c>
      <c r="I486" s="113">
        <f t="shared" si="19"/>
        <v>1</v>
      </c>
      <c r="J486" s="113">
        <f t="shared" si="18"/>
        <v>0</v>
      </c>
      <c r="K486" s="11">
        <v>29</v>
      </c>
      <c r="L486" s="11">
        <v>30</v>
      </c>
      <c r="M486" s="11">
        <v>0</v>
      </c>
      <c r="N486" s="11">
        <v>1</v>
      </c>
      <c r="O486" s="11">
        <v>0</v>
      </c>
      <c r="P486" s="11">
        <v>60</v>
      </c>
      <c r="Q486" s="11">
        <v>0</v>
      </c>
    </row>
    <row r="487" spans="1:17" x14ac:dyDescent="0.25">
      <c r="A487" s="11" t="s">
        <v>606</v>
      </c>
      <c r="B487" s="11" t="s">
        <v>607</v>
      </c>
      <c r="C487" s="11">
        <v>84</v>
      </c>
      <c r="D487" s="113">
        <f t="shared" si="19"/>
        <v>0.42857142857142855</v>
      </c>
      <c r="E487" s="113">
        <f t="shared" si="19"/>
        <v>0.29761904761904762</v>
      </c>
      <c r="F487" s="113">
        <f t="shared" si="19"/>
        <v>0.26190476190476192</v>
      </c>
      <c r="G487" s="113">
        <f t="shared" si="19"/>
        <v>1.1904761904761904E-2</v>
      </c>
      <c r="H487" s="113">
        <f t="shared" si="19"/>
        <v>0</v>
      </c>
      <c r="I487" s="113">
        <f t="shared" si="19"/>
        <v>1</v>
      </c>
      <c r="J487" s="113">
        <f t="shared" si="18"/>
        <v>0</v>
      </c>
      <c r="K487" s="11">
        <v>36</v>
      </c>
      <c r="L487" s="11">
        <v>25</v>
      </c>
      <c r="M487" s="11">
        <v>22</v>
      </c>
      <c r="N487" s="11">
        <v>1</v>
      </c>
      <c r="O487" s="11">
        <v>0</v>
      </c>
      <c r="P487" s="11">
        <v>84</v>
      </c>
      <c r="Q487" s="11">
        <v>0</v>
      </c>
    </row>
    <row r="488" spans="1:17" x14ac:dyDescent="0.25">
      <c r="A488" s="11" t="s">
        <v>608</v>
      </c>
      <c r="B488" s="11" t="s">
        <v>609</v>
      </c>
      <c r="C488" s="11">
        <v>179</v>
      </c>
      <c r="D488" s="113">
        <f t="shared" si="19"/>
        <v>0.64245810055865926</v>
      </c>
      <c r="E488" s="113">
        <f t="shared" si="19"/>
        <v>0.24022346368715083</v>
      </c>
      <c r="F488" s="113">
        <f t="shared" si="19"/>
        <v>0.10614525139664804</v>
      </c>
      <c r="G488" s="113">
        <f t="shared" si="19"/>
        <v>1.11731843575419E-2</v>
      </c>
      <c r="H488" s="113">
        <f t="shared" si="19"/>
        <v>0</v>
      </c>
      <c r="I488" s="113">
        <f t="shared" si="19"/>
        <v>1</v>
      </c>
      <c r="J488" s="113">
        <f t="shared" si="18"/>
        <v>0</v>
      </c>
      <c r="K488" s="11">
        <v>115</v>
      </c>
      <c r="L488" s="11">
        <v>43</v>
      </c>
      <c r="M488" s="11">
        <v>19</v>
      </c>
      <c r="N488" s="11">
        <v>2</v>
      </c>
      <c r="O488" s="11">
        <v>0</v>
      </c>
      <c r="P488" s="11">
        <v>179</v>
      </c>
      <c r="Q488" s="11">
        <v>0</v>
      </c>
    </row>
    <row r="489" spans="1:17" x14ac:dyDescent="0.25">
      <c r="A489" s="11" t="s">
        <v>610</v>
      </c>
      <c r="B489" s="11" t="s">
        <v>611</v>
      </c>
      <c r="C489" s="11">
        <v>94</v>
      </c>
      <c r="D489" s="113">
        <f t="shared" si="19"/>
        <v>0.78723404255319152</v>
      </c>
      <c r="E489" s="113">
        <f t="shared" si="19"/>
        <v>0.15957446808510639</v>
      </c>
      <c r="F489" s="113">
        <f t="shared" si="19"/>
        <v>3.1914893617021274E-2</v>
      </c>
      <c r="G489" s="113">
        <f t="shared" si="19"/>
        <v>2.1276595744680851E-2</v>
      </c>
      <c r="H489" s="113">
        <f t="shared" si="19"/>
        <v>0</v>
      </c>
      <c r="I489" s="113">
        <f t="shared" si="19"/>
        <v>1</v>
      </c>
      <c r="J489" s="113">
        <f t="shared" si="18"/>
        <v>0</v>
      </c>
      <c r="K489" s="11">
        <v>74</v>
      </c>
      <c r="L489" s="11">
        <v>15</v>
      </c>
      <c r="M489" s="11">
        <v>3</v>
      </c>
      <c r="N489" s="11">
        <v>2</v>
      </c>
      <c r="O489" s="11">
        <v>0</v>
      </c>
      <c r="P489" s="11">
        <v>94</v>
      </c>
      <c r="Q489" s="11">
        <v>0</v>
      </c>
    </row>
    <row r="490" spans="1:17" x14ac:dyDescent="0.25">
      <c r="A490" s="11" t="s">
        <v>616</v>
      </c>
      <c r="B490" s="11" t="s">
        <v>617</v>
      </c>
      <c r="C490" s="11">
        <v>171</v>
      </c>
      <c r="D490" s="113">
        <f t="shared" si="19"/>
        <v>0.36842105263157893</v>
      </c>
      <c r="E490" s="113">
        <f t="shared" si="19"/>
        <v>0.46198830409356723</v>
      </c>
      <c r="F490" s="113">
        <f t="shared" si="19"/>
        <v>0.10526315789473684</v>
      </c>
      <c r="G490" s="113">
        <f t="shared" ref="G490:J545" si="20">N490/$C490</f>
        <v>5.8479532163742687E-2</v>
      </c>
      <c r="H490" s="113">
        <f t="shared" si="20"/>
        <v>5.8479532163742687E-3</v>
      </c>
      <c r="I490" s="113">
        <f t="shared" si="20"/>
        <v>1</v>
      </c>
      <c r="J490" s="113">
        <f t="shared" si="18"/>
        <v>0</v>
      </c>
      <c r="K490" s="11">
        <v>63</v>
      </c>
      <c r="L490" s="11">
        <v>79</v>
      </c>
      <c r="M490" s="11">
        <v>18</v>
      </c>
      <c r="N490" s="11">
        <v>10</v>
      </c>
      <c r="O490" s="11">
        <v>1</v>
      </c>
      <c r="P490" s="11">
        <v>171</v>
      </c>
      <c r="Q490" s="11">
        <v>0</v>
      </c>
    </row>
    <row r="491" spans="1:17" x14ac:dyDescent="0.25">
      <c r="A491" s="11" t="s">
        <v>640</v>
      </c>
      <c r="B491" s="11" t="s">
        <v>641</v>
      </c>
      <c r="C491" s="11">
        <v>369</v>
      </c>
      <c r="D491" s="113">
        <f t="shared" ref="D491:F545" si="21">K491/$C491</f>
        <v>0.71815718157181574</v>
      </c>
      <c r="E491" s="113">
        <f t="shared" si="21"/>
        <v>0.23848238482384823</v>
      </c>
      <c r="F491" s="113">
        <f t="shared" si="21"/>
        <v>3.2520325203252036E-2</v>
      </c>
      <c r="G491" s="113">
        <f t="shared" si="20"/>
        <v>8.130081300813009E-3</v>
      </c>
      <c r="H491" s="113">
        <f t="shared" si="20"/>
        <v>2.7100271002710027E-3</v>
      </c>
      <c r="I491" s="113">
        <f t="shared" si="20"/>
        <v>1</v>
      </c>
      <c r="J491" s="113">
        <f t="shared" si="18"/>
        <v>0</v>
      </c>
      <c r="K491" s="11">
        <v>265</v>
      </c>
      <c r="L491" s="11">
        <v>88</v>
      </c>
      <c r="M491" s="11">
        <v>12</v>
      </c>
      <c r="N491" s="11">
        <v>3</v>
      </c>
      <c r="O491" s="11">
        <v>1</v>
      </c>
      <c r="P491" s="11">
        <v>369</v>
      </c>
      <c r="Q491" s="11">
        <v>0</v>
      </c>
    </row>
    <row r="492" spans="1:17" x14ac:dyDescent="0.25">
      <c r="A492" s="11" t="s">
        <v>646</v>
      </c>
      <c r="B492" s="11" t="s">
        <v>647</v>
      </c>
      <c r="C492" s="11">
        <v>1179</v>
      </c>
      <c r="D492" s="113">
        <f t="shared" si="21"/>
        <v>0.37319762510602206</v>
      </c>
      <c r="E492" s="113">
        <f t="shared" si="21"/>
        <v>0.32739609838846478</v>
      </c>
      <c r="F492" s="113">
        <f t="shared" si="21"/>
        <v>0.21713316369804919</v>
      </c>
      <c r="G492" s="113">
        <f t="shared" si="20"/>
        <v>7.8880407124681931E-2</v>
      </c>
      <c r="H492" s="113">
        <f t="shared" si="20"/>
        <v>3.3927056827820186E-3</v>
      </c>
      <c r="I492" s="113">
        <f t="shared" si="20"/>
        <v>1</v>
      </c>
      <c r="J492" s="113">
        <f t="shared" si="18"/>
        <v>0</v>
      </c>
      <c r="K492" s="11">
        <v>440</v>
      </c>
      <c r="L492" s="11">
        <v>386</v>
      </c>
      <c r="M492" s="11">
        <v>256</v>
      </c>
      <c r="N492" s="11">
        <v>93</v>
      </c>
      <c r="O492" s="11">
        <v>4</v>
      </c>
      <c r="P492" s="11">
        <v>1179</v>
      </c>
      <c r="Q492" s="11">
        <v>0</v>
      </c>
    </row>
    <row r="493" spans="1:17" x14ac:dyDescent="0.25">
      <c r="A493" s="11" t="s">
        <v>648</v>
      </c>
      <c r="B493" s="11" t="s">
        <v>649</v>
      </c>
      <c r="C493" s="11">
        <v>1848</v>
      </c>
      <c r="D493" s="113">
        <f t="shared" si="21"/>
        <v>0.40746753246753248</v>
      </c>
      <c r="E493" s="113">
        <f t="shared" si="21"/>
        <v>0.41883116883116883</v>
      </c>
      <c r="F493" s="113">
        <f t="shared" si="21"/>
        <v>0.1553030303030303</v>
      </c>
      <c r="G493" s="113">
        <f t="shared" si="20"/>
        <v>1.7857142857142856E-2</v>
      </c>
      <c r="H493" s="113">
        <f t="shared" si="20"/>
        <v>5.4112554112554113E-4</v>
      </c>
      <c r="I493" s="113">
        <f t="shared" si="20"/>
        <v>1</v>
      </c>
      <c r="J493" s="113">
        <f t="shared" si="18"/>
        <v>0</v>
      </c>
      <c r="K493" s="11">
        <v>753</v>
      </c>
      <c r="L493" s="11">
        <v>774</v>
      </c>
      <c r="M493" s="11">
        <v>287</v>
      </c>
      <c r="N493" s="11">
        <v>33</v>
      </c>
      <c r="O493" s="11">
        <v>1</v>
      </c>
      <c r="P493" s="11">
        <v>1848</v>
      </c>
      <c r="Q493" s="11">
        <v>0</v>
      </c>
    </row>
    <row r="494" spans="1:17" x14ac:dyDescent="0.25">
      <c r="A494" s="11" t="s">
        <v>660</v>
      </c>
      <c r="B494" s="11" t="s">
        <v>661</v>
      </c>
      <c r="C494" s="11">
        <v>155</v>
      </c>
      <c r="D494" s="113">
        <f t="shared" si="21"/>
        <v>0.6</v>
      </c>
      <c r="E494" s="113">
        <f t="shared" si="21"/>
        <v>0.34838709677419355</v>
      </c>
      <c r="F494" s="113">
        <f t="shared" si="21"/>
        <v>4.5161290322580643E-2</v>
      </c>
      <c r="G494" s="113">
        <f t="shared" si="20"/>
        <v>6.4516129032258064E-3</v>
      </c>
      <c r="H494" s="113">
        <f t="shared" si="20"/>
        <v>0</v>
      </c>
      <c r="I494" s="113">
        <f t="shared" si="20"/>
        <v>1</v>
      </c>
      <c r="J494" s="113">
        <f t="shared" si="18"/>
        <v>0</v>
      </c>
      <c r="K494" s="11">
        <v>93</v>
      </c>
      <c r="L494" s="11">
        <v>54</v>
      </c>
      <c r="M494" s="11">
        <v>7</v>
      </c>
      <c r="N494" s="11">
        <v>1</v>
      </c>
      <c r="O494" s="11">
        <v>0</v>
      </c>
      <c r="P494" s="11">
        <v>155</v>
      </c>
      <c r="Q494" s="11">
        <v>0</v>
      </c>
    </row>
    <row r="495" spans="1:17" x14ac:dyDescent="0.25">
      <c r="A495" s="11" t="s">
        <v>684</v>
      </c>
      <c r="B495" s="11" t="s">
        <v>685</v>
      </c>
      <c r="C495" s="11">
        <v>191</v>
      </c>
      <c r="D495" s="113">
        <f t="shared" si="21"/>
        <v>0.67015706806282727</v>
      </c>
      <c r="E495" s="113">
        <f t="shared" si="21"/>
        <v>0.27225130890052357</v>
      </c>
      <c r="F495" s="113">
        <f t="shared" si="21"/>
        <v>1.0471204188481676E-2</v>
      </c>
      <c r="G495" s="113">
        <f t="shared" si="20"/>
        <v>2.6178010471204188E-2</v>
      </c>
      <c r="H495" s="113">
        <f t="shared" si="20"/>
        <v>2.0942408376963352E-2</v>
      </c>
      <c r="I495" s="113">
        <f t="shared" si="20"/>
        <v>1</v>
      </c>
      <c r="J495" s="113">
        <f t="shared" si="18"/>
        <v>0</v>
      </c>
      <c r="K495" s="11">
        <v>128</v>
      </c>
      <c r="L495" s="11">
        <v>52</v>
      </c>
      <c r="M495" s="11">
        <v>2</v>
      </c>
      <c r="N495" s="11">
        <v>5</v>
      </c>
      <c r="O495" s="11">
        <v>4</v>
      </c>
      <c r="P495" s="11">
        <v>191</v>
      </c>
      <c r="Q495" s="11">
        <v>0</v>
      </c>
    </row>
    <row r="496" spans="1:17" x14ac:dyDescent="0.25">
      <c r="A496" s="11" t="s">
        <v>686</v>
      </c>
      <c r="B496" s="11" t="s">
        <v>687</v>
      </c>
      <c r="C496" s="11">
        <v>103</v>
      </c>
      <c r="D496" s="113">
        <f t="shared" si="21"/>
        <v>0.59223300970873782</v>
      </c>
      <c r="E496" s="113">
        <f t="shared" si="21"/>
        <v>0.3300970873786408</v>
      </c>
      <c r="F496" s="113">
        <f t="shared" si="21"/>
        <v>4.8543689320388349E-2</v>
      </c>
      <c r="G496" s="113">
        <f t="shared" si="20"/>
        <v>9.7087378640776691E-3</v>
      </c>
      <c r="H496" s="113">
        <f t="shared" si="20"/>
        <v>1.9417475728155338E-2</v>
      </c>
      <c r="I496" s="113">
        <f t="shared" si="20"/>
        <v>1</v>
      </c>
      <c r="J496" s="113">
        <f t="shared" si="18"/>
        <v>0</v>
      </c>
      <c r="K496" s="11">
        <v>61</v>
      </c>
      <c r="L496" s="11">
        <v>34</v>
      </c>
      <c r="M496" s="11">
        <v>5</v>
      </c>
      <c r="N496" s="11">
        <v>1</v>
      </c>
      <c r="O496" s="11">
        <v>2</v>
      </c>
      <c r="P496" s="11">
        <v>103</v>
      </c>
      <c r="Q496" s="11">
        <v>0</v>
      </c>
    </row>
    <row r="497" spans="1:17" x14ac:dyDescent="0.25">
      <c r="A497" s="11" t="s">
        <v>692</v>
      </c>
      <c r="B497" s="11" t="s">
        <v>693</v>
      </c>
      <c r="C497" s="11">
        <v>1473</v>
      </c>
      <c r="D497" s="113">
        <f t="shared" si="21"/>
        <v>0.43109300746775286</v>
      </c>
      <c r="E497" s="113">
        <f t="shared" si="21"/>
        <v>0.34962661235573661</v>
      </c>
      <c r="F497" s="113">
        <f t="shared" si="21"/>
        <v>0.11880515953835709</v>
      </c>
      <c r="G497" s="113">
        <f t="shared" si="20"/>
        <v>9.9796334012219962E-2</v>
      </c>
      <c r="H497" s="113">
        <f t="shared" si="20"/>
        <v>6.7888662593346908E-4</v>
      </c>
      <c r="I497" s="113">
        <f t="shared" si="20"/>
        <v>1</v>
      </c>
      <c r="J497" s="113">
        <f t="shared" si="18"/>
        <v>0</v>
      </c>
      <c r="K497" s="11">
        <v>635</v>
      </c>
      <c r="L497" s="11">
        <v>515</v>
      </c>
      <c r="M497" s="11">
        <v>175</v>
      </c>
      <c r="N497" s="11">
        <v>147</v>
      </c>
      <c r="O497" s="11">
        <v>1</v>
      </c>
      <c r="P497" s="11">
        <v>1473</v>
      </c>
      <c r="Q497" s="11">
        <v>0</v>
      </c>
    </row>
    <row r="498" spans="1:17" x14ac:dyDescent="0.25">
      <c r="A498" s="11" t="s">
        <v>698</v>
      </c>
      <c r="B498" s="11" t="s">
        <v>699</v>
      </c>
      <c r="C498" s="11">
        <v>65</v>
      </c>
      <c r="D498" s="113">
        <f t="shared" si="21"/>
        <v>0.66153846153846152</v>
      </c>
      <c r="E498" s="113">
        <f t="shared" si="21"/>
        <v>0.29230769230769232</v>
      </c>
      <c r="F498" s="113">
        <f t="shared" si="21"/>
        <v>4.6153846153846156E-2</v>
      </c>
      <c r="G498" s="113">
        <f t="shared" si="20"/>
        <v>0</v>
      </c>
      <c r="H498" s="113">
        <f t="shared" si="20"/>
        <v>0</v>
      </c>
      <c r="I498" s="113">
        <f t="shared" si="20"/>
        <v>1</v>
      </c>
      <c r="J498" s="113">
        <f t="shared" si="18"/>
        <v>0</v>
      </c>
      <c r="K498" s="11">
        <v>43</v>
      </c>
      <c r="L498" s="11">
        <v>19</v>
      </c>
      <c r="M498" s="11">
        <v>3</v>
      </c>
      <c r="N498" s="11">
        <v>0</v>
      </c>
      <c r="O498" s="11">
        <v>0</v>
      </c>
      <c r="P498" s="11">
        <v>65</v>
      </c>
      <c r="Q498" s="11">
        <v>0</v>
      </c>
    </row>
    <row r="499" spans="1:17" x14ac:dyDescent="0.25">
      <c r="A499" s="11" t="s">
        <v>708</v>
      </c>
      <c r="B499" s="11" t="s">
        <v>709</v>
      </c>
      <c r="C499" s="11">
        <v>138</v>
      </c>
      <c r="D499" s="113">
        <f t="shared" si="21"/>
        <v>0.68840579710144922</v>
      </c>
      <c r="E499" s="113">
        <f t="shared" si="21"/>
        <v>0.26811594202898553</v>
      </c>
      <c r="F499" s="113">
        <f t="shared" si="21"/>
        <v>3.6231884057971016E-2</v>
      </c>
      <c r="G499" s="113">
        <f t="shared" si="20"/>
        <v>0</v>
      </c>
      <c r="H499" s="113">
        <f t="shared" si="20"/>
        <v>7.246376811594203E-3</v>
      </c>
      <c r="I499" s="113">
        <f t="shared" si="20"/>
        <v>1</v>
      </c>
      <c r="J499" s="113">
        <f t="shared" si="18"/>
        <v>0</v>
      </c>
      <c r="K499" s="11">
        <v>95</v>
      </c>
      <c r="L499" s="11">
        <v>37</v>
      </c>
      <c r="M499" s="11">
        <v>5</v>
      </c>
      <c r="N499" s="11">
        <v>0</v>
      </c>
      <c r="O499" s="11">
        <v>1</v>
      </c>
      <c r="P499" s="11">
        <v>138</v>
      </c>
      <c r="Q499" s="11">
        <v>0</v>
      </c>
    </row>
    <row r="500" spans="1:17" x14ac:dyDescent="0.25">
      <c r="A500" s="11" t="s">
        <v>714</v>
      </c>
      <c r="B500" s="11" t="s">
        <v>715</v>
      </c>
      <c r="C500" s="11">
        <v>602</v>
      </c>
      <c r="D500" s="113">
        <f t="shared" si="21"/>
        <v>0.47840531561461797</v>
      </c>
      <c r="E500" s="113">
        <f t="shared" si="21"/>
        <v>0.31893687707641194</v>
      </c>
      <c r="F500" s="113">
        <f t="shared" si="21"/>
        <v>0.18106312292358803</v>
      </c>
      <c r="G500" s="113">
        <f t="shared" si="20"/>
        <v>2.1594684385382059E-2</v>
      </c>
      <c r="H500" s="113">
        <f t="shared" si="20"/>
        <v>0</v>
      </c>
      <c r="I500" s="113">
        <f t="shared" si="20"/>
        <v>1</v>
      </c>
      <c r="J500" s="113">
        <f t="shared" si="18"/>
        <v>0</v>
      </c>
      <c r="K500" s="11">
        <v>288</v>
      </c>
      <c r="L500" s="11">
        <v>192</v>
      </c>
      <c r="M500" s="11">
        <v>109</v>
      </c>
      <c r="N500" s="11">
        <v>13</v>
      </c>
      <c r="O500" s="11">
        <v>0</v>
      </c>
      <c r="P500" s="11">
        <v>602</v>
      </c>
      <c r="Q500" s="11">
        <v>0</v>
      </c>
    </row>
    <row r="501" spans="1:17" x14ac:dyDescent="0.25">
      <c r="A501" s="11" t="s">
        <v>738</v>
      </c>
      <c r="B501" s="11" t="s">
        <v>739</v>
      </c>
      <c r="C501" s="11">
        <v>119</v>
      </c>
      <c r="D501" s="113">
        <f t="shared" si="21"/>
        <v>0.62184873949579833</v>
      </c>
      <c r="E501" s="113">
        <f t="shared" si="21"/>
        <v>0.30252100840336132</v>
      </c>
      <c r="F501" s="113">
        <f t="shared" si="21"/>
        <v>7.5630252100840331E-2</v>
      </c>
      <c r="G501" s="113">
        <f t="shared" si="20"/>
        <v>0</v>
      </c>
      <c r="H501" s="113">
        <f t="shared" si="20"/>
        <v>0</v>
      </c>
      <c r="I501" s="113">
        <f t="shared" si="20"/>
        <v>1</v>
      </c>
      <c r="J501" s="113">
        <f t="shared" si="18"/>
        <v>0</v>
      </c>
      <c r="K501" s="11">
        <v>74</v>
      </c>
      <c r="L501" s="11">
        <v>36</v>
      </c>
      <c r="M501" s="11">
        <v>9</v>
      </c>
      <c r="N501" s="11">
        <v>0</v>
      </c>
      <c r="O501" s="11">
        <v>0</v>
      </c>
      <c r="P501" s="11">
        <v>119</v>
      </c>
      <c r="Q501" s="11">
        <v>0</v>
      </c>
    </row>
    <row r="502" spans="1:17" x14ac:dyDescent="0.25">
      <c r="A502" s="11" t="s">
        <v>766</v>
      </c>
      <c r="B502" s="11" t="s">
        <v>767</v>
      </c>
      <c r="C502" s="11">
        <v>1655</v>
      </c>
      <c r="D502" s="113">
        <f t="shared" si="21"/>
        <v>0.59274924471299095</v>
      </c>
      <c r="E502" s="113">
        <f t="shared" si="21"/>
        <v>0.20845921450151059</v>
      </c>
      <c r="F502" s="113">
        <f t="shared" si="21"/>
        <v>0.1202416918429003</v>
      </c>
      <c r="G502" s="113">
        <f t="shared" si="20"/>
        <v>7.7945619335347438E-2</v>
      </c>
      <c r="H502" s="113">
        <f t="shared" si="20"/>
        <v>6.0422960725075529E-4</v>
      </c>
      <c r="I502" s="113">
        <f t="shared" si="20"/>
        <v>1</v>
      </c>
      <c r="J502" s="113">
        <f t="shared" si="18"/>
        <v>0</v>
      </c>
      <c r="K502" s="11">
        <v>981</v>
      </c>
      <c r="L502" s="11">
        <v>345</v>
      </c>
      <c r="M502" s="11">
        <v>199</v>
      </c>
      <c r="N502" s="11">
        <v>129</v>
      </c>
      <c r="O502" s="11">
        <v>1</v>
      </c>
      <c r="P502" s="11">
        <v>1655</v>
      </c>
      <c r="Q502" s="11">
        <v>0</v>
      </c>
    </row>
    <row r="503" spans="1:17" x14ac:dyDescent="0.25">
      <c r="A503" s="11" t="s">
        <v>774</v>
      </c>
      <c r="B503" s="11" t="s">
        <v>775</v>
      </c>
      <c r="C503" s="11">
        <v>459</v>
      </c>
      <c r="D503" s="113">
        <f t="shared" si="21"/>
        <v>0.47712418300653597</v>
      </c>
      <c r="E503" s="113">
        <f t="shared" si="21"/>
        <v>0.35947712418300654</v>
      </c>
      <c r="F503" s="113">
        <f t="shared" si="21"/>
        <v>6.535947712418301E-2</v>
      </c>
      <c r="G503" s="113">
        <f t="shared" si="20"/>
        <v>9.586056644880174E-2</v>
      </c>
      <c r="H503" s="113">
        <f t="shared" si="20"/>
        <v>2.1786492374727671E-3</v>
      </c>
      <c r="I503" s="113">
        <f t="shared" si="20"/>
        <v>1</v>
      </c>
      <c r="J503" s="113">
        <f t="shared" si="18"/>
        <v>0</v>
      </c>
      <c r="K503" s="11">
        <v>219</v>
      </c>
      <c r="L503" s="11">
        <v>165</v>
      </c>
      <c r="M503" s="11">
        <v>30</v>
      </c>
      <c r="N503" s="11">
        <v>44</v>
      </c>
      <c r="O503" s="11">
        <v>1</v>
      </c>
      <c r="P503" s="11">
        <v>459</v>
      </c>
      <c r="Q503" s="11">
        <v>0</v>
      </c>
    </row>
    <row r="504" spans="1:17" x14ac:dyDescent="0.25">
      <c r="A504" s="11" t="s">
        <v>776</v>
      </c>
      <c r="B504" s="11" t="s">
        <v>777</v>
      </c>
      <c r="C504" s="11">
        <v>383</v>
      </c>
      <c r="D504" s="113">
        <f t="shared" si="21"/>
        <v>0.52219321148825071</v>
      </c>
      <c r="E504" s="113">
        <f t="shared" si="21"/>
        <v>0.38903394255874674</v>
      </c>
      <c r="F504" s="113">
        <f t="shared" si="21"/>
        <v>7.5718015665796348E-2</v>
      </c>
      <c r="G504" s="113">
        <f t="shared" si="20"/>
        <v>1.3054830287206266E-2</v>
      </c>
      <c r="H504" s="113">
        <f t="shared" si="20"/>
        <v>0</v>
      </c>
      <c r="I504" s="113">
        <f t="shared" si="20"/>
        <v>1</v>
      </c>
      <c r="J504" s="113">
        <f t="shared" si="18"/>
        <v>0</v>
      </c>
      <c r="K504" s="11">
        <v>200</v>
      </c>
      <c r="L504" s="11">
        <v>149</v>
      </c>
      <c r="M504" s="11">
        <v>29</v>
      </c>
      <c r="N504" s="11">
        <v>5</v>
      </c>
      <c r="O504" s="11">
        <v>0</v>
      </c>
      <c r="P504" s="11">
        <v>383</v>
      </c>
      <c r="Q504" s="11">
        <v>0</v>
      </c>
    </row>
    <row r="505" spans="1:17" x14ac:dyDescent="0.25">
      <c r="A505" s="11" t="s">
        <v>782</v>
      </c>
      <c r="B505" s="11" t="s">
        <v>783</v>
      </c>
      <c r="C505" s="11">
        <v>61</v>
      </c>
      <c r="D505" s="113">
        <f t="shared" si="21"/>
        <v>0.45901639344262296</v>
      </c>
      <c r="E505" s="113">
        <f t="shared" si="21"/>
        <v>0.47540983606557374</v>
      </c>
      <c r="F505" s="113">
        <f t="shared" si="21"/>
        <v>3.2786885245901641E-2</v>
      </c>
      <c r="G505" s="113">
        <f t="shared" si="20"/>
        <v>3.2786885245901641E-2</v>
      </c>
      <c r="H505" s="113">
        <f t="shared" si="20"/>
        <v>0</v>
      </c>
      <c r="I505" s="113">
        <f t="shared" si="20"/>
        <v>1</v>
      </c>
      <c r="J505" s="113">
        <f t="shared" si="18"/>
        <v>0</v>
      </c>
      <c r="K505" s="11">
        <v>28</v>
      </c>
      <c r="L505" s="11">
        <v>29</v>
      </c>
      <c r="M505" s="11">
        <v>2</v>
      </c>
      <c r="N505" s="11">
        <v>2</v>
      </c>
      <c r="O505" s="11">
        <v>0</v>
      </c>
      <c r="P505" s="11">
        <v>61</v>
      </c>
      <c r="Q505" s="11">
        <v>0</v>
      </c>
    </row>
    <row r="506" spans="1:17" x14ac:dyDescent="0.25">
      <c r="A506" s="11" t="s">
        <v>786</v>
      </c>
      <c r="B506" s="11" t="s">
        <v>787</v>
      </c>
      <c r="C506" s="11">
        <v>2176</v>
      </c>
      <c r="D506" s="113">
        <f t="shared" si="21"/>
        <v>0.3782169117647059</v>
      </c>
      <c r="E506" s="113">
        <f t="shared" si="21"/>
        <v>0.37913602941176472</v>
      </c>
      <c r="F506" s="113">
        <f t="shared" si="21"/>
        <v>0.15579044117647059</v>
      </c>
      <c r="G506" s="113">
        <f t="shared" si="20"/>
        <v>8.639705882352941E-2</v>
      </c>
      <c r="H506" s="113">
        <f t="shared" si="20"/>
        <v>4.5955882352941176E-4</v>
      </c>
      <c r="I506" s="113">
        <f t="shared" si="20"/>
        <v>1</v>
      </c>
      <c r="J506" s="113">
        <f t="shared" si="18"/>
        <v>0</v>
      </c>
      <c r="K506" s="11">
        <v>823</v>
      </c>
      <c r="L506" s="11">
        <v>825</v>
      </c>
      <c r="M506" s="11">
        <v>339</v>
      </c>
      <c r="N506" s="11">
        <v>188</v>
      </c>
      <c r="O506" s="11">
        <v>1</v>
      </c>
      <c r="P506" s="11">
        <v>2176</v>
      </c>
      <c r="Q506" s="11">
        <v>0</v>
      </c>
    </row>
    <row r="507" spans="1:17" x14ac:dyDescent="0.25">
      <c r="A507" s="11" t="s">
        <v>800</v>
      </c>
      <c r="B507" s="11" t="s">
        <v>801</v>
      </c>
      <c r="C507" s="11">
        <v>329</v>
      </c>
      <c r="D507" s="113">
        <f t="shared" si="21"/>
        <v>0.65349544072948329</v>
      </c>
      <c r="E507" s="113">
        <f t="shared" si="21"/>
        <v>0.24924012158054712</v>
      </c>
      <c r="F507" s="113">
        <f t="shared" si="21"/>
        <v>7.598784194528875E-2</v>
      </c>
      <c r="G507" s="113">
        <f t="shared" si="20"/>
        <v>1.82370820668693E-2</v>
      </c>
      <c r="H507" s="113">
        <f t="shared" si="20"/>
        <v>3.0395136778115501E-3</v>
      </c>
      <c r="I507" s="113">
        <f t="shared" si="20"/>
        <v>1</v>
      </c>
      <c r="J507" s="113">
        <f t="shared" si="18"/>
        <v>0</v>
      </c>
      <c r="K507" s="11">
        <v>215</v>
      </c>
      <c r="L507" s="11">
        <v>82</v>
      </c>
      <c r="M507" s="11">
        <v>25</v>
      </c>
      <c r="N507" s="11">
        <v>6</v>
      </c>
      <c r="O507" s="11">
        <v>1</v>
      </c>
      <c r="P507" s="11">
        <v>329</v>
      </c>
      <c r="Q507" s="11">
        <v>0</v>
      </c>
    </row>
    <row r="508" spans="1:17" x14ac:dyDescent="0.25">
      <c r="A508" s="11" t="s">
        <v>812</v>
      </c>
      <c r="B508" s="11" t="s">
        <v>814</v>
      </c>
      <c r="C508" s="11">
        <v>1006</v>
      </c>
      <c r="D508" s="113">
        <f t="shared" si="21"/>
        <v>0.5248508946322068</v>
      </c>
      <c r="E508" s="113">
        <f t="shared" si="21"/>
        <v>0.34194831013916499</v>
      </c>
      <c r="F508" s="113">
        <f t="shared" si="21"/>
        <v>0.11133200795228629</v>
      </c>
      <c r="G508" s="113">
        <f t="shared" si="20"/>
        <v>2.0874751491053677E-2</v>
      </c>
      <c r="H508" s="113">
        <f t="shared" si="20"/>
        <v>9.9403578528827028E-4</v>
      </c>
      <c r="I508" s="113">
        <f t="shared" si="20"/>
        <v>1</v>
      </c>
      <c r="J508" s="113">
        <f t="shared" si="18"/>
        <v>0</v>
      </c>
      <c r="K508" s="11">
        <v>528</v>
      </c>
      <c r="L508" s="11">
        <v>344</v>
      </c>
      <c r="M508" s="11">
        <v>112</v>
      </c>
      <c r="N508" s="11">
        <v>21</v>
      </c>
      <c r="O508" s="11">
        <v>1</v>
      </c>
      <c r="P508" s="11">
        <v>1006</v>
      </c>
      <c r="Q508" s="11">
        <v>0</v>
      </c>
    </row>
    <row r="509" spans="1:17" x14ac:dyDescent="0.25">
      <c r="A509" s="11" t="s">
        <v>817</v>
      </c>
      <c r="B509" s="11" t="s">
        <v>818</v>
      </c>
      <c r="C509" s="11">
        <v>148</v>
      </c>
      <c r="D509" s="113">
        <f t="shared" si="21"/>
        <v>0.68918918918918914</v>
      </c>
      <c r="E509" s="113">
        <f t="shared" si="21"/>
        <v>0.27027027027027029</v>
      </c>
      <c r="F509" s="113">
        <f t="shared" si="21"/>
        <v>3.3783783783783786E-2</v>
      </c>
      <c r="G509" s="113">
        <f t="shared" si="20"/>
        <v>0</v>
      </c>
      <c r="H509" s="113">
        <f t="shared" si="20"/>
        <v>6.7567567567567571E-3</v>
      </c>
      <c r="I509" s="113">
        <f t="shared" si="20"/>
        <v>1</v>
      </c>
      <c r="J509" s="113">
        <f t="shared" si="18"/>
        <v>0</v>
      </c>
      <c r="K509" s="11">
        <v>102</v>
      </c>
      <c r="L509" s="11">
        <v>40</v>
      </c>
      <c r="M509" s="11">
        <v>5</v>
      </c>
      <c r="N509" s="11">
        <v>0</v>
      </c>
      <c r="O509" s="11">
        <v>1</v>
      </c>
      <c r="P509" s="11">
        <v>148</v>
      </c>
      <c r="Q509" s="11">
        <v>0</v>
      </c>
    </row>
    <row r="510" spans="1:17" x14ac:dyDescent="0.25">
      <c r="A510" s="11" t="s">
        <v>835</v>
      </c>
      <c r="B510" s="11" t="s">
        <v>836</v>
      </c>
      <c r="C510" s="11">
        <v>279</v>
      </c>
      <c r="D510" s="113">
        <f t="shared" si="21"/>
        <v>0.67025089605734767</v>
      </c>
      <c r="E510" s="113">
        <f t="shared" si="21"/>
        <v>0.25448028673835127</v>
      </c>
      <c r="F510" s="113">
        <f t="shared" si="21"/>
        <v>6.4516129032258063E-2</v>
      </c>
      <c r="G510" s="113">
        <f t="shared" si="20"/>
        <v>3.5842293906810036E-3</v>
      </c>
      <c r="H510" s="113">
        <f t="shared" si="20"/>
        <v>7.1684587813620072E-3</v>
      </c>
      <c r="I510" s="113">
        <f t="shared" si="20"/>
        <v>1</v>
      </c>
      <c r="J510" s="113">
        <f t="shared" si="20"/>
        <v>0</v>
      </c>
      <c r="K510" s="11">
        <v>187</v>
      </c>
      <c r="L510" s="11">
        <v>71</v>
      </c>
      <c r="M510" s="11">
        <v>18</v>
      </c>
      <c r="N510" s="11">
        <v>1</v>
      </c>
      <c r="O510" s="11">
        <v>2</v>
      </c>
      <c r="P510" s="11">
        <v>279</v>
      </c>
      <c r="Q510" s="11">
        <v>0</v>
      </c>
    </row>
    <row r="511" spans="1:17" x14ac:dyDescent="0.25">
      <c r="A511" s="11" t="s">
        <v>839</v>
      </c>
      <c r="B511" s="11" t="s">
        <v>840</v>
      </c>
      <c r="C511" s="11">
        <v>596</v>
      </c>
      <c r="D511" s="113">
        <f t="shared" si="21"/>
        <v>0.47651006711409394</v>
      </c>
      <c r="E511" s="113">
        <f t="shared" si="21"/>
        <v>0.40939597315436244</v>
      </c>
      <c r="F511" s="113">
        <f t="shared" si="21"/>
        <v>8.2214765100671147E-2</v>
      </c>
      <c r="G511" s="113">
        <f t="shared" si="20"/>
        <v>3.0201342281879196E-2</v>
      </c>
      <c r="H511" s="113">
        <f t="shared" si="20"/>
        <v>1.6778523489932886E-3</v>
      </c>
      <c r="I511" s="113">
        <f t="shared" si="20"/>
        <v>1</v>
      </c>
      <c r="J511" s="113">
        <f t="shared" si="20"/>
        <v>0</v>
      </c>
      <c r="K511" s="11">
        <v>284</v>
      </c>
      <c r="L511" s="11">
        <v>244</v>
      </c>
      <c r="M511" s="11">
        <v>49</v>
      </c>
      <c r="N511" s="11">
        <v>18</v>
      </c>
      <c r="O511" s="11">
        <v>1</v>
      </c>
      <c r="P511" s="11">
        <v>596</v>
      </c>
      <c r="Q511" s="11">
        <v>0</v>
      </c>
    </row>
    <row r="512" spans="1:17" x14ac:dyDescent="0.25">
      <c r="A512" s="11" t="s">
        <v>851</v>
      </c>
      <c r="B512" s="11" t="s">
        <v>852</v>
      </c>
      <c r="C512" s="11">
        <v>146</v>
      </c>
      <c r="D512" s="113">
        <f t="shared" si="21"/>
        <v>0.65068493150684936</v>
      </c>
      <c r="E512" s="113">
        <f t="shared" si="21"/>
        <v>0.26027397260273971</v>
      </c>
      <c r="F512" s="113">
        <f t="shared" si="21"/>
        <v>6.1643835616438353E-2</v>
      </c>
      <c r="G512" s="113">
        <f t="shared" si="20"/>
        <v>0</v>
      </c>
      <c r="H512" s="113">
        <f t="shared" si="20"/>
        <v>2.7397260273972601E-2</v>
      </c>
      <c r="I512" s="113">
        <f t="shared" si="20"/>
        <v>1</v>
      </c>
      <c r="J512" s="113">
        <f t="shared" si="20"/>
        <v>0</v>
      </c>
      <c r="K512" s="11">
        <v>95</v>
      </c>
      <c r="L512" s="11">
        <v>38</v>
      </c>
      <c r="M512" s="11">
        <v>9</v>
      </c>
      <c r="N512" s="11">
        <v>0</v>
      </c>
      <c r="O512" s="11">
        <v>4</v>
      </c>
      <c r="P512" s="11">
        <v>146</v>
      </c>
      <c r="Q512" s="11">
        <v>0</v>
      </c>
    </row>
    <row r="513" spans="1:17" x14ac:dyDescent="0.25">
      <c r="A513" s="11" t="s">
        <v>853</v>
      </c>
      <c r="B513" s="11" t="s">
        <v>854</v>
      </c>
      <c r="C513" s="11">
        <v>159</v>
      </c>
      <c r="D513" s="113">
        <f t="shared" si="21"/>
        <v>0.62893081761006286</v>
      </c>
      <c r="E513" s="113">
        <f t="shared" si="21"/>
        <v>0.2389937106918239</v>
      </c>
      <c r="F513" s="113">
        <f t="shared" si="21"/>
        <v>8.1761006289308172E-2</v>
      </c>
      <c r="G513" s="113">
        <f t="shared" si="20"/>
        <v>3.7735849056603772E-2</v>
      </c>
      <c r="H513" s="113">
        <f t="shared" si="20"/>
        <v>1.2578616352201259E-2</v>
      </c>
      <c r="I513" s="113">
        <f t="shared" si="20"/>
        <v>1</v>
      </c>
      <c r="J513" s="113">
        <f t="shared" si="20"/>
        <v>0</v>
      </c>
      <c r="K513" s="11">
        <v>100</v>
      </c>
      <c r="L513" s="11">
        <v>38</v>
      </c>
      <c r="M513" s="11">
        <v>13</v>
      </c>
      <c r="N513" s="11">
        <v>6</v>
      </c>
      <c r="O513" s="11">
        <v>2</v>
      </c>
      <c r="P513" s="11">
        <v>159</v>
      </c>
      <c r="Q513" s="11">
        <v>0</v>
      </c>
    </row>
    <row r="514" spans="1:17" x14ac:dyDescent="0.25">
      <c r="A514" s="11" t="s">
        <v>855</v>
      </c>
      <c r="B514" s="11" t="s">
        <v>856</v>
      </c>
      <c r="C514" s="11">
        <v>112</v>
      </c>
      <c r="D514" s="113">
        <f t="shared" si="21"/>
        <v>0.7321428571428571</v>
      </c>
      <c r="E514" s="113">
        <f t="shared" si="21"/>
        <v>0.21428571428571427</v>
      </c>
      <c r="F514" s="113">
        <f t="shared" si="21"/>
        <v>2.6785714285714284E-2</v>
      </c>
      <c r="G514" s="113">
        <f t="shared" si="20"/>
        <v>1.7857142857142856E-2</v>
      </c>
      <c r="H514" s="113">
        <f t="shared" si="20"/>
        <v>8.9285714285714281E-3</v>
      </c>
      <c r="I514" s="113">
        <f t="shared" si="20"/>
        <v>1</v>
      </c>
      <c r="J514" s="113">
        <f t="shared" si="20"/>
        <v>0</v>
      </c>
      <c r="K514" s="11">
        <v>82</v>
      </c>
      <c r="L514" s="11">
        <v>24</v>
      </c>
      <c r="M514" s="11">
        <v>3</v>
      </c>
      <c r="N514" s="11">
        <v>2</v>
      </c>
      <c r="O514" s="11">
        <v>1</v>
      </c>
      <c r="P514" s="11">
        <v>112</v>
      </c>
      <c r="Q514" s="11">
        <v>0</v>
      </c>
    </row>
    <row r="515" spans="1:17" x14ac:dyDescent="0.25">
      <c r="A515" s="11" t="s">
        <v>863</v>
      </c>
      <c r="B515" s="11" t="s">
        <v>864</v>
      </c>
      <c r="C515" s="11">
        <v>227</v>
      </c>
      <c r="D515" s="113">
        <f t="shared" si="21"/>
        <v>0.60792951541850215</v>
      </c>
      <c r="E515" s="113">
        <f t="shared" si="21"/>
        <v>0.31277533039647576</v>
      </c>
      <c r="F515" s="113">
        <f t="shared" si="21"/>
        <v>6.1674008810572688E-2</v>
      </c>
      <c r="G515" s="113">
        <f t="shared" si="20"/>
        <v>1.7621145374449341E-2</v>
      </c>
      <c r="H515" s="113">
        <f t="shared" si="20"/>
        <v>0</v>
      </c>
      <c r="I515" s="113">
        <f t="shared" si="20"/>
        <v>1</v>
      </c>
      <c r="J515" s="113">
        <f t="shared" si="20"/>
        <v>0</v>
      </c>
      <c r="K515" s="11">
        <v>138</v>
      </c>
      <c r="L515" s="11">
        <v>71</v>
      </c>
      <c r="M515" s="11">
        <v>14</v>
      </c>
      <c r="N515" s="11">
        <v>4</v>
      </c>
      <c r="O515" s="11">
        <v>0</v>
      </c>
      <c r="P515" s="11">
        <v>227</v>
      </c>
      <c r="Q515" s="11">
        <v>0</v>
      </c>
    </row>
    <row r="516" spans="1:17" x14ac:dyDescent="0.25">
      <c r="A516" s="11" t="s">
        <v>873</v>
      </c>
      <c r="B516" s="11" t="s">
        <v>874</v>
      </c>
      <c r="C516" s="11" t="s">
        <v>1572</v>
      </c>
      <c r="D516" s="113" t="e">
        <f t="shared" si="21"/>
        <v>#VALUE!</v>
      </c>
      <c r="E516" s="113" t="e">
        <f t="shared" si="21"/>
        <v>#VALUE!</v>
      </c>
      <c r="F516" s="113" t="e">
        <f t="shared" si="21"/>
        <v>#VALUE!</v>
      </c>
      <c r="G516" s="113" t="e">
        <f t="shared" si="20"/>
        <v>#VALUE!</v>
      </c>
      <c r="H516" s="113" t="e">
        <f t="shared" si="20"/>
        <v>#VALUE!</v>
      </c>
      <c r="I516" s="113" t="e">
        <f t="shared" si="20"/>
        <v>#VALUE!</v>
      </c>
      <c r="J516" s="113" t="e">
        <f t="shared" si="20"/>
        <v>#VALUE!</v>
      </c>
      <c r="K516" s="11" t="s">
        <v>1572</v>
      </c>
      <c r="L516" s="11" t="s">
        <v>1572</v>
      </c>
      <c r="M516" s="11" t="s">
        <v>1572</v>
      </c>
      <c r="N516" s="11" t="s">
        <v>1572</v>
      </c>
      <c r="O516" s="11" t="s">
        <v>1572</v>
      </c>
      <c r="P516" s="11" t="s">
        <v>1572</v>
      </c>
      <c r="Q516" s="11" t="s">
        <v>1572</v>
      </c>
    </row>
    <row r="517" spans="1:17" x14ac:dyDescent="0.25">
      <c r="A517" s="11" t="s">
        <v>919</v>
      </c>
      <c r="B517" s="11" t="s">
        <v>920</v>
      </c>
      <c r="C517" s="11">
        <v>138</v>
      </c>
      <c r="D517" s="113">
        <f t="shared" si="21"/>
        <v>0.62318840579710144</v>
      </c>
      <c r="E517" s="113">
        <f t="shared" si="21"/>
        <v>0.33333333333333331</v>
      </c>
      <c r="F517" s="113">
        <f t="shared" si="21"/>
        <v>3.6231884057971016E-2</v>
      </c>
      <c r="G517" s="113">
        <f t="shared" si="20"/>
        <v>7.246376811594203E-3</v>
      </c>
      <c r="H517" s="113">
        <f t="shared" si="20"/>
        <v>0</v>
      </c>
      <c r="I517" s="113">
        <f t="shared" si="20"/>
        <v>1</v>
      </c>
      <c r="J517" s="113">
        <f t="shared" si="20"/>
        <v>0</v>
      </c>
      <c r="K517" s="11">
        <v>86</v>
      </c>
      <c r="L517" s="11">
        <v>46</v>
      </c>
      <c r="M517" s="11">
        <v>5</v>
      </c>
      <c r="N517" s="11">
        <v>1</v>
      </c>
      <c r="O517" s="11">
        <v>0</v>
      </c>
      <c r="P517" s="11">
        <v>138</v>
      </c>
      <c r="Q517" s="11">
        <v>0</v>
      </c>
    </row>
    <row r="518" spans="1:17" x14ac:dyDescent="0.25">
      <c r="A518" s="11" t="s">
        <v>925</v>
      </c>
      <c r="B518" s="11" t="s">
        <v>926</v>
      </c>
      <c r="C518" s="11" t="s">
        <v>1572</v>
      </c>
      <c r="D518" s="113" t="e">
        <f t="shared" si="21"/>
        <v>#VALUE!</v>
      </c>
      <c r="E518" s="113" t="e">
        <f t="shared" si="21"/>
        <v>#VALUE!</v>
      </c>
      <c r="F518" s="113" t="e">
        <f t="shared" si="21"/>
        <v>#VALUE!</v>
      </c>
      <c r="G518" s="113" t="e">
        <f t="shared" si="20"/>
        <v>#VALUE!</v>
      </c>
      <c r="H518" s="113" t="e">
        <f t="shared" si="20"/>
        <v>#VALUE!</v>
      </c>
      <c r="I518" s="113" t="e">
        <f t="shared" si="20"/>
        <v>#VALUE!</v>
      </c>
      <c r="J518" s="113" t="e">
        <f t="shared" si="20"/>
        <v>#VALUE!</v>
      </c>
      <c r="K518" s="11" t="s">
        <v>1572</v>
      </c>
      <c r="L518" s="11" t="s">
        <v>1572</v>
      </c>
      <c r="M518" s="11" t="s">
        <v>1572</v>
      </c>
      <c r="N518" s="11" t="s">
        <v>1572</v>
      </c>
      <c r="O518" s="11" t="s">
        <v>1572</v>
      </c>
      <c r="P518" s="11" t="s">
        <v>1572</v>
      </c>
      <c r="Q518" s="11" t="s">
        <v>1572</v>
      </c>
    </row>
    <row r="519" spans="1:17" x14ac:dyDescent="0.25">
      <c r="A519" s="11" t="s">
        <v>931</v>
      </c>
      <c r="B519" s="11" t="s">
        <v>932</v>
      </c>
      <c r="C519" s="11">
        <v>699</v>
      </c>
      <c r="D519" s="113">
        <f t="shared" si="21"/>
        <v>0.65522174535050071</v>
      </c>
      <c r="E519" s="113">
        <f t="shared" si="21"/>
        <v>0.2374821173104435</v>
      </c>
      <c r="F519" s="113">
        <f t="shared" si="21"/>
        <v>6.5808297567954227E-2</v>
      </c>
      <c r="G519" s="113">
        <f t="shared" si="20"/>
        <v>4.005722460658083E-2</v>
      </c>
      <c r="H519" s="113">
        <f t="shared" si="20"/>
        <v>1.4306151645207439E-3</v>
      </c>
      <c r="I519" s="113">
        <f t="shared" si="20"/>
        <v>1</v>
      </c>
      <c r="J519" s="113">
        <f t="shared" si="20"/>
        <v>0</v>
      </c>
      <c r="K519" s="11">
        <v>458</v>
      </c>
      <c r="L519" s="11">
        <v>166</v>
      </c>
      <c r="M519" s="11">
        <v>46</v>
      </c>
      <c r="N519" s="11">
        <v>28</v>
      </c>
      <c r="O519" s="11">
        <v>1</v>
      </c>
      <c r="P519" s="11">
        <v>699</v>
      </c>
      <c r="Q519" s="11">
        <v>0</v>
      </c>
    </row>
    <row r="520" spans="1:17" x14ac:dyDescent="0.25">
      <c r="A520" s="11" t="s">
        <v>949</v>
      </c>
      <c r="B520" s="11" t="s">
        <v>950</v>
      </c>
      <c r="C520" s="11">
        <v>286</v>
      </c>
      <c r="D520" s="113">
        <f t="shared" si="21"/>
        <v>0.69930069930069927</v>
      </c>
      <c r="E520" s="113">
        <f t="shared" si="21"/>
        <v>0.22727272727272727</v>
      </c>
      <c r="F520" s="113">
        <f t="shared" si="21"/>
        <v>5.5944055944055944E-2</v>
      </c>
      <c r="G520" s="113">
        <f t="shared" si="20"/>
        <v>1.048951048951049E-2</v>
      </c>
      <c r="H520" s="113">
        <f t="shared" si="20"/>
        <v>6.993006993006993E-3</v>
      </c>
      <c r="I520" s="113">
        <f t="shared" si="20"/>
        <v>1</v>
      </c>
      <c r="J520" s="113">
        <f t="shared" si="20"/>
        <v>0</v>
      </c>
      <c r="K520" s="11">
        <v>200</v>
      </c>
      <c r="L520" s="11">
        <v>65</v>
      </c>
      <c r="M520" s="11">
        <v>16</v>
      </c>
      <c r="N520" s="11">
        <v>3</v>
      </c>
      <c r="O520" s="11">
        <v>2</v>
      </c>
      <c r="P520" s="11">
        <v>286</v>
      </c>
      <c r="Q520" s="11">
        <v>0</v>
      </c>
    </row>
    <row r="521" spans="1:17" x14ac:dyDescent="0.25">
      <c r="A521" s="11" t="s">
        <v>959</v>
      </c>
      <c r="B521" s="11" t="s">
        <v>960</v>
      </c>
      <c r="C521" s="11">
        <v>154</v>
      </c>
      <c r="D521" s="113">
        <f t="shared" si="21"/>
        <v>0.57792207792207795</v>
      </c>
      <c r="E521" s="113">
        <f t="shared" si="21"/>
        <v>0.24025974025974026</v>
      </c>
      <c r="F521" s="113">
        <f t="shared" si="21"/>
        <v>0.13636363636363635</v>
      </c>
      <c r="G521" s="113">
        <f t="shared" si="20"/>
        <v>4.5454545454545456E-2</v>
      </c>
      <c r="H521" s="113">
        <f t="shared" si="20"/>
        <v>0</v>
      </c>
      <c r="I521" s="113">
        <f t="shared" si="20"/>
        <v>1</v>
      </c>
      <c r="J521" s="113">
        <f t="shared" si="20"/>
        <v>0</v>
      </c>
      <c r="K521" s="11">
        <v>89</v>
      </c>
      <c r="L521" s="11">
        <v>37</v>
      </c>
      <c r="M521" s="11">
        <v>21</v>
      </c>
      <c r="N521" s="11">
        <v>7</v>
      </c>
      <c r="O521" s="11">
        <v>0</v>
      </c>
      <c r="P521" s="11">
        <v>154</v>
      </c>
      <c r="Q521" s="11">
        <v>0</v>
      </c>
    </row>
    <row r="522" spans="1:17" x14ac:dyDescent="0.25">
      <c r="A522" s="11" t="s">
        <v>969</v>
      </c>
      <c r="B522" s="11" t="s">
        <v>970</v>
      </c>
      <c r="C522" s="11">
        <v>275</v>
      </c>
      <c r="D522" s="113">
        <f t="shared" si="21"/>
        <v>0.57818181818181813</v>
      </c>
      <c r="E522" s="113">
        <f t="shared" si="21"/>
        <v>0.29454545454545455</v>
      </c>
      <c r="F522" s="113">
        <f t="shared" si="21"/>
        <v>5.4545454545454543E-2</v>
      </c>
      <c r="G522" s="113">
        <f t="shared" si="20"/>
        <v>7.2727272727272724E-2</v>
      </c>
      <c r="H522" s="113">
        <f t="shared" si="20"/>
        <v>0</v>
      </c>
      <c r="I522" s="113">
        <f t="shared" si="20"/>
        <v>1</v>
      </c>
      <c r="J522" s="113">
        <f t="shared" si="20"/>
        <v>0</v>
      </c>
      <c r="K522" s="11">
        <v>159</v>
      </c>
      <c r="L522" s="11">
        <v>81</v>
      </c>
      <c r="M522" s="11">
        <v>15</v>
      </c>
      <c r="N522" s="11">
        <v>20</v>
      </c>
      <c r="O522" s="11">
        <v>0</v>
      </c>
      <c r="P522" s="11">
        <v>275</v>
      </c>
      <c r="Q522" s="11">
        <v>0</v>
      </c>
    </row>
    <row r="523" spans="1:17" x14ac:dyDescent="0.25">
      <c r="A523" s="11" t="s">
        <v>973</v>
      </c>
      <c r="B523" s="11" t="s">
        <v>974</v>
      </c>
      <c r="C523" s="11">
        <v>334</v>
      </c>
      <c r="D523" s="113">
        <f t="shared" si="21"/>
        <v>0.70958083832335328</v>
      </c>
      <c r="E523" s="113">
        <f t="shared" si="21"/>
        <v>0.23652694610778444</v>
      </c>
      <c r="F523" s="113">
        <f t="shared" si="21"/>
        <v>4.4910179640718563E-2</v>
      </c>
      <c r="G523" s="113">
        <f t="shared" si="20"/>
        <v>5.9880239520958087E-3</v>
      </c>
      <c r="H523" s="113">
        <f t="shared" si="20"/>
        <v>2.9940119760479044E-3</v>
      </c>
      <c r="I523" s="113">
        <f t="shared" si="20"/>
        <v>1</v>
      </c>
      <c r="J523" s="113">
        <f t="shared" si="20"/>
        <v>0</v>
      </c>
      <c r="K523" s="11">
        <v>237</v>
      </c>
      <c r="L523" s="11">
        <v>79</v>
      </c>
      <c r="M523" s="11">
        <v>15</v>
      </c>
      <c r="N523" s="11">
        <v>2</v>
      </c>
      <c r="O523" s="11">
        <v>1</v>
      </c>
      <c r="P523" s="11">
        <v>334</v>
      </c>
      <c r="Q523" s="11">
        <v>0</v>
      </c>
    </row>
    <row r="524" spans="1:17" x14ac:dyDescent="0.25">
      <c r="A524" s="11" t="s">
        <v>975</v>
      </c>
      <c r="B524" s="11" t="s">
        <v>976</v>
      </c>
      <c r="C524" s="11">
        <v>449</v>
      </c>
      <c r="D524" s="113">
        <f t="shared" si="21"/>
        <v>0.72828507795100228</v>
      </c>
      <c r="E524" s="113">
        <f t="shared" si="21"/>
        <v>0.21826280623608019</v>
      </c>
      <c r="F524" s="113">
        <f t="shared" si="21"/>
        <v>5.1224944320712694E-2</v>
      </c>
      <c r="G524" s="113">
        <f t="shared" si="20"/>
        <v>2.2271714922048997E-3</v>
      </c>
      <c r="H524" s="113">
        <f t="shared" si="20"/>
        <v>0</v>
      </c>
      <c r="I524" s="113">
        <f t="shared" si="20"/>
        <v>1</v>
      </c>
      <c r="J524" s="113">
        <f t="shared" si="20"/>
        <v>0</v>
      </c>
      <c r="K524" s="11">
        <v>327</v>
      </c>
      <c r="L524" s="11">
        <v>98</v>
      </c>
      <c r="M524" s="11">
        <v>23</v>
      </c>
      <c r="N524" s="11">
        <v>1</v>
      </c>
      <c r="O524" s="11">
        <v>0</v>
      </c>
      <c r="P524" s="11">
        <v>449</v>
      </c>
      <c r="Q524" s="11">
        <v>0</v>
      </c>
    </row>
    <row r="525" spans="1:17" x14ac:dyDescent="0.25">
      <c r="A525" s="11" t="s">
        <v>985</v>
      </c>
      <c r="B525" s="11" t="s">
        <v>986</v>
      </c>
      <c r="C525" s="11">
        <v>292</v>
      </c>
      <c r="D525" s="113">
        <f t="shared" si="21"/>
        <v>0.67123287671232879</v>
      </c>
      <c r="E525" s="113">
        <f t="shared" si="21"/>
        <v>0.26712328767123289</v>
      </c>
      <c r="F525" s="113">
        <f t="shared" si="21"/>
        <v>4.4520547945205477E-2</v>
      </c>
      <c r="G525" s="113">
        <f t="shared" si="20"/>
        <v>1.7123287671232876E-2</v>
      </c>
      <c r="H525" s="113">
        <f t="shared" si="20"/>
        <v>0</v>
      </c>
      <c r="I525" s="113">
        <f t="shared" si="20"/>
        <v>1</v>
      </c>
      <c r="J525" s="113">
        <f t="shared" si="20"/>
        <v>0</v>
      </c>
      <c r="K525" s="11">
        <v>196</v>
      </c>
      <c r="L525" s="11">
        <v>78</v>
      </c>
      <c r="M525" s="11">
        <v>13</v>
      </c>
      <c r="N525" s="11">
        <v>5</v>
      </c>
      <c r="O525" s="11">
        <v>0</v>
      </c>
      <c r="P525" s="11">
        <v>292</v>
      </c>
      <c r="Q525" s="11">
        <v>0</v>
      </c>
    </row>
    <row r="526" spans="1:17" x14ac:dyDescent="0.25">
      <c r="A526" s="11" t="s">
        <v>1001</v>
      </c>
      <c r="B526" s="11" t="s">
        <v>1002</v>
      </c>
      <c r="C526" s="11">
        <v>293</v>
      </c>
      <c r="D526" s="113">
        <f t="shared" si="21"/>
        <v>0.6313993174061433</v>
      </c>
      <c r="E526" s="113">
        <f t="shared" si="21"/>
        <v>0.29351535836177473</v>
      </c>
      <c r="F526" s="113">
        <f t="shared" si="21"/>
        <v>5.1194539249146756E-2</v>
      </c>
      <c r="G526" s="113">
        <f t="shared" si="20"/>
        <v>1.7064846416382253E-2</v>
      </c>
      <c r="H526" s="113">
        <f t="shared" si="20"/>
        <v>6.8259385665529011E-3</v>
      </c>
      <c r="I526" s="113">
        <f t="shared" si="20"/>
        <v>1</v>
      </c>
      <c r="J526" s="113">
        <f t="shared" si="20"/>
        <v>0</v>
      </c>
      <c r="K526" s="11">
        <v>185</v>
      </c>
      <c r="L526" s="11">
        <v>86</v>
      </c>
      <c r="M526" s="11">
        <v>15</v>
      </c>
      <c r="N526" s="11">
        <v>5</v>
      </c>
      <c r="O526" s="11">
        <v>2</v>
      </c>
      <c r="P526" s="11">
        <v>293</v>
      </c>
      <c r="Q526" s="11">
        <v>0</v>
      </c>
    </row>
    <row r="527" spans="1:17" x14ac:dyDescent="0.25">
      <c r="A527" s="11" t="s">
        <v>1009</v>
      </c>
      <c r="B527" s="11" t="s">
        <v>1010</v>
      </c>
      <c r="C527" s="11">
        <v>237</v>
      </c>
      <c r="D527" s="113">
        <f t="shared" si="21"/>
        <v>0.64135021097046419</v>
      </c>
      <c r="E527" s="113">
        <f t="shared" si="21"/>
        <v>0.27426160337552741</v>
      </c>
      <c r="F527" s="113">
        <f t="shared" si="21"/>
        <v>6.7510548523206745E-2</v>
      </c>
      <c r="G527" s="113">
        <f t="shared" si="20"/>
        <v>1.2658227848101266E-2</v>
      </c>
      <c r="H527" s="113">
        <f t="shared" si="20"/>
        <v>4.2194092827004216E-3</v>
      </c>
      <c r="I527" s="113">
        <f t="shared" si="20"/>
        <v>1</v>
      </c>
      <c r="J527" s="113">
        <f t="shared" si="20"/>
        <v>0</v>
      </c>
      <c r="K527" s="11">
        <v>152</v>
      </c>
      <c r="L527" s="11">
        <v>65</v>
      </c>
      <c r="M527" s="11">
        <v>16</v>
      </c>
      <c r="N527" s="11">
        <v>3</v>
      </c>
      <c r="O527" s="11">
        <v>1</v>
      </c>
      <c r="P527" s="11">
        <v>237</v>
      </c>
      <c r="Q527" s="11">
        <v>0</v>
      </c>
    </row>
    <row r="528" spans="1:17" x14ac:dyDescent="0.25">
      <c r="A528" s="11" t="s">
        <v>1011</v>
      </c>
      <c r="B528" s="11" t="s">
        <v>1012</v>
      </c>
      <c r="C528" s="11" t="s">
        <v>1572</v>
      </c>
      <c r="D528" s="113" t="e">
        <f t="shared" si="21"/>
        <v>#VALUE!</v>
      </c>
      <c r="E528" s="113" t="e">
        <f t="shared" si="21"/>
        <v>#VALUE!</v>
      </c>
      <c r="F528" s="113" t="e">
        <f t="shared" si="21"/>
        <v>#VALUE!</v>
      </c>
      <c r="G528" s="113" t="e">
        <f t="shared" si="20"/>
        <v>#VALUE!</v>
      </c>
      <c r="H528" s="113" t="e">
        <f t="shared" si="20"/>
        <v>#VALUE!</v>
      </c>
      <c r="I528" s="113" t="e">
        <f t="shared" si="20"/>
        <v>#VALUE!</v>
      </c>
      <c r="J528" s="113" t="e">
        <f t="shared" si="20"/>
        <v>#VALUE!</v>
      </c>
      <c r="K528" s="11" t="s">
        <v>1572</v>
      </c>
      <c r="L528" s="11" t="s">
        <v>1572</v>
      </c>
      <c r="M528" s="11" t="s">
        <v>1572</v>
      </c>
      <c r="N528" s="11" t="s">
        <v>1572</v>
      </c>
      <c r="O528" s="11" t="s">
        <v>1572</v>
      </c>
      <c r="P528" s="11" t="s">
        <v>1572</v>
      </c>
      <c r="Q528" s="11" t="s">
        <v>1572</v>
      </c>
    </row>
    <row r="529" spans="1:17" x14ac:dyDescent="0.25">
      <c r="A529" s="11" t="s">
        <v>1013</v>
      </c>
      <c r="B529" s="11" t="s">
        <v>1014</v>
      </c>
      <c r="C529" s="11">
        <v>197</v>
      </c>
      <c r="D529" s="113">
        <f t="shared" si="21"/>
        <v>0.64467005076142136</v>
      </c>
      <c r="E529" s="113">
        <f t="shared" si="21"/>
        <v>0.28934010152284262</v>
      </c>
      <c r="F529" s="113">
        <f t="shared" si="21"/>
        <v>4.5685279187817257E-2</v>
      </c>
      <c r="G529" s="113">
        <f t="shared" si="20"/>
        <v>1.015228426395939E-2</v>
      </c>
      <c r="H529" s="113">
        <f t="shared" si="20"/>
        <v>1.015228426395939E-2</v>
      </c>
      <c r="I529" s="113">
        <f t="shared" si="20"/>
        <v>1</v>
      </c>
      <c r="J529" s="113">
        <f t="shared" si="20"/>
        <v>0</v>
      </c>
      <c r="K529" s="11">
        <v>127</v>
      </c>
      <c r="L529" s="11">
        <v>57</v>
      </c>
      <c r="M529" s="11">
        <v>9</v>
      </c>
      <c r="N529" s="11">
        <v>2</v>
      </c>
      <c r="O529" s="11">
        <v>2</v>
      </c>
      <c r="P529" s="11">
        <v>197</v>
      </c>
      <c r="Q529" s="11">
        <v>0</v>
      </c>
    </row>
    <row r="530" spans="1:17" x14ac:dyDescent="0.25">
      <c r="A530" s="11" t="s">
        <v>1023</v>
      </c>
      <c r="B530" s="11" t="s">
        <v>1024</v>
      </c>
      <c r="C530" s="11">
        <v>126</v>
      </c>
      <c r="D530" s="113">
        <f t="shared" si="21"/>
        <v>0.43650793650793651</v>
      </c>
      <c r="E530" s="113">
        <f t="shared" si="21"/>
        <v>0.42063492063492064</v>
      </c>
      <c r="F530" s="113">
        <f t="shared" si="21"/>
        <v>0.10317460317460317</v>
      </c>
      <c r="G530" s="113">
        <f t="shared" si="20"/>
        <v>3.968253968253968E-2</v>
      </c>
      <c r="H530" s="113">
        <f t="shared" si="20"/>
        <v>0</v>
      </c>
      <c r="I530" s="113">
        <f t="shared" si="20"/>
        <v>1</v>
      </c>
      <c r="J530" s="113">
        <f t="shared" si="20"/>
        <v>0</v>
      </c>
      <c r="K530" s="11">
        <v>55</v>
      </c>
      <c r="L530" s="11">
        <v>53</v>
      </c>
      <c r="M530" s="11">
        <v>13</v>
      </c>
      <c r="N530" s="11">
        <v>5</v>
      </c>
      <c r="O530" s="11">
        <v>0</v>
      </c>
      <c r="P530" s="11">
        <v>126</v>
      </c>
      <c r="Q530" s="11">
        <v>0</v>
      </c>
    </row>
    <row r="531" spans="1:17" x14ac:dyDescent="0.25">
      <c r="A531" s="11" t="s">
        <v>1025</v>
      </c>
      <c r="B531" s="11" t="s">
        <v>1026</v>
      </c>
      <c r="C531" s="11">
        <v>120</v>
      </c>
      <c r="D531" s="113">
        <f t="shared" si="21"/>
        <v>0.60833333333333328</v>
      </c>
      <c r="E531" s="113">
        <f t="shared" si="21"/>
        <v>0.375</v>
      </c>
      <c r="F531" s="113">
        <f t="shared" si="21"/>
        <v>0</v>
      </c>
      <c r="G531" s="113">
        <f t="shared" si="20"/>
        <v>8.3333333333333332E-3</v>
      </c>
      <c r="H531" s="113">
        <f t="shared" si="20"/>
        <v>8.3333333333333332E-3</v>
      </c>
      <c r="I531" s="113">
        <f t="shared" si="20"/>
        <v>1</v>
      </c>
      <c r="J531" s="113">
        <f t="shared" si="20"/>
        <v>0</v>
      </c>
      <c r="K531" s="11">
        <v>73</v>
      </c>
      <c r="L531" s="11">
        <v>45</v>
      </c>
      <c r="M531" s="11">
        <v>0</v>
      </c>
      <c r="N531" s="11">
        <v>1</v>
      </c>
      <c r="O531" s="11">
        <v>1</v>
      </c>
      <c r="P531" s="11">
        <v>120</v>
      </c>
      <c r="Q531" s="11">
        <v>0</v>
      </c>
    </row>
    <row r="532" spans="1:17" x14ac:dyDescent="0.25">
      <c r="A532" s="11" t="s">
        <v>1027</v>
      </c>
      <c r="B532" s="11" t="s">
        <v>1028</v>
      </c>
      <c r="C532" s="11">
        <v>144</v>
      </c>
      <c r="D532" s="113">
        <f t="shared" si="21"/>
        <v>0.64583333333333337</v>
      </c>
      <c r="E532" s="113">
        <f t="shared" si="21"/>
        <v>0.3263888888888889</v>
      </c>
      <c r="F532" s="113">
        <f t="shared" si="21"/>
        <v>2.0833333333333332E-2</v>
      </c>
      <c r="G532" s="113">
        <f t="shared" si="20"/>
        <v>6.9444444444444441E-3</v>
      </c>
      <c r="H532" s="113">
        <f t="shared" si="20"/>
        <v>0</v>
      </c>
      <c r="I532" s="113">
        <f t="shared" si="20"/>
        <v>1</v>
      </c>
      <c r="J532" s="113">
        <f t="shared" si="20"/>
        <v>0</v>
      </c>
      <c r="K532" s="11">
        <v>93</v>
      </c>
      <c r="L532" s="11">
        <v>47</v>
      </c>
      <c r="M532" s="11">
        <v>3</v>
      </c>
      <c r="N532" s="11">
        <v>1</v>
      </c>
      <c r="O532" s="11">
        <v>0</v>
      </c>
      <c r="P532" s="11">
        <v>144</v>
      </c>
      <c r="Q532" s="11">
        <v>0</v>
      </c>
    </row>
    <row r="533" spans="1:17" x14ac:dyDescent="0.25">
      <c r="A533" s="11" t="s">
        <v>1029</v>
      </c>
      <c r="B533" s="11" t="s">
        <v>1030</v>
      </c>
      <c r="C533" s="11">
        <v>106</v>
      </c>
      <c r="D533" s="113">
        <f t="shared" si="21"/>
        <v>0.62264150943396224</v>
      </c>
      <c r="E533" s="113">
        <f t="shared" si="21"/>
        <v>0.33962264150943394</v>
      </c>
      <c r="F533" s="113">
        <f t="shared" si="21"/>
        <v>3.7735849056603772E-2</v>
      </c>
      <c r="G533" s="113">
        <f t="shared" si="20"/>
        <v>0</v>
      </c>
      <c r="H533" s="113">
        <f t="shared" si="20"/>
        <v>0</v>
      </c>
      <c r="I533" s="113">
        <f t="shared" si="20"/>
        <v>1</v>
      </c>
      <c r="J533" s="113">
        <f t="shared" si="20"/>
        <v>0</v>
      </c>
      <c r="K533" s="11">
        <v>66</v>
      </c>
      <c r="L533" s="11">
        <v>36</v>
      </c>
      <c r="M533" s="11">
        <v>4</v>
      </c>
      <c r="N533" s="11">
        <v>0</v>
      </c>
      <c r="O533" s="11">
        <v>0</v>
      </c>
      <c r="P533" s="11">
        <v>106</v>
      </c>
      <c r="Q533" s="11">
        <v>0</v>
      </c>
    </row>
    <row r="534" spans="1:17" x14ac:dyDescent="0.25">
      <c r="A534" s="11" t="s">
        <v>1037</v>
      </c>
      <c r="B534" s="11" t="s">
        <v>1038</v>
      </c>
      <c r="C534" s="11">
        <v>374</v>
      </c>
      <c r="D534" s="113">
        <f t="shared" si="21"/>
        <v>0.23796791443850268</v>
      </c>
      <c r="E534" s="113">
        <f t="shared" si="21"/>
        <v>0.29411764705882354</v>
      </c>
      <c r="F534" s="113">
        <f t="shared" si="21"/>
        <v>0.40106951871657753</v>
      </c>
      <c r="G534" s="113">
        <f t="shared" si="20"/>
        <v>6.684491978609626E-2</v>
      </c>
      <c r="H534" s="113">
        <f t="shared" si="20"/>
        <v>0</v>
      </c>
      <c r="I534" s="113">
        <f t="shared" si="20"/>
        <v>1</v>
      </c>
      <c r="J534" s="113">
        <f t="shared" si="20"/>
        <v>0</v>
      </c>
      <c r="K534" s="11">
        <v>89</v>
      </c>
      <c r="L534" s="11">
        <v>110</v>
      </c>
      <c r="M534" s="11">
        <v>150</v>
      </c>
      <c r="N534" s="11">
        <v>25</v>
      </c>
      <c r="O534" s="11">
        <v>0</v>
      </c>
      <c r="P534" s="11">
        <v>374</v>
      </c>
      <c r="Q534" s="11">
        <v>0</v>
      </c>
    </row>
    <row r="535" spans="1:17" x14ac:dyDescent="0.25">
      <c r="A535" s="11" t="s">
        <v>1051</v>
      </c>
      <c r="B535" s="11" t="s">
        <v>1052</v>
      </c>
      <c r="C535" s="11">
        <v>134</v>
      </c>
      <c r="D535" s="113">
        <f t="shared" si="21"/>
        <v>0.67910447761194026</v>
      </c>
      <c r="E535" s="113">
        <f t="shared" si="21"/>
        <v>0.23134328358208955</v>
      </c>
      <c r="F535" s="113">
        <f t="shared" si="21"/>
        <v>8.2089552238805971E-2</v>
      </c>
      <c r="G535" s="113">
        <f t="shared" si="20"/>
        <v>7.462686567164179E-3</v>
      </c>
      <c r="H535" s="113">
        <f t="shared" si="20"/>
        <v>0</v>
      </c>
      <c r="I535" s="113">
        <f t="shared" si="20"/>
        <v>1</v>
      </c>
      <c r="J535" s="113">
        <f t="shared" si="20"/>
        <v>0</v>
      </c>
      <c r="K535" s="11">
        <v>91</v>
      </c>
      <c r="L535" s="11">
        <v>31</v>
      </c>
      <c r="M535" s="11">
        <v>11</v>
      </c>
      <c r="N535" s="11">
        <v>1</v>
      </c>
      <c r="O535" s="11">
        <v>0</v>
      </c>
      <c r="P535" s="11">
        <v>134</v>
      </c>
      <c r="Q535" s="11">
        <v>0</v>
      </c>
    </row>
    <row r="536" spans="1:17" x14ac:dyDescent="0.25">
      <c r="A536" s="11" t="s">
        <v>1107</v>
      </c>
      <c r="B536" s="11" t="s">
        <v>1108</v>
      </c>
      <c r="C536" s="11">
        <v>46</v>
      </c>
      <c r="D536" s="113">
        <f t="shared" si="21"/>
        <v>0.41304347826086957</v>
      </c>
      <c r="E536" s="113">
        <f t="shared" si="21"/>
        <v>0.28260869565217389</v>
      </c>
      <c r="F536" s="113">
        <f t="shared" si="21"/>
        <v>0.28260869565217389</v>
      </c>
      <c r="G536" s="113">
        <f t="shared" si="20"/>
        <v>0</v>
      </c>
      <c r="H536" s="113">
        <f t="shared" si="20"/>
        <v>2.1739130434782608E-2</v>
      </c>
      <c r="I536" s="113">
        <f t="shared" si="20"/>
        <v>1</v>
      </c>
      <c r="J536" s="113">
        <f t="shared" si="20"/>
        <v>0</v>
      </c>
      <c r="K536" s="11">
        <v>19</v>
      </c>
      <c r="L536" s="11">
        <v>13</v>
      </c>
      <c r="M536" s="11">
        <v>13</v>
      </c>
      <c r="N536" s="11">
        <v>0</v>
      </c>
      <c r="O536" s="11">
        <v>1</v>
      </c>
      <c r="P536" s="11">
        <v>46</v>
      </c>
      <c r="Q536" s="11">
        <v>0</v>
      </c>
    </row>
    <row r="537" spans="1:17" x14ac:dyDescent="0.25">
      <c r="A537" s="11" t="s">
        <v>1113</v>
      </c>
      <c r="B537" s="11" t="s">
        <v>1114</v>
      </c>
      <c r="C537" s="11">
        <v>366</v>
      </c>
      <c r="D537" s="113">
        <f t="shared" si="21"/>
        <v>0.72677595628415304</v>
      </c>
      <c r="E537" s="113">
        <f t="shared" si="21"/>
        <v>0.21311475409836064</v>
      </c>
      <c r="F537" s="113">
        <f t="shared" si="21"/>
        <v>4.0983606557377046E-2</v>
      </c>
      <c r="G537" s="113">
        <f t="shared" si="20"/>
        <v>1.912568306010929E-2</v>
      </c>
      <c r="H537" s="113">
        <f t="shared" si="20"/>
        <v>0</v>
      </c>
      <c r="I537" s="113">
        <f t="shared" si="20"/>
        <v>1</v>
      </c>
      <c r="J537" s="113">
        <f t="shared" si="20"/>
        <v>0</v>
      </c>
      <c r="K537" s="11">
        <v>266</v>
      </c>
      <c r="L537" s="11">
        <v>78</v>
      </c>
      <c r="M537" s="11">
        <v>15</v>
      </c>
      <c r="N537" s="11">
        <v>7</v>
      </c>
      <c r="O537" s="11">
        <v>0</v>
      </c>
      <c r="P537" s="11">
        <v>366</v>
      </c>
      <c r="Q537" s="11">
        <v>0</v>
      </c>
    </row>
    <row r="538" spans="1:17" x14ac:dyDescent="0.25">
      <c r="A538" s="11" t="s">
        <v>1125</v>
      </c>
      <c r="B538" s="11" t="s">
        <v>1126</v>
      </c>
      <c r="C538" s="11">
        <v>198</v>
      </c>
      <c r="D538" s="113">
        <f t="shared" si="21"/>
        <v>0.70707070707070707</v>
      </c>
      <c r="E538" s="113">
        <f t="shared" si="21"/>
        <v>0.23737373737373738</v>
      </c>
      <c r="F538" s="113">
        <f t="shared" si="21"/>
        <v>3.0303030303030304E-2</v>
      </c>
      <c r="G538" s="113">
        <f t="shared" si="20"/>
        <v>2.0202020202020204E-2</v>
      </c>
      <c r="H538" s="113">
        <f t="shared" si="20"/>
        <v>5.0505050505050509E-3</v>
      </c>
      <c r="I538" s="113">
        <f t="shared" si="20"/>
        <v>1</v>
      </c>
      <c r="J538" s="113">
        <f t="shared" si="20"/>
        <v>0</v>
      </c>
      <c r="K538" s="11">
        <v>140</v>
      </c>
      <c r="L538" s="11">
        <v>47</v>
      </c>
      <c r="M538" s="11">
        <v>6</v>
      </c>
      <c r="N538" s="11">
        <v>4</v>
      </c>
      <c r="O538" s="11">
        <v>1</v>
      </c>
      <c r="P538" s="11">
        <v>198</v>
      </c>
      <c r="Q538" s="11">
        <v>0</v>
      </c>
    </row>
    <row r="539" spans="1:17" x14ac:dyDescent="0.25">
      <c r="A539" s="11" t="s">
        <v>1139</v>
      </c>
      <c r="B539" s="11" t="s">
        <v>1140</v>
      </c>
      <c r="C539" s="11">
        <v>202</v>
      </c>
      <c r="D539" s="113">
        <f t="shared" si="21"/>
        <v>0.57920792079207917</v>
      </c>
      <c r="E539" s="113">
        <f t="shared" si="21"/>
        <v>0.26732673267326734</v>
      </c>
      <c r="F539" s="113">
        <f t="shared" si="21"/>
        <v>0.13366336633663367</v>
      </c>
      <c r="G539" s="113">
        <f t="shared" si="20"/>
        <v>1.9801980198019802E-2</v>
      </c>
      <c r="H539" s="113">
        <f t="shared" si="20"/>
        <v>0</v>
      </c>
      <c r="I539" s="113">
        <f t="shared" si="20"/>
        <v>1</v>
      </c>
      <c r="J539" s="113">
        <f t="shared" si="20"/>
        <v>0</v>
      </c>
      <c r="K539" s="11">
        <v>117</v>
      </c>
      <c r="L539" s="11">
        <v>54</v>
      </c>
      <c r="M539" s="11">
        <v>27</v>
      </c>
      <c r="N539" s="11">
        <v>4</v>
      </c>
      <c r="O539" s="11">
        <v>0</v>
      </c>
      <c r="P539" s="11">
        <v>202</v>
      </c>
      <c r="Q539" s="11">
        <v>0</v>
      </c>
    </row>
    <row r="540" spans="1:17" x14ac:dyDescent="0.25">
      <c r="A540" s="11" t="s">
        <v>1145</v>
      </c>
      <c r="B540" s="11" t="s">
        <v>1146</v>
      </c>
      <c r="C540" s="11">
        <v>250</v>
      </c>
      <c r="D540" s="113">
        <f t="shared" si="21"/>
        <v>0.56799999999999995</v>
      </c>
      <c r="E540" s="113">
        <f t="shared" si="21"/>
        <v>0.38</v>
      </c>
      <c r="F540" s="113">
        <f t="shared" si="21"/>
        <v>3.5999999999999997E-2</v>
      </c>
      <c r="G540" s="113">
        <f t="shared" si="20"/>
        <v>4.0000000000000001E-3</v>
      </c>
      <c r="H540" s="113">
        <f t="shared" si="20"/>
        <v>1.2E-2</v>
      </c>
      <c r="I540" s="113">
        <f t="shared" si="20"/>
        <v>1</v>
      </c>
      <c r="J540" s="113">
        <f t="shared" si="20"/>
        <v>0</v>
      </c>
      <c r="K540" s="11">
        <v>142</v>
      </c>
      <c r="L540" s="11">
        <v>95</v>
      </c>
      <c r="M540" s="11">
        <v>9</v>
      </c>
      <c r="N540" s="11">
        <v>1</v>
      </c>
      <c r="O540" s="11">
        <v>3</v>
      </c>
      <c r="P540" s="11">
        <v>250</v>
      </c>
      <c r="Q540" s="11">
        <v>0</v>
      </c>
    </row>
    <row r="541" spans="1:17" x14ac:dyDescent="0.25">
      <c r="A541" s="11" t="s">
        <v>1147</v>
      </c>
      <c r="B541" s="11" t="s">
        <v>1148</v>
      </c>
      <c r="C541" s="11">
        <v>51</v>
      </c>
      <c r="D541" s="113">
        <f t="shared" si="21"/>
        <v>0.66666666666666663</v>
      </c>
      <c r="E541" s="113">
        <f t="shared" si="21"/>
        <v>0.29411764705882354</v>
      </c>
      <c r="F541" s="113">
        <f t="shared" si="21"/>
        <v>1.9607843137254902E-2</v>
      </c>
      <c r="G541" s="113">
        <f t="shared" si="20"/>
        <v>1.9607843137254902E-2</v>
      </c>
      <c r="H541" s="113">
        <f t="shared" si="20"/>
        <v>0</v>
      </c>
      <c r="I541" s="113">
        <f t="shared" si="20"/>
        <v>1</v>
      </c>
      <c r="J541" s="113">
        <f t="shared" si="20"/>
        <v>0</v>
      </c>
      <c r="K541" s="11">
        <v>34</v>
      </c>
      <c r="L541" s="11">
        <v>15</v>
      </c>
      <c r="M541" s="11">
        <v>1</v>
      </c>
      <c r="N541" s="11">
        <v>1</v>
      </c>
      <c r="O541" s="11">
        <v>0</v>
      </c>
      <c r="P541" s="11">
        <v>51</v>
      </c>
      <c r="Q541" s="11">
        <v>0</v>
      </c>
    </row>
    <row r="542" spans="1:17" x14ac:dyDescent="0.25">
      <c r="A542" s="11" t="s">
        <v>1149</v>
      </c>
      <c r="B542" s="11" t="s">
        <v>1150</v>
      </c>
      <c r="C542" s="11">
        <v>221</v>
      </c>
      <c r="D542" s="113">
        <f t="shared" si="21"/>
        <v>0.61990950226244346</v>
      </c>
      <c r="E542" s="113">
        <f t="shared" si="21"/>
        <v>0.29864253393665158</v>
      </c>
      <c r="F542" s="113">
        <f t="shared" si="21"/>
        <v>4.5248868778280542E-2</v>
      </c>
      <c r="G542" s="113">
        <f t="shared" si="20"/>
        <v>2.7149321266968326E-2</v>
      </c>
      <c r="H542" s="113">
        <f t="shared" si="20"/>
        <v>9.0497737556561094E-3</v>
      </c>
      <c r="I542" s="113">
        <f t="shared" si="20"/>
        <v>1</v>
      </c>
      <c r="J542" s="113">
        <f t="shared" si="20"/>
        <v>0</v>
      </c>
      <c r="K542" s="11">
        <v>137</v>
      </c>
      <c r="L542" s="11">
        <v>66</v>
      </c>
      <c r="M542" s="11">
        <v>10</v>
      </c>
      <c r="N542" s="11">
        <v>6</v>
      </c>
      <c r="O542" s="11">
        <v>2</v>
      </c>
      <c r="P542" s="11">
        <v>221</v>
      </c>
      <c r="Q542" s="11">
        <v>0</v>
      </c>
    </row>
    <row r="543" spans="1:17" x14ac:dyDescent="0.25">
      <c r="A543" s="11" t="s">
        <v>1157</v>
      </c>
      <c r="B543" s="11" t="s">
        <v>1158</v>
      </c>
      <c r="C543" s="11">
        <v>6283</v>
      </c>
      <c r="D543" s="113">
        <f t="shared" si="21"/>
        <v>0.412860098678975</v>
      </c>
      <c r="E543" s="113">
        <f t="shared" si="21"/>
        <v>0.33773674996021008</v>
      </c>
      <c r="F543" s="113">
        <f t="shared" si="21"/>
        <v>0.15597644437370684</v>
      </c>
      <c r="G543" s="113">
        <f t="shared" si="20"/>
        <v>9.183511061594779E-2</v>
      </c>
      <c r="H543" s="113">
        <f t="shared" si="20"/>
        <v>1.2732770969282191E-3</v>
      </c>
      <c r="I543" s="113">
        <f t="shared" si="20"/>
        <v>0.99968168072576791</v>
      </c>
      <c r="J543" s="113">
        <f t="shared" si="20"/>
        <v>3.1831927423205477E-4</v>
      </c>
      <c r="K543" s="11">
        <v>2594</v>
      </c>
      <c r="L543" s="11">
        <v>2122</v>
      </c>
      <c r="M543" s="11">
        <v>980</v>
      </c>
      <c r="N543" s="11">
        <v>577</v>
      </c>
      <c r="O543" s="11">
        <v>8</v>
      </c>
      <c r="P543" s="11">
        <v>6281</v>
      </c>
      <c r="Q543" s="11">
        <v>2</v>
      </c>
    </row>
    <row r="544" spans="1:17" x14ac:dyDescent="0.25">
      <c r="A544" s="11" t="s">
        <v>1161</v>
      </c>
      <c r="B544" s="11" t="s">
        <v>1162</v>
      </c>
      <c r="C544" s="11">
        <v>64</v>
      </c>
      <c r="D544" s="113">
        <f t="shared" si="21"/>
        <v>0.75</v>
      </c>
      <c r="E544" s="113">
        <f t="shared" si="21"/>
        <v>0.25</v>
      </c>
      <c r="F544" s="113">
        <f t="shared" si="21"/>
        <v>0</v>
      </c>
      <c r="G544" s="113">
        <f t="shared" si="20"/>
        <v>0</v>
      </c>
      <c r="H544" s="113">
        <f t="shared" si="20"/>
        <v>0</v>
      </c>
      <c r="I544" s="113">
        <f t="shared" si="20"/>
        <v>1</v>
      </c>
      <c r="J544" s="113">
        <f t="shared" si="20"/>
        <v>0</v>
      </c>
      <c r="K544" s="11">
        <v>48</v>
      </c>
      <c r="L544" s="11">
        <v>16</v>
      </c>
      <c r="M544" s="11">
        <v>0</v>
      </c>
      <c r="N544" s="11">
        <v>0</v>
      </c>
      <c r="O544" s="11">
        <v>0</v>
      </c>
      <c r="P544" s="11">
        <v>64</v>
      </c>
      <c r="Q544" s="11">
        <v>0</v>
      </c>
    </row>
    <row r="545" spans="1:17" x14ac:dyDescent="0.25">
      <c r="A545" s="11" t="s">
        <v>518</v>
      </c>
      <c r="B545" s="11" t="s">
        <v>519</v>
      </c>
      <c r="C545" s="11">
        <v>79</v>
      </c>
      <c r="D545" s="113">
        <f t="shared" si="21"/>
        <v>0.69620253164556967</v>
      </c>
      <c r="E545" s="113">
        <f t="shared" si="21"/>
        <v>0.26582278481012656</v>
      </c>
      <c r="F545" s="113">
        <f t="shared" si="21"/>
        <v>2.5316455696202531E-2</v>
      </c>
      <c r="G545" s="113">
        <f t="shared" si="20"/>
        <v>0</v>
      </c>
      <c r="H545" s="113">
        <f t="shared" si="20"/>
        <v>1.2658227848101266E-2</v>
      </c>
      <c r="I545" s="113">
        <f t="shared" si="20"/>
        <v>1</v>
      </c>
      <c r="J545" s="113">
        <f t="shared" si="20"/>
        <v>0</v>
      </c>
      <c r="K545" s="11">
        <v>55</v>
      </c>
      <c r="L545" s="11">
        <v>21</v>
      </c>
      <c r="M545" s="11">
        <v>2</v>
      </c>
      <c r="N545" s="11">
        <v>0</v>
      </c>
      <c r="O545" s="11">
        <v>1</v>
      </c>
      <c r="P545" s="11">
        <v>79</v>
      </c>
      <c r="Q545" s="11">
        <v>0</v>
      </c>
    </row>
    <row r="546" spans="1:17" x14ac:dyDescent="0.25">
      <c r="A546" s="11" t="s">
        <v>1163</v>
      </c>
      <c r="B546" s="11" t="s">
        <v>1164</v>
      </c>
      <c r="C546" s="11">
        <v>54519</v>
      </c>
      <c r="D546" s="113">
        <f t="shared" ref="D546:J555" si="22">K546/$C546</f>
        <v>0.46875401236266256</v>
      </c>
      <c r="E546" s="113">
        <f t="shared" si="22"/>
        <v>0.29019240998550966</v>
      </c>
      <c r="F546" s="113">
        <f t="shared" si="22"/>
        <v>0.17302224912415856</v>
      </c>
      <c r="G546" s="113">
        <f t="shared" si="22"/>
        <v>6.3830958014637104E-2</v>
      </c>
      <c r="H546" s="113">
        <f t="shared" si="22"/>
        <v>3.8885526146847887E-3</v>
      </c>
      <c r="I546" s="113">
        <f t="shared" si="22"/>
        <v>0.99968818210165267</v>
      </c>
      <c r="J546" s="113">
        <f t="shared" si="22"/>
        <v>3.1181789834736512E-4</v>
      </c>
      <c r="K546" s="11">
        <v>25556</v>
      </c>
      <c r="L546" s="11">
        <v>15821</v>
      </c>
      <c r="M546" s="11">
        <v>9433</v>
      </c>
      <c r="N546" s="11">
        <v>3480</v>
      </c>
      <c r="O546" s="11">
        <v>212</v>
      </c>
      <c r="P546" s="11">
        <v>54502</v>
      </c>
      <c r="Q546" s="11">
        <v>17</v>
      </c>
    </row>
    <row r="547" spans="1:17" x14ac:dyDescent="0.25">
      <c r="A547" s="11" t="s">
        <v>1165</v>
      </c>
      <c r="B547" s="11" t="s">
        <v>1166</v>
      </c>
      <c r="C547" s="11">
        <v>53336</v>
      </c>
      <c r="D547" s="113">
        <f t="shared" si="22"/>
        <v>0.46951402429878508</v>
      </c>
      <c r="E547" s="113">
        <f t="shared" si="22"/>
        <v>0.38099970001499928</v>
      </c>
      <c r="F547" s="113">
        <f t="shared" si="22"/>
        <v>0.10150742462876856</v>
      </c>
      <c r="G547" s="113">
        <f t="shared" si="22"/>
        <v>4.2035398230088498E-2</v>
      </c>
      <c r="H547" s="113">
        <f t="shared" si="22"/>
        <v>5.5872206389680516E-3</v>
      </c>
      <c r="I547" s="113">
        <f t="shared" si="22"/>
        <v>0.99964376781160946</v>
      </c>
      <c r="J547" s="113">
        <f t="shared" si="22"/>
        <v>3.5623218839058048E-4</v>
      </c>
      <c r="K547" s="11">
        <v>25042</v>
      </c>
      <c r="L547" s="11">
        <v>20321</v>
      </c>
      <c r="M547" s="11">
        <v>5414</v>
      </c>
      <c r="N547" s="11">
        <v>2242</v>
      </c>
      <c r="O547" s="11">
        <v>298</v>
      </c>
      <c r="P547" s="11">
        <v>53317</v>
      </c>
      <c r="Q547" s="11">
        <v>19</v>
      </c>
    </row>
    <row r="548" spans="1:17" x14ac:dyDescent="0.25">
      <c r="A548" s="11" t="s">
        <v>1167</v>
      </c>
      <c r="B548" s="11" t="s">
        <v>1168</v>
      </c>
      <c r="C548" s="11">
        <v>42079</v>
      </c>
      <c r="D548" s="113">
        <f t="shared" si="22"/>
        <v>0.29451745526272011</v>
      </c>
      <c r="E548" s="113">
        <f t="shared" si="22"/>
        <v>0.24126048622828489</v>
      </c>
      <c r="F548" s="113">
        <f t="shared" si="22"/>
        <v>0.30744551914256518</v>
      </c>
      <c r="G548" s="113">
        <f t="shared" si="22"/>
        <v>0.14337317902041399</v>
      </c>
      <c r="H548" s="113">
        <f t="shared" si="22"/>
        <v>1.1098172485087574E-2</v>
      </c>
      <c r="I548" s="113">
        <f t="shared" si="22"/>
        <v>0.99769481213907174</v>
      </c>
      <c r="J548" s="113">
        <f t="shared" si="22"/>
        <v>2.3051878609282538E-3</v>
      </c>
      <c r="K548" s="11">
        <v>12393</v>
      </c>
      <c r="L548" s="11">
        <v>10152</v>
      </c>
      <c r="M548" s="11">
        <v>12937</v>
      </c>
      <c r="N548" s="11">
        <v>6033</v>
      </c>
      <c r="O548" s="11">
        <v>467</v>
      </c>
      <c r="P548" s="11">
        <v>41982</v>
      </c>
      <c r="Q548" s="11">
        <v>97</v>
      </c>
    </row>
    <row r="549" spans="1:17" x14ac:dyDescent="0.25">
      <c r="A549" s="11" t="s">
        <v>1169</v>
      </c>
      <c r="B549" s="11" t="s">
        <v>1170</v>
      </c>
      <c r="C549" s="11">
        <v>62977</v>
      </c>
      <c r="D549" s="113">
        <f t="shared" si="22"/>
        <v>0.44595646029502833</v>
      </c>
      <c r="E549" s="113">
        <f t="shared" si="22"/>
        <v>0.31205043110977021</v>
      </c>
      <c r="F549" s="113">
        <f t="shared" si="22"/>
        <v>0.14913381075630786</v>
      </c>
      <c r="G549" s="113">
        <f t="shared" si="22"/>
        <v>8.4935770201819707E-2</v>
      </c>
      <c r="H549" s="113">
        <f t="shared" si="22"/>
        <v>7.113708179176525E-3</v>
      </c>
      <c r="I549" s="113">
        <f t="shared" si="22"/>
        <v>0.99919018054210262</v>
      </c>
      <c r="J549" s="113">
        <f t="shared" si="22"/>
        <v>8.0981945789732762E-4</v>
      </c>
      <c r="K549" s="11">
        <v>28085</v>
      </c>
      <c r="L549" s="11">
        <v>19652</v>
      </c>
      <c r="M549" s="11">
        <v>9392</v>
      </c>
      <c r="N549" s="11">
        <v>5349</v>
      </c>
      <c r="O549" s="11">
        <v>448</v>
      </c>
      <c r="P549" s="11">
        <v>62926</v>
      </c>
      <c r="Q549" s="11">
        <v>51</v>
      </c>
    </row>
    <row r="550" spans="1:17" x14ac:dyDescent="0.25">
      <c r="A550" s="11" t="s">
        <v>1171</v>
      </c>
      <c r="B550" s="11" t="s">
        <v>1172</v>
      </c>
      <c r="C550" s="11">
        <v>46046</v>
      </c>
      <c r="D550" s="113">
        <f t="shared" si="22"/>
        <v>0.45469747643660685</v>
      </c>
      <c r="E550" s="113">
        <f t="shared" si="22"/>
        <v>0.3006341484602354</v>
      </c>
      <c r="F550" s="113">
        <f t="shared" si="22"/>
        <v>0.14559353689788473</v>
      </c>
      <c r="G550" s="113">
        <f t="shared" si="22"/>
        <v>9.2776788428962337E-2</v>
      </c>
      <c r="H550" s="113">
        <f t="shared" si="22"/>
        <v>5.820266689831907E-3</v>
      </c>
      <c r="I550" s="113">
        <f t="shared" si="22"/>
        <v>0.99952221691352128</v>
      </c>
      <c r="J550" s="113">
        <f t="shared" si="22"/>
        <v>4.7778308647873863E-4</v>
      </c>
      <c r="K550" s="11">
        <v>20937</v>
      </c>
      <c r="L550" s="11">
        <v>13843</v>
      </c>
      <c r="M550" s="11">
        <v>6704</v>
      </c>
      <c r="N550" s="11">
        <v>4272</v>
      </c>
      <c r="O550" s="11">
        <v>268</v>
      </c>
      <c r="P550" s="11">
        <v>46024</v>
      </c>
      <c r="Q550" s="11">
        <v>22</v>
      </c>
    </row>
    <row r="551" spans="1:17" x14ac:dyDescent="0.25">
      <c r="A551" s="11" t="s">
        <v>1173</v>
      </c>
      <c r="B551" s="11" t="s">
        <v>1174</v>
      </c>
      <c r="C551" s="11">
        <v>60319</v>
      </c>
      <c r="D551" s="113">
        <f t="shared" si="22"/>
        <v>0.10540625673502545</v>
      </c>
      <c r="E551" s="113">
        <f t="shared" si="22"/>
        <v>0.22183723204960296</v>
      </c>
      <c r="F551" s="113">
        <f t="shared" si="22"/>
        <v>0.34020789469321439</v>
      </c>
      <c r="G551" s="113">
        <f t="shared" si="22"/>
        <v>0.3279066297518195</v>
      </c>
      <c r="H551" s="113">
        <f t="shared" si="22"/>
        <v>8.7866178152820834E-4</v>
      </c>
      <c r="I551" s="113">
        <f t="shared" si="22"/>
        <v>0.99623667501119051</v>
      </c>
      <c r="J551" s="113">
        <f t="shared" si="22"/>
        <v>3.7633249888094963E-3</v>
      </c>
      <c r="K551" s="11">
        <v>6358</v>
      </c>
      <c r="L551" s="11">
        <v>13381</v>
      </c>
      <c r="M551" s="11">
        <v>20521</v>
      </c>
      <c r="N551" s="11">
        <v>19779</v>
      </c>
      <c r="O551" s="11">
        <v>53</v>
      </c>
      <c r="P551" s="11">
        <v>60092</v>
      </c>
      <c r="Q551" s="11">
        <v>227</v>
      </c>
    </row>
    <row r="552" spans="1:17" x14ac:dyDescent="0.25">
      <c r="A552" s="11" t="s">
        <v>1175</v>
      </c>
      <c r="B552" s="11" t="s">
        <v>1176</v>
      </c>
      <c r="C552" s="11">
        <v>52809</v>
      </c>
      <c r="D552" s="113">
        <f t="shared" si="22"/>
        <v>0.50991308299721638</v>
      </c>
      <c r="E552" s="113">
        <f t="shared" si="22"/>
        <v>0.30710674316877806</v>
      </c>
      <c r="F552" s="113">
        <f t="shared" si="22"/>
        <v>0.12001742127288909</v>
      </c>
      <c r="G552" s="113">
        <f t="shared" si="22"/>
        <v>5.9251263989092771E-2</v>
      </c>
      <c r="H552" s="113">
        <f t="shared" si="22"/>
        <v>3.6736162396561194E-3</v>
      </c>
      <c r="I552" s="113">
        <f t="shared" si="22"/>
        <v>0.99996212766763237</v>
      </c>
      <c r="J552" s="113">
        <f t="shared" si="22"/>
        <v>3.7872332367588861E-5</v>
      </c>
      <c r="K552" s="11">
        <v>26928</v>
      </c>
      <c r="L552" s="11">
        <v>16218</v>
      </c>
      <c r="M552" s="11">
        <v>6338</v>
      </c>
      <c r="N552" s="11">
        <v>3129</v>
      </c>
      <c r="O552" s="11">
        <v>194</v>
      </c>
      <c r="P552" s="11">
        <v>52807</v>
      </c>
      <c r="Q552" s="11">
        <v>2</v>
      </c>
    </row>
    <row r="553" spans="1:17" x14ac:dyDescent="0.25">
      <c r="A553" s="11" t="s">
        <v>1177</v>
      </c>
      <c r="B553" s="11" t="s">
        <v>1178</v>
      </c>
      <c r="C553" s="11">
        <v>372085</v>
      </c>
      <c r="D553" s="113">
        <f t="shared" si="22"/>
        <v>0.39049948264509454</v>
      </c>
      <c r="E553" s="113">
        <f t="shared" si="22"/>
        <v>0.29398658908582714</v>
      </c>
      <c r="F553" s="113">
        <f t="shared" si="22"/>
        <v>0.19011516185817756</v>
      </c>
      <c r="G553" s="113">
        <f t="shared" si="22"/>
        <v>0.11901581627853851</v>
      </c>
      <c r="H553" s="113">
        <f t="shared" si="22"/>
        <v>5.2138624239085156E-3</v>
      </c>
      <c r="I553" s="113">
        <f t="shared" si="22"/>
        <v>0.9988309122915463</v>
      </c>
      <c r="J553" s="113">
        <f t="shared" si="22"/>
        <v>1.1690877084537135E-3</v>
      </c>
      <c r="K553" s="11">
        <v>145299</v>
      </c>
      <c r="L553" s="11">
        <v>109388</v>
      </c>
      <c r="M553" s="11">
        <v>70739</v>
      </c>
      <c r="N553" s="11">
        <v>44284</v>
      </c>
      <c r="O553" s="11">
        <v>1940</v>
      </c>
      <c r="P553" s="11">
        <v>371650</v>
      </c>
      <c r="Q553" s="11">
        <v>435</v>
      </c>
    </row>
    <row r="554" spans="1:17" x14ac:dyDescent="0.25">
      <c r="A554" s="11" t="s">
        <v>1179</v>
      </c>
      <c r="B554" s="11" t="s">
        <v>1180</v>
      </c>
      <c r="C554" s="34">
        <v>2423035</v>
      </c>
      <c r="D554" s="113">
        <f t="shared" si="22"/>
        <v>0.2957097194221297</v>
      </c>
      <c r="E554" s="113">
        <f t="shared" si="22"/>
        <v>0.30880362850722337</v>
      </c>
      <c r="F554" s="113">
        <f t="shared" si="22"/>
        <v>0.22820347209181874</v>
      </c>
      <c r="G554" s="113">
        <f t="shared" si="22"/>
        <v>0.16023210560309695</v>
      </c>
      <c r="H554" s="113">
        <f t="shared" si="22"/>
        <v>5.5413974622735536E-3</v>
      </c>
      <c r="I554" s="113">
        <f t="shared" si="22"/>
        <v>0.99849032308654229</v>
      </c>
      <c r="J554" s="113">
        <f t="shared" si="22"/>
        <v>1.5096769134577089E-3</v>
      </c>
      <c r="K554" s="34">
        <v>716515</v>
      </c>
      <c r="L554" s="34">
        <v>748242</v>
      </c>
      <c r="M554" s="34">
        <v>552945</v>
      </c>
      <c r="N554" s="34">
        <v>388248</v>
      </c>
      <c r="O554" s="34">
        <v>13427</v>
      </c>
      <c r="P554" s="34">
        <f>SUM(K554:O554)</f>
        <v>2419377</v>
      </c>
      <c r="Q554" s="34">
        <v>3658</v>
      </c>
    </row>
    <row r="555" spans="1:17" x14ac:dyDescent="0.25">
      <c r="A555" s="11" t="s">
        <v>4</v>
      </c>
      <c r="B555" s="11" t="s">
        <v>1181</v>
      </c>
      <c r="C555" s="34">
        <v>22063368</v>
      </c>
      <c r="D555" s="113">
        <f t="shared" si="22"/>
        <v>0.22431824551899782</v>
      </c>
      <c r="E555" s="113">
        <f t="shared" si="22"/>
        <v>0.31227938545012712</v>
      </c>
      <c r="F555" s="113">
        <f t="shared" si="22"/>
        <v>0.24458908540164856</v>
      </c>
      <c r="G555" s="113">
        <f t="shared" si="22"/>
        <v>0.21161043953035638</v>
      </c>
      <c r="H555" s="113">
        <f t="shared" si="22"/>
        <v>3.6696120012139578E-3</v>
      </c>
      <c r="I555" s="113">
        <f t="shared" si="22"/>
        <v>0.99646676790234379</v>
      </c>
      <c r="J555" s="113">
        <f t="shared" si="22"/>
        <v>3.5332320976561695E-3</v>
      </c>
      <c r="K555" s="34">
        <v>4949216</v>
      </c>
      <c r="L555" s="34">
        <v>6889935</v>
      </c>
      <c r="M555" s="34">
        <v>5396459</v>
      </c>
      <c r="N555" s="34">
        <v>4668839</v>
      </c>
      <c r="O555" s="34">
        <v>80964</v>
      </c>
      <c r="P555" s="34">
        <f>SUM(K555:O555)</f>
        <v>21985413</v>
      </c>
      <c r="Q555" s="34">
        <v>77955</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5"/>
  <sheetViews>
    <sheetView topLeftCell="C568" workbookViewId="0">
      <selection activeCell="J524" sqref="J524"/>
    </sheetView>
  </sheetViews>
  <sheetFormatPr defaultColWidth="10.85546875" defaultRowHeight="15" x14ac:dyDescent="0.25"/>
  <cols>
    <col min="1" max="2" width="10.85546875" style="11"/>
    <col min="3" max="3" width="19.7109375" style="11" customWidth="1"/>
    <col min="4" max="4" width="12.28515625" style="11" bestFit="1" customWidth="1"/>
    <col min="5" max="5" width="10.28515625" style="11" bestFit="1" customWidth="1"/>
    <col min="6" max="8" width="11" style="11" bestFit="1" customWidth="1"/>
    <col min="9" max="9" width="18.42578125" style="11" bestFit="1" customWidth="1"/>
    <col min="10" max="10" width="18.42578125" style="11" customWidth="1"/>
    <col min="11" max="11" width="12.28515625" style="11" bestFit="1" customWidth="1"/>
    <col min="12" max="12" width="10.28515625" style="11" bestFit="1" customWidth="1"/>
    <col min="13" max="15" width="11" style="11" bestFit="1" customWidth="1"/>
    <col min="16" max="16" width="18.42578125" style="11" bestFit="1" customWidth="1"/>
    <col min="17" max="17" width="9.7109375" style="11" bestFit="1" customWidth="1"/>
    <col min="18" max="16384" width="10.85546875" style="11"/>
  </cols>
  <sheetData>
    <row r="1" spans="1:16" ht="14.45" x14ac:dyDescent="0.3">
      <c r="A1" s="31" t="s">
        <v>1599</v>
      </c>
      <c r="C1" s="32"/>
      <c r="D1" s="32"/>
      <c r="E1" s="32"/>
      <c r="F1" s="32"/>
      <c r="G1" s="32"/>
      <c r="H1" s="32"/>
      <c r="I1" s="32"/>
      <c r="J1" s="32"/>
    </row>
    <row r="2" spans="1:16" ht="14.45" x14ac:dyDescent="0.3">
      <c r="K2" s="11">
        <v>0</v>
      </c>
      <c r="L2" s="11">
        <v>1</v>
      </c>
      <c r="M2" s="11">
        <v>2</v>
      </c>
      <c r="N2" s="11">
        <v>3</v>
      </c>
      <c r="O2" s="11">
        <v>4</v>
      </c>
      <c r="P2" s="11">
        <v>5</v>
      </c>
    </row>
    <row r="3" spans="1:16" ht="28.9" x14ac:dyDescent="0.3">
      <c r="C3" s="33" t="s">
        <v>1600</v>
      </c>
      <c r="D3" s="33" t="s">
        <v>1601</v>
      </c>
      <c r="E3" s="33" t="s">
        <v>1602</v>
      </c>
      <c r="F3" s="33" t="s">
        <v>1603</v>
      </c>
      <c r="G3" s="33" t="s">
        <v>1604</v>
      </c>
      <c r="H3" s="33" t="s">
        <v>1605</v>
      </c>
      <c r="I3" s="33" t="s">
        <v>1606</v>
      </c>
      <c r="J3" s="33" t="s">
        <v>37</v>
      </c>
      <c r="K3" s="33" t="s">
        <v>1601</v>
      </c>
      <c r="L3" s="33" t="s">
        <v>1602</v>
      </c>
      <c r="M3" s="33" t="s">
        <v>1603</v>
      </c>
      <c r="N3" s="33" t="s">
        <v>1604</v>
      </c>
      <c r="O3" s="33" t="s">
        <v>1605</v>
      </c>
      <c r="P3" s="33" t="s">
        <v>1606</v>
      </c>
    </row>
    <row r="4" spans="1:16" ht="14.45" x14ac:dyDescent="0.3">
      <c r="A4" s="11" t="s">
        <v>104</v>
      </c>
      <c r="B4" s="11" t="s">
        <v>105</v>
      </c>
      <c r="C4" s="34">
        <v>640</v>
      </c>
      <c r="D4" s="135">
        <f t="shared" ref="D4:I19" si="0">K4/$C4</f>
        <v>0</v>
      </c>
      <c r="E4" s="135">
        <f t="shared" si="0"/>
        <v>1.8749999999999999E-2</v>
      </c>
      <c r="F4" s="135">
        <f t="shared" si="0"/>
        <v>0.37656250000000002</v>
      </c>
      <c r="G4" s="135">
        <f t="shared" si="0"/>
        <v>0.44062499999999999</v>
      </c>
      <c r="H4" s="135">
        <f t="shared" si="0"/>
        <v>0.13125000000000001</v>
      </c>
      <c r="I4" s="135">
        <f t="shared" si="0"/>
        <v>3.2812500000000001E-2</v>
      </c>
      <c r="J4" s="136">
        <f t="shared" ref="J4:J67" si="1">SUMPRODUCT($K$2:$P$2,K4:P4)/C4</f>
        <v>2.7828124999999999</v>
      </c>
      <c r="K4" s="34">
        <v>0</v>
      </c>
      <c r="L4" s="34">
        <v>12</v>
      </c>
      <c r="M4" s="34">
        <v>241</v>
      </c>
      <c r="N4" s="34">
        <v>282</v>
      </c>
      <c r="O4" s="34">
        <v>84</v>
      </c>
      <c r="P4" s="34">
        <v>21</v>
      </c>
    </row>
    <row r="5" spans="1:16" ht="14.45" x14ac:dyDescent="0.3">
      <c r="A5" s="11" t="s">
        <v>112</v>
      </c>
      <c r="B5" s="11" t="s">
        <v>113</v>
      </c>
      <c r="C5" s="34">
        <v>4481</v>
      </c>
      <c r="D5" s="135">
        <f t="shared" si="0"/>
        <v>1.7853157777281857E-3</v>
      </c>
      <c r="E5" s="135">
        <f t="shared" si="0"/>
        <v>7.7884400803392095E-2</v>
      </c>
      <c r="F5" s="135">
        <f t="shared" si="0"/>
        <v>0.3113144387413524</v>
      </c>
      <c r="G5" s="135">
        <f t="shared" si="0"/>
        <v>0.40995313546083462</v>
      </c>
      <c r="H5" s="135">
        <f t="shared" si="0"/>
        <v>0.16536487391207319</v>
      </c>
      <c r="I5" s="135">
        <f t="shared" si="0"/>
        <v>3.3697835304619506E-2</v>
      </c>
      <c r="J5" s="136">
        <f t="shared" si="1"/>
        <v>2.7603213568399911</v>
      </c>
      <c r="K5" s="34">
        <v>8</v>
      </c>
      <c r="L5" s="34">
        <v>349</v>
      </c>
      <c r="M5" s="34">
        <v>1395</v>
      </c>
      <c r="N5" s="34">
        <v>1837</v>
      </c>
      <c r="O5" s="34">
        <v>741</v>
      </c>
      <c r="P5" s="34">
        <v>151</v>
      </c>
    </row>
    <row r="6" spans="1:16" ht="14.45" x14ac:dyDescent="0.3">
      <c r="A6" s="11" t="s">
        <v>126</v>
      </c>
      <c r="B6" s="11" t="s">
        <v>127</v>
      </c>
      <c r="C6" s="34">
        <v>603</v>
      </c>
      <c r="D6" s="135">
        <f t="shared" si="0"/>
        <v>0</v>
      </c>
      <c r="E6" s="135">
        <f t="shared" si="0"/>
        <v>6.1359867330016582E-2</v>
      </c>
      <c r="F6" s="135">
        <f t="shared" si="0"/>
        <v>0.24378109452736318</v>
      </c>
      <c r="G6" s="135">
        <f t="shared" si="0"/>
        <v>0.43117744610281922</v>
      </c>
      <c r="H6" s="135">
        <f t="shared" si="0"/>
        <v>0.19237147595356552</v>
      </c>
      <c r="I6" s="135">
        <f t="shared" si="0"/>
        <v>7.1310116086235484E-2</v>
      </c>
      <c r="J6" s="136">
        <f t="shared" si="1"/>
        <v>2.9684908789386402</v>
      </c>
      <c r="K6" s="34">
        <v>0</v>
      </c>
      <c r="L6" s="34">
        <v>37</v>
      </c>
      <c r="M6" s="34">
        <v>147</v>
      </c>
      <c r="N6" s="34">
        <v>260</v>
      </c>
      <c r="O6" s="34">
        <v>116</v>
      </c>
      <c r="P6" s="34">
        <v>43</v>
      </c>
    </row>
    <row r="7" spans="1:16" ht="14.45" x14ac:dyDescent="0.3">
      <c r="A7" s="11" t="s">
        <v>142</v>
      </c>
      <c r="B7" s="11" t="s">
        <v>143</v>
      </c>
      <c r="C7" s="34">
        <v>344</v>
      </c>
      <c r="D7" s="135">
        <f t="shared" si="0"/>
        <v>0</v>
      </c>
      <c r="E7" s="135">
        <f t="shared" si="0"/>
        <v>6.3953488372093026E-2</v>
      </c>
      <c r="F7" s="135">
        <f t="shared" si="0"/>
        <v>0.26453488372093026</v>
      </c>
      <c r="G7" s="135">
        <f t="shared" si="0"/>
        <v>0.45930232558139533</v>
      </c>
      <c r="H7" s="135">
        <f t="shared" si="0"/>
        <v>0.17151162790697674</v>
      </c>
      <c r="I7" s="135">
        <f t="shared" si="0"/>
        <v>4.0697674418604654E-2</v>
      </c>
      <c r="J7" s="136">
        <f t="shared" si="1"/>
        <v>2.86046511627907</v>
      </c>
      <c r="K7" s="34">
        <v>0</v>
      </c>
      <c r="L7" s="34">
        <v>22</v>
      </c>
      <c r="M7" s="34">
        <v>91</v>
      </c>
      <c r="N7" s="34">
        <v>158</v>
      </c>
      <c r="O7" s="34">
        <v>59</v>
      </c>
      <c r="P7" s="34">
        <v>14</v>
      </c>
    </row>
    <row r="8" spans="1:16" ht="14.45" x14ac:dyDescent="0.3">
      <c r="A8" s="11" t="s">
        <v>146</v>
      </c>
      <c r="B8" s="11" t="s">
        <v>147</v>
      </c>
      <c r="C8" s="34">
        <v>157</v>
      </c>
      <c r="D8" s="135">
        <f t="shared" si="0"/>
        <v>0</v>
      </c>
      <c r="E8" s="135">
        <f t="shared" si="0"/>
        <v>3.1847133757961783E-2</v>
      </c>
      <c r="F8" s="135">
        <f t="shared" si="0"/>
        <v>0.22292993630573249</v>
      </c>
      <c r="G8" s="135">
        <f t="shared" si="0"/>
        <v>0.50318471337579618</v>
      </c>
      <c r="H8" s="135">
        <f t="shared" si="0"/>
        <v>0.12738853503184713</v>
      </c>
      <c r="I8" s="135">
        <f t="shared" si="0"/>
        <v>0.11464968152866242</v>
      </c>
      <c r="J8" s="136">
        <f t="shared" si="1"/>
        <v>3.0700636942675161</v>
      </c>
      <c r="K8" s="34">
        <v>0</v>
      </c>
      <c r="L8" s="34">
        <v>5</v>
      </c>
      <c r="M8" s="34">
        <v>35</v>
      </c>
      <c r="N8" s="34">
        <v>79</v>
      </c>
      <c r="O8" s="34">
        <v>20</v>
      </c>
      <c r="P8" s="34">
        <v>18</v>
      </c>
    </row>
    <row r="9" spans="1:16" ht="14.45" x14ac:dyDescent="0.3">
      <c r="A9" s="11" t="s">
        <v>154</v>
      </c>
      <c r="B9" s="11" t="s">
        <v>155</v>
      </c>
      <c r="C9" s="34">
        <v>208</v>
      </c>
      <c r="D9" s="135">
        <f t="shared" si="0"/>
        <v>0</v>
      </c>
      <c r="E9" s="135">
        <f t="shared" si="0"/>
        <v>1.9230769230769232E-2</v>
      </c>
      <c r="F9" s="135">
        <f t="shared" si="0"/>
        <v>0.15865384615384615</v>
      </c>
      <c r="G9" s="135">
        <f t="shared" si="0"/>
        <v>0.41346153846153844</v>
      </c>
      <c r="H9" s="135">
        <f t="shared" si="0"/>
        <v>0.29326923076923078</v>
      </c>
      <c r="I9" s="135">
        <f t="shared" si="0"/>
        <v>0.11538461538461539</v>
      </c>
      <c r="J9" s="136">
        <f t="shared" si="1"/>
        <v>3.3269230769230771</v>
      </c>
      <c r="K9" s="34">
        <v>0</v>
      </c>
      <c r="L9" s="34">
        <v>4</v>
      </c>
      <c r="M9" s="34">
        <v>33</v>
      </c>
      <c r="N9" s="34">
        <v>86</v>
      </c>
      <c r="O9" s="34">
        <v>61</v>
      </c>
      <c r="P9" s="34">
        <v>24</v>
      </c>
    </row>
    <row r="10" spans="1:16" ht="14.45" x14ac:dyDescent="0.3">
      <c r="A10" s="11" t="s">
        <v>156</v>
      </c>
      <c r="B10" s="11" t="s">
        <v>157</v>
      </c>
      <c r="C10" s="34">
        <v>567</v>
      </c>
      <c r="D10" s="135">
        <f t="shared" si="0"/>
        <v>0</v>
      </c>
      <c r="E10" s="135">
        <f t="shared" si="0"/>
        <v>2.1164021164021163E-2</v>
      </c>
      <c r="F10" s="135">
        <f t="shared" si="0"/>
        <v>0.23280423280423279</v>
      </c>
      <c r="G10" s="135">
        <f t="shared" si="0"/>
        <v>0.38800705467372132</v>
      </c>
      <c r="H10" s="135">
        <f t="shared" si="0"/>
        <v>0.2839506172839506</v>
      </c>
      <c r="I10" s="135">
        <f t="shared" si="0"/>
        <v>7.407407407407407E-2</v>
      </c>
      <c r="J10" s="136">
        <f t="shared" si="1"/>
        <v>3.1569664902998236</v>
      </c>
      <c r="K10" s="34">
        <v>0</v>
      </c>
      <c r="L10" s="34">
        <v>12</v>
      </c>
      <c r="M10" s="34">
        <v>132</v>
      </c>
      <c r="N10" s="34">
        <v>220</v>
      </c>
      <c r="O10" s="34">
        <v>161</v>
      </c>
      <c r="P10" s="34">
        <v>42</v>
      </c>
    </row>
    <row r="11" spans="1:16" ht="14.45" x14ac:dyDescent="0.3">
      <c r="A11" s="11" t="s">
        <v>166</v>
      </c>
      <c r="B11" s="11" t="s">
        <v>167</v>
      </c>
      <c r="C11" s="34">
        <v>279</v>
      </c>
      <c r="D11" s="135">
        <f t="shared" si="0"/>
        <v>0</v>
      </c>
      <c r="E11" s="135">
        <f t="shared" si="0"/>
        <v>1.7921146953405017E-2</v>
      </c>
      <c r="F11" s="135">
        <f t="shared" si="0"/>
        <v>0.20071684587813621</v>
      </c>
      <c r="G11" s="135">
        <f t="shared" si="0"/>
        <v>0.4157706093189964</v>
      </c>
      <c r="H11" s="135">
        <f t="shared" si="0"/>
        <v>0.26164874551971329</v>
      </c>
      <c r="I11" s="135">
        <f t="shared" si="0"/>
        <v>0.1039426523297491</v>
      </c>
      <c r="J11" s="136">
        <f t="shared" si="1"/>
        <v>3.2329749103942653</v>
      </c>
      <c r="K11" s="34">
        <v>0</v>
      </c>
      <c r="L11" s="34">
        <v>5</v>
      </c>
      <c r="M11" s="34">
        <v>56</v>
      </c>
      <c r="N11" s="34">
        <v>116</v>
      </c>
      <c r="O11" s="34">
        <v>73</v>
      </c>
      <c r="P11" s="34">
        <v>29</v>
      </c>
    </row>
    <row r="12" spans="1:16" ht="14.45" x14ac:dyDescent="0.3">
      <c r="A12" s="11" t="s">
        <v>168</v>
      </c>
      <c r="B12" s="11" t="s">
        <v>169</v>
      </c>
      <c r="C12" s="34">
        <v>106</v>
      </c>
      <c r="D12" s="135">
        <f t="shared" si="0"/>
        <v>0</v>
      </c>
      <c r="E12" s="135">
        <f t="shared" si="0"/>
        <v>2.8301886792452831E-2</v>
      </c>
      <c r="F12" s="135">
        <f t="shared" si="0"/>
        <v>0.13207547169811321</v>
      </c>
      <c r="G12" s="135">
        <f t="shared" si="0"/>
        <v>0.49056603773584906</v>
      </c>
      <c r="H12" s="135">
        <f t="shared" si="0"/>
        <v>0.26415094339622641</v>
      </c>
      <c r="I12" s="135">
        <f t="shared" si="0"/>
        <v>8.4905660377358486E-2</v>
      </c>
      <c r="J12" s="136">
        <f t="shared" si="1"/>
        <v>3.2452830188679247</v>
      </c>
      <c r="K12" s="34">
        <v>0</v>
      </c>
      <c r="L12" s="34">
        <v>3</v>
      </c>
      <c r="M12" s="34">
        <v>14</v>
      </c>
      <c r="N12" s="34">
        <v>52</v>
      </c>
      <c r="O12" s="34">
        <v>28</v>
      </c>
      <c r="P12" s="34">
        <v>9</v>
      </c>
    </row>
    <row r="13" spans="1:16" ht="14.45" x14ac:dyDescent="0.3">
      <c r="A13" s="11" t="s">
        <v>172</v>
      </c>
      <c r="B13" s="11" t="s">
        <v>173</v>
      </c>
      <c r="C13" s="34">
        <v>136</v>
      </c>
      <c r="D13" s="135">
        <f t="shared" si="0"/>
        <v>0</v>
      </c>
      <c r="E13" s="135">
        <f t="shared" si="0"/>
        <v>2.2058823529411766E-2</v>
      </c>
      <c r="F13" s="135">
        <f t="shared" si="0"/>
        <v>0.19852941176470587</v>
      </c>
      <c r="G13" s="135">
        <f t="shared" si="0"/>
        <v>0.43382352941176472</v>
      </c>
      <c r="H13" s="135">
        <f t="shared" si="0"/>
        <v>0.24264705882352941</v>
      </c>
      <c r="I13" s="135">
        <f t="shared" si="0"/>
        <v>0.10294117647058823</v>
      </c>
      <c r="J13" s="136">
        <f t="shared" si="1"/>
        <v>3.2058823529411766</v>
      </c>
      <c r="K13" s="34">
        <v>0</v>
      </c>
      <c r="L13" s="34">
        <v>3</v>
      </c>
      <c r="M13" s="34">
        <v>27</v>
      </c>
      <c r="N13" s="34">
        <v>59</v>
      </c>
      <c r="O13" s="34">
        <v>33</v>
      </c>
      <c r="P13" s="34">
        <v>14</v>
      </c>
    </row>
    <row r="14" spans="1:16" ht="14.45" x14ac:dyDescent="0.3">
      <c r="A14" s="11" t="s">
        <v>182</v>
      </c>
      <c r="B14" s="11" t="s">
        <v>183</v>
      </c>
      <c r="C14" s="34">
        <v>113</v>
      </c>
      <c r="D14" s="135">
        <f t="shared" si="0"/>
        <v>0</v>
      </c>
      <c r="E14" s="135">
        <f t="shared" si="0"/>
        <v>0</v>
      </c>
      <c r="F14" s="135">
        <f t="shared" si="0"/>
        <v>0.2831858407079646</v>
      </c>
      <c r="G14" s="135">
        <f t="shared" si="0"/>
        <v>0.44247787610619471</v>
      </c>
      <c r="H14" s="135">
        <f t="shared" si="0"/>
        <v>0.15044247787610621</v>
      </c>
      <c r="I14" s="135">
        <f t="shared" si="0"/>
        <v>0.12389380530973451</v>
      </c>
      <c r="J14" s="136">
        <f t="shared" si="1"/>
        <v>3.1150442477876106</v>
      </c>
      <c r="K14" s="34">
        <v>0</v>
      </c>
      <c r="L14" s="34">
        <v>0</v>
      </c>
      <c r="M14" s="34">
        <v>32</v>
      </c>
      <c r="N14" s="34">
        <v>50</v>
      </c>
      <c r="O14" s="34">
        <v>17</v>
      </c>
      <c r="P14" s="34">
        <v>14</v>
      </c>
    </row>
    <row r="15" spans="1:16" ht="14.45" x14ac:dyDescent="0.3">
      <c r="A15" s="11" t="s">
        <v>194</v>
      </c>
      <c r="B15" s="11" t="s">
        <v>195</v>
      </c>
      <c r="C15" s="34">
        <v>293</v>
      </c>
      <c r="D15" s="135">
        <f t="shared" si="0"/>
        <v>0</v>
      </c>
      <c r="E15" s="135">
        <f t="shared" si="0"/>
        <v>1.3651877133105802E-2</v>
      </c>
      <c r="F15" s="135">
        <f t="shared" si="0"/>
        <v>0.2696245733788396</v>
      </c>
      <c r="G15" s="135">
        <f t="shared" si="0"/>
        <v>0.51877133105802042</v>
      </c>
      <c r="H15" s="135">
        <f t="shared" si="0"/>
        <v>0.12627986348122866</v>
      </c>
      <c r="I15" s="135">
        <f t="shared" si="0"/>
        <v>7.1672354948805458E-2</v>
      </c>
      <c r="J15" s="136">
        <f t="shared" si="1"/>
        <v>2.9726962457337884</v>
      </c>
      <c r="K15" s="34">
        <v>0</v>
      </c>
      <c r="L15" s="34">
        <v>4</v>
      </c>
      <c r="M15" s="34">
        <v>79</v>
      </c>
      <c r="N15" s="34">
        <v>152</v>
      </c>
      <c r="O15" s="34">
        <v>37</v>
      </c>
      <c r="P15" s="34">
        <v>21</v>
      </c>
    </row>
    <row r="16" spans="1:16" ht="14.45" x14ac:dyDescent="0.3">
      <c r="A16" s="11" t="s">
        <v>208</v>
      </c>
      <c r="B16" s="11" t="s">
        <v>209</v>
      </c>
      <c r="C16" s="34">
        <v>201</v>
      </c>
      <c r="D16" s="135">
        <f t="shared" si="0"/>
        <v>0</v>
      </c>
      <c r="E16" s="135">
        <f t="shared" si="0"/>
        <v>1.4925373134328358E-2</v>
      </c>
      <c r="F16" s="135">
        <f t="shared" si="0"/>
        <v>0.11940298507462686</v>
      </c>
      <c r="G16" s="135">
        <f t="shared" si="0"/>
        <v>0.34328358208955223</v>
      </c>
      <c r="H16" s="135">
        <f t="shared" si="0"/>
        <v>0.23880597014925373</v>
      </c>
      <c r="I16" s="135">
        <f t="shared" si="0"/>
        <v>0.28358208955223879</v>
      </c>
      <c r="J16" s="136">
        <f t="shared" si="1"/>
        <v>3.6567164179104479</v>
      </c>
      <c r="K16" s="34">
        <v>0</v>
      </c>
      <c r="L16" s="34">
        <v>3</v>
      </c>
      <c r="M16" s="34">
        <v>24</v>
      </c>
      <c r="N16" s="34">
        <v>69</v>
      </c>
      <c r="O16" s="34">
        <v>48</v>
      </c>
      <c r="P16" s="34">
        <v>57</v>
      </c>
    </row>
    <row r="17" spans="1:16" ht="14.45" x14ac:dyDescent="0.3">
      <c r="A17" s="11" t="s">
        <v>210</v>
      </c>
      <c r="B17" s="11" t="s">
        <v>211</v>
      </c>
      <c r="C17" s="34">
        <v>143</v>
      </c>
      <c r="D17" s="135">
        <f t="shared" si="0"/>
        <v>0</v>
      </c>
      <c r="E17" s="135">
        <f t="shared" si="0"/>
        <v>2.7972027972027972E-2</v>
      </c>
      <c r="F17" s="135">
        <f t="shared" si="0"/>
        <v>0.23776223776223776</v>
      </c>
      <c r="G17" s="135">
        <f t="shared" si="0"/>
        <v>0.40559440559440557</v>
      </c>
      <c r="H17" s="135">
        <f t="shared" si="0"/>
        <v>0.25874125874125875</v>
      </c>
      <c r="I17" s="135">
        <f t="shared" si="0"/>
        <v>6.9930069930069935E-2</v>
      </c>
      <c r="J17" s="136">
        <f t="shared" si="1"/>
        <v>3.104895104895105</v>
      </c>
      <c r="K17" s="34">
        <v>0</v>
      </c>
      <c r="L17" s="34">
        <v>4</v>
      </c>
      <c r="M17" s="34">
        <v>34</v>
      </c>
      <c r="N17" s="34">
        <v>58</v>
      </c>
      <c r="O17" s="34">
        <v>37</v>
      </c>
      <c r="P17" s="34">
        <v>10</v>
      </c>
    </row>
    <row r="18" spans="1:16" ht="14.45" x14ac:dyDescent="0.3">
      <c r="A18" s="11" t="s">
        <v>216</v>
      </c>
      <c r="B18" s="11" t="s">
        <v>217</v>
      </c>
      <c r="C18" s="34">
        <v>125</v>
      </c>
      <c r="D18" s="135">
        <f t="shared" si="0"/>
        <v>0</v>
      </c>
      <c r="E18" s="135">
        <f t="shared" si="0"/>
        <v>2.4E-2</v>
      </c>
      <c r="F18" s="135">
        <f t="shared" si="0"/>
        <v>0.184</v>
      </c>
      <c r="G18" s="135">
        <f t="shared" si="0"/>
        <v>0.44800000000000001</v>
      </c>
      <c r="H18" s="135">
        <f t="shared" si="0"/>
        <v>0.23200000000000001</v>
      </c>
      <c r="I18" s="135">
        <f t="shared" si="0"/>
        <v>0.112</v>
      </c>
      <c r="J18" s="136">
        <f t="shared" si="1"/>
        <v>3.2240000000000002</v>
      </c>
      <c r="K18" s="34">
        <v>0</v>
      </c>
      <c r="L18" s="34">
        <v>3</v>
      </c>
      <c r="M18" s="34">
        <v>23</v>
      </c>
      <c r="N18" s="34">
        <v>56</v>
      </c>
      <c r="O18" s="34">
        <v>29</v>
      </c>
      <c r="P18" s="34">
        <v>14</v>
      </c>
    </row>
    <row r="19" spans="1:16" ht="14.45" x14ac:dyDescent="0.3">
      <c r="A19" s="11" t="s">
        <v>250</v>
      </c>
      <c r="B19" s="11" t="s">
        <v>251</v>
      </c>
      <c r="C19" s="34" t="s">
        <v>1572</v>
      </c>
      <c r="D19" s="135" t="e">
        <f t="shared" si="0"/>
        <v>#VALUE!</v>
      </c>
      <c r="E19" s="135" t="e">
        <f t="shared" si="0"/>
        <v>#VALUE!</v>
      </c>
      <c r="F19" s="135" t="e">
        <f t="shared" si="0"/>
        <v>#VALUE!</v>
      </c>
      <c r="G19" s="135" t="e">
        <f t="shared" si="0"/>
        <v>#VALUE!</v>
      </c>
      <c r="H19" s="135" t="e">
        <f t="shared" si="0"/>
        <v>#VALUE!</v>
      </c>
      <c r="I19" s="135" t="e">
        <f t="shared" si="0"/>
        <v>#VALUE!</v>
      </c>
      <c r="J19" s="136" t="e">
        <f t="shared" si="1"/>
        <v>#VALUE!</v>
      </c>
      <c r="K19" s="34" t="s">
        <v>1572</v>
      </c>
      <c r="L19" s="34" t="s">
        <v>1572</v>
      </c>
      <c r="M19" s="34" t="s">
        <v>1572</v>
      </c>
      <c r="N19" s="34" t="s">
        <v>1572</v>
      </c>
      <c r="O19" s="34" t="s">
        <v>1572</v>
      </c>
      <c r="P19" s="34" t="s">
        <v>1572</v>
      </c>
    </row>
    <row r="20" spans="1:16" ht="14.45" x14ac:dyDescent="0.3">
      <c r="A20" s="11" t="s">
        <v>258</v>
      </c>
      <c r="B20" s="11" t="s">
        <v>259</v>
      </c>
      <c r="C20" s="34">
        <v>776</v>
      </c>
      <c r="D20" s="135">
        <f t="shared" ref="D20:I62" si="2">K20/$C20</f>
        <v>0</v>
      </c>
      <c r="E20" s="135">
        <f t="shared" si="2"/>
        <v>3.2216494845360821E-2</v>
      </c>
      <c r="F20" s="135">
        <f t="shared" si="2"/>
        <v>0.27190721649484534</v>
      </c>
      <c r="G20" s="135">
        <f t="shared" si="2"/>
        <v>0.50773195876288657</v>
      </c>
      <c r="H20" s="135">
        <f t="shared" si="2"/>
        <v>0.13788659793814434</v>
      </c>
      <c r="I20" s="135">
        <f t="shared" si="2"/>
        <v>5.0257731958762888E-2</v>
      </c>
      <c r="J20" s="136">
        <f t="shared" si="1"/>
        <v>2.902061855670103</v>
      </c>
      <c r="K20" s="34">
        <v>0</v>
      </c>
      <c r="L20" s="34">
        <v>25</v>
      </c>
      <c r="M20" s="34">
        <v>211</v>
      </c>
      <c r="N20" s="34">
        <v>394</v>
      </c>
      <c r="O20" s="34">
        <v>107</v>
      </c>
      <c r="P20" s="34">
        <v>39</v>
      </c>
    </row>
    <row r="21" spans="1:16" ht="14.45" x14ac:dyDescent="0.3">
      <c r="A21" s="11" t="s">
        <v>268</v>
      </c>
      <c r="B21" s="11" t="s">
        <v>269</v>
      </c>
      <c r="C21" s="34">
        <v>174</v>
      </c>
      <c r="D21" s="135">
        <f t="shared" si="2"/>
        <v>0</v>
      </c>
      <c r="E21" s="135">
        <f t="shared" si="2"/>
        <v>1.7241379310344827E-2</v>
      </c>
      <c r="F21" s="135">
        <f t="shared" si="2"/>
        <v>0.14367816091954022</v>
      </c>
      <c r="G21" s="135">
        <f t="shared" si="2"/>
        <v>0.33333333333333331</v>
      </c>
      <c r="H21" s="135">
        <f t="shared" si="2"/>
        <v>0.36206896551724138</v>
      </c>
      <c r="I21" s="135">
        <f t="shared" si="2"/>
        <v>0.14367816091954022</v>
      </c>
      <c r="J21" s="136">
        <f t="shared" si="1"/>
        <v>3.4712643678160919</v>
      </c>
      <c r="K21" s="34">
        <v>0</v>
      </c>
      <c r="L21" s="34">
        <v>3</v>
      </c>
      <c r="M21" s="34">
        <v>25</v>
      </c>
      <c r="N21" s="34">
        <v>58</v>
      </c>
      <c r="O21" s="34">
        <v>63</v>
      </c>
      <c r="P21" s="34">
        <v>25</v>
      </c>
    </row>
    <row r="22" spans="1:16" ht="14.45" x14ac:dyDescent="0.3">
      <c r="A22" s="11" t="s">
        <v>284</v>
      </c>
      <c r="B22" s="11" t="s">
        <v>285</v>
      </c>
      <c r="C22" s="34">
        <v>103</v>
      </c>
      <c r="D22" s="135">
        <f t="shared" si="2"/>
        <v>0</v>
      </c>
      <c r="E22" s="135">
        <f t="shared" si="2"/>
        <v>0</v>
      </c>
      <c r="F22" s="135">
        <f t="shared" si="2"/>
        <v>0.27184466019417475</v>
      </c>
      <c r="G22" s="135">
        <f t="shared" si="2"/>
        <v>0.58252427184466016</v>
      </c>
      <c r="H22" s="135">
        <f t="shared" si="2"/>
        <v>0.10679611650485436</v>
      </c>
      <c r="I22" s="135">
        <f t="shared" si="2"/>
        <v>3.8834951456310676E-2</v>
      </c>
      <c r="J22" s="136">
        <f t="shared" si="1"/>
        <v>2.912621359223301</v>
      </c>
      <c r="K22" s="34">
        <v>0</v>
      </c>
      <c r="L22" s="34">
        <v>0</v>
      </c>
      <c r="M22" s="34">
        <v>28</v>
      </c>
      <c r="N22" s="34">
        <v>60</v>
      </c>
      <c r="O22" s="34">
        <v>11</v>
      </c>
      <c r="P22" s="34">
        <v>4</v>
      </c>
    </row>
    <row r="23" spans="1:16" ht="14.45" x14ac:dyDescent="0.3">
      <c r="A23" s="11" t="s">
        <v>288</v>
      </c>
      <c r="B23" s="11" t="s">
        <v>289</v>
      </c>
      <c r="C23" s="34">
        <v>266</v>
      </c>
      <c r="D23" s="135">
        <f t="shared" si="2"/>
        <v>0</v>
      </c>
      <c r="E23" s="135">
        <f t="shared" si="2"/>
        <v>1.1278195488721804E-2</v>
      </c>
      <c r="F23" s="135">
        <f t="shared" si="2"/>
        <v>0.21804511278195488</v>
      </c>
      <c r="G23" s="135">
        <f t="shared" si="2"/>
        <v>0.45112781954887216</v>
      </c>
      <c r="H23" s="135">
        <f t="shared" si="2"/>
        <v>0.24060150375939848</v>
      </c>
      <c r="I23" s="135">
        <f t="shared" si="2"/>
        <v>7.8947368421052627E-2</v>
      </c>
      <c r="J23" s="136">
        <f t="shared" si="1"/>
        <v>3.1578947368421053</v>
      </c>
      <c r="K23" s="34">
        <v>0</v>
      </c>
      <c r="L23" s="34">
        <v>3</v>
      </c>
      <c r="M23" s="34">
        <v>58</v>
      </c>
      <c r="N23" s="34">
        <v>120</v>
      </c>
      <c r="O23" s="34">
        <v>64</v>
      </c>
      <c r="P23" s="34">
        <v>21</v>
      </c>
    </row>
    <row r="24" spans="1:16" ht="14.45" x14ac:dyDescent="0.3">
      <c r="A24" s="11" t="s">
        <v>300</v>
      </c>
      <c r="B24" s="11" t="s">
        <v>301</v>
      </c>
      <c r="C24" s="34" t="s">
        <v>1572</v>
      </c>
      <c r="D24" s="135" t="e">
        <f t="shared" si="2"/>
        <v>#VALUE!</v>
      </c>
      <c r="E24" s="135" t="e">
        <f t="shared" si="2"/>
        <v>#VALUE!</v>
      </c>
      <c r="F24" s="135" t="e">
        <f t="shared" si="2"/>
        <v>#VALUE!</v>
      </c>
      <c r="G24" s="135" t="e">
        <f t="shared" si="2"/>
        <v>#VALUE!</v>
      </c>
      <c r="H24" s="135" t="e">
        <f t="shared" si="2"/>
        <v>#VALUE!</v>
      </c>
      <c r="I24" s="135" t="e">
        <f t="shared" si="2"/>
        <v>#VALUE!</v>
      </c>
      <c r="J24" s="136" t="e">
        <f t="shared" si="1"/>
        <v>#VALUE!</v>
      </c>
      <c r="K24" s="34" t="s">
        <v>1572</v>
      </c>
      <c r="L24" s="34" t="s">
        <v>1572</v>
      </c>
      <c r="M24" s="34" t="s">
        <v>1572</v>
      </c>
      <c r="N24" s="34" t="s">
        <v>1572</v>
      </c>
      <c r="O24" s="34" t="s">
        <v>1572</v>
      </c>
      <c r="P24" s="34" t="s">
        <v>1572</v>
      </c>
    </row>
    <row r="25" spans="1:16" ht="14.45" x14ac:dyDescent="0.3">
      <c r="A25" s="11" t="s">
        <v>302</v>
      </c>
      <c r="B25" s="11" t="s">
        <v>303</v>
      </c>
      <c r="C25" s="34">
        <v>175</v>
      </c>
      <c r="D25" s="135">
        <f t="shared" si="2"/>
        <v>0</v>
      </c>
      <c r="E25" s="135">
        <f t="shared" si="2"/>
        <v>2.8571428571428571E-2</v>
      </c>
      <c r="F25" s="135">
        <f t="shared" si="2"/>
        <v>0.17142857142857143</v>
      </c>
      <c r="G25" s="135">
        <f t="shared" si="2"/>
        <v>0.41714285714285715</v>
      </c>
      <c r="H25" s="135">
        <f t="shared" si="2"/>
        <v>0.24</v>
      </c>
      <c r="I25" s="135">
        <f t="shared" si="2"/>
        <v>0.14285714285714285</v>
      </c>
      <c r="J25" s="136">
        <f t="shared" si="1"/>
        <v>3.2971428571428572</v>
      </c>
      <c r="K25" s="34">
        <v>0</v>
      </c>
      <c r="L25" s="34">
        <v>5</v>
      </c>
      <c r="M25" s="34">
        <v>30</v>
      </c>
      <c r="N25" s="34">
        <v>73</v>
      </c>
      <c r="O25" s="34">
        <v>42</v>
      </c>
      <c r="P25" s="34">
        <v>25</v>
      </c>
    </row>
    <row r="26" spans="1:16" ht="14.45" x14ac:dyDescent="0.3">
      <c r="A26" s="11" t="s">
        <v>312</v>
      </c>
      <c r="B26" s="11" t="s">
        <v>313</v>
      </c>
      <c r="C26" s="34">
        <v>187</v>
      </c>
      <c r="D26" s="135">
        <f t="shared" si="2"/>
        <v>0</v>
      </c>
      <c r="E26" s="135">
        <f t="shared" si="2"/>
        <v>2.1390374331550801E-2</v>
      </c>
      <c r="F26" s="135">
        <f t="shared" si="2"/>
        <v>0.20855614973262032</v>
      </c>
      <c r="G26" s="135">
        <f t="shared" si="2"/>
        <v>0.36363636363636365</v>
      </c>
      <c r="H26" s="135">
        <f t="shared" si="2"/>
        <v>0.28342245989304815</v>
      </c>
      <c r="I26" s="135">
        <f t="shared" si="2"/>
        <v>0.12299465240641712</v>
      </c>
      <c r="J26" s="136">
        <f t="shared" si="1"/>
        <v>3.2780748663101602</v>
      </c>
      <c r="K26" s="34">
        <v>0</v>
      </c>
      <c r="L26" s="34">
        <v>4</v>
      </c>
      <c r="M26" s="34">
        <v>39</v>
      </c>
      <c r="N26" s="34">
        <v>68</v>
      </c>
      <c r="O26" s="34">
        <v>53</v>
      </c>
      <c r="P26" s="34">
        <v>23</v>
      </c>
    </row>
    <row r="27" spans="1:16" ht="14.45" x14ac:dyDescent="0.3">
      <c r="A27" s="11" t="s">
        <v>326</v>
      </c>
      <c r="B27" s="11" t="s">
        <v>327</v>
      </c>
      <c r="C27" s="34" t="s">
        <v>1572</v>
      </c>
      <c r="D27" s="135" t="e">
        <f t="shared" si="2"/>
        <v>#VALUE!</v>
      </c>
      <c r="E27" s="135" t="e">
        <f t="shared" si="2"/>
        <v>#VALUE!</v>
      </c>
      <c r="F27" s="135" t="e">
        <f t="shared" si="2"/>
        <v>#VALUE!</v>
      </c>
      <c r="G27" s="135" t="e">
        <f t="shared" si="2"/>
        <v>#VALUE!</v>
      </c>
      <c r="H27" s="135" t="e">
        <f t="shared" si="2"/>
        <v>#VALUE!</v>
      </c>
      <c r="I27" s="135" t="e">
        <f t="shared" si="2"/>
        <v>#VALUE!</v>
      </c>
      <c r="J27" s="136" t="e">
        <f t="shared" si="1"/>
        <v>#VALUE!</v>
      </c>
      <c r="K27" s="34" t="s">
        <v>1572</v>
      </c>
      <c r="L27" s="34" t="s">
        <v>1572</v>
      </c>
      <c r="M27" s="34" t="s">
        <v>1572</v>
      </c>
      <c r="N27" s="34" t="s">
        <v>1572</v>
      </c>
      <c r="O27" s="34" t="s">
        <v>1572</v>
      </c>
      <c r="P27" s="34" t="s">
        <v>1572</v>
      </c>
    </row>
    <row r="28" spans="1:16" ht="14.45" x14ac:dyDescent="0.3">
      <c r="A28" s="11" t="s">
        <v>320</v>
      </c>
      <c r="B28" s="11" t="s">
        <v>321</v>
      </c>
      <c r="C28" s="34">
        <v>8085</v>
      </c>
      <c r="D28" s="135">
        <f t="shared" si="2"/>
        <v>1.2368583797155227E-3</v>
      </c>
      <c r="E28" s="135">
        <f t="shared" si="2"/>
        <v>0.11193568336425479</v>
      </c>
      <c r="F28" s="135">
        <f t="shared" si="2"/>
        <v>0.3022881880024737</v>
      </c>
      <c r="G28" s="135">
        <f t="shared" si="2"/>
        <v>0.40568954854669143</v>
      </c>
      <c r="H28" s="135">
        <f t="shared" si="2"/>
        <v>0.14879406307977736</v>
      </c>
      <c r="I28" s="135">
        <f t="shared" si="2"/>
        <v>3.0055658627087197E-2</v>
      </c>
      <c r="J28" s="136">
        <f t="shared" si="1"/>
        <v>2.679035250463822</v>
      </c>
      <c r="K28" s="34">
        <v>10</v>
      </c>
      <c r="L28" s="34">
        <v>905</v>
      </c>
      <c r="M28" s="34">
        <v>2444</v>
      </c>
      <c r="N28" s="34">
        <v>3280</v>
      </c>
      <c r="O28" s="34">
        <v>1203</v>
      </c>
      <c r="P28" s="34">
        <v>243</v>
      </c>
    </row>
    <row r="29" spans="1:16" ht="14.45" x14ac:dyDescent="0.3">
      <c r="A29" s="11" t="s">
        <v>354</v>
      </c>
      <c r="B29" s="11" t="s">
        <v>355</v>
      </c>
      <c r="C29" s="34">
        <v>190</v>
      </c>
      <c r="D29" s="135">
        <f t="shared" si="2"/>
        <v>0</v>
      </c>
      <c r="E29" s="135">
        <f t="shared" si="2"/>
        <v>5.2631578947368418E-2</v>
      </c>
      <c r="F29" s="135">
        <f t="shared" si="2"/>
        <v>0.23684210526315788</v>
      </c>
      <c r="G29" s="135">
        <f t="shared" si="2"/>
        <v>0.4</v>
      </c>
      <c r="H29" s="135">
        <f t="shared" si="2"/>
        <v>0.18421052631578946</v>
      </c>
      <c r="I29" s="135">
        <f t="shared" si="2"/>
        <v>0.12631578947368421</v>
      </c>
      <c r="J29" s="136">
        <f t="shared" si="1"/>
        <v>3.094736842105263</v>
      </c>
      <c r="K29" s="34">
        <v>0</v>
      </c>
      <c r="L29" s="34">
        <v>10</v>
      </c>
      <c r="M29" s="34">
        <v>45</v>
      </c>
      <c r="N29" s="34">
        <v>76</v>
      </c>
      <c r="O29" s="34">
        <v>35</v>
      </c>
      <c r="P29" s="34">
        <v>24</v>
      </c>
    </row>
    <row r="30" spans="1:16" ht="14.45" x14ac:dyDescent="0.3">
      <c r="A30" s="11" t="s">
        <v>366</v>
      </c>
      <c r="B30" s="11" t="s">
        <v>367</v>
      </c>
      <c r="C30" s="34">
        <v>111</v>
      </c>
      <c r="D30" s="135">
        <f t="shared" si="2"/>
        <v>0</v>
      </c>
      <c r="E30" s="135">
        <f t="shared" si="2"/>
        <v>3.6036036036036036E-2</v>
      </c>
      <c r="F30" s="135">
        <f t="shared" si="2"/>
        <v>0.1891891891891892</v>
      </c>
      <c r="G30" s="135">
        <f t="shared" si="2"/>
        <v>0.45945945945945948</v>
      </c>
      <c r="H30" s="135">
        <f t="shared" si="2"/>
        <v>0.22522522522522523</v>
      </c>
      <c r="I30" s="135">
        <f t="shared" si="2"/>
        <v>9.0090090090090086E-2</v>
      </c>
      <c r="J30" s="136">
        <f t="shared" si="1"/>
        <v>3.144144144144144</v>
      </c>
      <c r="K30" s="34">
        <v>0</v>
      </c>
      <c r="L30" s="34">
        <v>4</v>
      </c>
      <c r="M30" s="34">
        <v>21</v>
      </c>
      <c r="N30" s="34">
        <v>51</v>
      </c>
      <c r="O30" s="34">
        <v>25</v>
      </c>
      <c r="P30" s="34">
        <v>10</v>
      </c>
    </row>
    <row r="31" spans="1:16" ht="14.45" x14ac:dyDescent="0.3">
      <c r="A31" s="11" t="s">
        <v>398</v>
      </c>
      <c r="B31" s="11" t="s">
        <v>399</v>
      </c>
      <c r="C31" s="34">
        <v>176</v>
      </c>
      <c r="D31" s="135">
        <f t="shared" si="2"/>
        <v>0</v>
      </c>
      <c r="E31" s="135">
        <f t="shared" si="2"/>
        <v>5.681818181818182E-3</v>
      </c>
      <c r="F31" s="135">
        <f t="shared" si="2"/>
        <v>0.28409090909090912</v>
      </c>
      <c r="G31" s="135">
        <f t="shared" si="2"/>
        <v>0.46022727272727271</v>
      </c>
      <c r="H31" s="135">
        <f t="shared" si="2"/>
        <v>0.19318181818181818</v>
      </c>
      <c r="I31" s="135">
        <f t="shared" si="2"/>
        <v>5.6818181818181816E-2</v>
      </c>
      <c r="J31" s="136">
        <f t="shared" si="1"/>
        <v>3.0113636363636362</v>
      </c>
      <c r="K31" s="34">
        <v>0</v>
      </c>
      <c r="L31" s="34">
        <v>1</v>
      </c>
      <c r="M31" s="34">
        <v>50</v>
      </c>
      <c r="N31" s="34">
        <v>81</v>
      </c>
      <c r="O31" s="34">
        <v>34</v>
      </c>
      <c r="P31" s="34">
        <v>10</v>
      </c>
    </row>
    <row r="32" spans="1:16" ht="14.45" x14ac:dyDescent="0.3">
      <c r="A32" s="11" t="s">
        <v>402</v>
      </c>
      <c r="B32" s="11" t="s">
        <v>403</v>
      </c>
      <c r="C32" s="34">
        <v>125</v>
      </c>
      <c r="D32" s="135">
        <f t="shared" si="2"/>
        <v>0</v>
      </c>
      <c r="E32" s="135">
        <f t="shared" si="2"/>
        <v>3.2000000000000001E-2</v>
      </c>
      <c r="F32" s="135">
        <f t="shared" si="2"/>
        <v>0.16800000000000001</v>
      </c>
      <c r="G32" s="135">
        <f t="shared" si="2"/>
        <v>0.52800000000000002</v>
      </c>
      <c r="H32" s="135">
        <f t="shared" si="2"/>
        <v>0.216</v>
      </c>
      <c r="I32" s="135">
        <f t="shared" si="2"/>
        <v>5.6000000000000001E-2</v>
      </c>
      <c r="J32" s="136">
        <f t="shared" si="1"/>
        <v>3.0960000000000001</v>
      </c>
      <c r="K32" s="34">
        <v>0</v>
      </c>
      <c r="L32" s="34">
        <v>4</v>
      </c>
      <c r="M32" s="34">
        <v>21</v>
      </c>
      <c r="N32" s="34">
        <v>66</v>
      </c>
      <c r="O32" s="34">
        <v>27</v>
      </c>
      <c r="P32" s="34">
        <v>7</v>
      </c>
    </row>
    <row r="33" spans="1:16" ht="14.45" x14ac:dyDescent="0.3">
      <c r="A33" s="11" t="s">
        <v>408</v>
      </c>
      <c r="B33" s="11" t="s">
        <v>409</v>
      </c>
      <c r="C33" s="34">
        <v>187</v>
      </c>
      <c r="D33" s="135">
        <f t="shared" si="2"/>
        <v>5.3475935828877002E-3</v>
      </c>
      <c r="E33" s="135">
        <f t="shared" si="2"/>
        <v>2.1390374331550801E-2</v>
      </c>
      <c r="F33" s="135">
        <f t="shared" si="2"/>
        <v>0.30481283422459893</v>
      </c>
      <c r="G33" s="135">
        <f t="shared" si="2"/>
        <v>0.42780748663101603</v>
      </c>
      <c r="H33" s="135">
        <f t="shared" si="2"/>
        <v>0.17112299465240641</v>
      </c>
      <c r="I33" s="135">
        <f t="shared" si="2"/>
        <v>6.9518716577540107E-2</v>
      </c>
      <c r="J33" s="136">
        <f t="shared" si="1"/>
        <v>2.9465240641711228</v>
      </c>
      <c r="K33" s="34">
        <v>1</v>
      </c>
      <c r="L33" s="34">
        <v>4</v>
      </c>
      <c r="M33" s="34">
        <v>57</v>
      </c>
      <c r="N33" s="34">
        <v>80</v>
      </c>
      <c r="O33" s="34">
        <v>32</v>
      </c>
      <c r="P33" s="34">
        <v>13</v>
      </c>
    </row>
    <row r="34" spans="1:16" ht="14.45" x14ac:dyDescent="0.3">
      <c r="A34" s="11" t="s">
        <v>420</v>
      </c>
      <c r="B34" s="11" t="s">
        <v>421</v>
      </c>
      <c r="C34" s="34">
        <v>402</v>
      </c>
      <c r="D34" s="135">
        <f t="shared" si="2"/>
        <v>0</v>
      </c>
      <c r="E34" s="135">
        <f t="shared" si="2"/>
        <v>4.228855721393035E-2</v>
      </c>
      <c r="F34" s="135">
        <f t="shared" si="2"/>
        <v>0.21641791044776118</v>
      </c>
      <c r="G34" s="135">
        <f t="shared" si="2"/>
        <v>0.38805970149253732</v>
      </c>
      <c r="H34" s="135">
        <f t="shared" si="2"/>
        <v>0.24129353233830847</v>
      </c>
      <c r="I34" s="135">
        <f t="shared" si="2"/>
        <v>0.11194029850746269</v>
      </c>
      <c r="J34" s="136">
        <f t="shared" si="1"/>
        <v>3.1641791044776117</v>
      </c>
      <c r="K34" s="34">
        <v>0</v>
      </c>
      <c r="L34" s="34">
        <v>17</v>
      </c>
      <c r="M34" s="34">
        <v>87</v>
      </c>
      <c r="N34" s="34">
        <v>156</v>
      </c>
      <c r="O34" s="34">
        <v>97</v>
      </c>
      <c r="P34" s="34">
        <v>45</v>
      </c>
    </row>
    <row r="35" spans="1:16" x14ac:dyDescent="0.25">
      <c r="A35" s="11" t="s">
        <v>422</v>
      </c>
      <c r="B35" s="11" t="s">
        <v>423</v>
      </c>
      <c r="C35" s="34">
        <v>268</v>
      </c>
      <c r="D35" s="135">
        <f t="shared" si="2"/>
        <v>0</v>
      </c>
      <c r="E35" s="135">
        <f t="shared" si="2"/>
        <v>3.7313432835820892E-2</v>
      </c>
      <c r="F35" s="135">
        <f t="shared" si="2"/>
        <v>0.20522388059701493</v>
      </c>
      <c r="G35" s="135">
        <f t="shared" si="2"/>
        <v>0.39925373134328357</v>
      </c>
      <c r="H35" s="135">
        <f t="shared" si="2"/>
        <v>0.25</v>
      </c>
      <c r="I35" s="135">
        <f t="shared" si="2"/>
        <v>0.10820895522388059</v>
      </c>
      <c r="J35" s="136">
        <f t="shared" si="1"/>
        <v>3.1865671641791047</v>
      </c>
      <c r="K35" s="34">
        <v>0</v>
      </c>
      <c r="L35" s="34">
        <v>10</v>
      </c>
      <c r="M35" s="34">
        <v>55</v>
      </c>
      <c r="N35" s="34">
        <v>107</v>
      </c>
      <c r="O35" s="34">
        <v>67</v>
      </c>
      <c r="P35" s="34">
        <v>29</v>
      </c>
    </row>
    <row r="36" spans="1:16" x14ac:dyDescent="0.25">
      <c r="A36" s="11" t="s">
        <v>424</v>
      </c>
      <c r="B36" s="11" t="s">
        <v>425</v>
      </c>
      <c r="C36" s="34" t="s">
        <v>1572</v>
      </c>
      <c r="D36" s="135" t="e">
        <f t="shared" si="2"/>
        <v>#VALUE!</v>
      </c>
      <c r="E36" s="135" t="e">
        <f t="shared" si="2"/>
        <v>#VALUE!</v>
      </c>
      <c r="F36" s="135" t="e">
        <f t="shared" si="2"/>
        <v>#VALUE!</v>
      </c>
      <c r="G36" s="135" t="e">
        <f t="shared" si="2"/>
        <v>#VALUE!</v>
      </c>
      <c r="H36" s="135" t="e">
        <f t="shared" si="2"/>
        <v>#VALUE!</v>
      </c>
      <c r="I36" s="135" t="e">
        <f t="shared" si="2"/>
        <v>#VALUE!</v>
      </c>
      <c r="J36" s="136" t="e">
        <f t="shared" si="1"/>
        <v>#VALUE!</v>
      </c>
      <c r="K36" s="34" t="s">
        <v>1572</v>
      </c>
      <c r="L36" s="34" t="s">
        <v>1572</v>
      </c>
      <c r="M36" s="34" t="s">
        <v>1572</v>
      </c>
      <c r="N36" s="34" t="s">
        <v>1572</v>
      </c>
      <c r="O36" s="34" t="s">
        <v>1572</v>
      </c>
      <c r="P36" s="34" t="s">
        <v>1572</v>
      </c>
    </row>
    <row r="37" spans="1:16" x14ac:dyDescent="0.25">
      <c r="A37" s="11" t="s">
        <v>436</v>
      </c>
      <c r="B37" s="11" t="s">
        <v>437</v>
      </c>
      <c r="C37" s="34">
        <v>159</v>
      </c>
      <c r="D37" s="135">
        <f t="shared" si="2"/>
        <v>0</v>
      </c>
      <c r="E37" s="135">
        <f t="shared" si="2"/>
        <v>1.8867924528301886E-2</v>
      </c>
      <c r="F37" s="135">
        <f t="shared" si="2"/>
        <v>0.20754716981132076</v>
      </c>
      <c r="G37" s="135">
        <f t="shared" si="2"/>
        <v>0.5220125786163522</v>
      </c>
      <c r="H37" s="135">
        <f t="shared" si="2"/>
        <v>0.20754716981132076</v>
      </c>
      <c r="I37" s="135">
        <f t="shared" si="2"/>
        <v>4.40251572327044E-2</v>
      </c>
      <c r="J37" s="136">
        <f t="shared" si="1"/>
        <v>3.050314465408805</v>
      </c>
      <c r="K37" s="34">
        <v>0</v>
      </c>
      <c r="L37" s="34">
        <v>3</v>
      </c>
      <c r="M37" s="34">
        <v>33</v>
      </c>
      <c r="N37" s="34">
        <v>83</v>
      </c>
      <c r="O37" s="34">
        <v>33</v>
      </c>
      <c r="P37" s="34">
        <v>7</v>
      </c>
    </row>
    <row r="38" spans="1:16" x14ac:dyDescent="0.25">
      <c r="A38" s="11" t="s">
        <v>440</v>
      </c>
      <c r="B38" s="11" t="s">
        <v>441</v>
      </c>
      <c r="C38" s="34">
        <v>188</v>
      </c>
      <c r="D38" s="135">
        <f t="shared" si="2"/>
        <v>0</v>
      </c>
      <c r="E38" s="135">
        <f t="shared" si="2"/>
        <v>3.7234042553191488E-2</v>
      </c>
      <c r="F38" s="135">
        <f t="shared" si="2"/>
        <v>0.23404255319148937</v>
      </c>
      <c r="G38" s="135">
        <f t="shared" si="2"/>
        <v>0.47872340425531917</v>
      </c>
      <c r="H38" s="135">
        <f t="shared" si="2"/>
        <v>0.14893617021276595</v>
      </c>
      <c r="I38" s="135">
        <f t="shared" si="2"/>
        <v>0.10106382978723404</v>
      </c>
      <c r="J38" s="136">
        <f t="shared" si="1"/>
        <v>3.0425531914893615</v>
      </c>
      <c r="K38" s="34">
        <v>0</v>
      </c>
      <c r="L38" s="34">
        <v>7</v>
      </c>
      <c r="M38" s="34">
        <v>44</v>
      </c>
      <c r="N38" s="34">
        <v>90</v>
      </c>
      <c r="O38" s="34">
        <v>28</v>
      </c>
      <c r="P38" s="34">
        <v>19</v>
      </c>
    </row>
    <row r="39" spans="1:16" x14ac:dyDescent="0.25">
      <c r="A39" s="11" t="s">
        <v>442</v>
      </c>
      <c r="B39" s="11" t="s">
        <v>443</v>
      </c>
      <c r="C39" s="34">
        <v>143</v>
      </c>
      <c r="D39" s="135">
        <f t="shared" si="2"/>
        <v>0</v>
      </c>
      <c r="E39" s="135">
        <f t="shared" si="2"/>
        <v>3.4965034965034968E-2</v>
      </c>
      <c r="F39" s="135">
        <f t="shared" si="2"/>
        <v>0.16083916083916083</v>
      </c>
      <c r="G39" s="135">
        <f t="shared" si="2"/>
        <v>0.52447552447552448</v>
      </c>
      <c r="H39" s="135">
        <f t="shared" si="2"/>
        <v>0.14685314685314685</v>
      </c>
      <c r="I39" s="135">
        <f t="shared" si="2"/>
        <v>0.13286713286713286</v>
      </c>
      <c r="J39" s="136">
        <f t="shared" si="1"/>
        <v>3.1818181818181817</v>
      </c>
      <c r="K39" s="34">
        <v>0</v>
      </c>
      <c r="L39" s="34">
        <v>5</v>
      </c>
      <c r="M39" s="34">
        <v>23</v>
      </c>
      <c r="N39" s="34">
        <v>75</v>
      </c>
      <c r="O39" s="34">
        <v>21</v>
      </c>
      <c r="P39" s="34">
        <v>19</v>
      </c>
    </row>
    <row r="40" spans="1:16" x14ac:dyDescent="0.25">
      <c r="A40" s="11" t="s">
        <v>444</v>
      </c>
      <c r="B40" s="11" t="s">
        <v>445</v>
      </c>
      <c r="C40" s="34">
        <v>470</v>
      </c>
      <c r="D40" s="135">
        <f t="shared" si="2"/>
        <v>2.1276595744680851E-3</v>
      </c>
      <c r="E40" s="135">
        <f t="shared" si="2"/>
        <v>1.0638297872340425E-2</v>
      </c>
      <c r="F40" s="135">
        <f t="shared" si="2"/>
        <v>0.2148936170212766</v>
      </c>
      <c r="G40" s="135">
        <f t="shared" si="2"/>
        <v>0.46170212765957447</v>
      </c>
      <c r="H40" s="135">
        <f t="shared" si="2"/>
        <v>0.2276595744680851</v>
      </c>
      <c r="I40" s="135">
        <f t="shared" si="2"/>
        <v>8.2978723404255314E-2</v>
      </c>
      <c r="J40" s="136">
        <f t="shared" si="1"/>
        <v>3.1510638297872342</v>
      </c>
      <c r="K40" s="34">
        <v>1</v>
      </c>
      <c r="L40" s="34">
        <v>5</v>
      </c>
      <c r="M40" s="34">
        <v>101</v>
      </c>
      <c r="N40" s="34">
        <v>217</v>
      </c>
      <c r="O40" s="34">
        <v>107</v>
      </c>
      <c r="P40" s="34">
        <v>39</v>
      </c>
    </row>
    <row r="41" spans="1:16" x14ac:dyDescent="0.25">
      <c r="A41" s="11" t="s">
        <v>458</v>
      </c>
      <c r="B41" s="11" t="s">
        <v>459</v>
      </c>
      <c r="C41" s="34">
        <v>459</v>
      </c>
      <c r="D41" s="135">
        <f t="shared" si="2"/>
        <v>0</v>
      </c>
      <c r="E41" s="135">
        <f t="shared" si="2"/>
        <v>6.3180827886710242E-2</v>
      </c>
      <c r="F41" s="135">
        <f t="shared" si="2"/>
        <v>0.28758169934640521</v>
      </c>
      <c r="G41" s="135">
        <f t="shared" si="2"/>
        <v>0.3877995642701525</v>
      </c>
      <c r="H41" s="135">
        <f t="shared" si="2"/>
        <v>0.20915032679738563</v>
      </c>
      <c r="I41" s="135">
        <f t="shared" si="2"/>
        <v>5.2287581699346407E-2</v>
      </c>
      <c r="J41" s="136">
        <f t="shared" si="1"/>
        <v>2.8997821350762529</v>
      </c>
      <c r="K41" s="34">
        <v>0</v>
      </c>
      <c r="L41" s="34">
        <v>29</v>
      </c>
      <c r="M41" s="34">
        <v>132</v>
      </c>
      <c r="N41" s="34">
        <v>178</v>
      </c>
      <c r="O41" s="34">
        <v>96</v>
      </c>
      <c r="P41" s="34">
        <v>24</v>
      </c>
    </row>
    <row r="42" spans="1:16" x14ac:dyDescent="0.25">
      <c r="A42" s="11" t="s">
        <v>462</v>
      </c>
      <c r="B42" s="11" t="s">
        <v>463</v>
      </c>
      <c r="C42" s="34">
        <v>246</v>
      </c>
      <c r="D42" s="135">
        <f t="shared" si="2"/>
        <v>0</v>
      </c>
      <c r="E42" s="135">
        <f t="shared" si="2"/>
        <v>3.6585365853658534E-2</v>
      </c>
      <c r="F42" s="135">
        <f t="shared" si="2"/>
        <v>0.1951219512195122</v>
      </c>
      <c r="G42" s="135">
        <f t="shared" si="2"/>
        <v>0.491869918699187</v>
      </c>
      <c r="H42" s="135">
        <f t="shared" si="2"/>
        <v>0.21951219512195122</v>
      </c>
      <c r="I42" s="135">
        <f t="shared" si="2"/>
        <v>5.6910569105691054E-2</v>
      </c>
      <c r="J42" s="136">
        <f t="shared" si="1"/>
        <v>3.065040650406504</v>
      </c>
      <c r="K42" s="34">
        <v>0</v>
      </c>
      <c r="L42" s="34">
        <v>9</v>
      </c>
      <c r="M42" s="34">
        <v>48</v>
      </c>
      <c r="N42" s="34">
        <v>121</v>
      </c>
      <c r="O42" s="34">
        <v>54</v>
      </c>
      <c r="P42" s="34">
        <v>14</v>
      </c>
    </row>
    <row r="43" spans="1:16" x14ac:dyDescent="0.25">
      <c r="A43" s="11" t="s">
        <v>466</v>
      </c>
      <c r="B43" s="11" t="s">
        <v>467</v>
      </c>
      <c r="C43" s="34">
        <v>110</v>
      </c>
      <c r="D43" s="135">
        <f t="shared" si="2"/>
        <v>0</v>
      </c>
      <c r="E43" s="135">
        <f t="shared" si="2"/>
        <v>5.4545454545454543E-2</v>
      </c>
      <c r="F43" s="135">
        <f t="shared" si="2"/>
        <v>0.27272727272727271</v>
      </c>
      <c r="G43" s="135">
        <f t="shared" si="2"/>
        <v>0.4</v>
      </c>
      <c r="H43" s="135">
        <f t="shared" si="2"/>
        <v>0.20909090909090908</v>
      </c>
      <c r="I43" s="135">
        <f t="shared" si="2"/>
        <v>6.363636363636363E-2</v>
      </c>
      <c r="J43" s="136">
        <f t="shared" si="1"/>
        <v>2.9545454545454546</v>
      </c>
      <c r="K43" s="34">
        <v>0</v>
      </c>
      <c r="L43" s="34">
        <v>6</v>
      </c>
      <c r="M43" s="34">
        <v>30</v>
      </c>
      <c r="N43" s="34">
        <v>44</v>
      </c>
      <c r="O43" s="34">
        <v>23</v>
      </c>
      <c r="P43" s="34">
        <v>7</v>
      </c>
    </row>
    <row r="44" spans="1:16" x14ac:dyDescent="0.25">
      <c r="A44" s="11" t="s">
        <v>482</v>
      </c>
      <c r="B44" s="11" t="s">
        <v>483</v>
      </c>
      <c r="C44" s="34">
        <v>107</v>
      </c>
      <c r="D44" s="135">
        <f t="shared" si="2"/>
        <v>0</v>
      </c>
      <c r="E44" s="135">
        <f t="shared" si="2"/>
        <v>9.3457943925233638E-3</v>
      </c>
      <c r="F44" s="135">
        <f t="shared" si="2"/>
        <v>0.16822429906542055</v>
      </c>
      <c r="G44" s="135">
        <f t="shared" si="2"/>
        <v>0.38317757009345793</v>
      </c>
      <c r="H44" s="135">
        <f t="shared" si="2"/>
        <v>0.29906542056074764</v>
      </c>
      <c r="I44" s="135">
        <f t="shared" si="2"/>
        <v>0.14018691588785046</v>
      </c>
      <c r="J44" s="136">
        <f t="shared" si="1"/>
        <v>3.3925233644859811</v>
      </c>
      <c r="K44" s="34">
        <v>0</v>
      </c>
      <c r="L44" s="34">
        <v>1</v>
      </c>
      <c r="M44" s="34">
        <v>18</v>
      </c>
      <c r="N44" s="34">
        <v>41</v>
      </c>
      <c r="O44" s="34">
        <v>32</v>
      </c>
      <c r="P44" s="34">
        <v>15</v>
      </c>
    </row>
    <row r="45" spans="1:16" x14ac:dyDescent="0.25">
      <c r="A45" s="11" t="s">
        <v>484</v>
      </c>
      <c r="B45" s="11" t="s">
        <v>485</v>
      </c>
      <c r="C45" s="34">
        <v>941</v>
      </c>
      <c r="D45" s="135">
        <f t="shared" si="2"/>
        <v>1.0626992561105207E-3</v>
      </c>
      <c r="E45" s="135">
        <f t="shared" si="2"/>
        <v>7.3326248671625932E-2</v>
      </c>
      <c r="F45" s="135">
        <f t="shared" si="2"/>
        <v>0.31030818278427202</v>
      </c>
      <c r="G45" s="135">
        <f t="shared" si="2"/>
        <v>0.3942614240170032</v>
      </c>
      <c r="H45" s="135">
        <f t="shared" si="2"/>
        <v>0.18065887353878851</v>
      </c>
      <c r="I45" s="135">
        <f t="shared" si="2"/>
        <v>4.0382571732199786E-2</v>
      </c>
      <c r="J45" s="136">
        <f t="shared" si="1"/>
        <v>2.8012752391073326</v>
      </c>
      <c r="K45" s="34">
        <v>1</v>
      </c>
      <c r="L45" s="34">
        <v>69</v>
      </c>
      <c r="M45" s="34">
        <v>292</v>
      </c>
      <c r="N45" s="34">
        <v>371</v>
      </c>
      <c r="O45" s="34">
        <v>170</v>
      </c>
      <c r="P45" s="34">
        <v>38</v>
      </c>
    </row>
    <row r="46" spans="1:16" x14ac:dyDescent="0.25">
      <c r="A46" s="11" t="s">
        <v>524</v>
      </c>
      <c r="B46" s="11" t="s">
        <v>525</v>
      </c>
      <c r="C46" s="34">
        <v>98</v>
      </c>
      <c r="D46" s="135">
        <f t="shared" si="2"/>
        <v>0</v>
      </c>
      <c r="E46" s="135">
        <f t="shared" si="2"/>
        <v>0</v>
      </c>
      <c r="F46" s="135">
        <f t="shared" si="2"/>
        <v>0.23469387755102042</v>
      </c>
      <c r="G46" s="135">
        <f t="shared" si="2"/>
        <v>0.45918367346938777</v>
      </c>
      <c r="H46" s="135">
        <f t="shared" si="2"/>
        <v>0.21428571428571427</v>
      </c>
      <c r="I46" s="135">
        <f t="shared" si="2"/>
        <v>9.1836734693877556E-2</v>
      </c>
      <c r="J46" s="136">
        <f t="shared" si="1"/>
        <v>3.1632653061224492</v>
      </c>
      <c r="K46" s="34">
        <v>0</v>
      </c>
      <c r="L46" s="34">
        <v>0</v>
      </c>
      <c r="M46" s="34">
        <v>23</v>
      </c>
      <c r="N46" s="34">
        <v>45</v>
      </c>
      <c r="O46" s="34">
        <v>21</v>
      </c>
      <c r="P46" s="34">
        <v>9</v>
      </c>
    </row>
    <row r="47" spans="1:16" x14ac:dyDescent="0.25">
      <c r="A47" s="11" t="s">
        <v>536</v>
      </c>
      <c r="B47" s="11" t="s">
        <v>537</v>
      </c>
      <c r="C47" s="34">
        <v>291</v>
      </c>
      <c r="D47" s="135">
        <f t="shared" si="2"/>
        <v>3.4364261168384879E-3</v>
      </c>
      <c r="E47" s="135">
        <f t="shared" si="2"/>
        <v>2.4054982817869417E-2</v>
      </c>
      <c r="F47" s="135">
        <f t="shared" si="2"/>
        <v>0.31958762886597936</v>
      </c>
      <c r="G47" s="135">
        <f t="shared" si="2"/>
        <v>0.44673539518900346</v>
      </c>
      <c r="H47" s="135">
        <f t="shared" si="2"/>
        <v>0.13402061855670103</v>
      </c>
      <c r="I47" s="135">
        <f t="shared" si="2"/>
        <v>7.2164948453608241E-2</v>
      </c>
      <c r="J47" s="136">
        <f t="shared" si="1"/>
        <v>2.9003436426116838</v>
      </c>
      <c r="K47" s="34">
        <v>1</v>
      </c>
      <c r="L47" s="34">
        <v>7</v>
      </c>
      <c r="M47" s="34">
        <v>93</v>
      </c>
      <c r="N47" s="34">
        <v>130</v>
      </c>
      <c r="O47" s="34">
        <v>39</v>
      </c>
      <c r="P47" s="34">
        <v>21</v>
      </c>
    </row>
    <row r="48" spans="1:16" x14ac:dyDescent="0.25">
      <c r="A48" s="11" t="s">
        <v>538</v>
      </c>
      <c r="B48" s="11" t="s">
        <v>539</v>
      </c>
      <c r="C48" s="34">
        <v>259</v>
      </c>
      <c r="D48" s="135">
        <f t="shared" si="2"/>
        <v>0</v>
      </c>
      <c r="E48" s="135">
        <f t="shared" si="2"/>
        <v>1.9305019305019305E-2</v>
      </c>
      <c r="F48" s="135">
        <f t="shared" si="2"/>
        <v>0.15830115830115829</v>
      </c>
      <c r="G48" s="135">
        <f t="shared" si="2"/>
        <v>0.47104247104247104</v>
      </c>
      <c r="H48" s="135">
        <f t="shared" si="2"/>
        <v>0.25868725868725867</v>
      </c>
      <c r="I48" s="135">
        <f t="shared" si="2"/>
        <v>9.2664092664092659E-2</v>
      </c>
      <c r="J48" s="136">
        <f t="shared" si="1"/>
        <v>3.2471042471042471</v>
      </c>
      <c r="K48" s="34">
        <v>0</v>
      </c>
      <c r="L48" s="34">
        <v>5</v>
      </c>
      <c r="M48" s="34">
        <v>41</v>
      </c>
      <c r="N48" s="34">
        <v>122</v>
      </c>
      <c r="O48" s="34">
        <v>67</v>
      </c>
      <c r="P48" s="34">
        <v>24</v>
      </c>
    </row>
    <row r="49" spans="1:16" x14ac:dyDescent="0.25">
      <c r="A49" s="11" t="s">
        <v>542</v>
      </c>
      <c r="B49" s="11" t="s">
        <v>543</v>
      </c>
      <c r="C49" s="34">
        <v>101</v>
      </c>
      <c r="D49" s="135">
        <f t="shared" si="2"/>
        <v>0</v>
      </c>
      <c r="E49" s="135">
        <f t="shared" si="2"/>
        <v>1.9801980198019802E-2</v>
      </c>
      <c r="F49" s="135">
        <f t="shared" si="2"/>
        <v>0.18811881188118812</v>
      </c>
      <c r="G49" s="135">
        <f t="shared" si="2"/>
        <v>0.30693069306930693</v>
      </c>
      <c r="H49" s="135">
        <f t="shared" si="2"/>
        <v>0.32673267326732675</v>
      </c>
      <c r="I49" s="135">
        <f t="shared" si="2"/>
        <v>0.15841584158415842</v>
      </c>
      <c r="J49" s="136">
        <f t="shared" si="1"/>
        <v>3.4158415841584158</v>
      </c>
      <c r="K49" s="34">
        <v>0</v>
      </c>
      <c r="L49" s="34">
        <v>2</v>
      </c>
      <c r="M49" s="34">
        <v>19</v>
      </c>
      <c r="N49" s="34">
        <v>31</v>
      </c>
      <c r="O49" s="34">
        <v>33</v>
      </c>
      <c r="P49" s="34">
        <v>16</v>
      </c>
    </row>
    <row r="50" spans="1:16" x14ac:dyDescent="0.25">
      <c r="A50" s="11" t="s">
        <v>546</v>
      </c>
      <c r="B50" s="11" t="s">
        <v>547</v>
      </c>
      <c r="C50" s="34">
        <v>211</v>
      </c>
      <c r="D50" s="135">
        <f t="shared" si="2"/>
        <v>0</v>
      </c>
      <c r="E50" s="135">
        <f t="shared" si="2"/>
        <v>3.3175355450236969E-2</v>
      </c>
      <c r="F50" s="135">
        <f t="shared" si="2"/>
        <v>0.26540284360189575</v>
      </c>
      <c r="G50" s="135">
        <f t="shared" si="2"/>
        <v>0.41232227488151657</v>
      </c>
      <c r="H50" s="135">
        <f t="shared" si="2"/>
        <v>0.22274881516587677</v>
      </c>
      <c r="I50" s="135">
        <f t="shared" si="2"/>
        <v>6.6350710900473939E-2</v>
      </c>
      <c r="J50" s="136">
        <f t="shared" si="1"/>
        <v>3.0236966824644549</v>
      </c>
      <c r="K50" s="34">
        <v>0</v>
      </c>
      <c r="L50" s="34">
        <v>7</v>
      </c>
      <c r="M50" s="34">
        <v>56</v>
      </c>
      <c r="N50" s="34">
        <v>87</v>
      </c>
      <c r="O50" s="34">
        <v>47</v>
      </c>
      <c r="P50" s="34">
        <v>14</v>
      </c>
    </row>
    <row r="51" spans="1:16" x14ac:dyDescent="0.25">
      <c r="A51" s="11" t="s">
        <v>562</v>
      </c>
      <c r="B51" s="11" t="s">
        <v>563</v>
      </c>
      <c r="C51" s="34">
        <v>53</v>
      </c>
      <c r="D51" s="135">
        <f t="shared" si="2"/>
        <v>0</v>
      </c>
      <c r="E51" s="135">
        <f t="shared" si="2"/>
        <v>5.6603773584905662E-2</v>
      </c>
      <c r="F51" s="135">
        <f t="shared" si="2"/>
        <v>0.11320754716981132</v>
      </c>
      <c r="G51" s="135">
        <f t="shared" si="2"/>
        <v>0.37735849056603776</v>
      </c>
      <c r="H51" s="135">
        <f t="shared" si="2"/>
        <v>0.32075471698113206</v>
      </c>
      <c r="I51" s="135">
        <f t="shared" si="2"/>
        <v>0.13207547169811321</v>
      </c>
      <c r="J51" s="136">
        <f t="shared" si="1"/>
        <v>3.358490566037736</v>
      </c>
      <c r="K51" s="34">
        <v>0</v>
      </c>
      <c r="L51" s="34">
        <v>3</v>
      </c>
      <c r="M51" s="34">
        <v>6</v>
      </c>
      <c r="N51" s="34">
        <v>20</v>
      </c>
      <c r="O51" s="34">
        <v>17</v>
      </c>
      <c r="P51" s="34">
        <v>7</v>
      </c>
    </row>
    <row r="52" spans="1:16" x14ac:dyDescent="0.25">
      <c r="A52" s="11" t="s">
        <v>580</v>
      </c>
      <c r="B52" s="11" t="s">
        <v>581</v>
      </c>
      <c r="C52" s="34">
        <v>134</v>
      </c>
      <c r="D52" s="135">
        <f t="shared" si="2"/>
        <v>0</v>
      </c>
      <c r="E52" s="135">
        <f t="shared" si="2"/>
        <v>1.4925373134328358E-2</v>
      </c>
      <c r="F52" s="135">
        <f t="shared" si="2"/>
        <v>0.21641791044776118</v>
      </c>
      <c r="G52" s="135">
        <f t="shared" si="2"/>
        <v>0.47761194029850745</v>
      </c>
      <c r="H52" s="135">
        <f t="shared" si="2"/>
        <v>0.22388059701492538</v>
      </c>
      <c r="I52" s="135">
        <f t="shared" si="2"/>
        <v>6.7164179104477612E-2</v>
      </c>
      <c r="J52" s="136">
        <f t="shared" si="1"/>
        <v>3.1119402985074629</v>
      </c>
      <c r="K52" s="34">
        <v>0</v>
      </c>
      <c r="L52" s="34">
        <v>2</v>
      </c>
      <c r="M52" s="34">
        <v>29</v>
      </c>
      <c r="N52" s="34">
        <v>64</v>
      </c>
      <c r="O52" s="34">
        <v>30</v>
      </c>
      <c r="P52" s="34">
        <v>9</v>
      </c>
    </row>
    <row r="53" spans="1:16" x14ac:dyDescent="0.25">
      <c r="A53" s="11" t="s">
        <v>592</v>
      </c>
      <c r="B53" s="11" t="s">
        <v>593</v>
      </c>
      <c r="C53" s="34" t="s">
        <v>1572</v>
      </c>
      <c r="D53" s="135" t="e">
        <f t="shared" si="2"/>
        <v>#VALUE!</v>
      </c>
      <c r="E53" s="135" t="e">
        <f t="shared" si="2"/>
        <v>#VALUE!</v>
      </c>
      <c r="F53" s="135" t="e">
        <f t="shared" si="2"/>
        <v>#VALUE!</v>
      </c>
      <c r="G53" s="135" t="e">
        <f t="shared" si="2"/>
        <v>#VALUE!</v>
      </c>
      <c r="H53" s="135" t="e">
        <f t="shared" si="2"/>
        <v>#VALUE!</v>
      </c>
      <c r="I53" s="135" t="e">
        <f t="shared" si="2"/>
        <v>#VALUE!</v>
      </c>
      <c r="J53" s="136" t="e">
        <f t="shared" si="1"/>
        <v>#VALUE!</v>
      </c>
      <c r="K53" s="34" t="s">
        <v>1572</v>
      </c>
      <c r="L53" s="34" t="s">
        <v>1572</v>
      </c>
      <c r="M53" s="34" t="s">
        <v>1572</v>
      </c>
      <c r="N53" s="34" t="s">
        <v>1572</v>
      </c>
      <c r="O53" s="34" t="s">
        <v>1572</v>
      </c>
      <c r="P53" s="34" t="s">
        <v>1572</v>
      </c>
    </row>
    <row r="54" spans="1:16" x14ac:dyDescent="0.25">
      <c r="A54" s="11" t="s">
        <v>594</v>
      </c>
      <c r="B54" s="11" t="s">
        <v>595</v>
      </c>
      <c r="C54" s="34">
        <v>401</v>
      </c>
      <c r="D54" s="135">
        <f t="shared" si="2"/>
        <v>2.4937655860349127E-3</v>
      </c>
      <c r="E54" s="135">
        <f t="shared" si="2"/>
        <v>2.4937655860349128E-2</v>
      </c>
      <c r="F54" s="135">
        <f t="shared" si="2"/>
        <v>0.22693266832917705</v>
      </c>
      <c r="G54" s="135">
        <f t="shared" si="2"/>
        <v>0.38902743142144636</v>
      </c>
      <c r="H54" s="135">
        <f t="shared" si="2"/>
        <v>0.24438902743142144</v>
      </c>
      <c r="I54" s="135">
        <f t="shared" si="2"/>
        <v>0.11221945137157108</v>
      </c>
      <c r="J54" s="136">
        <f t="shared" si="1"/>
        <v>3.1845386533665834</v>
      </c>
      <c r="K54" s="34">
        <v>1</v>
      </c>
      <c r="L54" s="34">
        <v>10</v>
      </c>
      <c r="M54" s="34">
        <v>91</v>
      </c>
      <c r="N54" s="34">
        <v>156</v>
      </c>
      <c r="O54" s="34">
        <v>98</v>
      </c>
      <c r="P54" s="34">
        <v>45</v>
      </c>
    </row>
    <row r="55" spans="1:16" x14ac:dyDescent="0.25">
      <c r="A55" s="11" t="s">
        <v>602</v>
      </c>
      <c r="B55" s="11" t="s">
        <v>603</v>
      </c>
      <c r="C55" s="34" t="s">
        <v>1572</v>
      </c>
      <c r="D55" s="135" t="e">
        <f t="shared" si="2"/>
        <v>#VALUE!</v>
      </c>
      <c r="E55" s="135" t="e">
        <f t="shared" si="2"/>
        <v>#VALUE!</v>
      </c>
      <c r="F55" s="135" t="e">
        <f t="shared" si="2"/>
        <v>#VALUE!</v>
      </c>
      <c r="G55" s="135" t="e">
        <f t="shared" si="2"/>
        <v>#VALUE!</v>
      </c>
      <c r="H55" s="135" t="e">
        <f t="shared" si="2"/>
        <v>#VALUE!</v>
      </c>
      <c r="I55" s="135" t="e">
        <f t="shared" si="2"/>
        <v>#VALUE!</v>
      </c>
      <c r="J55" s="136" t="e">
        <f t="shared" si="1"/>
        <v>#VALUE!</v>
      </c>
      <c r="K55" s="34" t="s">
        <v>1572</v>
      </c>
      <c r="L55" s="34" t="s">
        <v>1572</v>
      </c>
      <c r="M55" s="34" t="s">
        <v>1572</v>
      </c>
      <c r="N55" s="34" t="s">
        <v>1572</v>
      </c>
      <c r="O55" s="34" t="s">
        <v>1572</v>
      </c>
      <c r="P55" s="34" t="s">
        <v>1572</v>
      </c>
    </row>
    <row r="56" spans="1:16" x14ac:dyDescent="0.25">
      <c r="A56" s="11" t="s">
        <v>622</v>
      </c>
      <c r="B56" s="11" t="s">
        <v>623</v>
      </c>
      <c r="C56" s="34">
        <v>56</v>
      </c>
      <c r="D56" s="135">
        <f t="shared" si="2"/>
        <v>0</v>
      </c>
      <c r="E56" s="135">
        <f t="shared" si="2"/>
        <v>3.5714285714285712E-2</v>
      </c>
      <c r="F56" s="135">
        <f t="shared" si="2"/>
        <v>0.17857142857142858</v>
      </c>
      <c r="G56" s="135">
        <f t="shared" si="2"/>
        <v>0.5357142857142857</v>
      </c>
      <c r="H56" s="135">
        <f t="shared" si="2"/>
        <v>0.16071428571428573</v>
      </c>
      <c r="I56" s="135">
        <f t="shared" si="2"/>
        <v>8.9285714285714288E-2</v>
      </c>
      <c r="J56" s="136">
        <f t="shared" si="1"/>
        <v>3.0892857142857144</v>
      </c>
      <c r="K56" s="34">
        <v>0</v>
      </c>
      <c r="L56" s="34">
        <v>2</v>
      </c>
      <c r="M56" s="34">
        <v>10</v>
      </c>
      <c r="N56" s="34">
        <v>30</v>
      </c>
      <c r="O56" s="34">
        <v>9</v>
      </c>
      <c r="P56" s="34">
        <v>5</v>
      </c>
    </row>
    <row r="57" spans="1:16" x14ac:dyDescent="0.25">
      <c r="A57" s="11" t="s">
        <v>628</v>
      </c>
      <c r="B57" s="11" t="s">
        <v>629</v>
      </c>
      <c r="C57" s="34">
        <v>257</v>
      </c>
      <c r="D57" s="135">
        <f t="shared" si="2"/>
        <v>0</v>
      </c>
      <c r="E57" s="135">
        <f t="shared" si="2"/>
        <v>5.0583657587548639E-2</v>
      </c>
      <c r="F57" s="135">
        <f t="shared" si="2"/>
        <v>0.26848249027237353</v>
      </c>
      <c r="G57" s="135">
        <f t="shared" si="2"/>
        <v>0.42801556420233461</v>
      </c>
      <c r="H57" s="135">
        <f t="shared" si="2"/>
        <v>0.14785992217898833</v>
      </c>
      <c r="I57" s="135">
        <f t="shared" si="2"/>
        <v>0.10505836575875487</v>
      </c>
      <c r="J57" s="136">
        <f t="shared" si="1"/>
        <v>2.9883268482490273</v>
      </c>
      <c r="K57" s="34">
        <v>0</v>
      </c>
      <c r="L57" s="34">
        <v>13</v>
      </c>
      <c r="M57" s="34">
        <v>69</v>
      </c>
      <c r="N57" s="34">
        <v>110</v>
      </c>
      <c r="O57" s="34">
        <v>38</v>
      </c>
      <c r="P57" s="34">
        <v>27</v>
      </c>
    </row>
    <row r="58" spans="1:16" x14ac:dyDescent="0.25">
      <c r="A58" s="11" t="s">
        <v>632</v>
      </c>
      <c r="B58" s="11" t="s">
        <v>633</v>
      </c>
      <c r="C58" s="34" t="s">
        <v>1572</v>
      </c>
      <c r="D58" s="135" t="e">
        <f t="shared" si="2"/>
        <v>#VALUE!</v>
      </c>
      <c r="E58" s="135" t="e">
        <f t="shared" si="2"/>
        <v>#VALUE!</v>
      </c>
      <c r="F58" s="135" t="e">
        <f t="shared" si="2"/>
        <v>#VALUE!</v>
      </c>
      <c r="G58" s="135" t="e">
        <f t="shared" si="2"/>
        <v>#VALUE!</v>
      </c>
      <c r="H58" s="135" t="e">
        <f t="shared" si="2"/>
        <v>#VALUE!</v>
      </c>
      <c r="I58" s="135" t="e">
        <f t="shared" si="2"/>
        <v>#VALUE!</v>
      </c>
      <c r="J58" s="136" t="e">
        <f t="shared" si="1"/>
        <v>#VALUE!</v>
      </c>
      <c r="K58" s="34" t="s">
        <v>1572</v>
      </c>
      <c r="L58" s="34" t="s">
        <v>1572</v>
      </c>
      <c r="M58" s="34" t="s">
        <v>1572</v>
      </c>
      <c r="N58" s="34" t="s">
        <v>1572</v>
      </c>
      <c r="O58" s="34" t="s">
        <v>1572</v>
      </c>
      <c r="P58" s="34" t="s">
        <v>1572</v>
      </c>
    </row>
    <row r="59" spans="1:16" x14ac:dyDescent="0.25">
      <c r="A59" s="11" t="s">
        <v>634</v>
      </c>
      <c r="B59" s="11" t="s">
        <v>635</v>
      </c>
      <c r="C59" s="34">
        <v>115</v>
      </c>
      <c r="D59" s="135">
        <f t="shared" si="2"/>
        <v>0</v>
      </c>
      <c r="E59" s="135">
        <f t="shared" si="2"/>
        <v>4.3478260869565216E-2</v>
      </c>
      <c r="F59" s="135">
        <f t="shared" si="2"/>
        <v>0.19130434782608696</v>
      </c>
      <c r="G59" s="135">
        <f t="shared" si="2"/>
        <v>0.44347826086956521</v>
      </c>
      <c r="H59" s="135">
        <f t="shared" si="2"/>
        <v>0.18260869565217391</v>
      </c>
      <c r="I59" s="135">
        <f t="shared" si="2"/>
        <v>0.1391304347826087</v>
      </c>
      <c r="J59" s="136">
        <f t="shared" si="1"/>
        <v>3.1826086956521737</v>
      </c>
      <c r="K59" s="34">
        <v>0</v>
      </c>
      <c r="L59" s="34">
        <v>5</v>
      </c>
      <c r="M59" s="34">
        <v>22</v>
      </c>
      <c r="N59" s="34">
        <v>51</v>
      </c>
      <c r="O59" s="34">
        <v>21</v>
      </c>
      <c r="P59" s="34">
        <v>16</v>
      </c>
    </row>
    <row r="60" spans="1:16" x14ac:dyDescent="0.25">
      <c r="A60" s="11" t="s">
        <v>636</v>
      </c>
      <c r="B60" s="11" t="s">
        <v>637</v>
      </c>
      <c r="C60" s="34">
        <v>103</v>
      </c>
      <c r="D60" s="135">
        <f t="shared" si="2"/>
        <v>0</v>
      </c>
      <c r="E60" s="135">
        <f t="shared" si="2"/>
        <v>9.7087378640776691E-3</v>
      </c>
      <c r="F60" s="135">
        <f t="shared" si="2"/>
        <v>0.1941747572815534</v>
      </c>
      <c r="G60" s="135">
        <f t="shared" si="2"/>
        <v>0.37864077669902912</v>
      </c>
      <c r="H60" s="135">
        <f t="shared" si="2"/>
        <v>0.30097087378640774</v>
      </c>
      <c r="I60" s="135">
        <f t="shared" si="2"/>
        <v>0.11650485436893204</v>
      </c>
      <c r="J60" s="136">
        <f t="shared" si="1"/>
        <v>3.320388349514563</v>
      </c>
      <c r="K60" s="34">
        <v>0</v>
      </c>
      <c r="L60" s="34">
        <v>1</v>
      </c>
      <c r="M60" s="34">
        <v>20</v>
      </c>
      <c r="N60" s="34">
        <v>39</v>
      </c>
      <c r="O60" s="34">
        <v>31</v>
      </c>
      <c r="P60" s="34">
        <v>12</v>
      </c>
    </row>
    <row r="61" spans="1:16" x14ac:dyDescent="0.25">
      <c r="A61" s="11" t="s">
        <v>650</v>
      </c>
      <c r="B61" s="11" t="s">
        <v>651</v>
      </c>
      <c r="C61" s="34">
        <v>99</v>
      </c>
      <c r="D61" s="135">
        <f t="shared" si="2"/>
        <v>0</v>
      </c>
      <c r="E61" s="135">
        <f t="shared" si="2"/>
        <v>4.0404040404040407E-2</v>
      </c>
      <c r="F61" s="135">
        <f t="shared" si="2"/>
        <v>0.23232323232323232</v>
      </c>
      <c r="G61" s="135">
        <f t="shared" si="2"/>
        <v>0.43434343434343436</v>
      </c>
      <c r="H61" s="135">
        <f t="shared" si="2"/>
        <v>0.18181818181818182</v>
      </c>
      <c r="I61" s="135">
        <f t="shared" si="2"/>
        <v>0.1111111111111111</v>
      </c>
      <c r="J61" s="136">
        <f t="shared" si="1"/>
        <v>3.0909090909090908</v>
      </c>
      <c r="K61" s="34">
        <v>0</v>
      </c>
      <c r="L61" s="34">
        <v>4</v>
      </c>
      <c r="M61" s="34">
        <v>23</v>
      </c>
      <c r="N61" s="34">
        <v>43</v>
      </c>
      <c r="O61" s="34">
        <v>18</v>
      </c>
      <c r="P61" s="34">
        <v>11</v>
      </c>
    </row>
    <row r="62" spans="1:16" x14ac:dyDescent="0.25">
      <c r="A62" s="11" t="s">
        <v>654</v>
      </c>
      <c r="B62" s="11" t="s">
        <v>655</v>
      </c>
      <c r="C62" s="34">
        <v>61</v>
      </c>
      <c r="D62" s="135">
        <f t="shared" si="2"/>
        <v>0</v>
      </c>
      <c r="E62" s="135">
        <f t="shared" si="2"/>
        <v>3.2786885245901641E-2</v>
      </c>
      <c r="F62" s="135">
        <f t="shared" si="2"/>
        <v>0.24590163934426229</v>
      </c>
      <c r="G62" s="135">
        <f t="shared" ref="G62:I125" si="3">N62/$C62</f>
        <v>0.50819672131147542</v>
      </c>
      <c r="H62" s="135">
        <f t="shared" si="3"/>
        <v>0.11475409836065574</v>
      </c>
      <c r="I62" s="135">
        <f t="shared" si="3"/>
        <v>9.8360655737704916E-2</v>
      </c>
      <c r="J62" s="136">
        <f t="shared" si="1"/>
        <v>3</v>
      </c>
      <c r="K62" s="34">
        <v>0</v>
      </c>
      <c r="L62" s="34">
        <v>2</v>
      </c>
      <c r="M62" s="34">
        <v>15</v>
      </c>
      <c r="N62" s="34">
        <v>31</v>
      </c>
      <c r="O62" s="34">
        <v>7</v>
      </c>
      <c r="P62" s="34">
        <v>6</v>
      </c>
    </row>
    <row r="63" spans="1:16" x14ac:dyDescent="0.25">
      <c r="A63" s="11" t="s">
        <v>656</v>
      </c>
      <c r="B63" s="11" t="s">
        <v>657</v>
      </c>
      <c r="C63" s="34">
        <v>356</v>
      </c>
      <c r="D63" s="135">
        <f t="shared" ref="D63:I126" si="4">K63/$C63</f>
        <v>0</v>
      </c>
      <c r="E63" s="135">
        <f t="shared" si="4"/>
        <v>1.9662921348314606E-2</v>
      </c>
      <c r="F63" s="135">
        <f t="shared" si="4"/>
        <v>0.25842696629213485</v>
      </c>
      <c r="G63" s="135">
        <f t="shared" si="3"/>
        <v>0.5056179775280899</v>
      </c>
      <c r="H63" s="135">
        <f t="shared" si="3"/>
        <v>0.15730337078651685</v>
      </c>
      <c r="I63" s="135">
        <f t="shared" si="3"/>
        <v>5.8988764044943819E-2</v>
      </c>
      <c r="J63" s="136">
        <f t="shared" si="1"/>
        <v>2.9775280898876404</v>
      </c>
      <c r="K63" s="34">
        <v>0</v>
      </c>
      <c r="L63" s="34">
        <v>7</v>
      </c>
      <c r="M63" s="34">
        <v>92</v>
      </c>
      <c r="N63" s="34">
        <v>180</v>
      </c>
      <c r="O63" s="34">
        <v>56</v>
      </c>
      <c r="P63" s="34">
        <v>21</v>
      </c>
    </row>
    <row r="64" spans="1:16" x14ac:dyDescent="0.25">
      <c r="A64" s="11" t="s">
        <v>670</v>
      </c>
      <c r="B64" s="11" t="s">
        <v>671</v>
      </c>
      <c r="C64" s="34">
        <v>1160</v>
      </c>
      <c r="D64" s="135">
        <f t="shared" si="4"/>
        <v>1.7241379310344827E-3</v>
      </c>
      <c r="E64" s="135">
        <f t="shared" si="4"/>
        <v>6.2931034482758622E-2</v>
      </c>
      <c r="F64" s="135">
        <f t="shared" si="4"/>
        <v>0.27155172413793105</v>
      </c>
      <c r="G64" s="135">
        <f t="shared" si="3"/>
        <v>0.43448275862068964</v>
      </c>
      <c r="H64" s="135">
        <f t="shared" si="3"/>
        <v>0.18017241379310345</v>
      </c>
      <c r="I64" s="135">
        <f t="shared" si="3"/>
        <v>4.913793103448276E-2</v>
      </c>
      <c r="J64" s="136">
        <f t="shared" si="1"/>
        <v>2.8758620689655174</v>
      </c>
      <c r="K64" s="34">
        <v>2</v>
      </c>
      <c r="L64" s="34">
        <v>73</v>
      </c>
      <c r="M64" s="34">
        <v>315</v>
      </c>
      <c r="N64" s="34">
        <v>504</v>
      </c>
      <c r="O64" s="34">
        <v>209</v>
      </c>
      <c r="P64" s="34">
        <v>57</v>
      </c>
    </row>
    <row r="65" spans="1:16" x14ac:dyDescent="0.25">
      <c r="A65" s="11" t="s">
        <v>676</v>
      </c>
      <c r="B65" s="11" t="s">
        <v>677</v>
      </c>
      <c r="C65" s="34">
        <v>56</v>
      </c>
      <c r="D65" s="135">
        <f t="shared" si="4"/>
        <v>0</v>
      </c>
      <c r="E65" s="135">
        <f t="shared" si="4"/>
        <v>7.1428571428571425E-2</v>
      </c>
      <c r="F65" s="135">
        <f t="shared" si="4"/>
        <v>0.21428571428571427</v>
      </c>
      <c r="G65" s="135">
        <f t="shared" si="3"/>
        <v>0.3392857142857143</v>
      </c>
      <c r="H65" s="135">
        <f t="shared" si="3"/>
        <v>0.26785714285714285</v>
      </c>
      <c r="I65" s="135">
        <f t="shared" si="3"/>
        <v>0.10714285714285714</v>
      </c>
      <c r="J65" s="136">
        <f t="shared" si="1"/>
        <v>3.125</v>
      </c>
      <c r="K65" s="34">
        <v>0</v>
      </c>
      <c r="L65" s="34">
        <v>4</v>
      </c>
      <c r="M65" s="34">
        <v>12</v>
      </c>
      <c r="N65" s="34">
        <v>19</v>
      </c>
      <c r="O65" s="34">
        <v>15</v>
      </c>
      <c r="P65" s="34">
        <v>6</v>
      </c>
    </row>
    <row r="66" spans="1:16" x14ac:dyDescent="0.25">
      <c r="A66" s="11" t="s">
        <v>682</v>
      </c>
      <c r="B66" s="11" t="s">
        <v>683</v>
      </c>
      <c r="C66" s="34">
        <v>245</v>
      </c>
      <c r="D66" s="135">
        <f t="shared" si="4"/>
        <v>0</v>
      </c>
      <c r="E66" s="135">
        <f t="shared" si="4"/>
        <v>2.8571428571428571E-2</v>
      </c>
      <c r="F66" s="135">
        <f t="shared" si="4"/>
        <v>0.31020408163265306</v>
      </c>
      <c r="G66" s="135">
        <f t="shared" si="3"/>
        <v>0.39591836734693875</v>
      </c>
      <c r="H66" s="135">
        <f t="shared" si="3"/>
        <v>0.19183673469387755</v>
      </c>
      <c r="I66" s="135">
        <f t="shared" si="3"/>
        <v>7.3469387755102047E-2</v>
      </c>
      <c r="J66" s="136">
        <f t="shared" si="1"/>
        <v>2.9714285714285715</v>
      </c>
      <c r="K66" s="34">
        <v>0</v>
      </c>
      <c r="L66" s="34">
        <v>7</v>
      </c>
      <c r="M66" s="34">
        <v>76</v>
      </c>
      <c r="N66" s="34">
        <v>97</v>
      </c>
      <c r="O66" s="34">
        <v>47</v>
      </c>
      <c r="P66" s="34">
        <v>18</v>
      </c>
    </row>
    <row r="67" spans="1:16" x14ac:dyDescent="0.25">
      <c r="A67" s="11" t="s">
        <v>696</v>
      </c>
      <c r="B67" s="11" t="s">
        <v>697</v>
      </c>
      <c r="C67" s="34">
        <v>652</v>
      </c>
      <c r="D67" s="135">
        <f t="shared" si="4"/>
        <v>1.5337423312883436E-3</v>
      </c>
      <c r="E67" s="135">
        <f t="shared" si="4"/>
        <v>2.4539877300613498E-2</v>
      </c>
      <c r="F67" s="135">
        <f t="shared" si="4"/>
        <v>0.28834355828220859</v>
      </c>
      <c r="G67" s="135">
        <f t="shared" si="3"/>
        <v>0.49079754601226994</v>
      </c>
      <c r="H67" s="135">
        <f t="shared" si="3"/>
        <v>0.16564417177914109</v>
      </c>
      <c r="I67" s="135">
        <f t="shared" si="3"/>
        <v>2.9141104294478526E-2</v>
      </c>
      <c r="J67" s="136">
        <f t="shared" si="1"/>
        <v>2.8819018404907975</v>
      </c>
      <c r="K67" s="34">
        <v>1</v>
      </c>
      <c r="L67" s="34">
        <v>16</v>
      </c>
      <c r="M67" s="34">
        <v>188</v>
      </c>
      <c r="N67" s="34">
        <v>320</v>
      </c>
      <c r="O67" s="34">
        <v>108</v>
      </c>
      <c r="P67" s="34">
        <v>19</v>
      </c>
    </row>
    <row r="68" spans="1:16" x14ac:dyDescent="0.25">
      <c r="A68" s="11" t="s">
        <v>700</v>
      </c>
      <c r="B68" s="11" t="s">
        <v>701</v>
      </c>
      <c r="C68" s="34">
        <v>501</v>
      </c>
      <c r="D68" s="135">
        <f t="shared" si="4"/>
        <v>0</v>
      </c>
      <c r="E68" s="135">
        <f t="shared" si="4"/>
        <v>1.5968063872255488E-2</v>
      </c>
      <c r="F68" s="135">
        <f t="shared" si="4"/>
        <v>0.39321357285429143</v>
      </c>
      <c r="G68" s="135">
        <f t="shared" si="3"/>
        <v>0.42914171656686628</v>
      </c>
      <c r="H68" s="135">
        <f t="shared" si="3"/>
        <v>0.1217564870259481</v>
      </c>
      <c r="I68" s="135">
        <f t="shared" si="3"/>
        <v>3.9920159680638723E-2</v>
      </c>
      <c r="J68" s="136">
        <f t="shared" ref="J68:J131" si="5">SUMPRODUCT($K$2:$P$2,K68:P68)/C68</f>
        <v>2.776447105788423</v>
      </c>
      <c r="K68" s="34">
        <v>0</v>
      </c>
      <c r="L68" s="34">
        <v>8</v>
      </c>
      <c r="M68" s="34">
        <v>197</v>
      </c>
      <c r="N68" s="34">
        <v>215</v>
      </c>
      <c r="O68" s="34">
        <v>61</v>
      </c>
      <c r="P68" s="34">
        <v>20</v>
      </c>
    </row>
    <row r="69" spans="1:16" x14ac:dyDescent="0.25">
      <c r="A69" s="11" t="s">
        <v>702</v>
      </c>
      <c r="B69" s="11" t="s">
        <v>703</v>
      </c>
      <c r="C69" s="34" t="s">
        <v>1572</v>
      </c>
      <c r="D69" s="135" t="e">
        <f t="shared" si="4"/>
        <v>#VALUE!</v>
      </c>
      <c r="E69" s="135" t="e">
        <f t="shared" si="4"/>
        <v>#VALUE!</v>
      </c>
      <c r="F69" s="135" t="e">
        <f t="shared" si="4"/>
        <v>#VALUE!</v>
      </c>
      <c r="G69" s="135" t="e">
        <f t="shared" si="3"/>
        <v>#VALUE!</v>
      </c>
      <c r="H69" s="135" t="e">
        <f t="shared" si="3"/>
        <v>#VALUE!</v>
      </c>
      <c r="I69" s="135" t="e">
        <f t="shared" si="3"/>
        <v>#VALUE!</v>
      </c>
      <c r="J69" s="136" t="e">
        <f t="shared" si="5"/>
        <v>#VALUE!</v>
      </c>
      <c r="K69" s="34" t="s">
        <v>1572</v>
      </c>
      <c r="L69" s="34" t="s">
        <v>1572</v>
      </c>
      <c r="M69" s="34" t="s">
        <v>1572</v>
      </c>
      <c r="N69" s="34" t="s">
        <v>1572</v>
      </c>
      <c r="O69" s="34" t="s">
        <v>1572</v>
      </c>
      <c r="P69" s="34" t="s">
        <v>1572</v>
      </c>
    </row>
    <row r="70" spans="1:16" x14ac:dyDescent="0.25">
      <c r="A70" s="11" t="s">
        <v>706</v>
      </c>
      <c r="B70" s="11" t="s">
        <v>707</v>
      </c>
      <c r="C70" s="34">
        <v>877</v>
      </c>
      <c r="D70" s="135">
        <f t="shared" si="4"/>
        <v>1.1402508551881414E-3</v>
      </c>
      <c r="E70" s="135">
        <f t="shared" si="4"/>
        <v>2.8506271379703536E-2</v>
      </c>
      <c r="F70" s="135">
        <f t="shared" si="4"/>
        <v>0.34549600912200684</v>
      </c>
      <c r="G70" s="135">
        <f t="shared" si="3"/>
        <v>0.45952109464082097</v>
      </c>
      <c r="H70" s="135">
        <f t="shared" si="3"/>
        <v>0.13683010262257697</v>
      </c>
      <c r="I70" s="135">
        <f t="shared" si="3"/>
        <v>2.8506271379703536E-2</v>
      </c>
      <c r="J70" s="136">
        <f t="shared" si="5"/>
        <v>2.7879133409350056</v>
      </c>
      <c r="K70" s="34">
        <v>1</v>
      </c>
      <c r="L70" s="34">
        <v>25</v>
      </c>
      <c r="M70" s="34">
        <v>303</v>
      </c>
      <c r="N70" s="34">
        <v>403</v>
      </c>
      <c r="O70" s="34">
        <v>120</v>
      </c>
      <c r="P70" s="34">
        <v>25</v>
      </c>
    </row>
    <row r="71" spans="1:16" x14ac:dyDescent="0.25">
      <c r="A71" s="11" t="s">
        <v>710</v>
      </c>
      <c r="B71" s="11" t="s">
        <v>711</v>
      </c>
      <c r="C71" s="34">
        <v>209</v>
      </c>
      <c r="D71" s="135">
        <f t="shared" si="4"/>
        <v>0</v>
      </c>
      <c r="E71" s="135">
        <f t="shared" si="4"/>
        <v>6.2200956937799042E-2</v>
      </c>
      <c r="F71" s="135">
        <f t="shared" si="4"/>
        <v>0.27751196172248804</v>
      </c>
      <c r="G71" s="135">
        <f t="shared" si="3"/>
        <v>0.39712918660287083</v>
      </c>
      <c r="H71" s="135">
        <f t="shared" si="3"/>
        <v>0.16267942583732056</v>
      </c>
      <c r="I71" s="135">
        <f t="shared" si="3"/>
        <v>0.10047846889952153</v>
      </c>
      <c r="J71" s="136">
        <f t="shared" si="5"/>
        <v>2.9617224880382773</v>
      </c>
      <c r="K71" s="34">
        <v>0</v>
      </c>
      <c r="L71" s="34">
        <v>13</v>
      </c>
      <c r="M71" s="34">
        <v>58</v>
      </c>
      <c r="N71" s="34">
        <v>83</v>
      </c>
      <c r="O71" s="34">
        <v>34</v>
      </c>
      <c r="P71" s="34">
        <v>21</v>
      </c>
    </row>
    <row r="72" spans="1:16" x14ac:dyDescent="0.25">
      <c r="A72" s="11" t="s">
        <v>712</v>
      </c>
      <c r="B72" s="11" t="s">
        <v>713</v>
      </c>
      <c r="C72" s="34" t="s">
        <v>1572</v>
      </c>
      <c r="D72" s="135" t="e">
        <f t="shared" si="4"/>
        <v>#VALUE!</v>
      </c>
      <c r="E72" s="135" t="e">
        <f t="shared" si="4"/>
        <v>#VALUE!</v>
      </c>
      <c r="F72" s="135" t="e">
        <f t="shared" si="4"/>
        <v>#VALUE!</v>
      </c>
      <c r="G72" s="135" t="e">
        <f t="shared" si="3"/>
        <v>#VALUE!</v>
      </c>
      <c r="H72" s="135" t="e">
        <f t="shared" si="3"/>
        <v>#VALUE!</v>
      </c>
      <c r="I72" s="135" t="e">
        <f t="shared" si="3"/>
        <v>#VALUE!</v>
      </c>
      <c r="J72" s="136" t="e">
        <f t="shared" si="5"/>
        <v>#VALUE!</v>
      </c>
      <c r="K72" s="34" t="s">
        <v>1572</v>
      </c>
      <c r="L72" s="34" t="s">
        <v>1572</v>
      </c>
      <c r="M72" s="34" t="s">
        <v>1572</v>
      </c>
      <c r="N72" s="34" t="s">
        <v>1572</v>
      </c>
      <c r="O72" s="34" t="s">
        <v>1572</v>
      </c>
      <c r="P72" s="34" t="s">
        <v>1572</v>
      </c>
    </row>
    <row r="73" spans="1:16" x14ac:dyDescent="0.25">
      <c r="A73" s="11" t="s">
        <v>720</v>
      </c>
      <c r="B73" s="11" t="s">
        <v>721</v>
      </c>
      <c r="C73" s="34">
        <v>641</v>
      </c>
      <c r="D73" s="135">
        <f t="shared" si="4"/>
        <v>0</v>
      </c>
      <c r="E73" s="135">
        <f t="shared" si="4"/>
        <v>4.2121684867394697E-2</v>
      </c>
      <c r="F73" s="135">
        <f t="shared" si="4"/>
        <v>0.30265210608424337</v>
      </c>
      <c r="G73" s="135">
        <f t="shared" si="3"/>
        <v>0.42901716068642748</v>
      </c>
      <c r="H73" s="135">
        <f t="shared" si="3"/>
        <v>0.18096723868954759</v>
      </c>
      <c r="I73" s="135">
        <f t="shared" si="3"/>
        <v>4.5241809672386897E-2</v>
      </c>
      <c r="J73" s="136">
        <f t="shared" si="5"/>
        <v>2.8845553822152885</v>
      </c>
      <c r="K73" s="34">
        <v>0</v>
      </c>
      <c r="L73" s="34">
        <v>27</v>
      </c>
      <c r="M73" s="34">
        <v>194</v>
      </c>
      <c r="N73" s="34">
        <v>275</v>
      </c>
      <c r="O73" s="34">
        <v>116</v>
      </c>
      <c r="P73" s="34">
        <v>29</v>
      </c>
    </row>
    <row r="74" spans="1:16" x14ac:dyDescent="0.25">
      <c r="A74" s="11" t="s">
        <v>722</v>
      </c>
      <c r="B74" s="11" t="s">
        <v>723</v>
      </c>
      <c r="C74" s="34">
        <v>255</v>
      </c>
      <c r="D74" s="135">
        <f t="shared" si="4"/>
        <v>0</v>
      </c>
      <c r="E74" s="135">
        <f t="shared" si="4"/>
        <v>1.9607843137254902E-2</v>
      </c>
      <c r="F74" s="135">
        <f t="shared" si="4"/>
        <v>0.17254901960784313</v>
      </c>
      <c r="G74" s="135">
        <f t="shared" si="3"/>
        <v>0.47450980392156861</v>
      </c>
      <c r="H74" s="135">
        <f t="shared" si="3"/>
        <v>0.23921568627450981</v>
      </c>
      <c r="I74" s="135">
        <f t="shared" si="3"/>
        <v>9.4117647058823528E-2</v>
      </c>
      <c r="J74" s="136">
        <f t="shared" si="5"/>
        <v>3.215686274509804</v>
      </c>
      <c r="K74" s="34">
        <v>0</v>
      </c>
      <c r="L74" s="34">
        <v>5</v>
      </c>
      <c r="M74" s="34">
        <v>44</v>
      </c>
      <c r="N74" s="34">
        <v>121</v>
      </c>
      <c r="O74" s="34">
        <v>61</v>
      </c>
      <c r="P74" s="34">
        <v>24</v>
      </c>
    </row>
    <row r="75" spans="1:16" x14ac:dyDescent="0.25">
      <c r="A75" s="11" t="s">
        <v>724</v>
      </c>
      <c r="B75" s="11" t="s">
        <v>725</v>
      </c>
      <c r="C75" s="34">
        <v>217</v>
      </c>
      <c r="D75" s="135">
        <f t="shared" si="4"/>
        <v>0</v>
      </c>
      <c r="E75" s="135">
        <f t="shared" si="4"/>
        <v>5.9907834101382486E-2</v>
      </c>
      <c r="F75" s="135">
        <f t="shared" si="4"/>
        <v>0.25806451612903225</v>
      </c>
      <c r="G75" s="135">
        <f t="shared" si="3"/>
        <v>0.47004608294930877</v>
      </c>
      <c r="H75" s="135">
        <f t="shared" si="3"/>
        <v>0.17972350230414746</v>
      </c>
      <c r="I75" s="135">
        <f t="shared" si="3"/>
        <v>3.2258064516129031E-2</v>
      </c>
      <c r="J75" s="136">
        <f t="shared" si="5"/>
        <v>2.8663594470046081</v>
      </c>
      <c r="K75" s="34">
        <v>0</v>
      </c>
      <c r="L75" s="34">
        <v>13</v>
      </c>
      <c r="M75" s="34">
        <v>56</v>
      </c>
      <c r="N75" s="34">
        <v>102</v>
      </c>
      <c r="O75" s="34">
        <v>39</v>
      </c>
      <c r="P75" s="34">
        <v>7</v>
      </c>
    </row>
    <row r="76" spans="1:16" x14ac:dyDescent="0.25">
      <c r="A76" s="11" t="s">
        <v>728</v>
      </c>
      <c r="B76" s="11" t="s">
        <v>729</v>
      </c>
      <c r="C76" s="34">
        <v>138</v>
      </c>
      <c r="D76" s="135">
        <f t="shared" si="4"/>
        <v>0</v>
      </c>
      <c r="E76" s="135">
        <f t="shared" si="4"/>
        <v>5.0724637681159424E-2</v>
      </c>
      <c r="F76" s="135">
        <f t="shared" si="4"/>
        <v>0.16666666666666666</v>
      </c>
      <c r="G76" s="135">
        <f t="shared" si="3"/>
        <v>0.35507246376811596</v>
      </c>
      <c r="H76" s="135">
        <f t="shared" si="3"/>
        <v>0.31159420289855072</v>
      </c>
      <c r="I76" s="135">
        <f t="shared" si="3"/>
        <v>0.11594202898550725</v>
      </c>
      <c r="J76" s="136">
        <f t="shared" si="5"/>
        <v>3.2753623188405796</v>
      </c>
      <c r="K76" s="34">
        <v>0</v>
      </c>
      <c r="L76" s="34">
        <v>7</v>
      </c>
      <c r="M76" s="34">
        <v>23</v>
      </c>
      <c r="N76" s="34">
        <v>49</v>
      </c>
      <c r="O76" s="34">
        <v>43</v>
      </c>
      <c r="P76" s="34">
        <v>16</v>
      </c>
    </row>
    <row r="77" spans="1:16" x14ac:dyDescent="0.25">
      <c r="A77" s="11" t="s">
        <v>740</v>
      </c>
      <c r="B77" s="11" t="s">
        <v>741</v>
      </c>
      <c r="C77" s="34">
        <v>529</v>
      </c>
      <c r="D77" s="135">
        <f t="shared" si="4"/>
        <v>1.890359168241966E-3</v>
      </c>
      <c r="E77" s="135">
        <f t="shared" si="4"/>
        <v>4.725897920604915E-2</v>
      </c>
      <c r="F77" s="135">
        <f t="shared" si="4"/>
        <v>0.17958412098298676</v>
      </c>
      <c r="G77" s="135">
        <f t="shared" si="3"/>
        <v>0.39508506616257089</v>
      </c>
      <c r="H77" s="135">
        <f t="shared" si="3"/>
        <v>0.2608695652173913</v>
      </c>
      <c r="I77" s="135">
        <f t="shared" si="3"/>
        <v>0.11531190926275993</v>
      </c>
      <c r="J77" s="136">
        <f t="shared" si="5"/>
        <v>3.2117202268431</v>
      </c>
      <c r="K77" s="34">
        <v>1</v>
      </c>
      <c r="L77" s="34">
        <v>25</v>
      </c>
      <c r="M77" s="34">
        <v>95</v>
      </c>
      <c r="N77" s="34">
        <v>209</v>
      </c>
      <c r="O77" s="34">
        <v>138</v>
      </c>
      <c r="P77" s="34">
        <v>61</v>
      </c>
    </row>
    <row r="78" spans="1:16" x14ac:dyDescent="0.25">
      <c r="A78" s="11" t="s">
        <v>756</v>
      </c>
      <c r="B78" s="11" t="s">
        <v>757</v>
      </c>
      <c r="C78" s="34">
        <v>101</v>
      </c>
      <c r="D78" s="135">
        <f t="shared" si="4"/>
        <v>0</v>
      </c>
      <c r="E78" s="135">
        <f t="shared" si="4"/>
        <v>9.9009900990099011E-3</v>
      </c>
      <c r="F78" s="135">
        <f t="shared" si="4"/>
        <v>0.20792079207920791</v>
      </c>
      <c r="G78" s="135">
        <f t="shared" si="3"/>
        <v>0.40594059405940597</v>
      </c>
      <c r="H78" s="135">
        <f t="shared" si="3"/>
        <v>0.23762376237623761</v>
      </c>
      <c r="I78" s="135">
        <f t="shared" si="3"/>
        <v>0.13861386138613863</v>
      </c>
      <c r="J78" s="136">
        <f t="shared" si="5"/>
        <v>3.2871287128712869</v>
      </c>
      <c r="K78" s="34">
        <v>0</v>
      </c>
      <c r="L78" s="34">
        <v>1</v>
      </c>
      <c r="M78" s="34">
        <v>21</v>
      </c>
      <c r="N78" s="34">
        <v>41</v>
      </c>
      <c r="O78" s="34">
        <v>24</v>
      </c>
      <c r="P78" s="34">
        <v>14</v>
      </c>
    </row>
    <row r="79" spans="1:16" x14ac:dyDescent="0.25">
      <c r="A79" s="11" t="s">
        <v>758</v>
      </c>
      <c r="B79" s="11" t="s">
        <v>759</v>
      </c>
      <c r="C79" s="34">
        <v>111</v>
      </c>
      <c r="D79" s="135">
        <f t="shared" si="4"/>
        <v>0</v>
      </c>
      <c r="E79" s="135">
        <f t="shared" si="4"/>
        <v>4.5045045045045043E-2</v>
      </c>
      <c r="F79" s="135">
        <f t="shared" si="4"/>
        <v>0.33333333333333331</v>
      </c>
      <c r="G79" s="135">
        <f t="shared" si="3"/>
        <v>0.38738738738738737</v>
      </c>
      <c r="H79" s="135">
        <f t="shared" si="3"/>
        <v>0.13513513513513514</v>
      </c>
      <c r="I79" s="135">
        <f t="shared" si="3"/>
        <v>9.90990990990991E-2</v>
      </c>
      <c r="J79" s="136">
        <f t="shared" si="5"/>
        <v>2.9099099099099099</v>
      </c>
      <c r="K79" s="34">
        <v>0</v>
      </c>
      <c r="L79" s="34">
        <v>5</v>
      </c>
      <c r="M79" s="34">
        <v>37</v>
      </c>
      <c r="N79" s="34">
        <v>43</v>
      </c>
      <c r="O79" s="34">
        <v>15</v>
      </c>
      <c r="P79" s="34">
        <v>11</v>
      </c>
    </row>
    <row r="80" spans="1:16" x14ac:dyDescent="0.25">
      <c r="A80" s="11" t="s">
        <v>778</v>
      </c>
      <c r="B80" s="11" t="s">
        <v>779</v>
      </c>
      <c r="C80" s="34">
        <v>189</v>
      </c>
      <c r="D80" s="135">
        <f t="shared" si="4"/>
        <v>0</v>
      </c>
      <c r="E80" s="135">
        <f t="shared" si="4"/>
        <v>2.6455026455026454E-2</v>
      </c>
      <c r="F80" s="135">
        <f t="shared" si="4"/>
        <v>0.13756613756613756</v>
      </c>
      <c r="G80" s="135">
        <f t="shared" si="3"/>
        <v>0.44973544973544971</v>
      </c>
      <c r="H80" s="135">
        <f t="shared" si="3"/>
        <v>0.26984126984126983</v>
      </c>
      <c r="I80" s="135">
        <f t="shared" si="3"/>
        <v>0.1164021164021164</v>
      </c>
      <c r="J80" s="136">
        <f t="shared" si="5"/>
        <v>3.3121693121693121</v>
      </c>
      <c r="K80" s="34">
        <v>0</v>
      </c>
      <c r="L80" s="34">
        <v>5</v>
      </c>
      <c r="M80" s="34">
        <v>26</v>
      </c>
      <c r="N80" s="34">
        <v>85</v>
      </c>
      <c r="O80" s="34">
        <v>51</v>
      </c>
      <c r="P80" s="34">
        <v>22</v>
      </c>
    </row>
    <row r="81" spans="1:16" x14ac:dyDescent="0.25">
      <c r="A81" s="11" t="s">
        <v>794</v>
      </c>
      <c r="B81" s="11" t="s">
        <v>795</v>
      </c>
      <c r="C81" s="34" t="s">
        <v>1572</v>
      </c>
      <c r="D81" s="135" t="e">
        <f t="shared" si="4"/>
        <v>#VALUE!</v>
      </c>
      <c r="E81" s="135" t="e">
        <f t="shared" si="4"/>
        <v>#VALUE!</v>
      </c>
      <c r="F81" s="135" t="e">
        <f t="shared" si="4"/>
        <v>#VALUE!</v>
      </c>
      <c r="G81" s="135" t="e">
        <f t="shared" si="3"/>
        <v>#VALUE!</v>
      </c>
      <c r="H81" s="135" t="e">
        <f t="shared" si="3"/>
        <v>#VALUE!</v>
      </c>
      <c r="I81" s="135" t="e">
        <f t="shared" si="3"/>
        <v>#VALUE!</v>
      </c>
      <c r="J81" s="136" t="e">
        <f t="shared" si="5"/>
        <v>#VALUE!</v>
      </c>
      <c r="K81" s="34" t="s">
        <v>1572</v>
      </c>
      <c r="L81" s="34" t="s">
        <v>1572</v>
      </c>
      <c r="M81" s="34" t="s">
        <v>1572</v>
      </c>
      <c r="N81" s="34" t="s">
        <v>1572</v>
      </c>
      <c r="O81" s="34" t="s">
        <v>1572</v>
      </c>
      <c r="P81" s="34" t="s">
        <v>1572</v>
      </c>
    </row>
    <row r="82" spans="1:16" x14ac:dyDescent="0.25">
      <c r="A82" s="11" t="s">
        <v>802</v>
      </c>
      <c r="B82" s="11" t="s">
        <v>803</v>
      </c>
      <c r="C82" s="34">
        <v>279</v>
      </c>
      <c r="D82" s="135">
        <f t="shared" si="4"/>
        <v>0</v>
      </c>
      <c r="E82" s="135">
        <f t="shared" si="4"/>
        <v>1.7921146953405017E-2</v>
      </c>
      <c r="F82" s="135">
        <f t="shared" si="4"/>
        <v>0.18279569892473119</v>
      </c>
      <c r="G82" s="135">
        <f t="shared" si="3"/>
        <v>0.40143369175627241</v>
      </c>
      <c r="H82" s="135">
        <f t="shared" si="3"/>
        <v>0.28673835125448027</v>
      </c>
      <c r="I82" s="135">
        <f t="shared" si="3"/>
        <v>0.1111111111111111</v>
      </c>
      <c r="J82" s="136">
        <f t="shared" si="5"/>
        <v>3.2903225806451615</v>
      </c>
      <c r="K82" s="34">
        <v>0</v>
      </c>
      <c r="L82" s="34">
        <v>5</v>
      </c>
      <c r="M82" s="34">
        <v>51</v>
      </c>
      <c r="N82" s="34">
        <v>112</v>
      </c>
      <c r="O82" s="34">
        <v>80</v>
      </c>
      <c r="P82" s="34">
        <v>31</v>
      </c>
    </row>
    <row r="83" spans="1:16" x14ac:dyDescent="0.25">
      <c r="A83" s="11" t="s">
        <v>806</v>
      </c>
      <c r="B83" s="11" t="s">
        <v>807</v>
      </c>
      <c r="C83" s="34">
        <v>119</v>
      </c>
      <c r="D83" s="135">
        <f t="shared" si="4"/>
        <v>0</v>
      </c>
      <c r="E83" s="135">
        <f t="shared" si="4"/>
        <v>3.3613445378151259E-2</v>
      </c>
      <c r="F83" s="135">
        <f t="shared" si="4"/>
        <v>0.22689075630252101</v>
      </c>
      <c r="G83" s="135">
        <f t="shared" si="3"/>
        <v>0.49579831932773111</v>
      </c>
      <c r="H83" s="135">
        <f t="shared" si="3"/>
        <v>0.16806722689075632</v>
      </c>
      <c r="I83" s="135">
        <f t="shared" si="3"/>
        <v>7.5630252100840331E-2</v>
      </c>
      <c r="J83" s="136">
        <f t="shared" si="5"/>
        <v>3.0252100840336134</v>
      </c>
      <c r="K83" s="34">
        <v>0</v>
      </c>
      <c r="L83" s="34">
        <v>4</v>
      </c>
      <c r="M83" s="34">
        <v>27</v>
      </c>
      <c r="N83" s="34">
        <v>59</v>
      </c>
      <c r="O83" s="34">
        <v>20</v>
      </c>
      <c r="P83" s="34">
        <v>9</v>
      </c>
    </row>
    <row r="84" spans="1:16" x14ac:dyDescent="0.25">
      <c r="A84" s="11" t="s">
        <v>808</v>
      </c>
      <c r="B84" s="11" t="s">
        <v>809</v>
      </c>
      <c r="C84" s="34">
        <v>55</v>
      </c>
      <c r="D84" s="135">
        <f t="shared" si="4"/>
        <v>0</v>
      </c>
      <c r="E84" s="135">
        <f t="shared" si="4"/>
        <v>0</v>
      </c>
      <c r="F84" s="135">
        <f t="shared" si="4"/>
        <v>0.30909090909090908</v>
      </c>
      <c r="G84" s="135">
        <f t="shared" si="3"/>
        <v>0.50909090909090904</v>
      </c>
      <c r="H84" s="135">
        <f t="shared" si="3"/>
        <v>7.2727272727272724E-2</v>
      </c>
      <c r="I84" s="135">
        <f t="shared" si="3"/>
        <v>0.10909090909090909</v>
      </c>
      <c r="J84" s="136">
        <f t="shared" si="5"/>
        <v>2.9818181818181819</v>
      </c>
      <c r="K84" s="34">
        <v>0</v>
      </c>
      <c r="L84" s="34">
        <v>0</v>
      </c>
      <c r="M84" s="34">
        <v>17</v>
      </c>
      <c r="N84" s="34">
        <v>28</v>
      </c>
      <c r="O84" s="34">
        <v>4</v>
      </c>
      <c r="P84" s="34">
        <v>6</v>
      </c>
    </row>
    <row r="85" spans="1:16" x14ac:dyDescent="0.25">
      <c r="A85" s="11" t="s">
        <v>825</v>
      </c>
      <c r="B85" s="11" t="s">
        <v>826</v>
      </c>
      <c r="C85" s="34">
        <v>679</v>
      </c>
      <c r="D85" s="135">
        <f t="shared" si="4"/>
        <v>0</v>
      </c>
      <c r="E85" s="135">
        <f t="shared" si="4"/>
        <v>2.2091310751104567E-2</v>
      </c>
      <c r="F85" s="135">
        <f t="shared" si="4"/>
        <v>0.26067746686303389</v>
      </c>
      <c r="G85" s="135">
        <f t="shared" si="3"/>
        <v>0.4845360824742268</v>
      </c>
      <c r="H85" s="135">
        <f t="shared" si="3"/>
        <v>0.17525773195876287</v>
      </c>
      <c r="I85" s="135">
        <f t="shared" si="3"/>
        <v>5.7437407952871868E-2</v>
      </c>
      <c r="J85" s="136">
        <f t="shared" si="5"/>
        <v>2.9852724594992637</v>
      </c>
      <c r="K85" s="34">
        <v>0</v>
      </c>
      <c r="L85" s="34">
        <v>15</v>
      </c>
      <c r="M85" s="34">
        <v>177</v>
      </c>
      <c r="N85" s="34">
        <v>329</v>
      </c>
      <c r="O85" s="34">
        <v>119</v>
      </c>
      <c r="P85" s="34">
        <v>39</v>
      </c>
    </row>
    <row r="86" spans="1:16" x14ac:dyDescent="0.25">
      <c r="A86" s="11" t="s">
        <v>837</v>
      </c>
      <c r="B86" s="11" t="s">
        <v>838</v>
      </c>
      <c r="C86" s="34">
        <v>1092</v>
      </c>
      <c r="D86" s="135">
        <f t="shared" si="4"/>
        <v>1.8315018315018315E-3</v>
      </c>
      <c r="E86" s="135">
        <f t="shared" si="4"/>
        <v>2.197802197802198E-2</v>
      </c>
      <c r="F86" s="135">
        <f t="shared" si="4"/>
        <v>0.21428571428571427</v>
      </c>
      <c r="G86" s="135">
        <f t="shared" si="3"/>
        <v>0.41300366300366298</v>
      </c>
      <c r="H86" s="135">
        <f t="shared" si="3"/>
        <v>0.29945054945054944</v>
      </c>
      <c r="I86" s="135">
        <f t="shared" si="3"/>
        <v>4.9450549450549448E-2</v>
      </c>
      <c r="J86" s="136">
        <f t="shared" si="5"/>
        <v>3.1346153846153846</v>
      </c>
      <c r="K86" s="34">
        <v>2</v>
      </c>
      <c r="L86" s="34">
        <v>24</v>
      </c>
      <c r="M86" s="34">
        <v>234</v>
      </c>
      <c r="N86" s="34">
        <v>451</v>
      </c>
      <c r="O86" s="34">
        <v>327</v>
      </c>
      <c r="P86" s="34">
        <v>54</v>
      </c>
    </row>
    <row r="87" spans="1:16" x14ac:dyDescent="0.25">
      <c r="A87" s="11" t="s">
        <v>843</v>
      </c>
      <c r="B87" s="11" t="s">
        <v>844</v>
      </c>
      <c r="C87" s="34">
        <v>99</v>
      </c>
      <c r="D87" s="135">
        <f t="shared" si="4"/>
        <v>0</v>
      </c>
      <c r="E87" s="135">
        <f t="shared" si="4"/>
        <v>5.0505050505050504E-2</v>
      </c>
      <c r="F87" s="135">
        <f t="shared" si="4"/>
        <v>0.12121212121212122</v>
      </c>
      <c r="G87" s="135">
        <f t="shared" si="3"/>
        <v>0.47474747474747475</v>
      </c>
      <c r="H87" s="135">
        <f t="shared" si="3"/>
        <v>0.20202020202020202</v>
      </c>
      <c r="I87" s="135">
        <f t="shared" si="3"/>
        <v>0.15151515151515152</v>
      </c>
      <c r="J87" s="136">
        <f t="shared" si="5"/>
        <v>3.2828282828282829</v>
      </c>
      <c r="K87" s="34">
        <v>0</v>
      </c>
      <c r="L87" s="34">
        <v>5</v>
      </c>
      <c r="M87" s="34">
        <v>12</v>
      </c>
      <c r="N87" s="34">
        <v>47</v>
      </c>
      <c r="O87" s="34">
        <v>20</v>
      </c>
      <c r="P87" s="34">
        <v>15</v>
      </c>
    </row>
    <row r="88" spans="1:16" x14ac:dyDescent="0.25">
      <c r="A88" s="11" t="s">
        <v>861</v>
      </c>
      <c r="B88" s="11" t="s">
        <v>862</v>
      </c>
      <c r="C88" s="34">
        <v>891</v>
      </c>
      <c r="D88" s="135">
        <f t="shared" si="4"/>
        <v>0</v>
      </c>
      <c r="E88" s="135">
        <f t="shared" si="4"/>
        <v>2.5813692480359147E-2</v>
      </c>
      <c r="F88" s="135">
        <f t="shared" si="4"/>
        <v>0.27946127946127947</v>
      </c>
      <c r="G88" s="135">
        <f t="shared" si="3"/>
        <v>0.44107744107744107</v>
      </c>
      <c r="H88" s="135">
        <f t="shared" si="3"/>
        <v>0.19753086419753085</v>
      </c>
      <c r="I88" s="135">
        <f t="shared" si="3"/>
        <v>5.6116722783389451E-2</v>
      </c>
      <c r="J88" s="136">
        <f t="shared" si="5"/>
        <v>2.978675645342312</v>
      </c>
      <c r="K88" s="34">
        <v>0</v>
      </c>
      <c r="L88" s="34">
        <v>23</v>
      </c>
      <c r="M88" s="34">
        <v>249</v>
      </c>
      <c r="N88" s="34">
        <v>393</v>
      </c>
      <c r="O88" s="34">
        <v>176</v>
      </c>
      <c r="P88" s="34">
        <v>50</v>
      </c>
    </row>
    <row r="89" spans="1:16" x14ac:dyDescent="0.25">
      <c r="A89" s="11" t="s">
        <v>869</v>
      </c>
      <c r="B89" s="11" t="s">
        <v>870</v>
      </c>
      <c r="C89" s="34">
        <v>172</v>
      </c>
      <c r="D89" s="135">
        <f t="shared" si="4"/>
        <v>0</v>
      </c>
      <c r="E89" s="135">
        <f t="shared" si="4"/>
        <v>2.3255813953488372E-2</v>
      </c>
      <c r="F89" s="135">
        <f t="shared" si="4"/>
        <v>0.23255813953488372</v>
      </c>
      <c r="G89" s="135">
        <f t="shared" si="3"/>
        <v>0.46511627906976744</v>
      </c>
      <c r="H89" s="135">
        <f t="shared" si="3"/>
        <v>0.1744186046511628</v>
      </c>
      <c r="I89" s="135">
        <f t="shared" si="3"/>
        <v>0.10465116279069768</v>
      </c>
      <c r="J89" s="136">
        <f t="shared" si="5"/>
        <v>3.1046511627906979</v>
      </c>
      <c r="K89" s="34">
        <v>0</v>
      </c>
      <c r="L89" s="34">
        <v>4</v>
      </c>
      <c r="M89" s="34">
        <v>40</v>
      </c>
      <c r="N89" s="34">
        <v>80</v>
      </c>
      <c r="O89" s="34">
        <v>30</v>
      </c>
      <c r="P89" s="34">
        <v>18</v>
      </c>
    </row>
    <row r="90" spans="1:16" x14ac:dyDescent="0.25">
      <c r="A90" s="11" t="s">
        <v>881</v>
      </c>
      <c r="B90" s="11" t="s">
        <v>882</v>
      </c>
      <c r="C90" s="34">
        <v>74</v>
      </c>
      <c r="D90" s="135">
        <f t="shared" si="4"/>
        <v>0</v>
      </c>
      <c r="E90" s="135">
        <f t="shared" si="4"/>
        <v>2.7027027027027029E-2</v>
      </c>
      <c r="F90" s="135">
        <f t="shared" si="4"/>
        <v>9.45945945945946E-2</v>
      </c>
      <c r="G90" s="135">
        <f t="shared" si="3"/>
        <v>0.48648648648648651</v>
      </c>
      <c r="H90" s="135">
        <f t="shared" si="3"/>
        <v>0.3108108108108108</v>
      </c>
      <c r="I90" s="135">
        <f t="shared" si="3"/>
        <v>8.1081081081081086E-2</v>
      </c>
      <c r="J90" s="136">
        <f t="shared" si="5"/>
        <v>3.3243243243243241</v>
      </c>
      <c r="K90" s="34">
        <v>0</v>
      </c>
      <c r="L90" s="34">
        <v>2</v>
      </c>
      <c r="M90" s="34">
        <v>7</v>
      </c>
      <c r="N90" s="34">
        <v>36</v>
      </c>
      <c r="O90" s="34">
        <v>23</v>
      </c>
      <c r="P90" s="34">
        <v>6</v>
      </c>
    </row>
    <row r="91" spans="1:16" x14ac:dyDescent="0.25">
      <c r="A91" s="11" t="s">
        <v>887</v>
      </c>
      <c r="B91" s="11" t="s">
        <v>888</v>
      </c>
      <c r="C91" s="34">
        <v>47</v>
      </c>
      <c r="D91" s="135">
        <f t="shared" si="4"/>
        <v>2.1276595744680851E-2</v>
      </c>
      <c r="E91" s="135">
        <f t="shared" si="4"/>
        <v>2.1276595744680851E-2</v>
      </c>
      <c r="F91" s="135">
        <f t="shared" si="4"/>
        <v>0.14893617021276595</v>
      </c>
      <c r="G91" s="135">
        <f t="shared" si="3"/>
        <v>0.44680851063829785</v>
      </c>
      <c r="H91" s="135">
        <f t="shared" si="3"/>
        <v>0.23404255319148937</v>
      </c>
      <c r="I91" s="135">
        <f t="shared" si="3"/>
        <v>0.1276595744680851</v>
      </c>
      <c r="J91" s="136">
        <f t="shared" si="5"/>
        <v>3.2340425531914891</v>
      </c>
      <c r="K91" s="34">
        <v>1</v>
      </c>
      <c r="L91" s="34">
        <v>1</v>
      </c>
      <c r="M91" s="34">
        <v>7</v>
      </c>
      <c r="N91" s="34">
        <v>21</v>
      </c>
      <c r="O91" s="34">
        <v>11</v>
      </c>
      <c r="P91" s="34">
        <v>6</v>
      </c>
    </row>
    <row r="92" spans="1:16" x14ac:dyDescent="0.25">
      <c r="A92" s="11" t="s">
        <v>891</v>
      </c>
      <c r="B92" s="11" t="s">
        <v>892</v>
      </c>
      <c r="C92" s="34">
        <v>167</v>
      </c>
      <c r="D92" s="135">
        <f t="shared" si="4"/>
        <v>0</v>
      </c>
      <c r="E92" s="135">
        <f t="shared" si="4"/>
        <v>2.3952095808383235E-2</v>
      </c>
      <c r="F92" s="135">
        <f t="shared" si="4"/>
        <v>0.17365269461077845</v>
      </c>
      <c r="G92" s="135">
        <f t="shared" si="3"/>
        <v>0.44910179640718562</v>
      </c>
      <c r="H92" s="135">
        <f t="shared" si="3"/>
        <v>0.28143712574850299</v>
      </c>
      <c r="I92" s="135">
        <f t="shared" si="3"/>
        <v>7.1856287425149698E-2</v>
      </c>
      <c r="J92" s="136">
        <f t="shared" si="5"/>
        <v>3.2035928143712575</v>
      </c>
      <c r="K92" s="34">
        <v>0</v>
      </c>
      <c r="L92" s="34">
        <v>4</v>
      </c>
      <c r="M92" s="34">
        <v>29</v>
      </c>
      <c r="N92" s="34">
        <v>75</v>
      </c>
      <c r="O92" s="34">
        <v>47</v>
      </c>
      <c r="P92" s="34">
        <v>12</v>
      </c>
    </row>
    <row r="93" spans="1:16" x14ac:dyDescent="0.25">
      <c r="A93" s="11" t="s">
        <v>893</v>
      </c>
      <c r="B93" s="11" t="s">
        <v>894</v>
      </c>
      <c r="C93" s="34" t="s">
        <v>1572</v>
      </c>
      <c r="D93" s="135" t="e">
        <f t="shared" si="4"/>
        <v>#VALUE!</v>
      </c>
      <c r="E93" s="135" t="e">
        <f t="shared" si="4"/>
        <v>#VALUE!</v>
      </c>
      <c r="F93" s="135" t="e">
        <f t="shared" si="4"/>
        <v>#VALUE!</v>
      </c>
      <c r="G93" s="135" t="e">
        <f t="shared" si="3"/>
        <v>#VALUE!</v>
      </c>
      <c r="H93" s="135" t="e">
        <f t="shared" si="3"/>
        <v>#VALUE!</v>
      </c>
      <c r="I93" s="135" t="e">
        <f t="shared" si="3"/>
        <v>#VALUE!</v>
      </c>
      <c r="J93" s="136" t="e">
        <f t="shared" si="5"/>
        <v>#VALUE!</v>
      </c>
      <c r="K93" s="34" t="s">
        <v>1572</v>
      </c>
      <c r="L93" s="34" t="s">
        <v>1572</v>
      </c>
      <c r="M93" s="34" t="s">
        <v>1572</v>
      </c>
      <c r="N93" s="34" t="s">
        <v>1572</v>
      </c>
      <c r="O93" s="34" t="s">
        <v>1572</v>
      </c>
      <c r="P93" s="34" t="s">
        <v>1572</v>
      </c>
    </row>
    <row r="94" spans="1:16" x14ac:dyDescent="0.25">
      <c r="A94" s="11" t="s">
        <v>903</v>
      </c>
      <c r="B94" s="11" t="s">
        <v>904</v>
      </c>
      <c r="C94" s="34">
        <v>143</v>
      </c>
      <c r="D94" s="135">
        <f t="shared" si="4"/>
        <v>0</v>
      </c>
      <c r="E94" s="135">
        <f t="shared" si="4"/>
        <v>1.3986013986013986E-2</v>
      </c>
      <c r="F94" s="135">
        <f t="shared" si="4"/>
        <v>0.23776223776223776</v>
      </c>
      <c r="G94" s="135">
        <f t="shared" si="3"/>
        <v>0.28671328671328672</v>
      </c>
      <c r="H94" s="135">
        <f t="shared" si="3"/>
        <v>0.27972027972027974</v>
      </c>
      <c r="I94" s="135">
        <f t="shared" si="3"/>
        <v>0.18181818181818182</v>
      </c>
      <c r="J94" s="136">
        <f t="shared" si="5"/>
        <v>3.3776223776223775</v>
      </c>
      <c r="K94" s="34">
        <v>0</v>
      </c>
      <c r="L94" s="34">
        <v>2</v>
      </c>
      <c r="M94" s="34">
        <v>34</v>
      </c>
      <c r="N94" s="34">
        <v>41</v>
      </c>
      <c r="O94" s="34">
        <v>40</v>
      </c>
      <c r="P94" s="34">
        <v>26</v>
      </c>
    </row>
    <row r="95" spans="1:16" x14ac:dyDescent="0.25">
      <c r="A95" s="11" t="s">
        <v>907</v>
      </c>
      <c r="B95" s="11" t="s">
        <v>908</v>
      </c>
      <c r="C95" s="34">
        <v>453</v>
      </c>
      <c r="D95" s="135">
        <f t="shared" si="4"/>
        <v>2.2075055187637969E-3</v>
      </c>
      <c r="E95" s="135">
        <f t="shared" si="4"/>
        <v>4.4150110375275942E-2</v>
      </c>
      <c r="F95" s="135">
        <f t="shared" si="4"/>
        <v>0.3598233995584989</v>
      </c>
      <c r="G95" s="135">
        <f t="shared" si="3"/>
        <v>0.4216335540838852</v>
      </c>
      <c r="H95" s="135">
        <f t="shared" si="3"/>
        <v>0.13465783664459161</v>
      </c>
      <c r="I95" s="135">
        <f t="shared" si="3"/>
        <v>3.7527593818984545E-2</v>
      </c>
      <c r="J95" s="136">
        <f t="shared" si="5"/>
        <v>2.7549668874172184</v>
      </c>
      <c r="K95" s="34">
        <v>1</v>
      </c>
      <c r="L95" s="34">
        <v>20</v>
      </c>
      <c r="M95" s="34">
        <v>163</v>
      </c>
      <c r="N95" s="34">
        <v>191</v>
      </c>
      <c r="O95" s="34">
        <v>61</v>
      </c>
      <c r="P95" s="34">
        <v>17</v>
      </c>
    </row>
    <row r="96" spans="1:16" x14ac:dyDescent="0.25">
      <c r="A96" s="11" t="s">
        <v>913</v>
      </c>
      <c r="B96" s="11" t="s">
        <v>914</v>
      </c>
      <c r="C96" s="34">
        <v>60</v>
      </c>
      <c r="D96" s="135">
        <f t="shared" si="4"/>
        <v>0</v>
      </c>
      <c r="E96" s="135">
        <f t="shared" si="4"/>
        <v>1.6666666666666666E-2</v>
      </c>
      <c r="F96" s="135">
        <f t="shared" si="4"/>
        <v>0.28333333333333333</v>
      </c>
      <c r="G96" s="135">
        <f t="shared" si="3"/>
        <v>0.3</v>
      </c>
      <c r="H96" s="135">
        <f t="shared" si="3"/>
        <v>0.25</v>
      </c>
      <c r="I96" s="135">
        <f t="shared" si="3"/>
        <v>0.15</v>
      </c>
      <c r="J96" s="136">
        <f t="shared" si="5"/>
        <v>3.2333333333333334</v>
      </c>
      <c r="K96" s="34">
        <v>0</v>
      </c>
      <c r="L96" s="34">
        <v>1</v>
      </c>
      <c r="M96" s="34">
        <v>17</v>
      </c>
      <c r="N96" s="34">
        <v>18</v>
      </c>
      <c r="O96" s="34">
        <v>15</v>
      </c>
      <c r="P96" s="34">
        <v>9</v>
      </c>
    </row>
    <row r="97" spans="1:16" x14ac:dyDescent="0.25">
      <c r="A97" s="11" t="s">
        <v>915</v>
      </c>
      <c r="B97" s="11" t="s">
        <v>916</v>
      </c>
      <c r="C97" s="34" t="s">
        <v>1572</v>
      </c>
      <c r="D97" s="135" t="e">
        <f t="shared" si="4"/>
        <v>#VALUE!</v>
      </c>
      <c r="E97" s="135" t="e">
        <f t="shared" si="4"/>
        <v>#VALUE!</v>
      </c>
      <c r="F97" s="135" t="e">
        <f t="shared" si="4"/>
        <v>#VALUE!</v>
      </c>
      <c r="G97" s="135" t="e">
        <f t="shared" si="3"/>
        <v>#VALUE!</v>
      </c>
      <c r="H97" s="135" t="e">
        <f t="shared" si="3"/>
        <v>#VALUE!</v>
      </c>
      <c r="I97" s="135" t="e">
        <f t="shared" si="3"/>
        <v>#VALUE!</v>
      </c>
      <c r="J97" s="136" t="e">
        <f t="shared" si="5"/>
        <v>#VALUE!</v>
      </c>
      <c r="K97" s="34" t="s">
        <v>1572</v>
      </c>
      <c r="L97" s="34" t="s">
        <v>1572</v>
      </c>
      <c r="M97" s="34" t="s">
        <v>1572</v>
      </c>
      <c r="N97" s="34" t="s">
        <v>1572</v>
      </c>
      <c r="O97" s="34" t="s">
        <v>1572</v>
      </c>
      <c r="P97" s="34" t="s">
        <v>1572</v>
      </c>
    </row>
    <row r="98" spans="1:16" x14ac:dyDescent="0.25">
      <c r="A98" s="11" t="s">
        <v>937</v>
      </c>
      <c r="B98" s="11" t="s">
        <v>938</v>
      </c>
      <c r="C98" s="34">
        <v>124</v>
      </c>
      <c r="D98" s="135">
        <f t="shared" si="4"/>
        <v>0</v>
      </c>
      <c r="E98" s="135">
        <f t="shared" si="4"/>
        <v>2.4193548387096774E-2</v>
      </c>
      <c r="F98" s="135">
        <f t="shared" si="4"/>
        <v>0.16129032258064516</v>
      </c>
      <c r="G98" s="135">
        <f t="shared" si="3"/>
        <v>0.41935483870967744</v>
      </c>
      <c r="H98" s="135">
        <f t="shared" si="3"/>
        <v>0.24193548387096775</v>
      </c>
      <c r="I98" s="135">
        <f t="shared" si="3"/>
        <v>0.15322580645161291</v>
      </c>
      <c r="J98" s="136">
        <f t="shared" si="5"/>
        <v>3.338709677419355</v>
      </c>
      <c r="K98" s="34">
        <v>0</v>
      </c>
      <c r="L98" s="34">
        <v>3</v>
      </c>
      <c r="M98" s="34">
        <v>20</v>
      </c>
      <c r="N98" s="34">
        <v>52</v>
      </c>
      <c r="O98" s="34">
        <v>30</v>
      </c>
      <c r="P98" s="34">
        <v>19</v>
      </c>
    </row>
    <row r="99" spans="1:16" x14ac:dyDescent="0.25">
      <c r="A99" s="11" t="s">
        <v>945</v>
      </c>
      <c r="B99" s="11" t="s">
        <v>946</v>
      </c>
      <c r="C99" s="34" t="s">
        <v>1572</v>
      </c>
      <c r="D99" s="135" t="e">
        <f t="shared" si="4"/>
        <v>#VALUE!</v>
      </c>
      <c r="E99" s="135" t="e">
        <f t="shared" si="4"/>
        <v>#VALUE!</v>
      </c>
      <c r="F99" s="135" t="e">
        <f t="shared" si="4"/>
        <v>#VALUE!</v>
      </c>
      <c r="G99" s="135" t="e">
        <f t="shared" si="3"/>
        <v>#VALUE!</v>
      </c>
      <c r="H99" s="135" t="e">
        <f t="shared" si="3"/>
        <v>#VALUE!</v>
      </c>
      <c r="I99" s="135" t="e">
        <f t="shared" si="3"/>
        <v>#VALUE!</v>
      </c>
      <c r="J99" s="136" t="e">
        <f t="shared" si="5"/>
        <v>#VALUE!</v>
      </c>
      <c r="K99" s="34" t="s">
        <v>1572</v>
      </c>
      <c r="L99" s="34" t="s">
        <v>1572</v>
      </c>
      <c r="M99" s="34" t="s">
        <v>1572</v>
      </c>
      <c r="N99" s="34" t="s">
        <v>1572</v>
      </c>
      <c r="O99" s="34" t="s">
        <v>1572</v>
      </c>
      <c r="P99" s="34" t="s">
        <v>1572</v>
      </c>
    </row>
    <row r="100" spans="1:16" x14ac:dyDescent="0.25">
      <c r="A100" s="11" t="s">
        <v>955</v>
      </c>
      <c r="B100" s="11" t="s">
        <v>956</v>
      </c>
      <c r="C100" s="34">
        <v>3258</v>
      </c>
      <c r="D100" s="135">
        <f t="shared" si="4"/>
        <v>4.2971147943523637E-3</v>
      </c>
      <c r="E100" s="135">
        <f t="shared" si="4"/>
        <v>9.4843462246777158E-2</v>
      </c>
      <c r="F100" s="135">
        <f t="shared" si="4"/>
        <v>0.35082872928176795</v>
      </c>
      <c r="G100" s="135">
        <f t="shared" si="3"/>
        <v>0.39963167587476978</v>
      </c>
      <c r="H100" s="135">
        <f t="shared" si="3"/>
        <v>0.12461632903621854</v>
      </c>
      <c r="I100" s="135">
        <f t="shared" si="3"/>
        <v>2.5782688766114181E-2</v>
      </c>
      <c r="J100" s="136">
        <f t="shared" si="5"/>
        <v>2.6227747084100677</v>
      </c>
      <c r="K100" s="34">
        <v>14</v>
      </c>
      <c r="L100" s="34">
        <v>309</v>
      </c>
      <c r="M100" s="34">
        <v>1143</v>
      </c>
      <c r="N100" s="34">
        <v>1302</v>
      </c>
      <c r="O100" s="34">
        <v>406</v>
      </c>
      <c r="P100" s="34">
        <v>84</v>
      </c>
    </row>
    <row r="101" spans="1:16" x14ac:dyDescent="0.25">
      <c r="A101" s="11" t="s">
        <v>965</v>
      </c>
      <c r="B101" s="11" t="s">
        <v>966</v>
      </c>
      <c r="C101" s="34">
        <v>723</v>
      </c>
      <c r="D101" s="135">
        <f t="shared" si="4"/>
        <v>0</v>
      </c>
      <c r="E101" s="135">
        <f t="shared" si="4"/>
        <v>1.3831258644536652E-2</v>
      </c>
      <c r="F101" s="135">
        <f t="shared" si="4"/>
        <v>0.26556016597510373</v>
      </c>
      <c r="G101" s="135">
        <f t="shared" si="3"/>
        <v>0.51867219917012453</v>
      </c>
      <c r="H101" s="135">
        <f t="shared" si="3"/>
        <v>0.16735822959889349</v>
      </c>
      <c r="I101" s="135">
        <f t="shared" si="3"/>
        <v>3.4578146611341634E-2</v>
      </c>
      <c r="J101" s="136">
        <f t="shared" si="5"/>
        <v>2.9432918395573999</v>
      </c>
      <c r="K101" s="34">
        <v>0</v>
      </c>
      <c r="L101" s="34">
        <v>10</v>
      </c>
      <c r="M101" s="34">
        <v>192</v>
      </c>
      <c r="N101" s="34">
        <v>375</v>
      </c>
      <c r="O101" s="34">
        <v>121</v>
      </c>
      <c r="P101" s="34">
        <v>25</v>
      </c>
    </row>
    <row r="102" spans="1:16" x14ac:dyDescent="0.25">
      <c r="A102" s="11" t="s">
        <v>989</v>
      </c>
      <c r="B102" s="11" t="s">
        <v>990</v>
      </c>
      <c r="C102" s="34">
        <v>9671</v>
      </c>
      <c r="D102" s="135">
        <f t="shared" si="4"/>
        <v>2.1714403887912316E-3</v>
      </c>
      <c r="E102" s="135">
        <f t="shared" si="4"/>
        <v>0.10567676558783994</v>
      </c>
      <c r="F102" s="135">
        <f t="shared" si="4"/>
        <v>0.20266776962051494</v>
      </c>
      <c r="G102" s="135">
        <f t="shared" si="3"/>
        <v>0.52155930100299863</v>
      </c>
      <c r="H102" s="135">
        <f t="shared" si="3"/>
        <v>0.1413504291179816</v>
      </c>
      <c r="I102" s="135">
        <f t="shared" si="3"/>
        <v>2.6574294281873644E-2</v>
      </c>
      <c r="J102" s="136">
        <f t="shared" si="5"/>
        <v>2.7739633957191603</v>
      </c>
      <c r="K102" s="34">
        <v>21</v>
      </c>
      <c r="L102" s="34">
        <v>1022</v>
      </c>
      <c r="M102" s="34">
        <v>1960</v>
      </c>
      <c r="N102" s="34">
        <v>5044</v>
      </c>
      <c r="O102" s="34">
        <v>1367</v>
      </c>
      <c r="P102" s="34">
        <v>257</v>
      </c>
    </row>
    <row r="103" spans="1:16" x14ac:dyDescent="0.25">
      <c r="A103" s="11" t="s">
        <v>991</v>
      </c>
      <c r="B103" s="11" t="s">
        <v>992</v>
      </c>
      <c r="C103" s="34">
        <v>155</v>
      </c>
      <c r="D103" s="135">
        <f t="shared" si="4"/>
        <v>0</v>
      </c>
      <c r="E103" s="135">
        <f t="shared" si="4"/>
        <v>3.2258064516129031E-2</v>
      </c>
      <c r="F103" s="135">
        <f t="shared" si="4"/>
        <v>0.18064516129032257</v>
      </c>
      <c r="G103" s="135">
        <f t="shared" si="3"/>
        <v>0.40645161290322579</v>
      </c>
      <c r="H103" s="135">
        <f t="shared" si="3"/>
        <v>0.3032258064516129</v>
      </c>
      <c r="I103" s="135">
        <f t="shared" si="3"/>
        <v>7.7419354838709681E-2</v>
      </c>
      <c r="J103" s="136">
        <f t="shared" si="5"/>
        <v>3.2129032258064516</v>
      </c>
      <c r="K103" s="34">
        <v>0</v>
      </c>
      <c r="L103" s="34">
        <v>5</v>
      </c>
      <c r="M103" s="34">
        <v>28</v>
      </c>
      <c r="N103" s="34">
        <v>63</v>
      </c>
      <c r="O103" s="34">
        <v>47</v>
      </c>
      <c r="P103" s="34">
        <v>12</v>
      </c>
    </row>
    <row r="104" spans="1:16" x14ac:dyDescent="0.25">
      <c r="A104" s="11" t="s">
        <v>1021</v>
      </c>
      <c r="B104" s="11" t="s">
        <v>1022</v>
      </c>
      <c r="C104" s="34">
        <v>161</v>
      </c>
      <c r="D104" s="135">
        <f t="shared" si="4"/>
        <v>0</v>
      </c>
      <c r="E104" s="135">
        <f t="shared" si="4"/>
        <v>3.1055900621118012E-2</v>
      </c>
      <c r="F104" s="135">
        <f t="shared" si="4"/>
        <v>0.30434782608695654</v>
      </c>
      <c r="G104" s="135">
        <f t="shared" si="3"/>
        <v>0.45962732919254656</v>
      </c>
      <c r="H104" s="135">
        <f t="shared" si="3"/>
        <v>0.12422360248447205</v>
      </c>
      <c r="I104" s="135">
        <f t="shared" si="3"/>
        <v>8.0745341614906832E-2</v>
      </c>
      <c r="J104" s="136">
        <f t="shared" si="5"/>
        <v>2.9192546583850931</v>
      </c>
      <c r="K104" s="34">
        <v>0</v>
      </c>
      <c r="L104" s="34">
        <v>5</v>
      </c>
      <c r="M104" s="34">
        <v>49</v>
      </c>
      <c r="N104" s="34">
        <v>74</v>
      </c>
      <c r="O104" s="34">
        <v>20</v>
      </c>
      <c r="P104" s="34">
        <v>13</v>
      </c>
    </row>
    <row r="105" spans="1:16" x14ac:dyDescent="0.25">
      <c r="A105" s="11" t="s">
        <v>1033</v>
      </c>
      <c r="B105" s="11" t="s">
        <v>1034</v>
      </c>
      <c r="C105" s="34" t="s">
        <v>1572</v>
      </c>
      <c r="D105" s="135" t="e">
        <f t="shared" si="4"/>
        <v>#VALUE!</v>
      </c>
      <c r="E105" s="135" t="e">
        <f t="shared" si="4"/>
        <v>#VALUE!</v>
      </c>
      <c r="F105" s="135" t="e">
        <f t="shared" si="4"/>
        <v>#VALUE!</v>
      </c>
      <c r="G105" s="135" t="e">
        <f t="shared" si="3"/>
        <v>#VALUE!</v>
      </c>
      <c r="H105" s="135" t="e">
        <f t="shared" si="3"/>
        <v>#VALUE!</v>
      </c>
      <c r="I105" s="135" t="e">
        <f t="shared" si="3"/>
        <v>#VALUE!</v>
      </c>
      <c r="J105" s="136" t="e">
        <f t="shared" si="5"/>
        <v>#VALUE!</v>
      </c>
      <c r="K105" s="34" t="s">
        <v>1572</v>
      </c>
      <c r="L105" s="34" t="s">
        <v>1572</v>
      </c>
      <c r="M105" s="34" t="s">
        <v>1572</v>
      </c>
      <c r="N105" s="34" t="s">
        <v>1572</v>
      </c>
      <c r="O105" s="34" t="s">
        <v>1572</v>
      </c>
      <c r="P105" s="34" t="s">
        <v>1572</v>
      </c>
    </row>
    <row r="106" spans="1:16" x14ac:dyDescent="0.25">
      <c r="A106" s="11" t="s">
        <v>1043</v>
      </c>
      <c r="B106" s="11" t="s">
        <v>1044</v>
      </c>
      <c r="C106" s="34" t="s">
        <v>1572</v>
      </c>
      <c r="D106" s="135" t="e">
        <f t="shared" si="4"/>
        <v>#VALUE!</v>
      </c>
      <c r="E106" s="135" t="e">
        <f t="shared" si="4"/>
        <v>#VALUE!</v>
      </c>
      <c r="F106" s="135" t="e">
        <f t="shared" si="4"/>
        <v>#VALUE!</v>
      </c>
      <c r="G106" s="135" t="e">
        <f t="shared" si="3"/>
        <v>#VALUE!</v>
      </c>
      <c r="H106" s="135" t="e">
        <f t="shared" si="3"/>
        <v>#VALUE!</v>
      </c>
      <c r="I106" s="135" t="e">
        <f t="shared" si="3"/>
        <v>#VALUE!</v>
      </c>
      <c r="J106" s="136" t="e">
        <f t="shared" si="5"/>
        <v>#VALUE!</v>
      </c>
      <c r="K106" s="34" t="s">
        <v>1572</v>
      </c>
      <c r="L106" s="34" t="s">
        <v>1572</v>
      </c>
      <c r="M106" s="34" t="s">
        <v>1572</v>
      </c>
      <c r="N106" s="34" t="s">
        <v>1572</v>
      </c>
      <c r="O106" s="34" t="s">
        <v>1572</v>
      </c>
      <c r="P106" s="34" t="s">
        <v>1572</v>
      </c>
    </row>
    <row r="107" spans="1:16" x14ac:dyDescent="0.25">
      <c r="A107" s="11" t="s">
        <v>1069</v>
      </c>
      <c r="B107" s="11" t="s">
        <v>1070</v>
      </c>
      <c r="C107" s="34">
        <v>3226</v>
      </c>
      <c r="D107" s="135">
        <f t="shared" si="4"/>
        <v>6.1996280223186606E-4</v>
      </c>
      <c r="E107" s="135">
        <f t="shared" si="4"/>
        <v>7.0675759454432732E-2</v>
      </c>
      <c r="F107" s="135">
        <f t="shared" si="4"/>
        <v>0.35492870427774331</v>
      </c>
      <c r="G107" s="135">
        <f t="shared" si="3"/>
        <v>0.4435833849969002</v>
      </c>
      <c r="H107" s="135">
        <f t="shared" si="3"/>
        <v>0.10136391816491011</v>
      </c>
      <c r="I107" s="135">
        <f t="shared" si="3"/>
        <v>2.8828270303781774E-2</v>
      </c>
      <c r="J107" s="136">
        <f t="shared" si="5"/>
        <v>2.6608803471791691</v>
      </c>
      <c r="K107" s="34">
        <v>2</v>
      </c>
      <c r="L107" s="34">
        <v>228</v>
      </c>
      <c r="M107" s="34">
        <v>1145</v>
      </c>
      <c r="N107" s="34">
        <v>1431</v>
      </c>
      <c r="O107" s="34">
        <v>327</v>
      </c>
      <c r="P107" s="34">
        <v>93</v>
      </c>
    </row>
    <row r="108" spans="1:16" x14ac:dyDescent="0.25">
      <c r="A108" s="11" t="s">
        <v>1071</v>
      </c>
      <c r="B108" s="11" t="s">
        <v>1072</v>
      </c>
      <c r="C108" s="34">
        <v>87</v>
      </c>
      <c r="D108" s="135">
        <f t="shared" si="4"/>
        <v>0</v>
      </c>
      <c r="E108" s="135">
        <f t="shared" si="4"/>
        <v>1.1494252873563218E-2</v>
      </c>
      <c r="F108" s="135">
        <f t="shared" si="4"/>
        <v>0.16091954022988506</v>
      </c>
      <c r="G108" s="135">
        <f t="shared" si="3"/>
        <v>0.48275862068965519</v>
      </c>
      <c r="H108" s="135">
        <f t="shared" si="3"/>
        <v>0.21839080459770116</v>
      </c>
      <c r="I108" s="135">
        <f t="shared" si="3"/>
        <v>0.12643678160919541</v>
      </c>
      <c r="J108" s="136">
        <f t="shared" si="5"/>
        <v>3.2873563218390807</v>
      </c>
      <c r="K108" s="34">
        <v>0</v>
      </c>
      <c r="L108" s="34">
        <v>1</v>
      </c>
      <c r="M108" s="34">
        <v>14</v>
      </c>
      <c r="N108" s="34">
        <v>42</v>
      </c>
      <c r="O108" s="34">
        <v>19</v>
      </c>
      <c r="P108" s="34">
        <v>11</v>
      </c>
    </row>
    <row r="109" spans="1:16" x14ac:dyDescent="0.25">
      <c r="A109" s="11" t="s">
        <v>1073</v>
      </c>
      <c r="B109" s="11" t="s">
        <v>1074</v>
      </c>
      <c r="C109" s="34">
        <v>86</v>
      </c>
      <c r="D109" s="135">
        <f t="shared" si="4"/>
        <v>0</v>
      </c>
      <c r="E109" s="135">
        <f t="shared" si="4"/>
        <v>0.11627906976744186</v>
      </c>
      <c r="F109" s="135">
        <f t="shared" si="4"/>
        <v>0.29069767441860467</v>
      </c>
      <c r="G109" s="135">
        <f t="shared" si="3"/>
        <v>0.34883720930232559</v>
      </c>
      <c r="H109" s="135">
        <f t="shared" si="3"/>
        <v>0.22093023255813954</v>
      </c>
      <c r="I109" s="135">
        <f t="shared" si="3"/>
        <v>2.3255813953488372E-2</v>
      </c>
      <c r="J109" s="136">
        <f t="shared" si="5"/>
        <v>2.7441860465116279</v>
      </c>
      <c r="K109" s="34">
        <v>0</v>
      </c>
      <c r="L109" s="34">
        <v>10</v>
      </c>
      <c r="M109" s="34">
        <v>25</v>
      </c>
      <c r="N109" s="34">
        <v>30</v>
      </c>
      <c r="O109" s="34">
        <v>19</v>
      </c>
      <c r="P109" s="34">
        <v>2</v>
      </c>
    </row>
    <row r="110" spans="1:16" x14ac:dyDescent="0.25">
      <c r="A110" s="11" t="s">
        <v>1075</v>
      </c>
      <c r="B110" s="11" t="s">
        <v>1076</v>
      </c>
      <c r="C110" s="34">
        <v>814</v>
      </c>
      <c r="D110" s="135">
        <f t="shared" si="4"/>
        <v>0</v>
      </c>
      <c r="E110" s="135">
        <f t="shared" si="4"/>
        <v>3.4398034398034398E-2</v>
      </c>
      <c r="F110" s="135">
        <f t="shared" si="4"/>
        <v>0.42628992628992629</v>
      </c>
      <c r="G110" s="135">
        <f t="shared" si="3"/>
        <v>0.41646191646191644</v>
      </c>
      <c r="H110" s="135">
        <f t="shared" si="3"/>
        <v>9.9508599508599513E-2</v>
      </c>
      <c r="I110" s="135">
        <f t="shared" si="3"/>
        <v>2.334152334152334E-2</v>
      </c>
      <c r="J110" s="136">
        <f t="shared" si="5"/>
        <v>2.651105651105651</v>
      </c>
      <c r="K110" s="34">
        <v>0</v>
      </c>
      <c r="L110" s="34">
        <v>28</v>
      </c>
      <c r="M110" s="34">
        <v>347</v>
      </c>
      <c r="N110" s="34">
        <v>339</v>
      </c>
      <c r="O110" s="34">
        <v>81</v>
      </c>
      <c r="P110" s="34">
        <v>19</v>
      </c>
    </row>
    <row r="111" spans="1:16" x14ac:dyDescent="0.25">
      <c r="A111" s="11" t="s">
        <v>1077</v>
      </c>
      <c r="B111" s="11" t="s">
        <v>1078</v>
      </c>
      <c r="C111" s="34" t="s">
        <v>1572</v>
      </c>
      <c r="D111" s="135" t="e">
        <f t="shared" si="4"/>
        <v>#VALUE!</v>
      </c>
      <c r="E111" s="135" t="e">
        <f t="shared" si="4"/>
        <v>#VALUE!</v>
      </c>
      <c r="F111" s="135" t="e">
        <f t="shared" si="4"/>
        <v>#VALUE!</v>
      </c>
      <c r="G111" s="135" t="e">
        <f t="shared" si="3"/>
        <v>#VALUE!</v>
      </c>
      <c r="H111" s="135" t="e">
        <f t="shared" si="3"/>
        <v>#VALUE!</v>
      </c>
      <c r="I111" s="135" t="e">
        <f t="shared" si="3"/>
        <v>#VALUE!</v>
      </c>
      <c r="J111" s="136" t="e">
        <f t="shared" si="5"/>
        <v>#VALUE!</v>
      </c>
      <c r="K111" s="34" t="s">
        <v>1572</v>
      </c>
      <c r="L111" s="34" t="s">
        <v>1572</v>
      </c>
      <c r="M111" s="34" t="s">
        <v>1572</v>
      </c>
      <c r="N111" s="34" t="s">
        <v>1572</v>
      </c>
      <c r="O111" s="34" t="s">
        <v>1572</v>
      </c>
      <c r="P111" s="34" t="s">
        <v>1572</v>
      </c>
    </row>
    <row r="112" spans="1:16" x14ac:dyDescent="0.25">
      <c r="A112" s="11" t="s">
        <v>1083</v>
      </c>
      <c r="B112" s="11" t="s">
        <v>1084</v>
      </c>
      <c r="C112" s="34">
        <v>129</v>
      </c>
      <c r="D112" s="135">
        <f t="shared" si="4"/>
        <v>0</v>
      </c>
      <c r="E112" s="135">
        <f t="shared" si="4"/>
        <v>3.1007751937984496E-2</v>
      </c>
      <c r="F112" s="135">
        <f t="shared" si="4"/>
        <v>0.17829457364341086</v>
      </c>
      <c r="G112" s="135">
        <f t="shared" si="3"/>
        <v>0.4263565891472868</v>
      </c>
      <c r="H112" s="135">
        <f t="shared" si="3"/>
        <v>0.29457364341085274</v>
      </c>
      <c r="I112" s="135">
        <f t="shared" si="3"/>
        <v>6.9767441860465115E-2</v>
      </c>
      <c r="J112" s="136">
        <f t="shared" si="5"/>
        <v>3.193798449612403</v>
      </c>
      <c r="K112" s="34">
        <v>0</v>
      </c>
      <c r="L112" s="34">
        <v>4</v>
      </c>
      <c r="M112" s="34">
        <v>23</v>
      </c>
      <c r="N112" s="34">
        <v>55</v>
      </c>
      <c r="O112" s="34">
        <v>38</v>
      </c>
      <c r="P112" s="34">
        <v>9</v>
      </c>
    </row>
    <row r="113" spans="1:16" x14ac:dyDescent="0.25">
      <c r="A113" s="11" t="s">
        <v>1109</v>
      </c>
      <c r="B113" s="11" t="s">
        <v>1110</v>
      </c>
      <c r="C113" s="34">
        <v>145</v>
      </c>
      <c r="D113" s="135">
        <f t="shared" si="4"/>
        <v>0</v>
      </c>
      <c r="E113" s="135">
        <f t="shared" si="4"/>
        <v>3.4482758620689655E-2</v>
      </c>
      <c r="F113" s="135">
        <f t="shared" si="4"/>
        <v>0.14482758620689656</v>
      </c>
      <c r="G113" s="135">
        <f t="shared" si="3"/>
        <v>0.4689655172413793</v>
      </c>
      <c r="H113" s="135">
        <f t="shared" si="3"/>
        <v>0.25517241379310346</v>
      </c>
      <c r="I113" s="135">
        <f t="shared" si="3"/>
        <v>9.6551724137931033E-2</v>
      </c>
      <c r="J113" s="136">
        <f t="shared" si="5"/>
        <v>3.2344827586206897</v>
      </c>
      <c r="K113" s="34">
        <v>0</v>
      </c>
      <c r="L113" s="34">
        <v>5</v>
      </c>
      <c r="M113" s="34">
        <v>21</v>
      </c>
      <c r="N113" s="34">
        <v>68</v>
      </c>
      <c r="O113" s="34">
        <v>37</v>
      </c>
      <c r="P113" s="34">
        <v>14</v>
      </c>
    </row>
    <row r="114" spans="1:16" x14ac:dyDescent="0.25">
      <c r="A114" s="11" t="s">
        <v>1111</v>
      </c>
      <c r="B114" s="11" t="s">
        <v>1112</v>
      </c>
      <c r="C114" s="34">
        <v>209</v>
      </c>
      <c r="D114" s="135">
        <f t="shared" si="4"/>
        <v>9.5693779904306216E-3</v>
      </c>
      <c r="E114" s="135">
        <f t="shared" si="4"/>
        <v>1.9138755980861243E-2</v>
      </c>
      <c r="F114" s="135">
        <f t="shared" si="4"/>
        <v>0.291866028708134</v>
      </c>
      <c r="G114" s="135">
        <f t="shared" si="3"/>
        <v>0.44976076555023925</v>
      </c>
      <c r="H114" s="135">
        <f t="shared" si="3"/>
        <v>0.17224880382775121</v>
      </c>
      <c r="I114" s="135">
        <f t="shared" si="3"/>
        <v>5.7416267942583733E-2</v>
      </c>
      <c r="J114" s="136">
        <f t="shared" si="5"/>
        <v>2.9282296650717705</v>
      </c>
      <c r="K114" s="34">
        <v>2</v>
      </c>
      <c r="L114" s="34">
        <v>4</v>
      </c>
      <c r="M114" s="34">
        <v>61</v>
      </c>
      <c r="N114" s="34">
        <v>94</v>
      </c>
      <c r="O114" s="34">
        <v>36</v>
      </c>
      <c r="P114" s="34">
        <v>12</v>
      </c>
    </row>
    <row r="115" spans="1:16" x14ac:dyDescent="0.25">
      <c r="A115" s="11" t="s">
        <v>1151</v>
      </c>
      <c r="B115" s="11" t="s">
        <v>1152</v>
      </c>
      <c r="C115" s="34">
        <v>141</v>
      </c>
      <c r="D115" s="135">
        <f t="shared" si="4"/>
        <v>0</v>
      </c>
      <c r="E115" s="135">
        <f t="shared" si="4"/>
        <v>1.4184397163120567E-2</v>
      </c>
      <c r="F115" s="135">
        <f t="shared" si="4"/>
        <v>0.1773049645390071</v>
      </c>
      <c r="G115" s="135">
        <f t="shared" si="3"/>
        <v>0.42553191489361702</v>
      </c>
      <c r="H115" s="135">
        <f t="shared" si="3"/>
        <v>0.24113475177304963</v>
      </c>
      <c r="I115" s="135">
        <f t="shared" si="3"/>
        <v>0.14184397163120568</v>
      </c>
      <c r="J115" s="136">
        <f t="shared" si="5"/>
        <v>3.3191489361702127</v>
      </c>
      <c r="K115" s="34">
        <v>0</v>
      </c>
      <c r="L115" s="34">
        <v>2</v>
      </c>
      <c r="M115" s="34">
        <v>25</v>
      </c>
      <c r="N115" s="34">
        <v>60</v>
      </c>
      <c r="O115" s="34">
        <v>34</v>
      </c>
      <c r="P115" s="34">
        <v>20</v>
      </c>
    </row>
    <row r="116" spans="1:16" x14ac:dyDescent="0.25">
      <c r="A116" s="11" t="s">
        <v>1159</v>
      </c>
      <c r="B116" s="11" t="s">
        <v>1160</v>
      </c>
      <c r="C116" s="34">
        <v>340</v>
      </c>
      <c r="D116" s="135">
        <f t="shared" si="4"/>
        <v>0</v>
      </c>
      <c r="E116" s="135">
        <f t="shared" si="4"/>
        <v>0.05</v>
      </c>
      <c r="F116" s="135">
        <f t="shared" si="4"/>
        <v>0.25588235294117645</v>
      </c>
      <c r="G116" s="135">
        <f t="shared" si="3"/>
        <v>0.39117647058823529</v>
      </c>
      <c r="H116" s="135">
        <f t="shared" si="3"/>
        <v>0.22352941176470589</v>
      </c>
      <c r="I116" s="135">
        <f t="shared" si="3"/>
        <v>7.9411764705882348E-2</v>
      </c>
      <c r="J116" s="136">
        <f t="shared" si="5"/>
        <v>3.026470588235294</v>
      </c>
      <c r="K116" s="34">
        <v>0</v>
      </c>
      <c r="L116" s="34">
        <v>17</v>
      </c>
      <c r="M116" s="34">
        <v>87</v>
      </c>
      <c r="N116" s="34">
        <v>133</v>
      </c>
      <c r="O116" s="34">
        <v>76</v>
      </c>
      <c r="P116" s="34">
        <v>27</v>
      </c>
    </row>
    <row r="117" spans="1:16" x14ac:dyDescent="0.25">
      <c r="A117" s="11" t="s">
        <v>82</v>
      </c>
      <c r="B117" s="11" t="s">
        <v>83</v>
      </c>
      <c r="C117" s="34">
        <v>1285</v>
      </c>
      <c r="D117" s="135">
        <f t="shared" si="4"/>
        <v>1.5564202334630351E-3</v>
      </c>
      <c r="E117" s="135">
        <f t="shared" si="4"/>
        <v>7.7042801556420237E-2</v>
      </c>
      <c r="F117" s="135">
        <f t="shared" si="4"/>
        <v>0.29182879377431908</v>
      </c>
      <c r="G117" s="135">
        <f t="shared" si="3"/>
        <v>0.43891050583657587</v>
      </c>
      <c r="H117" s="135">
        <f t="shared" si="3"/>
        <v>0.15719844357976653</v>
      </c>
      <c r="I117" s="135">
        <f t="shared" si="3"/>
        <v>3.3463035019455252E-2</v>
      </c>
      <c r="J117" s="136">
        <f t="shared" si="5"/>
        <v>2.7735408560311283</v>
      </c>
      <c r="K117" s="34">
        <v>2</v>
      </c>
      <c r="L117" s="34">
        <v>99</v>
      </c>
      <c r="M117" s="34">
        <v>375</v>
      </c>
      <c r="N117" s="34">
        <v>564</v>
      </c>
      <c r="O117" s="34">
        <v>202</v>
      </c>
      <c r="P117" s="34">
        <v>43</v>
      </c>
    </row>
    <row r="118" spans="1:16" x14ac:dyDescent="0.25">
      <c r="A118" s="11" t="s">
        <v>92</v>
      </c>
      <c r="B118" s="11" t="s">
        <v>93</v>
      </c>
      <c r="C118" s="34" t="s">
        <v>1572</v>
      </c>
      <c r="D118" s="135" t="e">
        <f t="shared" si="4"/>
        <v>#VALUE!</v>
      </c>
      <c r="E118" s="135" t="e">
        <f t="shared" si="4"/>
        <v>#VALUE!</v>
      </c>
      <c r="F118" s="135" t="e">
        <f t="shared" si="4"/>
        <v>#VALUE!</v>
      </c>
      <c r="G118" s="135" t="e">
        <f t="shared" si="3"/>
        <v>#VALUE!</v>
      </c>
      <c r="H118" s="135" t="e">
        <f t="shared" si="3"/>
        <v>#VALUE!</v>
      </c>
      <c r="I118" s="135" t="e">
        <f t="shared" si="3"/>
        <v>#VALUE!</v>
      </c>
      <c r="J118" s="136" t="e">
        <f t="shared" si="5"/>
        <v>#VALUE!</v>
      </c>
      <c r="K118" s="34" t="s">
        <v>1572</v>
      </c>
      <c r="L118" s="34" t="s">
        <v>1572</v>
      </c>
      <c r="M118" s="34" t="s">
        <v>1572</v>
      </c>
      <c r="N118" s="34" t="s">
        <v>1572</v>
      </c>
      <c r="O118" s="34" t="s">
        <v>1572</v>
      </c>
      <c r="P118" s="34" t="s">
        <v>1572</v>
      </c>
    </row>
    <row r="119" spans="1:16" x14ac:dyDescent="0.25">
      <c r="A119" s="11" t="s">
        <v>114</v>
      </c>
      <c r="B119" s="11" t="s">
        <v>115</v>
      </c>
      <c r="C119" s="34">
        <v>96</v>
      </c>
      <c r="D119" s="135">
        <f t="shared" si="4"/>
        <v>0</v>
      </c>
      <c r="E119" s="135">
        <f t="shared" si="4"/>
        <v>1.0416666666666666E-2</v>
      </c>
      <c r="F119" s="135">
        <f t="shared" si="4"/>
        <v>0.13541666666666666</v>
      </c>
      <c r="G119" s="135">
        <f t="shared" si="3"/>
        <v>0.55208333333333337</v>
      </c>
      <c r="H119" s="135">
        <f t="shared" si="3"/>
        <v>0.19791666666666666</v>
      </c>
      <c r="I119" s="135">
        <f t="shared" si="3"/>
        <v>0.10416666666666667</v>
      </c>
      <c r="J119" s="136">
        <f t="shared" si="5"/>
        <v>3.25</v>
      </c>
      <c r="K119" s="34">
        <v>0</v>
      </c>
      <c r="L119" s="34">
        <v>1</v>
      </c>
      <c r="M119" s="34">
        <v>13</v>
      </c>
      <c r="N119" s="34">
        <v>53</v>
      </c>
      <c r="O119" s="34">
        <v>19</v>
      </c>
      <c r="P119" s="34">
        <v>10</v>
      </c>
    </row>
    <row r="120" spans="1:16" x14ac:dyDescent="0.25">
      <c r="A120" s="11" t="s">
        <v>118</v>
      </c>
      <c r="B120" s="11" t="s">
        <v>119</v>
      </c>
      <c r="C120" s="34">
        <v>2770</v>
      </c>
      <c r="D120" s="135">
        <f t="shared" si="4"/>
        <v>3.6101083032490973E-4</v>
      </c>
      <c r="E120" s="135">
        <f t="shared" si="4"/>
        <v>7.0758122743682317E-2</v>
      </c>
      <c r="F120" s="135">
        <f t="shared" si="4"/>
        <v>0.29097472924187728</v>
      </c>
      <c r="G120" s="135">
        <f t="shared" si="3"/>
        <v>0.43032490974729243</v>
      </c>
      <c r="H120" s="135">
        <f t="shared" si="3"/>
        <v>0.16823104693140795</v>
      </c>
      <c r="I120" s="135">
        <f t="shared" si="3"/>
        <v>3.935018050541516E-2</v>
      </c>
      <c r="J120" s="136">
        <f t="shared" si="5"/>
        <v>2.8133574007220217</v>
      </c>
      <c r="K120" s="34">
        <v>1</v>
      </c>
      <c r="L120" s="34">
        <v>196</v>
      </c>
      <c r="M120" s="34">
        <v>806</v>
      </c>
      <c r="N120" s="34">
        <v>1192</v>
      </c>
      <c r="O120" s="34">
        <v>466</v>
      </c>
      <c r="P120" s="34">
        <v>109</v>
      </c>
    </row>
    <row r="121" spans="1:16" x14ac:dyDescent="0.25">
      <c r="A121" s="11" t="s">
        <v>152</v>
      </c>
      <c r="B121" s="11" t="s">
        <v>153</v>
      </c>
      <c r="C121" s="34" t="s">
        <v>1572</v>
      </c>
      <c r="D121" s="135" t="e">
        <f t="shared" si="4"/>
        <v>#VALUE!</v>
      </c>
      <c r="E121" s="135" t="e">
        <f t="shared" si="4"/>
        <v>#VALUE!</v>
      </c>
      <c r="F121" s="135" t="e">
        <f t="shared" si="4"/>
        <v>#VALUE!</v>
      </c>
      <c r="G121" s="135" t="e">
        <f t="shared" si="3"/>
        <v>#VALUE!</v>
      </c>
      <c r="H121" s="135" t="e">
        <f t="shared" si="3"/>
        <v>#VALUE!</v>
      </c>
      <c r="I121" s="135" t="e">
        <f t="shared" si="3"/>
        <v>#VALUE!</v>
      </c>
      <c r="J121" s="136" t="e">
        <f t="shared" si="5"/>
        <v>#VALUE!</v>
      </c>
      <c r="K121" s="34" t="s">
        <v>1572</v>
      </c>
      <c r="L121" s="34" t="s">
        <v>1572</v>
      </c>
      <c r="M121" s="34" t="s">
        <v>1572</v>
      </c>
      <c r="N121" s="34" t="s">
        <v>1572</v>
      </c>
      <c r="O121" s="34" t="s">
        <v>1572</v>
      </c>
      <c r="P121" s="34" t="s">
        <v>1572</v>
      </c>
    </row>
    <row r="122" spans="1:16" x14ac:dyDescent="0.25">
      <c r="A122" s="11" t="s">
        <v>158</v>
      </c>
      <c r="B122" s="11" t="s">
        <v>159</v>
      </c>
      <c r="C122" s="34">
        <v>185</v>
      </c>
      <c r="D122" s="135">
        <f t="shared" si="4"/>
        <v>0</v>
      </c>
      <c r="E122" s="135">
        <f t="shared" si="4"/>
        <v>1.6216216216216217E-2</v>
      </c>
      <c r="F122" s="135">
        <f t="shared" si="4"/>
        <v>0.2</v>
      </c>
      <c r="G122" s="135">
        <f t="shared" si="3"/>
        <v>0.41621621621621624</v>
      </c>
      <c r="H122" s="135">
        <f t="shared" si="3"/>
        <v>0.27567567567567569</v>
      </c>
      <c r="I122" s="135">
        <f t="shared" si="3"/>
        <v>9.1891891891891897E-2</v>
      </c>
      <c r="J122" s="136">
        <f t="shared" si="5"/>
        <v>3.2270270270270269</v>
      </c>
      <c r="K122" s="34">
        <v>0</v>
      </c>
      <c r="L122" s="34">
        <v>3</v>
      </c>
      <c r="M122" s="34">
        <v>37</v>
      </c>
      <c r="N122" s="34">
        <v>77</v>
      </c>
      <c r="O122" s="34">
        <v>51</v>
      </c>
      <c r="P122" s="34">
        <v>17</v>
      </c>
    </row>
    <row r="123" spans="1:16" x14ac:dyDescent="0.25">
      <c r="A123" s="11" t="s">
        <v>160</v>
      </c>
      <c r="B123" s="11" t="s">
        <v>161</v>
      </c>
      <c r="C123" s="34">
        <v>55</v>
      </c>
      <c r="D123" s="135">
        <f t="shared" si="4"/>
        <v>0</v>
      </c>
      <c r="E123" s="135">
        <f t="shared" si="4"/>
        <v>7.2727272727272724E-2</v>
      </c>
      <c r="F123" s="135">
        <f t="shared" si="4"/>
        <v>0.2</v>
      </c>
      <c r="G123" s="135">
        <f t="shared" si="3"/>
        <v>0.34545454545454546</v>
      </c>
      <c r="H123" s="135">
        <f t="shared" si="3"/>
        <v>0.21818181818181817</v>
      </c>
      <c r="I123" s="135">
        <f t="shared" si="3"/>
        <v>0.16363636363636364</v>
      </c>
      <c r="J123" s="136">
        <f t="shared" si="5"/>
        <v>3.2</v>
      </c>
      <c r="K123" s="34">
        <v>0</v>
      </c>
      <c r="L123" s="34">
        <v>4</v>
      </c>
      <c r="M123" s="34">
        <v>11</v>
      </c>
      <c r="N123" s="34">
        <v>19</v>
      </c>
      <c r="O123" s="34">
        <v>12</v>
      </c>
      <c r="P123" s="34">
        <v>9</v>
      </c>
    </row>
    <row r="124" spans="1:16" x14ac:dyDescent="0.25">
      <c r="A124" s="11" t="s">
        <v>180</v>
      </c>
      <c r="B124" s="11" t="s">
        <v>181</v>
      </c>
      <c r="C124" s="34">
        <v>58</v>
      </c>
      <c r="D124" s="135">
        <f t="shared" si="4"/>
        <v>1.7241379310344827E-2</v>
      </c>
      <c r="E124" s="135">
        <f t="shared" si="4"/>
        <v>3.4482758620689655E-2</v>
      </c>
      <c r="F124" s="135">
        <f t="shared" si="4"/>
        <v>0.37931034482758619</v>
      </c>
      <c r="G124" s="135">
        <f t="shared" si="3"/>
        <v>0.37931034482758619</v>
      </c>
      <c r="H124" s="135">
        <f t="shared" si="3"/>
        <v>0.15517241379310345</v>
      </c>
      <c r="I124" s="135">
        <f t="shared" si="3"/>
        <v>3.4482758620689655E-2</v>
      </c>
      <c r="J124" s="136">
        <f t="shared" si="5"/>
        <v>2.7241379310344827</v>
      </c>
      <c r="K124" s="34">
        <v>1</v>
      </c>
      <c r="L124" s="34">
        <v>2</v>
      </c>
      <c r="M124" s="34">
        <v>22</v>
      </c>
      <c r="N124" s="34">
        <v>22</v>
      </c>
      <c r="O124" s="34">
        <v>9</v>
      </c>
      <c r="P124" s="34">
        <v>2</v>
      </c>
    </row>
    <row r="125" spans="1:16" x14ac:dyDescent="0.25">
      <c r="A125" s="11" t="s">
        <v>184</v>
      </c>
      <c r="B125" s="11" t="s">
        <v>185</v>
      </c>
      <c r="C125" s="34">
        <v>1449</v>
      </c>
      <c r="D125" s="135">
        <f t="shared" si="4"/>
        <v>6.9013112491373362E-4</v>
      </c>
      <c r="E125" s="135">
        <f t="shared" si="4"/>
        <v>4.3478260869565216E-2</v>
      </c>
      <c r="F125" s="135">
        <f t="shared" si="4"/>
        <v>0.21739130434782608</v>
      </c>
      <c r="G125" s="135">
        <f t="shared" si="3"/>
        <v>0.44237405106970323</v>
      </c>
      <c r="H125" s="135">
        <f t="shared" si="3"/>
        <v>0.23395445134575568</v>
      </c>
      <c r="I125" s="135">
        <f t="shared" si="3"/>
        <v>6.2111801242236024E-2</v>
      </c>
      <c r="J125" s="136">
        <f t="shared" si="5"/>
        <v>3.0517598343685299</v>
      </c>
      <c r="K125" s="34">
        <v>1</v>
      </c>
      <c r="L125" s="34">
        <v>63</v>
      </c>
      <c r="M125" s="34">
        <v>315</v>
      </c>
      <c r="N125" s="34">
        <v>641</v>
      </c>
      <c r="O125" s="34">
        <v>339</v>
      </c>
      <c r="P125" s="34">
        <v>90</v>
      </c>
    </row>
    <row r="126" spans="1:16" x14ac:dyDescent="0.25">
      <c r="A126" s="11" t="s">
        <v>188</v>
      </c>
      <c r="B126" s="11" t="s">
        <v>189</v>
      </c>
      <c r="C126" s="34">
        <v>84</v>
      </c>
      <c r="D126" s="135">
        <f t="shared" si="4"/>
        <v>0</v>
      </c>
      <c r="E126" s="135">
        <f t="shared" si="4"/>
        <v>1.1904761904761904E-2</v>
      </c>
      <c r="F126" s="135">
        <f t="shared" si="4"/>
        <v>0.17857142857142858</v>
      </c>
      <c r="G126" s="135">
        <f t="shared" si="4"/>
        <v>0.35714285714285715</v>
      </c>
      <c r="H126" s="135">
        <f t="shared" si="4"/>
        <v>0.23809523809523808</v>
      </c>
      <c r="I126" s="135">
        <f t="shared" si="4"/>
        <v>0.21428571428571427</v>
      </c>
      <c r="J126" s="136">
        <f t="shared" si="5"/>
        <v>3.4642857142857144</v>
      </c>
      <c r="K126" s="34">
        <v>0</v>
      </c>
      <c r="L126" s="34">
        <v>1</v>
      </c>
      <c r="M126" s="34">
        <v>15</v>
      </c>
      <c r="N126" s="34">
        <v>30</v>
      </c>
      <c r="O126" s="34">
        <v>20</v>
      </c>
      <c r="P126" s="34">
        <v>18</v>
      </c>
    </row>
    <row r="127" spans="1:16" x14ac:dyDescent="0.25">
      <c r="A127" s="11" t="s">
        <v>200</v>
      </c>
      <c r="B127" s="11" t="s">
        <v>201</v>
      </c>
      <c r="C127" s="34">
        <v>80</v>
      </c>
      <c r="D127" s="135">
        <f t="shared" ref="D127:I169" si="6">K127/$C127</f>
        <v>0</v>
      </c>
      <c r="E127" s="135">
        <f t="shared" si="6"/>
        <v>1.2500000000000001E-2</v>
      </c>
      <c r="F127" s="135">
        <f t="shared" si="6"/>
        <v>0.23749999999999999</v>
      </c>
      <c r="G127" s="135">
        <f t="shared" si="6"/>
        <v>0.46250000000000002</v>
      </c>
      <c r="H127" s="135">
        <f t="shared" si="6"/>
        <v>0.1875</v>
      </c>
      <c r="I127" s="135">
        <f t="shared" si="6"/>
        <v>0.1</v>
      </c>
      <c r="J127" s="136">
        <f t="shared" si="5"/>
        <v>3.125</v>
      </c>
      <c r="K127" s="34">
        <v>0</v>
      </c>
      <c r="L127" s="34">
        <v>1</v>
      </c>
      <c r="M127" s="34">
        <v>19</v>
      </c>
      <c r="N127" s="34">
        <v>37</v>
      </c>
      <c r="O127" s="34">
        <v>15</v>
      </c>
      <c r="P127" s="34">
        <v>8</v>
      </c>
    </row>
    <row r="128" spans="1:16" x14ac:dyDescent="0.25">
      <c r="A128" s="11" t="s">
        <v>204</v>
      </c>
      <c r="B128" s="11" t="s">
        <v>205</v>
      </c>
      <c r="C128" s="34" t="s">
        <v>1572</v>
      </c>
      <c r="D128" s="135" t="e">
        <f t="shared" si="6"/>
        <v>#VALUE!</v>
      </c>
      <c r="E128" s="135" t="e">
        <f t="shared" si="6"/>
        <v>#VALUE!</v>
      </c>
      <c r="F128" s="135" t="e">
        <f t="shared" si="6"/>
        <v>#VALUE!</v>
      </c>
      <c r="G128" s="135" t="e">
        <f t="shared" si="6"/>
        <v>#VALUE!</v>
      </c>
      <c r="H128" s="135" t="e">
        <f t="shared" si="6"/>
        <v>#VALUE!</v>
      </c>
      <c r="I128" s="135" t="e">
        <f t="shared" si="6"/>
        <v>#VALUE!</v>
      </c>
      <c r="J128" s="136" t="e">
        <f t="shared" si="5"/>
        <v>#VALUE!</v>
      </c>
      <c r="K128" s="34" t="s">
        <v>1572</v>
      </c>
      <c r="L128" s="34" t="s">
        <v>1572</v>
      </c>
      <c r="M128" s="34" t="s">
        <v>1572</v>
      </c>
      <c r="N128" s="34" t="s">
        <v>1572</v>
      </c>
      <c r="O128" s="34" t="s">
        <v>1572</v>
      </c>
      <c r="P128" s="34" t="s">
        <v>1572</v>
      </c>
    </row>
    <row r="129" spans="1:16" x14ac:dyDescent="0.25">
      <c r="A129" s="11" t="s">
        <v>228</v>
      </c>
      <c r="B129" s="11" t="s">
        <v>229</v>
      </c>
      <c r="C129" s="34">
        <v>1765</v>
      </c>
      <c r="D129" s="135">
        <f t="shared" si="6"/>
        <v>5.6657223796033991E-4</v>
      </c>
      <c r="E129" s="135">
        <f t="shared" si="6"/>
        <v>4.0226628895184136E-2</v>
      </c>
      <c r="F129" s="135">
        <f t="shared" si="6"/>
        <v>0.19490084985835693</v>
      </c>
      <c r="G129" s="135">
        <f t="shared" si="6"/>
        <v>0.46742209631728043</v>
      </c>
      <c r="H129" s="135">
        <f t="shared" si="6"/>
        <v>0.24362606232294617</v>
      </c>
      <c r="I129" s="135">
        <f t="shared" si="6"/>
        <v>5.3257790368271954E-2</v>
      </c>
      <c r="J129" s="136">
        <f t="shared" si="5"/>
        <v>3.0730878186968837</v>
      </c>
      <c r="K129" s="34">
        <v>1</v>
      </c>
      <c r="L129" s="34">
        <v>71</v>
      </c>
      <c r="M129" s="34">
        <v>344</v>
      </c>
      <c r="N129" s="34">
        <v>825</v>
      </c>
      <c r="O129" s="34">
        <v>430</v>
      </c>
      <c r="P129" s="34">
        <v>94</v>
      </c>
    </row>
    <row r="130" spans="1:16" x14ac:dyDescent="0.25">
      <c r="A130" s="11" t="s">
        <v>232</v>
      </c>
      <c r="B130" s="11" t="s">
        <v>233</v>
      </c>
      <c r="C130" s="34">
        <v>140</v>
      </c>
      <c r="D130" s="135">
        <f t="shared" si="6"/>
        <v>0</v>
      </c>
      <c r="E130" s="135">
        <f t="shared" si="6"/>
        <v>2.8571428571428571E-2</v>
      </c>
      <c r="F130" s="135">
        <f t="shared" si="6"/>
        <v>0.17142857142857143</v>
      </c>
      <c r="G130" s="135">
        <f t="shared" si="6"/>
        <v>0.37142857142857144</v>
      </c>
      <c r="H130" s="135">
        <f t="shared" si="6"/>
        <v>0.29285714285714287</v>
      </c>
      <c r="I130" s="135">
        <f t="shared" si="6"/>
        <v>0.1357142857142857</v>
      </c>
      <c r="J130" s="136">
        <f t="shared" si="5"/>
        <v>3.3357142857142859</v>
      </c>
      <c r="K130" s="34">
        <v>0</v>
      </c>
      <c r="L130" s="34">
        <v>4</v>
      </c>
      <c r="M130" s="34">
        <v>24</v>
      </c>
      <c r="N130" s="34">
        <v>52</v>
      </c>
      <c r="O130" s="34">
        <v>41</v>
      </c>
      <c r="P130" s="34">
        <v>19</v>
      </c>
    </row>
    <row r="131" spans="1:16" x14ac:dyDescent="0.25">
      <c r="A131" s="11" t="s">
        <v>248</v>
      </c>
      <c r="B131" s="11" t="s">
        <v>249</v>
      </c>
      <c r="C131" s="34">
        <v>694</v>
      </c>
      <c r="D131" s="135">
        <f t="shared" si="6"/>
        <v>0</v>
      </c>
      <c r="E131" s="135">
        <f t="shared" si="6"/>
        <v>2.3054755043227664E-2</v>
      </c>
      <c r="F131" s="135">
        <f t="shared" si="6"/>
        <v>0.25936599423631124</v>
      </c>
      <c r="G131" s="135">
        <f t="shared" si="6"/>
        <v>0.46397694524495675</v>
      </c>
      <c r="H131" s="135">
        <f t="shared" si="6"/>
        <v>0.19164265129682997</v>
      </c>
      <c r="I131" s="135">
        <f t="shared" si="6"/>
        <v>6.1959654178674349E-2</v>
      </c>
      <c r="J131" s="136">
        <f t="shared" si="5"/>
        <v>3.0100864553314119</v>
      </c>
      <c r="K131" s="34">
        <v>0</v>
      </c>
      <c r="L131" s="34">
        <v>16</v>
      </c>
      <c r="M131" s="34">
        <v>180</v>
      </c>
      <c r="N131" s="34">
        <v>322</v>
      </c>
      <c r="O131" s="34">
        <v>133</v>
      </c>
      <c r="P131" s="34">
        <v>43</v>
      </c>
    </row>
    <row r="132" spans="1:16" x14ac:dyDescent="0.25">
      <c r="A132" s="11" t="s">
        <v>256</v>
      </c>
      <c r="B132" s="11" t="s">
        <v>257</v>
      </c>
      <c r="C132" s="34">
        <v>304</v>
      </c>
      <c r="D132" s="135">
        <f t="shared" si="6"/>
        <v>3.2894736842105261E-3</v>
      </c>
      <c r="E132" s="135">
        <f t="shared" si="6"/>
        <v>2.6315789473684209E-2</v>
      </c>
      <c r="F132" s="135">
        <f t="shared" si="6"/>
        <v>0.24671052631578946</v>
      </c>
      <c r="G132" s="135">
        <f t="shared" si="6"/>
        <v>0.44736842105263158</v>
      </c>
      <c r="H132" s="135">
        <f t="shared" si="6"/>
        <v>0.22039473684210525</v>
      </c>
      <c r="I132" s="135">
        <f t="shared" si="6"/>
        <v>5.5921052631578948E-2</v>
      </c>
      <c r="J132" s="136">
        <f t="shared" ref="J132:J195" si="7">SUMPRODUCT($K$2:$P$2,K132:P132)/C132</f>
        <v>3.0230263157894739</v>
      </c>
      <c r="K132" s="34">
        <v>1</v>
      </c>
      <c r="L132" s="34">
        <v>8</v>
      </c>
      <c r="M132" s="34">
        <v>75</v>
      </c>
      <c r="N132" s="34">
        <v>136</v>
      </c>
      <c r="O132" s="34">
        <v>67</v>
      </c>
      <c r="P132" s="34">
        <v>17</v>
      </c>
    </row>
    <row r="133" spans="1:16" x14ac:dyDescent="0.25">
      <c r="A133" s="11" t="s">
        <v>272</v>
      </c>
      <c r="B133" s="11" t="s">
        <v>273</v>
      </c>
      <c r="C133" s="34">
        <v>671</v>
      </c>
      <c r="D133" s="135">
        <f t="shared" si="6"/>
        <v>0</v>
      </c>
      <c r="E133" s="135">
        <f t="shared" si="6"/>
        <v>5.5141579731743669E-2</v>
      </c>
      <c r="F133" s="135">
        <f t="shared" si="6"/>
        <v>0.29210134128166915</v>
      </c>
      <c r="G133" s="135">
        <f t="shared" si="6"/>
        <v>0.4038748137108793</v>
      </c>
      <c r="H133" s="135">
        <f t="shared" si="6"/>
        <v>0.17734724292101342</v>
      </c>
      <c r="I133" s="135">
        <f t="shared" si="6"/>
        <v>7.1535022354694486E-2</v>
      </c>
      <c r="J133" s="136">
        <f t="shared" si="7"/>
        <v>2.918032786885246</v>
      </c>
      <c r="K133" s="34">
        <v>0</v>
      </c>
      <c r="L133" s="34">
        <v>37</v>
      </c>
      <c r="M133" s="34">
        <v>196</v>
      </c>
      <c r="N133" s="34">
        <v>271</v>
      </c>
      <c r="O133" s="34">
        <v>119</v>
      </c>
      <c r="P133" s="34">
        <v>48</v>
      </c>
    </row>
    <row r="134" spans="1:16" x14ac:dyDescent="0.25">
      <c r="A134" s="11" t="s">
        <v>292</v>
      </c>
      <c r="B134" s="11" t="s">
        <v>293</v>
      </c>
      <c r="C134" s="34">
        <v>659</v>
      </c>
      <c r="D134" s="135">
        <f t="shared" si="6"/>
        <v>0</v>
      </c>
      <c r="E134" s="135">
        <f t="shared" si="6"/>
        <v>6.3732928679817905E-2</v>
      </c>
      <c r="F134" s="135">
        <f t="shared" si="6"/>
        <v>0.2306525037936267</v>
      </c>
      <c r="G134" s="135">
        <f t="shared" si="6"/>
        <v>0.43854324734446132</v>
      </c>
      <c r="H134" s="135">
        <f t="shared" si="6"/>
        <v>0.19878603945371776</v>
      </c>
      <c r="I134" s="135">
        <f t="shared" si="6"/>
        <v>6.8285280728376321E-2</v>
      </c>
      <c r="J134" s="136">
        <f t="shared" si="7"/>
        <v>2.9772382397572077</v>
      </c>
      <c r="K134" s="34">
        <v>0</v>
      </c>
      <c r="L134" s="34">
        <v>42</v>
      </c>
      <c r="M134" s="34">
        <v>152</v>
      </c>
      <c r="N134" s="34">
        <v>289</v>
      </c>
      <c r="O134" s="34">
        <v>131</v>
      </c>
      <c r="P134" s="34">
        <v>45</v>
      </c>
    </row>
    <row r="135" spans="1:16" x14ac:dyDescent="0.25">
      <c r="A135" s="11" t="s">
        <v>310</v>
      </c>
      <c r="B135" s="11" t="s">
        <v>311</v>
      </c>
      <c r="C135" s="34" t="s">
        <v>1572</v>
      </c>
      <c r="D135" s="135" t="e">
        <f t="shared" si="6"/>
        <v>#VALUE!</v>
      </c>
      <c r="E135" s="135" t="e">
        <f t="shared" si="6"/>
        <v>#VALUE!</v>
      </c>
      <c r="F135" s="135" t="e">
        <f t="shared" si="6"/>
        <v>#VALUE!</v>
      </c>
      <c r="G135" s="135" t="e">
        <f t="shared" si="6"/>
        <v>#VALUE!</v>
      </c>
      <c r="H135" s="135" t="e">
        <f t="shared" si="6"/>
        <v>#VALUE!</v>
      </c>
      <c r="I135" s="135" t="e">
        <f t="shared" si="6"/>
        <v>#VALUE!</v>
      </c>
      <c r="J135" s="136" t="e">
        <f t="shared" si="7"/>
        <v>#VALUE!</v>
      </c>
      <c r="K135" s="34" t="s">
        <v>1572</v>
      </c>
      <c r="L135" s="34" t="s">
        <v>1572</v>
      </c>
      <c r="M135" s="34" t="s">
        <v>1572</v>
      </c>
      <c r="N135" s="34" t="s">
        <v>1572</v>
      </c>
      <c r="O135" s="34" t="s">
        <v>1572</v>
      </c>
      <c r="P135" s="34" t="s">
        <v>1572</v>
      </c>
    </row>
    <row r="136" spans="1:16" x14ac:dyDescent="0.25">
      <c r="A136" s="11" t="s">
        <v>340</v>
      </c>
      <c r="B136" s="11" t="s">
        <v>341</v>
      </c>
      <c r="C136" s="34">
        <v>2278</v>
      </c>
      <c r="D136" s="135">
        <f t="shared" si="6"/>
        <v>4.3898156277436348E-4</v>
      </c>
      <c r="E136" s="135">
        <f t="shared" si="6"/>
        <v>6.5847234416154518E-2</v>
      </c>
      <c r="F136" s="135">
        <f t="shared" si="6"/>
        <v>0.26470588235294118</v>
      </c>
      <c r="G136" s="135">
        <f t="shared" si="6"/>
        <v>0.40254609306409128</v>
      </c>
      <c r="H136" s="135">
        <f t="shared" si="6"/>
        <v>0.22914837576821773</v>
      </c>
      <c r="I136" s="135">
        <f t="shared" si="6"/>
        <v>3.7313432835820892E-2</v>
      </c>
      <c r="J136" s="136">
        <f t="shared" si="7"/>
        <v>2.9060579455662863</v>
      </c>
      <c r="K136" s="34">
        <v>1</v>
      </c>
      <c r="L136" s="34">
        <v>150</v>
      </c>
      <c r="M136" s="34">
        <v>603</v>
      </c>
      <c r="N136" s="34">
        <v>917</v>
      </c>
      <c r="O136" s="34">
        <v>522</v>
      </c>
      <c r="P136" s="34">
        <v>85</v>
      </c>
    </row>
    <row r="137" spans="1:16" x14ac:dyDescent="0.25">
      <c r="A137" s="11" t="s">
        <v>378</v>
      </c>
      <c r="B137" s="11" t="s">
        <v>379</v>
      </c>
      <c r="C137" s="34">
        <v>297</v>
      </c>
      <c r="D137" s="135">
        <f t="shared" si="6"/>
        <v>3.3670033670033669E-3</v>
      </c>
      <c r="E137" s="135">
        <f t="shared" si="6"/>
        <v>2.6936026936026935E-2</v>
      </c>
      <c r="F137" s="135">
        <f t="shared" si="6"/>
        <v>0.25252525252525254</v>
      </c>
      <c r="G137" s="135">
        <f t="shared" si="6"/>
        <v>0.4175084175084175</v>
      </c>
      <c r="H137" s="135">
        <f t="shared" si="6"/>
        <v>0.22558922558922559</v>
      </c>
      <c r="I137" s="135">
        <f t="shared" si="6"/>
        <v>7.407407407407407E-2</v>
      </c>
      <c r="J137" s="136">
        <f t="shared" si="7"/>
        <v>3.0572390572390571</v>
      </c>
      <c r="K137" s="34">
        <v>1</v>
      </c>
      <c r="L137" s="34">
        <v>8</v>
      </c>
      <c r="M137" s="34">
        <v>75</v>
      </c>
      <c r="N137" s="34">
        <v>124</v>
      </c>
      <c r="O137" s="34">
        <v>67</v>
      </c>
      <c r="P137" s="34">
        <v>22</v>
      </c>
    </row>
    <row r="138" spans="1:16" x14ac:dyDescent="0.25">
      <c r="A138" s="11" t="s">
        <v>400</v>
      </c>
      <c r="B138" s="11" t="s">
        <v>401</v>
      </c>
      <c r="C138" s="34">
        <v>420</v>
      </c>
      <c r="D138" s="135">
        <f t="shared" si="6"/>
        <v>0</v>
      </c>
      <c r="E138" s="135">
        <f t="shared" si="6"/>
        <v>5.4761904761904762E-2</v>
      </c>
      <c r="F138" s="135">
        <f t="shared" si="6"/>
        <v>0.30952380952380953</v>
      </c>
      <c r="G138" s="135">
        <f t="shared" si="6"/>
        <v>0.37857142857142856</v>
      </c>
      <c r="H138" s="135">
        <f t="shared" si="6"/>
        <v>0.18095238095238095</v>
      </c>
      <c r="I138" s="135">
        <f t="shared" si="6"/>
        <v>7.6190476190476197E-2</v>
      </c>
      <c r="J138" s="136">
        <f t="shared" si="7"/>
        <v>2.9142857142857141</v>
      </c>
      <c r="K138" s="34">
        <v>0</v>
      </c>
      <c r="L138" s="34">
        <v>23</v>
      </c>
      <c r="M138" s="34">
        <v>130</v>
      </c>
      <c r="N138" s="34">
        <v>159</v>
      </c>
      <c r="O138" s="34">
        <v>76</v>
      </c>
      <c r="P138" s="34">
        <v>32</v>
      </c>
    </row>
    <row r="139" spans="1:16" x14ac:dyDescent="0.25">
      <c r="A139" s="11" t="s">
        <v>410</v>
      </c>
      <c r="B139" s="11" t="s">
        <v>411</v>
      </c>
      <c r="C139" s="34">
        <v>391</v>
      </c>
      <c r="D139" s="135">
        <f t="shared" si="6"/>
        <v>0</v>
      </c>
      <c r="E139" s="135">
        <f t="shared" si="6"/>
        <v>3.3248081841432228E-2</v>
      </c>
      <c r="F139" s="135">
        <f t="shared" si="6"/>
        <v>0.25831202046035806</v>
      </c>
      <c r="G139" s="135">
        <f t="shared" si="6"/>
        <v>0.47314578005115088</v>
      </c>
      <c r="H139" s="135">
        <f t="shared" si="6"/>
        <v>0.17647058823529413</v>
      </c>
      <c r="I139" s="135">
        <f t="shared" si="6"/>
        <v>5.8823529411764705E-2</v>
      </c>
      <c r="J139" s="136">
        <f t="shared" si="7"/>
        <v>2.9693094629156009</v>
      </c>
      <c r="K139" s="34">
        <v>0</v>
      </c>
      <c r="L139" s="34">
        <v>13</v>
      </c>
      <c r="M139" s="34">
        <v>101</v>
      </c>
      <c r="N139" s="34">
        <v>185</v>
      </c>
      <c r="O139" s="34">
        <v>69</v>
      </c>
      <c r="P139" s="34">
        <v>23</v>
      </c>
    </row>
    <row r="140" spans="1:16" x14ac:dyDescent="0.25">
      <c r="A140" s="11" t="s">
        <v>412</v>
      </c>
      <c r="B140" s="11" t="s">
        <v>413</v>
      </c>
      <c r="C140" s="34">
        <v>307</v>
      </c>
      <c r="D140" s="135">
        <f t="shared" si="6"/>
        <v>0</v>
      </c>
      <c r="E140" s="135">
        <f t="shared" si="6"/>
        <v>1.6286644951140065E-2</v>
      </c>
      <c r="F140" s="135">
        <f t="shared" si="6"/>
        <v>0.20195439739413681</v>
      </c>
      <c r="G140" s="135">
        <f t="shared" si="6"/>
        <v>0.44951140065146578</v>
      </c>
      <c r="H140" s="135">
        <f t="shared" si="6"/>
        <v>0.27035830618892509</v>
      </c>
      <c r="I140" s="135">
        <f t="shared" si="6"/>
        <v>6.1889250814332247E-2</v>
      </c>
      <c r="J140" s="136">
        <f t="shared" si="7"/>
        <v>3.1596091205211727</v>
      </c>
      <c r="K140" s="34">
        <v>0</v>
      </c>
      <c r="L140" s="34">
        <v>5</v>
      </c>
      <c r="M140" s="34">
        <v>62</v>
      </c>
      <c r="N140" s="34">
        <v>138</v>
      </c>
      <c r="O140" s="34">
        <v>83</v>
      </c>
      <c r="P140" s="34">
        <v>19</v>
      </c>
    </row>
    <row r="141" spans="1:16" x14ac:dyDescent="0.25">
      <c r="A141" s="11" t="s">
        <v>438</v>
      </c>
      <c r="B141" s="11" t="s">
        <v>439</v>
      </c>
      <c r="C141" s="34">
        <v>1228</v>
      </c>
      <c r="D141" s="135">
        <f t="shared" si="6"/>
        <v>1.6286644951140066E-3</v>
      </c>
      <c r="E141" s="135">
        <f t="shared" si="6"/>
        <v>2.3615635179153095E-2</v>
      </c>
      <c r="F141" s="135">
        <f t="shared" si="6"/>
        <v>0.1482084690553746</v>
      </c>
      <c r="G141" s="135">
        <f t="shared" si="6"/>
        <v>0.37214983713355049</v>
      </c>
      <c r="H141" s="135">
        <f t="shared" si="6"/>
        <v>0.31514657980456023</v>
      </c>
      <c r="I141" s="135">
        <f t="shared" si="6"/>
        <v>0.13925081433224756</v>
      </c>
      <c r="J141" s="136">
        <f t="shared" si="7"/>
        <v>3.3933224755700326</v>
      </c>
      <c r="K141" s="34">
        <v>2</v>
      </c>
      <c r="L141" s="34">
        <v>29</v>
      </c>
      <c r="M141" s="34">
        <v>182</v>
      </c>
      <c r="N141" s="34">
        <v>457</v>
      </c>
      <c r="O141" s="34">
        <v>387</v>
      </c>
      <c r="P141" s="34">
        <v>171</v>
      </c>
    </row>
    <row r="142" spans="1:16" x14ac:dyDescent="0.25">
      <c r="A142" s="11" t="s">
        <v>454</v>
      </c>
      <c r="B142" s="11" t="s">
        <v>455</v>
      </c>
      <c r="C142" s="34">
        <v>219</v>
      </c>
      <c r="D142" s="135">
        <f t="shared" si="6"/>
        <v>0</v>
      </c>
      <c r="E142" s="135">
        <f t="shared" si="6"/>
        <v>2.2831050228310501E-2</v>
      </c>
      <c r="F142" s="135">
        <f t="shared" si="6"/>
        <v>0.30136986301369861</v>
      </c>
      <c r="G142" s="135">
        <f t="shared" si="6"/>
        <v>0.43835616438356162</v>
      </c>
      <c r="H142" s="135">
        <f t="shared" si="6"/>
        <v>0.15525114155251141</v>
      </c>
      <c r="I142" s="135">
        <f t="shared" si="6"/>
        <v>8.2191780821917804E-2</v>
      </c>
      <c r="J142" s="136">
        <f t="shared" si="7"/>
        <v>2.9726027397260273</v>
      </c>
      <c r="K142" s="34">
        <v>0</v>
      </c>
      <c r="L142" s="34">
        <v>5</v>
      </c>
      <c r="M142" s="34">
        <v>66</v>
      </c>
      <c r="N142" s="34">
        <v>96</v>
      </c>
      <c r="O142" s="34">
        <v>34</v>
      </c>
      <c r="P142" s="34">
        <v>18</v>
      </c>
    </row>
    <row r="143" spans="1:16" x14ac:dyDescent="0.25">
      <c r="A143" s="11" t="s">
        <v>464</v>
      </c>
      <c r="B143" s="11" t="s">
        <v>465</v>
      </c>
      <c r="C143" s="34">
        <v>84</v>
      </c>
      <c r="D143" s="135">
        <f t="shared" si="6"/>
        <v>0</v>
      </c>
      <c r="E143" s="135">
        <f t="shared" si="6"/>
        <v>1.1904761904761904E-2</v>
      </c>
      <c r="F143" s="135">
        <f t="shared" si="6"/>
        <v>0.17857142857142858</v>
      </c>
      <c r="G143" s="135">
        <f t="shared" si="6"/>
        <v>0.47619047619047616</v>
      </c>
      <c r="H143" s="135">
        <f t="shared" si="6"/>
        <v>0.21428571428571427</v>
      </c>
      <c r="I143" s="135">
        <f t="shared" si="6"/>
        <v>0.11904761904761904</v>
      </c>
      <c r="J143" s="136">
        <f t="shared" si="7"/>
        <v>3.25</v>
      </c>
      <c r="K143" s="34">
        <v>0</v>
      </c>
      <c r="L143" s="34">
        <v>1</v>
      </c>
      <c r="M143" s="34">
        <v>15</v>
      </c>
      <c r="N143" s="34">
        <v>40</v>
      </c>
      <c r="O143" s="34">
        <v>18</v>
      </c>
      <c r="P143" s="34">
        <v>10</v>
      </c>
    </row>
    <row r="144" spans="1:16" x14ac:dyDescent="0.25">
      <c r="A144" s="11" t="s">
        <v>472</v>
      </c>
      <c r="B144" s="11" t="s">
        <v>473</v>
      </c>
      <c r="C144" s="34">
        <v>391</v>
      </c>
      <c r="D144" s="135">
        <f t="shared" si="6"/>
        <v>0</v>
      </c>
      <c r="E144" s="135">
        <f t="shared" si="6"/>
        <v>1.7902813299232736E-2</v>
      </c>
      <c r="F144" s="135">
        <f t="shared" si="6"/>
        <v>0.13810741687979539</v>
      </c>
      <c r="G144" s="135">
        <f t="shared" si="6"/>
        <v>0.41176470588235292</v>
      </c>
      <c r="H144" s="135">
        <f t="shared" si="6"/>
        <v>0.33503836317135549</v>
      </c>
      <c r="I144" s="135">
        <f t="shared" si="6"/>
        <v>9.718670076726342E-2</v>
      </c>
      <c r="J144" s="136">
        <f t="shared" si="7"/>
        <v>3.3554987212276215</v>
      </c>
      <c r="K144" s="34">
        <v>0</v>
      </c>
      <c r="L144" s="34">
        <v>7</v>
      </c>
      <c r="M144" s="34">
        <v>54</v>
      </c>
      <c r="N144" s="34">
        <v>161</v>
      </c>
      <c r="O144" s="34">
        <v>131</v>
      </c>
      <c r="P144" s="34">
        <v>38</v>
      </c>
    </row>
    <row r="145" spans="1:16" x14ac:dyDescent="0.25">
      <c r="A145" s="11" t="s">
        <v>476</v>
      </c>
      <c r="B145" s="11" t="s">
        <v>477</v>
      </c>
      <c r="C145" s="34">
        <v>243</v>
      </c>
      <c r="D145" s="135">
        <f t="shared" si="6"/>
        <v>0</v>
      </c>
      <c r="E145" s="135">
        <f t="shared" si="6"/>
        <v>4.11522633744856E-3</v>
      </c>
      <c r="F145" s="135">
        <f t="shared" si="6"/>
        <v>0.26748971193415638</v>
      </c>
      <c r="G145" s="135">
        <f t="shared" si="6"/>
        <v>0.47325102880658437</v>
      </c>
      <c r="H145" s="135">
        <f t="shared" si="6"/>
        <v>0.18518518518518517</v>
      </c>
      <c r="I145" s="135">
        <f t="shared" si="6"/>
        <v>6.9958847736625515E-2</v>
      </c>
      <c r="J145" s="136">
        <f t="shared" si="7"/>
        <v>3.0493827160493829</v>
      </c>
      <c r="K145" s="34">
        <v>0</v>
      </c>
      <c r="L145" s="34">
        <v>1</v>
      </c>
      <c r="M145" s="34">
        <v>65</v>
      </c>
      <c r="N145" s="34">
        <v>115</v>
      </c>
      <c r="O145" s="34">
        <v>45</v>
      </c>
      <c r="P145" s="34">
        <v>17</v>
      </c>
    </row>
    <row r="146" spans="1:16" x14ac:dyDescent="0.25">
      <c r="A146" s="11" t="s">
        <v>488</v>
      </c>
      <c r="B146" s="11" t="s">
        <v>489</v>
      </c>
      <c r="C146" s="34">
        <v>122</v>
      </c>
      <c r="D146" s="135">
        <f t="shared" si="6"/>
        <v>0</v>
      </c>
      <c r="E146" s="135">
        <f t="shared" si="6"/>
        <v>0</v>
      </c>
      <c r="F146" s="135">
        <f t="shared" si="6"/>
        <v>0.36885245901639346</v>
      </c>
      <c r="G146" s="135">
        <f t="shared" si="6"/>
        <v>0.34426229508196721</v>
      </c>
      <c r="H146" s="135">
        <f t="shared" si="6"/>
        <v>0.16393442622950818</v>
      </c>
      <c r="I146" s="135">
        <f t="shared" si="6"/>
        <v>0.12295081967213115</v>
      </c>
      <c r="J146" s="136">
        <f t="shared" si="7"/>
        <v>3.040983606557377</v>
      </c>
      <c r="K146" s="34">
        <v>0</v>
      </c>
      <c r="L146" s="34">
        <v>0</v>
      </c>
      <c r="M146" s="34">
        <v>45</v>
      </c>
      <c r="N146" s="34">
        <v>42</v>
      </c>
      <c r="O146" s="34">
        <v>20</v>
      </c>
      <c r="P146" s="34">
        <v>15</v>
      </c>
    </row>
    <row r="147" spans="1:16" x14ac:dyDescent="0.25">
      <c r="A147" s="11" t="s">
        <v>498</v>
      </c>
      <c r="B147" s="11" t="s">
        <v>499</v>
      </c>
      <c r="C147" s="34">
        <v>4870</v>
      </c>
      <c r="D147" s="135">
        <f t="shared" si="6"/>
        <v>1.4373716632443531E-3</v>
      </c>
      <c r="E147" s="135">
        <f t="shared" si="6"/>
        <v>4.271047227926078E-2</v>
      </c>
      <c r="F147" s="135">
        <f t="shared" si="6"/>
        <v>0.27330595482546199</v>
      </c>
      <c r="G147" s="135">
        <f t="shared" si="6"/>
        <v>0.5308008213552361</v>
      </c>
      <c r="H147" s="135">
        <f t="shared" si="6"/>
        <v>0.126694045174538</v>
      </c>
      <c r="I147" s="135">
        <f t="shared" si="6"/>
        <v>2.5051334702258728E-2</v>
      </c>
      <c r="J147" s="136">
        <f t="shared" si="7"/>
        <v>2.8137577002053389</v>
      </c>
      <c r="K147" s="34">
        <v>7</v>
      </c>
      <c r="L147" s="34">
        <v>208</v>
      </c>
      <c r="M147" s="34">
        <v>1331</v>
      </c>
      <c r="N147" s="34">
        <v>2585</v>
      </c>
      <c r="O147" s="34">
        <v>617</v>
      </c>
      <c r="P147" s="34">
        <v>122</v>
      </c>
    </row>
    <row r="148" spans="1:16" x14ac:dyDescent="0.25">
      <c r="A148" s="11" t="s">
        <v>502</v>
      </c>
      <c r="B148" s="11" t="s">
        <v>503</v>
      </c>
      <c r="C148" s="34">
        <v>146</v>
      </c>
      <c r="D148" s="135">
        <f t="shared" si="6"/>
        <v>6.8493150684931503E-3</v>
      </c>
      <c r="E148" s="135">
        <f t="shared" si="6"/>
        <v>1.3698630136986301E-2</v>
      </c>
      <c r="F148" s="135">
        <f t="shared" si="6"/>
        <v>0.18493150684931506</v>
      </c>
      <c r="G148" s="135">
        <f t="shared" si="6"/>
        <v>0.46575342465753422</v>
      </c>
      <c r="H148" s="135">
        <f t="shared" si="6"/>
        <v>0.26712328767123289</v>
      </c>
      <c r="I148" s="135">
        <f t="shared" si="6"/>
        <v>6.1643835616438353E-2</v>
      </c>
      <c r="J148" s="136">
        <f t="shared" si="7"/>
        <v>3.1575342465753424</v>
      </c>
      <c r="K148" s="34">
        <v>1</v>
      </c>
      <c r="L148" s="34">
        <v>2</v>
      </c>
      <c r="M148" s="34">
        <v>27</v>
      </c>
      <c r="N148" s="34">
        <v>68</v>
      </c>
      <c r="O148" s="34">
        <v>39</v>
      </c>
      <c r="P148" s="34">
        <v>9</v>
      </c>
    </row>
    <row r="149" spans="1:16" x14ac:dyDescent="0.25">
      <c r="A149" s="11" t="s">
        <v>514</v>
      </c>
      <c r="B149" s="11" t="s">
        <v>515</v>
      </c>
      <c r="C149" s="34">
        <v>485</v>
      </c>
      <c r="D149" s="135">
        <f t="shared" si="6"/>
        <v>2.0618556701030928E-3</v>
      </c>
      <c r="E149" s="135">
        <f t="shared" si="6"/>
        <v>3.0927835051546393E-2</v>
      </c>
      <c r="F149" s="135">
        <f t="shared" si="6"/>
        <v>0.17731958762886599</v>
      </c>
      <c r="G149" s="135">
        <f t="shared" si="6"/>
        <v>0.46804123711340206</v>
      </c>
      <c r="H149" s="135">
        <f t="shared" si="6"/>
        <v>0.26597938144329897</v>
      </c>
      <c r="I149" s="135">
        <f t="shared" si="6"/>
        <v>5.5670103092783509E-2</v>
      </c>
      <c r="J149" s="136">
        <f t="shared" si="7"/>
        <v>3.1319587628865979</v>
      </c>
      <c r="K149" s="34">
        <v>1</v>
      </c>
      <c r="L149" s="34">
        <v>15</v>
      </c>
      <c r="M149" s="34">
        <v>86</v>
      </c>
      <c r="N149" s="34">
        <v>227</v>
      </c>
      <c r="O149" s="34">
        <v>129</v>
      </c>
      <c r="P149" s="34">
        <v>27</v>
      </c>
    </row>
    <row r="150" spans="1:16" x14ac:dyDescent="0.25">
      <c r="A150" s="11" t="s">
        <v>516</v>
      </c>
      <c r="B150" s="11" t="s">
        <v>517</v>
      </c>
      <c r="C150" s="34">
        <v>98</v>
      </c>
      <c r="D150" s="135">
        <f t="shared" si="6"/>
        <v>0</v>
      </c>
      <c r="E150" s="135">
        <f t="shared" si="6"/>
        <v>6.1224489795918366E-2</v>
      </c>
      <c r="F150" s="135">
        <f t="shared" si="6"/>
        <v>0.25510204081632654</v>
      </c>
      <c r="G150" s="135">
        <f t="shared" si="6"/>
        <v>0.35714285714285715</v>
      </c>
      <c r="H150" s="135">
        <f t="shared" si="6"/>
        <v>0.1326530612244898</v>
      </c>
      <c r="I150" s="135">
        <f t="shared" si="6"/>
        <v>0.19387755102040816</v>
      </c>
      <c r="J150" s="136">
        <f t="shared" si="7"/>
        <v>3.1428571428571428</v>
      </c>
      <c r="K150" s="34">
        <v>0</v>
      </c>
      <c r="L150" s="34">
        <v>6</v>
      </c>
      <c r="M150" s="34">
        <v>25</v>
      </c>
      <c r="N150" s="34">
        <v>35</v>
      </c>
      <c r="O150" s="34">
        <v>13</v>
      </c>
      <c r="P150" s="34">
        <v>19</v>
      </c>
    </row>
    <row r="151" spans="1:16" x14ac:dyDescent="0.25">
      <c r="A151" s="11" t="s">
        <v>556</v>
      </c>
      <c r="B151" s="11" t="s">
        <v>557</v>
      </c>
      <c r="C151" s="34">
        <v>160</v>
      </c>
      <c r="D151" s="135">
        <f t="shared" si="6"/>
        <v>0</v>
      </c>
      <c r="E151" s="135">
        <f t="shared" si="6"/>
        <v>2.5000000000000001E-2</v>
      </c>
      <c r="F151" s="135">
        <f t="shared" si="6"/>
        <v>0.24374999999999999</v>
      </c>
      <c r="G151" s="135">
        <f t="shared" si="6"/>
        <v>0.38124999999999998</v>
      </c>
      <c r="H151" s="135">
        <f t="shared" si="6"/>
        <v>0.24374999999999999</v>
      </c>
      <c r="I151" s="135">
        <f t="shared" si="6"/>
        <v>0.10625</v>
      </c>
      <c r="J151" s="136">
        <f t="shared" si="7"/>
        <v>3.1625000000000001</v>
      </c>
      <c r="K151" s="34">
        <v>0</v>
      </c>
      <c r="L151" s="34">
        <v>4</v>
      </c>
      <c r="M151" s="34">
        <v>39</v>
      </c>
      <c r="N151" s="34">
        <v>61</v>
      </c>
      <c r="O151" s="34">
        <v>39</v>
      </c>
      <c r="P151" s="34">
        <v>17</v>
      </c>
    </row>
    <row r="152" spans="1:16" x14ac:dyDescent="0.25">
      <c r="A152" s="11" t="s">
        <v>566</v>
      </c>
      <c r="B152" s="11" t="s">
        <v>567</v>
      </c>
      <c r="C152" s="34">
        <v>1592</v>
      </c>
      <c r="D152" s="135">
        <f t="shared" si="6"/>
        <v>3.1407035175879399E-3</v>
      </c>
      <c r="E152" s="135">
        <f t="shared" si="6"/>
        <v>1.7587939698492462E-2</v>
      </c>
      <c r="F152" s="135">
        <f t="shared" si="6"/>
        <v>0.21168341708542712</v>
      </c>
      <c r="G152" s="135">
        <f t="shared" si="6"/>
        <v>0.5</v>
      </c>
      <c r="H152" s="135">
        <f t="shared" si="6"/>
        <v>0.22927135678391961</v>
      </c>
      <c r="I152" s="135">
        <f t="shared" si="6"/>
        <v>3.8316582914572864E-2</v>
      </c>
      <c r="J152" s="136">
        <f t="shared" si="7"/>
        <v>3.0496231155778895</v>
      </c>
      <c r="K152" s="34">
        <v>5</v>
      </c>
      <c r="L152" s="34">
        <v>28</v>
      </c>
      <c r="M152" s="34">
        <v>337</v>
      </c>
      <c r="N152" s="34">
        <v>796</v>
      </c>
      <c r="O152" s="34">
        <v>365</v>
      </c>
      <c r="P152" s="34">
        <v>61</v>
      </c>
    </row>
    <row r="153" spans="1:16" x14ac:dyDescent="0.25">
      <c r="A153" s="11" t="s">
        <v>568</v>
      </c>
      <c r="B153" s="11" t="s">
        <v>569</v>
      </c>
      <c r="C153" s="34">
        <v>797</v>
      </c>
      <c r="D153" s="135">
        <f t="shared" si="6"/>
        <v>0</v>
      </c>
      <c r="E153" s="135">
        <f t="shared" si="6"/>
        <v>0.11543287327478043</v>
      </c>
      <c r="F153" s="135">
        <f t="shared" si="6"/>
        <v>0.29360100376411541</v>
      </c>
      <c r="G153" s="135">
        <f t="shared" si="6"/>
        <v>0.41405269761606023</v>
      </c>
      <c r="H153" s="135">
        <f t="shared" si="6"/>
        <v>0.14052697616060225</v>
      </c>
      <c r="I153" s="135">
        <f t="shared" si="6"/>
        <v>3.6386449184441658E-2</v>
      </c>
      <c r="J153" s="136">
        <f t="shared" si="7"/>
        <v>2.6888331242158094</v>
      </c>
      <c r="K153" s="34">
        <v>0</v>
      </c>
      <c r="L153" s="34">
        <v>92</v>
      </c>
      <c r="M153" s="34">
        <v>234</v>
      </c>
      <c r="N153" s="34">
        <v>330</v>
      </c>
      <c r="O153" s="34">
        <v>112</v>
      </c>
      <c r="P153" s="34">
        <v>29</v>
      </c>
    </row>
    <row r="154" spans="1:16" x14ac:dyDescent="0.25">
      <c r="A154" s="11" t="s">
        <v>570</v>
      </c>
      <c r="B154" s="11" t="s">
        <v>571</v>
      </c>
      <c r="C154" s="34">
        <v>506</v>
      </c>
      <c r="D154" s="135">
        <f t="shared" si="6"/>
        <v>0</v>
      </c>
      <c r="E154" s="135">
        <f t="shared" si="6"/>
        <v>3.9525691699604744E-2</v>
      </c>
      <c r="F154" s="135">
        <f t="shared" si="6"/>
        <v>0.34189723320158105</v>
      </c>
      <c r="G154" s="135">
        <f t="shared" si="6"/>
        <v>0.39920948616600793</v>
      </c>
      <c r="H154" s="135">
        <f t="shared" si="6"/>
        <v>0.1541501976284585</v>
      </c>
      <c r="I154" s="135">
        <f t="shared" si="6"/>
        <v>6.5217391304347824E-2</v>
      </c>
      <c r="J154" s="136">
        <f t="shared" si="7"/>
        <v>2.8636363636363638</v>
      </c>
      <c r="K154" s="34">
        <v>0</v>
      </c>
      <c r="L154" s="34">
        <v>20</v>
      </c>
      <c r="M154" s="34">
        <v>173</v>
      </c>
      <c r="N154" s="34">
        <v>202</v>
      </c>
      <c r="O154" s="34">
        <v>78</v>
      </c>
      <c r="P154" s="34">
        <v>33</v>
      </c>
    </row>
    <row r="155" spans="1:16" x14ac:dyDescent="0.25">
      <c r="A155" s="11" t="s">
        <v>626</v>
      </c>
      <c r="B155" s="11" t="s">
        <v>627</v>
      </c>
      <c r="C155" s="34">
        <v>1131</v>
      </c>
      <c r="D155" s="135">
        <f t="shared" si="6"/>
        <v>8.8417329796640137E-4</v>
      </c>
      <c r="E155" s="135">
        <f t="shared" si="6"/>
        <v>4.8629531388152077E-2</v>
      </c>
      <c r="F155" s="135">
        <f t="shared" si="6"/>
        <v>0.25287356321839083</v>
      </c>
      <c r="G155" s="135">
        <f t="shared" si="6"/>
        <v>0.51635720601237844</v>
      </c>
      <c r="H155" s="135">
        <f t="shared" si="6"/>
        <v>0.15030946065428824</v>
      </c>
      <c r="I155" s="135">
        <f t="shared" si="6"/>
        <v>3.0946065428824051E-2</v>
      </c>
      <c r="J155" s="136">
        <f t="shared" si="7"/>
        <v>2.8594164456233422</v>
      </c>
      <c r="K155" s="34">
        <v>1</v>
      </c>
      <c r="L155" s="34">
        <v>55</v>
      </c>
      <c r="M155" s="34">
        <v>286</v>
      </c>
      <c r="N155" s="34">
        <v>584</v>
      </c>
      <c r="O155" s="34">
        <v>170</v>
      </c>
      <c r="P155" s="34">
        <v>35</v>
      </c>
    </row>
    <row r="156" spans="1:16" x14ac:dyDescent="0.25">
      <c r="A156" s="11" t="s">
        <v>644</v>
      </c>
      <c r="B156" s="11" t="s">
        <v>645</v>
      </c>
      <c r="C156" s="34" t="s">
        <v>1572</v>
      </c>
      <c r="D156" s="135" t="e">
        <f t="shared" si="6"/>
        <v>#VALUE!</v>
      </c>
      <c r="E156" s="135" t="e">
        <f t="shared" si="6"/>
        <v>#VALUE!</v>
      </c>
      <c r="F156" s="135" t="e">
        <f t="shared" si="6"/>
        <v>#VALUE!</v>
      </c>
      <c r="G156" s="135" t="e">
        <f t="shared" si="6"/>
        <v>#VALUE!</v>
      </c>
      <c r="H156" s="135" t="e">
        <f t="shared" si="6"/>
        <v>#VALUE!</v>
      </c>
      <c r="I156" s="135" t="e">
        <f t="shared" si="6"/>
        <v>#VALUE!</v>
      </c>
      <c r="J156" s="136" t="e">
        <f t="shared" si="7"/>
        <v>#VALUE!</v>
      </c>
      <c r="K156" s="34" t="s">
        <v>1572</v>
      </c>
      <c r="L156" s="34" t="s">
        <v>1572</v>
      </c>
      <c r="M156" s="34" t="s">
        <v>1572</v>
      </c>
      <c r="N156" s="34" t="s">
        <v>1572</v>
      </c>
      <c r="O156" s="34" t="s">
        <v>1572</v>
      </c>
      <c r="P156" s="34" t="s">
        <v>1572</v>
      </c>
    </row>
    <row r="157" spans="1:16" x14ac:dyDescent="0.25">
      <c r="A157" s="11" t="s">
        <v>662</v>
      </c>
      <c r="B157" s="11" t="s">
        <v>663</v>
      </c>
      <c r="C157" s="34">
        <v>298</v>
      </c>
      <c r="D157" s="135">
        <f t="shared" si="6"/>
        <v>6.7114093959731542E-3</v>
      </c>
      <c r="E157" s="135">
        <f t="shared" si="6"/>
        <v>6.0402684563758392E-2</v>
      </c>
      <c r="F157" s="135">
        <f t="shared" si="6"/>
        <v>0.28187919463087246</v>
      </c>
      <c r="G157" s="135">
        <f t="shared" si="6"/>
        <v>0.43959731543624159</v>
      </c>
      <c r="H157" s="135">
        <f t="shared" si="6"/>
        <v>0.15436241610738255</v>
      </c>
      <c r="I157" s="135">
        <f t="shared" si="6"/>
        <v>5.7046979865771813E-2</v>
      </c>
      <c r="J157" s="136">
        <f t="shared" si="7"/>
        <v>2.8456375838926173</v>
      </c>
      <c r="K157" s="34">
        <v>2</v>
      </c>
      <c r="L157" s="34">
        <v>18</v>
      </c>
      <c r="M157" s="34">
        <v>84</v>
      </c>
      <c r="N157" s="34">
        <v>131</v>
      </c>
      <c r="O157" s="34">
        <v>46</v>
      </c>
      <c r="P157" s="34">
        <v>17</v>
      </c>
    </row>
    <row r="158" spans="1:16" x14ac:dyDescent="0.25">
      <c r="A158" s="11" t="s">
        <v>690</v>
      </c>
      <c r="B158" s="11" t="s">
        <v>691</v>
      </c>
      <c r="C158" s="34" t="s">
        <v>1572</v>
      </c>
      <c r="D158" s="135" t="e">
        <f t="shared" si="6"/>
        <v>#VALUE!</v>
      </c>
      <c r="E158" s="135" t="e">
        <f t="shared" si="6"/>
        <v>#VALUE!</v>
      </c>
      <c r="F158" s="135" t="e">
        <f t="shared" si="6"/>
        <v>#VALUE!</v>
      </c>
      <c r="G158" s="135" t="e">
        <f t="shared" si="6"/>
        <v>#VALUE!</v>
      </c>
      <c r="H158" s="135" t="e">
        <f t="shared" si="6"/>
        <v>#VALUE!</v>
      </c>
      <c r="I158" s="135" t="e">
        <f t="shared" si="6"/>
        <v>#VALUE!</v>
      </c>
      <c r="J158" s="136" t="e">
        <f t="shared" si="7"/>
        <v>#VALUE!</v>
      </c>
      <c r="K158" s="34" t="s">
        <v>1572</v>
      </c>
      <c r="L158" s="34" t="s">
        <v>1572</v>
      </c>
      <c r="M158" s="34" t="s">
        <v>1572</v>
      </c>
      <c r="N158" s="34" t="s">
        <v>1572</v>
      </c>
      <c r="O158" s="34" t="s">
        <v>1572</v>
      </c>
      <c r="P158" s="34" t="s">
        <v>1572</v>
      </c>
    </row>
    <row r="159" spans="1:16" x14ac:dyDescent="0.25">
      <c r="A159" s="11" t="s">
        <v>742</v>
      </c>
      <c r="B159" s="11" t="s">
        <v>743</v>
      </c>
      <c r="C159" s="34">
        <v>2666</v>
      </c>
      <c r="D159" s="135">
        <f t="shared" si="6"/>
        <v>1.5003750937734434E-3</v>
      </c>
      <c r="E159" s="135">
        <f t="shared" si="6"/>
        <v>4.5386346586646663E-2</v>
      </c>
      <c r="F159" s="135">
        <f t="shared" si="6"/>
        <v>0.21042760690172543</v>
      </c>
      <c r="G159" s="135">
        <f t="shared" si="6"/>
        <v>0.51762940735183793</v>
      </c>
      <c r="H159" s="135">
        <f t="shared" si="6"/>
        <v>0.19579894973743436</v>
      </c>
      <c r="I159" s="135">
        <f t="shared" si="6"/>
        <v>2.9257314328582147E-2</v>
      </c>
      <c r="J159" s="136">
        <f t="shared" si="7"/>
        <v>2.9486121530382596</v>
      </c>
      <c r="K159" s="34">
        <v>4</v>
      </c>
      <c r="L159" s="34">
        <v>121</v>
      </c>
      <c r="M159" s="34">
        <v>561</v>
      </c>
      <c r="N159" s="34">
        <v>1380</v>
      </c>
      <c r="O159" s="34">
        <v>522</v>
      </c>
      <c r="P159" s="34">
        <v>78</v>
      </c>
    </row>
    <row r="160" spans="1:16" x14ac:dyDescent="0.25">
      <c r="A160" s="11" t="s">
        <v>750</v>
      </c>
      <c r="B160" s="11" t="s">
        <v>751</v>
      </c>
      <c r="C160" s="34">
        <v>81</v>
      </c>
      <c r="D160" s="135">
        <f t="shared" si="6"/>
        <v>0</v>
      </c>
      <c r="E160" s="135">
        <f t="shared" si="6"/>
        <v>1.2345679012345678E-2</v>
      </c>
      <c r="F160" s="135">
        <f t="shared" si="6"/>
        <v>0.22222222222222221</v>
      </c>
      <c r="G160" s="135">
        <f t="shared" si="6"/>
        <v>0.35802469135802467</v>
      </c>
      <c r="H160" s="135">
        <f t="shared" si="6"/>
        <v>0.27160493827160492</v>
      </c>
      <c r="I160" s="135">
        <f t="shared" si="6"/>
        <v>0.13580246913580246</v>
      </c>
      <c r="J160" s="136">
        <f t="shared" si="7"/>
        <v>3.2962962962962963</v>
      </c>
      <c r="K160" s="34">
        <v>0</v>
      </c>
      <c r="L160" s="34">
        <v>1</v>
      </c>
      <c r="M160" s="34">
        <v>18</v>
      </c>
      <c r="N160" s="34">
        <v>29</v>
      </c>
      <c r="O160" s="34">
        <v>22</v>
      </c>
      <c r="P160" s="34">
        <v>11</v>
      </c>
    </row>
    <row r="161" spans="1:16" x14ac:dyDescent="0.25">
      <c r="A161" s="11" t="s">
        <v>768</v>
      </c>
      <c r="B161" s="11" t="s">
        <v>769</v>
      </c>
      <c r="C161" s="34">
        <v>162</v>
      </c>
      <c r="D161" s="135">
        <f t="shared" si="6"/>
        <v>0</v>
      </c>
      <c r="E161" s="135">
        <f t="shared" si="6"/>
        <v>4.3209876543209874E-2</v>
      </c>
      <c r="F161" s="135">
        <f t="shared" si="6"/>
        <v>0.1111111111111111</v>
      </c>
      <c r="G161" s="135">
        <f t="shared" si="6"/>
        <v>0.44444444444444442</v>
      </c>
      <c r="H161" s="135">
        <f t="shared" si="6"/>
        <v>0.27160493827160492</v>
      </c>
      <c r="I161" s="135">
        <f t="shared" si="6"/>
        <v>0.12962962962962962</v>
      </c>
      <c r="J161" s="136">
        <f t="shared" si="7"/>
        <v>3.3333333333333335</v>
      </c>
      <c r="K161" s="34">
        <v>0</v>
      </c>
      <c r="L161" s="34">
        <v>7</v>
      </c>
      <c r="M161" s="34">
        <v>18</v>
      </c>
      <c r="N161" s="34">
        <v>72</v>
      </c>
      <c r="O161" s="34">
        <v>44</v>
      </c>
      <c r="P161" s="34">
        <v>21</v>
      </c>
    </row>
    <row r="162" spans="1:16" x14ac:dyDescent="0.25">
      <c r="A162" s="11" t="s">
        <v>780</v>
      </c>
      <c r="B162" s="11" t="s">
        <v>781</v>
      </c>
      <c r="C162" s="34">
        <v>762</v>
      </c>
      <c r="D162" s="135">
        <f t="shared" si="6"/>
        <v>0</v>
      </c>
      <c r="E162" s="135">
        <f t="shared" si="6"/>
        <v>2.7559055118110236E-2</v>
      </c>
      <c r="F162" s="135">
        <f t="shared" si="6"/>
        <v>0.2283464566929134</v>
      </c>
      <c r="G162" s="135">
        <f t="shared" si="6"/>
        <v>0.44356955380577429</v>
      </c>
      <c r="H162" s="135">
        <f t="shared" si="6"/>
        <v>0.22440944881889763</v>
      </c>
      <c r="I162" s="135">
        <f t="shared" si="6"/>
        <v>7.6115485564304461E-2</v>
      </c>
      <c r="J162" s="136">
        <f t="shared" si="7"/>
        <v>3.0931758530183728</v>
      </c>
      <c r="K162" s="34">
        <v>0</v>
      </c>
      <c r="L162" s="34">
        <v>21</v>
      </c>
      <c r="M162" s="34">
        <v>174</v>
      </c>
      <c r="N162" s="34">
        <v>338</v>
      </c>
      <c r="O162" s="34">
        <v>171</v>
      </c>
      <c r="P162" s="34">
        <v>58</v>
      </c>
    </row>
    <row r="163" spans="1:16" x14ac:dyDescent="0.25">
      <c r="A163" s="11" t="s">
        <v>788</v>
      </c>
      <c r="B163" s="11" t="s">
        <v>789</v>
      </c>
      <c r="C163" s="34">
        <v>505</v>
      </c>
      <c r="D163" s="135">
        <f t="shared" si="6"/>
        <v>0</v>
      </c>
      <c r="E163" s="135">
        <f t="shared" si="6"/>
        <v>4.3564356435643561E-2</v>
      </c>
      <c r="F163" s="135">
        <f t="shared" si="6"/>
        <v>0.2613861386138614</v>
      </c>
      <c r="G163" s="135">
        <f t="shared" si="6"/>
        <v>0.47326732673267324</v>
      </c>
      <c r="H163" s="135">
        <f t="shared" si="6"/>
        <v>0.18019801980198019</v>
      </c>
      <c r="I163" s="135">
        <f t="shared" si="6"/>
        <v>4.1584158415841586E-2</v>
      </c>
      <c r="J163" s="136">
        <f t="shared" si="7"/>
        <v>2.9148514851485148</v>
      </c>
      <c r="K163" s="34">
        <v>0</v>
      </c>
      <c r="L163" s="34">
        <v>22</v>
      </c>
      <c r="M163" s="34">
        <v>132</v>
      </c>
      <c r="N163" s="34">
        <v>239</v>
      </c>
      <c r="O163" s="34">
        <v>91</v>
      </c>
      <c r="P163" s="34">
        <v>21</v>
      </c>
    </row>
    <row r="164" spans="1:16" x14ac:dyDescent="0.25">
      <c r="A164" s="11" t="s">
        <v>790</v>
      </c>
      <c r="B164" s="11" t="s">
        <v>791</v>
      </c>
      <c r="C164" s="34">
        <v>1169</v>
      </c>
      <c r="D164" s="135">
        <f t="shared" si="6"/>
        <v>0</v>
      </c>
      <c r="E164" s="135">
        <f t="shared" si="6"/>
        <v>6.8434559452523525E-2</v>
      </c>
      <c r="F164" s="135">
        <f t="shared" si="6"/>
        <v>0.29683490162532078</v>
      </c>
      <c r="G164" s="135">
        <f t="shared" si="6"/>
        <v>0.37211291702309668</v>
      </c>
      <c r="H164" s="135">
        <f t="shared" si="6"/>
        <v>0.19418306244653549</v>
      </c>
      <c r="I164" s="135">
        <f t="shared" si="6"/>
        <v>6.8434559452523525E-2</v>
      </c>
      <c r="J164" s="136">
        <f t="shared" si="7"/>
        <v>2.8973481608212146</v>
      </c>
      <c r="K164" s="34">
        <v>0</v>
      </c>
      <c r="L164" s="34">
        <v>80</v>
      </c>
      <c r="M164" s="34">
        <v>347</v>
      </c>
      <c r="N164" s="34">
        <v>435</v>
      </c>
      <c r="O164" s="34">
        <v>227</v>
      </c>
      <c r="P164" s="34">
        <v>80</v>
      </c>
    </row>
    <row r="165" spans="1:16" x14ac:dyDescent="0.25">
      <c r="A165" s="11" t="s">
        <v>796</v>
      </c>
      <c r="B165" s="11" t="s">
        <v>797</v>
      </c>
      <c r="C165" s="34">
        <v>93</v>
      </c>
      <c r="D165" s="135">
        <f t="shared" si="6"/>
        <v>0</v>
      </c>
      <c r="E165" s="135">
        <f t="shared" si="6"/>
        <v>1.0752688172043012E-2</v>
      </c>
      <c r="F165" s="135">
        <f t="shared" si="6"/>
        <v>0.22580645161290322</v>
      </c>
      <c r="G165" s="135">
        <f t="shared" si="6"/>
        <v>0.40860215053763443</v>
      </c>
      <c r="H165" s="135">
        <f t="shared" si="6"/>
        <v>0.24731182795698925</v>
      </c>
      <c r="I165" s="135">
        <f t="shared" si="6"/>
        <v>0.10752688172043011</v>
      </c>
      <c r="J165" s="136">
        <f t="shared" si="7"/>
        <v>3.21505376344086</v>
      </c>
      <c r="K165" s="34">
        <v>0</v>
      </c>
      <c r="L165" s="34">
        <v>1</v>
      </c>
      <c r="M165" s="34">
        <v>21</v>
      </c>
      <c r="N165" s="34">
        <v>38</v>
      </c>
      <c r="O165" s="34">
        <v>23</v>
      </c>
      <c r="P165" s="34">
        <v>10</v>
      </c>
    </row>
    <row r="166" spans="1:16" x14ac:dyDescent="0.25">
      <c r="A166" s="11" t="s">
        <v>827</v>
      </c>
      <c r="B166" s="11" t="s">
        <v>828</v>
      </c>
      <c r="C166" s="34">
        <v>638</v>
      </c>
      <c r="D166" s="135">
        <f t="shared" si="6"/>
        <v>1.567398119122257E-3</v>
      </c>
      <c r="E166" s="135">
        <f t="shared" si="6"/>
        <v>1.7241379310344827E-2</v>
      </c>
      <c r="F166" s="135">
        <f t="shared" si="6"/>
        <v>0.18338557993730409</v>
      </c>
      <c r="G166" s="135">
        <f t="shared" si="6"/>
        <v>0.5109717868338558</v>
      </c>
      <c r="H166" s="135">
        <f t="shared" si="6"/>
        <v>0.2304075235109718</v>
      </c>
      <c r="I166" s="135">
        <f t="shared" si="6"/>
        <v>5.6426332288401257E-2</v>
      </c>
      <c r="J166" s="136">
        <f t="shared" si="7"/>
        <v>3.1206896551724137</v>
      </c>
      <c r="K166" s="34">
        <v>1</v>
      </c>
      <c r="L166" s="34">
        <v>11</v>
      </c>
      <c r="M166" s="34">
        <v>117</v>
      </c>
      <c r="N166" s="34">
        <v>326</v>
      </c>
      <c r="O166" s="34">
        <v>147</v>
      </c>
      <c r="P166" s="34">
        <v>36</v>
      </c>
    </row>
    <row r="167" spans="1:16" x14ac:dyDescent="0.25">
      <c r="A167" s="11" t="s">
        <v>829</v>
      </c>
      <c r="B167" s="11" t="s">
        <v>830</v>
      </c>
      <c r="C167" s="34" t="s">
        <v>1572</v>
      </c>
      <c r="D167" s="135" t="e">
        <f t="shared" si="6"/>
        <v>#VALUE!</v>
      </c>
      <c r="E167" s="135" t="e">
        <f t="shared" si="6"/>
        <v>#VALUE!</v>
      </c>
      <c r="F167" s="135" t="e">
        <f t="shared" si="6"/>
        <v>#VALUE!</v>
      </c>
      <c r="G167" s="135" t="e">
        <f t="shared" si="6"/>
        <v>#VALUE!</v>
      </c>
      <c r="H167" s="135" t="e">
        <f t="shared" si="6"/>
        <v>#VALUE!</v>
      </c>
      <c r="I167" s="135" t="e">
        <f t="shared" si="6"/>
        <v>#VALUE!</v>
      </c>
      <c r="J167" s="136" t="e">
        <f t="shared" si="7"/>
        <v>#VALUE!</v>
      </c>
      <c r="K167" s="34" t="s">
        <v>1572</v>
      </c>
      <c r="L167" s="34" t="s">
        <v>1572</v>
      </c>
      <c r="M167" s="34" t="s">
        <v>1572</v>
      </c>
      <c r="N167" s="34" t="s">
        <v>1572</v>
      </c>
      <c r="O167" s="34" t="s">
        <v>1572</v>
      </c>
      <c r="P167" s="34" t="s">
        <v>1572</v>
      </c>
    </row>
    <row r="168" spans="1:16" x14ac:dyDescent="0.25">
      <c r="A168" s="11" t="s">
        <v>895</v>
      </c>
      <c r="B168" s="11" t="s">
        <v>896</v>
      </c>
      <c r="C168" s="34">
        <v>345</v>
      </c>
      <c r="D168" s="135">
        <f t="shared" si="6"/>
        <v>2.8985507246376812E-3</v>
      </c>
      <c r="E168" s="135">
        <f t="shared" si="6"/>
        <v>3.4782608695652174E-2</v>
      </c>
      <c r="F168" s="135">
        <f t="shared" si="6"/>
        <v>0.19710144927536233</v>
      </c>
      <c r="G168" s="135">
        <f t="shared" si="6"/>
        <v>0.39420289855072466</v>
      </c>
      <c r="H168" s="135">
        <f t="shared" si="6"/>
        <v>0.28115942028985508</v>
      </c>
      <c r="I168" s="135">
        <f t="shared" si="6"/>
        <v>8.9855072463768115E-2</v>
      </c>
      <c r="J168" s="136">
        <f t="shared" si="7"/>
        <v>3.1855072463768117</v>
      </c>
      <c r="K168" s="34">
        <v>1</v>
      </c>
      <c r="L168" s="34">
        <v>12</v>
      </c>
      <c r="M168" s="34">
        <v>68</v>
      </c>
      <c r="N168" s="34">
        <v>136</v>
      </c>
      <c r="O168" s="34">
        <v>97</v>
      </c>
      <c r="P168" s="34">
        <v>31</v>
      </c>
    </row>
    <row r="169" spans="1:16" x14ac:dyDescent="0.25">
      <c r="A169" s="11" t="s">
        <v>905</v>
      </c>
      <c r="B169" s="11" t="s">
        <v>906</v>
      </c>
      <c r="C169" s="34">
        <v>1539</v>
      </c>
      <c r="D169" s="135">
        <f t="shared" si="6"/>
        <v>0</v>
      </c>
      <c r="E169" s="135">
        <f t="shared" si="6"/>
        <v>2.0792722547108511E-2</v>
      </c>
      <c r="F169" s="135">
        <f t="shared" si="6"/>
        <v>0.24691358024691357</v>
      </c>
      <c r="G169" s="135">
        <f t="shared" ref="G169:I232" si="8">N169/$C169</f>
        <v>0.54191033138401556</v>
      </c>
      <c r="H169" s="135">
        <f t="shared" si="8"/>
        <v>0.16699155295646523</v>
      </c>
      <c r="I169" s="135">
        <f t="shared" si="8"/>
        <v>2.3391812865497075E-2</v>
      </c>
      <c r="J169" s="136">
        <f t="shared" si="7"/>
        <v>2.9252761533463287</v>
      </c>
      <c r="K169" s="34">
        <v>0</v>
      </c>
      <c r="L169" s="34">
        <v>32</v>
      </c>
      <c r="M169" s="34">
        <v>380</v>
      </c>
      <c r="N169" s="34">
        <v>834</v>
      </c>
      <c r="O169" s="34">
        <v>257</v>
      </c>
      <c r="P169" s="34">
        <v>36</v>
      </c>
    </row>
    <row r="170" spans="1:16" x14ac:dyDescent="0.25">
      <c r="A170" s="11" t="s">
        <v>909</v>
      </c>
      <c r="B170" s="11" t="s">
        <v>910</v>
      </c>
      <c r="C170" s="34">
        <v>6536</v>
      </c>
      <c r="D170" s="135">
        <f t="shared" ref="D170:I233" si="9">K170/$C170</f>
        <v>9.1799265605875156E-4</v>
      </c>
      <c r="E170" s="135">
        <f t="shared" si="9"/>
        <v>4.5134638922888617E-2</v>
      </c>
      <c r="F170" s="135">
        <f t="shared" si="9"/>
        <v>0.29651162790697677</v>
      </c>
      <c r="G170" s="135">
        <f t="shared" si="8"/>
        <v>0.5122399020807834</v>
      </c>
      <c r="H170" s="135">
        <f t="shared" si="8"/>
        <v>0.12331701346389229</v>
      </c>
      <c r="I170" s="135">
        <f t="shared" si="8"/>
        <v>2.1878824969400246E-2</v>
      </c>
      <c r="J170" s="136">
        <f t="shared" si="7"/>
        <v>2.7775397796817627</v>
      </c>
      <c r="K170" s="34">
        <v>6</v>
      </c>
      <c r="L170" s="34">
        <v>295</v>
      </c>
      <c r="M170" s="34">
        <v>1938</v>
      </c>
      <c r="N170" s="34">
        <v>3348</v>
      </c>
      <c r="O170" s="34">
        <v>806</v>
      </c>
      <c r="P170" s="34">
        <v>143</v>
      </c>
    </row>
    <row r="171" spans="1:16" x14ac:dyDescent="0.25">
      <c r="A171" s="11" t="s">
        <v>941</v>
      </c>
      <c r="B171" s="11" t="s">
        <v>942</v>
      </c>
      <c r="C171" s="34">
        <v>273</v>
      </c>
      <c r="D171" s="135">
        <f t="shared" si="9"/>
        <v>0</v>
      </c>
      <c r="E171" s="135">
        <f t="shared" si="9"/>
        <v>0.17948717948717949</v>
      </c>
      <c r="F171" s="135">
        <f t="shared" si="9"/>
        <v>0.33699633699633702</v>
      </c>
      <c r="G171" s="135">
        <f t="shared" si="8"/>
        <v>0.26739926739926739</v>
      </c>
      <c r="H171" s="135">
        <f t="shared" si="8"/>
        <v>0.13186813186813187</v>
      </c>
      <c r="I171" s="135">
        <f t="shared" si="8"/>
        <v>8.4249084249084255E-2</v>
      </c>
      <c r="J171" s="136">
        <f t="shared" si="7"/>
        <v>2.6043956043956045</v>
      </c>
      <c r="K171" s="34">
        <v>0</v>
      </c>
      <c r="L171" s="34">
        <v>49</v>
      </c>
      <c r="M171" s="34">
        <v>92</v>
      </c>
      <c r="N171" s="34">
        <v>73</v>
      </c>
      <c r="O171" s="34">
        <v>36</v>
      </c>
      <c r="P171" s="34">
        <v>23</v>
      </c>
    </row>
    <row r="172" spans="1:16" x14ac:dyDescent="0.25">
      <c r="A172" s="11" t="s">
        <v>943</v>
      </c>
      <c r="B172" s="11" t="s">
        <v>944</v>
      </c>
      <c r="C172" s="34">
        <v>261</v>
      </c>
      <c r="D172" s="135">
        <f t="shared" si="9"/>
        <v>0</v>
      </c>
      <c r="E172" s="135">
        <f t="shared" si="9"/>
        <v>7.6628352490421452E-3</v>
      </c>
      <c r="F172" s="135">
        <f t="shared" si="9"/>
        <v>0.20689655172413793</v>
      </c>
      <c r="G172" s="135">
        <f t="shared" si="8"/>
        <v>0.38697318007662834</v>
      </c>
      <c r="H172" s="135">
        <f t="shared" si="8"/>
        <v>0.32183908045977011</v>
      </c>
      <c r="I172" s="135">
        <f t="shared" si="8"/>
        <v>7.662835249042145E-2</v>
      </c>
      <c r="J172" s="136">
        <f t="shared" si="7"/>
        <v>3.2528735632183907</v>
      </c>
      <c r="K172" s="34">
        <v>0</v>
      </c>
      <c r="L172" s="34">
        <v>2</v>
      </c>
      <c r="M172" s="34">
        <v>54</v>
      </c>
      <c r="N172" s="34">
        <v>101</v>
      </c>
      <c r="O172" s="34">
        <v>84</v>
      </c>
      <c r="P172" s="34">
        <v>20</v>
      </c>
    </row>
    <row r="173" spans="1:16" x14ac:dyDescent="0.25">
      <c r="A173" s="11" t="s">
        <v>961</v>
      </c>
      <c r="B173" s="11" t="s">
        <v>962</v>
      </c>
      <c r="C173" s="34">
        <v>149</v>
      </c>
      <c r="D173" s="135">
        <f t="shared" si="9"/>
        <v>0</v>
      </c>
      <c r="E173" s="135">
        <f t="shared" si="9"/>
        <v>2.0134228187919462E-2</v>
      </c>
      <c r="F173" s="135">
        <f t="shared" si="9"/>
        <v>0.14093959731543623</v>
      </c>
      <c r="G173" s="135">
        <f t="shared" si="8"/>
        <v>0.42953020134228187</v>
      </c>
      <c r="H173" s="135">
        <f t="shared" si="8"/>
        <v>0.30201342281879195</v>
      </c>
      <c r="I173" s="135">
        <f t="shared" si="8"/>
        <v>0.10738255033557047</v>
      </c>
      <c r="J173" s="136">
        <f t="shared" si="7"/>
        <v>3.3355704697986579</v>
      </c>
      <c r="K173" s="34">
        <v>0</v>
      </c>
      <c r="L173" s="34">
        <v>3</v>
      </c>
      <c r="M173" s="34">
        <v>21</v>
      </c>
      <c r="N173" s="34">
        <v>64</v>
      </c>
      <c r="O173" s="34">
        <v>45</v>
      </c>
      <c r="P173" s="34">
        <v>16</v>
      </c>
    </row>
    <row r="174" spans="1:16" x14ac:dyDescent="0.25">
      <c r="A174" s="11" t="s">
        <v>979</v>
      </c>
      <c r="B174" s="11" t="s">
        <v>980</v>
      </c>
      <c r="C174" s="34">
        <v>4101</v>
      </c>
      <c r="D174" s="135">
        <f t="shared" si="9"/>
        <v>1.463057790782736E-3</v>
      </c>
      <c r="E174" s="135">
        <f t="shared" si="9"/>
        <v>5.4864667154352599E-2</v>
      </c>
      <c r="F174" s="135">
        <f t="shared" si="9"/>
        <v>0.20287734698853938</v>
      </c>
      <c r="G174" s="135">
        <f t="shared" si="8"/>
        <v>0.38258961228968547</v>
      </c>
      <c r="H174" s="135">
        <f t="shared" si="8"/>
        <v>0.31358205315776638</v>
      </c>
      <c r="I174" s="135">
        <f t="shared" si="8"/>
        <v>4.4623262618873442E-2</v>
      </c>
      <c r="J174" s="136">
        <f t="shared" si="7"/>
        <v>3.0858327237259204</v>
      </c>
      <c r="K174" s="34">
        <v>6</v>
      </c>
      <c r="L174" s="34">
        <v>225</v>
      </c>
      <c r="M174" s="34">
        <v>832</v>
      </c>
      <c r="N174" s="34">
        <v>1569</v>
      </c>
      <c r="O174" s="34">
        <v>1286</v>
      </c>
      <c r="P174" s="34">
        <v>183</v>
      </c>
    </row>
    <row r="175" spans="1:16" x14ac:dyDescent="0.25">
      <c r="A175" s="11" t="s">
        <v>987</v>
      </c>
      <c r="B175" s="11" t="s">
        <v>988</v>
      </c>
      <c r="C175" s="34" t="s">
        <v>1572</v>
      </c>
      <c r="D175" s="135" t="e">
        <f t="shared" si="9"/>
        <v>#VALUE!</v>
      </c>
      <c r="E175" s="135" t="e">
        <f t="shared" si="9"/>
        <v>#VALUE!</v>
      </c>
      <c r="F175" s="135" t="e">
        <f t="shared" si="9"/>
        <v>#VALUE!</v>
      </c>
      <c r="G175" s="135" t="e">
        <f t="shared" si="8"/>
        <v>#VALUE!</v>
      </c>
      <c r="H175" s="135" t="e">
        <f t="shared" si="8"/>
        <v>#VALUE!</v>
      </c>
      <c r="I175" s="135" t="e">
        <f t="shared" si="8"/>
        <v>#VALUE!</v>
      </c>
      <c r="J175" s="136" t="e">
        <f t="shared" si="7"/>
        <v>#VALUE!</v>
      </c>
      <c r="K175" s="34" t="s">
        <v>1572</v>
      </c>
      <c r="L175" s="34" t="s">
        <v>1572</v>
      </c>
      <c r="M175" s="34" t="s">
        <v>1572</v>
      </c>
      <c r="N175" s="34" t="s">
        <v>1572</v>
      </c>
      <c r="O175" s="34" t="s">
        <v>1572</v>
      </c>
      <c r="P175" s="34" t="s">
        <v>1572</v>
      </c>
    </row>
    <row r="176" spans="1:16" x14ac:dyDescent="0.25">
      <c r="A176" s="11" t="s">
        <v>999</v>
      </c>
      <c r="B176" s="11" t="s">
        <v>1000</v>
      </c>
      <c r="C176" s="34">
        <v>6360</v>
      </c>
      <c r="D176" s="135">
        <f t="shared" si="9"/>
        <v>1.729559748427673E-3</v>
      </c>
      <c r="E176" s="135">
        <f t="shared" si="9"/>
        <v>6.9968553459119495E-2</v>
      </c>
      <c r="F176" s="135">
        <f t="shared" si="9"/>
        <v>0.26305031446540883</v>
      </c>
      <c r="G176" s="135">
        <f t="shared" si="8"/>
        <v>0.40974842767295599</v>
      </c>
      <c r="H176" s="135">
        <f t="shared" si="8"/>
        <v>0.21399371069182391</v>
      </c>
      <c r="I176" s="135">
        <f t="shared" si="8"/>
        <v>4.1509433962264149E-2</v>
      </c>
      <c r="J176" s="136">
        <f t="shared" si="7"/>
        <v>2.8888364779874216</v>
      </c>
      <c r="K176" s="34">
        <v>11</v>
      </c>
      <c r="L176" s="34">
        <v>445</v>
      </c>
      <c r="M176" s="34">
        <v>1673</v>
      </c>
      <c r="N176" s="34">
        <v>2606</v>
      </c>
      <c r="O176" s="34">
        <v>1361</v>
      </c>
      <c r="P176" s="34">
        <v>264</v>
      </c>
    </row>
    <row r="177" spans="1:16" x14ac:dyDescent="0.25">
      <c r="A177" s="11" t="s">
        <v>1047</v>
      </c>
      <c r="B177" s="11" t="s">
        <v>1048</v>
      </c>
      <c r="C177" s="34">
        <v>282</v>
      </c>
      <c r="D177" s="135">
        <f t="shared" si="9"/>
        <v>0</v>
      </c>
      <c r="E177" s="135">
        <f t="shared" si="9"/>
        <v>2.4822695035460994E-2</v>
      </c>
      <c r="F177" s="135">
        <f t="shared" si="9"/>
        <v>0.1702127659574468</v>
      </c>
      <c r="G177" s="135">
        <f t="shared" si="8"/>
        <v>0.48226950354609927</v>
      </c>
      <c r="H177" s="135">
        <f t="shared" si="8"/>
        <v>0.24468085106382978</v>
      </c>
      <c r="I177" s="135">
        <f t="shared" si="8"/>
        <v>7.8014184397163122E-2</v>
      </c>
      <c r="J177" s="136">
        <f t="shared" si="7"/>
        <v>3.1808510638297873</v>
      </c>
      <c r="K177" s="34">
        <v>0</v>
      </c>
      <c r="L177" s="34">
        <v>7</v>
      </c>
      <c r="M177" s="34">
        <v>48</v>
      </c>
      <c r="N177" s="34">
        <v>136</v>
      </c>
      <c r="O177" s="34">
        <v>69</v>
      </c>
      <c r="P177" s="34">
        <v>22</v>
      </c>
    </row>
    <row r="178" spans="1:16" x14ac:dyDescent="0.25">
      <c r="A178" s="11" t="s">
        <v>1101</v>
      </c>
      <c r="B178" s="11" t="s">
        <v>1102</v>
      </c>
      <c r="C178" s="34">
        <v>144</v>
      </c>
      <c r="D178" s="135">
        <f t="shared" si="9"/>
        <v>0</v>
      </c>
      <c r="E178" s="135">
        <f t="shared" si="9"/>
        <v>5.5555555555555552E-2</v>
      </c>
      <c r="F178" s="135">
        <f t="shared" si="9"/>
        <v>0.125</v>
      </c>
      <c r="G178" s="135">
        <f t="shared" si="8"/>
        <v>0.46527777777777779</v>
      </c>
      <c r="H178" s="135">
        <f t="shared" si="8"/>
        <v>0.27777777777777779</v>
      </c>
      <c r="I178" s="135">
        <f t="shared" si="8"/>
        <v>7.6388888888888895E-2</v>
      </c>
      <c r="J178" s="136">
        <f t="shared" si="7"/>
        <v>3.1944444444444446</v>
      </c>
      <c r="K178" s="34">
        <v>0</v>
      </c>
      <c r="L178" s="34">
        <v>8</v>
      </c>
      <c r="M178" s="34">
        <v>18</v>
      </c>
      <c r="N178" s="34">
        <v>67</v>
      </c>
      <c r="O178" s="34">
        <v>40</v>
      </c>
      <c r="P178" s="34">
        <v>11</v>
      </c>
    </row>
    <row r="179" spans="1:16" x14ac:dyDescent="0.25">
      <c r="A179" s="11" t="s">
        <v>1137</v>
      </c>
      <c r="B179" s="11" t="s">
        <v>1138</v>
      </c>
      <c r="C179" s="34">
        <v>168</v>
      </c>
      <c r="D179" s="135">
        <f t="shared" si="9"/>
        <v>0</v>
      </c>
      <c r="E179" s="135">
        <f t="shared" si="9"/>
        <v>2.3809523809523808E-2</v>
      </c>
      <c r="F179" s="135">
        <f t="shared" si="9"/>
        <v>0.14285714285714285</v>
      </c>
      <c r="G179" s="135">
        <f t="shared" si="8"/>
        <v>0.54166666666666663</v>
      </c>
      <c r="H179" s="135">
        <f t="shared" si="8"/>
        <v>0.16071428571428573</v>
      </c>
      <c r="I179" s="135">
        <f t="shared" si="8"/>
        <v>0.13095238095238096</v>
      </c>
      <c r="J179" s="136">
        <f t="shared" si="7"/>
        <v>3.2321428571428572</v>
      </c>
      <c r="K179" s="34">
        <v>0</v>
      </c>
      <c r="L179" s="34">
        <v>4</v>
      </c>
      <c r="M179" s="34">
        <v>24</v>
      </c>
      <c r="N179" s="34">
        <v>91</v>
      </c>
      <c r="O179" s="34">
        <v>27</v>
      </c>
      <c r="P179" s="34">
        <v>22</v>
      </c>
    </row>
    <row r="180" spans="1:16" x14ac:dyDescent="0.25">
      <c r="A180" s="11" t="s">
        <v>1133</v>
      </c>
      <c r="B180" s="11" t="s">
        <v>1134</v>
      </c>
      <c r="C180" s="34">
        <v>91</v>
      </c>
      <c r="D180" s="135">
        <f t="shared" si="9"/>
        <v>0</v>
      </c>
      <c r="E180" s="135">
        <f t="shared" si="9"/>
        <v>0</v>
      </c>
      <c r="F180" s="135">
        <f t="shared" si="9"/>
        <v>0.14285714285714285</v>
      </c>
      <c r="G180" s="135">
        <f t="shared" si="8"/>
        <v>0.40659340659340659</v>
      </c>
      <c r="H180" s="135">
        <f t="shared" si="8"/>
        <v>0.26373626373626374</v>
      </c>
      <c r="I180" s="135">
        <f t="shared" si="8"/>
        <v>0.18681318681318682</v>
      </c>
      <c r="J180" s="136">
        <f t="shared" si="7"/>
        <v>3.4945054945054945</v>
      </c>
      <c r="K180" s="34">
        <v>0</v>
      </c>
      <c r="L180" s="34">
        <v>0</v>
      </c>
      <c r="M180" s="34">
        <v>13</v>
      </c>
      <c r="N180" s="34">
        <v>37</v>
      </c>
      <c r="O180" s="34">
        <v>24</v>
      </c>
      <c r="P180" s="34">
        <v>17</v>
      </c>
    </row>
    <row r="181" spans="1:16" x14ac:dyDescent="0.25">
      <c r="A181" s="11" t="s">
        <v>1155</v>
      </c>
      <c r="B181" s="11" t="s">
        <v>1156</v>
      </c>
      <c r="C181" s="34">
        <v>653</v>
      </c>
      <c r="D181" s="135">
        <f t="shared" si="9"/>
        <v>0</v>
      </c>
      <c r="E181" s="135">
        <f t="shared" si="9"/>
        <v>7.8101071975497705E-2</v>
      </c>
      <c r="F181" s="135">
        <f t="shared" si="9"/>
        <v>0.19754977029096477</v>
      </c>
      <c r="G181" s="135">
        <f t="shared" si="8"/>
        <v>0.3552833078101072</v>
      </c>
      <c r="H181" s="135">
        <f t="shared" si="8"/>
        <v>0.27871362940275651</v>
      </c>
      <c r="I181" s="135">
        <f t="shared" si="8"/>
        <v>9.0352220520673807E-2</v>
      </c>
      <c r="J181" s="136">
        <f t="shared" si="7"/>
        <v>3.1056661562021439</v>
      </c>
      <c r="K181" s="34">
        <v>0</v>
      </c>
      <c r="L181" s="34">
        <v>51</v>
      </c>
      <c r="M181" s="34">
        <v>129</v>
      </c>
      <c r="N181" s="34">
        <v>232</v>
      </c>
      <c r="O181" s="34">
        <v>182</v>
      </c>
      <c r="P181" s="34">
        <v>59</v>
      </c>
    </row>
    <row r="182" spans="1:16" x14ac:dyDescent="0.25">
      <c r="A182" s="11" t="s">
        <v>102</v>
      </c>
      <c r="B182" s="11" t="s">
        <v>103</v>
      </c>
      <c r="C182" s="34" t="s">
        <v>1572</v>
      </c>
      <c r="D182" s="135" t="e">
        <f t="shared" si="9"/>
        <v>#VALUE!</v>
      </c>
      <c r="E182" s="135" t="e">
        <f t="shared" si="9"/>
        <v>#VALUE!</v>
      </c>
      <c r="F182" s="135" t="e">
        <f t="shared" si="9"/>
        <v>#VALUE!</v>
      </c>
      <c r="G182" s="135" t="e">
        <f t="shared" si="8"/>
        <v>#VALUE!</v>
      </c>
      <c r="H182" s="135" t="e">
        <f t="shared" si="8"/>
        <v>#VALUE!</v>
      </c>
      <c r="I182" s="135" t="e">
        <f t="shared" si="8"/>
        <v>#VALUE!</v>
      </c>
      <c r="J182" s="136" t="e">
        <f t="shared" si="7"/>
        <v>#VALUE!</v>
      </c>
      <c r="K182" s="34" t="s">
        <v>1572</v>
      </c>
      <c r="L182" s="34" t="s">
        <v>1572</v>
      </c>
      <c r="M182" s="34" t="s">
        <v>1572</v>
      </c>
      <c r="N182" s="34" t="s">
        <v>1572</v>
      </c>
      <c r="O182" s="34" t="s">
        <v>1572</v>
      </c>
      <c r="P182" s="34" t="s">
        <v>1572</v>
      </c>
    </row>
    <row r="183" spans="1:16" x14ac:dyDescent="0.25">
      <c r="A183" s="11" t="s">
        <v>162</v>
      </c>
      <c r="B183" s="11" t="s">
        <v>163</v>
      </c>
      <c r="C183" s="34">
        <v>1579</v>
      </c>
      <c r="D183" s="135">
        <f t="shared" si="9"/>
        <v>1.266624445851805E-3</v>
      </c>
      <c r="E183" s="135">
        <f t="shared" si="9"/>
        <v>3.5465484483850541E-2</v>
      </c>
      <c r="F183" s="135">
        <f t="shared" si="9"/>
        <v>0.23559214692843572</v>
      </c>
      <c r="G183" s="135">
        <f t="shared" si="8"/>
        <v>0.54338188727042436</v>
      </c>
      <c r="H183" s="135">
        <f t="shared" si="8"/>
        <v>0.1513616212792907</v>
      </c>
      <c r="I183" s="135">
        <f t="shared" si="8"/>
        <v>3.2932235592146926E-2</v>
      </c>
      <c r="J183" s="136">
        <f t="shared" si="7"/>
        <v>2.9069031032298924</v>
      </c>
      <c r="K183" s="34">
        <v>2</v>
      </c>
      <c r="L183" s="34">
        <v>56</v>
      </c>
      <c r="M183" s="34">
        <v>372</v>
      </c>
      <c r="N183" s="34">
        <v>858</v>
      </c>
      <c r="O183" s="34">
        <v>239</v>
      </c>
      <c r="P183" s="34">
        <v>52</v>
      </c>
    </row>
    <row r="184" spans="1:16" x14ac:dyDescent="0.25">
      <c r="A184" s="11" t="s">
        <v>196</v>
      </c>
      <c r="B184" s="11" t="s">
        <v>197</v>
      </c>
      <c r="C184" s="34">
        <v>4549</v>
      </c>
      <c r="D184" s="135">
        <f t="shared" si="9"/>
        <v>1.0991426687183997E-3</v>
      </c>
      <c r="E184" s="135">
        <f t="shared" si="9"/>
        <v>7.8698615080237413E-2</v>
      </c>
      <c r="F184" s="135">
        <f t="shared" si="9"/>
        <v>0.32556605847438996</v>
      </c>
      <c r="G184" s="135">
        <f t="shared" si="8"/>
        <v>0.42470872719278963</v>
      </c>
      <c r="H184" s="135">
        <f t="shared" si="8"/>
        <v>0.14948340294570236</v>
      </c>
      <c r="I184" s="135">
        <f t="shared" si="8"/>
        <v>2.0444053638162235E-2</v>
      </c>
      <c r="J184" s="136">
        <f t="shared" si="7"/>
        <v>2.7041107935810067</v>
      </c>
      <c r="K184" s="34">
        <v>5</v>
      </c>
      <c r="L184" s="34">
        <v>358</v>
      </c>
      <c r="M184" s="34">
        <v>1481</v>
      </c>
      <c r="N184" s="34">
        <v>1932</v>
      </c>
      <c r="O184" s="34">
        <v>680</v>
      </c>
      <c r="P184" s="34">
        <v>93</v>
      </c>
    </row>
    <row r="185" spans="1:16" x14ac:dyDescent="0.25">
      <c r="A185" s="11" t="s">
        <v>234</v>
      </c>
      <c r="B185" s="11" t="s">
        <v>235</v>
      </c>
      <c r="C185" s="34">
        <v>519</v>
      </c>
      <c r="D185" s="135">
        <f t="shared" si="9"/>
        <v>0</v>
      </c>
      <c r="E185" s="135">
        <f t="shared" si="9"/>
        <v>5.7803468208092484E-2</v>
      </c>
      <c r="F185" s="135">
        <f t="shared" si="9"/>
        <v>0.44701348747591524</v>
      </c>
      <c r="G185" s="135">
        <f t="shared" si="8"/>
        <v>0.31599229287090558</v>
      </c>
      <c r="H185" s="135">
        <f t="shared" si="8"/>
        <v>0.13872832369942195</v>
      </c>
      <c r="I185" s="135">
        <f t="shared" si="8"/>
        <v>4.046242774566474E-2</v>
      </c>
      <c r="J185" s="136">
        <f t="shared" si="7"/>
        <v>2.6570327552986512</v>
      </c>
      <c r="K185" s="34">
        <v>0</v>
      </c>
      <c r="L185" s="34">
        <v>30</v>
      </c>
      <c r="M185" s="34">
        <v>232</v>
      </c>
      <c r="N185" s="34">
        <v>164</v>
      </c>
      <c r="O185" s="34">
        <v>72</v>
      </c>
      <c r="P185" s="34">
        <v>21</v>
      </c>
    </row>
    <row r="186" spans="1:16" x14ac:dyDescent="0.25">
      <c r="A186" s="11" t="s">
        <v>252</v>
      </c>
      <c r="B186" s="11" t="s">
        <v>253</v>
      </c>
      <c r="C186" s="34">
        <v>4066</v>
      </c>
      <c r="D186" s="135">
        <f t="shared" si="9"/>
        <v>4.9188391539596653E-4</v>
      </c>
      <c r="E186" s="135">
        <f t="shared" si="9"/>
        <v>5.7058534185932118E-2</v>
      </c>
      <c r="F186" s="135">
        <f t="shared" si="9"/>
        <v>0.36940482046237089</v>
      </c>
      <c r="G186" s="135">
        <f t="shared" si="8"/>
        <v>0.44072798819478604</v>
      </c>
      <c r="H186" s="135">
        <f t="shared" si="8"/>
        <v>0.11387112641416626</v>
      </c>
      <c r="I186" s="135">
        <f t="shared" si="8"/>
        <v>1.8445646827348745E-2</v>
      </c>
      <c r="J186" s="136">
        <f t="shared" si="7"/>
        <v>2.6657648794884405</v>
      </c>
      <c r="K186" s="34">
        <v>2</v>
      </c>
      <c r="L186" s="34">
        <v>232</v>
      </c>
      <c r="M186" s="34">
        <v>1502</v>
      </c>
      <c r="N186" s="34">
        <v>1792</v>
      </c>
      <c r="O186" s="34">
        <v>463</v>
      </c>
      <c r="P186" s="34">
        <v>75</v>
      </c>
    </row>
    <row r="187" spans="1:16" x14ac:dyDescent="0.25">
      <c r="A187" s="11" t="s">
        <v>384</v>
      </c>
      <c r="B187" s="11" t="s">
        <v>385</v>
      </c>
      <c r="C187" s="34">
        <v>309</v>
      </c>
      <c r="D187" s="135">
        <f t="shared" si="9"/>
        <v>0</v>
      </c>
      <c r="E187" s="135">
        <f t="shared" si="9"/>
        <v>4.5307443365695796E-2</v>
      </c>
      <c r="F187" s="135">
        <f t="shared" si="9"/>
        <v>0.16828478964401294</v>
      </c>
      <c r="G187" s="135">
        <f t="shared" si="8"/>
        <v>0.42071197411003236</v>
      </c>
      <c r="H187" s="135">
        <f t="shared" si="8"/>
        <v>0.28478964401294499</v>
      </c>
      <c r="I187" s="135">
        <f t="shared" si="8"/>
        <v>8.0906148867313912E-2</v>
      </c>
      <c r="J187" s="136">
        <f t="shared" si="7"/>
        <v>3.1877022653721685</v>
      </c>
      <c r="K187" s="34">
        <v>0</v>
      </c>
      <c r="L187" s="34">
        <v>14</v>
      </c>
      <c r="M187" s="34">
        <v>52</v>
      </c>
      <c r="N187" s="34">
        <v>130</v>
      </c>
      <c r="O187" s="34">
        <v>88</v>
      </c>
      <c r="P187" s="34">
        <v>25</v>
      </c>
    </row>
    <row r="188" spans="1:16" x14ac:dyDescent="0.25">
      <c r="A188" s="11" t="s">
        <v>388</v>
      </c>
      <c r="B188" s="11" t="s">
        <v>389</v>
      </c>
      <c r="C188" s="34">
        <v>417</v>
      </c>
      <c r="D188" s="135">
        <f t="shared" si="9"/>
        <v>2.3980815347721821E-3</v>
      </c>
      <c r="E188" s="135">
        <f t="shared" si="9"/>
        <v>6.4748201438848921E-2</v>
      </c>
      <c r="F188" s="135">
        <f t="shared" si="9"/>
        <v>0.24940047961630696</v>
      </c>
      <c r="G188" s="135">
        <f t="shared" si="8"/>
        <v>0.42685851318944845</v>
      </c>
      <c r="H188" s="135">
        <f t="shared" si="8"/>
        <v>0.18944844124700239</v>
      </c>
      <c r="I188" s="135">
        <f t="shared" si="8"/>
        <v>6.7146282973621102E-2</v>
      </c>
      <c r="J188" s="136">
        <f t="shared" si="7"/>
        <v>2.9376498800959232</v>
      </c>
      <c r="K188" s="34">
        <v>1</v>
      </c>
      <c r="L188" s="34">
        <v>27</v>
      </c>
      <c r="M188" s="34">
        <v>104</v>
      </c>
      <c r="N188" s="34">
        <v>178</v>
      </c>
      <c r="O188" s="34">
        <v>79</v>
      </c>
      <c r="P188" s="34">
        <v>28</v>
      </c>
    </row>
    <row r="189" spans="1:16" x14ac:dyDescent="0.25">
      <c r="A189" s="11" t="s">
        <v>416</v>
      </c>
      <c r="B189" s="11" t="s">
        <v>417</v>
      </c>
      <c r="C189" s="34">
        <v>225</v>
      </c>
      <c r="D189" s="135">
        <f t="shared" si="9"/>
        <v>0</v>
      </c>
      <c r="E189" s="135">
        <f t="shared" si="9"/>
        <v>2.2222222222222223E-2</v>
      </c>
      <c r="F189" s="135">
        <f t="shared" si="9"/>
        <v>0.13777777777777778</v>
      </c>
      <c r="G189" s="135">
        <f t="shared" si="8"/>
        <v>0.45777777777777778</v>
      </c>
      <c r="H189" s="135">
        <f t="shared" si="8"/>
        <v>0.26222222222222225</v>
      </c>
      <c r="I189" s="135">
        <f t="shared" si="8"/>
        <v>0.12</v>
      </c>
      <c r="J189" s="136">
        <f t="shared" si="7"/>
        <v>3.32</v>
      </c>
      <c r="K189" s="34">
        <v>0</v>
      </c>
      <c r="L189" s="34">
        <v>5</v>
      </c>
      <c r="M189" s="34">
        <v>31</v>
      </c>
      <c r="N189" s="34">
        <v>103</v>
      </c>
      <c r="O189" s="34">
        <v>59</v>
      </c>
      <c r="P189" s="34">
        <v>27</v>
      </c>
    </row>
    <row r="190" spans="1:16" x14ac:dyDescent="0.25">
      <c r="A190" s="11" t="s">
        <v>510</v>
      </c>
      <c r="B190" s="11" t="s">
        <v>511</v>
      </c>
      <c r="C190" s="34">
        <v>1409</v>
      </c>
      <c r="D190" s="135">
        <f t="shared" si="9"/>
        <v>2.1291696238466998E-3</v>
      </c>
      <c r="E190" s="135">
        <f t="shared" si="9"/>
        <v>4.9680624556422998E-2</v>
      </c>
      <c r="F190" s="135">
        <f t="shared" si="9"/>
        <v>0.31724627395315824</v>
      </c>
      <c r="G190" s="135">
        <f t="shared" si="8"/>
        <v>0.42441447835344215</v>
      </c>
      <c r="H190" s="135">
        <f t="shared" si="8"/>
        <v>0.177430801987225</v>
      </c>
      <c r="I190" s="135">
        <f t="shared" si="8"/>
        <v>2.9098651525904896E-2</v>
      </c>
      <c r="J190" s="136">
        <f t="shared" si="7"/>
        <v>2.8126330731014906</v>
      </c>
      <c r="K190" s="34">
        <v>3</v>
      </c>
      <c r="L190" s="34">
        <v>70</v>
      </c>
      <c r="M190" s="34">
        <v>447</v>
      </c>
      <c r="N190" s="34">
        <v>598</v>
      </c>
      <c r="O190" s="34">
        <v>250</v>
      </c>
      <c r="P190" s="34">
        <v>41</v>
      </c>
    </row>
    <row r="191" spans="1:16" x14ac:dyDescent="0.25">
      <c r="A191" s="11" t="s">
        <v>558</v>
      </c>
      <c r="B191" s="11" t="s">
        <v>559</v>
      </c>
      <c r="C191" s="34">
        <v>1325</v>
      </c>
      <c r="D191" s="135">
        <f t="shared" si="9"/>
        <v>2.2641509433962265E-3</v>
      </c>
      <c r="E191" s="135">
        <f t="shared" si="9"/>
        <v>6.5660377358490563E-2</v>
      </c>
      <c r="F191" s="135">
        <f t="shared" si="9"/>
        <v>0.32528301886792454</v>
      </c>
      <c r="G191" s="135">
        <f t="shared" si="8"/>
        <v>0.34867924528301886</v>
      </c>
      <c r="H191" s="135">
        <f t="shared" si="8"/>
        <v>0.23169811320754716</v>
      </c>
      <c r="I191" s="135">
        <f t="shared" si="8"/>
        <v>2.6415094339622643E-2</v>
      </c>
      <c r="J191" s="136">
        <f t="shared" si="7"/>
        <v>2.8211320754716982</v>
      </c>
      <c r="K191" s="34">
        <v>3</v>
      </c>
      <c r="L191" s="34">
        <v>87</v>
      </c>
      <c r="M191" s="34">
        <v>431</v>
      </c>
      <c r="N191" s="34">
        <v>462</v>
      </c>
      <c r="O191" s="34">
        <v>307</v>
      </c>
      <c r="P191" s="34">
        <v>35</v>
      </c>
    </row>
    <row r="192" spans="1:16" x14ac:dyDescent="0.25">
      <c r="A192" s="11" t="s">
        <v>666</v>
      </c>
      <c r="B192" s="11" t="s">
        <v>667</v>
      </c>
      <c r="C192" s="34">
        <v>1461</v>
      </c>
      <c r="D192" s="135">
        <f t="shared" si="9"/>
        <v>6.8446269678302531E-4</v>
      </c>
      <c r="E192" s="135">
        <f t="shared" si="9"/>
        <v>4.0383299110198494E-2</v>
      </c>
      <c r="F192" s="135">
        <f t="shared" si="9"/>
        <v>0.27652292950034224</v>
      </c>
      <c r="G192" s="135">
        <f t="shared" si="8"/>
        <v>0.4750171115674196</v>
      </c>
      <c r="H192" s="135">
        <f t="shared" si="8"/>
        <v>0.16974674880219029</v>
      </c>
      <c r="I192" s="135">
        <f t="shared" si="8"/>
        <v>3.7645448323066391E-2</v>
      </c>
      <c r="J192" s="136">
        <f t="shared" si="7"/>
        <v>2.8856947296372346</v>
      </c>
      <c r="K192" s="34">
        <v>1</v>
      </c>
      <c r="L192" s="34">
        <v>59</v>
      </c>
      <c r="M192" s="34">
        <v>404</v>
      </c>
      <c r="N192" s="34">
        <v>694</v>
      </c>
      <c r="O192" s="34">
        <v>248</v>
      </c>
      <c r="P192" s="34">
        <v>55</v>
      </c>
    </row>
    <row r="193" spans="1:16" x14ac:dyDescent="0.25">
      <c r="A193" s="11" t="s">
        <v>672</v>
      </c>
      <c r="B193" s="11" t="s">
        <v>673</v>
      </c>
      <c r="C193" s="34">
        <v>156</v>
      </c>
      <c r="D193" s="135">
        <f t="shared" si="9"/>
        <v>0</v>
      </c>
      <c r="E193" s="135">
        <f t="shared" si="9"/>
        <v>2.564102564102564E-2</v>
      </c>
      <c r="F193" s="135">
        <f t="shared" si="9"/>
        <v>0.25</v>
      </c>
      <c r="G193" s="135">
        <f t="shared" si="8"/>
        <v>0.39743589743589741</v>
      </c>
      <c r="H193" s="135">
        <f t="shared" si="8"/>
        <v>0.22435897435897437</v>
      </c>
      <c r="I193" s="135">
        <f t="shared" si="8"/>
        <v>0.10256410256410256</v>
      </c>
      <c r="J193" s="136">
        <f t="shared" si="7"/>
        <v>3.1282051282051282</v>
      </c>
      <c r="K193" s="34">
        <v>0</v>
      </c>
      <c r="L193" s="34">
        <v>4</v>
      </c>
      <c r="M193" s="34">
        <v>39</v>
      </c>
      <c r="N193" s="34">
        <v>62</v>
      </c>
      <c r="O193" s="34">
        <v>35</v>
      </c>
      <c r="P193" s="34">
        <v>16</v>
      </c>
    </row>
    <row r="194" spans="1:16" x14ac:dyDescent="0.25">
      <c r="A194" s="11" t="s">
        <v>746</v>
      </c>
      <c r="B194" s="11" t="s">
        <v>747</v>
      </c>
      <c r="C194" s="34">
        <v>1716</v>
      </c>
      <c r="D194" s="135">
        <f t="shared" si="9"/>
        <v>0</v>
      </c>
      <c r="E194" s="135">
        <f t="shared" si="9"/>
        <v>2.6223776223776224E-2</v>
      </c>
      <c r="F194" s="135">
        <f t="shared" si="9"/>
        <v>0.32167832167832167</v>
      </c>
      <c r="G194" s="135">
        <f t="shared" si="8"/>
        <v>0.41783216783216781</v>
      </c>
      <c r="H194" s="135">
        <f t="shared" si="8"/>
        <v>0.18181818181818182</v>
      </c>
      <c r="I194" s="135">
        <f t="shared" si="8"/>
        <v>5.2447552447552448E-2</v>
      </c>
      <c r="J194" s="136">
        <f t="shared" si="7"/>
        <v>2.9125874125874125</v>
      </c>
      <c r="K194" s="34">
        <v>0</v>
      </c>
      <c r="L194" s="34">
        <v>45</v>
      </c>
      <c r="M194" s="34">
        <v>552</v>
      </c>
      <c r="N194" s="34">
        <v>717</v>
      </c>
      <c r="O194" s="34">
        <v>312</v>
      </c>
      <c r="P194" s="34">
        <v>90</v>
      </c>
    </row>
    <row r="195" spans="1:16" x14ac:dyDescent="0.25">
      <c r="A195" s="11" t="s">
        <v>748</v>
      </c>
      <c r="B195" s="11" t="s">
        <v>749</v>
      </c>
      <c r="C195" s="34">
        <v>126</v>
      </c>
      <c r="D195" s="135">
        <f t="shared" si="9"/>
        <v>0</v>
      </c>
      <c r="E195" s="135">
        <f t="shared" si="9"/>
        <v>2.3809523809523808E-2</v>
      </c>
      <c r="F195" s="135">
        <f t="shared" si="9"/>
        <v>0.15873015873015872</v>
      </c>
      <c r="G195" s="135">
        <f t="shared" si="8"/>
        <v>0.44444444444444442</v>
      </c>
      <c r="H195" s="135">
        <f t="shared" si="8"/>
        <v>0.25396825396825395</v>
      </c>
      <c r="I195" s="135">
        <f t="shared" si="8"/>
        <v>0.11904761904761904</v>
      </c>
      <c r="J195" s="136">
        <f t="shared" si="7"/>
        <v>3.2857142857142856</v>
      </c>
      <c r="K195" s="34">
        <v>0</v>
      </c>
      <c r="L195" s="34">
        <v>3</v>
      </c>
      <c r="M195" s="34">
        <v>20</v>
      </c>
      <c r="N195" s="34">
        <v>56</v>
      </c>
      <c r="O195" s="34">
        <v>32</v>
      </c>
      <c r="P195" s="34">
        <v>15</v>
      </c>
    </row>
    <row r="196" spans="1:16" x14ac:dyDescent="0.25">
      <c r="A196" s="11" t="s">
        <v>792</v>
      </c>
      <c r="B196" s="11" t="s">
        <v>793</v>
      </c>
      <c r="C196" s="34">
        <v>174</v>
      </c>
      <c r="D196" s="135">
        <f t="shared" si="9"/>
        <v>1.1494252873563218E-2</v>
      </c>
      <c r="E196" s="135">
        <f t="shared" si="9"/>
        <v>9.7701149425287362E-2</v>
      </c>
      <c r="F196" s="135">
        <f t="shared" si="9"/>
        <v>0.2988505747126437</v>
      </c>
      <c r="G196" s="135">
        <f t="shared" si="8"/>
        <v>0.36781609195402298</v>
      </c>
      <c r="H196" s="135">
        <f t="shared" si="8"/>
        <v>0.16091954022988506</v>
      </c>
      <c r="I196" s="135">
        <f t="shared" si="8"/>
        <v>6.3218390804597707E-2</v>
      </c>
      <c r="J196" s="136">
        <f t="shared" ref="J196:J260" si="10">SUMPRODUCT($K$2:$P$2,K196:P196)/C196</f>
        <v>2.7586206896551726</v>
      </c>
      <c r="K196" s="34">
        <v>2</v>
      </c>
      <c r="L196" s="34">
        <v>17</v>
      </c>
      <c r="M196" s="34">
        <v>52</v>
      </c>
      <c r="N196" s="34">
        <v>64</v>
      </c>
      <c r="O196" s="34">
        <v>28</v>
      </c>
      <c r="P196" s="34">
        <v>11</v>
      </c>
    </row>
    <row r="197" spans="1:16" x14ac:dyDescent="0.25">
      <c r="A197" s="11" t="s">
        <v>804</v>
      </c>
      <c r="B197" s="11" t="s">
        <v>805</v>
      </c>
      <c r="C197" s="34">
        <v>406</v>
      </c>
      <c r="D197" s="135">
        <f t="shared" si="9"/>
        <v>0</v>
      </c>
      <c r="E197" s="135">
        <f t="shared" si="9"/>
        <v>3.2019704433497539E-2</v>
      </c>
      <c r="F197" s="135">
        <f t="shared" si="9"/>
        <v>0.28325123152709358</v>
      </c>
      <c r="G197" s="135">
        <f t="shared" si="8"/>
        <v>0.51477832512315269</v>
      </c>
      <c r="H197" s="135">
        <f t="shared" si="8"/>
        <v>0.1206896551724138</v>
      </c>
      <c r="I197" s="135">
        <f t="shared" si="8"/>
        <v>4.9261083743842367E-2</v>
      </c>
      <c r="J197" s="136">
        <f t="shared" si="10"/>
        <v>2.8719211822660098</v>
      </c>
      <c r="K197" s="34">
        <v>0</v>
      </c>
      <c r="L197" s="34">
        <v>13</v>
      </c>
      <c r="M197" s="34">
        <v>115</v>
      </c>
      <c r="N197" s="34">
        <v>209</v>
      </c>
      <c r="O197" s="34">
        <v>49</v>
      </c>
      <c r="P197" s="34">
        <v>20</v>
      </c>
    </row>
    <row r="198" spans="1:16" x14ac:dyDescent="0.25">
      <c r="A198" s="11" t="s">
        <v>885</v>
      </c>
      <c r="B198" s="11" t="s">
        <v>886</v>
      </c>
      <c r="C198" s="34">
        <v>123</v>
      </c>
      <c r="D198" s="135">
        <f t="shared" si="9"/>
        <v>0</v>
      </c>
      <c r="E198" s="135">
        <f t="shared" si="9"/>
        <v>2.4390243902439025E-2</v>
      </c>
      <c r="F198" s="135">
        <f t="shared" si="9"/>
        <v>0.30081300813008133</v>
      </c>
      <c r="G198" s="135">
        <f t="shared" si="8"/>
        <v>0.30894308943089432</v>
      </c>
      <c r="H198" s="135">
        <f t="shared" si="8"/>
        <v>0.26016260162601629</v>
      </c>
      <c r="I198" s="135">
        <f t="shared" si="8"/>
        <v>0.10569105691056911</v>
      </c>
      <c r="J198" s="136">
        <f t="shared" si="10"/>
        <v>3.1219512195121952</v>
      </c>
      <c r="K198" s="34">
        <v>0</v>
      </c>
      <c r="L198" s="34">
        <v>3</v>
      </c>
      <c r="M198" s="34">
        <v>37</v>
      </c>
      <c r="N198" s="34">
        <v>38</v>
      </c>
      <c r="O198" s="34">
        <v>32</v>
      </c>
      <c r="P198" s="34">
        <v>13</v>
      </c>
    </row>
    <row r="199" spans="1:16" x14ac:dyDescent="0.25">
      <c r="A199" s="11" t="s">
        <v>933</v>
      </c>
      <c r="B199" s="11" t="s">
        <v>934</v>
      </c>
      <c r="C199" s="34">
        <v>136</v>
      </c>
      <c r="D199" s="135">
        <f t="shared" si="9"/>
        <v>7.3529411764705881E-3</v>
      </c>
      <c r="E199" s="135">
        <f t="shared" si="9"/>
        <v>4.4117647058823532E-2</v>
      </c>
      <c r="F199" s="135">
        <f t="shared" si="9"/>
        <v>0.22794117647058823</v>
      </c>
      <c r="G199" s="135">
        <f t="shared" si="8"/>
        <v>0.44117647058823528</v>
      </c>
      <c r="H199" s="135">
        <f t="shared" si="8"/>
        <v>0.22058823529411764</v>
      </c>
      <c r="I199" s="135">
        <f t="shared" si="8"/>
        <v>5.8823529411764705E-2</v>
      </c>
      <c r="J199" s="136">
        <f t="shared" si="10"/>
        <v>3</v>
      </c>
      <c r="K199" s="34">
        <v>1</v>
      </c>
      <c r="L199" s="34">
        <v>6</v>
      </c>
      <c r="M199" s="34">
        <v>31</v>
      </c>
      <c r="N199" s="34">
        <v>60</v>
      </c>
      <c r="O199" s="34">
        <v>30</v>
      </c>
      <c r="P199" s="34">
        <v>8</v>
      </c>
    </row>
    <row r="200" spans="1:16" x14ac:dyDescent="0.25">
      <c r="A200" s="11" t="s">
        <v>1003</v>
      </c>
      <c r="B200" s="11" t="s">
        <v>1004</v>
      </c>
      <c r="C200" s="34">
        <v>94</v>
      </c>
      <c r="D200" s="135">
        <f t="shared" si="9"/>
        <v>0</v>
      </c>
      <c r="E200" s="135">
        <f t="shared" si="9"/>
        <v>6.3829787234042548E-2</v>
      </c>
      <c r="F200" s="135">
        <f t="shared" si="9"/>
        <v>0.21276595744680851</v>
      </c>
      <c r="G200" s="135">
        <f t="shared" si="8"/>
        <v>0.42553191489361702</v>
      </c>
      <c r="H200" s="135">
        <f t="shared" si="8"/>
        <v>0.20212765957446807</v>
      </c>
      <c r="I200" s="135">
        <f t="shared" si="8"/>
        <v>9.5744680851063829E-2</v>
      </c>
      <c r="J200" s="136">
        <f t="shared" si="10"/>
        <v>3.0531914893617023</v>
      </c>
      <c r="K200" s="34">
        <v>0</v>
      </c>
      <c r="L200" s="34">
        <v>6</v>
      </c>
      <c r="M200" s="34">
        <v>20</v>
      </c>
      <c r="N200" s="34">
        <v>40</v>
      </c>
      <c r="O200" s="34">
        <v>19</v>
      </c>
      <c r="P200" s="34">
        <v>9</v>
      </c>
    </row>
    <row r="201" spans="1:16" x14ac:dyDescent="0.25">
      <c r="A201" s="11" t="s">
        <v>1091</v>
      </c>
      <c r="B201" s="11" t="s">
        <v>1092</v>
      </c>
      <c r="C201" s="34">
        <v>72</v>
      </c>
      <c r="D201" s="135">
        <f t="shared" si="9"/>
        <v>0</v>
      </c>
      <c r="E201" s="135">
        <f t="shared" si="9"/>
        <v>1.3888888888888888E-2</v>
      </c>
      <c r="F201" s="135">
        <f t="shared" si="9"/>
        <v>0.22222222222222221</v>
      </c>
      <c r="G201" s="135">
        <f t="shared" si="8"/>
        <v>0.3888888888888889</v>
      </c>
      <c r="H201" s="135">
        <f t="shared" si="8"/>
        <v>0.2638888888888889</v>
      </c>
      <c r="I201" s="135">
        <f t="shared" si="8"/>
        <v>0.1111111111111111</v>
      </c>
      <c r="J201" s="136">
        <f t="shared" si="10"/>
        <v>3.2361111111111112</v>
      </c>
      <c r="K201" s="34">
        <v>0</v>
      </c>
      <c r="L201" s="34">
        <v>1</v>
      </c>
      <c r="M201" s="34">
        <v>16</v>
      </c>
      <c r="N201" s="34">
        <v>28</v>
      </c>
      <c r="O201" s="34">
        <v>19</v>
      </c>
      <c r="P201" s="34">
        <v>8</v>
      </c>
    </row>
    <row r="202" spans="1:16" x14ac:dyDescent="0.25">
      <c r="A202" s="11" t="s">
        <v>1127</v>
      </c>
      <c r="B202" s="11" t="s">
        <v>1128</v>
      </c>
      <c r="C202" s="34">
        <v>585</v>
      </c>
      <c r="D202" s="135">
        <f t="shared" si="9"/>
        <v>0</v>
      </c>
      <c r="E202" s="135">
        <f t="shared" si="9"/>
        <v>3.2478632478632481E-2</v>
      </c>
      <c r="F202" s="135">
        <f t="shared" si="9"/>
        <v>0.31282051282051282</v>
      </c>
      <c r="G202" s="135">
        <f t="shared" si="8"/>
        <v>0.46324786324786327</v>
      </c>
      <c r="H202" s="135">
        <f t="shared" si="8"/>
        <v>0.14700854700854701</v>
      </c>
      <c r="I202" s="135">
        <f t="shared" si="8"/>
        <v>4.4444444444444446E-2</v>
      </c>
      <c r="J202" s="136">
        <f t="shared" si="10"/>
        <v>2.8581196581196582</v>
      </c>
      <c r="K202" s="34">
        <v>0</v>
      </c>
      <c r="L202" s="34">
        <v>19</v>
      </c>
      <c r="M202" s="34">
        <v>183</v>
      </c>
      <c r="N202" s="34">
        <v>271</v>
      </c>
      <c r="O202" s="34">
        <v>86</v>
      </c>
      <c r="P202" s="34">
        <v>26</v>
      </c>
    </row>
    <row r="203" spans="1:16" x14ac:dyDescent="0.25">
      <c r="A203" s="11" t="s">
        <v>96</v>
      </c>
      <c r="B203" s="11" t="s">
        <v>97</v>
      </c>
      <c r="C203" s="34" t="s">
        <v>1572</v>
      </c>
      <c r="D203" s="135" t="e">
        <f t="shared" si="9"/>
        <v>#VALUE!</v>
      </c>
      <c r="E203" s="135" t="e">
        <f t="shared" si="9"/>
        <v>#VALUE!</v>
      </c>
      <c r="F203" s="135" t="e">
        <f t="shared" si="9"/>
        <v>#VALUE!</v>
      </c>
      <c r="G203" s="135" t="e">
        <f t="shared" si="8"/>
        <v>#VALUE!</v>
      </c>
      <c r="H203" s="135" t="e">
        <f t="shared" si="8"/>
        <v>#VALUE!</v>
      </c>
      <c r="I203" s="135" t="e">
        <f t="shared" si="8"/>
        <v>#VALUE!</v>
      </c>
      <c r="J203" s="136" t="e">
        <f t="shared" si="10"/>
        <v>#VALUE!</v>
      </c>
      <c r="K203" s="34" t="s">
        <v>1572</v>
      </c>
      <c r="L203" s="34" t="s">
        <v>1572</v>
      </c>
      <c r="M203" s="34" t="s">
        <v>1572</v>
      </c>
      <c r="N203" s="34" t="s">
        <v>1572</v>
      </c>
      <c r="O203" s="34" t="s">
        <v>1572</v>
      </c>
      <c r="P203" s="34" t="s">
        <v>1572</v>
      </c>
    </row>
    <row r="204" spans="1:16" x14ac:dyDescent="0.25">
      <c r="A204" s="11" t="s">
        <v>124</v>
      </c>
      <c r="B204" s="11" t="s">
        <v>125</v>
      </c>
      <c r="C204" s="34" t="s">
        <v>1572</v>
      </c>
      <c r="D204" s="135" t="e">
        <f t="shared" si="9"/>
        <v>#VALUE!</v>
      </c>
      <c r="E204" s="135" t="e">
        <f t="shared" si="9"/>
        <v>#VALUE!</v>
      </c>
      <c r="F204" s="135" t="e">
        <f t="shared" si="9"/>
        <v>#VALUE!</v>
      </c>
      <c r="G204" s="135" t="e">
        <f t="shared" si="8"/>
        <v>#VALUE!</v>
      </c>
      <c r="H204" s="135" t="e">
        <f t="shared" si="8"/>
        <v>#VALUE!</v>
      </c>
      <c r="I204" s="135" t="e">
        <f t="shared" si="8"/>
        <v>#VALUE!</v>
      </c>
      <c r="J204" s="136" t="e">
        <f t="shared" si="10"/>
        <v>#VALUE!</v>
      </c>
      <c r="K204" s="34" t="s">
        <v>1572</v>
      </c>
      <c r="L204" s="34" t="s">
        <v>1572</v>
      </c>
      <c r="M204" s="34" t="s">
        <v>1572</v>
      </c>
      <c r="N204" s="34" t="s">
        <v>1572</v>
      </c>
      <c r="O204" s="34" t="s">
        <v>1572</v>
      </c>
      <c r="P204" s="34" t="s">
        <v>1572</v>
      </c>
    </row>
    <row r="205" spans="1:16" x14ac:dyDescent="0.25">
      <c r="A205" s="11" t="s">
        <v>134</v>
      </c>
      <c r="B205" s="11" t="s">
        <v>135</v>
      </c>
      <c r="C205" s="34">
        <v>96</v>
      </c>
      <c r="D205" s="135">
        <f t="shared" si="9"/>
        <v>0</v>
      </c>
      <c r="E205" s="135">
        <f t="shared" si="9"/>
        <v>1.0416666666666666E-2</v>
      </c>
      <c r="F205" s="135">
        <f t="shared" si="9"/>
        <v>0.19791666666666666</v>
      </c>
      <c r="G205" s="135">
        <f t="shared" si="8"/>
        <v>0.40625</v>
      </c>
      <c r="H205" s="135">
        <f t="shared" si="8"/>
        <v>0.29166666666666669</v>
      </c>
      <c r="I205" s="135">
        <f t="shared" si="8"/>
        <v>9.375E-2</v>
      </c>
      <c r="J205" s="136">
        <f t="shared" si="10"/>
        <v>3.2604166666666665</v>
      </c>
      <c r="K205" s="34">
        <v>0</v>
      </c>
      <c r="L205" s="34">
        <v>1</v>
      </c>
      <c r="M205" s="34">
        <v>19</v>
      </c>
      <c r="N205" s="34">
        <v>39</v>
      </c>
      <c r="O205" s="34">
        <v>28</v>
      </c>
      <c r="P205" s="34">
        <v>9</v>
      </c>
    </row>
    <row r="206" spans="1:16" x14ac:dyDescent="0.25">
      <c r="A206" s="11" t="s">
        <v>138</v>
      </c>
      <c r="B206" s="11" t="s">
        <v>139</v>
      </c>
      <c r="C206" s="34" t="s">
        <v>1572</v>
      </c>
      <c r="D206" s="135" t="e">
        <f t="shared" si="9"/>
        <v>#VALUE!</v>
      </c>
      <c r="E206" s="135" t="e">
        <f t="shared" si="9"/>
        <v>#VALUE!</v>
      </c>
      <c r="F206" s="135" t="e">
        <f t="shared" si="9"/>
        <v>#VALUE!</v>
      </c>
      <c r="G206" s="135" t="e">
        <f t="shared" si="8"/>
        <v>#VALUE!</v>
      </c>
      <c r="H206" s="135" t="e">
        <f t="shared" si="8"/>
        <v>#VALUE!</v>
      </c>
      <c r="I206" s="135" t="e">
        <f t="shared" si="8"/>
        <v>#VALUE!</v>
      </c>
      <c r="J206" s="136" t="e">
        <f t="shared" si="10"/>
        <v>#VALUE!</v>
      </c>
      <c r="K206" s="34" t="s">
        <v>1572</v>
      </c>
      <c r="L206" s="34" t="s">
        <v>1572</v>
      </c>
      <c r="M206" s="34" t="s">
        <v>1572</v>
      </c>
      <c r="N206" s="34" t="s">
        <v>1572</v>
      </c>
      <c r="O206" s="34" t="s">
        <v>1572</v>
      </c>
      <c r="P206" s="34" t="s">
        <v>1572</v>
      </c>
    </row>
    <row r="207" spans="1:16" x14ac:dyDescent="0.25">
      <c r="A207" s="11" t="s">
        <v>144</v>
      </c>
      <c r="B207" s="11" t="s">
        <v>145</v>
      </c>
      <c r="C207" s="34">
        <v>105</v>
      </c>
      <c r="D207" s="135">
        <f t="shared" si="9"/>
        <v>0</v>
      </c>
      <c r="E207" s="135">
        <f t="shared" si="9"/>
        <v>0.20952380952380953</v>
      </c>
      <c r="F207" s="135">
        <f t="shared" si="9"/>
        <v>0.4</v>
      </c>
      <c r="G207" s="135">
        <f t="shared" si="8"/>
        <v>0.21904761904761905</v>
      </c>
      <c r="H207" s="135">
        <f t="shared" si="8"/>
        <v>0.11428571428571428</v>
      </c>
      <c r="I207" s="135">
        <f t="shared" si="8"/>
        <v>5.7142857142857141E-2</v>
      </c>
      <c r="J207" s="136">
        <f t="shared" si="10"/>
        <v>2.4095238095238094</v>
      </c>
      <c r="K207" s="34">
        <v>0</v>
      </c>
      <c r="L207" s="34">
        <v>22</v>
      </c>
      <c r="M207" s="34">
        <v>42</v>
      </c>
      <c r="N207" s="34">
        <v>23</v>
      </c>
      <c r="O207" s="34">
        <v>12</v>
      </c>
      <c r="P207" s="34">
        <v>6</v>
      </c>
    </row>
    <row r="208" spans="1:16" x14ac:dyDescent="0.25">
      <c r="A208" s="11" t="s">
        <v>174</v>
      </c>
      <c r="B208" s="11" t="s">
        <v>175</v>
      </c>
      <c r="C208" s="34">
        <v>202</v>
      </c>
      <c r="D208" s="135">
        <f t="shared" si="9"/>
        <v>0</v>
      </c>
      <c r="E208" s="135">
        <f t="shared" si="9"/>
        <v>1.4851485148514851E-2</v>
      </c>
      <c r="F208" s="135">
        <f t="shared" si="9"/>
        <v>0.21287128712871287</v>
      </c>
      <c r="G208" s="135">
        <f t="shared" si="8"/>
        <v>0.5</v>
      </c>
      <c r="H208" s="135">
        <f t="shared" si="8"/>
        <v>0.18811881188118812</v>
      </c>
      <c r="I208" s="135">
        <f t="shared" si="8"/>
        <v>8.4158415841584164E-2</v>
      </c>
      <c r="J208" s="136">
        <f t="shared" si="10"/>
        <v>3.113861386138614</v>
      </c>
      <c r="K208" s="34">
        <v>0</v>
      </c>
      <c r="L208" s="34">
        <v>3</v>
      </c>
      <c r="M208" s="34">
        <v>43</v>
      </c>
      <c r="N208" s="34">
        <v>101</v>
      </c>
      <c r="O208" s="34">
        <v>38</v>
      </c>
      <c r="P208" s="34">
        <v>17</v>
      </c>
    </row>
    <row r="209" spans="1:16" x14ac:dyDescent="0.25">
      <c r="A209" s="11" t="s">
        <v>190</v>
      </c>
      <c r="B209" s="11" t="s">
        <v>191</v>
      </c>
      <c r="C209" s="34">
        <v>95</v>
      </c>
      <c r="D209" s="135">
        <f t="shared" si="9"/>
        <v>0</v>
      </c>
      <c r="E209" s="135">
        <f t="shared" si="9"/>
        <v>0</v>
      </c>
      <c r="F209" s="135">
        <f t="shared" si="9"/>
        <v>0.16842105263157894</v>
      </c>
      <c r="G209" s="135">
        <f t="shared" si="8"/>
        <v>0.45263157894736844</v>
      </c>
      <c r="H209" s="135">
        <f t="shared" si="8"/>
        <v>0.26315789473684209</v>
      </c>
      <c r="I209" s="135">
        <f t="shared" si="8"/>
        <v>0.11578947368421053</v>
      </c>
      <c r="J209" s="136">
        <f t="shared" si="10"/>
        <v>3.3263157894736843</v>
      </c>
      <c r="K209" s="34">
        <v>0</v>
      </c>
      <c r="L209" s="34">
        <v>0</v>
      </c>
      <c r="M209" s="34">
        <v>16</v>
      </c>
      <c r="N209" s="34">
        <v>43</v>
      </c>
      <c r="O209" s="34">
        <v>25</v>
      </c>
      <c r="P209" s="34">
        <v>11</v>
      </c>
    </row>
    <row r="210" spans="1:16" x14ac:dyDescent="0.25">
      <c r="A210" s="11" t="s">
        <v>202</v>
      </c>
      <c r="B210" s="11" t="s">
        <v>203</v>
      </c>
      <c r="C210" s="34">
        <v>406</v>
      </c>
      <c r="D210" s="135">
        <f t="shared" si="9"/>
        <v>0</v>
      </c>
      <c r="E210" s="135">
        <f t="shared" si="9"/>
        <v>6.6502463054187194E-2</v>
      </c>
      <c r="F210" s="135">
        <f t="shared" si="9"/>
        <v>0.25862068965517243</v>
      </c>
      <c r="G210" s="135">
        <f t="shared" si="8"/>
        <v>0.41379310344827586</v>
      </c>
      <c r="H210" s="135">
        <f t="shared" si="8"/>
        <v>0.15517241379310345</v>
      </c>
      <c r="I210" s="135">
        <f t="shared" si="8"/>
        <v>0.10591133004926108</v>
      </c>
      <c r="J210" s="136">
        <f t="shared" si="10"/>
        <v>2.9753694581280787</v>
      </c>
      <c r="K210" s="34">
        <v>0</v>
      </c>
      <c r="L210" s="34">
        <v>27</v>
      </c>
      <c r="M210" s="34">
        <v>105</v>
      </c>
      <c r="N210" s="34">
        <v>168</v>
      </c>
      <c r="O210" s="34">
        <v>63</v>
      </c>
      <c r="P210" s="34">
        <v>43</v>
      </c>
    </row>
    <row r="211" spans="1:16" x14ac:dyDescent="0.25">
      <c r="A211" s="11" t="s">
        <v>238</v>
      </c>
      <c r="B211" s="11" t="s">
        <v>239</v>
      </c>
      <c r="C211" s="34">
        <v>460</v>
      </c>
      <c r="D211" s="135">
        <f t="shared" si="9"/>
        <v>1.0869565217391304E-2</v>
      </c>
      <c r="E211" s="135">
        <f t="shared" si="9"/>
        <v>6.3043478260869562E-2</v>
      </c>
      <c r="F211" s="135">
        <f t="shared" si="9"/>
        <v>0.29565217391304349</v>
      </c>
      <c r="G211" s="135">
        <f t="shared" si="8"/>
        <v>0.41086956521739132</v>
      </c>
      <c r="H211" s="135">
        <f t="shared" si="8"/>
        <v>0.15217391304347827</v>
      </c>
      <c r="I211" s="135">
        <f t="shared" si="8"/>
        <v>6.7391304347826086E-2</v>
      </c>
      <c r="J211" s="136">
        <f t="shared" si="10"/>
        <v>2.8326086956521741</v>
      </c>
      <c r="K211" s="34">
        <v>5</v>
      </c>
      <c r="L211" s="34">
        <v>29</v>
      </c>
      <c r="M211" s="34">
        <v>136</v>
      </c>
      <c r="N211" s="34">
        <v>189</v>
      </c>
      <c r="O211" s="34">
        <v>70</v>
      </c>
      <c r="P211" s="34">
        <v>31</v>
      </c>
    </row>
    <row r="212" spans="1:16" x14ac:dyDescent="0.25">
      <c r="A212" s="11" t="s">
        <v>240</v>
      </c>
      <c r="B212" s="11" t="s">
        <v>241</v>
      </c>
      <c r="C212" s="34">
        <v>82</v>
      </c>
      <c r="D212" s="135">
        <f t="shared" si="9"/>
        <v>0</v>
      </c>
      <c r="E212" s="135">
        <f t="shared" si="9"/>
        <v>4.878048780487805E-2</v>
      </c>
      <c r="F212" s="135">
        <f t="shared" si="9"/>
        <v>0.26829268292682928</v>
      </c>
      <c r="G212" s="135">
        <f t="shared" si="8"/>
        <v>0.37804878048780488</v>
      </c>
      <c r="H212" s="135">
        <f t="shared" si="8"/>
        <v>0.18292682926829268</v>
      </c>
      <c r="I212" s="135">
        <f t="shared" si="8"/>
        <v>0.12195121951219512</v>
      </c>
      <c r="J212" s="136">
        <f t="shared" si="10"/>
        <v>3.0609756097560976</v>
      </c>
      <c r="K212" s="34">
        <v>0</v>
      </c>
      <c r="L212" s="34">
        <v>4</v>
      </c>
      <c r="M212" s="34">
        <v>22</v>
      </c>
      <c r="N212" s="34">
        <v>31</v>
      </c>
      <c r="O212" s="34">
        <v>15</v>
      </c>
      <c r="P212" s="34">
        <v>10</v>
      </c>
    </row>
    <row r="213" spans="1:16" x14ac:dyDescent="0.25">
      <c r="A213" s="11" t="s">
        <v>242</v>
      </c>
      <c r="B213" s="11" t="s">
        <v>243</v>
      </c>
      <c r="C213" s="34">
        <v>64</v>
      </c>
      <c r="D213" s="135">
        <f t="shared" si="9"/>
        <v>0</v>
      </c>
      <c r="E213" s="135">
        <f t="shared" si="9"/>
        <v>1.5625E-2</v>
      </c>
      <c r="F213" s="135">
        <f t="shared" si="9"/>
        <v>0.25</v>
      </c>
      <c r="G213" s="135">
        <f t="shared" si="8"/>
        <v>0.390625</v>
      </c>
      <c r="H213" s="135">
        <f t="shared" si="8"/>
        <v>0.21875</v>
      </c>
      <c r="I213" s="135">
        <f t="shared" si="8"/>
        <v>0.125</v>
      </c>
      <c r="J213" s="136">
        <f t="shared" si="10"/>
        <v>3.1875</v>
      </c>
      <c r="K213" s="34">
        <v>0</v>
      </c>
      <c r="L213" s="34">
        <v>1</v>
      </c>
      <c r="M213" s="34">
        <v>16</v>
      </c>
      <c r="N213" s="34">
        <v>25</v>
      </c>
      <c r="O213" s="34">
        <v>14</v>
      </c>
      <c r="P213" s="34">
        <v>8</v>
      </c>
    </row>
    <row r="214" spans="1:16" x14ac:dyDescent="0.25">
      <c r="A214" s="11" t="s">
        <v>244</v>
      </c>
      <c r="B214" s="11" t="s">
        <v>245</v>
      </c>
      <c r="C214" s="34">
        <v>68</v>
      </c>
      <c r="D214" s="135">
        <f t="shared" si="9"/>
        <v>0</v>
      </c>
      <c r="E214" s="135">
        <f t="shared" si="9"/>
        <v>2.9411764705882353E-2</v>
      </c>
      <c r="F214" s="135">
        <f t="shared" si="9"/>
        <v>0.25</v>
      </c>
      <c r="G214" s="135">
        <f t="shared" si="8"/>
        <v>0.48529411764705882</v>
      </c>
      <c r="H214" s="135">
        <f t="shared" si="8"/>
        <v>0.16176470588235295</v>
      </c>
      <c r="I214" s="135">
        <f t="shared" si="8"/>
        <v>7.3529411764705885E-2</v>
      </c>
      <c r="J214" s="136">
        <f t="shared" si="10"/>
        <v>3</v>
      </c>
      <c r="K214" s="34">
        <v>0</v>
      </c>
      <c r="L214" s="34">
        <v>2</v>
      </c>
      <c r="M214" s="34">
        <v>17</v>
      </c>
      <c r="N214" s="34">
        <v>33</v>
      </c>
      <c r="O214" s="34">
        <v>11</v>
      </c>
      <c r="P214" s="34">
        <v>5</v>
      </c>
    </row>
    <row r="215" spans="1:16" x14ac:dyDescent="0.25">
      <c r="A215" s="11" t="s">
        <v>264</v>
      </c>
      <c r="B215" s="11" t="s">
        <v>265</v>
      </c>
      <c r="C215" s="34">
        <v>396</v>
      </c>
      <c r="D215" s="135">
        <f t="shared" si="9"/>
        <v>0</v>
      </c>
      <c r="E215" s="135">
        <f t="shared" si="9"/>
        <v>8.0808080808080815E-2</v>
      </c>
      <c r="F215" s="135">
        <f t="shared" si="9"/>
        <v>0.27020202020202022</v>
      </c>
      <c r="G215" s="135">
        <f t="shared" si="8"/>
        <v>0.43939393939393939</v>
      </c>
      <c r="H215" s="135">
        <f t="shared" si="8"/>
        <v>0.17171717171717171</v>
      </c>
      <c r="I215" s="135">
        <f t="shared" si="8"/>
        <v>3.787878787878788E-2</v>
      </c>
      <c r="J215" s="136">
        <f t="shared" si="10"/>
        <v>2.8156565656565657</v>
      </c>
      <c r="K215" s="34">
        <v>0</v>
      </c>
      <c r="L215" s="34">
        <v>32</v>
      </c>
      <c r="M215" s="34">
        <v>107</v>
      </c>
      <c r="N215" s="34">
        <v>174</v>
      </c>
      <c r="O215" s="34">
        <v>68</v>
      </c>
      <c r="P215" s="34">
        <v>15</v>
      </c>
    </row>
    <row r="216" spans="1:16" x14ac:dyDescent="0.25">
      <c r="A216" s="11" t="s">
        <v>266</v>
      </c>
      <c r="B216" s="11" t="s">
        <v>267</v>
      </c>
      <c r="C216" s="34">
        <v>105</v>
      </c>
      <c r="D216" s="135">
        <f t="shared" si="9"/>
        <v>1.9047619047619049E-2</v>
      </c>
      <c r="E216" s="135">
        <f t="shared" si="9"/>
        <v>7.6190476190476197E-2</v>
      </c>
      <c r="F216" s="135">
        <f t="shared" si="9"/>
        <v>0.14285714285714285</v>
      </c>
      <c r="G216" s="135">
        <f t="shared" si="8"/>
        <v>0.24761904761904763</v>
      </c>
      <c r="H216" s="135">
        <f t="shared" si="8"/>
        <v>0.45714285714285713</v>
      </c>
      <c r="I216" s="135">
        <f t="shared" si="8"/>
        <v>5.7142857142857141E-2</v>
      </c>
      <c r="J216" s="136">
        <f t="shared" si="10"/>
        <v>3.2190476190476192</v>
      </c>
      <c r="K216" s="34">
        <v>2</v>
      </c>
      <c r="L216" s="34">
        <v>8</v>
      </c>
      <c r="M216" s="34">
        <v>15</v>
      </c>
      <c r="N216" s="34">
        <v>26</v>
      </c>
      <c r="O216" s="34">
        <v>48</v>
      </c>
      <c r="P216" s="34">
        <v>6</v>
      </c>
    </row>
    <row r="217" spans="1:16" x14ac:dyDescent="0.25">
      <c r="A217" s="11" t="s">
        <v>276</v>
      </c>
      <c r="B217" s="11" t="s">
        <v>277</v>
      </c>
      <c r="C217" s="34" t="s">
        <v>1572</v>
      </c>
      <c r="D217" s="135" t="e">
        <f t="shared" si="9"/>
        <v>#VALUE!</v>
      </c>
      <c r="E217" s="135" t="e">
        <f t="shared" si="9"/>
        <v>#VALUE!</v>
      </c>
      <c r="F217" s="135" t="e">
        <f t="shared" si="9"/>
        <v>#VALUE!</v>
      </c>
      <c r="G217" s="135" t="e">
        <f t="shared" si="8"/>
        <v>#VALUE!</v>
      </c>
      <c r="H217" s="135" t="e">
        <f t="shared" si="8"/>
        <v>#VALUE!</v>
      </c>
      <c r="I217" s="135" t="e">
        <f t="shared" si="8"/>
        <v>#VALUE!</v>
      </c>
      <c r="J217" s="136" t="e">
        <f t="shared" si="10"/>
        <v>#VALUE!</v>
      </c>
      <c r="K217" s="34" t="s">
        <v>1572</v>
      </c>
      <c r="L217" s="34" t="s">
        <v>1572</v>
      </c>
      <c r="M217" s="34" t="s">
        <v>1572</v>
      </c>
      <c r="N217" s="34" t="s">
        <v>1572</v>
      </c>
      <c r="O217" s="34" t="s">
        <v>1572</v>
      </c>
      <c r="P217" s="34" t="s">
        <v>1572</v>
      </c>
    </row>
    <row r="218" spans="1:16" x14ac:dyDescent="0.25">
      <c r="A218" s="11" t="s">
        <v>280</v>
      </c>
      <c r="B218" s="11" t="s">
        <v>281</v>
      </c>
      <c r="C218" s="34">
        <v>925</v>
      </c>
      <c r="D218" s="135">
        <f t="shared" si="9"/>
        <v>0</v>
      </c>
      <c r="E218" s="135">
        <f t="shared" si="9"/>
        <v>3.4594594594594595E-2</v>
      </c>
      <c r="F218" s="135">
        <f t="shared" si="9"/>
        <v>0.35135135135135137</v>
      </c>
      <c r="G218" s="135">
        <f t="shared" si="8"/>
        <v>0.46594594594594596</v>
      </c>
      <c r="H218" s="135">
        <f t="shared" si="8"/>
        <v>0.1254054054054054</v>
      </c>
      <c r="I218" s="135">
        <f t="shared" si="8"/>
        <v>2.2702702702702703E-2</v>
      </c>
      <c r="J218" s="136">
        <f t="shared" si="10"/>
        <v>2.7502702702702702</v>
      </c>
      <c r="K218" s="34">
        <v>0</v>
      </c>
      <c r="L218" s="34">
        <v>32</v>
      </c>
      <c r="M218" s="34">
        <v>325</v>
      </c>
      <c r="N218" s="34">
        <v>431</v>
      </c>
      <c r="O218" s="34">
        <v>116</v>
      </c>
      <c r="P218" s="34">
        <v>21</v>
      </c>
    </row>
    <row r="219" spans="1:16" x14ac:dyDescent="0.25">
      <c r="A219" s="11" t="s">
        <v>294</v>
      </c>
      <c r="B219" s="11" t="s">
        <v>295</v>
      </c>
      <c r="C219" s="34">
        <v>106</v>
      </c>
      <c r="D219" s="135">
        <f t="shared" si="9"/>
        <v>0</v>
      </c>
      <c r="E219" s="135">
        <f t="shared" si="9"/>
        <v>1.8867924528301886E-2</v>
      </c>
      <c r="F219" s="135">
        <f t="shared" si="9"/>
        <v>0.22641509433962265</v>
      </c>
      <c r="G219" s="135">
        <f t="shared" si="8"/>
        <v>0.43396226415094341</v>
      </c>
      <c r="H219" s="135">
        <f t="shared" si="8"/>
        <v>0.21698113207547171</v>
      </c>
      <c r="I219" s="135">
        <f t="shared" si="8"/>
        <v>0.10377358490566038</v>
      </c>
      <c r="J219" s="136">
        <f t="shared" si="10"/>
        <v>3.1603773584905661</v>
      </c>
      <c r="K219" s="34">
        <v>0</v>
      </c>
      <c r="L219" s="34">
        <v>2</v>
      </c>
      <c r="M219" s="34">
        <v>24</v>
      </c>
      <c r="N219" s="34">
        <v>46</v>
      </c>
      <c r="O219" s="34">
        <v>23</v>
      </c>
      <c r="P219" s="34">
        <v>11</v>
      </c>
    </row>
    <row r="220" spans="1:16" x14ac:dyDescent="0.25">
      <c r="A220" s="11" t="s">
        <v>304</v>
      </c>
      <c r="B220" s="11" t="s">
        <v>305</v>
      </c>
      <c r="C220" s="34">
        <v>125</v>
      </c>
      <c r="D220" s="135">
        <f t="shared" si="9"/>
        <v>0</v>
      </c>
      <c r="E220" s="135">
        <f t="shared" si="9"/>
        <v>1.6E-2</v>
      </c>
      <c r="F220" s="135">
        <f t="shared" si="9"/>
        <v>0.24</v>
      </c>
      <c r="G220" s="135">
        <f t="shared" si="8"/>
        <v>0.44</v>
      </c>
      <c r="H220" s="135">
        <f t="shared" si="8"/>
        <v>0.20799999999999999</v>
      </c>
      <c r="I220" s="135">
        <f t="shared" si="8"/>
        <v>9.6000000000000002E-2</v>
      </c>
      <c r="J220" s="136">
        <f t="shared" si="10"/>
        <v>3.1280000000000001</v>
      </c>
      <c r="K220" s="34">
        <v>0</v>
      </c>
      <c r="L220" s="34">
        <v>2</v>
      </c>
      <c r="M220" s="34">
        <v>30</v>
      </c>
      <c r="N220" s="34">
        <v>55</v>
      </c>
      <c r="O220" s="34">
        <v>26</v>
      </c>
      <c r="P220" s="34">
        <v>12</v>
      </c>
    </row>
    <row r="221" spans="1:16" x14ac:dyDescent="0.25">
      <c r="A221" s="11" t="s">
        <v>316</v>
      </c>
      <c r="B221" s="11" t="s">
        <v>317</v>
      </c>
      <c r="C221" s="34">
        <v>379</v>
      </c>
      <c r="D221" s="135">
        <f t="shared" si="9"/>
        <v>2.6385224274406332E-3</v>
      </c>
      <c r="E221" s="135">
        <f t="shared" si="9"/>
        <v>2.3746701846965697E-2</v>
      </c>
      <c r="F221" s="135">
        <f t="shared" si="9"/>
        <v>0.30870712401055411</v>
      </c>
      <c r="G221" s="135">
        <f t="shared" si="8"/>
        <v>0.43535620052770446</v>
      </c>
      <c r="H221" s="135">
        <f t="shared" si="8"/>
        <v>0.17678100263852242</v>
      </c>
      <c r="I221" s="135">
        <f t="shared" si="8"/>
        <v>5.2770448548812667E-2</v>
      </c>
      <c r="J221" s="136">
        <f t="shared" si="10"/>
        <v>2.9182058047493404</v>
      </c>
      <c r="K221" s="34">
        <v>1</v>
      </c>
      <c r="L221" s="34">
        <v>9</v>
      </c>
      <c r="M221" s="34">
        <v>117</v>
      </c>
      <c r="N221" s="34">
        <v>165</v>
      </c>
      <c r="O221" s="34">
        <v>67</v>
      </c>
      <c r="P221" s="34">
        <v>20</v>
      </c>
    </row>
    <row r="222" spans="1:16" x14ac:dyDescent="0.25">
      <c r="A222" s="11" t="s">
        <v>322</v>
      </c>
      <c r="B222" s="11" t="s">
        <v>323</v>
      </c>
      <c r="C222" s="34">
        <v>2240</v>
      </c>
      <c r="D222" s="135">
        <f t="shared" si="9"/>
        <v>0</v>
      </c>
      <c r="E222" s="135">
        <f t="shared" si="9"/>
        <v>6.1160714285714284E-2</v>
      </c>
      <c r="F222" s="135">
        <f t="shared" si="9"/>
        <v>0.35669642857142858</v>
      </c>
      <c r="G222" s="135">
        <f t="shared" si="8"/>
        <v>0.43883928571428571</v>
      </c>
      <c r="H222" s="135">
        <f t="shared" si="8"/>
        <v>0.121875</v>
      </c>
      <c r="I222" s="135">
        <f t="shared" si="8"/>
        <v>2.1428571428571429E-2</v>
      </c>
      <c r="J222" s="136">
        <f t="shared" si="10"/>
        <v>2.6857142857142855</v>
      </c>
      <c r="K222" s="34">
        <v>0</v>
      </c>
      <c r="L222" s="34">
        <v>137</v>
      </c>
      <c r="M222" s="34">
        <v>799</v>
      </c>
      <c r="N222" s="34">
        <v>983</v>
      </c>
      <c r="O222" s="34">
        <v>273</v>
      </c>
      <c r="P222" s="34">
        <v>48</v>
      </c>
    </row>
    <row r="223" spans="1:16" x14ac:dyDescent="0.25">
      <c r="A223" s="11" t="s">
        <v>334</v>
      </c>
      <c r="B223" s="11" t="s">
        <v>335</v>
      </c>
      <c r="C223" s="34">
        <v>490</v>
      </c>
      <c r="D223" s="135">
        <f t="shared" si="9"/>
        <v>4.0816326530612249E-3</v>
      </c>
      <c r="E223" s="135">
        <f t="shared" si="9"/>
        <v>1.4285714285714285E-2</v>
      </c>
      <c r="F223" s="135">
        <f t="shared" si="9"/>
        <v>0.3510204081632653</v>
      </c>
      <c r="G223" s="135">
        <f t="shared" si="8"/>
        <v>0.43673469387755104</v>
      </c>
      <c r="H223" s="135">
        <f t="shared" si="8"/>
        <v>0.15306122448979592</v>
      </c>
      <c r="I223" s="135">
        <f t="shared" si="8"/>
        <v>4.0816326530612242E-2</v>
      </c>
      <c r="J223" s="136">
        <f t="shared" si="10"/>
        <v>2.842857142857143</v>
      </c>
      <c r="K223" s="34">
        <v>2</v>
      </c>
      <c r="L223" s="34">
        <v>7</v>
      </c>
      <c r="M223" s="34">
        <v>172</v>
      </c>
      <c r="N223" s="34">
        <v>214</v>
      </c>
      <c r="O223" s="34">
        <v>75</v>
      </c>
      <c r="P223" s="34">
        <v>20</v>
      </c>
    </row>
    <row r="224" spans="1:16" x14ac:dyDescent="0.25">
      <c r="A224" s="11" t="s">
        <v>336</v>
      </c>
      <c r="B224" s="11" t="s">
        <v>337</v>
      </c>
      <c r="C224" s="34">
        <v>4637</v>
      </c>
      <c r="D224" s="135">
        <f t="shared" si="9"/>
        <v>1.2939400474444684E-3</v>
      </c>
      <c r="E224" s="135">
        <f t="shared" si="9"/>
        <v>9.3810653439723959E-2</v>
      </c>
      <c r="F224" s="135">
        <f t="shared" si="9"/>
        <v>0.36359715333189563</v>
      </c>
      <c r="G224" s="135">
        <f t="shared" si="8"/>
        <v>0.37179210696571058</v>
      </c>
      <c r="H224" s="135">
        <f t="shared" si="8"/>
        <v>0.14448997196463231</v>
      </c>
      <c r="I224" s="135">
        <f t="shared" si="8"/>
        <v>2.5016174250593055E-2</v>
      </c>
      <c r="J224" s="136">
        <f t="shared" si="10"/>
        <v>2.6394220401121413</v>
      </c>
      <c r="K224" s="34">
        <v>6</v>
      </c>
      <c r="L224" s="34">
        <v>435</v>
      </c>
      <c r="M224" s="34">
        <v>1686</v>
      </c>
      <c r="N224" s="34">
        <v>1724</v>
      </c>
      <c r="O224" s="34">
        <v>670</v>
      </c>
      <c r="P224" s="34">
        <v>116</v>
      </c>
    </row>
    <row r="225" spans="1:16" x14ac:dyDescent="0.25">
      <c r="A225" s="11" t="s">
        <v>338</v>
      </c>
      <c r="B225" s="11" t="s">
        <v>339</v>
      </c>
      <c r="C225" s="34">
        <v>113</v>
      </c>
      <c r="D225" s="135">
        <f t="shared" si="9"/>
        <v>0</v>
      </c>
      <c r="E225" s="135">
        <f t="shared" si="9"/>
        <v>2.6548672566371681E-2</v>
      </c>
      <c r="F225" s="135">
        <f t="shared" si="9"/>
        <v>0.30973451327433627</v>
      </c>
      <c r="G225" s="135">
        <f t="shared" si="8"/>
        <v>0.45132743362831856</v>
      </c>
      <c r="H225" s="135">
        <f t="shared" si="8"/>
        <v>0.15044247787610621</v>
      </c>
      <c r="I225" s="135">
        <f t="shared" si="8"/>
        <v>6.1946902654867256E-2</v>
      </c>
      <c r="J225" s="136">
        <f t="shared" si="10"/>
        <v>2.9115044247787609</v>
      </c>
      <c r="K225" s="34">
        <v>0</v>
      </c>
      <c r="L225" s="34">
        <v>3</v>
      </c>
      <c r="M225" s="34">
        <v>35</v>
      </c>
      <c r="N225" s="34">
        <v>51</v>
      </c>
      <c r="O225" s="34">
        <v>17</v>
      </c>
      <c r="P225" s="34">
        <v>7</v>
      </c>
    </row>
    <row r="226" spans="1:16" x14ac:dyDescent="0.25">
      <c r="A226" s="11" t="s">
        <v>350</v>
      </c>
      <c r="B226" s="11" t="s">
        <v>351</v>
      </c>
      <c r="C226" s="34">
        <v>247</v>
      </c>
      <c r="D226" s="135">
        <f t="shared" si="9"/>
        <v>0</v>
      </c>
      <c r="E226" s="135">
        <f t="shared" si="9"/>
        <v>3.2388663967611336E-2</v>
      </c>
      <c r="F226" s="135">
        <f t="shared" si="9"/>
        <v>0.24291497975708501</v>
      </c>
      <c r="G226" s="135">
        <f t="shared" si="8"/>
        <v>0.46153846153846156</v>
      </c>
      <c r="H226" s="135">
        <f t="shared" si="8"/>
        <v>0.16599190283400811</v>
      </c>
      <c r="I226" s="135">
        <f t="shared" si="8"/>
        <v>9.7165991902834009E-2</v>
      </c>
      <c r="J226" s="136">
        <f t="shared" si="10"/>
        <v>3.0526315789473686</v>
      </c>
      <c r="K226" s="34">
        <v>0</v>
      </c>
      <c r="L226" s="34">
        <v>8</v>
      </c>
      <c r="M226" s="34">
        <v>60</v>
      </c>
      <c r="N226" s="34">
        <v>114</v>
      </c>
      <c r="O226" s="34">
        <v>41</v>
      </c>
      <c r="P226" s="34">
        <v>24</v>
      </c>
    </row>
    <row r="227" spans="1:16" x14ac:dyDescent="0.25">
      <c r="A227" s="11" t="s">
        <v>356</v>
      </c>
      <c r="B227" s="11" t="s">
        <v>357</v>
      </c>
      <c r="C227" s="34" t="s">
        <v>1572</v>
      </c>
      <c r="D227" s="135" t="e">
        <f t="shared" si="9"/>
        <v>#VALUE!</v>
      </c>
      <c r="E227" s="135" t="e">
        <f t="shared" si="9"/>
        <v>#VALUE!</v>
      </c>
      <c r="F227" s="135" t="e">
        <f t="shared" si="9"/>
        <v>#VALUE!</v>
      </c>
      <c r="G227" s="135" t="e">
        <f t="shared" si="8"/>
        <v>#VALUE!</v>
      </c>
      <c r="H227" s="135" t="e">
        <f t="shared" si="8"/>
        <v>#VALUE!</v>
      </c>
      <c r="I227" s="135" t="e">
        <f t="shared" si="8"/>
        <v>#VALUE!</v>
      </c>
      <c r="J227" s="136" t="e">
        <f t="shared" si="10"/>
        <v>#VALUE!</v>
      </c>
      <c r="K227" s="34" t="s">
        <v>1572</v>
      </c>
      <c r="L227" s="34" t="s">
        <v>1572</v>
      </c>
      <c r="M227" s="34" t="s">
        <v>1572</v>
      </c>
      <c r="N227" s="34" t="s">
        <v>1572</v>
      </c>
      <c r="O227" s="34" t="s">
        <v>1572</v>
      </c>
      <c r="P227" s="34" t="s">
        <v>1572</v>
      </c>
    </row>
    <row r="228" spans="1:16" x14ac:dyDescent="0.25">
      <c r="A228" s="11" t="s">
        <v>358</v>
      </c>
      <c r="B228" s="11" t="s">
        <v>359</v>
      </c>
      <c r="C228" s="34">
        <v>335</v>
      </c>
      <c r="D228" s="135">
        <f t="shared" si="9"/>
        <v>0</v>
      </c>
      <c r="E228" s="135">
        <f t="shared" si="9"/>
        <v>2.3880597014925373E-2</v>
      </c>
      <c r="F228" s="135">
        <f t="shared" si="9"/>
        <v>0.2746268656716418</v>
      </c>
      <c r="G228" s="135">
        <f t="shared" si="8"/>
        <v>0.4716417910447761</v>
      </c>
      <c r="H228" s="135">
        <f t="shared" si="8"/>
        <v>0.16716417910447762</v>
      </c>
      <c r="I228" s="135">
        <f t="shared" si="8"/>
        <v>6.2686567164179099E-2</v>
      </c>
      <c r="J228" s="136">
        <f t="shared" si="10"/>
        <v>2.9701492537313432</v>
      </c>
      <c r="K228" s="34">
        <v>0</v>
      </c>
      <c r="L228" s="34">
        <v>8</v>
      </c>
      <c r="M228" s="34">
        <v>92</v>
      </c>
      <c r="N228" s="34">
        <v>158</v>
      </c>
      <c r="O228" s="34">
        <v>56</v>
      </c>
      <c r="P228" s="34">
        <v>21</v>
      </c>
    </row>
    <row r="229" spans="1:16" x14ac:dyDescent="0.25">
      <c r="A229" s="11" t="s">
        <v>368</v>
      </c>
      <c r="B229" s="11" t="s">
        <v>369</v>
      </c>
      <c r="C229" s="34">
        <v>1097</v>
      </c>
      <c r="D229" s="135">
        <f t="shared" si="9"/>
        <v>1.8231540565177757E-3</v>
      </c>
      <c r="E229" s="135">
        <f t="shared" si="9"/>
        <v>1.9143117593436645E-2</v>
      </c>
      <c r="F229" s="135">
        <f t="shared" si="9"/>
        <v>0.29352780309936188</v>
      </c>
      <c r="G229" s="135">
        <f t="shared" si="8"/>
        <v>0.46855059252506837</v>
      </c>
      <c r="H229" s="135">
        <f t="shared" si="8"/>
        <v>0.17593436645396535</v>
      </c>
      <c r="I229" s="135">
        <f t="shared" si="8"/>
        <v>4.1020966271649952E-2</v>
      </c>
      <c r="J229" s="136">
        <f t="shared" si="10"/>
        <v>2.9206927985414768</v>
      </c>
      <c r="K229" s="34">
        <v>2</v>
      </c>
      <c r="L229" s="34">
        <v>21</v>
      </c>
      <c r="M229" s="34">
        <v>322</v>
      </c>
      <c r="N229" s="34">
        <v>514</v>
      </c>
      <c r="O229" s="34">
        <v>193</v>
      </c>
      <c r="P229" s="34">
        <v>45</v>
      </c>
    </row>
    <row r="230" spans="1:16" x14ac:dyDescent="0.25">
      <c r="A230" s="11" t="s">
        <v>380</v>
      </c>
      <c r="B230" s="11" t="s">
        <v>381</v>
      </c>
      <c r="C230" s="34">
        <v>1127</v>
      </c>
      <c r="D230" s="135">
        <f t="shared" si="9"/>
        <v>1.7746228926353151E-3</v>
      </c>
      <c r="E230" s="135">
        <f t="shared" si="9"/>
        <v>3.8154392191659274E-2</v>
      </c>
      <c r="F230" s="135">
        <f t="shared" si="9"/>
        <v>0.33451641526175685</v>
      </c>
      <c r="G230" s="135">
        <f t="shared" si="8"/>
        <v>0.4525288376220053</v>
      </c>
      <c r="H230" s="135">
        <f t="shared" si="8"/>
        <v>0.1313220940550133</v>
      </c>
      <c r="I230" s="135">
        <f t="shared" si="8"/>
        <v>4.17036379769299E-2</v>
      </c>
      <c r="J230" s="136">
        <f t="shared" si="10"/>
        <v>2.7985803016858917</v>
      </c>
      <c r="K230" s="34">
        <v>2</v>
      </c>
      <c r="L230" s="34">
        <v>43</v>
      </c>
      <c r="M230" s="34">
        <v>377</v>
      </c>
      <c r="N230" s="34">
        <v>510</v>
      </c>
      <c r="O230" s="34">
        <v>148</v>
      </c>
      <c r="P230" s="34">
        <v>47</v>
      </c>
    </row>
    <row r="231" spans="1:16" x14ac:dyDescent="0.25">
      <c r="A231" s="11" t="s">
        <v>386</v>
      </c>
      <c r="B231" s="11" t="s">
        <v>387</v>
      </c>
      <c r="C231" s="34">
        <v>224</v>
      </c>
      <c r="D231" s="135">
        <f t="shared" si="9"/>
        <v>0</v>
      </c>
      <c r="E231" s="135">
        <f t="shared" si="9"/>
        <v>2.6785714285714284E-2</v>
      </c>
      <c r="F231" s="135">
        <f t="shared" si="9"/>
        <v>0.3169642857142857</v>
      </c>
      <c r="G231" s="135">
        <f t="shared" si="8"/>
        <v>0.4642857142857143</v>
      </c>
      <c r="H231" s="135">
        <f t="shared" si="8"/>
        <v>0.12053571428571429</v>
      </c>
      <c r="I231" s="135">
        <f t="shared" si="8"/>
        <v>7.1428571428571425E-2</v>
      </c>
      <c r="J231" s="136">
        <f t="shared" si="10"/>
        <v>2.8928571428571428</v>
      </c>
      <c r="K231" s="34">
        <v>0</v>
      </c>
      <c r="L231" s="34">
        <v>6</v>
      </c>
      <c r="M231" s="34">
        <v>71</v>
      </c>
      <c r="N231" s="34">
        <v>104</v>
      </c>
      <c r="O231" s="34">
        <v>27</v>
      </c>
      <c r="P231" s="34">
        <v>16</v>
      </c>
    </row>
    <row r="232" spans="1:16" x14ac:dyDescent="0.25">
      <c r="A232" s="11" t="s">
        <v>390</v>
      </c>
      <c r="B232" s="11" t="s">
        <v>391</v>
      </c>
      <c r="C232" s="34">
        <v>121</v>
      </c>
      <c r="D232" s="135">
        <f t="shared" si="9"/>
        <v>0</v>
      </c>
      <c r="E232" s="135">
        <f t="shared" si="9"/>
        <v>3.3057851239669422E-2</v>
      </c>
      <c r="F232" s="135">
        <f t="shared" si="9"/>
        <v>0.2231404958677686</v>
      </c>
      <c r="G232" s="135">
        <f t="shared" si="8"/>
        <v>0.55371900826446285</v>
      </c>
      <c r="H232" s="135">
        <f t="shared" si="8"/>
        <v>0.13223140495867769</v>
      </c>
      <c r="I232" s="135">
        <f t="shared" si="8"/>
        <v>5.7851239669421489E-2</v>
      </c>
      <c r="J232" s="136">
        <f t="shared" si="10"/>
        <v>2.9586776859504131</v>
      </c>
      <c r="K232" s="34">
        <v>0</v>
      </c>
      <c r="L232" s="34">
        <v>4</v>
      </c>
      <c r="M232" s="34">
        <v>27</v>
      </c>
      <c r="N232" s="34">
        <v>67</v>
      </c>
      <c r="O232" s="34">
        <v>16</v>
      </c>
      <c r="P232" s="34">
        <v>7</v>
      </c>
    </row>
    <row r="233" spans="1:16" x14ac:dyDescent="0.25">
      <c r="A233" s="11" t="s">
        <v>394</v>
      </c>
      <c r="B233" s="11" t="s">
        <v>395</v>
      </c>
      <c r="C233" s="34" t="s">
        <v>1572</v>
      </c>
      <c r="D233" s="135" t="e">
        <f t="shared" si="9"/>
        <v>#VALUE!</v>
      </c>
      <c r="E233" s="135" t="e">
        <f t="shared" si="9"/>
        <v>#VALUE!</v>
      </c>
      <c r="F233" s="135" t="e">
        <f t="shared" si="9"/>
        <v>#VALUE!</v>
      </c>
      <c r="G233" s="135" t="e">
        <f t="shared" si="9"/>
        <v>#VALUE!</v>
      </c>
      <c r="H233" s="135" t="e">
        <f t="shared" si="9"/>
        <v>#VALUE!</v>
      </c>
      <c r="I233" s="135" t="e">
        <f t="shared" si="9"/>
        <v>#VALUE!</v>
      </c>
      <c r="J233" s="136" t="e">
        <f t="shared" si="10"/>
        <v>#VALUE!</v>
      </c>
      <c r="K233" s="34" t="s">
        <v>1572</v>
      </c>
      <c r="L233" s="34" t="s">
        <v>1572</v>
      </c>
      <c r="M233" s="34" t="s">
        <v>1572</v>
      </c>
      <c r="N233" s="34" t="s">
        <v>1572</v>
      </c>
      <c r="O233" s="34" t="s">
        <v>1572</v>
      </c>
      <c r="P233" s="34" t="s">
        <v>1572</v>
      </c>
    </row>
    <row r="234" spans="1:16" x14ac:dyDescent="0.25">
      <c r="A234" s="11" t="s">
        <v>414</v>
      </c>
      <c r="B234" s="11" t="s">
        <v>415</v>
      </c>
      <c r="C234" s="34" t="s">
        <v>1572</v>
      </c>
      <c r="D234" s="135" t="e">
        <f t="shared" ref="D234:I276" si="11">K234/$C234</f>
        <v>#VALUE!</v>
      </c>
      <c r="E234" s="135" t="e">
        <f t="shared" si="11"/>
        <v>#VALUE!</v>
      </c>
      <c r="F234" s="135" t="e">
        <f t="shared" si="11"/>
        <v>#VALUE!</v>
      </c>
      <c r="G234" s="135" t="e">
        <f t="shared" si="11"/>
        <v>#VALUE!</v>
      </c>
      <c r="H234" s="135" t="e">
        <f t="shared" si="11"/>
        <v>#VALUE!</v>
      </c>
      <c r="I234" s="135" t="e">
        <f t="shared" si="11"/>
        <v>#VALUE!</v>
      </c>
      <c r="J234" s="136" t="e">
        <f t="shared" si="10"/>
        <v>#VALUE!</v>
      </c>
      <c r="K234" s="34" t="s">
        <v>1572</v>
      </c>
      <c r="L234" s="34" t="s">
        <v>1572</v>
      </c>
      <c r="M234" s="34" t="s">
        <v>1572</v>
      </c>
      <c r="N234" s="34" t="s">
        <v>1572</v>
      </c>
      <c r="O234" s="34" t="s">
        <v>1572</v>
      </c>
      <c r="P234" s="34" t="s">
        <v>1572</v>
      </c>
    </row>
    <row r="235" spans="1:16" x14ac:dyDescent="0.25">
      <c r="A235" s="11" t="s">
        <v>426</v>
      </c>
      <c r="B235" s="11" t="s">
        <v>427</v>
      </c>
      <c r="C235" s="34">
        <v>629</v>
      </c>
      <c r="D235" s="135">
        <f t="shared" si="11"/>
        <v>0</v>
      </c>
      <c r="E235" s="135">
        <f t="shared" si="11"/>
        <v>7.7901430842607311E-2</v>
      </c>
      <c r="F235" s="135">
        <f t="shared" si="11"/>
        <v>0.31637519872813991</v>
      </c>
      <c r="G235" s="135">
        <f t="shared" si="11"/>
        <v>0.41812400635930047</v>
      </c>
      <c r="H235" s="135">
        <f t="shared" si="11"/>
        <v>0.12559618441971382</v>
      </c>
      <c r="I235" s="135">
        <f t="shared" si="11"/>
        <v>6.2003179650238473E-2</v>
      </c>
      <c r="J235" s="136">
        <f t="shared" si="10"/>
        <v>2.7774244833068362</v>
      </c>
      <c r="K235" s="34">
        <v>0</v>
      </c>
      <c r="L235" s="34">
        <v>49</v>
      </c>
      <c r="M235" s="34">
        <v>199</v>
      </c>
      <c r="N235" s="34">
        <v>263</v>
      </c>
      <c r="O235" s="34">
        <v>79</v>
      </c>
      <c r="P235" s="34">
        <v>39</v>
      </c>
    </row>
    <row r="236" spans="1:16" x14ac:dyDescent="0.25">
      <c r="A236" s="11" t="s">
        <v>446</v>
      </c>
      <c r="B236" s="11" t="s">
        <v>447</v>
      </c>
      <c r="C236" s="34">
        <v>410</v>
      </c>
      <c r="D236" s="135">
        <f t="shared" si="11"/>
        <v>0</v>
      </c>
      <c r="E236" s="135">
        <f t="shared" si="11"/>
        <v>4.1463414634146344E-2</v>
      </c>
      <c r="F236" s="135">
        <f t="shared" si="11"/>
        <v>0.34634146341463412</v>
      </c>
      <c r="G236" s="135">
        <f t="shared" si="11"/>
        <v>0.40975609756097559</v>
      </c>
      <c r="H236" s="135">
        <f t="shared" si="11"/>
        <v>0.14634146341463414</v>
      </c>
      <c r="I236" s="135">
        <f t="shared" si="11"/>
        <v>5.6097560975609757E-2</v>
      </c>
      <c r="J236" s="136">
        <f t="shared" si="10"/>
        <v>2.8292682926829267</v>
      </c>
      <c r="K236" s="34">
        <v>0</v>
      </c>
      <c r="L236" s="34">
        <v>17</v>
      </c>
      <c r="M236" s="34">
        <v>142</v>
      </c>
      <c r="N236" s="34">
        <v>168</v>
      </c>
      <c r="O236" s="34">
        <v>60</v>
      </c>
      <c r="P236" s="34">
        <v>23</v>
      </c>
    </row>
    <row r="237" spans="1:16" x14ac:dyDescent="0.25">
      <c r="A237" s="11" t="s">
        <v>460</v>
      </c>
      <c r="B237" s="11" t="s">
        <v>461</v>
      </c>
      <c r="C237" s="34">
        <v>846</v>
      </c>
      <c r="D237" s="135">
        <f t="shared" si="11"/>
        <v>0</v>
      </c>
      <c r="E237" s="135">
        <f t="shared" si="11"/>
        <v>2.955082742316785E-2</v>
      </c>
      <c r="F237" s="135">
        <f t="shared" si="11"/>
        <v>0.31087470449172577</v>
      </c>
      <c r="G237" s="135">
        <f t="shared" si="11"/>
        <v>0.42907801418439717</v>
      </c>
      <c r="H237" s="135">
        <f t="shared" si="11"/>
        <v>0.17257683215130024</v>
      </c>
      <c r="I237" s="135">
        <f t="shared" si="11"/>
        <v>5.7919621749408984E-2</v>
      </c>
      <c r="J237" s="136">
        <f t="shared" si="10"/>
        <v>2.9184397163120566</v>
      </c>
      <c r="K237" s="34">
        <v>0</v>
      </c>
      <c r="L237" s="34">
        <v>25</v>
      </c>
      <c r="M237" s="34">
        <v>263</v>
      </c>
      <c r="N237" s="34">
        <v>363</v>
      </c>
      <c r="O237" s="34">
        <v>146</v>
      </c>
      <c r="P237" s="34">
        <v>49</v>
      </c>
    </row>
    <row r="238" spans="1:16" x14ac:dyDescent="0.25">
      <c r="A238" s="11" t="s">
        <v>486</v>
      </c>
      <c r="B238" s="11" t="s">
        <v>487</v>
      </c>
      <c r="C238" s="34">
        <v>156</v>
      </c>
      <c r="D238" s="135">
        <f t="shared" si="11"/>
        <v>0</v>
      </c>
      <c r="E238" s="135">
        <f t="shared" si="11"/>
        <v>0.10897435897435898</v>
      </c>
      <c r="F238" s="135">
        <f t="shared" si="11"/>
        <v>0.17948717948717949</v>
      </c>
      <c r="G238" s="135">
        <f t="shared" si="11"/>
        <v>0.35256410256410259</v>
      </c>
      <c r="H238" s="135">
        <f t="shared" si="11"/>
        <v>0.25</v>
      </c>
      <c r="I238" s="135">
        <f t="shared" si="11"/>
        <v>0.10897435897435898</v>
      </c>
      <c r="J238" s="136">
        <f t="shared" si="10"/>
        <v>3.0705128205128207</v>
      </c>
      <c r="K238" s="34">
        <v>0</v>
      </c>
      <c r="L238" s="34">
        <v>17</v>
      </c>
      <c r="M238" s="34">
        <v>28</v>
      </c>
      <c r="N238" s="34">
        <v>55</v>
      </c>
      <c r="O238" s="34">
        <v>39</v>
      </c>
      <c r="P238" s="34">
        <v>17</v>
      </c>
    </row>
    <row r="239" spans="1:16" x14ac:dyDescent="0.25">
      <c r="A239" s="11" t="s">
        <v>490</v>
      </c>
      <c r="B239" s="11" t="s">
        <v>491</v>
      </c>
      <c r="C239" s="34">
        <v>2300</v>
      </c>
      <c r="D239" s="135">
        <f t="shared" si="11"/>
        <v>2.6086956521739132E-3</v>
      </c>
      <c r="E239" s="135">
        <f t="shared" si="11"/>
        <v>9.0434782608695655E-2</v>
      </c>
      <c r="F239" s="135">
        <f t="shared" si="11"/>
        <v>0.38304347826086954</v>
      </c>
      <c r="G239" s="135">
        <f t="shared" si="11"/>
        <v>0.37521739130434784</v>
      </c>
      <c r="H239" s="135">
        <f t="shared" si="11"/>
        <v>0.12434782608695652</v>
      </c>
      <c r="I239" s="135">
        <f t="shared" si="11"/>
        <v>2.4347826086956521E-2</v>
      </c>
      <c r="J239" s="136">
        <f t="shared" si="10"/>
        <v>2.6013043478260869</v>
      </c>
      <c r="K239" s="34">
        <v>6</v>
      </c>
      <c r="L239" s="34">
        <v>208</v>
      </c>
      <c r="M239" s="34">
        <v>881</v>
      </c>
      <c r="N239" s="34">
        <v>863</v>
      </c>
      <c r="O239" s="34">
        <v>286</v>
      </c>
      <c r="P239" s="34">
        <v>56</v>
      </c>
    </row>
    <row r="240" spans="1:16" x14ac:dyDescent="0.25">
      <c r="A240" s="11" t="s">
        <v>526</v>
      </c>
      <c r="B240" s="11" t="s">
        <v>527</v>
      </c>
      <c r="C240" s="34">
        <v>544</v>
      </c>
      <c r="D240" s="135">
        <f t="shared" si="11"/>
        <v>0</v>
      </c>
      <c r="E240" s="135">
        <f t="shared" si="11"/>
        <v>3.6764705882352942E-2</v>
      </c>
      <c r="F240" s="135">
        <f t="shared" si="11"/>
        <v>0.29044117647058826</v>
      </c>
      <c r="G240" s="135">
        <f t="shared" si="11"/>
        <v>0.42463235294117646</v>
      </c>
      <c r="H240" s="135">
        <f t="shared" si="11"/>
        <v>0.19852941176470587</v>
      </c>
      <c r="I240" s="135">
        <f t="shared" si="11"/>
        <v>4.9632352941176468E-2</v>
      </c>
      <c r="J240" s="136">
        <f t="shared" si="10"/>
        <v>2.9338235294117645</v>
      </c>
      <c r="K240" s="34">
        <v>0</v>
      </c>
      <c r="L240" s="34">
        <v>20</v>
      </c>
      <c r="M240" s="34">
        <v>158</v>
      </c>
      <c r="N240" s="34">
        <v>231</v>
      </c>
      <c r="O240" s="34">
        <v>108</v>
      </c>
      <c r="P240" s="34">
        <v>27</v>
      </c>
    </row>
    <row r="241" spans="1:16" x14ac:dyDescent="0.25">
      <c r="A241" s="11" t="s">
        <v>528</v>
      </c>
      <c r="B241" s="11" t="s">
        <v>529</v>
      </c>
      <c r="C241" s="34">
        <v>172</v>
      </c>
      <c r="D241" s="135">
        <f t="shared" si="11"/>
        <v>0</v>
      </c>
      <c r="E241" s="135">
        <f t="shared" si="11"/>
        <v>4.6511627906976744E-2</v>
      </c>
      <c r="F241" s="135">
        <f t="shared" si="11"/>
        <v>0.18023255813953487</v>
      </c>
      <c r="G241" s="135">
        <f t="shared" si="11"/>
        <v>0.41860465116279072</v>
      </c>
      <c r="H241" s="135">
        <f t="shared" si="11"/>
        <v>0.23837209302325582</v>
      </c>
      <c r="I241" s="135">
        <f t="shared" si="11"/>
        <v>0.11627906976744186</v>
      </c>
      <c r="J241" s="136">
        <f t="shared" si="10"/>
        <v>3.1976744186046511</v>
      </c>
      <c r="K241" s="34">
        <v>0</v>
      </c>
      <c r="L241" s="34">
        <v>8</v>
      </c>
      <c r="M241" s="34">
        <v>31</v>
      </c>
      <c r="N241" s="34">
        <v>72</v>
      </c>
      <c r="O241" s="34">
        <v>41</v>
      </c>
      <c r="P241" s="34">
        <v>20</v>
      </c>
    </row>
    <row r="242" spans="1:16" x14ac:dyDescent="0.25">
      <c r="A242" s="11" t="s">
        <v>540</v>
      </c>
      <c r="B242" s="11" t="s">
        <v>541</v>
      </c>
      <c r="C242" s="34">
        <v>520</v>
      </c>
      <c r="D242" s="135">
        <f t="shared" si="11"/>
        <v>1.9230769230769232E-3</v>
      </c>
      <c r="E242" s="135">
        <f t="shared" si="11"/>
        <v>2.3076923076923078E-2</v>
      </c>
      <c r="F242" s="135">
        <f t="shared" si="11"/>
        <v>0.27692307692307694</v>
      </c>
      <c r="G242" s="135">
        <f t="shared" si="11"/>
        <v>0.45192307692307693</v>
      </c>
      <c r="H242" s="135">
        <f t="shared" si="11"/>
        <v>0.16346153846153846</v>
      </c>
      <c r="I242" s="135">
        <f t="shared" si="11"/>
        <v>8.269230769230769E-2</v>
      </c>
      <c r="J242" s="136">
        <f t="shared" si="10"/>
        <v>3</v>
      </c>
      <c r="K242" s="34">
        <v>1</v>
      </c>
      <c r="L242" s="34">
        <v>12</v>
      </c>
      <c r="M242" s="34">
        <v>144</v>
      </c>
      <c r="N242" s="34">
        <v>235</v>
      </c>
      <c r="O242" s="34">
        <v>85</v>
      </c>
      <c r="P242" s="34">
        <v>43</v>
      </c>
    </row>
    <row r="243" spans="1:16" x14ac:dyDescent="0.25">
      <c r="A243" s="11" t="s">
        <v>548</v>
      </c>
      <c r="B243" s="11" t="s">
        <v>549</v>
      </c>
      <c r="C243" s="34">
        <v>126</v>
      </c>
      <c r="D243" s="135">
        <f t="shared" si="11"/>
        <v>0</v>
      </c>
      <c r="E243" s="135">
        <f t="shared" si="11"/>
        <v>1.5873015873015872E-2</v>
      </c>
      <c r="F243" s="135">
        <f t="shared" si="11"/>
        <v>0.22222222222222221</v>
      </c>
      <c r="G243" s="135">
        <f t="shared" si="11"/>
        <v>0.42857142857142855</v>
      </c>
      <c r="H243" s="135">
        <f t="shared" si="11"/>
        <v>0.26190476190476192</v>
      </c>
      <c r="I243" s="135">
        <f t="shared" si="11"/>
        <v>7.1428571428571425E-2</v>
      </c>
      <c r="J243" s="136">
        <f t="shared" si="10"/>
        <v>3.1507936507936507</v>
      </c>
      <c r="K243" s="34">
        <v>0</v>
      </c>
      <c r="L243" s="34">
        <v>2</v>
      </c>
      <c r="M243" s="34">
        <v>28</v>
      </c>
      <c r="N243" s="34">
        <v>54</v>
      </c>
      <c r="O243" s="34">
        <v>33</v>
      </c>
      <c r="P243" s="34">
        <v>9</v>
      </c>
    </row>
    <row r="244" spans="1:16" x14ac:dyDescent="0.25">
      <c r="A244" s="11" t="s">
        <v>572</v>
      </c>
      <c r="B244" s="11" t="s">
        <v>573</v>
      </c>
      <c r="C244" s="34" t="s">
        <v>1572</v>
      </c>
      <c r="D244" s="135" t="e">
        <f t="shared" si="11"/>
        <v>#VALUE!</v>
      </c>
      <c r="E244" s="135" t="e">
        <f t="shared" si="11"/>
        <v>#VALUE!</v>
      </c>
      <c r="F244" s="135" t="e">
        <f t="shared" si="11"/>
        <v>#VALUE!</v>
      </c>
      <c r="G244" s="135" t="e">
        <f t="shared" si="11"/>
        <v>#VALUE!</v>
      </c>
      <c r="H244" s="135" t="e">
        <f t="shared" si="11"/>
        <v>#VALUE!</v>
      </c>
      <c r="I244" s="135" t="e">
        <f t="shared" si="11"/>
        <v>#VALUE!</v>
      </c>
      <c r="J244" s="136" t="e">
        <f t="shared" si="10"/>
        <v>#VALUE!</v>
      </c>
      <c r="K244" s="34" t="s">
        <v>1572</v>
      </c>
      <c r="L244" s="34" t="s">
        <v>1572</v>
      </c>
      <c r="M244" s="34" t="s">
        <v>1572</v>
      </c>
      <c r="N244" s="34" t="s">
        <v>1572</v>
      </c>
      <c r="O244" s="34" t="s">
        <v>1572</v>
      </c>
      <c r="P244" s="34" t="s">
        <v>1572</v>
      </c>
    </row>
    <row r="245" spans="1:16" x14ac:dyDescent="0.25">
      <c r="A245" s="11" t="s">
        <v>578</v>
      </c>
      <c r="B245" s="11" t="s">
        <v>579</v>
      </c>
      <c r="C245" s="34">
        <v>2093</v>
      </c>
      <c r="D245" s="135">
        <f t="shared" si="11"/>
        <v>3.3444816053511705E-3</v>
      </c>
      <c r="E245" s="135">
        <f t="shared" si="11"/>
        <v>0.13330148112756809</v>
      </c>
      <c r="F245" s="135">
        <f t="shared" si="11"/>
        <v>0.42283803153368371</v>
      </c>
      <c r="G245" s="135">
        <f t="shared" si="11"/>
        <v>0.29335881509794554</v>
      </c>
      <c r="H245" s="135">
        <f t="shared" si="11"/>
        <v>9.3167701863354033E-2</v>
      </c>
      <c r="I245" s="135">
        <f t="shared" si="11"/>
        <v>5.3989488772097464E-2</v>
      </c>
      <c r="J245" s="136">
        <f t="shared" si="10"/>
        <v>2.5016722408026757</v>
      </c>
      <c r="K245" s="34">
        <v>7</v>
      </c>
      <c r="L245" s="34">
        <v>279</v>
      </c>
      <c r="M245" s="34">
        <v>885</v>
      </c>
      <c r="N245" s="34">
        <v>614</v>
      </c>
      <c r="O245" s="34">
        <v>195</v>
      </c>
      <c r="P245" s="34">
        <v>113</v>
      </c>
    </row>
    <row r="246" spans="1:16" x14ac:dyDescent="0.25">
      <c r="A246" s="11" t="s">
        <v>584</v>
      </c>
      <c r="B246" s="11" t="s">
        <v>585</v>
      </c>
      <c r="C246" s="34">
        <v>396</v>
      </c>
      <c r="D246" s="135">
        <f t="shared" si="11"/>
        <v>0</v>
      </c>
      <c r="E246" s="135">
        <f t="shared" si="11"/>
        <v>1.5151515151515152E-2</v>
      </c>
      <c r="F246" s="135">
        <f t="shared" si="11"/>
        <v>0.34090909090909088</v>
      </c>
      <c r="G246" s="135">
        <f t="shared" si="11"/>
        <v>0.47474747474747475</v>
      </c>
      <c r="H246" s="135">
        <f t="shared" si="11"/>
        <v>0.12121212121212122</v>
      </c>
      <c r="I246" s="135">
        <f t="shared" si="11"/>
        <v>4.7979797979797977E-2</v>
      </c>
      <c r="J246" s="136">
        <f t="shared" si="10"/>
        <v>2.845959595959596</v>
      </c>
      <c r="K246" s="34">
        <v>0</v>
      </c>
      <c r="L246" s="34">
        <v>6</v>
      </c>
      <c r="M246" s="34">
        <v>135</v>
      </c>
      <c r="N246" s="34">
        <v>188</v>
      </c>
      <c r="O246" s="34">
        <v>48</v>
      </c>
      <c r="P246" s="34">
        <v>19</v>
      </c>
    </row>
    <row r="247" spans="1:16" x14ac:dyDescent="0.25">
      <c r="A247" s="11" t="s">
        <v>1387</v>
      </c>
      <c r="B247" s="11" t="s">
        <v>1223</v>
      </c>
      <c r="C247" s="34">
        <v>16279</v>
      </c>
      <c r="D247" s="135">
        <f t="shared" si="11"/>
        <v>3.3171570735303149E-3</v>
      </c>
      <c r="E247" s="135">
        <f t="shared" si="11"/>
        <v>0.13895202408010321</v>
      </c>
      <c r="F247" s="135">
        <f t="shared" si="11"/>
        <v>0.29565698138706309</v>
      </c>
      <c r="G247" s="135">
        <f t="shared" si="11"/>
        <v>0.45764481847779348</v>
      </c>
      <c r="H247" s="135">
        <f t="shared" si="11"/>
        <v>8.3788930523987962E-2</v>
      </c>
      <c r="I247" s="135">
        <f t="shared" si="11"/>
        <v>2.0640088457521962E-2</v>
      </c>
      <c r="J247" s="136">
        <f t="shared" si="10"/>
        <v>2.5415566066711714</v>
      </c>
      <c r="K247" s="34">
        <v>54</v>
      </c>
      <c r="L247" s="34">
        <v>2262</v>
      </c>
      <c r="M247" s="34">
        <v>4813</v>
      </c>
      <c r="N247" s="34">
        <v>7450</v>
      </c>
      <c r="O247" s="34">
        <v>1364</v>
      </c>
      <c r="P247" s="34">
        <v>336</v>
      </c>
    </row>
    <row r="248" spans="1:16" x14ac:dyDescent="0.25">
      <c r="A248" s="11" t="s">
        <v>624</v>
      </c>
      <c r="B248" s="11" t="s">
        <v>625</v>
      </c>
      <c r="C248" s="34">
        <v>250</v>
      </c>
      <c r="D248" s="135">
        <f t="shared" si="11"/>
        <v>4.0000000000000001E-3</v>
      </c>
      <c r="E248" s="135">
        <f t="shared" si="11"/>
        <v>1.2E-2</v>
      </c>
      <c r="F248" s="135">
        <f t="shared" si="11"/>
        <v>0.16</v>
      </c>
      <c r="G248" s="135">
        <f t="shared" si="11"/>
        <v>0.35599999999999998</v>
      </c>
      <c r="H248" s="135">
        <f t="shared" si="11"/>
        <v>0.32400000000000001</v>
      </c>
      <c r="I248" s="135">
        <f t="shared" si="11"/>
        <v>0.14399999999999999</v>
      </c>
      <c r="J248" s="136">
        <f t="shared" si="10"/>
        <v>3.4159999999999999</v>
      </c>
      <c r="K248" s="34">
        <v>1</v>
      </c>
      <c r="L248" s="34">
        <v>3</v>
      </c>
      <c r="M248" s="34">
        <v>40</v>
      </c>
      <c r="N248" s="34">
        <v>89</v>
      </c>
      <c r="O248" s="34">
        <v>81</v>
      </c>
      <c r="P248" s="34">
        <v>36</v>
      </c>
    </row>
    <row r="249" spans="1:16" x14ac:dyDescent="0.25">
      <c r="A249" s="11" t="s">
        <v>638</v>
      </c>
      <c r="B249" s="11" t="s">
        <v>639</v>
      </c>
      <c r="C249" s="34" t="s">
        <v>1572</v>
      </c>
      <c r="D249" s="135" t="e">
        <f t="shared" si="11"/>
        <v>#VALUE!</v>
      </c>
      <c r="E249" s="135" t="e">
        <f t="shared" si="11"/>
        <v>#VALUE!</v>
      </c>
      <c r="F249" s="135" t="e">
        <f t="shared" si="11"/>
        <v>#VALUE!</v>
      </c>
      <c r="G249" s="135" t="e">
        <f t="shared" si="11"/>
        <v>#VALUE!</v>
      </c>
      <c r="H249" s="135" t="e">
        <f t="shared" si="11"/>
        <v>#VALUE!</v>
      </c>
      <c r="I249" s="135" t="e">
        <f t="shared" si="11"/>
        <v>#VALUE!</v>
      </c>
      <c r="J249" s="136" t="e">
        <f t="shared" si="10"/>
        <v>#VALUE!</v>
      </c>
      <c r="K249" s="34" t="s">
        <v>1572</v>
      </c>
      <c r="L249" s="34" t="s">
        <v>1572</v>
      </c>
      <c r="M249" s="34" t="s">
        <v>1572</v>
      </c>
      <c r="N249" s="34" t="s">
        <v>1572</v>
      </c>
      <c r="O249" s="34" t="s">
        <v>1572</v>
      </c>
      <c r="P249" s="34" t="s">
        <v>1572</v>
      </c>
    </row>
    <row r="250" spans="1:16" x14ac:dyDescent="0.25">
      <c r="A250" s="11" t="s">
        <v>658</v>
      </c>
      <c r="B250" s="11" t="s">
        <v>659</v>
      </c>
      <c r="C250" s="34">
        <v>952</v>
      </c>
      <c r="D250" s="135">
        <f t="shared" si="11"/>
        <v>1.0504201680672268E-3</v>
      </c>
      <c r="E250" s="135">
        <f t="shared" si="11"/>
        <v>1.050420168067227E-2</v>
      </c>
      <c r="F250" s="135">
        <f t="shared" si="11"/>
        <v>0.28466386554621848</v>
      </c>
      <c r="G250" s="135">
        <f t="shared" si="11"/>
        <v>0.55567226890756305</v>
      </c>
      <c r="H250" s="135">
        <f t="shared" si="11"/>
        <v>0.12184873949579832</v>
      </c>
      <c r="I250" s="135">
        <f t="shared" si="11"/>
        <v>2.6260504201680673E-2</v>
      </c>
      <c r="J250" s="136">
        <f t="shared" si="10"/>
        <v>2.865546218487395</v>
      </c>
      <c r="K250" s="34">
        <v>1</v>
      </c>
      <c r="L250" s="34">
        <v>10</v>
      </c>
      <c r="M250" s="34">
        <v>271</v>
      </c>
      <c r="N250" s="34">
        <v>529</v>
      </c>
      <c r="O250" s="34">
        <v>116</v>
      </c>
      <c r="P250" s="34">
        <v>25</v>
      </c>
    </row>
    <row r="251" spans="1:16" x14ac:dyDescent="0.25">
      <c r="A251" s="11" t="s">
        <v>664</v>
      </c>
      <c r="B251" s="11" t="s">
        <v>665</v>
      </c>
      <c r="C251" s="34">
        <v>461</v>
      </c>
      <c r="D251" s="135">
        <f t="shared" si="11"/>
        <v>0</v>
      </c>
      <c r="E251" s="135">
        <f t="shared" si="11"/>
        <v>2.3861171366594359E-2</v>
      </c>
      <c r="F251" s="135">
        <f t="shared" si="11"/>
        <v>0.24078091106290672</v>
      </c>
      <c r="G251" s="135">
        <f t="shared" si="11"/>
        <v>0.46203904555314534</v>
      </c>
      <c r="H251" s="135">
        <f t="shared" si="11"/>
        <v>0.19088937093275488</v>
      </c>
      <c r="I251" s="135">
        <f t="shared" si="11"/>
        <v>8.2429501084598705E-2</v>
      </c>
      <c r="J251" s="136">
        <f t="shared" si="10"/>
        <v>3.067245119305857</v>
      </c>
      <c r="K251" s="34">
        <v>0</v>
      </c>
      <c r="L251" s="34">
        <v>11</v>
      </c>
      <c r="M251" s="34">
        <v>111</v>
      </c>
      <c r="N251" s="34">
        <v>213</v>
      </c>
      <c r="O251" s="34">
        <v>88</v>
      </c>
      <c r="P251" s="34">
        <v>38</v>
      </c>
    </row>
    <row r="252" spans="1:16" x14ac:dyDescent="0.25">
      <c r="A252" s="11" t="s">
        <v>678</v>
      </c>
      <c r="B252" s="11" t="s">
        <v>679</v>
      </c>
      <c r="C252" s="34">
        <v>619</v>
      </c>
      <c r="D252" s="135">
        <f t="shared" si="11"/>
        <v>0</v>
      </c>
      <c r="E252" s="135">
        <f t="shared" si="11"/>
        <v>2.7463651050080775E-2</v>
      </c>
      <c r="F252" s="135">
        <f t="shared" si="11"/>
        <v>0.23263327948303716</v>
      </c>
      <c r="G252" s="135">
        <f t="shared" si="11"/>
        <v>0.46365105008077545</v>
      </c>
      <c r="H252" s="135">
        <f t="shared" si="11"/>
        <v>0.20678513731825526</v>
      </c>
      <c r="I252" s="135">
        <f t="shared" si="11"/>
        <v>6.9466882067851371E-2</v>
      </c>
      <c r="J252" s="136">
        <f t="shared" si="10"/>
        <v>3.0581583198707594</v>
      </c>
      <c r="K252" s="34">
        <v>0</v>
      </c>
      <c r="L252" s="34">
        <v>17</v>
      </c>
      <c r="M252" s="34">
        <v>144</v>
      </c>
      <c r="N252" s="34">
        <v>287</v>
      </c>
      <c r="O252" s="34">
        <v>128</v>
      </c>
      <c r="P252" s="34">
        <v>43</v>
      </c>
    </row>
    <row r="253" spans="1:16" x14ac:dyDescent="0.25">
      <c r="A253" s="11" t="s">
        <v>680</v>
      </c>
      <c r="B253" s="11" t="s">
        <v>681</v>
      </c>
      <c r="C253" s="34">
        <v>615</v>
      </c>
      <c r="D253" s="135">
        <f t="shared" si="11"/>
        <v>0</v>
      </c>
      <c r="E253" s="135">
        <f t="shared" si="11"/>
        <v>3.5772357723577237E-2</v>
      </c>
      <c r="F253" s="135">
        <f t="shared" si="11"/>
        <v>0.21138211382113822</v>
      </c>
      <c r="G253" s="135">
        <f t="shared" si="11"/>
        <v>0.45203252032520325</v>
      </c>
      <c r="H253" s="135">
        <f t="shared" si="11"/>
        <v>0.22439024390243903</v>
      </c>
      <c r="I253" s="135">
        <f t="shared" si="11"/>
        <v>7.642276422764227E-2</v>
      </c>
      <c r="J253" s="136">
        <f t="shared" si="10"/>
        <v>3.0943089430894308</v>
      </c>
      <c r="K253" s="34">
        <v>0</v>
      </c>
      <c r="L253" s="34">
        <v>22</v>
      </c>
      <c r="M253" s="34">
        <v>130</v>
      </c>
      <c r="N253" s="34">
        <v>278</v>
      </c>
      <c r="O253" s="34">
        <v>138</v>
      </c>
      <c r="P253" s="34">
        <v>47</v>
      </c>
    </row>
    <row r="254" spans="1:16" x14ac:dyDescent="0.25">
      <c r="A254" s="11" t="s">
        <v>716</v>
      </c>
      <c r="B254" s="11" t="s">
        <v>717</v>
      </c>
      <c r="C254" s="34">
        <v>161</v>
      </c>
      <c r="D254" s="135">
        <f t="shared" si="11"/>
        <v>6.2111801242236021E-3</v>
      </c>
      <c r="E254" s="135">
        <f t="shared" si="11"/>
        <v>6.2111801242236021E-3</v>
      </c>
      <c r="F254" s="135">
        <f t="shared" si="11"/>
        <v>0.16770186335403728</v>
      </c>
      <c r="G254" s="135">
        <f t="shared" si="11"/>
        <v>0.53416149068322982</v>
      </c>
      <c r="H254" s="135">
        <f t="shared" si="11"/>
        <v>0.22981366459627328</v>
      </c>
      <c r="I254" s="135">
        <f t="shared" si="11"/>
        <v>5.5900621118012424E-2</v>
      </c>
      <c r="J254" s="136">
        <f t="shared" si="10"/>
        <v>3.1428571428571428</v>
      </c>
      <c r="K254" s="34">
        <v>1</v>
      </c>
      <c r="L254" s="34">
        <v>1</v>
      </c>
      <c r="M254" s="34">
        <v>27</v>
      </c>
      <c r="N254" s="34">
        <v>86</v>
      </c>
      <c r="O254" s="34">
        <v>37</v>
      </c>
      <c r="P254" s="34">
        <v>9</v>
      </c>
    </row>
    <row r="255" spans="1:16" x14ac:dyDescent="0.25">
      <c r="A255" s="11" t="s">
        <v>718</v>
      </c>
      <c r="B255" s="11" t="s">
        <v>719</v>
      </c>
      <c r="C255" s="34">
        <v>170</v>
      </c>
      <c r="D255" s="135">
        <f t="shared" si="11"/>
        <v>5.8823529411764705E-3</v>
      </c>
      <c r="E255" s="135">
        <f t="shared" si="11"/>
        <v>2.3529411764705882E-2</v>
      </c>
      <c r="F255" s="135">
        <f t="shared" si="11"/>
        <v>0.26470588235294118</v>
      </c>
      <c r="G255" s="135">
        <f t="shared" si="11"/>
        <v>0.53529411764705881</v>
      </c>
      <c r="H255" s="135">
        <f t="shared" si="11"/>
        <v>0.10588235294117647</v>
      </c>
      <c r="I255" s="135">
        <f t="shared" si="11"/>
        <v>6.4705882352941183E-2</v>
      </c>
      <c r="J255" s="136">
        <f t="shared" si="10"/>
        <v>2.9058823529411764</v>
      </c>
      <c r="K255" s="34">
        <v>1</v>
      </c>
      <c r="L255" s="34">
        <v>4</v>
      </c>
      <c r="M255" s="34">
        <v>45</v>
      </c>
      <c r="N255" s="34">
        <v>91</v>
      </c>
      <c r="O255" s="34">
        <v>18</v>
      </c>
      <c r="P255" s="34">
        <v>11</v>
      </c>
    </row>
    <row r="256" spans="1:16" x14ac:dyDescent="0.25">
      <c r="A256" s="11" t="s">
        <v>726</v>
      </c>
      <c r="B256" s="11" t="s">
        <v>727</v>
      </c>
      <c r="C256" s="34">
        <v>244</v>
      </c>
      <c r="D256" s="135">
        <f t="shared" si="11"/>
        <v>0</v>
      </c>
      <c r="E256" s="135">
        <f t="shared" si="11"/>
        <v>2.4590163934426229E-2</v>
      </c>
      <c r="F256" s="135">
        <f t="shared" si="11"/>
        <v>0.15573770491803279</v>
      </c>
      <c r="G256" s="135">
        <f t="shared" si="11"/>
        <v>0.37704918032786883</v>
      </c>
      <c r="H256" s="135">
        <f t="shared" si="11"/>
        <v>0.36065573770491804</v>
      </c>
      <c r="I256" s="135">
        <f t="shared" si="11"/>
        <v>8.1967213114754092E-2</v>
      </c>
      <c r="J256" s="136">
        <f t="shared" si="10"/>
        <v>3.319672131147541</v>
      </c>
      <c r="K256" s="34">
        <v>0</v>
      </c>
      <c r="L256" s="34">
        <v>6</v>
      </c>
      <c r="M256" s="34">
        <v>38</v>
      </c>
      <c r="N256" s="34">
        <v>92</v>
      </c>
      <c r="O256" s="34">
        <v>88</v>
      </c>
      <c r="P256" s="34">
        <v>20</v>
      </c>
    </row>
    <row r="257" spans="1:16" x14ac:dyDescent="0.25">
      <c r="A257" s="11" t="s">
        <v>736</v>
      </c>
      <c r="B257" s="11" t="s">
        <v>737</v>
      </c>
      <c r="C257" s="34">
        <v>460</v>
      </c>
      <c r="D257" s="135">
        <f t="shared" si="11"/>
        <v>2.1739130434782609E-3</v>
      </c>
      <c r="E257" s="135">
        <f t="shared" si="11"/>
        <v>3.2608695652173912E-2</v>
      </c>
      <c r="F257" s="135">
        <f t="shared" si="11"/>
        <v>0.2543478260869565</v>
      </c>
      <c r="G257" s="135">
        <f t="shared" si="11"/>
        <v>0.4652173913043478</v>
      </c>
      <c r="H257" s="135">
        <f t="shared" si="11"/>
        <v>0.17391304347826086</v>
      </c>
      <c r="I257" s="135">
        <f t="shared" si="11"/>
        <v>7.1739130434782611E-2</v>
      </c>
      <c r="J257" s="136">
        <f t="shared" si="10"/>
        <v>2.991304347826087</v>
      </c>
      <c r="K257" s="34">
        <v>1</v>
      </c>
      <c r="L257" s="34">
        <v>15</v>
      </c>
      <c r="M257" s="34">
        <v>117</v>
      </c>
      <c r="N257" s="34">
        <v>214</v>
      </c>
      <c r="O257" s="34">
        <v>80</v>
      </c>
      <c r="P257" s="34">
        <v>33</v>
      </c>
    </row>
    <row r="258" spans="1:16" x14ac:dyDescent="0.25">
      <c r="A258" s="11" t="s">
        <v>732</v>
      </c>
      <c r="B258" s="11" t="s">
        <v>733</v>
      </c>
      <c r="C258" s="34">
        <v>976</v>
      </c>
      <c r="D258" s="135">
        <f t="shared" si="11"/>
        <v>1.0245901639344263E-3</v>
      </c>
      <c r="E258" s="135">
        <f t="shared" si="11"/>
        <v>0</v>
      </c>
      <c r="F258" s="135">
        <f t="shared" si="11"/>
        <v>0.21106557377049182</v>
      </c>
      <c r="G258" s="135">
        <f t="shared" si="11"/>
        <v>0.37602459016393441</v>
      </c>
      <c r="H258" s="135">
        <f t="shared" si="11"/>
        <v>0.34323770491803279</v>
      </c>
      <c r="I258" s="135">
        <f t="shared" si="11"/>
        <v>6.8647540983606564E-2</v>
      </c>
      <c r="J258" s="136">
        <f t="shared" si="10"/>
        <v>3.2663934426229506</v>
      </c>
      <c r="K258" s="34">
        <v>1</v>
      </c>
      <c r="L258" s="34">
        <v>0</v>
      </c>
      <c r="M258" s="34">
        <v>206</v>
      </c>
      <c r="N258" s="34">
        <v>367</v>
      </c>
      <c r="O258" s="34">
        <v>335</v>
      </c>
      <c r="P258" s="34">
        <v>67</v>
      </c>
    </row>
    <row r="259" spans="1:16" x14ac:dyDescent="0.25">
      <c r="A259" s="11" t="s">
        <v>744</v>
      </c>
      <c r="B259" s="11" t="s">
        <v>745</v>
      </c>
      <c r="C259" s="34">
        <v>307</v>
      </c>
      <c r="D259" s="135">
        <f t="shared" si="11"/>
        <v>0</v>
      </c>
      <c r="E259" s="135">
        <f t="shared" si="11"/>
        <v>4.5602605863192182E-2</v>
      </c>
      <c r="F259" s="135">
        <f t="shared" si="11"/>
        <v>0.18241042345276873</v>
      </c>
      <c r="G259" s="135">
        <f t="shared" si="11"/>
        <v>0.36482084690553745</v>
      </c>
      <c r="H259" s="135">
        <f t="shared" si="11"/>
        <v>0.31596091205211724</v>
      </c>
      <c r="I259" s="135">
        <f t="shared" si="11"/>
        <v>9.1205211726384364E-2</v>
      </c>
      <c r="J259" s="136">
        <f t="shared" si="10"/>
        <v>3.224755700325733</v>
      </c>
      <c r="K259" s="34">
        <v>0</v>
      </c>
      <c r="L259" s="34">
        <v>14</v>
      </c>
      <c r="M259" s="34">
        <v>56</v>
      </c>
      <c r="N259" s="34">
        <v>112</v>
      </c>
      <c r="O259" s="34">
        <v>97</v>
      </c>
      <c r="P259" s="34">
        <v>28</v>
      </c>
    </row>
    <row r="260" spans="1:16" x14ac:dyDescent="0.25">
      <c r="A260" s="11" t="s">
        <v>752</v>
      </c>
      <c r="B260" s="11" t="s">
        <v>753</v>
      </c>
      <c r="C260" s="34">
        <v>881</v>
      </c>
      <c r="D260" s="135">
        <f t="shared" si="11"/>
        <v>1.1350737797956867E-3</v>
      </c>
      <c r="E260" s="135">
        <f t="shared" si="11"/>
        <v>8.9670828603859248E-2</v>
      </c>
      <c r="F260" s="135">
        <f t="shared" si="11"/>
        <v>0.30533484676503975</v>
      </c>
      <c r="G260" s="135">
        <f t="shared" si="11"/>
        <v>0.42678774120317819</v>
      </c>
      <c r="H260" s="135">
        <f t="shared" si="11"/>
        <v>0.1282633371169126</v>
      </c>
      <c r="I260" s="135">
        <f t="shared" si="11"/>
        <v>4.8808172531214528E-2</v>
      </c>
      <c r="J260" s="136">
        <f t="shared" si="10"/>
        <v>2.7377979568671962</v>
      </c>
      <c r="K260" s="34">
        <v>1</v>
      </c>
      <c r="L260" s="34">
        <v>79</v>
      </c>
      <c r="M260" s="34">
        <v>269</v>
      </c>
      <c r="N260" s="34">
        <v>376</v>
      </c>
      <c r="O260" s="34">
        <v>113</v>
      </c>
      <c r="P260" s="34">
        <v>43</v>
      </c>
    </row>
    <row r="261" spans="1:16" x14ac:dyDescent="0.25">
      <c r="A261" s="11" t="s">
        <v>762</v>
      </c>
      <c r="B261" s="11" t="s">
        <v>763</v>
      </c>
      <c r="C261" s="34">
        <v>234</v>
      </c>
      <c r="D261" s="135">
        <f t="shared" si="11"/>
        <v>0</v>
      </c>
      <c r="E261" s="135">
        <f t="shared" si="11"/>
        <v>6.8376068376068383E-2</v>
      </c>
      <c r="F261" s="135">
        <f t="shared" si="11"/>
        <v>0.31623931623931623</v>
      </c>
      <c r="G261" s="135">
        <f t="shared" si="11"/>
        <v>0.39743589743589741</v>
      </c>
      <c r="H261" s="135">
        <f t="shared" si="11"/>
        <v>0.17094017094017094</v>
      </c>
      <c r="I261" s="135">
        <f t="shared" si="11"/>
        <v>4.7008547008547008E-2</v>
      </c>
      <c r="J261" s="136">
        <f t="shared" ref="J261:J324" si="12">SUMPRODUCT($K$2:$P$2,K261:P261)/C261</f>
        <v>2.8119658119658117</v>
      </c>
      <c r="K261" s="34">
        <v>0</v>
      </c>
      <c r="L261" s="34">
        <v>16</v>
      </c>
      <c r="M261" s="34">
        <v>74</v>
      </c>
      <c r="N261" s="34">
        <v>93</v>
      </c>
      <c r="O261" s="34">
        <v>40</v>
      </c>
      <c r="P261" s="34">
        <v>11</v>
      </c>
    </row>
    <row r="262" spans="1:16" x14ac:dyDescent="0.25">
      <c r="A262" s="11" t="s">
        <v>798</v>
      </c>
      <c r="B262" s="11" t="s">
        <v>799</v>
      </c>
      <c r="C262" s="34">
        <v>135</v>
      </c>
      <c r="D262" s="135">
        <f t="shared" si="11"/>
        <v>0</v>
      </c>
      <c r="E262" s="135">
        <f t="shared" si="11"/>
        <v>2.9629629629629631E-2</v>
      </c>
      <c r="F262" s="135">
        <f t="shared" si="11"/>
        <v>0.25185185185185183</v>
      </c>
      <c r="G262" s="135">
        <f t="shared" si="11"/>
        <v>0.48148148148148145</v>
      </c>
      <c r="H262" s="135">
        <f t="shared" si="11"/>
        <v>0.16296296296296298</v>
      </c>
      <c r="I262" s="135">
        <f t="shared" si="11"/>
        <v>7.407407407407407E-2</v>
      </c>
      <c r="J262" s="136">
        <f t="shared" si="12"/>
        <v>3</v>
      </c>
      <c r="K262" s="34">
        <v>0</v>
      </c>
      <c r="L262" s="34">
        <v>4</v>
      </c>
      <c r="M262" s="34">
        <v>34</v>
      </c>
      <c r="N262" s="34">
        <v>65</v>
      </c>
      <c r="O262" s="34">
        <v>22</v>
      </c>
      <c r="P262" s="34">
        <v>10</v>
      </c>
    </row>
    <row r="263" spans="1:16" x14ac:dyDescent="0.25">
      <c r="A263" s="11" t="s">
        <v>812</v>
      </c>
      <c r="B263" s="11" t="s">
        <v>813</v>
      </c>
      <c r="C263" s="34">
        <v>144</v>
      </c>
      <c r="D263" s="135">
        <f t="shared" si="11"/>
        <v>0</v>
      </c>
      <c r="E263" s="135">
        <f t="shared" si="11"/>
        <v>6.9444444444444441E-3</v>
      </c>
      <c r="F263" s="135">
        <f t="shared" si="11"/>
        <v>0.20833333333333334</v>
      </c>
      <c r="G263" s="135">
        <f t="shared" si="11"/>
        <v>0.47916666666666669</v>
      </c>
      <c r="H263" s="135">
        <f t="shared" si="11"/>
        <v>0.19444444444444445</v>
      </c>
      <c r="I263" s="135">
        <f t="shared" si="11"/>
        <v>0.1111111111111111</v>
      </c>
      <c r="J263" s="136">
        <f t="shared" si="12"/>
        <v>3.1944444444444446</v>
      </c>
      <c r="K263" s="34">
        <v>0</v>
      </c>
      <c r="L263" s="34">
        <v>1</v>
      </c>
      <c r="M263" s="34">
        <v>30</v>
      </c>
      <c r="N263" s="34">
        <v>69</v>
      </c>
      <c r="O263" s="34">
        <v>28</v>
      </c>
      <c r="P263" s="34">
        <v>16</v>
      </c>
    </row>
    <row r="264" spans="1:16" x14ac:dyDescent="0.25">
      <c r="A264" s="11" t="s">
        <v>815</v>
      </c>
      <c r="B264" s="11" t="s">
        <v>816</v>
      </c>
      <c r="C264" s="34">
        <v>288</v>
      </c>
      <c r="D264" s="135">
        <f t="shared" si="11"/>
        <v>0</v>
      </c>
      <c r="E264" s="135">
        <f t="shared" si="11"/>
        <v>1.3888888888888888E-2</v>
      </c>
      <c r="F264" s="135">
        <f t="shared" si="11"/>
        <v>0.2638888888888889</v>
      </c>
      <c r="G264" s="135">
        <f t="shared" si="11"/>
        <v>0.52430555555555558</v>
      </c>
      <c r="H264" s="135">
        <f t="shared" si="11"/>
        <v>0.125</v>
      </c>
      <c r="I264" s="135">
        <f t="shared" si="11"/>
        <v>7.2916666666666671E-2</v>
      </c>
      <c r="J264" s="136">
        <f t="shared" si="12"/>
        <v>2.9791666666666665</v>
      </c>
      <c r="K264" s="34">
        <v>0</v>
      </c>
      <c r="L264" s="34">
        <v>4</v>
      </c>
      <c r="M264" s="34">
        <v>76</v>
      </c>
      <c r="N264" s="34">
        <v>151</v>
      </c>
      <c r="O264" s="34">
        <v>36</v>
      </c>
      <c r="P264" s="34">
        <v>21</v>
      </c>
    </row>
    <row r="265" spans="1:16" x14ac:dyDescent="0.25">
      <c r="A265" s="11" t="s">
        <v>823</v>
      </c>
      <c r="B265" s="11" t="s">
        <v>824</v>
      </c>
      <c r="C265" s="34">
        <v>73</v>
      </c>
      <c r="D265" s="135">
        <f t="shared" si="11"/>
        <v>0</v>
      </c>
      <c r="E265" s="135">
        <f t="shared" si="11"/>
        <v>1.3698630136986301E-2</v>
      </c>
      <c r="F265" s="135">
        <f t="shared" si="11"/>
        <v>0.20547945205479451</v>
      </c>
      <c r="G265" s="135">
        <f t="shared" si="11"/>
        <v>0.50684931506849318</v>
      </c>
      <c r="H265" s="135">
        <f t="shared" si="11"/>
        <v>0.13698630136986301</v>
      </c>
      <c r="I265" s="135">
        <f t="shared" si="11"/>
        <v>0.13698630136986301</v>
      </c>
      <c r="J265" s="136">
        <f t="shared" si="12"/>
        <v>3.1780821917808217</v>
      </c>
      <c r="K265" s="34">
        <v>0</v>
      </c>
      <c r="L265" s="34">
        <v>1</v>
      </c>
      <c r="M265" s="34">
        <v>15</v>
      </c>
      <c r="N265" s="34">
        <v>37</v>
      </c>
      <c r="O265" s="34">
        <v>10</v>
      </c>
      <c r="P265" s="34">
        <v>10</v>
      </c>
    </row>
    <row r="266" spans="1:16" x14ac:dyDescent="0.25">
      <c r="A266" s="11" t="s">
        <v>833</v>
      </c>
      <c r="B266" s="11" t="s">
        <v>834</v>
      </c>
      <c r="C266" s="34">
        <v>199</v>
      </c>
      <c r="D266" s="135">
        <f t="shared" si="11"/>
        <v>0</v>
      </c>
      <c r="E266" s="135">
        <f t="shared" si="11"/>
        <v>0.11557788944723618</v>
      </c>
      <c r="F266" s="135">
        <f t="shared" si="11"/>
        <v>0.24120603015075376</v>
      </c>
      <c r="G266" s="135">
        <f t="shared" si="11"/>
        <v>0.51256281407035176</v>
      </c>
      <c r="H266" s="135">
        <f t="shared" si="11"/>
        <v>8.0402010050251257E-2</v>
      </c>
      <c r="I266" s="135">
        <f t="shared" si="11"/>
        <v>5.0251256281407038E-2</v>
      </c>
      <c r="J266" s="136">
        <f t="shared" si="12"/>
        <v>2.708542713567839</v>
      </c>
      <c r="K266" s="34">
        <v>0</v>
      </c>
      <c r="L266" s="34">
        <v>23</v>
      </c>
      <c r="M266" s="34">
        <v>48</v>
      </c>
      <c r="N266" s="34">
        <v>102</v>
      </c>
      <c r="O266" s="34">
        <v>16</v>
      </c>
      <c r="P266" s="34">
        <v>10</v>
      </c>
    </row>
    <row r="267" spans="1:16" x14ac:dyDescent="0.25">
      <c r="A267" s="11" t="s">
        <v>849</v>
      </c>
      <c r="B267" s="11" t="s">
        <v>850</v>
      </c>
      <c r="C267" s="34">
        <v>279</v>
      </c>
      <c r="D267" s="135">
        <f t="shared" si="11"/>
        <v>0</v>
      </c>
      <c r="E267" s="135">
        <f t="shared" si="11"/>
        <v>3.9426523297491037E-2</v>
      </c>
      <c r="F267" s="135">
        <f t="shared" si="11"/>
        <v>0.20430107526881722</v>
      </c>
      <c r="G267" s="135">
        <f t="shared" si="11"/>
        <v>0.41935483870967744</v>
      </c>
      <c r="H267" s="135">
        <f t="shared" si="11"/>
        <v>0.25448028673835127</v>
      </c>
      <c r="I267" s="135">
        <f t="shared" si="11"/>
        <v>8.2437275985663083E-2</v>
      </c>
      <c r="J267" s="136">
        <f t="shared" si="12"/>
        <v>3.1362007168458783</v>
      </c>
      <c r="K267" s="34">
        <v>0</v>
      </c>
      <c r="L267" s="34">
        <v>11</v>
      </c>
      <c r="M267" s="34">
        <v>57</v>
      </c>
      <c r="N267" s="34">
        <v>117</v>
      </c>
      <c r="O267" s="34">
        <v>71</v>
      </c>
      <c r="P267" s="34">
        <v>23</v>
      </c>
    </row>
    <row r="268" spans="1:16" x14ac:dyDescent="0.25">
      <c r="A268" s="11" t="s">
        <v>859</v>
      </c>
      <c r="B268" s="11" t="s">
        <v>860</v>
      </c>
      <c r="C268" s="34" t="s">
        <v>1572</v>
      </c>
      <c r="D268" s="135" t="e">
        <f t="shared" si="11"/>
        <v>#VALUE!</v>
      </c>
      <c r="E268" s="135" t="e">
        <f t="shared" si="11"/>
        <v>#VALUE!</v>
      </c>
      <c r="F268" s="135" t="e">
        <f t="shared" si="11"/>
        <v>#VALUE!</v>
      </c>
      <c r="G268" s="135" t="e">
        <f t="shared" si="11"/>
        <v>#VALUE!</v>
      </c>
      <c r="H268" s="135" t="e">
        <f t="shared" si="11"/>
        <v>#VALUE!</v>
      </c>
      <c r="I268" s="135" t="e">
        <f t="shared" si="11"/>
        <v>#VALUE!</v>
      </c>
      <c r="J268" s="136" t="e">
        <f t="shared" si="12"/>
        <v>#VALUE!</v>
      </c>
      <c r="K268" s="34" t="s">
        <v>1572</v>
      </c>
      <c r="L268" s="34" t="s">
        <v>1572</v>
      </c>
      <c r="M268" s="34" t="s">
        <v>1572</v>
      </c>
      <c r="N268" s="34" t="s">
        <v>1572</v>
      </c>
      <c r="O268" s="34" t="s">
        <v>1572</v>
      </c>
      <c r="P268" s="34" t="s">
        <v>1572</v>
      </c>
    </row>
    <row r="269" spans="1:16" x14ac:dyDescent="0.25">
      <c r="A269" s="11" t="s">
        <v>865</v>
      </c>
      <c r="B269" s="11" t="s">
        <v>866</v>
      </c>
      <c r="C269" s="34">
        <v>253</v>
      </c>
      <c r="D269" s="135">
        <f t="shared" si="11"/>
        <v>0</v>
      </c>
      <c r="E269" s="135">
        <f t="shared" si="11"/>
        <v>2.766798418972332E-2</v>
      </c>
      <c r="F269" s="135">
        <f t="shared" si="11"/>
        <v>0.31225296442687744</v>
      </c>
      <c r="G269" s="135">
        <f t="shared" si="11"/>
        <v>0.39920948616600793</v>
      </c>
      <c r="H269" s="135">
        <f t="shared" si="11"/>
        <v>0.20158102766798419</v>
      </c>
      <c r="I269" s="135">
        <f t="shared" si="11"/>
        <v>5.9288537549407112E-2</v>
      </c>
      <c r="J269" s="136">
        <f t="shared" si="12"/>
        <v>2.9525691699604741</v>
      </c>
      <c r="K269" s="34">
        <v>0</v>
      </c>
      <c r="L269" s="34">
        <v>7</v>
      </c>
      <c r="M269" s="34">
        <v>79</v>
      </c>
      <c r="N269" s="34">
        <v>101</v>
      </c>
      <c r="O269" s="34">
        <v>51</v>
      </c>
      <c r="P269" s="34">
        <v>15</v>
      </c>
    </row>
    <row r="270" spans="1:16" x14ac:dyDescent="0.25">
      <c r="A270" s="11" t="s">
        <v>867</v>
      </c>
      <c r="B270" s="11" t="s">
        <v>868</v>
      </c>
      <c r="C270" s="34">
        <v>66</v>
      </c>
      <c r="D270" s="135">
        <f t="shared" si="11"/>
        <v>0</v>
      </c>
      <c r="E270" s="135">
        <f t="shared" si="11"/>
        <v>3.0303030303030304E-2</v>
      </c>
      <c r="F270" s="135">
        <f t="shared" si="11"/>
        <v>0.25757575757575757</v>
      </c>
      <c r="G270" s="135">
        <f t="shared" si="11"/>
        <v>0.53030303030303028</v>
      </c>
      <c r="H270" s="135">
        <f t="shared" si="11"/>
        <v>0.12121212121212122</v>
      </c>
      <c r="I270" s="135">
        <f t="shared" si="11"/>
        <v>6.0606060606060608E-2</v>
      </c>
      <c r="J270" s="136">
        <f t="shared" si="12"/>
        <v>2.9242424242424243</v>
      </c>
      <c r="K270" s="34">
        <v>0</v>
      </c>
      <c r="L270" s="34">
        <v>2</v>
      </c>
      <c r="M270" s="34">
        <v>17</v>
      </c>
      <c r="N270" s="34">
        <v>35</v>
      </c>
      <c r="O270" s="34">
        <v>8</v>
      </c>
      <c r="P270" s="34">
        <v>4</v>
      </c>
    </row>
    <row r="271" spans="1:16" x14ac:dyDescent="0.25">
      <c r="A271" s="11" t="s">
        <v>883</v>
      </c>
      <c r="B271" s="11" t="s">
        <v>884</v>
      </c>
      <c r="C271" s="34">
        <v>1253</v>
      </c>
      <c r="D271" s="135">
        <f t="shared" si="11"/>
        <v>1.5961691939345571E-3</v>
      </c>
      <c r="E271" s="135">
        <f t="shared" si="11"/>
        <v>7.4221867517956897E-2</v>
      </c>
      <c r="F271" s="135">
        <f t="shared" si="11"/>
        <v>0.36552274541101359</v>
      </c>
      <c r="G271" s="135">
        <f t="shared" si="11"/>
        <v>0.44932162809257781</v>
      </c>
      <c r="H271" s="135">
        <f t="shared" si="11"/>
        <v>8.6991221069433355E-2</v>
      </c>
      <c r="I271" s="135">
        <f t="shared" si="11"/>
        <v>2.23463687150838E-2</v>
      </c>
      <c r="J271" s="136">
        <f t="shared" si="12"/>
        <v>2.61292897047087</v>
      </c>
      <c r="K271" s="34">
        <v>2</v>
      </c>
      <c r="L271" s="34">
        <v>93</v>
      </c>
      <c r="M271" s="34">
        <v>458</v>
      </c>
      <c r="N271" s="34">
        <v>563</v>
      </c>
      <c r="O271" s="34">
        <v>109</v>
      </c>
      <c r="P271" s="34">
        <v>28</v>
      </c>
    </row>
    <row r="272" spans="1:16" x14ac:dyDescent="0.25">
      <c r="A272" s="11" t="s">
        <v>889</v>
      </c>
      <c r="B272" s="11" t="s">
        <v>890</v>
      </c>
      <c r="C272" s="34">
        <v>240</v>
      </c>
      <c r="D272" s="135">
        <f t="shared" si="11"/>
        <v>4.1666666666666666E-3</v>
      </c>
      <c r="E272" s="135">
        <f t="shared" si="11"/>
        <v>2.5000000000000001E-2</v>
      </c>
      <c r="F272" s="135">
        <f t="shared" si="11"/>
        <v>0.25</v>
      </c>
      <c r="G272" s="135">
        <f t="shared" si="11"/>
        <v>0.47499999999999998</v>
      </c>
      <c r="H272" s="135">
        <f t="shared" si="11"/>
        <v>0.1875</v>
      </c>
      <c r="I272" s="135">
        <f t="shared" si="11"/>
        <v>5.8333333333333334E-2</v>
      </c>
      <c r="J272" s="136">
        <f t="shared" si="12"/>
        <v>2.9916666666666667</v>
      </c>
      <c r="K272" s="34">
        <v>1</v>
      </c>
      <c r="L272" s="34">
        <v>6</v>
      </c>
      <c r="M272" s="34">
        <v>60</v>
      </c>
      <c r="N272" s="34">
        <v>114</v>
      </c>
      <c r="O272" s="34">
        <v>45</v>
      </c>
      <c r="P272" s="34">
        <v>14</v>
      </c>
    </row>
    <row r="273" spans="1:16" x14ac:dyDescent="0.25">
      <c r="A273" s="11" t="s">
        <v>899</v>
      </c>
      <c r="B273" s="11" t="s">
        <v>900</v>
      </c>
      <c r="C273" s="34">
        <v>525</v>
      </c>
      <c r="D273" s="135">
        <f t="shared" si="11"/>
        <v>1.9047619047619048E-3</v>
      </c>
      <c r="E273" s="135">
        <f t="shared" si="11"/>
        <v>9.5238095238095247E-3</v>
      </c>
      <c r="F273" s="135">
        <f t="shared" si="11"/>
        <v>0.30285714285714288</v>
      </c>
      <c r="G273" s="135">
        <f t="shared" si="11"/>
        <v>0.52761904761904765</v>
      </c>
      <c r="H273" s="135">
        <f t="shared" si="11"/>
        <v>0.12380952380952381</v>
      </c>
      <c r="I273" s="135">
        <f t="shared" si="11"/>
        <v>3.4285714285714287E-2</v>
      </c>
      <c r="J273" s="136">
        <f t="shared" si="12"/>
        <v>2.8647619047619046</v>
      </c>
      <c r="K273" s="34">
        <v>1</v>
      </c>
      <c r="L273" s="34">
        <v>5</v>
      </c>
      <c r="M273" s="34">
        <v>159</v>
      </c>
      <c r="N273" s="34">
        <v>277</v>
      </c>
      <c r="O273" s="34">
        <v>65</v>
      </c>
      <c r="P273" s="34">
        <v>18</v>
      </c>
    </row>
    <row r="274" spans="1:16" x14ac:dyDescent="0.25">
      <c r="A274" s="11" t="s">
        <v>897</v>
      </c>
      <c r="B274" s="11" t="s">
        <v>898</v>
      </c>
      <c r="C274" s="34">
        <v>1696</v>
      </c>
      <c r="D274" s="135">
        <f t="shared" si="11"/>
        <v>0</v>
      </c>
      <c r="E274" s="135">
        <f t="shared" si="11"/>
        <v>5.3066037735849053E-3</v>
      </c>
      <c r="F274" s="135">
        <f t="shared" si="11"/>
        <v>0.12205188679245282</v>
      </c>
      <c r="G274" s="135">
        <f t="shared" si="11"/>
        <v>0.37794811320754718</v>
      </c>
      <c r="H274" s="135">
        <f t="shared" si="11"/>
        <v>0.42275943396226418</v>
      </c>
      <c r="I274" s="135">
        <f t="shared" si="11"/>
        <v>7.1933962264150941E-2</v>
      </c>
      <c r="J274" s="136">
        <f t="shared" si="12"/>
        <v>3.4339622641509435</v>
      </c>
      <c r="K274" s="34">
        <v>0</v>
      </c>
      <c r="L274" s="34">
        <v>9</v>
      </c>
      <c r="M274" s="34">
        <v>207</v>
      </c>
      <c r="N274" s="34">
        <v>641</v>
      </c>
      <c r="O274" s="34">
        <v>717</v>
      </c>
      <c r="P274" s="34">
        <v>122</v>
      </c>
    </row>
    <row r="275" spans="1:16" x14ac:dyDescent="0.25">
      <c r="A275" s="11" t="s">
        <v>917</v>
      </c>
      <c r="B275" s="11" t="s">
        <v>918</v>
      </c>
      <c r="C275" s="34">
        <v>145</v>
      </c>
      <c r="D275" s="135">
        <f t="shared" si="11"/>
        <v>0</v>
      </c>
      <c r="E275" s="135">
        <f t="shared" si="11"/>
        <v>2.0689655172413793E-2</v>
      </c>
      <c r="F275" s="135">
        <f t="shared" si="11"/>
        <v>0.19310344827586207</v>
      </c>
      <c r="G275" s="135">
        <f t="shared" si="11"/>
        <v>0.4689655172413793</v>
      </c>
      <c r="H275" s="135">
        <f t="shared" si="11"/>
        <v>0.20689655172413793</v>
      </c>
      <c r="I275" s="135">
        <f t="shared" si="11"/>
        <v>0.1103448275862069</v>
      </c>
      <c r="J275" s="136">
        <f t="shared" si="12"/>
        <v>3.193103448275862</v>
      </c>
      <c r="K275" s="34">
        <v>0</v>
      </c>
      <c r="L275" s="34">
        <v>3</v>
      </c>
      <c r="M275" s="34">
        <v>28</v>
      </c>
      <c r="N275" s="34">
        <v>68</v>
      </c>
      <c r="O275" s="34">
        <v>30</v>
      </c>
      <c r="P275" s="34">
        <v>16</v>
      </c>
    </row>
    <row r="276" spans="1:16" x14ac:dyDescent="0.25">
      <c r="A276" s="11" t="s">
        <v>929</v>
      </c>
      <c r="B276" s="11" t="s">
        <v>930</v>
      </c>
      <c r="C276" s="34">
        <v>440</v>
      </c>
      <c r="D276" s="135">
        <f t="shared" si="11"/>
        <v>0</v>
      </c>
      <c r="E276" s="135">
        <f t="shared" si="11"/>
        <v>3.8636363636363635E-2</v>
      </c>
      <c r="F276" s="135">
        <f t="shared" si="11"/>
        <v>0.32727272727272727</v>
      </c>
      <c r="G276" s="135">
        <f t="shared" ref="D276:I318" si="13">N276/$C276</f>
        <v>0.42499999999999999</v>
      </c>
      <c r="H276" s="135">
        <f t="shared" si="13"/>
        <v>0.15227272727272728</v>
      </c>
      <c r="I276" s="135">
        <f t="shared" si="13"/>
        <v>5.6818181818181816E-2</v>
      </c>
      <c r="J276" s="136">
        <f t="shared" si="12"/>
        <v>2.8613636363636363</v>
      </c>
      <c r="K276" s="34">
        <v>0</v>
      </c>
      <c r="L276" s="34">
        <v>17</v>
      </c>
      <c r="M276" s="34">
        <v>144</v>
      </c>
      <c r="N276" s="34">
        <v>187</v>
      </c>
      <c r="O276" s="34">
        <v>67</v>
      </c>
      <c r="P276" s="34">
        <v>25</v>
      </c>
    </row>
    <row r="277" spans="1:16" x14ac:dyDescent="0.25">
      <c r="A277" s="11" t="s">
        <v>935</v>
      </c>
      <c r="B277" s="11" t="s">
        <v>936</v>
      </c>
      <c r="C277" s="34">
        <v>485</v>
      </c>
      <c r="D277" s="135">
        <f t="shared" si="13"/>
        <v>0</v>
      </c>
      <c r="E277" s="135">
        <f t="shared" si="13"/>
        <v>2.88659793814433E-2</v>
      </c>
      <c r="F277" s="135">
        <f t="shared" si="13"/>
        <v>0.25567010309278349</v>
      </c>
      <c r="G277" s="135">
        <f t="shared" si="13"/>
        <v>0.44742268041237115</v>
      </c>
      <c r="H277" s="135">
        <f t="shared" si="13"/>
        <v>0.19175257731958764</v>
      </c>
      <c r="I277" s="135">
        <f t="shared" si="13"/>
        <v>7.628865979381444E-2</v>
      </c>
      <c r="J277" s="136">
        <f t="shared" si="12"/>
        <v>3.0309278350515463</v>
      </c>
      <c r="K277" s="34">
        <v>0</v>
      </c>
      <c r="L277" s="34">
        <v>14</v>
      </c>
      <c r="M277" s="34">
        <v>124</v>
      </c>
      <c r="N277" s="34">
        <v>217</v>
      </c>
      <c r="O277" s="34">
        <v>93</v>
      </c>
      <c r="P277" s="34">
        <v>37</v>
      </c>
    </row>
    <row r="278" spans="1:16" x14ac:dyDescent="0.25">
      <c r="A278" s="11" t="s">
        <v>939</v>
      </c>
      <c r="B278" s="11" t="s">
        <v>940</v>
      </c>
      <c r="C278" s="34" t="s">
        <v>1572</v>
      </c>
      <c r="D278" s="135" t="e">
        <f t="shared" si="13"/>
        <v>#VALUE!</v>
      </c>
      <c r="E278" s="135" t="e">
        <f t="shared" si="13"/>
        <v>#VALUE!</v>
      </c>
      <c r="F278" s="135" t="e">
        <f t="shared" si="13"/>
        <v>#VALUE!</v>
      </c>
      <c r="G278" s="135" t="e">
        <f t="shared" si="13"/>
        <v>#VALUE!</v>
      </c>
      <c r="H278" s="135" t="e">
        <f t="shared" si="13"/>
        <v>#VALUE!</v>
      </c>
      <c r="I278" s="135" t="e">
        <f t="shared" si="13"/>
        <v>#VALUE!</v>
      </c>
      <c r="J278" s="136" t="e">
        <f t="shared" si="12"/>
        <v>#VALUE!</v>
      </c>
      <c r="K278" s="34" t="s">
        <v>1572</v>
      </c>
      <c r="L278" s="34" t="s">
        <v>1572</v>
      </c>
      <c r="M278" s="34" t="s">
        <v>1572</v>
      </c>
      <c r="N278" s="34" t="s">
        <v>1572</v>
      </c>
      <c r="O278" s="34" t="s">
        <v>1572</v>
      </c>
      <c r="P278" s="34" t="s">
        <v>1572</v>
      </c>
    </row>
    <row r="279" spans="1:16" x14ac:dyDescent="0.25">
      <c r="A279" s="11" t="s">
        <v>971</v>
      </c>
      <c r="B279" s="11" t="s">
        <v>972</v>
      </c>
      <c r="C279" s="34">
        <v>214</v>
      </c>
      <c r="D279" s="135">
        <f t="shared" si="13"/>
        <v>0</v>
      </c>
      <c r="E279" s="135">
        <f t="shared" si="13"/>
        <v>9.3457943925233638E-3</v>
      </c>
      <c r="F279" s="135">
        <f t="shared" si="13"/>
        <v>0.2570093457943925</v>
      </c>
      <c r="G279" s="135">
        <f t="shared" si="13"/>
        <v>0.46728971962616822</v>
      </c>
      <c r="H279" s="135">
        <f t="shared" si="13"/>
        <v>0.23364485981308411</v>
      </c>
      <c r="I279" s="135">
        <f t="shared" si="13"/>
        <v>3.2710280373831772E-2</v>
      </c>
      <c r="J279" s="136">
        <f t="shared" si="12"/>
        <v>3.0233644859813085</v>
      </c>
      <c r="K279" s="34">
        <v>0</v>
      </c>
      <c r="L279" s="34">
        <v>2</v>
      </c>
      <c r="M279" s="34">
        <v>55</v>
      </c>
      <c r="N279" s="34">
        <v>100</v>
      </c>
      <c r="O279" s="34">
        <v>50</v>
      </c>
      <c r="P279" s="34">
        <v>7</v>
      </c>
    </row>
    <row r="280" spans="1:16" x14ac:dyDescent="0.25">
      <c r="A280" s="11" t="s">
        <v>981</v>
      </c>
      <c r="B280" s="11" t="s">
        <v>982</v>
      </c>
      <c r="C280" s="34">
        <v>1679</v>
      </c>
      <c r="D280" s="135">
        <f t="shared" si="13"/>
        <v>1.1911852293031567E-3</v>
      </c>
      <c r="E280" s="135">
        <f t="shared" si="13"/>
        <v>5.4198927933293624E-2</v>
      </c>
      <c r="F280" s="135">
        <f t="shared" si="13"/>
        <v>0.2668254913639071</v>
      </c>
      <c r="G280" s="135">
        <f t="shared" si="13"/>
        <v>0.45741512805241213</v>
      </c>
      <c r="H280" s="135">
        <f t="shared" si="13"/>
        <v>0.17510422870756404</v>
      </c>
      <c r="I280" s="135">
        <f t="shared" si="13"/>
        <v>4.5265038713519952E-2</v>
      </c>
      <c r="J280" s="136">
        <f t="shared" si="12"/>
        <v>2.8868374032162003</v>
      </c>
      <c r="K280" s="34">
        <v>2</v>
      </c>
      <c r="L280" s="34">
        <v>91</v>
      </c>
      <c r="M280" s="34">
        <v>448</v>
      </c>
      <c r="N280" s="34">
        <v>768</v>
      </c>
      <c r="O280" s="34">
        <v>294</v>
      </c>
      <c r="P280" s="34">
        <v>76</v>
      </c>
    </row>
    <row r="281" spans="1:16" x14ac:dyDescent="0.25">
      <c r="A281" s="11" t="s">
        <v>983</v>
      </c>
      <c r="B281" s="11" t="s">
        <v>984</v>
      </c>
      <c r="C281" s="34">
        <v>338</v>
      </c>
      <c r="D281" s="135">
        <f t="shared" si="13"/>
        <v>0</v>
      </c>
      <c r="E281" s="135">
        <f t="shared" si="13"/>
        <v>3.8461538461538464E-2</v>
      </c>
      <c r="F281" s="135">
        <f t="shared" si="13"/>
        <v>0.27218934911242604</v>
      </c>
      <c r="G281" s="135">
        <f t="shared" si="13"/>
        <v>0.47337278106508873</v>
      </c>
      <c r="H281" s="135">
        <f t="shared" si="13"/>
        <v>0.14201183431952663</v>
      </c>
      <c r="I281" s="135">
        <f t="shared" si="13"/>
        <v>7.3964497041420121E-2</v>
      </c>
      <c r="J281" s="136">
        <f t="shared" si="12"/>
        <v>2.940828402366864</v>
      </c>
      <c r="K281" s="34">
        <v>0</v>
      </c>
      <c r="L281" s="34">
        <v>13</v>
      </c>
      <c r="M281" s="34">
        <v>92</v>
      </c>
      <c r="N281" s="34">
        <v>160</v>
      </c>
      <c r="O281" s="34">
        <v>48</v>
      </c>
      <c r="P281" s="34">
        <v>25</v>
      </c>
    </row>
    <row r="282" spans="1:16" x14ac:dyDescent="0.25">
      <c r="A282" s="11" t="s">
        <v>995</v>
      </c>
      <c r="B282" s="11" t="s">
        <v>996</v>
      </c>
      <c r="C282" s="34">
        <v>259</v>
      </c>
      <c r="D282" s="135">
        <f t="shared" si="13"/>
        <v>0</v>
      </c>
      <c r="E282" s="135">
        <f t="shared" si="13"/>
        <v>1.9305019305019305E-2</v>
      </c>
      <c r="F282" s="135">
        <f t="shared" si="13"/>
        <v>0.23938223938223938</v>
      </c>
      <c r="G282" s="135">
        <f t="shared" si="13"/>
        <v>0.46332046332046334</v>
      </c>
      <c r="H282" s="135">
        <f t="shared" si="13"/>
        <v>0.16988416988416988</v>
      </c>
      <c r="I282" s="135">
        <f t="shared" si="13"/>
        <v>0.10810810810810811</v>
      </c>
      <c r="J282" s="136">
        <f t="shared" si="12"/>
        <v>3.1081081081081079</v>
      </c>
      <c r="K282" s="34">
        <v>0</v>
      </c>
      <c r="L282" s="34">
        <v>5</v>
      </c>
      <c r="M282" s="34">
        <v>62</v>
      </c>
      <c r="N282" s="34">
        <v>120</v>
      </c>
      <c r="O282" s="34">
        <v>44</v>
      </c>
      <c r="P282" s="34">
        <v>28</v>
      </c>
    </row>
    <row r="283" spans="1:16" x14ac:dyDescent="0.25">
      <c r="A283" s="11" t="s">
        <v>1015</v>
      </c>
      <c r="B283" s="11" t="s">
        <v>1016</v>
      </c>
      <c r="C283" s="34">
        <v>242</v>
      </c>
      <c r="D283" s="135">
        <f t="shared" si="13"/>
        <v>0</v>
      </c>
      <c r="E283" s="135">
        <f t="shared" si="13"/>
        <v>4.1322314049586778E-2</v>
      </c>
      <c r="F283" s="135">
        <f t="shared" si="13"/>
        <v>0.24380165289256198</v>
      </c>
      <c r="G283" s="135">
        <f t="shared" si="13"/>
        <v>0.43801652892561982</v>
      </c>
      <c r="H283" s="135">
        <f t="shared" si="13"/>
        <v>0.20661157024793389</v>
      </c>
      <c r="I283" s="135">
        <f t="shared" si="13"/>
        <v>7.0247933884297523E-2</v>
      </c>
      <c r="J283" s="136">
        <f t="shared" si="12"/>
        <v>3.0206611570247932</v>
      </c>
      <c r="K283" s="34">
        <v>0</v>
      </c>
      <c r="L283" s="34">
        <v>10</v>
      </c>
      <c r="M283" s="34">
        <v>59</v>
      </c>
      <c r="N283" s="34">
        <v>106</v>
      </c>
      <c r="O283" s="34">
        <v>50</v>
      </c>
      <c r="P283" s="34">
        <v>17</v>
      </c>
    </row>
    <row r="284" spans="1:16" x14ac:dyDescent="0.25">
      <c r="A284" s="11" t="s">
        <v>1017</v>
      </c>
      <c r="B284" s="11" t="s">
        <v>1018</v>
      </c>
      <c r="C284" s="34">
        <v>661</v>
      </c>
      <c r="D284" s="135">
        <f t="shared" si="13"/>
        <v>0</v>
      </c>
      <c r="E284" s="135">
        <f t="shared" si="13"/>
        <v>6.3540090771558241E-2</v>
      </c>
      <c r="F284" s="135">
        <f t="shared" si="13"/>
        <v>0.32223903177004537</v>
      </c>
      <c r="G284" s="135">
        <f t="shared" si="13"/>
        <v>0.42662632375189108</v>
      </c>
      <c r="H284" s="135">
        <f t="shared" si="13"/>
        <v>0.13313161875945537</v>
      </c>
      <c r="I284" s="135">
        <f t="shared" si="13"/>
        <v>5.4462934947049922E-2</v>
      </c>
      <c r="J284" s="136">
        <f t="shared" si="12"/>
        <v>2.7927382753403935</v>
      </c>
      <c r="K284" s="34">
        <v>0</v>
      </c>
      <c r="L284" s="34">
        <v>42</v>
      </c>
      <c r="M284" s="34">
        <v>213</v>
      </c>
      <c r="N284" s="34">
        <v>282</v>
      </c>
      <c r="O284" s="34">
        <v>88</v>
      </c>
      <c r="P284" s="34">
        <v>36</v>
      </c>
    </row>
    <row r="285" spans="1:16" x14ac:dyDescent="0.25">
      <c r="A285" s="11" t="s">
        <v>1019</v>
      </c>
      <c r="B285" s="11" t="s">
        <v>1020</v>
      </c>
      <c r="C285" s="34" t="s">
        <v>1572</v>
      </c>
      <c r="D285" s="135" t="e">
        <f t="shared" si="13"/>
        <v>#VALUE!</v>
      </c>
      <c r="E285" s="135" t="e">
        <f t="shared" si="13"/>
        <v>#VALUE!</v>
      </c>
      <c r="F285" s="135" t="e">
        <f t="shared" si="13"/>
        <v>#VALUE!</v>
      </c>
      <c r="G285" s="135" t="e">
        <f t="shared" si="13"/>
        <v>#VALUE!</v>
      </c>
      <c r="H285" s="135" t="e">
        <f t="shared" si="13"/>
        <v>#VALUE!</v>
      </c>
      <c r="I285" s="135" t="e">
        <f t="shared" si="13"/>
        <v>#VALUE!</v>
      </c>
      <c r="J285" s="136" t="e">
        <f t="shared" si="12"/>
        <v>#VALUE!</v>
      </c>
      <c r="K285" s="34" t="s">
        <v>1572</v>
      </c>
      <c r="L285" s="34" t="s">
        <v>1572</v>
      </c>
      <c r="M285" s="34" t="s">
        <v>1572</v>
      </c>
      <c r="N285" s="34" t="s">
        <v>1572</v>
      </c>
      <c r="O285" s="34" t="s">
        <v>1572</v>
      </c>
      <c r="P285" s="34" t="s">
        <v>1572</v>
      </c>
    </row>
    <row r="286" spans="1:16" x14ac:dyDescent="0.25">
      <c r="A286" s="11" t="s">
        <v>1031</v>
      </c>
      <c r="B286" s="11" t="s">
        <v>1032</v>
      </c>
      <c r="C286" s="34">
        <v>95</v>
      </c>
      <c r="D286" s="135">
        <f t="shared" si="13"/>
        <v>0</v>
      </c>
      <c r="E286" s="135">
        <f t="shared" si="13"/>
        <v>3.1578947368421054E-2</v>
      </c>
      <c r="F286" s="135">
        <f t="shared" si="13"/>
        <v>0.28421052631578947</v>
      </c>
      <c r="G286" s="135">
        <f t="shared" si="13"/>
        <v>0.47368421052631576</v>
      </c>
      <c r="H286" s="135">
        <f t="shared" si="13"/>
        <v>0.14736842105263157</v>
      </c>
      <c r="I286" s="135">
        <f t="shared" si="13"/>
        <v>6.3157894736842107E-2</v>
      </c>
      <c r="J286" s="136">
        <f t="shared" si="12"/>
        <v>2.9263157894736844</v>
      </c>
      <c r="K286" s="34">
        <v>0</v>
      </c>
      <c r="L286" s="34">
        <v>3</v>
      </c>
      <c r="M286" s="34">
        <v>27</v>
      </c>
      <c r="N286" s="34">
        <v>45</v>
      </c>
      <c r="O286" s="34">
        <v>14</v>
      </c>
      <c r="P286" s="34">
        <v>6</v>
      </c>
    </row>
    <row r="287" spans="1:16" x14ac:dyDescent="0.25">
      <c r="A287" s="11" t="s">
        <v>1049</v>
      </c>
      <c r="B287" s="11" t="s">
        <v>1050</v>
      </c>
      <c r="C287" s="34">
        <v>1155</v>
      </c>
      <c r="D287" s="135">
        <f t="shared" si="13"/>
        <v>0</v>
      </c>
      <c r="E287" s="135">
        <f t="shared" si="13"/>
        <v>5.5411255411255411E-2</v>
      </c>
      <c r="F287" s="135">
        <f t="shared" si="13"/>
        <v>0.29783549783549784</v>
      </c>
      <c r="G287" s="135">
        <f t="shared" si="13"/>
        <v>0.39567099567099567</v>
      </c>
      <c r="H287" s="135">
        <f t="shared" si="13"/>
        <v>0.19567099567099566</v>
      </c>
      <c r="I287" s="135">
        <f t="shared" si="13"/>
        <v>5.5411255411255411E-2</v>
      </c>
      <c r="J287" s="136">
        <f t="shared" si="12"/>
        <v>2.8978354978354979</v>
      </c>
      <c r="K287" s="34">
        <v>0</v>
      </c>
      <c r="L287" s="34">
        <v>64</v>
      </c>
      <c r="M287" s="34">
        <v>344</v>
      </c>
      <c r="N287" s="34">
        <v>457</v>
      </c>
      <c r="O287" s="34">
        <v>226</v>
      </c>
      <c r="P287" s="34">
        <v>64</v>
      </c>
    </row>
    <row r="288" spans="1:16" x14ac:dyDescent="0.25">
      <c r="A288" s="11" t="s">
        <v>1055</v>
      </c>
      <c r="B288" s="11" t="s">
        <v>1056</v>
      </c>
      <c r="C288" s="34">
        <v>719</v>
      </c>
      <c r="D288" s="135">
        <f t="shared" si="13"/>
        <v>2.7816411682892906E-3</v>
      </c>
      <c r="E288" s="135">
        <f t="shared" si="13"/>
        <v>3.6161335187760782E-2</v>
      </c>
      <c r="F288" s="135">
        <f t="shared" si="13"/>
        <v>0.1502086230876217</v>
      </c>
      <c r="G288" s="135">
        <f t="shared" si="13"/>
        <v>0.55771905424200274</v>
      </c>
      <c r="H288" s="135">
        <f t="shared" si="13"/>
        <v>0.18915159944367177</v>
      </c>
      <c r="I288" s="135">
        <f t="shared" si="13"/>
        <v>6.397774687065369E-2</v>
      </c>
      <c r="J288" s="136">
        <f t="shared" si="12"/>
        <v>3.0862308762169679</v>
      </c>
      <c r="K288" s="34">
        <v>2</v>
      </c>
      <c r="L288" s="34">
        <v>26</v>
      </c>
      <c r="M288" s="34">
        <v>108</v>
      </c>
      <c r="N288" s="34">
        <v>401</v>
      </c>
      <c r="O288" s="34">
        <v>136</v>
      </c>
      <c r="P288" s="34">
        <v>46</v>
      </c>
    </row>
    <row r="289" spans="1:16" x14ac:dyDescent="0.25">
      <c r="A289" s="11" t="s">
        <v>1057</v>
      </c>
      <c r="B289" s="11" t="s">
        <v>1058</v>
      </c>
      <c r="C289" s="34">
        <v>188</v>
      </c>
      <c r="D289" s="135">
        <f t="shared" si="13"/>
        <v>0</v>
      </c>
      <c r="E289" s="135">
        <f t="shared" si="13"/>
        <v>4.7872340425531915E-2</v>
      </c>
      <c r="F289" s="135">
        <f t="shared" si="13"/>
        <v>0.20744680851063829</v>
      </c>
      <c r="G289" s="135">
        <f t="shared" si="13"/>
        <v>0.46808510638297873</v>
      </c>
      <c r="H289" s="135">
        <f t="shared" si="13"/>
        <v>0.23404255319148937</v>
      </c>
      <c r="I289" s="135">
        <f t="shared" si="13"/>
        <v>4.2553191489361701E-2</v>
      </c>
      <c r="J289" s="136">
        <f t="shared" si="12"/>
        <v>3.0159574468085109</v>
      </c>
      <c r="K289" s="34">
        <v>0</v>
      </c>
      <c r="L289" s="34">
        <v>9</v>
      </c>
      <c r="M289" s="34">
        <v>39</v>
      </c>
      <c r="N289" s="34">
        <v>88</v>
      </c>
      <c r="O289" s="34">
        <v>44</v>
      </c>
      <c r="P289" s="34">
        <v>8</v>
      </c>
    </row>
    <row r="290" spans="1:16" x14ac:dyDescent="0.25">
      <c r="A290" s="11" t="s">
        <v>1059</v>
      </c>
      <c r="B290" s="11" t="s">
        <v>1060</v>
      </c>
      <c r="C290" s="34">
        <v>275</v>
      </c>
      <c r="D290" s="135">
        <f t="shared" si="13"/>
        <v>3.6363636363636364E-3</v>
      </c>
      <c r="E290" s="135">
        <f t="shared" si="13"/>
        <v>3.272727272727273E-2</v>
      </c>
      <c r="F290" s="135">
        <f t="shared" si="13"/>
        <v>0.28727272727272729</v>
      </c>
      <c r="G290" s="135">
        <f t="shared" si="13"/>
        <v>0.42909090909090908</v>
      </c>
      <c r="H290" s="135">
        <f t="shared" si="13"/>
        <v>0.17818181818181819</v>
      </c>
      <c r="I290" s="135">
        <f t="shared" si="13"/>
        <v>6.9090909090909092E-2</v>
      </c>
      <c r="J290" s="136">
        <f t="shared" si="12"/>
        <v>2.9527272727272726</v>
      </c>
      <c r="K290" s="34">
        <v>1</v>
      </c>
      <c r="L290" s="34">
        <v>9</v>
      </c>
      <c r="M290" s="34">
        <v>79</v>
      </c>
      <c r="N290" s="34">
        <v>118</v>
      </c>
      <c r="O290" s="34">
        <v>49</v>
      </c>
      <c r="P290" s="34">
        <v>19</v>
      </c>
    </row>
    <row r="291" spans="1:16" x14ac:dyDescent="0.25">
      <c r="A291" s="11" t="s">
        <v>1063</v>
      </c>
      <c r="B291" s="11" t="s">
        <v>1064</v>
      </c>
      <c r="C291" s="34">
        <v>642</v>
      </c>
      <c r="D291" s="135">
        <f t="shared" si="13"/>
        <v>1.557632398753894E-3</v>
      </c>
      <c r="E291" s="135">
        <f t="shared" si="13"/>
        <v>8.0996884735202487E-2</v>
      </c>
      <c r="F291" s="135">
        <f t="shared" si="13"/>
        <v>0.24454828660436137</v>
      </c>
      <c r="G291" s="135">
        <f t="shared" si="13"/>
        <v>0.43925233644859812</v>
      </c>
      <c r="H291" s="135">
        <f t="shared" si="13"/>
        <v>0.17601246105919002</v>
      </c>
      <c r="I291" s="135">
        <f t="shared" si="13"/>
        <v>5.763239875389408E-2</v>
      </c>
      <c r="J291" s="136">
        <f t="shared" si="12"/>
        <v>2.88006230529595</v>
      </c>
      <c r="K291" s="34">
        <v>1</v>
      </c>
      <c r="L291" s="34">
        <v>52</v>
      </c>
      <c r="M291" s="34">
        <v>157</v>
      </c>
      <c r="N291" s="34">
        <v>282</v>
      </c>
      <c r="O291" s="34">
        <v>113</v>
      </c>
      <c r="P291" s="34">
        <v>37</v>
      </c>
    </row>
    <row r="292" spans="1:16" x14ac:dyDescent="0.25">
      <c r="A292" s="11" t="s">
        <v>1067</v>
      </c>
      <c r="B292" s="11" t="s">
        <v>1068</v>
      </c>
      <c r="C292" s="34">
        <v>1021</v>
      </c>
      <c r="D292" s="135">
        <f t="shared" si="13"/>
        <v>0</v>
      </c>
      <c r="E292" s="135">
        <f t="shared" si="13"/>
        <v>3.2321253672869733E-2</v>
      </c>
      <c r="F292" s="135">
        <f t="shared" si="13"/>
        <v>0.32908912830558273</v>
      </c>
      <c r="G292" s="135">
        <f t="shared" si="13"/>
        <v>0.40254652301665034</v>
      </c>
      <c r="H292" s="135">
        <f t="shared" si="13"/>
        <v>0.20274240940254654</v>
      </c>
      <c r="I292" s="135">
        <f t="shared" si="13"/>
        <v>3.3300685602350638E-2</v>
      </c>
      <c r="J292" s="136">
        <f t="shared" si="12"/>
        <v>2.8756121449559258</v>
      </c>
      <c r="K292" s="34">
        <v>0</v>
      </c>
      <c r="L292" s="34">
        <v>33</v>
      </c>
      <c r="M292" s="34">
        <v>336</v>
      </c>
      <c r="N292" s="34">
        <v>411</v>
      </c>
      <c r="O292" s="34">
        <v>207</v>
      </c>
      <c r="P292" s="34">
        <v>34</v>
      </c>
    </row>
    <row r="293" spans="1:16" x14ac:dyDescent="0.25">
      <c r="A293" s="11" t="s">
        <v>1081</v>
      </c>
      <c r="B293" s="11" t="s">
        <v>1082</v>
      </c>
      <c r="C293" s="34">
        <v>233</v>
      </c>
      <c r="D293" s="135">
        <f t="shared" si="13"/>
        <v>0</v>
      </c>
      <c r="E293" s="135">
        <f t="shared" si="13"/>
        <v>3.0042918454935622E-2</v>
      </c>
      <c r="F293" s="135">
        <f t="shared" si="13"/>
        <v>0.24892703862660945</v>
      </c>
      <c r="G293" s="135">
        <f t="shared" si="13"/>
        <v>0.53218884120171672</v>
      </c>
      <c r="H293" s="135">
        <f t="shared" si="13"/>
        <v>0.15879828326180256</v>
      </c>
      <c r="I293" s="135">
        <f t="shared" si="13"/>
        <v>3.0042918454935622E-2</v>
      </c>
      <c r="J293" s="136">
        <f t="shared" si="12"/>
        <v>2.9098712446351933</v>
      </c>
      <c r="K293" s="34">
        <v>0</v>
      </c>
      <c r="L293" s="34">
        <v>7</v>
      </c>
      <c r="M293" s="34">
        <v>58</v>
      </c>
      <c r="N293" s="34">
        <v>124</v>
      </c>
      <c r="O293" s="34">
        <v>37</v>
      </c>
      <c r="P293" s="34">
        <v>7</v>
      </c>
    </row>
    <row r="294" spans="1:16" x14ac:dyDescent="0.25">
      <c r="A294" s="11" t="s">
        <v>1085</v>
      </c>
      <c r="B294" s="11" t="s">
        <v>1086</v>
      </c>
      <c r="C294" s="34">
        <v>274</v>
      </c>
      <c r="D294" s="135">
        <f t="shared" si="13"/>
        <v>0</v>
      </c>
      <c r="E294" s="135">
        <f t="shared" si="13"/>
        <v>3.6496350364963501E-2</v>
      </c>
      <c r="F294" s="135">
        <f t="shared" si="13"/>
        <v>0.29197080291970801</v>
      </c>
      <c r="G294" s="135">
        <f t="shared" si="13"/>
        <v>0.36861313868613138</v>
      </c>
      <c r="H294" s="135">
        <f t="shared" si="13"/>
        <v>0.23722627737226276</v>
      </c>
      <c r="I294" s="135">
        <f t="shared" si="13"/>
        <v>6.569343065693431E-2</v>
      </c>
      <c r="J294" s="136">
        <f t="shared" si="12"/>
        <v>3.0036496350364965</v>
      </c>
      <c r="K294" s="34">
        <v>0</v>
      </c>
      <c r="L294" s="34">
        <v>10</v>
      </c>
      <c r="M294" s="34">
        <v>80</v>
      </c>
      <c r="N294" s="34">
        <v>101</v>
      </c>
      <c r="O294" s="34">
        <v>65</v>
      </c>
      <c r="P294" s="34">
        <v>18</v>
      </c>
    </row>
    <row r="295" spans="1:16" x14ac:dyDescent="0.25">
      <c r="A295" s="11" t="s">
        <v>1087</v>
      </c>
      <c r="B295" s="11" t="s">
        <v>1088</v>
      </c>
      <c r="C295" s="34">
        <v>113</v>
      </c>
      <c r="D295" s="135">
        <f t="shared" si="13"/>
        <v>0</v>
      </c>
      <c r="E295" s="135">
        <f t="shared" si="13"/>
        <v>1.7699115044247787E-2</v>
      </c>
      <c r="F295" s="135">
        <f t="shared" si="13"/>
        <v>0.20353982300884957</v>
      </c>
      <c r="G295" s="135">
        <f t="shared" si="13"/>
        <v>0.5663716814159292</v>
      </c>
      <c r="H295" s="135">
        <f t="shared" si="13"/>
        <v>0.10619469026548672</v>
      </c>
      <c r="I295" s="135">
        <f t="shared" si="13"/>
        <v>0.10619469026548672</v>
      </c>
      <c r="J295" s="136">
        <f t="shared" si="12"/>
        <v>3.0796460176991149</v>
      </c>
      <c r="K295" s="34">
        <v>0</v>
      </c>
      <c r="L295" s="34">
        <v>2</v>
      </c>
      <c r="M295" s="34">
        <v>23</v>
      </c>
      <c r="N295" s="34">
        <v>64</v>
      </c>
      <c r="O295" s="34">
        <v>12</v>
      </c>
      <c r="P295" s="34">
        <v>12</v>
      </c>
    </row>
    <row r="296" spans="1:16" x14ac:dyDescent="0.25">
      <c r="A296" s="11" t="s">
        <v>1093</v>
      </c>
      <c r="B296" s="11" t="s">
        <v>1094</v>
      </c>
      <c r="C296" s="34">
        <v>188</v>
      </c>
      <c r="D296" s="135">
        <f t="shared" si="13"/>
        <v>0</v>
      </c>
      <c r="E296" s="135">
        <f t="shared" si="13"/>
        <v>1.0638297872340425E-2</v>
      </c>
      <c r="F296" s="135">
        <f t="shared" si="13"/>
        <v>0.25531914893617019</v>
      </c>
      <c r="G296" s="135">
        <f t="shared" si="13"/>
        <v>0.42021276595744683</v>
      </c>
      <c r="H296" s="135">
        <f t="shared" si="13"/>
        <v>0.22872340425531915</v>
      </c>
      <c r="I296" s="135">
        <f t="shared" si="13"/>
        <v>8.5106382978723402E-2</v>
      </c>
      <c r="J296" s="136">
        <f t="shared" si="12"/>
        <v>3.1223404255319149</v>
      </c>
      <c r="K296" s="34">
        <v>0</v>
      </c>
      <c r="L296" s="34">
        <v>2</v>
      </c>
      <c r="M296" s="34">
        <v>48</v>
      </c>
      <c r="N296" s="34">
        <v>79</v>
      </c>
      <c r="O296" s="34">
        <v>43</v>
      </c>
      <c r="P296" s="34">
        <v>16</v>
      </c>
    </row>
    <row r="297" spans="1:16" x14ac:dyDescent="0.25">
      <c r="A297" s="11" t="s">
        <v>1095</v>
      </c>
      <c r="B297" s="11" t="s">
        <v>1096</v>
      </c>
      <c r="C297" s="34">
        <v>127</v>
      </c>
      <c r="D297" s="135">
        <f t="shared" si="13"/>
        <v>0</v>
      </c>
      <c r="E297" s="135">
        <f t="shared" si="13"/>
        <v>1.5748031496062992E-2</v>
      </c>
      <c r="F297" s="135">
        <f t="shared" si="13"/>
        <v>0.33070866141732286</v>
      </c>
      <c r="G297" s="135">
        <f t="shared" si="13"/>
        <v>0.46456692913385828</v>
      </c>
      <c r="H297" s="135">
        <f t="shared" si="13"/>
        <v>0.13385826771653545</v>
      </c>
      <c r="I297" s="135">
        <f t="shared" si="13"/>
        <v>5.5118110236220472E-2</v>
      </c>
      <c r="J297" s="136">
        <f t="shared" si="12"/>
        <v>2.8818897637795278</v>
      </c>
      <c r="K297" s="34">
        <v>0</v>
      </c>
      <c r="L297" s="34">
        <v>2</v>
      </c>
      <c r="M297" s="34">
        <v>42</v>
      </c>
      <c r="N297" s="34">
        <v>59</v>
      </c>
      <c r="O297" s="34">
        <v>17</v>
      </c>
      <c r="P297" s="34">
        <v>7</v>
      </c>
    </row>
    <row r="298" spans="1:16" x14ac:dyDescent="0.25">
      <c r="A298" s="11" t="s">
        <v>1097</v>
      </c>
      <c r="B298" s="11" t="s">
        <v>1098</v>
      </c>
      <c r="C298" s="34">
        <v>676</v>
      </c>
      <c r="D298" s="135">
        <f t="shared" si="13"/>
        <v>0</v>
      </c>
      <c r="E298" s="135">
        <f t="shared" si="13"/>
        <v>3.5502958579881658E-2</v>
      </c>
      <c r="F298" s="135">
        <f t="shared" si="13"/>
        <v>0.22041420118343194</v>
      </c>
      <c r="G298" s="135">
        <f t="shared" si="13"/>
        <v>0.44526627218934911</v>
      </c>
      <c r="H298" s="135">
        <f t="shared" si="13"/>
        <v>0.22189349112426035</v>
      </c>
      <c r="I298" s="135">
        <f t="shared" si="13"/>
        <v>7.6923076923076927E-2</v>
      </c>
      <c r="J298" s="136">
        <f t="shared" si="12"/>
        <v>3.084319526627219</v>
      </c>
      <c r="K298" s="34">
        <v>0</v>
      </c>
      <c r="L298" s="34">
        <v>24</v>
      </c>
      <c r="M298" s="34">
        <v>149</v>
      </c>
      <c r="N298" s="34">
        <v>301</v>
      </c>
      <c r="O298" s="34">
        <v>150</v>
      </c>
      <c r="P298" s="34">
        <v>52</v>
      </c>
    </row>
    <row r="299" spans="1:16" x14ac:dyDescent="0.25">
      <c r="A299" s="11" t="s">
        <v>1099</v>
      </c>
      <c r="B299" s="11" t="s">
        <v>1100</v>
      </c>
      <c r="C299" s="34">
        <v>1141</v>
      </c>
      <c r="D299" s="135">
        <f t="shared" si="13"/>
        <v>8.7642418930762491E-4</v>
      </c>
      <c r="E299" s="135">
        <f t="shared" si="13"/>
        <v>3.2427695004382119E-2</v>
      </c>
      <c r="F299" s="135">
        <f t="shared" si="13"/>
        <v>0.22173531989482909</v>
      </c>
      <c r="G299" s="135">
        <f t="shared" si="13"/>
        <v>0.38650306748466257</v>
      </c>
      <c r="H299" s="135">
        <f t="shared" si="13"/>
        <v>0.29710780017528482</v>
      </c>
      <c r="I299" s="135">
        <f t="shared" si="13"/>
        <v>6.1349693251533742E-2</v>
      </c>
      <c r="J299" s="136">
        <f t="shared" si="12"/>
        <v>3.1305872042068361</v>
      </c>
      <c r="K299" s="34">
        <v>1</v>
      </c>
      <c r="L299" s="34">
        <v>37</v>
      </c>
      <c r="M299" s="34">
        <v>253</v>
      </c>
      <c r="N299" s="34">
        <v>441</v>
      </c>
      <c r="O299" s="34">
        <v>339</v>
      </c>
      <c r="P299" s="34">
        <v>70</v>
      </c>
    </row>
    <row r="300" spans="1:16" x14ac:dyDescent="0.25">
      <c r="A300" s="11" t="s">
        <v>1117</v>
      </c>
      <c r="B300" s="11" t="s">
        <v>1118</v>
      </c>
      <c r="C300" s="34">
        <v>554</v>
      </c>
      <c r="D300" s="135">
        <f t="shared" si="13"/>
        <v>1.8050541516245488E-3</v>
      </c>
      <c r="E300" s="135">
        <f t="shared" si="13"/>
        <v>1.8050541516245487E-2</v>
      </c>
      <c r="F300" s="135">
        <f t="shared" si="13"/>
        <v>0.24909747292418771</v>
      </c>
      <c r="G300" s="135">
        <f t="shared" si="13"/>
        <v>0.46750902527075811</v>
      </c>
      <c r="H300" s="135">
        <f t="shared" si="13"/>
        <v>0.20577617328519857</v>
      </c>
      <c r="I300" s="135">
        <f t="shared" si="13"/>
        <v>5.7761732851985562E-2</v>
      </c>
      <c r="J300" s="136">
        <f t="shared" si="12"/>
        <v>3.0306859205776173</v>
      </c>
      <c r="K300" s="34">
        <v>1</v>
      </c>
      <c r="L300" s="34">
        <v>10</v>
      </c>
      <c r="M300" s="34">
        <v>138</v>
      </c>
      <c r="N300" s="34">
        <v>259</v>
      </c>
      <c r="O300" s="34">
        <v>114</v>
      </c>
      <c r="P300" s="34">
        <v>32</v>
      </c>
    </row>
    <row r="301" spans="1:16" x14ac:dyDescent="0.25">
      <c r="A301" s="11" t="s">
        <v>1119</v>
      </c>
      <c r="B301" s="11" t="s">
        <v>1120</v>
      </c>
      <c r="C301" s="34">
        <v>304</v>
      </c>
      <c r="D301" s="135">
        <f t="shared" si="13"/>
        <v>0</v>
      </c>
      <c r="E301" s="135">
        <f t="shared" si="13"/>
        <v>4.6052631578947366E-2</v>
      </c>
      <c r="F301" s="135">
        <f t="shared" si="13"/>
        <v>0.25657894736842107</v>
      </c>
      <c r="G301" s="135">
        <f t="shared" si="13"/>
        <v>0.48355263157894735</v>
      </c>
      <c r="H301" s="135">
        <f t="shared" si="13"/>
        <v>0.17105263157894737</v>
      </c>
      <c r="I301" s="135">
        <f t="shared" si="13"/>
        <v>4.2763157894736843E-2</v>
      </c>
      <c r="J301" s="136">
        <f t="shared" si="12"/>
        <v>2.9078947368421053</v>
      </c>
      <c r="K301" s="34">
        <v>0</v>
      </c>
      <c r="L301" s="34">
        <v>14</v>
      </c>
      <c r="M301" s="34">
        <v>78</v>
      </c>
      <c r="N301" s="34">
        <v>147</v>
      </c>
      <c r="O301" s="34">
        <v>52</v>
      </c>
      <c r="P301" s="34">
        <v>13</v>
      </c>
    </row>
    <row r="302" spans="1:16" x14ac:dyDescent="0.25">
      <c r="A302" s="11" t="s">
        <v>1123</v>
      </c>
      <c r="B302" s="11" t="s">
        <v>1124</v>
      </c>
      <c r="C302" s="34">
        <v>307</v>
      </c>
      <c r="D302" s="135">
        <f t="shared" si="13"/>
        <v>0</v>
      </c>
      <c r="E302" s="135">
        <f t="shared" si="13"/>
        <v>2.6058631921824105E-2</v>
      </c>
      <c r="F302" s="135">
        <f t="shared" si="13"/>
        <v>0.28664495114006516</v>
      </c>
      <c r="G302" s="135">
        <f t="shared" si="13"/>
        <v>0.49511400651465798</v>
      </c>
      <c r="H302" s="135">
        <f t="shared" si="13"/>
        <v>0.15960912052117263</v>
      </c>
      <c r="I302" s="135">
        <f t="shared" si="13"/>
        <v>3.2573289902280131E-2</v>
      </c>
      <c r="J302" s="136">
        <f t="shared" si="12"/>
        <v>2.8859934853420195</v>
      </c>
      <c r="K302" s="34">
        <v>0</v>
      </c>
      <c r="L302" s="34">
        <v>8</v>
      </c>
      <c r="M302" s="34">
        <v>88</v>
      </c>
      <c r="N302" s="34">
        <v>152</v>
      </c>
      <c r="O302" s="34">
        <v>49</v>
      </c>
      <c r="P302" s="34">
        <v>10</v>
      </c>
    </row>
    <row r="303" spans="1:16" x14ac:dyDescent="0.25">
      <c r="A303" s="11" t="s">
        <v>1141</v>
      </c>
      <c r="B303" s="11" t="s">
        <v>1142</v>
      </c>
      <c r="C303" s="34">
        <v>147</v>
      </c>
      <c r="D303" s="135">
        <f t="shared" si="13"/>
        <v>0</v>
      </c>
      <c r="E303" s="135">
        <f t="shared" si="13"/>
        <v>2.0408163265306121E-2</v>
      </c>
      <c r="F303" s="135">
        <f t="shared" si="13"/>
        <v>0.27210884353741499</v>
      </c>
      <c r="G303" s="135">
        <f t="shared" si="13"/>
        <v>0.40136054421768708</v>
      </c>
      <c r="H303" s="135">
        <f t="shared" si="13"/>
        <v>0.25850340136054423</v>
      </c>
      <c r="I303" s="135">
        <f t="shared" si="13"/>
        <v>4.7619047619047616E-2</v>
      </c>
      <c r="J303" s="136">
        <f t="shared" si="12"/>
        <v>3.0408163265306123</v>
      </c>
      <c r="K303" s="34">
        <v>0</v>
      </c>
      <c r="L303" s="34">
        <v>3</v>
      </c>
      <c r="M303" s="34">
        <v>40</v>
      </c>
      <c r="N303" s="34">
        <v>59</v>
      </c>
      <c r="O303" s="34">
        <v>38</v>
      </c>
      <c r="P303" s="34">
        <v>7</v>
      </c>
    </row>
    <row r="304" spans="1:16" x14ac:dyDescent="0.25">
      <c r="A304" s="11" t="s">
        <v>1153</v>
      </c>
      <c r="B304" s="11" t="s">
        <v>1154</v>
      </c>
      <c r="C304" s="34">
        <v>158</v>
      </c>
      <c r="D304" s="135">
        <f t="shared" si="13"/>
        <v>0</v>
      </c>
      <c r="E304" s="135">
        <f t="shared" si="13"/>
        <v>1.2658227848101266E-2</v>
      </c>
      <c r="F304" s="135">
        <f t="shared" si="13"/>
        <v>0.20886075949367089</v>
      </c>
      <c r="G304" s="135">
        <f t="shared" si="13"/>
        <v>0.45569620253164556</v>
      </c>
      <c r="H304" s="135">
        <f t="shared" si="13"/>
        <v>0.25949367088607594</v>
      </c>
      <c r="I304" s="135">
        <f t="shared" si="13"/>
        <v>6.3291139240506333E-2</v>
      </c>
      <c r="J304" s="136">
        <f t="shared" si="12"/>
        <v>3.1518987341772151</v>
      </c>
      <c r="K304" s="34">
        <v>0</v>
      </c>
      <c r="L304" s="34">
        <v>2</v>
      </c>
      <c r="M304" s="34">
        <v>33</v>
      </c>
      <c r="N304" s="34">
        <v>72</v>
      </c>
      <c r="O304" s="34">
        <v>41</v>
      </c>
      <c r="P304" s="34">
        <v>10</v>
      </c>
    </row>
    <row r="305" spans="1:16" x14ac:dyDescent="0.25">
      <c r="A305" s="11" t="s">
        <v>86</v>
      </c>
      <c r="B305" s="11" t="s">
        <v>87</v>
      </c>
      <c r="C305" s="34">
        <v>99</v>
      </c>
      <c r="D305" s="135">
        <f t="shared" si="13"/>
        <v>0</v>
      </c>
      <c r="E305" s="135">
        <f t="shared" si="13"/>
        <v>5.0505050505050504E-2</v>
      </c>
      <c r="F305" s="135">
        <f t="shared" si="13"/>
        <v>0.23232323232323232</v>
      </c>
      <c r="G305" s="135">
        <f t="shared" si="13"/>
        <v>0.43434343434343436</v>
      </c>
      <c r="H305" s="135">
        <f t="shared" si="13"/>
        <v>0.19191919191919191</v>
      </c>
      <c r="I305" s="135">
        <f t="shared" si="13"/>
        <v>9.0909090909090912E-2</v>
      </c>
      <c r="J305" s="136">
        <f t="shared" si="12"/>
        <v>3.0404040404040402</v>
      </c>
      <c r="K305" s="34">
        <v>0</v>
      </c>
      <c r="L305" s="34">
        <v>5</v>
      </c>
      <c r="M305" s="34">
        <v>23</v>
      </c>
      <c r="N305" s="34">
        <v>43</v>
      </c>
      <c r="O305" s="34">
        <v>19</v>
      </c>
      <c r="P305" s="34">
        <v>9</v>
      </c>
    </row>
    <row r="306" spans="1:16" x14ac:dyDescent="0.25">
      <c r="A306" s="11" t="s">
        <v>88</v>
      </c>
      <c r="B306" s="11" t="s">
        <v>89</v>
      </c>
      <c r="C306" s="34">
        <v>264</v>
      </c>
      <c r="D306" s="135">
        <f t="shared" si="13"/>
        <v>0</v>
      </c>
      <c r="E306" s="135">
        <f t="shared" si="13"/>
        <v>1.5151515151515152E-2</v>
      </c>
      <c r="F306" s="135">
        <f t="shared" si="13"/>
        <v>0.32196969696969696</v>
      </c>
      <c r="G306" s="135">
        <f t="shared" si="13"/>
        <v>0.45075757575757575</v>
      </c>
      <c r="H306" s="135">
        <f t="shared" si="13"/>
        <v>0.13257575757575757</v>
      </c>
      <c r="I306" s="135">
        <f t="shared" si="13"/>
        <v>7.9545454545454544E-2</v>
      </c>
      <c r="J306" s="136">
        <f t="shared" si="12"/>
        <v>2.9393939393939394</v>
      </c>
      <c r="K306" s="34">
        <v>0</v>
      </c>
      <c r="L306" s="34">
        <v>4</v>
      </c>
      <c r="M306" s="34">
        <v>85</v>
      </c>
      <c r="N306" s="34">
        <v>119</v>
      </c>
      <c r="O306" s="34">
        <v>35</v>
      </c>
      <c r="P306" s="34">
        <v>21</v>
      </c>
    </row>
    <row r="307" spans="1:16" x14ac:dyDescent="0.25">
      <c r="A307" s="11" t="s">
        <v>98</v>
      </c>
      <c r="B307" s="11" t="s">
        <v>99</v>
      </c>
      <c r="C307" s="34">
        <v>143</v>
      </c>
      <c r="D307" s="135">
        <f t="shared" si="13"/>
        <v>0</v>
      </c>
      <c r="E307" s="135">
        <f t="shared" si="13"/>
        <v>0</v>
      </c>
      <c r="F307" s="135">
        <f t="shared" si="13"/>
        <v>0.31468531468531469</v>
      </c>
      <c r="G307" s="135">
        <f t="shared" si="13"/>
        <v>0.39160839160839161</v>
      </c>
      <c r="H307" s="135">
        <f t="shared" si="13"/>
        <v>0.17482517482517482</v>
      </c>
      <c r="I307" s="135">
        <f t="shared" si="13"/>
        <v>0.11888111888111888</v>
      </c>
      <c r="J307" s="136">
        <f t="shared" si="12"/>
        <v>3.0979020979020979</v>
      </c>
      <c r="K307" s="34">
        <v>0</v>
      </c>
      <c r="L307" s="34">
        <v>0</v>
      </c>
      <c r="M307" s="34">
        <v>45</v>
      </c>
      <c r="N307" s="34">
        <v>56</v>
      </c>
      <c r="O307" s="34">
        <v>25</v>
      </c>
      <c r="P307" s="34">
        <v>17</v>
      </c>
    </row>
    <row r="308" spans="1:16" x14ac:dyDescent="0.25">
      <c r="A308" s="11" t="s">
        <v>106</v>
      </c>
      <c r="B308" s="11" t="s">
        <v>107</v>
      </c>
      <c r="C308" s="34">
        <v>77</v>
      </c>
      <c r="D308" s="135">
        <f t="shared" si="13"/>
        <v>0</v>
      </c>
      <c r="E308" s="135">
        <f t="shared" si="13"/>
        <v>1.2987012987012988E-2</v>
      </c>
      <c r="F308" s="135">
        <f t="shared" si="13"/>
        <v>0.22077922077922077</v>
      </c>
      <c r="G308" s="135">
        <f t="shared" si="13"/>
        <v>0.55844155844155841</v>
      </c>
      <c r="H308" s="135">
        <f t="shared" si="13"/>
        <v>0.12987012987012986</v>
      </c>
      <c r="I308" s="135">
        <f t="shared" si="13"/>
        <v>7.792207792207792E-2</v>
      </c>
      <c r="J308" s="136">
        <f t="shared" si="12"/>
        <v>3.0389610389610389</v>
      </c>
      <c r="K308" s="34">
        <v>0</v>
      </c>
      <c r="L308" s="34">
        <v>1</v>
      </c>
      <c r="M308" s="34">
        <v>17</v>
      </c>
      <c r="N308" s="34">
        <v>43</v>
      </c>
      <c r="O308" s="34">
        <v>10</v>
      </c>
      <c r="P308" s="34">
        <v>6</v>
      </c>
    </row>
    <row r="309" spans="1:16" x14ac:dyDescent="0.25">
      <c r="A309" s="11" t="s">
        <v>116</v>
      </c>
      <c r="B309" s="11" t="s">
        <v>117</v>
      </c>
      <c r="C309" s="34">
        <v>193</v>
      </c>
      <c r="D309" s="135">
        <f t="shared" si="13"/>
        <v>5.1813471502590676E-3</v>
      </c>
      <c r="E309" s="135">
        <f t="shared" si="13"/>
        <v>3.1088082901554404E-2</v>
      </c>
      <c r="F309" s="135">
        <f t="shared" si="13"/>
        <v>0.21243523316062177</v>
      </c>
      <c r="G309" s="135">
        <f t="shared" si="13"/>
        <v>0.45595854922279794</v>
      </c>
      <c r="H309" s="135">
        <f t="shared" si="13"/>
        <v>0.20725388601036268</v>
      </c>
      <c r="I309" s="135">
        <f t="shared" si="13"/>
        <v>8.8082901554404139E-2</v>
      </c>
      <c r="J309" s="136">
        <f t="shared" si="12"/>
        <v>3.0932642487046631</v>
      </c>
      <c r="K309" s="34">
        <v>1</v>
      </c>
      <c r="L309" s="34">
        <v>6</v>
      </c>
      <c r="M309" s="34">
        <v>41</v>
      </c>
      <c r="N309" s="34">
        <v>88</v>
      </c>
      <c r="O309" s="34">
        <v>40</v>
      </c>
      <c r="P309" s="34">
        <v>17</v>
      </c>
    </row>
    <row r="310" spans="1:16" x14ac:dyDescent="0.25">
      <c r="A310" s="11" t="s">
        <v>120</v>
      </c>
      <c r="B310" s="11" t="s">
        <v>121</v>
      </c>
      <c r="C310" s="34">
        <v>91</v>
      </c>
      <c r="D310" s="135">
        <f t="shared" si="13"/>
        <v>0</v>
      </c>
      <c r="E310" s="135">
        <f t="shared" si="13"/>
        <v>0</v>
      </c>
      <c r="F310" s="135">
        <f t="shared" si="13"/>
        <v>0.27472527472527475</v>
      </c>
      <c r="G310" s="135">
        <f t="shared" si="13"/>
        <v>0.52747252747252749</v>
      </c>
      <c r="H310" s="135">
        <f t="shared" si="13"/>
        <v>0.14285714285714285</v>
      </c>
      <c r="I310" s="135">
        <f t="shared" si="13"/>
        <v>5.4945054945054944E-2</v>
      </c>
      <c r="J310" s="136">
        <f t="shared" si="12"/>
        <v>2.9780219780219781</v>
      </c>
      <c r="K310" s="34">
        <v>0</v>
      </c>
      <c r="L310" s="34">
        <v>0</v>
      </c>
      <c r="M310" s="34">
        <v>25</v>
      </c>
      <c r="N310" s="34">
        <v>48</v>
      </c>
      <c r="O310" s="34">
        <v>13</v>
      </c>
      <c r="P310" s="34">
        <v>5</v>
      </c>
    </row>
    <row r="311" spans="1:16" x14ac:dyDescent="0.25">
      <c r="A311" s="11" t="s">
        <v>122</v>
      </c>
      <c r="B311" s="11" t="s">
        <v>123</v>
      </c>
      <c r="C311" s="34">
        <v>528</v>
      </c>
      <c r="D311" s="135">
        <f t="shared" si="13"/>
        <v>0</v>
      </c>
      <c r="E311" s="135">
        <f t="shared" si="13"/>
        <v>3.9772727272727272E-2</v>
      </c>
      <c r="F311" s="135">
        <f t="shared" si="13"/>
        <v>0.30871212121212122</v>
      </c>
      <c r="G311" s="135">
        <f t="shared" si="13"/>
        <v>0.42424242424242425</v>
      </c>
      <c r="H311" s="135">
        <f t="shared" si="13"/>
        <v>0.14962121212121213</v>
      </c>
      <c r="I311" s="135">
        <f t="shared" si="13"/>
        <v>7.7651515151515152E-2</v>
      </c>
      <c r="J311" s="136">
        <f t="shared" si="12"/>
        <v>2.9166666666666665</v>
      </c>
      <c r="K311" s="34">
        <v>0</v>
      </c>
      <c r="L311" s="34">
        <v>21</v>
      </c>
      <c r="M311" s="34">
        <v>163</v>
      </c>
      <c r="N311" s="34">
        <v>224</v>
      </c>
      <c r="O311" s="34">
        <v>79</v>
      </c>
      <c r="P311" s="34">
        <v>41</v>
      </c>
    </row>
    <row r="312" spans="1:16" x14ac:dyDescent="0.25">
      <c r="A312" s="11" t="s">
        <v>132</v>
      </c>
      <c r="B312" s="11" t="s">
        <v>133</v>
      </c>
      <c r="C312" s="34">
        <v>106</v>
      </c>
      <c r="D312" s="135">
        <f t="shared" si="13"/>
        <v>0</v>
      </c>
      <c r="E312" s="135">
        <f t="shared" si="13"/>
        <v>1.8867924528301886E-2</v>
      </c>
      <c r="F312" s="135">
        <f t="shared" si="13"/>
        <v>0.25471698113207547</v>
      </c>
      <c r="G312" s="135">
        <f t="shared" si="13"/>
        <v>0.54716981132075471</v>
      </c>
      <c r="H312" s="135">
        <f t="shared" si="13"/>
        <v>5.6603773584905662E-2</v>
      </c>
      <c r="I312" s="135">
        <f t="shared" si="13"/>
        <v>0.12264150943396226</v>
      </c>
      <c r="J312" s="136">
        <f t="shared" si="12"/>
        <v>3.0094339622641511</v>
      </c>
      <c r="K312" s="34">
        <v>0</v>
      </c>
      <c r="L312" s="34">
        <v>2</v>
      </c>
      <c r="M312" s="34">
        <v>27</v>
      </c>
      <c r="N312" s="34">
        <v>58</v>
      </c>
      <c r="O312" s="34">
        <v>6</v>
      </c>
      <c r="P312" s="34">
        <v>13</v>
      </c>
    </row>
    <row r="313" spans="1:16" x14ac:dyDescent="0.25">
      <c r="A313" s="11" t="s">
        <v>136</v>
      </c>
      <c r="B313" s="11" t="s">
        <v>137</v>
      </c>
      <c r="C313" s="34">
        <v>194</v>
      </c>
      <c r="D313" s="135">
        <f t="shared" si="13"/>
        <v>0</v>
      </c>
      <c r="E313" s="135">
        <f t="shared" si="13"/>
        <v>1.5463917525773196E-2</v>
      </c>
      <c r="F313" s="135">
        <f t="shared" si="13"/>
        <v>0.17525773195876287</v>
      </c>
      <c r="G313" s="135">
        <f t="shared" si="13"/>
        <v>0.42268041237113402</v>
      </c>
      <c r="H313" s="135">
        <f t="shared" si="13"/>
        <v>0.24742268041237114</v>
      </c>
      <c r="I313" s="135">
        <f t="shared" si="13"/>
        <v>0.13917525773195877</v>
      </c>
      <c r="J313" s="136">
        <f t="shared" si="12"/>
        <v>3.3195876288659796</v>
      </c>
      <c r="K313" s="34">
        <v>0</v>
      </c>
      <c r="L313" s="34">
        <v>3</v>
      </c>
      <c r="M313" s="34">
        <v>34</v>
      </c>
      <c r="N313" s="34">
        <v>82</v>
      </c>
      <c r="O313" s="34">
        <v>48</v>
      </c>
      <c r="P313" s="34">
        <v>27</v>
      </c>
    </row>
    <row r="314" spans="1:16" x14ac:dyDescent="0.25">
      <c r="A314" s="11" t="s">
        <v>150</v>
      </c>
      <c r="B314" s="11" t="s">
        <v>151</v>
      </c>
      <c r="C314" s="34">
        <v>493</v>
      </c>
      <c r="D314" s="135">
        <f t="shared" si="13"/>
        <v>2.0283975659229209E-3</v>
      </c>
      <c r="E314" s="135">
        <f t="shared" si="13"/>
        <v>2.231237322515213E-2</v>
      </c>
      <c r="F314" s="135">
        <f t="shared" si="13"/>
        <v>0.44827586206896552</v>
      </c>
      <c r="G314" s="135">
        <f t="shared" si="13"/>
        <v>0.42799188640973629</v>
      </c>
      <c r="H314" s="135">
        <f t="shared" si="13"/>
        <v>7.5050709939148072E-2</v>
      </c>
      <c r="I314" s="135">
        <f t="shared" si="13"/>
        <v>2.434077079107505E-2</v>
      </c>
      <c r="J314" s="136">
        <f t="shared" si="12"/>
        <v>2.6247464503042597</v>
      </c>
      <c r="K314" s="34">
        <v>1</v>
      </c>
      <c r="L314" s="34">
        <v>11</v>
      </c>
      <c r="M314" s="34">
        <v>221</v>
      </c>
      <c r="N314" s="34">
        <v>211</v>
      </c>
      <c r="O314" s="34">
        <v>37</v>
      </c>
      <c r="P314" s="34">
        <v>12</v>
      </c>
    </row>
    <row r="315" spans="1:16" x14ac:dyDescent="0.25">
      <c r="A315" s="11" t="s">
        <v>170</v>
      </c>
      <c r="B315" s="11" t="s">
        <v>171</v>
      </c>
      <c r="C315" s="34">
        <v>144</v>
      </c>
      <c r="D315" s="135">
        <f t="shared" si="13"/>
        <v>0</v>
      </c>
      <c r="E315" s="135">
        <f t="shared" si="13"/>
        <v>5.5555555555555552E-2</v>
      </c>
      <c r="F315" s="135">
        <f t="shared" si="13"/>
        <v>0.33333333333333331</v>
      </c>
      <c r="G315" s="135">
        <f t="shared" si="13"/>
        <v>0.47222222222222221</v>
      </c>
      <c r="H315" s="135">
        <f t="shared" si="13"/>
        <v>9.7222222222222224E-2</v>
      </c>
      <c r="I315" s="135">
        <f t="shared" si="13"/>
        <v>4.1666666666666664E-2</v>
      </c>
      <c r="J315" s="136">
        <f t="shared" si="12"/>
        <v>2.7361111111111112</v>
      </c>
      <c r="K315" s="34">
        <v>0</v>
      </c>
      <c r="L315" s="34">
        <v>8</v>
      </c>
      <c r="M315" s="34">
        <v>48</v>
      </c>
      <c r="N315" s="34">
        <v>68</v>
      </c>
      <c r="O315" s="34">
        <v>14</v>
      </c>
      <c r="P315" s="34">
        <v>6</v>
      </c>
    </row>
    <row r="316" spans="1:16" x14ac:dyDescent="0.25">
      <c r="A316" s="11" t="s">
        <v>178</v>
      </c>
      <c r="B316" s="11" t="s">
        <v>179</v>
      </c>
      <c r="C316" s="34">
        <v>407</v>
      </c>
      <c r="D316" s="135">
        <f t="shared" si="13"/>
        <v>0</v>
      </c>
      <c r="E316" s="135">
        <f t="shared" si="13"/>
        <v>9.3366093366093361E-2</v>
      </c>
      <c r="F316" s="135">
        <f t="shared" si="13"/>
        <v>0.25307125307125306</v>
      </c>
      <c r="G316" s="135">
        <f t="shared" si="13"/>
        <v>0.39066339066339067</v>
      </c>
      <c r="H316" s="135">
        <f t="shared" si="13"/>
        <v>0.17444717444717445</v>
      </c>
      <c r="I316" s="135">
        <f t="shared" si="13"/>
        <v>8.8452088452088448E-2</v>
      </c>
      <c r="J316" s="136">
        <f t="shared" si="12"/>
        <v>2.9115479115479115</v>
      </c>
      <c r="K316" s="34">
        <v>0</v>
      </c>
      <c r="L316" s="34">
        <v>38</v>
      </c>
      <c r="M316" s="34">
        <v>103</v>
      </c>
      <c r="N316" s="34">
        <v>159</v>
      </c>
      <c r="O316" s="34">
        <v>71</v>
      </c>
      <c r="P316" s="34">
        <v>36</v>
      </c>
    </row>
    <row r="317" spans="1:16" x14ac:dyDescent="0.25">
      <c r="A317" s="11" t="s">
        <v>186</v>
      </c>
      <c r="B317" s="11" t="s">
        <v>187</v>
      </c>
      <c r="C317" s="34">
        <v>211</v>
      </c>
      <c r="D317" s="135">
        <f t="shared" si="13"/>
        <v>0</v>
      </c>
      <c r="E317" s="135">
        <f t="shared" si="13"/>
        <v>4.7393364928909949E-2</v>
      </c>
      <c r="F317" s="135">
        <f t="shared" si="13"/>
        <v>0.33649289099526064</v>
      </c>
      <c r="G317" s="135">
        <f t="shared" si="13"/>
        <v>0.47867298578199052</v>
      </c>
      <c r="H317" s="135">
        <f t="shared" si="13"/>
        <v>8.5308056872037921E-2</v>
      </c>
      <c r="I317" s="135">
        <f t="shared" si="13"/>
        <v>5.2132701421800945E-2</v>
      </c>
      <c r="J317" s="136">
        <f t="shared" si="12"/>
        <v>2.7582938388625591</v>
      </c>
      <c r="K317" s="34">
        <v>0</v>
      </c>
      <c r="L317" s="34">
        <v>10</v>
      </c>
      <c r="M317" s="34">
        <v>71</v>
      </c>
      <c r="N317" s="34">
        <v>101</v>
      </c>
      <c r="O317" s="34">
        <v>18</v>
      </c>
      <c r="P317" s="34">
        <v>11</v>
      </c>
    </row>
    <row r="318" spans="1:16" x14ac:dyDescent="0.25">
      <c r="A318" s="11" t="s">
        <v>212</v>
      </c>
      <c r="B318" s="11" t="s">
        <v>213</v>
      </c>
      <c r="C318" s="34">
        <v>60</v>
      </c>
      <c r="D318" s="135">
        <f t="shared" si="13"/>
        <v>0</v>
      </c>
      <c r="E318" s="135">
        <f t="shared" si="13"/>
        <v>8.3333333333333329E-2</v>
      </c>
      <c r="F318" s="135">
        <f t="shared" si="13"/>
        <v>0.2</v>
      </c>
      <c r="G318" s="135">
        <f t="shared" si="13"/>
        <v>0.43333333333333335</v>
      </c>
      <c r="H318" s="135">
        <f t="shared" si="13"/>
        <v>0.18333333333333332</v>
      </c>
      <c r="I318" s="135">
        <f t="shared" si="13"/>
        <v>0.1</v>
      </c>
      <c r="J318" s="136">
        <f t="shared" si="12"/>
        <v>3.0166666666666666</v>
      </c>
      <c r="K318" s="34">
        <v>0</v>
      </c>
      <c r="L318" s="34">
        <v>5</v>
      </c>
      <c r="M318" s="34">
        <v>12</v>
      </c>
      <c r="N318" s="34">
        <v>26</v>
      </c>
      <c r="O318" s="34">
        <v>11</v>
      </c>
      <c r="P318" s="34">
        <v>6</v>
      </c>
    </row>
    <row r="319" spans="1:16" x14ac:dyDescent="0.25">
      <c r="A319" s="11" t="s">
        <v>214</v>
      </c>
      <c r="B319" s="11" t="s">
        <v>215</v>
      </c>
      <c r="C319" s="34">
        <v>100</v>
      </c>
      <c r="D319" s="135">
        <f t="shared" ref="D319:I361" si="14">K319/$C319</f>
        <v>0</v>
      </c>
      <c r="E319" s="135">
        <f t="shared" si="14"/>
        <v>0.01</v>
      </c>
      <c r="F319" s="135">
        <f t="shared" si="14"/>
        <v>0.17</v>
      </c>
      <c r="G319" s="135">
        <f t="shared" si="14"/>
        <v>0.49</v>
      </c>
      <c r="H319" s="135">
        <f t="shared" si="14"/>
        <v>0.22</v>
      </c>
      <c r="I319" s="135">
        <f t="shared" si="14"/>
        <v>0.11</v>
      </c>
      <c r="J319" s="136">
        <f t="shared" si="12"/>
        <v>3.25</v>
      </c>
      <c r="K319" s="34">
        <v>0</v>
      </c>
      <c r="L319" s="34">
        <v>1</v>
      </c>
      <c r="M319" s="34">
        <v>17</v>
      </c>
      <c r="N319" s="34">
        <v>49</v>
      </c>
      <c r="O319" s="34">
        <v>22</v>
      </c>
      <c r="P319" s="34">
        <v>11</v>
      </c>
    </row>
    <row r="320" spans="1:16" x14ac:dyDescent="0.25">
      <c r="A320" s="11" t="s">
        <v>218</v>
      </c>
      <c r="B320" s="11" t="s">
        <v>219</v>
      </c>
      <c r="C320" s="34">
        <v>1067</v>
      </c>
      <c r="D320" s="135">
        <f t="shared" si="14"/>
        <v>4.6860356138706651E-3</v>
      </c>
      <c r="E320" s="135">
        <f t="shared" si="14"/>
        <v>8.0599812558575443E-2</v>
      </c>
      <c r="F320" s="135">
        <f t="shared" si="14"/>
        <v>0.28022492970946578</v>
      </c>
      <c r="G320" s="135">
        <f t="shared" si="14"/>
        <v>0.42080599812558578</v>
      </c>
      <c r="H320" s="135">
        <f t="shared" si="14"/>
        <v>0.16119962511715089</v>
      </c>
      <c r="I320" s="135">
        <f t="shared" si="14"/>
        <v>5.248359887535145E-2</v>
      </c>
      <c r="J320" s="136">
        <f t="shared" si="12"/>
        <v>2.8106841611996249</v>
      </c>
      <c r="K320" s="34">
        <v>5</v>
      </c>
      <c r="L320" s="34">
        <v>86</v>
      </c>
      <c r="M320" s="34">
        <v>299</v>
      </c>
      <c r="N320" s="34">
        <v>449</v>
      </c>
      <c r="O320" s="34">
        <v>172</v>
      </c>
      <c r="P320" s="34">
        <v>56</v>
      </c>
    </row>
    <row r="321" spans="1:16" x14ac:dyDescent="0.25">
      <c r="A321" s="11" t="s">
        <v>226</v>
      </c>
      <c r="B321" s="11" t="s">
        <v>227</v>
      </c>
      <c r="C321" s="34" t="s">
        <v>1572</v>
      </c>
      <c r="D321" s="135" t="e">
        <f t="shared" si="14"/>
        <v>#VALUE!</v>
      </c>
      <c r="E321" s="135" t="e">
        <f t="shared" si="14"/>
        <v>#VALUE!</v>
      </c>
      <c r="F321" s="135" t="e">
        <f t="shared" si="14"/>
        <v>#VALUE!</v>
      </c>
      <c r="G321" s="135" t="e">
        <f t="shared" si="14"/>
        <v>#VALUE!</v>
      </c>
      <c r="H321" s="135" t="e">
        <f t="shared" si="14"/>
        <v>#VALUE!</v>
      </c>
      <c r="I321" s="135" t="e">
        <f t="shared" si="14"/>
        <v>#VALUE!</v>
      </c>
      <c r="J321" s="136" t="e">
        <f t="shared" si="12"/>
        <v>#VALUE!</v>
      </c>
      <c r="K321" s="34" t="s">
        <v>1572</v>
      </c>
      <c r="L321" s="34" t="s">
        <v>1572</v>
      </c>
      <c r="M321" s="34" t="s">
        <v>1572</v>
      </c>
      <c r="N321" s="34" t="s">
        <v>1572</v>
      </c>
      <c r="O321" s="34" t="s">
        <v>1572</v>
      </c>
      <c r="P321" s="34" t="s">
        <v>1572</v>
      </c>
    </row>
    <row r="322" spans="1:16" x14ac:dyDescent="0.25">
      <c r="A322" s="11" t="s">
        <v>270</v>
      </c>
      <c r="B322" s="11" t="s">
        <v>271</v>
      </c>
      <c r="C322" s="34">
        <v>415</v>
      </c>
      <c r="D322" s="135">
        <f t="shared" si="14"/>
        <v>0</v>
      </c>
      <c r="E322" s="135">
        <f t="shared" si="14"/>
        <v>3.8554216867469883E-2</v>
      </c>
      <c r="F322" s="135">
        <f t="shared" si="14"/>
        <v>0.28674698795180725</v>
      </c>
      <c r="G322" s="135">
        <f t="shared" si="14"/>
        <v>0.47710843373493977</v>
      </c>
      <c r="H322" s="135">
        <f t="shared" si="14"/>
        <v>0.16385542168674699</v>
      </c>
      <c r="I322" s="135">
        <f t="shared" si="14"/>
        <v>3.3734939759036145E-2</v>
      </c>
      <c r="J322" s="136">
        <f t="shared" si="12"/>
        <v>2.8674698795180724</v>
      </c>
      <c r="K322" s="34">
        <v>0</v>
      </c>
      <c r="L322" s="34">
        <v>16</v>
      </c>
      <c r="M322" s="34">
        <v>119</v>
      </c>
      <c r="N322" s="34">
        <v>198</v>
      </c>
      <c r="O322" s="34">
        <v>68</v>
      </c>
      <c r="P322" s="34">
        <v>14</v>
      </c>
    </row>
    <row r="323" spans="1:16" x14ac:dyDescent="0.25">
      <c r="A323" s="11" t="s">
        <v>282</v>
      </c>
      <c r="B323" s="11" t="s">
        <v>283</v>
      </c>
      <c r="C323" s="34">
        <v>212</v>
      </c>
      <c r="D323" s="135">
        <f t="shared" si="14"/>
        <v>0</v>
      </c>
      <c r="E323" s="135">
        <f t="shared" si="14"/>
        <v>1.4150943396226415E-2</v>
      </c>
      <c r="F323" s="135">
        <f t="shared" si="14"/>
        <v>0.28301886792452829</v>
      </c>
      <c r="G323" s="135">
        <f t="shared" si="14"/>
        <v>0.47169811320754718</v>
      </c>
      <c r="H323" s="135">
        <f t="shared" si="14"/>
        <v>0.17452830188679244</v>
      </c>
      <c r="I323" s="135">
        <f t="shared" si="14"/>
        <v>5.6603773584905662E-2</v>
      </c>
      <c r="J323" s="136">
        <f t="shared" si="12"/>
        <v>2.9764150943396226</v>
      </c>
      <c r="K323" s="34">
        <v>0</v>
      </c>
      <c r="L323" s="34">
        <v>3</v>
      </c>
      <c r="M323" s="34">
        <v>60</v>
      </c>
      <c r="N323" s="34">
        <v>100</v>
      </c>
      <c r="O323" s="34">
        <v>37</v>
      </c>
      <c r="P323" s="34">
        <v>12</v>
      </c>
    </row>
    <row r="324" spans="1:16" x14ac:dyDescent="0.25">
      <c r="A324" s="11" t="s">
        <v>286</v>
      </c>
      <c r="B324" s="11" t="s">
        <v>287</v>
      </c>
      <c r="C324" s="34">
        <v>202</v>
      </c>
      <c r="D324" s="135">
        <f t="shared" si="14"/>
        <v>0</v>
      </c>
      <c r="E324" s="135">
        <f t="shared" si="14"/>
        <v>2.9702970297029702E-2</v>
      </c>
      <c r="F324" s="135">
        <f t="shared" si="14"/>
        <v>0.18811881188118812</v>
      </c>
      <c r="G324" s="135">
        <f t="shared" si="14"/>
        <v>0.38613861386138615</v>
      </c>
      <c r="H324" s="135">
        <f t="shared" si="14"/>
        <v>0.30198019801980197</v>
      </c>
      <c r="I324" s="135">
        <f t="shared" si="14"/>
        <v>9.405940594059406E-2</v>
      </c>
      <c r="J324" s="136">
        <f t="shared" si="12"/>
        <v>3.2425742574257428</v>
      </c>
      <c r="K324" s="34">
        <v>0</v>
      </c>
      <c r="L324" s="34">
        <v>6</v>
      </c>
      <c r="M324" s="34">
        <v>38</v>
      </c>
      <c r="N324" s="34">
        <v>78</v>
      </c>
      <c r="O324" s="34">
        <v>61</v>
      </c>
      <c r="P324" s="34">
        <v>19</v>
      </c>
    </row>
    <row r="325" spans="1:16" x14ac:dyDescent="0.25">
      <c r="A325" s="11" t="s">
        <v>296</v>
      </c>
      <c r="B325" s="11" t="s">
        <v>297</v>
      </c>
      <c r="C325" s="34">
        <v>315</v>
      </c>
      <c r="D325" s="135">
        <f t="shared" si="14"/>
        <v>0</v>
      </c>
      <c r="E325" s="135">
        <f t="shared" si="14"/>
        <v>2.8571428571428571E-2</v>
      </c>
      <c r="F325" s="135">
        <f t="shared" si="14"/>
        <v>0.30476190476190479</v>
      </c>
      <c r="G325" s="135">
        <f t="shared" si="14"/>
        <v>0.45396825396825397</v>
      </c>
      <c r="H325" s="135">
        <f t="shared" si="14"/>
        <v>0.15873015873015872</v>
      </c>
      <c r="I325" s="135">
        <f t="shared" si="14"/>
        <v>5.3968253968253971E-2</v>
      </c>
      <c r="J325" s="136">
        <f t="shared" ref="J325:J388" si="15">SUMPRODUCT($K$2:$P$2,K325:P325)/C325</f>
        <v>2.9047619047619047</v>
      </c>
      <c r="K325" s="34">
        <v>0</v>
      </c>
      <c r="L325" s="34">
        <v>9</v>
      </c>
      <c r="M325" s="34">
        <v>96</v>
      </c>
      <c r="N325" s="34">
        <v>143</v>
      </c>
      <c r="O325" s="34">
        <v>50</v>
      </c>
      <c r="P325" s="34">
        <v>17</v>
      </c>
    </row>
    <row r="326" spans="1:16" x14ac:dyDescent="0.25">
      <c r="A326" s="11" t="s">
        <v>308</v>
      </c>
      <c r="B326" s="11" t="s">
        <v>309</v>
      </c>
      <c r="C326" s="34">
        <v>3723</v>
      </c>
      <c r="D326" s="135">
        <f t="shared" si="14"/>
        <v>8.0580177276390005E-4</v>
      </c>
      <c r="E326" s="135">
        <f t="shared" si="14"/>
        <v>0.15471394037066882</v>
      </c>
      <c r="F326" s="135">
        <f t="shared" si="14"/>
        <v>0.41740531829170024</v>
      </c>
      <c r="G326" s="135">
        <f t="shared" si="14"/>
        <v>0.31802309965081921</v>
      </c>
      <c r="H326" s="135">
        <f t="shared" si="14"/>
        <v>8.1385979049153914E-2</v>
      </c>
      <c r="I326" s="135">
        <f t="shared" si="14"/>
        <v>2.7665860864893903E-2</v>
      </c>
      <c r="J326" s="136">
        <f t="shared" si="15"/>
        <v>2.4074670964276121</v>
      </c>
      <c r="K326" s="34">
        <v>3</v>
      </c>
      <c r="L326" s="34">
        <v>576</v>
      </c>
      <c r="M326" s="34">
        <v>1554</v>
      </c>
      <c r="N326" s="34">
        <v>1184</v>
      </c>
      <c r="O326" s="34">
        <v>303</v>
      </c>
      <c r="P326" s="34">
        <v>103</v>
      </c>
    </row>
    <row r="327" spans="1:16" x14ac:dyDescent="0.25">
      <c r="A327" s="11" t="s">
        <v>328</v>
      </c>
      <c r="B327" s="11" t="s">
        <v>329</v>
      </c>
      <c r="C327" s="34">
        <v>150</v>
      </c>
      <c r="D327" s="135">
        <f t="shared" si="14"/>
        <v>0</v>
      </c>
      <c r="E327" s="135">
        <f t="shared" si="14"/>
        <v>0.02</v>
      </c>
      <c r="F327" s="135">
        <f t="shared" si="14"/>
        <v>0.18</v>
      </c>
      <c r="G327" s="135">
        <f t="shared" si="14"/>
        <v>0.44</v>
      </c>
      <c r="H327" s="135">
        <f t="shared" si="14"/>
        <v>0.28000000000000003</v>
      </c>
      <c r="I327" s="135">
        <f t="shared" si="14"/>
        <v>0.08</v>
      </c>
      <c r="J327" s="136">
        <f t="shared" si="15"/>
        <v>3.22</v>
      </c>
      <c r="K327" s="34">
        <v>0</v>
      </c>
      <c r="L327" s="34">
        <v>3</v>
      </c>
      <c r="M327" s="34">
        <v>27</v>
      </c>
      <c r="N327" s="34">
        <v>66</v>
      </c>
      <c r="O327" s="34">
        <v>42</v>
      </c>
      <c r="P327" s="34">
        <v>12</v>
      </c>
    </row>
    <row r="328" spans="1:16" x14ac:dyDescent="0.25">
      <c r="A328" s="11" t="s">
        <v>342</v>
      </c>
      <c r="B328" s="11" t="s">
        <v>343</v>
      </c>
      <c r="C328" s="34">
        <v>53</v>
      </c>
      <c r="D328" s="135">
        <f t="shared" si="14"/>
        <v>0</v>
      </c>
      <c r="E328" s="135">
        <f t="shared" si="14"/>
        <v>0</v>
      </c>
      <c r="F328" s="135">
        <f t="shared" si="14"/>
        <v>0.20754716981132076</v>
      </c>
      <c r="G328" s="135">
        <f t="shared" si="14"/>
        <v>0.52830188679245282</v>
      </c>
      <c r="H328" s="135">
        <f t="shared" si="14"/>
        <v>0.13207547169811321</v>
      </c>
      <c r="I328" s="135">
        <f t="shared" si="14"/>
        <v>0.13207547169811321</v>
      </c>
      <c r="J328" s="136">
        <f t="shared" si="15"/>
        <v>3.1886792452830188</v>
      </c>
      <c r="K328" s="34">
        <v>0</v>
      </c>
      <c r="L328" s="34">
        <v>0</v>
      </c>
      <c r="M328" s="34">
        <v>11</v>
      </c>
      <c r="N328" s="34">
        <v>28</v>
      </c>
      <c r="O328" s="34">
        <v>7</v>
      </c>
      <c r="P328" s="34">
        <v>7</v>
      </c>
    </row>
    <row r="329" spans="1:16" x14ac:dyDescent="0.25">
      <c r="A329" s="11" t="s">
        <v>346</v>
      </c>
      <c r="B329" s="11" t="s">
        <v>347</v>
      </c>
      <c r="C329" s="34" t="s">
        <v>1572</v>
      </c>
      <c r="D329" s="135" t="e">
        <f t="shared" si="14"/>
        <v>#VALUE!</v>
      </c>
      <c r="E329" s="135" t="e">
        <f t="shared" si="14"/>
        <v>#VALUE!</v>
      </c>
      <c r="F329" s="135" t="e">
        <f t="shared" si="14"/>
        <v>#VALUE!</v>
      </c>
      <c r="G329" s="135" t="e">
        <f t="shared" si="14"/>
        <v>#VALUE!</v>
      </c>
      <c r="H329" s="135" t="e">
        <f t="shared" si="14"/>
        <v>#VALUE!</v>
      </c>
      <c r="I329" s="135" t="e">
        <f t="shared" si="14"/>
        <v>#VALUE!</v>
      </c>
      <c r="J329" s="136" t="e">
        <f t="shared" si="15"/>
        <v>#VALUE!</v>
      </c>
      <c r="K329" s="34" t="s">
        <v>1572</v>
      </c>
      <c r="L329" s="34" t="s">
        <v>1572</v>
      </c>
      <c r="M329" s="34" t="s">
        <v>1572</v>
      </c>
      <c r="N329" s="34" t="s">
        <v>1572</v>
      </c>
      <c r="O329" s="34" t="s">
        <v>1572</v>
      </c>
      <c r="P329" s="34" t="s">
        <v>1572</v>
      </c>
    </row>
    <row r="330" spans="1:16" x14ac:dyDescent="0.25">
      <c r="A330" s="11" t="s">
        <v>352</v>
      </c>
      <c r="B330" s="11" t="s">
        <v>353</v>
      </c>
      <c r="C330" s="34">
        <v>234</v>
      </c>
      <c r="D330" s="135">
        <f t="shared" si="14"/>
        <v>0</v>
      </c>
      <c r="E330" s="135">
        <f t="shared" si="14"/>
        <v>2.1367521367521368E-2</v>
      </c>
      <c r="F330" s="135">
        <f t="shared" si="14"/>
        <v>0.23076923076923078</v>
      </c>
      <c r="G330" s="135">
        <f t="shared" si="14"/>
        <v>0.45726495726495725</v>
      </c>
      <c r="H330" s="135">
        <f t="shared" si="14"/>
        <v>0.21367521367521367</v>
      </c>
      <c r="I330" s="135">
        <f t="shared" si="14"/>
        <v>7.6923076923076927E-2</v>
      </c>
      <c r="J330" s="136">
        <f t="shared" si="15"/>
        <v>3.0940170940170941</v>
      </c>
      <c r="K330" s="34">
        <v>0</v>
      </c>
      <c r="L330" s="34">
        <v>5</v>
      </c>
      <c r="M330" s="34">
        <v>54</v>
      </c>
      <c r="N330" s="34">
        <v>107</v>
      </c>
      <c r="O330" s="34">
        <v>50</v>
      </c>
      <c r="P330" s="34">
        <v>18</v>
      </c>
    </row>
    <row r="331" spans="1:16" x14ac:dyDescent="0.25">
      <c r="A331" s="11" t="s">
        <v>362</v>
      </c>
      <c r="B331" s="11" t="s">
        <v>363</v>
      </c>
      <c r="C331" s="34">
        <v>172</v>
      </c>
      <c r="D331" s="135">
        <f t="shared" si="14"/>
        <v>0</v>
      </c>
      <c r="E331" s="135">
        <f t="shared" si="14"/>
        <v>2.3255813953488372E-2</v>
      </c>
      <c r="F331" s="135">
        <f t="shared" si="14"/>
        <v>0.21511627906976744</v>
      </c>
      <c r="G331" s="135">
        <f t="shared" si="14"/>
        <v>0.5</v>
      </c>
      <c r="H331" s="135">
        <f t="shared" si="14"/>
        <v>0.1744186046511628</v>
      </c>
      <c r="I331" s="135">
        <f t="shared" si="14"/>
        <v>8.7209302325581398E-2</v>
      </c>
      <c r="J331" s="136">
        <f t="shared" si="15"/>
        <v>3.0872093023255816</v>
      </c>
      <c r="K331" s="34">
        <v>0</v>
      </c>
      <c r="L331" s="34">
        <v>4</v>
      </c>
      <c r="M331" s="34">
        <v>37</v>
      </c>
      <c r="N331" s="34">
        <v>86</v>
      </c>
      <c r="O331" s="34">
        <v>30</v>
      </c>
      <c r="P331" s="34">
        <v>15</v>
      </c>
    </row>
    <row r="332" spans="1:16" x14ac:dyDescent="0.25">
      <c r="A332" s="11" t="s">
        <v>370</v>
      </c>
      <c r="B332" s="11" t="s">
        <v>371</v>
      </c>
      <c r="C332" s="34">
        <v>296</v>
      </c>
      <c r="D332" s="135">
        <f t="shared" si="14"/>
        <v>3.3783783783783786E-3</v>
      </c>
      <c r="E332" s="135">
        <f t="shared" si="14"/>
        <v>3.0405405405405407E-2</v>
      </c>
      <c r="F332" s="135">
        <f t="shared" si="14"/>
        <v>0.22297297297297297</v>
      </c>
      <c r="G332" s="135">
        <f t="shared" si="14"/>
        <v>0.4391891891891892</v>
      </c>
      <c r="H332" s="135">
        <f t="shared" si="14"/>
        <v>0.22972972972972974</v>
      </c>
      <c r="I332" s="135">
        <f t="shared" si="14"/>
        <v>7.4324324324324328E-2</v>
      </c>
      <c r="J332" s="136">
        <f t="shared" si="15"/>
        <v>3.0844594594594597</v>
      </c>
      <c r="K332" s="34">
        <v>1</v>
      </c>
      <c r="L332" s="34">
        <v>9</v>
      </c>
      <c r="M332" s="34">
        <v>66</v>
      </c>
      <c r="N332" s="34">
        <v>130</v>
      </c>
      <c r="O332" s="34">
        <v>68</v>
      </c>
      <c r="P332" s="34">
        <v>22</v>
      </c>
    </row>
    <row r="333" spans="1:16" x14ac:dyDescent="0.25">
      <c r="A333" s="11" t="s">
        <v>372</v>
      </c>
      <c r="B333" s="11" t="s">
        <v>373</v>
      </c>
      <c r="C333" s="34">
        <v>3484</v>
      </c>
      <c r="D333" s="135">
        <f t="shared" si="14"/>
        <v>1.148105625717566E-3</v>
      </c>
      <c r="E333" s="135">
        <f t="shared" si="14"/>
        <v>8.7543053960964415E-2</v>
      </c>
      <c r="F333" s="135">
        <f t="shared" si="14"/>
        <v>0.31515499425947185</v>
      </c>
      <c r="G333" s="135">
        <f t="shared" si="14"/>
        <v>0.44776119402985076</v>
      </c>
      <c r="H333" s="135">
        <f t="shared" si="14"/>
        <v>0.12657864523536166</v>
      </c>
      <c r="I333" s="135">
        <f t="shared" si="14"/>
        <v>2.1814006888633754E-2</v>
      </c>
      <c r="J333" s="136">
        <f t="shared" si="15"/>
        <v>2.6765212399540759</v>
      </c>
      <c r="K333" s="34">
        <v>4</v>
      </c>
      <c r="L333" s="34">
        <v>305</v>
      </c>
      <c r="M333" s="34">
        <v>1098</v>
      </c>
      <c r="N333" s="34">
        <v>1560</v>
      </c>
      <c r="O333" s="34">
        <v>441</v>
      </c>
      <c r="P333" s="34">
        <v>76</v>
      </c>
    </row>
    <row r="334" spans="1:16" x14ac:dyDescent="0.25">
      <c r="A334" s="11" t="s">
        <v>374</v>
      </c>
      <c r="B334" s="11" t="s">
        <v>375</v>
      </c>
      <c r="C334" s="34">
        <v>83</v>
      </c>
      <c r="D334" s="135">
        <f t="shared" si="14"/>
        <v>0</v>
      </c>
      <c r="E334" s="135">
        <f t="shared" si="14"/>
        <v>1.2048192771084338E-2</v>
      </c>
      <c r="F334" s="135">
        <f t="shared" si="14"/>
        <v>0.37349397590361444</v>
      </c>
      <c r="G334" s="135">
        <f t="shared" si="14"/>
        <v>0.39759036144578314</v>
      </c>
      <c r="H334" s="135">
        <f t="shared" si="14"/>
        <v>0.16867469879518071</v>
      </c>
      <c r="I334" s="135">
        <f t="shared" si="14"/>
        <v>4.8192771084337352E-2</v>
      </c>
      <c r="J334" s="136">
        <f t="shared" si="15"/>
        <v>2.8674698795180724</v>
      </c>
      <c r="K334" s="34">
        <v>0</v>
      </c>
      <c r="L334" s="34">
        <v>1</v>
      </c>
      <c r="M334" s="34">
        <v>31</v>
      </c>
      <c r="N334" s="34">
        <v>33</v>
      </c>
      <c r="O334" s="34">
        <v>14</v>
      </c>
      <c r="P334" s="34">
        <v>4</v>
      </c>
    </row>
    <row r="335" spans="1:16" x14ac:dyDescent="0.25">
      <c r="A335" s="11" t="s">
        <v>376</v>
      </c>
      <c r="B335" s="11" t="s">
        <v>377</v>
      </c>
      <c r="C335" s="34">
        <v>224</v>
      </c>
      <c r="D335" s="135">
        <f t="shared" si="14"/>
        <v>0</v>
      </c>
      <c r="E335" s="135">
        <f t="shared" si="14"/>
        <v>1.7857142857142856E-2</v>
      </c>
      <c r="F335" s="135">
        <f t="shared" si="14"/>
        <v>0.32589285714285715</v>
      </c>
      <c r="G335" s="135">
        <f t="shared" si="14"/>
        <v>0.44642857142857145</v>
      </c>
      <c r="H335" s="135">
        <f t="shared" si="14"/>
        <v>0.13392857142857142</v>
      </c>
      <c r="I335" s="135">
        <f t="shared" si="14"/>
        <v>7.5892857142857137E-2</v>
      </c>
      <c r="J335" s="136">
        <f t="shared" si="15"/>
        <v>2.9241071428571428</v>
      </c>
      <c r="K335" s="34">
        <v>0</v>
      </c>
      <c r="L335" s="34">
        <v>4</v>
      </c>
      <c r="M335" s="34">
        <v>73</v>
      </c>
      <c r="N335" s="34">
        <v>100</v>
      </c>
      <c r="O335" s="34">
        <v>30</v>
      </c>
      <c r="P335" s="34">
        <v>17</v>
      </c>
    </row>
    <row r="336" spans="1:16" x14ac:dyDescent="0.25">
      <c r="A336" s="11" t="s">
        <v>382</v>
      </c>
      <c r="B336" s="11" t="s">
        <v>383</v>
      </c>
      <c r="C336" s="34">
        <v>108</v>
      </c>
      <c r="D336" s="135">
        <f t="shared" si="14"/>
        <v>0</v>
      </c>
      <c r="E336" s="135">
        <f t="shared" si="14"/>
        <v>6.4814814814814811E-2</v>
      </c>
      <c r="F336" s="135">
        <f t="shared" si="14"/>
        <v>0.14814814814814814</v>
      </c>
      <c r="G336" s="135">
        <f t="shared" si="14"/>
        <v>0.44444444444444442</v>
      </c>
      <c r="H336" s="135">
        <f t="shared" si="14"/>
        <v>0.23148148148148148</v>
      </c>
      <c r="I336" s="135">
        <f t="shared" si="14"/>
        <v>0.1111111111111111</v>
      </c>
      <c r="J336" s="136">
        <f t="shared" si="15"/>
        <v>3.175925925925926</v>
      </c>
      <c r="K336" s="34">
        <v>0</v>
      </c>
      <c r="L336" s="34">
        <v>7</v>
      </c>
      <c r="M336" s="34">
        <v>16</v>
      </c>
      <c r="N336" s="34">
        <v>48</v>
      </c>
      <c r="O336" s="34">
        <v>25</v>
      </c>
      <c r="P336" s="34">
        <v>12</v>
      </c>
    </row>
    <row r="337" spans="1:16" x14ac:dyDescent="0.25">
      <c r="A337" s="11" t="s">
        <v>418</v>
      </c>
      <c r="B337" s="11" t="s">
        <v>419</v>
      </c>
      <c r="C337" s="34">
        <v>199</v>
      </c>
      <c r="D337" s="135">
        <f t="shared" si="14"/>
        <v>0</v>
      </c>
      <c r="E337" s="135">
        <f t="shared" si="14"/>
        <v>3.5175879396984924E-2</v>
      </c>
      <c r="F337" s="135">
        <f t="shared" si="14"/>
        <v>0.2613065326633166</v>
      </c>
      <c r="G337" s="135">
        <f t="shared" si="14"/>
        <v>0.45226130653266333</v>
      </c>
      <c r="H337" s="135">
        <f t="shared" si="14"/>
        <v>0.15577889447236182</v>
      </c>
      <c r="I337" s="135">
        <f t="shared" si="14"/>
        <v>9.5477386934673364E-2</v>
      </c>
      <c r="J337" s="136">
        <f t="shared" si="15"/>
        <v>3.0150753768844223</v>
      </c>
      <c r="K337" s="34">
        <v>0</v>
      </c>
      <c r="L337" s="34">
        <v>7</v>
      </c>
      <c r="M337" s="34">
        <v>52</v>
      </c>
      <c r="N337" s="34">
        <v>90</v>
      </c>
      <c r="O337" s="34">
        <v>31</v>
      </c>
      <c r="P337" s="34">
        <v>19</v>
      </c>
    </row>
    <row r="338" spans="1:16" x14ac:dyDescent="0.25">
      <c r="A338" s="11" t="s">
        <v>432</v>
      </c>
      <c r="B338" s="11" t="s">
        <v>433</v>
      </c>
      <c r="C338" s="34">
        <v>217</v>
      </c>
      <c r="D338" s="135">
        <f t="shared" si="14"/>
        <v>0</v>
      </c>
      <c r="E338" s="135">
        <f t="shared" si="14"/>
        <v>5.0691244239631339E-2</v>
      </c>
      <c r="F338" s="135">
        <f t="shared" si="14"/>
        <v>0.3686635944700461</v>
      </c>
      <c r="G338" s="135">
        <f t="shared" si="14"/>
        <v>0.41935483870967744</v>
      </c>
      <c r="H338" s="135">
        <f t="shared" si="14"/>
        <v>0.12442396313364056</v>
      </c>
      <c r="I338" s="135">
        <f t="shared" si="14"/>
        <v>3.6866359447004608E-2</v>
      </c>
      <c r="J338" s="136">
        <f t="shared" si="15"/>
        <v>2.7281105990783412</v>
      </c>
      <c r="K338" s="34">
        <v>0</v>
      </c>
      <c r="L338" s="34">
        <v>11</v>
      </c>
      <c r="M338" s="34">
        <v>80</v>
      </c>
      <c r="N338" s="34">
        <v>91</v>
      </c>
      <c r="O338" s="34">
        <v>27</v>
      </c>
      <c r="P338" s="34">
        <v>8</v>
      </c>
    </row>
    <row r="339" spans="1:16" x14ac:dyDescent="0.25">
      <c r="A339" s="11" t="s">
        <v>452</v>
      </c>
      <c r="B339" s="11" t="s">
        <v>453</v>
      </c>
      <c r="C339" s="34">
        <v>78</v>
      </c>
      <c r="D339" s="135">
        <f t="shared" si="14"/>
        <v>0</v>
      </c>
      <c r="E339" s="135">
        <f t="shared" si="14"/>
        <v>1.282051282051282E-2</v>
      </c>
      <c r="F339" s="135">
        <f t="shared" si="14"/>
        <v>0.28205128205128205</v>
      </c>
      <c r="G339" s="135">
        <f t="shared" si="14"/>
        <v>0.57692307692307687</v>
      </c>
      <c r="H339" s="135">
        <f t="shared" si="14"/>
        <v>6.4102564102564097E-2</v>
      </c>
      <c r="I339" s="135">
        <f t="shared" si="14"/>
        <v>6.4102564102564097E-2</v>
      </c>
      <c r="J339" s="136">
        <f t="shared" si="15"/>
        <v>2.8846153846153846</v>
      </c>
      <c r="K339" s="34">
        <v>0</v>
      </c>
      <c r="L339" s="34">
        <v>1</v>
      </c>
      <c r="M339" s="34">
        <v>22</v>
      </c>
      <c r="N339" s="34">
        <v>45</v>
      </c>
      <c r="O339" s="34">
        <v>5</v>
      </c>
      <c r="P339" s="34">
        <v>5</v>
      </c>
    </row>
    <row r="340" spans="1:16" x14ac:dyDescent="0.25">
      <c r="A340" s="11" t="s">
        <v>456</v>
      </c>
      <c r="B340" s="11" t="s">
        <v>457</v>
      </c>
      <c r="C340" s="34">
        <v>179</v>
      </c>
      <c r="D340" s="135">
        <f t="shared" si="14"/>
        <v>0</v>
      </c>
      <c r="E340" s="135">
        <f t="shared" si="14"/>
        <v>2.23463687150838E-2</v>
      </c>
      <c r="F340" s="135">
        <f t="shared" si="14"/>
        <v>0.20670391061452514</v>
      </c>
      <c r="G340" s="135">
        <f t="shared" si="14"/>
        <v>0.46368715083798884</v>
      </c>
      <c r="H340" s="135">
        <f t="shared" si="14"/>
        <v>0.21229050279329609</v>
      </c>
      <c r="I340" s="135">
        <f t="shared" si="14"/>
        <v>9.4972067039106142E-2</v>
      </c>
      <c r="J340" s="136">
        <f>SUMPRODUCT($K$2:$P$2,K340:P340)/C340</f>
        <v>3.1508379888268156</v>
      </c>
      <c r="K340" s="34">
        <v>0</v>
      </c>
      <c r="L340" s="34">
        <v>4</v>
      </c>
      <c r="M340" s="34">
        <v>37</v>
      </c>
      <c r="N340" s="34">
        <v>83</v>
      </c>
      <c r="O340" s="34">
        <v>38</v>
      </c>
      <c r="P340" s="34">
        <v>17</v>
      </c>
    </row>
    <row r="341" spans="1:16" x14ac:dyDescent="0.25">
      <c r="A341" s="11" t="s">
        <v>468</v>
      </c>
      <c r="B341" s="11" t="s">
        <v>469</v>
      </c>
      <c r="C341" s="34">
        <v>118</v>
      </c>
      <c r="D341" s="135">
        <f t="shared" si="14"/>
        <v>0</v>
      </c>
      <c r="E341" s="135">
        <f t="shared" si="14"/>
        <v>0</v>
      </c>
      <c r="F341" s="135">
        <f t="shared" si="14"/>
        <v>0.19491525423728814</v>
      </c>
      <c r="G341" s="135">
        <f t="shared" si="14"/>
        <v>0.4576271186440678</v>
      </c>
      <c r="H341" s="135">
        <f t="shared" si="14"/>
        <v>0.2288135593220339</v>
      </c>
      <c r="I341" s="135">
        <f t="shared" si="14"/>
        <v>0.11864406779661017</v>
      </c>
      <c r="J341" s="136">
        <f t="shared" si="15"/>
        <v>3.2711864406779663</v>
      </c>
      <c r="K341" s="34">
        <v>0</v>
      </c>
      <c r="L341" s="34">
        <v>0</v>
      </c>
      <c r="M341" s="34">
        <v>23</v>
      </c>
      <c r="N341" s="34">
        <v>54</v>
      </c>
      <c r="O341" s="34">
        <v>27</v>
      </c>
      <c r="P341" s="34">
        <v>14</v>
      </c>
    </row>
    <row r="342" spans="1:16" x14ac:dyDescent="0.25">
      <c r="A342" s="11" t="s">
        <v>478</v>
      </c>
      <c r="B342" s="11" t="s">
        <v>479</v>
      </c>
      <c r="C342" s="34">
        <v>89</v>
      </c>
      <c r="D342" s="135">
        <f t="shared" si="14"/>
        <v>1.1235955056179775E-2</v>
      </c>
      <c r="E342" s="135">
        <f t="shared" si="14"/>
        <v>4.49438202247191E-2</v>
      </c>
      <c r="F342" s="135">
        <f t="shared" si="14"/>
        <v>0.3595505617977528</v>
      </c>
      <c r="G342" s="135">
        <f t="shared" si="14"/>
        <v>0.34831460674157305</v>
      </c>
      <c r="H342" s="135">
        <f t="shared" si="14"/>
        <v>0.12359550561797752</v>
      </c>
      <c r="I342" s="135">
        <f t="shared" si="14"/>
        <v>0.11235955056179775</v>
      </c>
      <c r="J342" s="136">
        <f t="shared" si="15"/>
        <v>2.8651685393258428</v>
      </c>
      <c r="K342" s="34">
        <v>1</v>
      </c>
      <c r="L342" s="34">
        <v>4</v>
      </c>
      <c r="M342" s="34">
        <v>32</v>
      </c>
      <c r="N342" s="34">
        <v>31</v>
      </c>
      <c r="O342" s="34">
        <v>11</v>
      </c>
      <c r="P342" s="34">
        <v>10</v>
      </c>
    </row>
    <row r="343" spans="1:16" x14ac:dyDescent="0.25">
      <c r="A343" s="11" t="s">
        <v>480</v>
      </c>
      <c r="B343" s="11" t="s">
        <v>481</v>
      </c>
      <c r="C343" s="34">
        <v>382</v>
      </c>
      <c r="D343" s="135">
        <f t="shared" si="14"/>
        <v>0</v>
      </c>
      <c r="E343" s="135">
        <f t="shared" si="14"/>
        <v>3.9267015706806283E-2</v>
      </c>
      <c r="F343" s="135">
        <f t="shared" si="14"/>
        <v>0.23036649214659685</v>
      </c>
      <c r="G343" s="135">
        <f t="shared" si="14"/>
        <v>0.51308900523560208</v>
      </c>
      <c r="H343" s="135">
        <f t="shared" si="14"/>
        <v>0.14136125654450263</v>
      </c>
      <c r="I343" s="135">
        <f t="shared" si="14"/>
        <v>7.5916230366492143E-2</v>
      </c>
      <c r="J343" s="136">
        <f t="shared" si="15"/>
        <v>2.9842931937172774</v>
      </c>
      <c r="K343" s="34">
        <v>0</v>
      </c>
      <c r="L343" s="34">
        <v>15</v>
      </c>
      <c r="M343" s="34">
        <v>88</v>
      </c>
      <c r="N343" s="34">
        <v>196</v>
      </c>
      <c r="O343" s="34">
        <v>54</v>
      </c>
      <c r="P343" s="34">
        <v>29</v>
      </c>
    </row>
    <row r="344" spans="1:16" x14ac:dyDescent="0.25">
      <c r="A344" s="11" t="s">
        <v>496</v>
      </c>
      <c r="B344" s="11" t="s">
        <v>497</v>
      </c>
      <c r="C344" s="34">
        <v>149</v>
      </c>
      <c r="D344" s="135">
        <f t="shared" si="14"/>
        <v>0</v>
      </c>
      <c r="E344" s="135">
        <f t="shared" si="14"/>
        <v>2.6845637583892617E-2</v>
      </c>
      <c r="F344" s="135">
        <f t="shared" si="14"/>
        <v>0.3825503355704698</v>
      </c>
      <c r="G344" s="135">
        <f t="shared" si="14"/>
        <v>0.43624161073825501</v>
      </c>
      <c r="H344" s="135">
        <f t="shared" si="14"/>
        <v>0.10067114093959731</v>
      </c>
      <c r="I344" s="135">
        <f t="shared" si="14"/>
        <v>5.3691275167785234E-2</v>
      </c>
      <c r="J344" s="136">
        <f t="shared" si="15"/>
        <v>2.7718120805369129</v>
      </c>
      <c r="K344" s="34">
        <v>0</v>
      </c>
      <c r="L344" s="34">
        <v>4</v>
      </c>
      <c r="M344" s="34">
        <v>57</v>
      </c>
      <c r="N344" s="34">
        <v>65</v>
      </c>
      <c r="O344" s="34">
        <v>15</v>
      </c>
      <c r="P344" s="34">
        <v>8</v>
      </c>
    </row>
    <row r="345" spans="1:16" x14ac:dyDescent="0.25">
      <c r="A345" s="11" t="s">
        <v>506</v>
      </c>
      <c r="B345" s="11" t="s">
        <v>507</v>
      </c>
      <c r="C345" s="34">
        <v>76</v>
      </c>
      <c r="D345" s="135">
        <f t="shared" si="14"/>
        <v>0</v>
      </c>
      <c r="E345" s="135">
        <f t="shared" si="14"/>
        <v>2.6315789473684209E-2</v>
      </c>
      <c r="F345" s="135">
        <f t="shared" si="14"/>
        <v>0.19736842105263158</v>
      </c>
      <c r="G345" s="135">
        <f t="shared" si="14"/>
        <v>0.47368421052631576</v>
      </c>
      <c r="H345" s="135">
        <f t="shared" si="14"/>
        <v>0.23684210526315788</v>
      </c>
      <c r="I345" s="135">
        <f t="shared" si="14"/>
        <v>6.5789473684210523E-2</v>
      </c>
      <c r="J345" s="136">
        <f>SUMPRODUCT($K$2:$P$2,K345:P345)/C345</f>
        <v>3.1184210526315788</v>
      </c>
      <c r="K345" s="34">
        <v>0</v>
      </c>
      <c r="L345" s="34">
        <v>2</v>
      </c>
      <c r="M345" s="34">
        <v>15</v>
      </c>
      <c r="N345" s="34">
        <v>36</v>
      </c>
      <c r="O345" s="34">
        <v>18</v>
      </c>
      <c r="P345" s="34">
        <v>5</v>
      </c>
    </row>
    <row r="346" spans="1:16" x14ac:dyDescent="0.25">
      <c r="A346" s="11" t="s">
        <v>508</v>
      </c>
      <c r="B346" s="11" t="s">
        <v>509</v>
      </c>
      <c r="C346" s="34">
        <v>254</v>
      </c>
      <c r="D346" s="135">
        <f t="shared" si="14"/>
        <v>0</v>
      </c>
      <c r="E346" s="135">
        <f t="shared" si="14"/>
        <v>8.2677165354330714E-2</v>
      </c>
      <c r="F346" s="135">
        <f t="shared" si="14"/>
        <v>0.3543307086614173</v>
      </c>
      <c r="G346" s="135">
        <f t="shared" si="14"/>
        <v>0.42519685039370081</v>
      </c>
      <c r="H346" s="135">
        <f t="shared" si="14"/>
        <v>0.11023622047244094</v>
      </c>
      <c r="I346" s="135">
        <f t="shared" si="14"/>
        <v>2.7559055118110236E-2</v>
      </c>
      <c r="J346" s="136">
        <f t="shared" si="15"/>
        <v>2.6456692913385829</v>
      </c>
      <c r="K346" s="34">
        <v>0</v>
      </c>
      <c r="L346" s="34">
        <v>21</v>
      </c>
      <c r="M346" s="34">
        <v>90</v>
      </c>
      <c r="N346" s="34">
        <v>108</v>
      </c>
      <c r="O346" s="34">
        <v>28</v>
      </c>
      <c r="P346" s="34">
        <v>7</v>
      </c>
    </row>
    <row r="347" spans="1:16" x14ac:dyDescent="0.25">
      <c r="A347" s="11" t="s">
        <v>520</v>
      </c>
      <c r="B347" s="11" t="s">
        <v>521</v>
      </c>
      <c r="C347" s="11">
        <v>424</v>
      </c>
      <c r="D347" s="135">
        <f t="shared" si="14"/>
        <v>0</v>
      </c>
      <c r="E347" s="135">
        <f t="shared" si="14"/>
        <v>3.0660377358490566E-2</v>
      </c>
      <c r="F347" s="135">
        <f t="shared" si="14"/>
        <v>0.25471698113207547</v>
      </c>
      <c r="G347" s="135">
        <f t="shared" si="14"/>
        <v>0.46226415094339623</v>
      </c>
      <c r="H347" s="135">
        <f t="shared" si="14"/>
        <v>0.18396226415094338</v>
      </c>
      <c r="I347" s="135">
        <f t="shared" si="14"/>
        <v>6.8396226415094338E-2</v>
      </c>
      <c r="J347" s="136">
        <f t="shared" si="15"/>
        <v>3.0047169811320753</v>
      </c>
      <c r="K347" s="11">
        <v>0</v>
      </c>
      <c r="L347" s="11">
        <v>13</v>
      </c>
      <c r="M347" s="11">
        <v>108</v>
      </c>
      <c r="N347" s="11">
        <v>196</v>
      </c>
      <c r="O347" s="11">
        <v>78</v>
      </c>
      <c r="P347" s="11">
        <v>29</v>
      </c>
    </row>
    <row r="348" spans="1:16" x14ac:dyDescent="0.25">
      <c r="A348" s="11" t="s">
        <v>522</v>
      </c>
      <c r="B348" s="11" t="s">
        <v>523</v>
      </c>
      <c r="C348" s="11">
        <v>268</v>
      </c>
      <c r="D348" s="135">
        <f t="shared" si="14"/>
        <v>0</v>
      </c>
      <c r="E348" s="135">
        <f t="shared" si="14"/>
        <v>0.13432835820895522</v>
      </c>
      <c r="F348" s="135">
        <f t="shared" si="14"/>
        <v>0.22761194029850745</v>
      </c>
      <c r="G348" s="135">
        <f t="shared" si="14"/>
        <v>0.42164179104477612</v>
      </c>
      <c r="H348" s="135">
        <f t="shared" si="14"/>
        <v>0.19029850746268656</v>
      </c>
      <c r="I348" s="135">
        <f t="shared" si="14"/>
        <v>2.6119402985074626E-2</v>
      </c>
      <c r="J348" s="136">
        <f t="shared" si="15"/>
        <v>2.7462686567164178</v>
      </c>
      <c r="K348" s="11">
        <v>0</v>
      </c>
      <c r="L348" s="11">
        <v>36</v>
      </c>
      <c r="M348" s="11">
        <v>61</v>
      </c>
      <c r="N348" s="11">
        <v>113</v>
      </c>
      <c r="O348" s="11">
        <v>51</v>
      </c>
      <c r="P348" s="11">
        <v>7</v>
      </c>
    </row>
    <row r="349" spans="1:16" x14ac:dyDescent="0.25">
      <c r="A349" s="11" t="s">
        <v>530</v>
      </c>
      <c r="B349" s="11" t="s">
        <v>531</v>
      </c>
      <c r="C349" s="11">
        <v>249</v>
      </c>
      <c r="D349" s="135">
        <f t="shared" si="14"/>
        <v>0</v>
      </c>
      <c r="E349" s="135">
        <f t="shared" si="14"/>
        <v>2.0080321285140562E-2</v>
      </c>
      <c r="F349" s="135">
        <f t="shared" si="14"/>
        <v>0.20080321285140562</v>
      </c>
      <c r="G349" s="135">
        <f t="shared" si="14"/>
        <v>0.45381526104417669</v>
      </c>
      <c r="H349" s="135">
        <f t="shared" si="14"/>
        <v>0.21686746987951808</v>
      </c>
      <c r="I349" s="135">
        <f t="shared" si="14"/>
        <v>0.10843373493975904</v>
      </c>
      <c r="J349" s="136">
        <f t="shared" si="15"/>
        <v>3.1927710843373496</v>
      </c>
      <c r="K349" s="11">
        <v>0</v>
      </c>
      <c r="L349" s="11">
        <v>5</v>
      </c>
      <c r="M349" s="11">
        <v>50</v>
      </c>
      <c r="N349" s="11">
        <v>113</v>
      </c>
      <c r="O349" s="11">
        <v>54</v>
      </c>
      <c r="P349" s="11">
        <v>27</v>
      </c>
    </row>
    <row r="350" spans="1:16" x14ac:dyDescent="0.25">
      <c r="A350" s="11" t="s">
        <v>532</v>
      </c>
      <c r="B350" s="11" t="s">
        <v>533</v>
      </c>
      <c r="C350" s="11">
        <v>197</v>
      </c>
      <c r="D350" s="135">
        <f t="shared" si="14"/>
        <v>0</v>
      </c>
      <c r="E350" s="135">
        <f t="shared" si="14"/>
        <v>4.5685279187817257E-2</v>
      </c>
      <c r="F350" s="135">
        <f t="shared" si="14"/>
        <v>0.20812182741116753</v>
      </c>
      <c r="G350" s="135">
        <f t="shared" si="14"/>
        <v>0.46700507614213199</v>
      </c>
      <c r="H350" s="135">
        <f t="shared" si="14"/>
        <v>0.18781725888324874</v>
      </c>
      <c r="I350" s="135">
        <f t="shared" si="14"/>
        <v>9.1370558375634514E-2</v>
      </c>
      <c r="J350" s="136">
        <f t="shared" si="15"/>
        <v>3.0710659898477157</v>
      </c>
      <c r="K350" s="11">
        <v>0</v>
      </c>
      <c r="L350" s="11">
        <v>9</v>
      </c>
      <c r="M350" s="11">
        <v>41</v>
      </c>
      <c r="N350" s="11">
        <v>92</v>
      </c>
      <c r="O350" s="11">
        <v>37</v>
      </c>
      <c r="P350" s="11">
        <v>18</v>
      </c>
    </row>
    <row r="351" spans="1:16" x14ac:dyDescent="0.25">
      <c r="A351" s="11" t="s">
        <v>544</v>
      </c>
      <c r="B351" s="11" t="s">
        <v>545</v>
      </c>
      <c r="C351" s="11">
        <v>104</v>
      </c>
      <c r="D351" s="135">
        <f t="shared" si="14"/>
        <v>0</v>
      </c>
      <c r="E351" s="135">
        <f t="shared" si="14"/>
        <v>5.7692307692307696E-2</v>
      </c>
      <c r="F351" s="135">
        <f t="shared" si="14"/>
        <v>0.25961538461538464</v>
      </c>
      <c r="G351" s="135">
        <f t="shared" si="14"/>
        <v>0.56730769230769229</v>
      </c>
      <c r="H351" s="135">
        <f t="shared" si="14"/>
        <v>7.6923076923076927E-2</v>
      </c>
      <c r="I351" s="135">
        <f t="shared" si="14"/>
        <v>3.8461538461538464E-2</v>
      </c>
      <c r="J351" s="136">
        <f t="shared" si="15"/>
        <v>2.7788461538461537</v>
      </c>
      <c r="K351" s="11">
        <v>0</v>
      </c>
      <c r="L351" s="11">
        <v>6</v>
      </c>
      <c r="M351" s="11">
        <v>27</v>
      </c>
      <c r="N351" s="11">
        <v>59</v>
      </c>
      <c r="O351" s="11">
        <v>8</v>
      </c>
      <c r="P351" s="11">
        <v>4</v>
      </c>
    </row>
    <row r="352" spans="1:16" x14ac:dyDescent="0.25">
      <c r="A352" s="11" t="s">
        <v>550</v>
      </c>
      <c r="B352" s="11" t="s">
        <v>551</v>
      </c>
      <c r="C352" s="11">
        <v>1807</v>
      </c>
      <c r="D352" s="135">
        <f t="shared" si="14"/>
        <v>2.2136137244050912E-3</v>
      </c>
      <c r="E352" s="135">
        <f t="shared" si="14"/>
        <v>8.0796900940785829E-2</v>
      </c>
      <c r="F352" s="135">
        <f t="shared" si="14"/>
        <v>0.40841173215273935</v>
      </c>
      <c r="G352" s="135">
        <f t="shared" si="14"/>
        <v>0.37410071942446044</v>
      </c>
      <c r="H352" s="135">
        <f t="shared" si="14"/>
        <v>0.10348644161593802</v>
      </c>
      <c r="I352" s="135">
        <f t="shared" si="14"/>
        <v>3.099059214167128E-2</v>
      </c>
      <c r="J352" s="136">
        <f t="shared" si="15"/>
        <v>2.5888212506917543</v>
      </c>
      <c r="K352" s="11">
        <v>4</v>
      </c>
      <c r="L352" s="11">
        <v>146</v>
      </c>
      <c r="M352" s="11">
        <v>738</v>
      </c>
      <c r="N352" s="11">
        <v>676</v>
      </c>
      <c r="O352" s="11">
        <v>187</v>
      </c>
      <c r="P352" s="11">
        <v>56</v>
      </c>
    </row>
    <row r="353" spans="1:16" x14ac:dyDescent="0.25">
      <c r="A353" s="11" t="s">
        <v>554</v>
      </c>
      <c r="B353" s="11" t="s">
        <v>555</v>
      </c>
      <c r="C353" s="11">
        <v>137</v>
      </c>
      <c r="D353" s="135">
        <f t="shared" si="14"/>
        <v>0</v>
      </c>
      <c r="E353" s="135">
        <f t="shared" si="14"/>
        <v>2.9197080291970802E-2</v>
      </c>
      <c r="F353" s="135">
        <f t="shared" si="14"/>
        <v>0.18248175182481752</v>
      </c>
      <c r="G353" s="135">
        <f t="shared" si="14"/>
        <v>0.47445255474452552</v>
      </c>
      <c r="H353" s="135">
        <f t="shared" si="14"/>
        <v>0.24087591240875914</v>
      </c>
      <c r="I353" s="135">
        <f t="shared" si="14"/>
        <v>7.2992700729927001E-2</v>
      </c>
      <c r="J353" s="136">
        <f t="shared" si="15"/>
        <v>3.1459854014598538</v>
      </c>
      <c r="K353" s="11">
        <v>0</v>
      </c>
      <c r="L353" s="11">
        <v>4</v>
      </c>
      <c r="M353" s="11">
        <v>25</v>
      </c>
      <c r="N353" s="11">
        <v>65</v>
      </c>
      <c r="O353" s="11">
        <v>33</v>
      </c>
      <c r="P353" s="11">
        <v>10</v>
      </c>
    </row>
    <row r="354" spans="1:16" x14ac:dyDescent="0.25">
      <c r="A354" s="11" t="s">
        <v>560</v>
      </c>
      <c r="B354" s="11" t="s">
        <v>561</v>
      </c>
      <c r="C354" s="11">
        <v>541</v>
      </c>
      <c r="D354" s="135">
        <f t="shared" si="14"/>
        <v>3.6968576709796672E-3</v>
      </c>
      <c r="E354" s="135">
        <f t="shared" si="14"/>
        <v>7.763401109057301E-2</v>
      </c>
      <c r="F354" s="135">
        <f t="shared" si="14"/>
        <v>0.20887245841035121</v>
      </c>
      <c r="G354" s="135">
        <f t="shared" si="14"/>
        <v>0.45841035120147872</v>
      </c>
      <c r="H354" s="135">
        <f t="shared" si="14"/>
        <v>0.1977818853974122</v>
      </c>
      <c r="I354" s="135">
        <f t="shared" si="14"/>
        <v>5.3604436229205174E-2</v>
      </c>
      <c r="J354" s="136">
        <f t="shared" si="15"/>
        <v>2.9297597042513863</v>
      </c>
      <c r="K354" s="11">
        <v>2</v>
      </c>
      <c r="L354" s="11">
        <v>42</v>
      </c>
      <c r="M354" s="11">
        <v>113</v>
      </c>
      <c r="N354" s="11">
        <v>248</v>
      </c>
      <c r="O354" s="11">
        <v>107</v>
      </c>
      <c r="P354" s="11">
        <v>29</v>
      </c>
    </row>
    <row r="355" spans="1:16" x14ac:dyDescent="0.25">
      <c r="A355" s="11" t="s">
        <v>564</v>
      </c>
      <c r="B355" s="11" t="s">
        <v>565</v>
      </c>
      <c r="C355" s="11" t="s">
        <v>1572</v>
      </c>
      <c r="D355" s="135" t="e">
        <f t="shared" si="14"/>
        <v>#VALUE!</v>
      </c>
      <c r="E355" s="135" t="e">
        <f t="shared" si="14"/>
        <v>#VALUE!</v>
      </c>
      <c r="F355" s="135" t="e">
        <f t="shared" si="14"/>
        <v>#VALUE!</v>
      </c>
      <c r="G355" s="135" t="e">
        <f t="shared" si="14"/>
        <v>#VALUE!</v>
      </c>
      <c r="H355" s="135" t="e">
        <f t="shared" si="14"/>
        <v>#VALUE!</v>
      </c>
      <c r="I355" s="135" t="e">
        <f t="shared" si="14"/>
        <v>#VALUE!</v>
      </c>
      <c r="J355" s="136" t="e">
        <f t="shared" si="15"/>
        <v>#VALUE!</v>
      </c>
      <c r="K355" s="11" t="s">
        <v>1572</v>
      </c>
      <c r="L355" s="11" t="s">
        <v>1572</v>
      </c>
      <c r="M355" s="11" t="s">
        <v>1572</v>
      </c>
      <c r="N355" s="11" t="s">
        <v>1572</v>
      </c>
      <c r="O355" s="11" t="s">
        <v>1572</v>
      </c>
      <c r="P355" s="11" t="s">
        <v>1572</v>
      </c>
    </row>
    <row r="356" spans="1:16" x14ac:dyDescent="0.25">
      <c r="A356" s="11" t="s">
        <v>574</v>
      </c>
      <c r="B356" s="11" t="s">
        <v>575</v>
      </c>
      <c r="C356" s="11">
        <v>875</v>
      </c>
      <c r="D356" s="135">
        <f t="shared" si="14"/>
        <v>0</v>
      </c>
      <c r="E356" s="135">
        <f t="shared" si="14"/>
        <v>4.3428571428571427E-2</v>
      </c>
      <c r="F356" s="135">
        <f t="shared" si="14"/>
        <v>0.29371428571428571</v>
      </c>
      <c r="G356" s="135">
        <f t="shared" si="14"/>
        <v>0.47428571428571431</v>
      </c>
      <c r="H356" s="135">
        <f t="shared" si="14"/>
        <v>0.1462857142857143</v>
      </c>
      <c r="I356" s="135">
        <f t="shared" si="14"/>
        <v>4.2285714285714288E-2</v>
      </c>
      <c r="J356" s="136">
        <f t="shared" si="15"/>
        <v>2.8502857142857141</v>
      </c>
      <c r="K356" s="11">
        <v>0</v>
      </c>
      <c r="L356" s="11">
        <v>38</v>
      </c>
      <c r="M356" s="11">
        <v>257</v>
      </c>
      <c r="N356" s="11">
        <v>415</v>
      </c>
      <c r="O356" s="11">
        <v>128</v>
      </c>
      <c r="P356" s="11">
        <v>37</v>
      </c>
    </row>
    <row r="357" spans="1:16" x14ac:dyDescent="0.25">
      <c r="A357" s="11" t="s">
        <v>582</v>
      </c>
      <c r="B357" s="11" t="s">
        <v>583</v>
      </c>
      <c r="C357" s="11">
        <v>162</v>
      </c>
      <c r="D357" s="135">
        <f t="shared" si="14"/>
        <v>0</v>
      </c>
      <c r="E357" s="135">
        <f t="shared" si="14"/>
        <v>1.8518518518518517E-2</v>
      </c>
      <c r="F357" s="135">
        <f t="shared" si="14"/>
        <v>0.36419753086419754</v>
      </c>
      <c r="G357" s="135">
        <f t="shared" si="14"/>
        <v>0.32098765432098764</v>
      </c>
      <c r="H357" s="135">
        <f t="shared" si="14"/>
        <v>0.22839506172839505</v>
      </c>
      <c r="I357" s="135">
        <f t="shared" si="14"/>
        <v>6.7901234567901231E-2</v>
      </c>
      <c r="J357" s="136">
        <f t="shared" si="15"/>
        <v>2.9629629629629628</v>
      </c>
      <c r="K357" s="11">
        <v>0</v>
      </c>
      <c r="L357" s="11">
        <v>3</v>
      </c>
      <c r="M357" s="11">
        <v>59</v>
      </c>
      <c r="N357" s="11">
        <v>52</v>
      </c>
      <c r="O357" s="11">
        <v>37</v>
      </c>
      <c r="P357" s="11">
        <v>11</v>
      </c>
    </row>
    <row r="358" spans="1:16" x14ac:dyDescent="0.25">
      <c r="A358" s="11" t="s">
        <v>586</v>
      </c>
      <c r="B358" s="11" t="s">
        <v>587</v>
      </c>
      <c r="C358" s="11" t="s">
        <v>1572</v>
      </c>
      <c r="D358" s="135" t="e">
        <f t="shared" si="14"/>
        <v>#VALUE!</v>
      </c>
      <c r="E358" s="135" t="e">
        <f t="shared" si="14"/>
        <v>#VALUE!</v>
      </c>
      <c r="F358" s="135" t="e">
        <f t="shared" si="14"/>
        <v>#VALUE!</v>
      </c>
      <c r="G358" s="135" t="e">
        <f t="shared" si="14"/>
        <v>#VALUE!</v>
      </c>
      <c r="H358" s="135" t="e">
        <f t="shared" si="14"/>
        <v>#VALUE!</v>
      </c>
      <c r="I358" s="135" t="e">
        <f t="shared" si="14"/>
        <v>#VALUE!</v>
      </c>
      <c r="J358" s="136" t="e">
        <f t="shared" si="15"/>
        <v>#VALUE!</v>
      </c>
      <c r="K358" s="11" t="s">
        <v>1572</v>
      </c>
      <c r="L358" s="11" t="s">
        <v>1572</v>
      </c>
      <c r="M358" s="11" t="s">
        <v>1572</v>
      </c>
      <c r="N358" s="11" t="s">
        <v>1572</v>
      </c>
      <c r="O358" s="11" t="s">
        <v>1572</v>
      </c>
      <c r="P358" s="11" t="s">
        <v>1572</v>
      </c>
    </row>
    <row r="359" spans="1:16" x14ac:dyDescent="0.25">
      <c r="A359" s="11" t="s">
        <v>588</v>
      </c>
      <c r="B359" s="11" t="s">
        <v>589</v>
      </c>
      <c r="C359" s="11">
        <v>65</v>
      </c>
      <c r="D359" s="135">
        <f t="shared" si="14"/>
        <v>0</v>
      </c>
      <c r="E359" s="135">
        <f t="shared" si="14"/>
        <v>3.0769230769230771E-2</v>
      </c>
      <c r="F359" s="135">
        <f t="shared" si="14"/>
        <v>0.18461538461538463</v>
      </c>
      <c r="G359" s="135">
        <f t="shared" si="14"/>
        <v>0.44615384615384618</v>
      </c>
      <c r="H359" s="135">
        <f t="shared" si="14"/>
        <v>0.15384615384615385</v>
      </c>
      <c r="I359" s="135">
        <f t="shared" si="14"/>
        <v>0.18461538461538463</v>
      </c>
      <c r="J359" s="136">
        <f t="shared" si="15"/>
        <v>3.2769230769230768</v>
      </c>
      <c r="K359" s="11">
        <v>0</v>
      </c>
      <c r="L359" s="11">
        <v>2</v>
      </c>
      <c r="M359" s="11">
        <v>12</v>
      </c>
      <c r="N359" s="11">
        <v>29</v>
      </c>
      <c r="O359" s="11">
        <v>10</v>
      </c>
      <c r="P359" s="11">
        <v>12</v>
      </c>
    </row>
    <row r="360" spans="1:16" x14ac:dyDescent="0.25">
      <c r="A360" s="11" t="s">
        <v>590</v>
      </c>
      <c r="B360" s="11" t="s">
        <v>591</v>
      </c>
      <c r="C360" s="11">
        <v>85</v>
      </c>
      <c r="D360" s="135">
        <f t="shared" si="14"/>
        <v>0</v>
      </c>
      <c r="E360" s="135">
        <f t="shared" si="14"/>
        <v>4.7058823529411764E-2</v>
      </c>
      <c r="F360" s="135">
        <f t="shared" si="14"/>
        <v>0.38823529411764707</v>
      </c>
      <c r="G360" s="135">
        <f t="shared" si="14"/>
        <v>0.37647058823529411</v>
      </c>
      <c r="H360" s="135">
        <f t="shared" si="14"/>
        <v>0.12941176470588237</v>
      </c>
      <c r="I360" s="135">
        <f t="shared" si="14"/>
        <v>5.8823529411764705E-2</v>
      </c>
      <c r="J360" s="136">
        <f t="shared" si="15"/>
        <v>2.7647058823529411</v>
      </c>
      <c r="K360" s="11">
        <v>0</v>
      </c>
      <c r="L360" s="11">
        <v>4</v>
      </c>
      <c r="M360" s="11">
        <v>33</v>
      </c>
      <c r="N360" s="11">
        <v>32</v>
      </c>
      <c r="O360" s="11">
        <v>11</v>
      </c>
      <c r="P360" s="11">
        <v>5</v>
      </c>
    </row>
    <row r="361" spans="1:16" x14ac:dyDescent="0.25">
      <c r="A361" s="11" t="s">
        <v>600</v>
      </c>
      <c r="B361" s="11" t="s">
        <v>601</v>
      </c>
      <c r="C361" s="11">
        <v>96</v>
      </c>
      <c r="D361" s="135">
        <f t="shared" si="14"/>
        <v>0</v>
      </c>
      <c r="E361" s="135">
        <f t="shared" si="14"/>
        <v>2.0833333333333332E-2</v>
      </c>
      <c r="F361" s="135">
        <f t="shared" si="14"/>
        <v>0.19791666666666666</v>
      </c>
      <c r="G361" s="135">
        <f t="shared" ref="G361:I424" si="16">N361/$C361</f>
        <v>0.40625</v>
      </c>
      <c r="H361" s="135">
        <f t="shared" si="16"/>
        <v>0.30208333333333331</v>
      </c>
      <c r="I361" s="135">
        <f t="shared" si="16"/>
        <v>7.2916666666666671E-2</v>
      </c>
      <c r="J361" s="136">
        <f t="shared" si="15"/>
        <v>3.2083333333333335</v>
      </c>
      <c r="K361" s="11">
        <v>0</v>
      </c>
      <c r="L361" s="11">
        <v>2</v>
      </c>
      <c r="M361" s="11">
        <v>19</v>
      </c>
      <c r="N361" s="11">
        <v>39</v>
      </c>
      <c r="O361" s="11">
        <v>29</v>
      </c>
      <c r="P361" s="11">
        <v>7</v>
      </c>
    </row>
    <row r="362" spans="1:16" x14ac:dyDescent="0.25">
      <c r="A362" s="11" t="s">
        <v>612</v>
      </c>
      <c r="B362" s="11" t="s">
        <v>613</v>
      </c>
      <c r="C362" s="11">
        <v>166</v>
      </c>
      <c r="D362" s="135">
        <f t="shared" ref="D362:I425" si="17">K362/$C362</f>
        <v>0</v>
      </c>
      <c r="E362" s="135">
        <f t="shared" si="17"/>
        <v>1.8072289156626505E-2</v>
      </c>
      <c r="F362" s="135">
        <f t="shared" si="17"/>
        <v>0.30722891566265059</v>
      </c>
      <c r="G362" s="135">
        <f t="shared" si="16"/>
        <v>0.36144578313253012</v>
      </c>
      <c r="H362" s="135">
        <f t="shared" si="16"/>
        <v>0.21686746987951808</v>
      </c>
      <c r="I362" s="135">
        <f t="shared" si="16"/>
        <v>9.6385542168674704E-2</v>
      </c>
      <c r="J362" s="136">
        <f t="shared" si="15"/>
        <v>3.0662650602409638</v>
      </c>
      <c r="K362" s="11">
        <v>0</v>
      </c>
      <c r="L362" s="11">
        <v>3</v>
      </c>
      <c r="M362" s="11">
        <v>51</v>
      </c>
      <c r="N362" s="11">
        <v>60</v>
      </c>
      <c r="O362" s="11">
        <v>36</v>
      </c>
      <c r="P362" s="11">
        <v>16</v>
      </c>
    </row>
    <row r="363" spans="1:16" x14ac:dyDescent="0.25">
      <c r="A363" s="11" t="s">
        <v>614</v>
      </c>
      <c r="B363" s="11" t="s">
        <v>615</v>
      </c>
      <c r="C363" s="11">
        <v>172</v>
      </c>
      <c r="D363" s="135">
        <f t="shared" si="17"/>
        <v>0</v>
      </c>
      <c r="E363" s="135">
        <f t="shared" si="17"/>
        <v>0</v>
      </c>
      <c r="F363" s="135">
        <f t="shared" si="17"/>
        <v>0.28488372093023256</v>
      </c>
      <c r="G363" s="135">
        <f t="shared" si="16"/>
        <v>0.5058139534883721</v>
      </c>
      <c r="H363" s="135">
        <f t="shared" si="16"/>
        <v>0.13372093023255813</v>
      </c>
      <c r="I363" s="135">
        <f t="shared" si="16"/>
        <v>7.5581395348837205E-2</v>
      </c>
      <c r="J363" s="136">
        <f t="shared" si="15"/>
        <v>3</v>
      </c>
      <c r="K363" s="11">
        <v>0</v>
      </c>
      <c r="L363" s="11">
        <v>0</v>
      </c>
      <c r="M363" s="11">
        <v>49</v>
      </c>
      <c r="N363" s="11">
        <v>87</v>
      </c>
      <c r="O363" s="11">
        <v>23</v>
      </c>
      <c r="P363" s="11">
        <v>13</v>
      </c>
    </row>
    <row r="364" spans="1:16" x14ac:dyDescent="0.25">
      <c r="A364" s="11" t="s">
        <v>618</v>
      </c>
      <c r="B364" s="11" t="s">
        <v>619</v>
      </c>
      <c r="C364" s="11">
        <v>270</v>
      </c>
      <c r="D364" s="135">
        <f t="shared" si="17"/>
        <v>0</v>
      </c>
      <c r="E364" s="135">
        <f t="shared" si="17"/>
        <v>5.185185185185185E-2</v>
      </c>
      <c r="F364" s="135">
        <f t="shared" si="17"/>
        <v>0.50370370370370365</v>
      </c>
      <c r="G364" s="135">
        <f t="shared" si="16"/>
        <v>0.27037037037037037</v>
      </c>
      <c r="H364" s="135">
        <f t="shared" si="16"/>
        <v>0.13703703703703704</v>
      </c>
      <c r="I364" s="135">
        <f t="shared" si="16"/>
        <v>3.7037037037037035E-2</v>
      </c>
      <c r="J364" s="136">
        <f t="shared" si="15"/>
        <v>2.6037037037037036</v>
      </c>
      <c r="K364" s="11">
        <v>0</v>
      </c>
      <c r="L364" s="11">
        <v>14</v>
      </c>
      <c r="M364" s="11">
        <v>136</v>
      </c>
      <c r="N364" s="11">
        <v>73</v>
      </c>
      <c r="O364" s="11">
        <v>37</v>
      </c>
      <c r="P364" s="11">
        <v>10</v>
      </c>
    </row>
    <row r="365" spans="1:16" x14ac:dyDescent="0.25">
      <c r="A365" s="11" t="s">
        <v>620</v>
      </c>
      <c r="B365" s="11" t="s">
        <v>621</v>
      </c>
      <c r="C365" s="11">
        <v>105</v>
      </c>
      <c r="D365" s="135">
        <f t="shared" si="17"/>
        <v>0</v>
      </c>
      <c r="E365" s="135">
        <f t="shared" si="17"/>
        <v>5.7142857142857141E-2</v>
      </c>
      <c r="F365" s="135">
        <f t="shared" si="17"/>
        <v>0.26666666666666666</v>
      </c>
      <c r="G365" s="135">
        <f t="shared" si="16"/>
        <v>0.46666666666666667</v>
      </c>
      <c r="H365" s="135">
        <f t="shared" si="16"/>
        <v>0.12380952380952381</v>
      </c>
      <c r="I365" s="135">
        <f t="shared" si="16"/>
        <v>8.5714285714285715E-2</v>
      </c>
      <c r="J365" s="136">
        <f t="shared" si="15"/>
        <v>2.9142857142857141</v>
      </c>
      <c r="K365" s="11">
        <v>0</v>
      </c>
      <c r="L365" s="11">
        <v>6</v>
      </c>
      <c r="M365" s="11">
        <v>28</v>
      </c>
      <c r="N365" s="11">
        <v>49</v>
      </c>
      <c r="O365" s="11">
        <v>13</v>
      </c>
      <c r="P365" s="11">
        <v>9</v>
      </c>
    </row>
    <row r="366" spans="1:16" x14ac:dyDescent="0.25">
      <c r="A366" s="11" t="s">
        <v>630</v>
      </c>
      <c r="B366" s="11" t="s">
        <v>631</v>
      </c>
      <c r="C366" s="11">
        <v>49</v>
      </c>
      <c r="D366" s="135">
        <f t="shared" si="17"/>
        <v>0</v>
      </c>
      <c r="E366" s="135">
        <f t="shared" si="17"/>
        <v>2.0408163265306121E-2</v>
      </c>
      <c r="F366" s="135">
        <f t="shared" si="17"/>
        <v>0.30612244897959184</v>
      </c>
      <c r="G366" s="135">
        <f t="shared" si="16"/>
        <v>0.34693877551020408</v>
      </c>
      <c r="H366" s="135">
        <f t="shared" si="16"/>
        <v>0.30612244897959184</v>
      </c>
      <c r="I366" s="135">
        <f t="shared" si="16"/>
        <v>2.0408163265306121E-2</v>
      </c>
      <c r="J366" s="136">
        <f t="shared" si="15"/>
        <v>3</v>
      </c>
      <c r="K366" s="11">
        <v>0</v>
      </c>
      <c r="L366" s="11">
        <v>1</v>
      </c>
      <c r="M366" s="11">
        <v>15</v>
      </c>
      <c r="N366" s="11">
        <v>17</v>
      </c>
      <c r="O366" s="11">
        <v>15</v>
      </c>
      <c r="P366" s="11">
        <v>1</v>
      </c>
    </row>
    <row r="367" spans="1:16" x14ac:dyDescent="0.25">
      <c r="A367" s="11" t="s">
        <v>642</v>
      </c>
      <c r="B367" s="11" t="s">
        <v>643</v>
      </c>
      <c r="C367" s="11">
        <v>262</v>
      </c>
      <c r="D367" s="135">
        <f t="shared" si="17"/>
        <v>0</v>
      </c>
      <c r="E367" s="135">
        <f t="shared" si="17"/>
        <v>7.6335877862595417E-3</v>
      </c>
      <c r="F367" s="135">
        <f t="shared" si="17"/>
        <v>0.24809160305343511</v>
      </c>
      <c r="G367" s="135">
        <f t="shared" si="16"/>
        <v>0.53816793893129766</v>
      </c>
      <c r="H367" s="135">
        <f t="shared" si="16"/>
        <v>0.16793893129770993</v>
      </c>
      <c r="I367" s="135">
        <f t="shared" si="16"/>
        <v>3.8167938931297711E-2</v>
      </c>
      <c r="J367" s="136">
        <f t="shared" si="15"/>
        <v>2.9809160305343512</v>
      </c>
      <c r="K367" s="11">
        <v>0</v>
      </c>
      <c r="L367" s="11">
        <v>2</v>
      </c>
      <c r="M367" s="11">
        <v>65</v>
      </c>
      <c r="N367" s="11">
        <v>141</v>
      </c>
      <c r="O367" s="11">
        <v>44</v>
      </c>
      <c r="P367" s="11">
        <v>10</v>
      </c>
    </row>
    <row r="368" spans="1:16" x14ac:dyDescent="0.25">
      <c r="A368" s="11" t="s">
        <v>652</v>
      </c>
      <c r="B368" s="11" t="s">
        <v>653</v>
      </c>
      <c r="C368" s="11">
        <v>589</v>
      </c>
      <c r="D368" s="135">
        <f t="shared" si="17"/>
        <v>1.697792869269949E-3</v>
      </c>
      <c r="E368" s="135">
        <f t="shared" si="17"/>
        <v>5.6027164685908321E-2</v>
      </c>
      <c r="F368" s="135">
        <f t="shared" si="17"/>
        <v>0.25297113752122241</v>
      </c>
      <c r="G368" s="135">
        <f t="shared" si="16"/>
        <v>0.46010186757215621</v>
      </c>
      <c r="H368" s="135">
        <f t="shared" si="16"/>
        <v>0.17996604414261461</v>
      </c>
      <c r="I368" s="135">
        <f t="shared" si="16"/>
        <v>4.9235993208828523E-2</v>
      </c>
      <c r="J368" s="136">
        <f t="shared" si="15"/>
        <v>2.9083191850594226</v>
      </c>
      <c r="K368" s="11">
        <v>1</v>
      </c>
      <c r="L368" s="11">
        <v>33</v>
      </c>
      <c r="M368" s="11">
        <v>149</v>
      </c>
      <c r="N368" s="11">
        <v>271</v>
      </c>
      <c r="O368" s="11">
        <v>106</v>
      </c>
      <c r="P368" s="11">
        <v>29</v>
      </c>
    </row>
    <row r="369" spans="1:16" x14ac:dyDescent="0.25">
      <c r="A369" s="11" t="s">
        <v>668</v>
      </c>
      <c r="B369" s="11" t="s">
        <v>669</v>
      </c>
      <c r="C369" s="11">
        <v>60</v>
      </c>
      <c r="D369" s="135">
        <f t="shared" si="17"/>
        <v>0</v>
      </c>
      <c r="E369" s="135">
        <f t="shared" si="17"/>
        <v>0</v>
      </c>
      <c r="F369" s="135">
        <f t="shared" si="17"/>
        <v>0.21666666666666667</v>
      </c>
      <c r="G369" s="135">
        <f t="shared" si="16"/>
        <v>0.5</v>
      </c>
      <c r="H369" s="135">
        <f t="shared" si="16"/>
        <v>0.21666666666666667</v>
      </c>
      <c r="I369" s="135">
        <f t="shared" si="16"/>
        <v>6.6666666666666666E-2</v>
      </c>
      <c r="J369" s="136">
        <f t="shared" si="15"/>
        <v>3.1333333333333333</v>
      </c>
      <c r="K369" s="11">
        <v>0</v>
      </c>
      <c r="L369" s="11">
        <v>0</v>
      </c>
      <c r="M369" s="11">
        <v>13</v>
      </c>
      <c r="N369" s="11">
        <v>30</v>
      </c>
      <c r="O369" s="11">
        <v>13</v>
      </c>
      <c r="P369" s="11">
        <v>4</v>
      </c>
    </row>
    <row r="370" spans="1:16" x14ac:dyDescent="0.25">
      <c r="A370" s="11" t="s">
        <v>674</v>
      </c>
      <c r="B370" s="11" t="s">
        <v>675</v>
      </c>
      <c r="C370" s="11">
        <v>251</v>
      </c>
      <c r="D370" s="135">
        <f t="shared" si="17"/>
        <v>0</v>
      </c>
      <c r="E370" s="135">
        <f t="shared" si="17"/>
        <v>1.5936254980079681E-2</v>
      </c>
      <c r="F370" s="135">
        <f t="shared" si="17"/>
        <v>0.28685258964143429</v>
      </c>
      <c r="G370" s="135">
        <f t="shared" si="16"/>
        <v>0.56175298804780871</v>
      </c>
      <c r="H370" s="135">
        <f t="shared" si="16"/>
        <v>9.5617529880478086E-2</v>
      </c>
      <c r="I370" s="135">
        <f t="shared" si="16"/>
        <v>3.9840637450199202E-2</v>
      </c>
      <c r="J370" s="136">
        <f t="shared" si="15"/>
        <v>2.856573705179283</v>
      </c>
      <c r="K370" s="11">
        <v>0</v>
      </c>
      <c r="L370" s="11">
        <v>4</v>
      </c>
      <c r="M370" s="11">
        <v>72</v>
      </c>
      <c r="N370" s="11">
        <v>141</v>
      </c>
      <c r="O370" s="11">
        <v>24</v>
      </c>
      <c r="P370" s="11">
        <v>10</v>
      </c>
    </row>
    <row r="371" spans="1:16" x14ac:dyDescent="0.25">
      <c r="A371" s="11" t="s">
        <v>688</v>
      </c>
      <c r="B371" s="11" t="s">
        <v>689</v>
      </c>
      <c r="C371" s="11" t="s">
        <v>1572</v>
      </c>
      <c r="D371" s="135" t="e">
        <f t="shared" si="17"/>
        <v>#VALUE!</v>
      </c>
      <c r="E371" s="135" t="e">
        <f t="shared" si="17"/>
        <v>#VALUE!</v>
      </c>
      <c r="F371" s="135" t="e">
        <f t="shared" si="17"/>
        <v>#VALUE!</v>
      </c>
      <c r="G371" s="135" t="e">
        <f t="shared" si="16"/>
        <v>#VALUE!</v>
      </c>
      <c r="H371" s="135" t="e">
        <f t="shared" si="16"/>
        <v>#VALUE!</v>
      </c>
      <c r="I371" s="135" t="e">
        <f t="shared" si="16"/>
        <v>#VALUE!</v>
      </c>
      <c r="J371" s="136" t="e">
        <f t="shared" si="15"/>
        <v>#VALUE!</v>
      </c>
      <c r="K371" s="11" t="s">
        <v>1572</v>
      </c>
      <c r="L371" s="11" t="s">
        <v>1572</v>
      </c>
      <c r="M371" s="11" t="s">
        <v>1572</v>
      </c>
      <c r="N371" s="11" t="s">
        <v>1572</v>
      </c>
      <c r="O371" s="11" t="s">
        <v>1572</v>
      </c>
      <c r="P371" s="11" t="s">
        <v>1572</v>
      </c>
    </row>
    <row r="372" spans="1:16" x14ac:dyDescent="0.25">
      <c r="A372" s="11" t="s">
        <v>694</v>
      </c>
      <c r="B372" s="11" t="s">
        <v>695</v>
      </c>
      <c r="C372" s="11">
        <v>1313</v>
      </c>
      <c r="D372" s="135">
        <f t="shared" si="17"/>
        <v>0</v>
      </c>
      <c r="E372" s="135">
        <f t="shared" si="17"/>
        <v>6.321401370906321E-2</v>
      </c>
      <c r="F372" s="135">
        <f t="shared" si="17"/>
        <v>0.37852246763137853</v>
      </c>
      <c r="G372" s="135">
        <f t="shared" si="16"/>
        <v>0.36100533130236101</v>
      </c>
      <c r="H372" s="135">
        <f t="shared" si="16"/>
        <v>0.14242193450114243</v>
      </c>
      <c r="I372" s="135">
        <f t="shared" si="16"/>
        <v>5.4836252856054833E-2</v>
      </c>
      <c r="J372" s="136">
        <f t="shared" si="15"/>
        <v>2.7471439451637472</v>
      </c>
      <c r="K372" s="11">
        <v>0</v>
      </c>
      <c r="L372" s="11">
        <v>83</v>
      </c>
      <c r="M372" s="11">
        <v>497</v>
      </c>
      <c r="N372" s="11">
        <v>474</v>
      </c>
      <c r="O372" s="11">
        <v>187</v>
      </c>
      <c r="P372" s="11">
        <v>72</v>
      </c>
    </row>
    <row r="373" spans="1:16" x14ac:dyDescent="0.25">
      <c r="A373" s="11" t="s">
        <v>704</v>
      </c>
      <c r="B373" s="11" t="s">
        <v>705</v>
      </c>
      <c r="C373" s="11">
        <v>247</v>
      </c>
      <c r="D373" s="135">
        <f t="shared" si="17"/>
        <v>0</v>
      </c>
      <c r="E373" s="135">
        <f t="shared" si="17"/>
        <v>2.8340080971659919E-2</v>
      </c>
      <c r="F373" s="135">
        <f t="shared" si="17"/>
        <v>0.23076923076923078</v>
      </c>
      <c r="G373" s="135">
        <f t="shared" si="16"/>
        <v>0.4291497975708502</v>
      </c>
      <c r="H373" s="135">
        <f t="shared" si="16"/>
        <v>0.24696356275303644</v>
      </c>
      <c r="I373" s="135">
        <f t="shared" si="16"/>
        <v>6.4777327935222673E-2</v>
      </c>
      <c r="J373" s="136">
        <f t="shared" si="15"/>
        <v>3.0890688259109313</v>
      </c>
      <c r="K373" s="11">
        <v>0</v>
      </c>
      <c r="L373" s="11">
        <v>7</v>
      </c>
      <c r="M373" s="11">
        <v>57</v>
      </c>
      <c r="N373" s="11">
        <v>106</v>
      </c>
      <c r="O373" s="11">
        <v>61</v>
      </c>
      <c r="P373" s="11">
        <v>16</v>
      </c>
    </row>
    <row r="374" spans="1:16" x14ac:dyDescent="0.25">
      <c r="A374" s="11" t="s">
        <v>734</v>
      </c>
      <c r="B374" s="11" t="s">
        <v>735</v>
      </c>
      <c r="C374" s="11">
        <v>371</v>
      </c>
      <c r="D374" s="135">
        <f t="shared" si="17"/>
        <v>0</v>
      </c>
      <c r="E374" s="135">
        <f t="shared" si="17"/>
        <v>1.078167115902965E-2</v>
      </c>
      <c r="F374" s="135">
        <f t="shared" si="17"/>
        <v>0.35309973045822102</v>
      </c>
      <c r="G374" s="135">
        <f t="shared" si="16"/>
        <v>0.48517520215633425</v>
      </c>
      <c r="H374" s="135">
        <f t="shared" si="16"/>
        <v>0.11051212938005391</v>
      </c>
      <c r="I374" s="135">
        <f t="shared" si="16"/>
        <v>4.0431266846361183E-2</v>
      </c>
      <c r="J374" s="136">
        <f t="shared" si="15"/>
        <v>2.8167115902964959</v>
      </c>
      <c r="K374" s="11">
        <v>0</v>
      </c>
      <c r="L374" s="11">
        <v>4</v>
      </c>
      <c r="M374" s="11">
        <v>131</v>
      </c>
      <c r="N374" s="11">
        <v>180</v>
      </c>
      <c r="O374" s="11">
        <v>41</v>
      </c>
      <c r="P374" s="11">
        <v>15</v>
      </c>
    </row>
    <row r="375" spans="1:16" x14ac:dyDescent="0.25">
      <c r="A375" s="11" t="s">
        <v>730</v>
      </c>
      <c r="B375" s="11" t="s">
        <v>731</v>
      </c>
      <c r="C375" s="11">
        <v>5597</v>
      </c>
      <c r="D375" s="135">
        <f t="shared" si="17"/>
        <v>1.0720028586742897E-3</v>
      </c>
      <c r="E375" s="135">
        <f t="shared" si="17"/>
        <v>8.8976237269966049E-2</v>
      </c>
      <c r="F375" s="135">
        <f t="shared" si="17"/>
        <v>0.35233160621761656</v>
      </c>
      <c r="G375" s="135">
        <f t="shared" si="16"/>
        <v>0.41683044488118637</v>
      </c>
      <c r="H375" s="135">
        <f t="shared" si="16"/>
        <v>0.11577630873682329</v>
      </c>
      <c r="I375" s="135">
        <f t="shared" si="16"/>
        <v>2.5013400035733428E-2</v>
      </c>
      <c r="J375" s="136">
        <f t="shared" si="15"/>
        <v>2.6323030194747186</v>
      </c>
      <c r="K375" s="11">
        <v>6</v>
      </c>
      <c r="L375" s="11">
        <v>498</v>
      </c>
      <c r="M375" s="11">
        <v>1972</v>
      </c>
      <c r="N375" s="11">
        <v>2333</v>
      </c>
      <c r="O375" s="11">
        <v>648</v>
      </c>
      <c r="P375" s="11">
        <v>140</v>
      </c>
    </row>
    <row r="376" spans="1:16" x14ac:dyDescent="0.25">
      <c r="A376" s="11" t="s">
        <v>754</v>
      </c>
      <c r="B376" s="11" t="s">
        <v>755</v>
      </c>
      <c r="C376" s="11">
        <v>472</v>
      </c>
      <c r="D376" s="135">
        <f t="shared" si="17"/>
        <v>0</v>
      </c>
      <c r="E376" s="135">
        <f t="shared" si="17"/>
        <v>6.3559322033898302E-2</v>
      </c>
      <c r="F376" s="135">
        <f t="shared" si="17"/>
        <v>0.41313559322033899</v>
      </c>
      <c r="G376" s="135">
        <f t="shared" si="16"/>
        <v>0.3559322033898305</v>
      </c>
      <c r="H376" s="135">
        <f t="shared" si="16"/>
        <v>0.1059322033898305</v>
      </c>
      <c r="I376" s="135">
        <f t="shared" si="16"/>
        <v>6.1440677966101698E-2</v>
      </c>
      <c r="J376" s="136">
        <f t="shared" si="15"/>
        <v>2.6885593220338984</v>
      </c>
      <c r="K376" s="11">
        <v>0</v>
      </c>
      <c r="L376" s="11">
        <v>30</v>
      </c>
      <c r="M376" s="11">
        <v>195</v>
      </c>
      <c r="N376" s="11">
        <v>168</v>
      </c>
      <c r="O376" s="11">
        <v>50</v>
      </c>
      <c r="P376" s="11">
        <v>29</v>
      </c>
    </row>
    <row r="377" spans="1:16" x14ac:dyDescent="0.25">
      <c r="A377" s="11" t="s">
        <v>760</v>
      </c>
      <c r="B377" s="11" t="s">
        <v>761</v>
      </c>
      <c r="C377" s="11">
        <v>97</v>
      </c>
      <c r="D377" s="135">
        <f t="shared" si="17"/>
        <v>0</v>
      </c>
      <c r="E377" s="135">
        <f t="shared" si="17"/>
        <v>2.0618556701030927E-2</v>
      </c>
      <c r="F377" s="135">
        <f t="shared" si="17"/>
        <v>9.2783505154639179E-2</v>
      </c>
      <c r="G377" s="135">
        <f t="shared" si="16"/>
        <v>0.60824742268041232</v>
      </c>
      <c r="H377" s="135">
        <f t="shared" si="16"/>
        <v>0.15463917525773196</v>
      </c>
      <c r="I377" s="135">
        <f t="shared" si="16"/>
        <v>0.12371134020618557</v>
      </c>
      <c r="J377" s="136">
        <f t="shared" si="15"/>
        <v>3.268041237113402</v>
      </c>
      <c r="K377" s="11">
        <v>0</v>
      </c>
      <c r="L377" s="11">
        <v>2</v>
      </c>
      <c r="M377" s="11">
        <v>9</v>
      </c>
      <c r="N377" s="11">
        <v>59</v>
      </c>
      <c r="O377" s="11">
        <v>15</v>
      </c>
      <c r="P377" s="11">
        <v>12</v>
      </c>
    </row>
    <row r="378" spans="1:16" x14ac:dyDescent="0.25">
      <c r="A378" s="11" t="s">
        <v>764</v>
      </c>
      <c r="B378" s="11" t="s">
        <v>765</v>
      </c>
      <c r="C378" s="11">
        <v>54</v>
      </c>
      <c r="D378" s="135">
        <f t="shared" si="17"/>
        <v>0</v>
      </c>
      <c r="E378" s="135">
        <f t="shared" si="17"/>
        <v>0</v>
      </c>
      <c r="F378" s="135">
        <f t="shared" si="17"/>
        <v>0.16666666666666666</v>
      </c>
      <c r="G378" s="135">
        <f t="shared" si="16"/>
        <v>0.48148148148148145</v>
      </c>
      <c r="H378" s="135">
        <f t="shared" si="16"/>
        <v>0.24074074074074073</v>
      </c>
      <c r="I378" s="135">
        <f t="shared" si="16"/>
        <v>0.1111111111111111</v>
      </c>
      <c r="J378" s="136">
        <f t="shared" si="15"/>
        <v>3.2962962962962963</v>
      </c>
      <c r="K378" s="11">
        <v>0</v>
      </c>
      <c r="L378" s="11">
        <v>0</v>
      </c>
      <c r="M378" s="11">
        <v>9</v>
      </c>
      <c r="N378" s="11">
        <v>26</v>
      </c>
      <c r="O378" s="11">
        <v>13</v>
      </c>
      <c r="P378" s="11">
        <v>6</v>
      </c>
    </row>
    <row r="379" spans="1:16" x14ac:dyDescent="0.25">
      <c r="A379" s="11" t="s">
        <v>770</v>
      </c>
      <c r="B379" s="11" t="s">
        <v>771</v>
      </c>
      <c r="C379" s="11">
        <v>479</v>
      </c>
      <c r="D379" s="135">
        <f t="shared" si="17"/>
        <v>2.0876826722338203E-3</v>
      </c>
      <c r="E379" s="135">
        <f t="shared" si="17"/>
        <v>3.9665970772442591E-2</v>
      </c>
      <c r="F379" s="135">
        <f t="shared" si="17"/>
        <v>0.29227557411273486</v>
      </c>
      <c r="G379" s="135">
        <f t="shared" si="16"/>
        <v>0.44676409185803756</v>
      </c>
      <c r="H379" s="135">
        <f t="shared" si="16"/>
        <v>0.18162839248434237</v>
      </c>
      <c r="I379" s="135">
        <f t="shared" si="16"/>
        <v>3.7578288100208766E-2</v>
      </c>
      <c r="J379" s="136">
        <f t="shared" si="15"/>
        <v>2.8789144050104385</v>
      </c>
      <c r="K379" s="11">
        <v>1</v>
      </c>
      <c r="L379" s="11">
        <v>19</v>
      </c>
      <c r="M379" s="11">
        <v>140</v>
      </c>
      <c r="N379" s="11">
        <v>214</v>
      </c>
      <c r="O379" s="11">
        <v>87</v>
      </c>
      <c r="P379" s="11">
        <v>18</v>
      </c>
    </row>
    <row r="380" spans="1:16" x14ac:dyDescent="0.25">
      <c r="A380" s="11" t="s">
        <v>772</v>
      </c>
      <c r="B380" s="11" t="s">
        <v>773</v>
      </c>
      <c r="C380" s="11">
        <v>122</v>
      </c>
      <c r="D380" s="135">
        <f t="shared" si="17"/>
        <v>0</v>
      </c>
      <c r="E380" s="135">
        <f t="shared" si="17"/>
        <v>8.1967213114754092E-2</v>
      </c>
      <c r="F380" s="135">
        <f t="shared" si="17"/>
        <v>0.31967213114754101</v>
      </c>
      <c r="G380" s="135">
        <f t="shared" si="16"/>
        <v>0.45901639344262296</v>
      </c>
      <c r="H380" s="135">
        <f t="shared" si="16"/>
        <v>7.3770491803278687E-2</v>
      </c>
      <c r="I380" s="135">
        <f t="shared" si="16"/>
        <v>6.5573770491803282E-2</v>
      </c>
      <c r="J380" s="136">
        <f t="shared" si="15"/>
        <v>2.721311475409836</v>
      </c>
      <c r="K380" s="11">
        <v>0</v>
      </c>
      <c r="L380" s="11">
        <v>10</v>
      </c>
      <c r="M380" s="11">
        <v>39</v>
      </c>
      <c r="N380" s="11">
        <v>56</v>
      </c>
      <c r="O380" s="11">
        <v>9</v>
      </c>
      <c r="P380" s="11">
        <v>8</v>
      </c>
    </row>
    <row r="381" spans="1:16" x14ac:dyDescent="0.25">
      <c r="A381" s="11" t="s">
        <v>784</v>
      </c>
      <c r="B381" s="11" t="s">
        <v>785</v>
      </c>
      <c r="C381" s="11">
        <v>132</v>
      </c>
      <c r="D381" s="135">
        <f t="shared" si="17"/>
        <v>0</v>
      </c>
      <c r="E381" s="135">
        <f t="shared" si="17"/>
        <v>6.8181818181818177E-2</v>
      </c>
      <c r="F381" s="135">
        <f t="shared" si="17"/>
        <v>0.18181818181818182</v>
      </c>
      <c r="G381" s="135">
        <f t="shared" si="16"/>
        <v>0.51515151515151514</v>
      </c>
      <c r="H381" s="135">
        <f t="shared" si="16"/>
        <v>0.16666666666666666</v>
      </c>
      <c r="I381" s="135">
        <f t="shared" si="16"/>
        <v>6.8181818181818177E-2</v>
      </c>
      <c r="J381" s="136">
        <f t="shared" si="15"/>
        <v>2.9848484848484849</v>
      </c>
      <c r="K381" s="11">
        <v>0</v>
      </c>
      <c r="L381" s="11">
        <v>9</v>
      </c>
      <c r="M381" s="11">
        <v>24</v>
      </c>
      <c r="N381" s="11">
        <v>68</v>
      </c>
      <c r="O381" s="11">
        <v>22</v>
      </c>
      <c r="P381" s="11">
        <v>9</v>
      </c>
    </row>
    <row r="382" spans="1:16" x14ac:dyDescent="0.25">
      <c r="A382" s="11" t="s">
        <v>810</v>
      </c>
      <c r="B382" s="11" t="s">
        <v>811</v>
      </c>
      <c r="C382" s="11">
        <v>401</v>
      </c>
      <c r="D382" s="135">
        <f t="shared" si="17"/>
        <v>0</v>
      </c>
      <c r="E382" s="135">
        <f t="shared" si="17"/>
        <v>2.9925187032418952E-2</v>
      </c>
      <c r="F382" s="135">
        <f t="shared" si="17"/>
        <v>0.30423940149625933</v>
      </c>
      <c r="G382" s="135">
        <f t="shared" si="16"/>
        <v>0.40648379052369077</v>
      </c>
      <c r="H382" s="135">
        <f t="shared" si="16"/>
        <v>0.18204488778054864</v>
      </c>
      <c r="I382" s="135">
        <f t="shared" si="16"/>
        <v>7.7306733167082295E-2</v>
      </c>
      <c r="J382" s="136">
        <f t="shared" si="15"/>
        <v>2.972568578553616</v>
      </c>
      <c r="K382" s="11">
        <v>0</v>
      </c>
      <c r="L382" s="11">
        <v>12</v>
      </c>
      <c r="M382" s="11">
        <v>122</v>
      </c>
      <c r="N382" s="11">
        <v>163</v>
      </c>
      <c r="O382" s="11">
        <v>73</v>
      </c>
      <c r="P382" s="11">
        <v>31</v>
      </c>
    </row>
    <row r="383" spans="1:16" x14ac:dyDescent="0.25">
      <c r="A383" s="11" t="s">
        <v>819</v>
      </c>
      <c r="B383" s="11" t="s">
        <v>820</v>
      </c>
      <c r="C383" s="11">
        <v>791</v>
      </c>
      <c r="D383" s="135">
        <f t="shared" si="17"/>
        <v>6.321112515802781E-3</v>
      </c>
      <c r="E383" s="135">
        <f t="shared" si="17"/>
        <v>3.9190897597977246E-2</v>
      </c>
      <c r="F383" s="135">
        <f t="shared" si="17"/>
        <v>0.33501896333754738</v>
      </c>
      <c r="G383" s="135">
        <f t="shared" si="16"/>
        <v>0.40328697850821743</v>
      </c>
      <c r="H383" s="135">
        <f t="shared" si="16"/>
        <v>0.15297092288242731</v>
      </c>
      <c r="I383" s="135">
        <f t="shared" si="16"/>
        <v>6.3211125158027806E-2</v>
      </c>
      <c r="J383" s="136">
        <f t="shared" si="15"/>
        <v>2.8470290771175728</v>
      </c>
      <c r="K383" s="11">
        <v>5</v>
      </c>
      <c r="L383" s="11">
        <v>31</v>
      </c>
      <c r="M383" s="11">
        <v>265</v>
      </c>
      <c r="N383" s="11">
        <v>319</v>
      </c>
      <c r="O383" s="11">
        <v>121</v>
      </c>
      <c r="P383" s="11">
        <v>50</v>
      </c>
    </row>
    <row r="384" spans="1:16" x14ac:dyDescent="0.25">
      <c r="A384" s="11" t="s">
        <v>821</v>
      </c>
      <c r="B384" s="11" t="s">
        <v>822</v>
      </c>
      <c r="C384" s="11">
        <v>290</v>
      </c>
      <c r="D384" s="135">
        <f t="shared" si="17"/>
        <v>0</v>
      </c>
      <c r="E384" s="135">
        <f t="shared" si="17"/>
        <v>4.1379310344827586E-2</v>
      </c>
      <c r="F384" s="135">
        <f t="shared" si="17"/>
        <v>0.28965517241379313</v>
      </c>
      <c r="G384" s="135">
        <f t="shared" si="16"/>
        <v>0.4517241379310345</v>
      </c>
      <c r="H384" s="135">
        <f t="shared" si="16"/>
        <v>0.14827586206896551</v>
      </c>
      <c r="I384" s="135">
        <f t="shared" si="16"/>
        <v>6.8965517241379309E-2</v>
      </c>
      <c r="J384" s="136">
        <f t="shared" si="15"/>
        <v>2.9137931034482758</v>
      </c>
      <c r="K384" s="11">
        <v>0</v>
      </c>
      <c r="L384" s="11">
        <v>12</v>
      </c>
      <c r="M384" s="11">
        <v>84</v>
      </c>
      <c r="N384" s="11">
        <v>131</v>
      </c>
      <c r="O384" s="11">
        <v>43</v>
      </c>
      <c r="P384" s="11">
        <v>20</v>
      </c>
    </row>
    <row r="385" spans="1:16" x14ac:dyDescent="0.25">
      <c r="A385" s="11" t="s">
        <v>831</v>
      </c>
      <c r="B385" s="11" t="s">
        <v>832</v>
      </c>
      <c r="C385" s="11">
        <v>89</v>
      </c>
      <c r="D385" s="135">
        <f t="shared" si="17"/>
        <v>0</v>
      </c>
      <c r="E385" s="135">
        <f t="shared" si="17"/>
        <v>3.3707865168539325E-2</v>
      </c>
      <c r="F385" s="135">
        <f t="shared" si="17"/>
        <v>0.2696629213483146</v>
      </c>
      <c r="G385" s="135">
        <f t="shared" si="16"/>
        <v>0.47191011235955055</v>
      </c>
      <c r="H385" s="135">
        <f t="shared" si="16"/>
        <v>0.16853932584269662</v>
      </c>
      <c r="I385" s="135">
        <f t="shared" si="16"/>
        <v>5.6179775280898875E-2</v>
      </c>
      <c r="J385" s="136">
        <f t="shared" si="15"/>
        <v>2.9438202247191012</v>
      </c>
      <c r="K385" s="11">
        <v>0</v>
      </c>
      <c r="L385" s="11">
        <v>3</v>
      </c>
      <c r="M385" s="11">
        <v>24</v>
      </c>
      <c r="N385" s="11">
        <v>42</v>
      </c>
      <c r="O385" s="11">
        <v>15</v>
      </c>
      <c r="P385" s="11">
        <v>5</v>
      </c>
    </row>
    <row r="386" spans="1:16" x14ac:dyDescent="0.25">
      <c r="A386" s="11" t="s">
        <v>841</v>
      </c>
      <c r="B386" s="11" t="s">
        <v>842</v>
      </c>
      <c r="C386" s="11">
        <v>400</v>
      </c>
      <c r="D386" s="135">
        <f t="shared" si="17"/>
        <v>0</v>
      </c>
      <c r="E386" s="135">
        <f t="shared" si="17"/>
        <v>5.0000000000000001E-3</v>
      </c>
      <c r="F386" s="135">
        <f t="shared" si="17"/>
        <v>0.36249999999999999</v>
      </c>
      <c r="G386" s="135">
        <f t="shared" si="16"/>
        <v>0.5575</v>
      </c>
      <c r="H386" s="135">
        <f t="shared" si="16"/>
        <v>5.5E-2</v>
      </c>
      <c r="I386" s="135">
        <f t="shared" si="16"/>
        <v>0.02</v>
      </c>
      <c r="J386" s="136">
        <f t="shared" si="15"/>
        <v>2.7225000000000001</v>
      </c>
      <c r="K386" s="11">
        <v>0</v>
      </c>
      <c r="L386" s="11">
        <v>2</v>
      </c>
      <c r="M386" s="11">
        <v>145</v>
      </c>
      <c r="N386" s="11">
        <v>223</v>
      </c>
      <c r="O386" s="11">
        <v>22</v>
      </c>
      <c r="P386" s="11">
        <v>8</v>
      </c>
    </row>
    <row r="387" spans="1:16" x14ac:dyDescent="0.25">
      <c r="A387" s="11" t="s">
        <v>845</v>
      </c>
      <c r="B387" s="11" t="s">
        <v>846</v>
      </c>
      <c r="C387" s="11">
        <v>325</v>
      </c>
      <c r="D387" s="135">
        <f t="shared" si="17"/>
        <v>0</v>
      </c>
      <c r="E387" s="135">
        <f t="shared" si="17"/>
        <v>3.0769230769230771E-2</v>
      </c>
      <c r="F387" s="135">
        <f t="shared" si="17"/>
        <v>0.26153846153846155</v>
      </c>
      <c r="G387" s="135">
        <f t="shared" si="16"/>
        <v>0.45846153846153848</v>
      </c>
      <c r="H387" s="135">
        <f t="shared" si="16"/>
        <v>0.19076923076923077</v>
      </c>
      <c r="I387" s="135">
        <f t="shared" si="16"/>
        <v>5.8461538461538461E-2</v>
      </c>
      <c r="J387" s="136">
        <f t="shared" si="15"/>
        <v>2.9846153846153847</v>
      </c>
      <c r="K387" s="11">
        <v>0</v>
      </c>
      <c r="L387" s="11">
        <v>10</v>
      </c>
      <c r="M387" s="11">
        <v>85</v>
      </c>
      <c r="N387" s="11">
        <v>149</v>
      </c>
      <c r="O387" s="11">
        <v>62</v>
      </c>
      <c r="P387" s="11">
        <v>19</v>
      </c>
    </row>
    <row r="388" spans="1:16" x14ac:dyDescent="0.25">
      <c r="A388" s="11" t="s">
        <v>847</v>
      </c>
      <c r="B388" s="11" t="s">
        <v>848</v>
      </c>
      <c r="C388" s="11">
        <v>291</v>
      </c>
      <c r="D388" s="135">
        <f t="shared" si="17"/>
        <v>3.4364261168384879E-3</v>
      </c>
      <c r="E388" s="135">
        <f t="shared" si="17"/>
        <v>5.8419243986254296E-2</v>
      </c>
      <c r="F388" s="135">
        <f t="shared" si="17"/>
        <v>0.33333333333333331</v>
      </c>
      <c r="G388" s="135">
        <f t="shared" si="16"/>
        <v>0.39175257731958762</v>
      </c>
      <c r="H388" s="135">
        <f t="shared" si="16"/>
        <v>0.14432989690721648</v>
      </c>
      <c r="I388" s="135">
        <f t="shared" si="16"/>
        <v>6.8728522336769765E-2</v>
      </c>
      <c r="J388" s="136">
        <f t="shared" si="15"/>
        <v>2.8213058419243988</v>
      </c>
      <c r="K388" s="11">
        <v>1</v>
      </c>
      <c r="L388" s="11">
        <v>17</v>
      </c>
      <c r="M388" s="11">
        <v>97</v>
      </c>
      <c r="N388" s="11">
        <v>114</v>
      </c>
      <c r="O388" s="11">
        <v>42</v>
      </c>
      <c r="P388" s="11">
        <v>20</v>
      </c>
    </row>
    <row r="389" spans="1:16" x14ac:dyDescent="0.25">
      <c r="A389" s="11" t="s">
        <v>857</v>
      </c>
      <c r="B389" s="11" t="s">
        <v>858</v>
      </c>
      <c r="C389" s="11">
        <v>3487</v>
      </c>
      <c r="D389" s="135">
        <f t="shared" si="17"/>
        <v>5.7355893318038426E-4</v>
      </c>
      <c r="E389" s="135">
        <f t="shared" si="17"/>
        <v>0.10811585890450244</v>
      </c>
      <c r="F389" s="135">
        <f t="shared" si="17"/>
        <v>0.30312589618583308</v>
      </c>
      <c r="G389" s="135">
        <f t="shared" si="16"/>
        <v>0.3682248351018067</v>
      </c>
      <c r="H389" s="135">
        <f t="shared" si="16"/>
        <v>0.15830226555778606</v>
      </c>
      <c r="I389" s="135">
        <f t="shared" si="16"/>
        <v>6.1657585316891313E-2</v>
      </c>
      <c r="J389" s="136">
        <f t="shared" ref="J389:J452" si="18">SUMPRODUCT($K$2:$P$2,K389:P389)/C389</f>
        <v>2.7605391453971895</v>
      </c>
      <c r="K389" s="11">
        <v>2</v>
      </c>
      <c r="L389" s="11">
        <v>377</v>
      </c>
      <c r="M389" s="11">
        <v>1057</v>
      </c>
      <c r="N389" s="11">
        <v>1284</v>
      </c>
      <c r="O389" s="11">
        <v>552</v>
      </c>
      <c r="P389" s="11">
        <v>215</v>
      </c>
    </row>
    <row r="390" spans="1:16" x14ac:dyDescent="0.25">
      <c r="A390" s="11" t="s">
        <v>871</v>
      </c>
      <c r="B390" s="11" t="s">
        <v>872</v>
      </c>
      <c r="C390" s="11" t="s">
        <v>1572</v>
      </c>
      <c r="D390" s="135" t="e">
        <f t="shared" si="17"/>
        <v>#VALUE!</v>
      </c>
      <c r="E390" s="135" t="e">
        <f t="shared" si="17"/>
        <v>#VALUE!</v>
      </c>
      <c r="F390" s="135" t="e">
        <f t="shared" si="17"/>
        <v>#VALUE!</v>
      </c>
      <c r="G390" s="135" t="e">
        <f t="shared" si="16"/>
        <v>#VALUE!</v>
      </c>
      <c r="H390" s="135" t="e">
        <f t="shared" si="16"/>
        <v>#VALUE!</v>
      </c>
      <c r="I390" s="135" t="e">
        <f t="shared" si="16"/>
        <v>#VALUE!</v>
      </c>
      <c r="J390" s="136" t="e">
        <f t="shared" si="18"/>
        <v>#VALUE!</v>
      </c>
      <c r="K390" s="11" t="s">
        <v>1572</v>
      </c>
      <c r="L390" s="11" t="s">
        <v>1572</v>
      </c>
      <c r="M390" s="11" t="s">
        <v>1572</v>
      </c>
      <c r="N390" s="11" t="s">
        <v>1572</v>
      </c>
      <c r="O390" s="11" t="s">
        <v>1572</v>
      </c>
      <c r="P390" s="11" t="s">
        <v>1572</v>
      </c>
    </row>
    <row r="391" spans="1:16" x14ac:dyDescent="0.25">
      <c r="A391" s="11" t="s">
        <v>875</v>
      </c>
      <c r="B391" s="11" t="s">
        <v>876</v>
      </c>
      <c r="C391" s="11">
        <v>90</v>
      </c>
      <c r="D391" s="135">
        <f t="shared" si="17"/>
        <v>0</v>
      </c>
      <c r="E391" s="135">
        <f t="shared" si="17"/>
        <v>2.2222222222222223E-2</v>
      </c>
      <c r="F391" s="135">
        <f t="shared" si="17"/>
        <v>0.14444444444444443</v>
      </c>
      <c r="G391" s="135">
        <f t="shared" si="16"/>
        <v>0.51111111111111107</v>
      </c>
      <c r="H391" s="135">
        <f t="shared" si="16"/>
        <v>0.2</v>
      </c>
      <c r="I391" s="135">
        <f t="shared" si="16"/>
        <v>0.12222222222222222</v>
      </c>
      <c r="J391" s="136">
        <f t="shared" si="18"/>
        <v>3.2555555555555555</v>
      </c>
      <c r="K391" s="11">
        <v>0</v>
      </c>
      <c r="L391" s="11">
        <v>2</v>
      </c>
      <c r="M391" s="11">
        <v>13</v>
      </c>
      <c r="N391" s="11">
        <v>46</v>
      </c>
      <c r="O391" s="11">
        <v>18</v>
      </c>
      <c r="P391" s="11">
        <v>11</v>
      </c>
    </row>
    <row r="392" spans="1:16" x14ac:dyDescent="0.25">
      <c r="A392" s="11" t="s">
        <v>877</v>
      </c>
      <c r="B392" s="11" t="s">
        <v>878</v>
      </c>
      <c r="C392" s="11">
        <v>108</v>
      </c>
      <c r="D392" s="135">
        <f t="shared" si="17"/>
        <v>0</v>
      </c>
      <c r="E392" s="135">
        <f t="shared" si="17"/>
        <v>0</v>
      </c>
      <c r="F392" s="135">
        <f t="shared" si="17"/>
        <v>0.20370370370370369</v>
      </c>
      <c r="G392" s="135">
        <f t="shared" si="16"/>
        <v>0.62962962962962965</v>
      </c>
      <c r="H392" s="135">
        <f t="shared" si="16"/>
        <v>0.12037037037037036</v>
      </c>
      <c r="I392" s="135">
        <f t="shared" si="16"/>
        <v>4.6296296296296294E-2</v>
      </c>
      <c r="J392" s="136">
        <f t="shared" si="18"/>
        <v>3.0092592592592591</v>
      </c>
      <c r="K392" s="11">
        <v>0</v>
      </c>
      <c r="L392" s="11">
        <v>0</v>
      </c>
      <c r="M392" s="11">
        <v>22</v>
      </c>
      <c r="N392" s="11">
        <v>68</v>
      </c>
      <c r="O392" s="11">
        <v>13</v>
      </c>
      <c r="P392" s="11">
        <v>5</v>
      </c>
    </row>
    <row r="393" spans="1:16" x14ac:dyDescent="0.25">
      <c r="A393" s="11" t="s">
        <v>879</v>
      </c>
      <c r="B393" s="11" t="s">
        <v>880</v>
      </c>
      <c r="C393" s="11">
        <v>219</v>
      </c>
      <c r="D393" s="135">
        <f t="shared" si="17"/>
        <v>0</v>
      </c>
      <c r="E393" s="135">
        <f t="shared" si="17"/>
        <v>3.1963470319634701E-2</v>
      </c>
      <c r="F393" s="135">
        <f t="shared" si="17"/>
        <v>0.30136986301369861</v>
      </c>
      <c r="G393" s="135">
        <f t="shared" si="16"/>
        <v>0.39269406392694062</v>
      </c>
      <c r="H393" s="135">
        <f t="shared" si="16"/>
        <v>0.20091324200913241</v>
      </c>
      <c r="I393" s="135">
        <f t="shared" si="16"/>
        <v>7.3059360730593603E-2</v>
      </c>
      <c r="J393" s="136">
        <f t="shared" si="18"/>
        <v>2.9817351598173514</v>
      </c>
      <c r="K393" s="11">
        <v>0</v>
      </c>
      <c r="L393" s="11">
        <v>7</v>
      </c>
      <c r="M393" s="11">
        <v>66</v>
      </c>
      <c r="N393" s="11">
        <v>86</v>
      </c>
      <c r="O393" s="11">
        <v>44</v>
      </c>
      <c r="P393" s="11">
        <v>16</v>
      </c>
    </row>
    <row r="394" spans="1:16" x14ac:dyDescent="0.25">
      <c r="A394" s="11" t="s">
        <v>901</v>
      </c>
      <c r="B394" s="11" t="s">
        <v>902</v>
      </c>
      <c r="C394" s="11">
        <v>363</v>
      </c>
      <c r="D394" s="135">
        <f t="shared" si="17"/>
        <v>2.7548209366391185E-3</v>
      </c>
      <c r="E394" s="135">
        <f t="shared" si="17"/>
        <v>3.5812672176308541E-2</v>
      </c>
      <c r="F394" s="135">
        <f t="shared" si="17"/>
        <v>0.30303030303030304</v>
      </c>
      <c r="G394" s="135">
        <f t="shared" si="16"/>
        <v>0.41322314049586778</v>
      </c>
      <c r="H394" s="135">
        <f t="shared" si="16"/>
        <v>0.1790633608815427</v>
      </c>
      <c r="I394" s="135">
        <f t="shared" si="16"/>
        <v>6.6115702479338845E-2</v>
      </c>
      <c r="J394" s="136">
        <f t="shared" si="18"/>
        <v>2.9283746556473829</v>
      </c>
      <c r="K394" s="11">
        <v>1</v>
      </c>
      <c r="L394" s="11">
        <v>13</v>
      </c>
      <c r="M394" s="11">
        <v>110</v>
      </c>
      <c r="N394" s="11">
        <v>150</v>
      </c>
      <c r="O394" s="11">
        <v>65</v>
      </c>
      <c r="P394" s="11">
        <v>24</v>
      </c>
    </row>
    <row r="395" spans="1:16" x14ac:dyDescent="0.25">
      <c r="A395" s="11" t="s">
        <v>911</v>
      </c>
      <c r="B395" s="11" t="s">
        <v>912</v>
      </c>
      <c r="C395" s="11">
        <v>1488</v>
      </c>
      <c r="D395" s="135">
        <f t="shared" si="17"/>
        <v>3.3602150537634409E-3</v>
      </c>
      <c r="E395" s="135">
        <f t="shared" si="17"/>
        <v>0.13440860215053763</v>
      </c>
      <c r="F395" s="135">
        <f t="shared" si="17"/>
        <v>0.29973118279569894</v>
      </c>
      <c r="G395" s="135">
        <f t="shared" si="16"/>
        <v>0.39852150537634407</v>
      </c>
      <c r="H395" s="135">
        <f t="shared" si="16"/>
        <v>0.13844086021505375</v>
      </c>
      <c r="I395" s="135">
        <f t="shared" si="16"/>
        <v>2.5537634408602152E-2</v>
      </c>
      <c r="J395" s="136">
        <f t="shared" si="18"/>
        <v>2.6108870967741935</v>
      </c>
      <c r="K395" s="11">
        <v>5</v>
      </c>
      <c r="L395" s="11">
        <v>200</v>
      </c>
      <c r="M395" s="11">
        <v>446</v>
      </c>
      <c r="N395" s="11">
        <v>593</v>
      </c>
      <c r="O395" s="11">
        <v>206</v>
      </c>
      <c r="P395" s="11">
        <v>38</v>
      </c>
    </row>
    <row r="396" spans="1:16" x14ac:dyDescent="0.25">
      <c r="A396" s="11" t="s">
        <v>921</v>
      </c>
      <c r="B396" s="11" t="s">
        <v>922</v>
      </c>
      <c r="C396" s="11">
        <v>152</v>
      </c>
      <c r="D396" s="135">
        <f t="shared" si="17"/>
        <v>0</v>
      </c>
      <c r="E396" s="135">
        <f t="shared" si="17"/>
        <v>3.9473684210526314E-2</v>
      </c>
      <c r="F396" s="135">
        <f t="shared" si="17"/>
        <v>0.26315789473684209</v>
      </c>
      <c r="G396" s="135">
        <f t="shared" si="16"/>
        <v>0.35526315789473684</v>
      </c>
      <c r="H396" s="135">
        <f t="shared" si="16"/>
        <v>0.23684210526315788</v>
      </c>
      <c r="I396" s="135">
        <f t="shared" si="16"/>
        <v>0.10526315789473684</v>
      </c>
      <c r="J396" s="136">
        <f t="shared" si="18"/>
        <v>3.1052631578947367</v>
      </c>
      <c r="K396" s="11">
        <v>0</v>
      </c>
      <c r="L396" s="11">
        <v>6</v>
      </c>
      <c r="M396" s="11">
        <v>40</v>
      </c>
      <c r="N396" s="11">
        <v>54</v>
      </c>
      <c r="O396" s="11">
        <v>36</v>
      </c>
      <c r="P396" s="11">
        <v>16</v>
      </c>
    </row>
    <row r="397" spans="1:16" x14ac:dyDescent="0.25">
      <c r="A397" s="11" t="s">
        <v>923</v>
      </c>
      <c r="B397" s="11" t="s">
        <v>924</v>
      </c>
      <c r="C397" s="11">
        <v>105</v>
      </c>
      <c r="D397" s="135">
        <f t="shared" si="17"/>
        <v>0</v>
      </c>
      <c r="E397" s="135">
        <f t="shared" si="17"/>
        <v>2.8571428571428571E-2</v>
      </c>
      <c r="F397" s="135">
        <f t="shared" si="17"/>
        <v>0.25714285714285712</v>
      </c>
      <c r="G397" s="135">
        <f t="shared" si="16"/>
        <v>0.46666666666666667</v>
      </c>
      <c r="H397" s="135">
        <f t="shared" si="16"/>
        <v>0.15238095238095239</v>
      </c>
      <c r="I397" s="135">
        <f t="shared" si="16"/>
        <v>9.5238095238095233E-2</v>
      </c>
      <c r="J397" s="136">
        <f t="shared" si="18"/>
        <v>3.0285714285714285</v>
      </c>
      <c r="K397" s="11">
        <v>0</v>
      </c>
      <c r="L397" s="11">
        <v>3</v>
      </c>
      <c r="M397" s="11">
        <v>27</v>
      </c>
      <c r="N397" s="11">
        <v>49</v>
      </c>
      <c r="O397" s="11">
        <v>16</v>
      </c>
      <c r="P397" s="11">
        <v>10</v>
      </c>
    </row>
    <row r="398" spans="1:16" x14ac:dyDescent="0.25">
      <c r="A398" s="11" t="s">
        <v>927</v>
      </c>
      <c r="B398" s="11" t="s">
        <v>928</v>
      </c>
      <c r="C398" s="11">
        <v>92</v>
      </c>
      <c r="D398" s="135">
        <f t="shared" si="17"/>
        <v>1.0869565217391304E-2</v>
      </c>
      <c r="E398" s="135">
        <f t="shared" si="17"/>
        <v>5.434782608695652E-2</v>
      </c>
      <c r="F398" s="135">
        <f t="shared" si="17"/>
        <v>0.31521739130434784</v>
      </c>
      <c r="G398" s="135">
        <f t="shared" si="16"/>
        <v>0.32608695652173914</v>
      </c>
      <c r="H398" s="135">
        <f t="shared" si="16"/>
        <v>0.16304347826086957</v>
      </c>
      <c r="I398" s="135">
        <f t="shared" si="16"/>
        <v>0.13043478260869565</v>
      </c>
      <c r="J398" s="136">
        <f t="shared" si="18"/>
        <v>2.9673913043478262</v>
      </c>
      <c r="K398" s="11">
        <v>1</v>
      </c>
      <c r="L398" s="11">
        <v>5</v>
      </c>
      <c r="M398" s="11">
        <v>29</v>
      </c>
      <c r="N398" s="11">
        <v>30</v>
      </c>
      <c r="O398" s="11">
        <v>15</v>
      </c>
      <c r="P398" s="11">
        <v>12</v>
      </c>
    </row>
    <row r="399" spans="1:16" x14ac:dyDescent="0.25">
      <c r="A399" s="11" t="s">
        <v>947</v>
      </c>
      <c r="B399" s="11" t="s">
        <v>948</v>
      </c>
      <c r="C399" s="11">
        <v>56</v>
      </c>
      <c r="D399" s="135">
        <f t="shared" si="17"/>
        <v>0</v>
      </c>
      <c r="E399" s="135">
        <f t="shared" si="17"/>
        <v>1.7857142857142856E-2</v>
      </c>
      <c r="F399" s="135">
        <f t="shared" si="17"/>
        <v>0.125</v>
      </c>
      <c r="G399" s="135">
        <f t="shared" si="16"/>
        <v>0.5</v>
      </c>
      <c r="H399" s="135">
        <f t="shared" si="16"/>
        <v>0.30357142857142855</v>
      </c>
      <c r="I399" s="135">
        <f t="shared" si="16"/>
        <v>5.3571428571428568E-2</v>
      </c>
      <c r="J399" s="136">
        <f t="shared" si="18"/>
        <v>3.25</v>
      </c>
      <c r="K399" s="11">
        <v>0</v>
      </c>
      <c r="L399" s="11">
        <v>1</v>
      </c>
      <c r="M399" s="11">
        <v>7</v>
      </c>
      <c r="N399" s="11">
        <v>28</v>
      </c>
      <c r="O399" s="11">
        <v>17</v>
      </c>
      <c r="P399" s="11">
        <v>3</v>
      </c>
    </row>
    <row r="400" spans="1:16" x14ac:dyDescent="0.25">
      <c r="A400" s="11" t="s">
        <v>951</v>
      </c>
      <c r="B400" s="11" t="s">
        <v>952</v>
      </c>
      <c r="C400" s="11">
        <v>94</v>
      </c>
      <c r="D400" s="135">
        <f t="shared" si="17"/>
        <v>0</v>
      </c>
      <c r="E400" s="135">
        <f t="shared" si="17"/>
        <v>0</v>
      </c>
      <c r="F400" s="135">
        <f t="shared" si="17"/>
        <v>0.19148936170212766</v>
      </c>
      <c r="G400" s="135">
        <f t="shared" si="16"/>
        <v>0.47872340425531917</v>
      </c>
      <c r="H400" s="135">
        <f t="shared" si="16"/>
        <v>0.20212765957446807</v>
      </c>
      <c r="I400" s="135">
        <f t="shared" si="16"/>
        <v>0.1276595744680851</v>
      </c>
      <c r="J400" s="136">
        <f t="shared" si="18"/>
        <v>3.2659574468085109</v>
      </c>
      <c r="K400" s="11">
        <v>0</v>
      </c>
      <c r="L400" s="11">
        <v>0</v>
      </c>
      <c r="M400" s="11">
        <v>18</v>
      </c>
      <c r="N400" s="11">
        <v>45</v>
      </c>
      <c r="O400" s="11">
        <v>19</v>
      </c>
      <c r="P400" s="11">
        <v>12</v>
      </c>
    </row>
    <row r="401" spans="1:16" x14ac:dyDescent="0.25">
      <c r="A401" s="11" t="s">
        <v>953</v>
      </c>
      <c r="B401" s="11" t="s">
        <v>954</v>
      </c>
      <c r="C401" s="11">
        <v>503</v>
      </c>
      <c r="D401" s="135">
        <f t="shared" si="17"/>
        <v>0</v>
      </c>
      <c r="E401" s="135">
        <f t="shared" si="17"/>
        <v>9.9403578528827041E-3</v>
      </c>
      <c r="F401" s="135">
        <f t="shared" si="17"/>
        <v>0.27435387673956263</v>
      </c>
      <c r="G401" s="135">
        <f t="shared" si="16"/>
        <v>0.54473161033797213</v>
      </c>
      <c r="H401" s="135">
        <f t="shared" si="16"/>
        <v>0.13717693836978131</v>
      </c>
      <c r="I401" s="135">
        <f t="shared" si="16"/>
        <v>3.3797216699801194E-2</v>
      </c>
      <c r="J401" s="136">
        <f t="shared" si="18"/>
        <v>2.9105367793240555</v>
      </c>
      <c r="K401" s="11">
        <v>0</v>
      </c>
      <c r="L401" s="11">
        <v>5</v>
      </c>
      <c r="M401" s="11">
        <v>138</v>
      </c>
      <c r="N401" s="11">
        <v>274</v>
      </c>
      <c r="O401" s="11">
        <v>69</v>
      </c>
      <c r="P401" s="11">
        <v>17</v>
      </c>
    </row>
    <row r="402" spans="1:16" x14ac:dyDescent="0.25">
      <c r="A402" s="11" t="s">
        <v>957</v>
      </c>
      <c r="B402" s="11" t="s">
        <v>958</v>
      </c>
      <c r="C402" s="11">
        <v>123</v>
      </c>
      <c r="D402" s="135">
        <f t="shared" si="17"/>
        <v>0</v>
      </c>
      <c r="E402" s="135">
        <f t="shared" si="17"/>
        <v>2.4390243902439025E-2</v>
      </c>
      <c r="F402" s="135">
        <f t="shared" si="17"/>
        <v>0.21138211382113822</v>
      </c>
      <c r="G402" s="135">
        <f t="shared" si="16"/>
        <v>0.41463414634146339</v>
      </c>
      <c r="H402" s="135">
        <f t="shared" si="16"/>
        <v>0.22764227642276422</v>
      </c>
      <c r="I402" s="135">
        <f t="shared" si="16"/>
        <v>0.12195121951219512</v>
      </c>
      <c r="J402" s="136">
        <f t="shared" si="18"/>
        <v>3.2113821138211383</v>
      </c>
      <c r="K402" s="11">
        <v>0</v>
      </c>
      <c r="L402" s="11">
        <v>3</v>
      </c>
      <c r="M402" s="11">
        <v>26</v>
      </c>
      <c r="N402" s="11">
        <v>51</v>
      </c>
      <c r="O402" s="11">
        <v>28</v>
      </c>
      <c r="P402" s="11">
        <v>15</v>
      </c>
    </row>
    <row r="403" spans="1:16" x14ac:dyDescent="0.25">
      <c r="A403" s="11" t="s">
        <v>963</v>
      </c>
      <c r="B403" s="11" t="s">
        <v>964</v>
      </c>
      <c r="C403" s="11">
        <v>218</v>
      </c>
      <c r="D403" s="135">
        <f t="shared" si="17"/>
        <v>0</v>
      </c>
      <c r="E403" s="135">
        <f t="shared" si="17"/>
        <v>1.834862385321101E-2</v>
      </c>
      <c r="F403" s="135">
        <f t="shared" si="17"/>
        <v>0.28440366972477066</v>
      </c>
      <c r="G403" s="135">
        <f t="shared" si="16"/>
        <v>0.38532110091743121</v>
      </c>
      <c r="H403" s="135">
        <f t="shared" si="16"/>
        <v>0.22018348623853212</v>
      </c>
      <c r="I403" s="135">
        <f t="shared" si="16"/>
        <v>9.1743119266055051E-2</v>
      </c>
      <c r="J403" s="136">
        <f t="shared" si="18"/>
        <v>3.0825688073394497</v>
      </c>
      <c r="K403" s="11">
        <v>0</v>
      </c>
      <c r="L403" s="11">
        <v>4</v>
      </c>
      <c r="M403" s="11">
        <v>62</v>
      </c>
      <c r="N403" s="11">
        <v>84</v>
      </c>
      <c r="O403" s="11">
        <v>48</v>
      </c>
      <c r="P403" s="11">
        <v>20</v>
      </c>
    </row>
    <row r="404" spans="1:16" x14ac:dyDescent="0.25">
      <c r="A404" s="11" t="s">
        <v>967</v>
      </c>
      <c r="B404" s="11" t="s">
        <v>968</v>
      </c>
      <c r="C404" s="11">
        <v>88</v>
      </c>
      <c r="D404" s="135">
        <f t="shared" si="17"/>
        <v>0</v>
      </c>
      <c r="E404" s="135">
        <f t="shared" si="17"/>
        <v>2.2727272727272728E-2</v>
      </c>
      <c r="F404" s="135">
        <f t="shared" si="17"/>
        <v>0.13636363636363635</v>
      </c>
      <c r="G404" s="135">
        <f t="shared" si="16"/>
        <v>0.56818181818181823</v>
      </c>
      <c r="H404" s="135">
        <f t="shared" si="16"/>
        <v>0.19318181818181818</v>
      </c>
      <c r="I404" s="135">
        <f t="shared" si="16"/>
        <v>7.9545454545454544E-2</v>
      </c>
      <c r="J404" s="136">
        <f t="shared" si="18"/>
        <v>3.1704545454545454</v>
      </c>
      <c r="K404" s="11">
        <v>0</v>
      </c>
      <c r="L404" s="11">
        <v>2</v>
      </c>
      <c r="M404" s="11">
        <v>12</v>
      </c>
      <c r="N404" s="11">
        <v>50</v>
      </c>
      <c r="O404" s="11">
        <v>17</v>
      </c>
      <c r="P404" s="11">
        <v>7</v>
      </c>
    </row>
    <row r="405" spans="1:16" x14ac:dyDescent="0.25">
      <c r="A405" s="11" t="s">
        <v>977</v>
      </c>
      <c r="B405" s="11" t="s">
        <v>978</v>
      </c>
      <c r="C405" s="11">
        <v>413</v>
      </c>
      <c r="D405" s="135">
        <f t="shared" si="17"/>
        <v>0</v>
      </c>
      <c r="E405" s="135">
        <f t="shared" si="17"/>
        <v>4.8426150121065378E-3</v>
      </c>
      <c r="F405" s="135">
        <f t="shared" si="17"/>
        <v>0.44794188861985473</v>
      </c>
      <c r="G405" s="135">
        <f t="shared" si="16"/>
        <v>0.43099273607748184</v>
      </c>
      <c r="H405" s="135">
        <f t="shared" si="16"/>
        <v>7.7481840193704604E-2</v>
      </c>
      <c r="I405" s="135">
        <f t="shared" si="16"/>
        <v>3.8740920096852302E-2</v>
      </c>
      <c r="J405" s="136">
        <f t="shared" si="18"/>
        <v>2.6973365617433416</v>
      </c>
      <c r="K405" s="11">
        <v>0</v>
      </c>
      <c r="L405" s="11">
        <v>2</v>
      </c>
      <c r="M405" s="11">
        <v>185</v>
      </c>
      <c r="N405" s="11">
        <v>178</v>
      </c>
      <c r="O405" s="11">
        <v>32</v>
      </c>
      <c r="P405" s="11">
        <v>16</v>
      </c>
    </row>
    <row r="406" spans="1:16" x14ac:dyDescent="0.25">
      <c r="A406" s="11" t="s">
        <v>993</v>
      </c>
      <c r="B406" s="11" t="s">
        <v>994</v>
      </c>
      <c r="C406" s="11">
        <v>82</v>
      </c>
      <c r="D406" s="135">
        <f t="shared" si="17"/>
        <v>0</v>
      </c>
      <c r="E406" s="135">
        <f t="shared" si="17"/>
        <v>7.3170731707317069E-2</v>
      </c>
      <c r="F406" s="135">
        <f t="shared" si="17"/>
        <v>0.1951219512195122</v>
      </c>
      <c r="G406" s="135">
        <f t="shared" si="16"/>
        <v>0.35365853658536583</v>
      </c>
      <c r="H406" s="135">
        <f t="shared" si="16"/>
        <v>0.21951219512195122</v>
      </c>
      <c r="I406" s="135">
        <f t="shared" si="16"/>
        <v>0.15853658536585366</v>
      </c>
      <c r="J406" s="136">
        <f t="shared" si="18"/>
        <v>3.1951219512195124</v>
      </c>
      <c r="K406" s="11">
        <v>0</v>
      </c>
      <c r="L406" s="11">
        <v>6</v>
      </c>
      <c r="M406" s="11">
        <v>16</v>
      </c>
      <c r="N406" s="11">
        <v>29</v>
      </c>
      <c r="O406" s="11">
        <v>18</v>
      </c>
      <c r="P406" s="11">
        <v>13</v>
      </c>
    </row>
    <row r="407" spans="1:16" x14ac:dyDescent="0.25">
      <c r="A407" s="11" t="s">
        <v>997</v>
      </c>
      <c r="B407" s="11" t="s">
        <v>998</v>
      </c>
      <c r="C407" s="11">
        <v>128</v>
      </c>
      <c r="D407" s="135">
        <f t="shared" si="17"/>
        <v>0</v>
      </c>
      <c r="E407" s="135">
        <f t="shared" si="17"/>
        <v>4.6875E-2</v>
      </c>
      <c r="F407" s="135">
        <f t="shared" si="17"/>
        <v>0.1953125</v>
      </c>
      <c r="G407" s="135">
        <f t="shared" si="16"/>
        <v>0.5390625</v>
      </c>
      <c r="H407" s="135">
        <f t="shared" si="16"/>
        <v>0.1640625</v>
      </c>
      <c r="I407" s="135">
        <f t="shared" si="16"/>
        <v>5.46875E-2</v>
      </c>
      <c r="J407" s="136">
        <f t="shared" si="18"/>
        <v>2.984375</v>
      </c>
      <c r="K407" s="11">
        <v>0</v>
      </c>
      <c r="L407" s="11">
        <v>6</v>
      </c>
      <c r="M407" s="11">
        <v>25</v>
      </c>
      <c r="N407" s="11">
        <v>69</v>
      </c>
      <c r="O407" s="11">
        <v>21</v>
      </c>
      <c r="P407" s="11">
        <v>7</v>
      </c>
    </row>
    <row r="408" spans="1:16" x14ac:dyDescent="0.25">
      <c r="A408" s="11" t="s">
        <v>1005</v>
      </c>
      <c r="B408" s="11" t="s">
        <v>1006</v>
      </c>
      <c r="C408" s="11" t="s">
        <v>1572</v>
      </c>
      <c r="D408" s="135" t="e">
        <f t="shared" si="17"/>
        <v>#VALUE!</v>
      </c>
      <c r="E408" s="135" t="e">
        <f t="shared" si="17"/>
        <v>#VALUE!</v>
      </c>
      <c r="F408" s="135" t="e">
        <f t="shared" si="17"/>
        <v>#VALUE!</v>
      </c>
      <c r="G408" s="135" t="e">
        <f t="shared" si="16"/>
        <v>#VALUE!</v>
      </c>
      <c r="H408" s="135" t="e">
        <f t="shared" si="16"/>
        <v>#VALUE!</v>
      </c>
      <c r="I408" s="135" t="e">
        <f t="shared" si="16"/>
        <v>#VALUE!</v>
      </c>
      <c r="J408" s="136" t="e">
        <f t="shared" si="18"/>
        <v>#VALUE!</v>
      </c>
      <c r="K408" s="11" t="s">
        <v>1572</v>
      </c>
      <c r="L408" s="11" t="s">
        <v>1572</v>
      </c>
      <c r="M408" s="11" t="s">
        <v>1572</v>
      </c>
      <c r="N408" s="11" t="s">
        <v>1572</v>
      </c>
      <c r="O408" s="11" t="s">
        <v>1572</v>
      </c>
      <c r="P408" s="11" t="s">
        <v>1572</v>
      </c>
    </row>
    <row r="409" spans="1:16" x14ac:dyDescent="0.25">
      <c r="A409" s="11" t="s">
        <v>1007</v>
      </c>
      <c r="B409" s="11" t="s">
        <v>1008</v>
      </c>
      <c r="C409" s="11">
        <v>93</v>
      </c>
      <c r="D409" s="135">
        <f t="shared" si="17"/>
        <v>0</v>
      </c>
      <c r="E409" s="135">
        <f t="shared" si="17"/>
        <v>1.0752688172043012E-2</v>
      </c>
      <c r="F409" s="135">
        <f t="shared" si="17"/>
        <v>0.17204301075268819</v>
      </c>
      <c r="G409" s="135">
        <f t="shared" si="16"/>
        <v>0.4946236559139785</v>
      </c>
      <c r="H409" s="135">
        <f t="shared" si="16"/>
        <v>0.21505376344086022</v>
      </c>
      <c r="I409" s="135">
        <f t="shared" si="16"/>
        <v>0.10752688172043011</v>
      </c>
      <c r="J409" s="136">
        <f t="shared" si="18"/>
        <v>3.236559139784946</v>
      </c>
      <c r="K409" s="11">
        <v>0</v>
      </c>
      <c r="L409" s="11">
        <v>1</v>
      </c>
      <c r="M409" s="11">
        <v>16</v>
      </c>
      <c r="N409" s="11">
        <v>46</v>
      </c>
      <c r="O409" s="11">
        <v>20</v>
      </c>
      <c r="P409" s="11">
        <v>10</v>
      </c>
    </row>
    <row r="410" spans="1:16" x14ac:dyDescent="0.25">
      <c r="A410" s="11" t="s">
        <v>1035</v>
      </c>
      <c r="B410" s="11" t="s">
        <v>1036</v>
      </c>
      <c r="C410" s="11">
        <v>211</v>
      </c>
      <c r="D410" s="135">
        <f t="shared" si="17"/>
        <v>0</v>
      </c>
      <c r="E410" s="135">
        <f t="shared" si="17"/>
        <v>3.7914691943127965E-2</v>
      </c>
      <c r="F410" s="135">
        <f t="shared" si="17"/>
        <v>0.36966824644549762</v>
      </c>
      <c r="G410" s="135">
        <f t="shared" si="16"/>
        <v>0.4218009478672986</v>
      </c>
      <c r="H410" s="135">
        <f t="shared" si="16"/>
        <v>0.10426540284360189</v>
      </c>
      <c r="I410" s="135">
        <f t="shared" si="16"/>
        <v>6.6350710900473939E-2</v>
      </c>
      <c r="J410" s="136">
        <f t="shared" si="18"/>
        <v>2.7914691943127963</v>
      </c>
      <c r="K410" s="11">
        <v>0</v>
      </c>
      <c r="L410" s="11">
        <v>8</v>
      </c>
      <c r="M410" s="11">
        <v>78</v>
      </c>
      <c r="N410" s="11">
        <v>89</v>
      </c>
      <c r="O410" s="11">
        <v>22</v>
      </c>
      <c r="P410" s="11">
        <v>14</v>
      </c>
    </row>
    <row r="411" spans="1:16" x14ac:dyDescent="0.25">
      <c r="A411" s="11" t="s">
        <v>1039</v>
      </c>
      <c r="B411" s="11" t="s">
        <v>1040</v>
      </c>
      <c r="C411" s="11">
        <v>433</v>
      </c>
      <c r="D411" s="135">
        <f t="shared" si="17"/>
        <v>0</v>
      </c>
      <c r="E411" s="135">
        <f t="shared" si="17"/>
        <v>6.6974595842956119E-2</v>
      </c>
      <c r="F411" s="135">
        <f t="shared" si="17"/>
        <v>0.37182448036951499</v>
      </c>
      <c r="G411" s="135">
        <f t="shared" si="16"/>
        <v>0.39260969976905313</v>
      </c>
      <c r="H411" s="135">
        <f t="shared" si="16"/>
        <v>0.13163972286374134</v>
      </c>
      <c r="I411" s="135">
        <f t="shared" si="16"/>
        <v>3.695150115473441E-2</v>
      </c>
      <c r="J411" s="136">
        <f t="shared" si="18"/>
        <v>2.6997690531177829</v>
      </c>
      <c r="K411" s="11">
        <v>0</v>
      </c>
      <c r="L411" s="11">
        <v>29</v>
      </c>
      <c r="M411" s="11">
        <v>161</v>
      </c>
      <c r="N411" s="11">
        <v>170</v>
      </c>
      <c r="O411" s="11">
        <v>57</v>
      </c>
      <c r="P411" s="11">
        <v>16</v>
      </c>
    </row>
    <row r="412" spans="1:16" x14ac:dyDescent="0.25">
      <c r="A412" s="11" t="s">
        <v>1041</v>
      </c>
      <c r="B412" s="11" t="s">
        <v>1042</v>
      </c>
      <c r="C412" s="11">
        <v>309</v>
      </c>
      <c r="D412" s="135">
        <f t="shared" si="17"/>
        <v>3.2362459546925568E-3</v>
      </c>
      <c r="E412" s="135">
        <f t="shared" si="17"/>
        <v>9.7087378640776691E-3</v>
      </c>
      <c r="F412" s="135">
        <f t="shared" si="17"/>
        <v>0.3300970873786408</v>
      </c>
      <c r="G412" s="135">
        <f t="shared" si="16"/>
        <v>0.44660194174757284</v>
      </c>
      <c r="H412" s="135">
        <f t="shared" si="16"/>
        <v>0.16181229773462782</v>
      </c>
      <c r="I412" s="135">
        <f t="shared" si="16"/>
        <v>4.8543689320388349E-2</v>
      </c>
      <c r="J412" s="136">
        <f t="shared" si="18"/>
        <v>2.8996763754045309</v>
      </c>
      <c r="K412" s="11">
        <v>1</v>
      </c>
      <c r="L412" s="11">
        <v>3</v>
      </c>
      <c r="M412" s="11">
        <v>102</v>
      </c>
      <c r="N412" s="11">
        <v>138</v>
      </c>
      <c r="O412" s="11">
        <v>50</v>
      </c>
      <c r="P412" s="11">
        <v>15</v>
      </c>
    </row>
    <row r="413" spans="1:16" x14ac:dyDescent="0.25">
      <c r="A413" s="11" t="s">
        <v>1045</v>
      </c>
      <c r="B413" s="11" t="s">
        <v>1046</v>
      </c>
      <c r="C413" s="11">
        <v>108</v>
      </c>
      <c r="D413" s="135">
        <f t="shared" si="17"/>
        <v>0</v>
      </c>
      <c r="E413" s="135">
        <f t="shared" si="17"/>
        <v>4.6296296296296294E-2</v>
      </c>
      <c r="F413" s="135">
        <f t="shared" si="17"/>
        <v>0.39814814814814814</v>
      </c>
      <c r="G413" s="135">
        <f t="shared" si="16"/>
        <v>0.49074074074074076</v>
      </c>
      <c r="H413" s="135">
        <f t="shared" si="16"/>
        <v>3.7037037037037035E-2</v>
      </c>
      <c r="I413" s="135">
        <f t="shared" si="16"/>
        <v>2.7777777777777776E-2</v>
      </c>
      <c r="J413" s="136">
        <f t="shared" si="18"/>
        <v>2.6018518518518516</v>
      </c>
      <c r="K413" s="11">
        <v>0</v>
      </c>
      <c r="L413" s="11">
        <v>5</v>
      </c>
      <c r="M413" s="11">
        <v>43</v>
      </c>
      <c r="N413" s="11">
        <v>53</v>
      </c>
      <c r="O413" s="11">
        <v>4</v>
      </c>
      <c r="P413" s="11">
        <v>3</v>
      </c>
    </row>
    <row r="414" spans="1:16" x14ac:dyDescent="0.25">
      <c r="A414" s="11" t="s">
        <v>1061</v>
      </c>
      <c r="B414" s="11" t="s">
        <v>1062</v>
      </c>
      <c r="C414" s="11">
        <v>395</v>
      </c>
      <c r="D414" s="135">
        <f t="shared" si="17"/>
        <v>0</v>
      </c>
      <c r="E414" s="135">
        <f t="shared" si="17"/>
        <v>8.3544303797468356E-2</v>
      </c>
      <c r="F414" s="135">
        <f t="shared" si="17"/>
        <v>0.27848101265822783</v>
      </c>
      <c r="G414" s="135">
        <f t="shared" si="16"/>
        <v>0.47594936708860758</v>
      </c>
      <c r="H414" s="135">
        <f t="shared" si="16"/>
        <v>0.10886075949367088</v>
      </c>
      <c r="I414" s="135">
        <f t="shared" si="16"/>
        <v>5.3164556962025315E-2</v>
      </c>
      <c r="J414" s="136">
        <f t="shared" si="18"/>
        <v>2.7696202531645571</v>
      </c>
      <c r="K414" s="11">
        <v>0</v>
      </c>
      <c r="L414" s="11">
        <v>33</v>
      </c>
      <c r="M414" s="11">
        <v>110</v>
      </c>
      <c r="N414" s="11">
        <v>188</v>
      </c>
      <c r="O414" s="11">
        <v>43</v>
      </c>
      <c r="P414" s="11">
        <v>21</v>
      </c>
    </row>
    <row r="415" spans="1:16" x14ac:dyDescent="0.25">
      <c r="A415" s="11" t="s">
        <v>1065</v>
      </c>
      <c r="B415" s="11" t="s">
        <v>1066</v>
      </c>
      <c r="C415" s="11">
        <v>81</v>
      </c>
      <c r="D415" s="135">
        <f t="shared" si="17"/>
        <v>0</v>
      </c>
      <c r="E415" s="135">
        <f t="shared" si="17"/>
        <v>0</v>
      </c>
      <c r="F415" s="135">
        <f t="shared" si="17"/>
        <v>0.27160493827160492</v>
      </c>
      <c r="G415" s="135">
        <f t="shared" si="16"/>
        <v>0.53086419753086422</v>
      </c>
      <c r="H415" s="135">
        <f t="shared" si="16"/>
        <v>0.1111111111111111</v>
      </c>
      <c r="I415" s="135">
        <f t="shared" si="16"/>
        <v>8.6419753086419748E-2</v>
      </c>
      <c r="J415" s="136">
        <f t="shared" si="18"/>
        <v>3.0123456790123457</v>
      </c>
      <c r="K415" s="11">
        <v>0</v>
      </c>
      <c r="L415" s="11">
        <v>0</v>
      </c>
      <c r="M415" s="11">
        <v>22</v>
      </c>
      <c r="N415" s="11">
        <v>43</v>
      </c>
      <c r="O415" s="11">
        <v>9</v>
      </c>
      <c r="P415" s="11">
        <v>7</v>
      </c>
    </row>
    <row r="416" spans="1:16" x14ac:dyDescent="0.25">
      <c r="A416" s="11" t="s">
        <v>1079</v>
      </c>
      <c r="B416" s="11" t="s">
        <v>1080</v>
      </c>
      <c r="C416" s="11">
        <v>1091</v>
      </c>
      <c r="D416" s="135">
        <f t="shared" si="17"/>
        <v>0</v>
      </c>
      <c r="E416" s="135">
        <f t="shared" si="17"/>
        <v>7.6076993583868005E-2</v>
      </c>
      <c r="F416" s="135">
        <f t="shared" si="17"/>
        <v>0.36388634280476628</v>
      </c>
      <c r="G416" s="135">
        <f t="shared" si="16"/>
        <v>0.3996333638863428</v>
      </c>
      <c r="H416" s="135">
        <f t="shared" si="16"/>
        <v>0.11824014665444546</v>
      </c>
      <c r="I416" s="135">
        <f t="shared" si="16"/>
        <v>4.2163153070577448E-2</v>
      </c>
      <c r="J416" s="136">
        <f t="shared" si="18"/>
        <v>2.6865261228230981</v>
      </c>
      <c r="K416" s="11">
        <v>0</v>
      </c>
      <c r="L416" s="11">
        <v>83</v>
      </c>
      <c r="M416" s="11">
        <v>397</v>
      </c>
      <c r="N416" s="11">
        <v>436</v>
      </c>
      <c r="O416" s="11">
        <v>129</v>
      </c>
      <c r="P416" s="11">
        <v>46</v>
      </c>
    </row>
    <row r="417" spans="1:16" x14ac:dyDescent="0.25">
      <c r="A417" s="11" t="s">
        <v>1089</v>
      </c>
      <c r="B417" s="11" t="s">
        <v>1090</v>
      </c>
      <c r="C417" s="11">
        <v>125</v>
      </c>
      <c r="D417" s="135">
        <f t="shared" si="17"/>
        <v>0</v>
      </c>
      <c r="E417" s="135">
        <f t="shared" si="17"/>
        <v>4.8000000000000001E-2</v>
      </c>
      <c r="F417" s="135">
        <f t="shared" si="17"/>
        <v>0.224</v>
      </c>
      <c r="G417" s="135">
        <f t="shared" si="16"/>
        <v>0.45600000000000002</v>
      </c>
      <c r="H417" s="135">
        <f t="shared" si="16"/>
        <v>0.17599999999999999</v>
      </c>
      <c r="I417" s="135">
        <f t="shared" si="16"/>
        <v>9.6000000000000002E-2</v>
      </c>
      <c r="J417" s="136">
        <f t="shared" si="18"/>
        <v>3.048</v>
      </c>
      <c r="K417" s="11">
        <v>0</v>
      </c>
      <c r="L417" s="11">
        <v>6</v>
      </c>
      <c r="M417" s="11">
        <v>28</v>
      </c>
      <c r="N417" s="11">
        <v>57</v>
      </c>
      <c r="O417" s="11">
        <v>22</v>
      </c>
      <c r="P417" s="11">
        <v>12</v>
      </c>
    </row>
    <row r="418" spans="1:16" x14ac:dyDescent="0.25">
      <c r="A418" s="11" t="s">
        <v>1103</v>
      </c>
      <c r="B418" s="11" t="s">
        <v>1104</v>
      </c>
      <c r="C418" s="11" t="s">
        <v>1572</v>
      </c>
      <c r="D418" s="135" t="e">
        <f t="shared" si="17"/>
        <v>#VALUE!</v>
      </c>
      <c r="E418" s="135" t="e">
        <f t="shared" si="17"/>
        <v>#VALUE!</v>
      </c>
      <c r="F418" s="135" t="e">
        <f t="shared" si="17"/>
        <v>#VALUE!</v>
      </c>
      <c r="G418" s="135" t="e">
        <f t="shared" si="16"/>
        <v>#VALUE!</v>
      </c>
      <c r="H418" s="135" t="e">
        <f t="shared" si="16"/>
        <v>#VALUE!</v>
      </c>
      <c r="I418" s="135" t="e">
        <f t="shared" si="16"/>
        <v>#VALUE!</v>
      </c>
      <c r="J418" s="136" t="e">
        <f t="shared" si="18"/>
        <v>#VALUE!</v>
      </c>
      <c r="K418" s="11" t="s">
        <v>1572</v>
      </c>
      <c r="L418" s="11" t="s">
        <v>1572</v>
      </c>
      <c r="M418" s="11" t="s">
        <v>1572</v>
      </c>
      <c r="N418" s="11" t="s">
        <v>1572</v>
      </c>
      <c r="O418" s="11" t="s">
        <v>1572</v>
      </c>
      <c r="P418" s="11" t="s">
        <v>1572</v>
      </c>
    </row>
    <row r="419" spans="1:16" x14ac:dyDescent="0.25">
      <c r="A419" s="11" t="s">
        <v>1105</v>
      </c>
      <c r="B419" s="11" t="s">
        <v>1106</v>
      </c>
      <c r="C419" s="11">
        <v>273</v>
      </c>
      <c r="D419" s="135">
        <f t="shared" si="17"/>
        <v>0</v>
      </c>
      <c r="E419" s="135">
        <f t="shared" si="17"/>
        <v>4.0293040293040296E-2</v>
      </c>
      <c r="F419" s="135">
        <f t="shared" si="17"/>
        <v>0.36263736263736263</v>
      </c>
      <c r="G419" s="135">
        <f t="shared" si="16"/>
        <v>0.47985347985347987</v>
      </c>
      <c r="H419" s="135">
        <f t="shared" si="16"/>
        <v>8.0586080586080591E-2</v>
      </c>
      <c r="I419" s="135">
        <f t="shared" si="16"/>
        <v>3.6630036630036632E-2</v>
      </c>
      <c r="J419" s="136">
        <f t="shared" si="18"/>
        <v>2.7106227106227108</v>
      </c>
      <c r="K419" s="11">
        <v>0</v>
      </c>
      <c r="L419" s="11">
        <v>11</v>
      </c>
      <c r="M419" s="11">
        <v>99</v>
      </c>
      <c r="N419" s="11">
        <v>131</v>
      </c>
      <c r="O419" s="11">
        <v>22</v>
      </c>
      <c r="P419" s="11">
        <v>10</v>
      </c>
    </row>
    <row r="420" spans="1:16" x14ac:dyDescent="0.25">
      <c r="A420" s="11" t="s">
        <v>1115</v>
      </c>
      <c r="B420" s="11" t="s">
        <v>1116</v>
      </c>
      <c r="C420" s="11">
        <v>61</v>
      </c>
      <c r="D420" s="135">
        <f t="shared" si="17"/>
        <v>0</v>
      </c>
      <c r="E420" s="135">
        <f t="shared" si="17"/>
        <v>3.2786885245901641E-2</v>
      </c>
      <c r="F420" s="135">
        <f t="shared" si="17"/>
        <v>0.13114754098360656</v>
      </c>
      <c r="G420" s="135">
        <f t="shared" si="16"/>
        <v>0.49180327868852458</v>
      </c>
      <c r="H420" s="135">
        <f t="shared" si="16"/>
        <v>0.18032786885245902</v>
      </c>
      <c r="I420" s="135">
        <f t="shared" si="16"/>
        <v>0.16393442622950818</v>
      </c>
      <c r="J420" s="136">
        <f t="shared" si="18"/>
        <v>3.3114754098360657</v>
      </c>
      <c r="K420" s="11">
        <v>0</v>
      </c>
      <c r="L420" s="11">
        <v>2</v>
      </c>
      <c r="M420" s="11">
        <v>8</v>
      </c>
      <c r="N420" s="11">
        <v>30</v>
      </c>
      <c r="O420" s="11">
        <v>11</v>
      </c>
      <c r="P420" s="11">
        <v>10</v>
      </c>
    </row>
    <row r="421" spans="1:16" x14ac:dyDescent="0.25">
      <c r="A421" s="11" t="s">
        <v>1121</v>
      </c>
      <c r="B421" s="11" t="s">
        <v>1122</v>
      </c>
      <c r="C421" s="11">
        <v>104</v>
      </c>
      <c r="D421" s="135">
        <f t="shared" si="17"/>
        <v>0</v>
      </c>
      <c r="E421" s="135">
        <f t="shared" si="17"/>
        <v>6.7307692307692304E-2</v>
      </c>
      <c r="F421" s="135">
        <f t="shared" si="17"/>
        <v>0.25961538461538464</v>
      </c>
      <c r="G421" s="135">
        <f t="shared" si="16"/>
        <v>0.56730769230769229</v>
      </c>
      <c r="H421" s="135">
        <f t="shared" si="16"/>
        <v>0</v>
      </c>
      <c r="I421" s="135">
        <f t="shared" si="16"/>
        <v>0.10576923076923077</v>
      </c>
      <c r="J421" s="136">
        <f t="shared" si="18"/>
        <v>2.8173076923076925</v>
      </c>
      <c r="K421" s="11">
        <v>0</v>
      </c>
      <c r="L421" s="11">
        <v>7</v>
      </c>
      <c r="M421" s="11">
        <v>27</v>
      </c>
      <c r="N421" s="11">
        <v>59</v>
      </c>
      <c r="O421" s="11">
        <v>0</v>
      </c>
      <c r="P421" s="11">
        <v>11</v>
      </c>
    </row>
    <row r="422" spans="1:16" x14ac:dyDescent="0.25">
      <c r="A422" s="11" t="s">
        <v>1129</v>
      </c>
      <c r="B422" s="11" t="s">
        <v>1130</v>
      </c>
      <c r="C422" s="11">
        <v>141</v>
      </c>
      <c r="D422" s="135">
        <f t="shared" si="17"/>
        <v>0</v>
      </c>
      <c r="E422" s="135">
        <f t="shared" si="17"/>
        <v>4.9645390070921988E-2</v>
      </c>
      <c r="F422" s="135">
        <f t="shared" si="17"/>
        <v>0.26950354609929078</v>
      </c>
      <c r="G422" s="135">
        <f t="shared" si="16"/>
        <v>0.42553191489361702</v>
      </c>
      <c r="H422" s="135">
        <f t="shared" si="16"/>
        <v>0.19148936170212766</v>
      </c>
      <c r="I422" s="135">
        <f t="shared" si="16"/>
        <v>6.3829787234042548E-2</v>
      </c>
      <c r="J422" s="136">
        <f t="shared" si="18"/>
        <v>2.9503546099290778</v>
      </c>
      <c r="K422" s="11">
        <v>0</v>
      </c>
      <c r="L422" s="11">
        <v>7</v>
      </c>
      <c r="M422" s="11">
        <v>38</v>
      </c>
      <c r="N422" s="11">
        <v>60</v>
      </c>
      <c r="O422" s="11">
        <v>27</v>
      </c>
      <c r="P422" s="11">
        <v>9</v>
      </c>
    </row>
    <row r="423" spans="1:16" x14ac:dyDescent="0.25">
      <c r="A423" s="11" t="s">
        <v>1131</v>
      </c>
      <c r="B423" s="11" t="s">
        <v>1132</v>
      </c>
      <c r="C423" s="11">
        <v>70</v>
      </c>
      <c r="D423" s="135">
        <f t="shared" si="17"/>
        <v>0</v>
      </c>
      <c r="E423" s="135">
        <f t="shared" si="17"/>
        <v>4.2857142857142858E-2</v>
      </c>
      <c r="F423" s="135">
        <f t="shared" si="17"/>
        <v>0.22857142857142856</v>
      </c>
      <c r="G423" s="135">
        <f t="shared" si="16"/>
        <v>0.38571428571428573</v>
      </c>
      <c r="H423" s="135">
        <f t="shared" si="16"/>
        <v>0.22857142857142856</v>
      </c>
      <c r="I423" s="135">
        <f t="shared" si="16"/>
        <v>0.11428571428571428</v>
      </c>
      <c r="J423" s="136">
        <f t="shared" si="18"/>
        <v>3.1428571428571428</v>
      </c>
      <c r="K423" s="11">
        <v>0</v>
      </c>
      <c r="L423" s="11">
        <v>3</v>
      </c>
      <c r="M423" s="11">
        <v>16</v>
      </c>
      <c r="N423" s="11">
        <v>27</v>
      </c>
      <c r="O423" s="11">
        <v>16</v>
      </c>
      <c r="P423" s="11">
        <v>8</v>
      </c>
    </row>
    <row r="424" spans="1:16" x14ac:dyDescent="0.25">
      <c r="A424" s="11" t="s">
        <v>1135</v>
      </c>
      <c r="B424" s="11" t="s">
        <v>1136</v>
      </c>
      <c r="C424" s="11">
        <v>87</v>
      </c>
      <c r="D424" s="135">
        <f t="shared" si="17"/>
        <v>0</v>
      </c>
      <c r="E424" s="135">
        <f t="shared" si="17"/>
        <v>0</v>
      </c>
      <c r="F424" s="135">
        <f t="shared" si="17"/>
        <v>0.16091954022988506</v>
      </c>
      <c r="G424" s="135">
        <f t="shared" si="16"/>
        <v>0.37931034482758619</v>
      </c>
      <c r="H424" s="135">
        <f t="shared" si="16"/>
        <v>0.32183908045977011</v>
      </c>
      <c r="I424" s="135">
        <f t="shared" si="16"/>
        <v>0.13793103448275862</v>
      </c>
      <c r="J424" s="136">
        <f t="shared" si="18"/>
        <v>3.4367816091954024</v>
      </c>
      <c r="K424" s="11">
        <v>0</v>
      </c>
      <c r="L424" s="11">
        <v>0</v>
      </c>
      <c r="M424" s="11">
        <v>14</v>
      </c>
      <c r="N424" s="11">
        <v>33</v>
      </c>
      <c r="O424" s="11">
        <v>28</v>
      </c>
      <c r="P424" s="11">
        <v>12</v>
      </c>
    </row>
    <row r="425" spans="1:16" x14ac:dyDescent="0.25">
      <c r="A425" s="11" t="s">
        <v>1143</v>
      </c>
      <c r="B425" s="11" t="s">
        <v>1144</v>
      </c>
      <c r="C425" s="11">
        <v>386</v>
      </c>
      <c r="D425" s="135">
        <f t="shared" si="17"/>
        <v>0</v>
      </c>
      <c r="E425" s="135">
        <f t="shared" si="17"/>
        <v>3.6269430051813469E-2</v>
      </c>
      <c r="F425" s="135">
        <f t="shared" si="17"/>
        <v>0.26943005181347152</v>
      </c>
      <c r="G425" s="135">
        <f t="shared" si="17"/>
        <v>0.44559585492227977</v>
      </c>
      <c r="H425" s="135">
        <f t="shared" si="17"/>
        <v>0.18911917098445596</v>
      </c>
      <c r="I425" s="135">
        <f t="shared" si="17"/>
        <v>5.9585492227979271E-2</v>
      </c>
      <c r="J425" s="136">
        <f t="shared" si="18"/>
        <v>2.9663212435233159</v>
      </c>
      <c r="K425" s="11">
        <v>0</v>
      </c>
      <c r="L425" s="11">
        <v>14</v>
      </c>
      <c r="M425" s="11">
        <v>104</v>
      </c>
      <c r="N425" s="11">
        <v>172</v>
      </c>
      <c r="O425" s="11">
        <v>73</v>
      </c>
      <c r="P425" s="11">
        <v>23</v>
      </c>
    </row>
    <row r="426" spans="1:16" x14ac:dyDescent="0.25">
      <c r="A426" s="11" t="s">
        <v>1053</v>
      </c>
      <c r="B426" s="11" t="s">
        <v>1054</v>
      </c>
      <c r="C426" s="11">
        <v>275</v>
      </c>
      <c r="D426" s="135">
        <f t="shared" ref="D426:I468" si="19">K426/$C426</f>
        <v>0</v>
      </c>
      <c r="E426" s="135">
        <f t="shared" si="19"/>
        <v>6.1818181818181821E-2</v>
      </c>
      <c r="F426" s="135">
        <f t="shared" si="19"/>
        <v>0.58545454545454545</v>
      </c>
      <c r="G426" s="135">
        <f t="shared" si="19"/>
        <v>0.30181818181818182</v>
      </c>
      <c r="H426" s="135">
        <f t="shared" si="19"/>
        <v>3.272727272727273E-2</v>
      </c>
      <c r="I426" s="135">
        <f t="shared" si="19"/>
        <v>1.8181818181818181E-2</v>
      </c>
      <c r="J426" s="136">
        <f t="shared" si="18"/>
        <v>2.36</v>
      </c>
      <c r="K426" s="11">
        <v>0</v>
      </c>
      <c r="L426" s="11">
        <v>17</v>
      </c>
      <c r="M426" s="11">
        <v>161</v>
      </c>
      <c r="N426" s="11">
        <v>83</v>
      </c>
      <c r="O426" s="11">
        <v>9</v>
      </c>
      <c r="P426" s="11">
        <v>5</v>
      </c>
    </row>
    <row r="427" spans="1:16" x14ac:dyDescent="0.25">
      <c r="A427" s="11" t="s">
        <v>84</v>
      </c>
      <c r="B427" s="11" t="s">
        <v>85</v>
      </c>
      <c r="C427" s="11">
        <v>162</v>
      </c>
      <c r="D427" s="135">
        <f t="shared" si="19"/>
        <v>0</v>
      </c>
      <c r="E427" s="135">
        <f t="shared" si="19"/>
        <v>4.9382716049382713E-2</v>
      </c>
      <c r="F427" s="135">
        <f t="shared" si="19"/>
        <v>0.14814814814814814</v>
      </c>
      <c r="G427" s="135">
        <f t="shared" si="19"/>
        <v>0.45061728395061729</v>
      </c>
      <c r="H427" s="135">
        <f t="shared" si="19"/>
        <v>0.25308641975308643</v>
      </c>
      <c r="I427" s="135">
        <f t="shared" si="19"/>
        <v>9.8765432098765427E-2</v>
      </c>
      <c r="J427" s="136">
        <f t="shared" si="18"/>
        <v>3.2037037037037037</v>
      </c>
      <c r="K427" s="11">
        <v>0</v>
      </c>
      <c r="L427" s="11">
        <v>8</v>
      </c>
      <c r="M427" s="11">
        <v>24</v>
      </c>
      <c r="N427" s="11">
        <v>73</v>
      </c>
      <c r="O427" s="11">
        <v>41</v>
      </c>
      <c r="P427" s="11">
        <v>16</v>
      </c>
    </row>
    <row r="428" spans="1:16" x14ac:dyDescent="0.25">
      <c r="A428" s="11" t="s">
        <v>90</v>
      </c>
      <c r="B428" s="11" t="s">
        <v>91</v>
      </c>
      <c r="C428" s="11">
        <v>183</v>
      </c>
      <c r="D428" s="135">
        <f t="shared" si="19"/>
        <v>0</v>
      </c>
      <c r="E428" s="135">
        <f t="shared" si="19"/>
        <v>3.2786885245901641E-2</v>
      </c>
      <c r="F428" s="135">
        <f t="shared" si="19"/>
        <v>0.20765027322404372</v>
      </c>
      <c r="G428" s="135">
        <f t="shared" si="19"/>
        <v>0.44808743169398907</v>
      </c>
      <c r="H428" s="135">
        <f t="shared" si="19"/>
        <v>0.24590163934426229</v>
      </c>
      <c r="I428" s="135">
        <f t="shared" si="19"/>
        <v>6.5573770491803282E-2</v>
      </c>
      <c r="J428" s="136">
        <f t="shared" si="18"/>
        <v>3.1038251366120218</v>
      </c>
      <c r="K428" s="11">
        <v>0</v>
      </c>
      <c r="L428" s="11">
        <v>6</v>
      </c>
      <c r="M428" s="11">
        <v>38</v>
      </c>
      <c r="N428" s="11">
        <v>82</v>
      </c>
      <c r="O428" s="11">
        <v>45</v>
      </c>
      <c r="P428" s="11">
        <v>12</v>
      </c>
    </row>
    <row r="429" spans="1:16" x14ac:dyDescent="0.25">
      <c r="A429" s="11" t="s">
        <v>94</v>
      </c>
      <c r="B429" s="11" t="s">
        <v>95</v>
      </c>
      <c r="C429" s="11">
        <v>207</v>
      </c>
      <c r="D429" s="135">
        <f t="shared" si="19"/>
        <v>4.830917874396135E-3</v>
      </c>
      <c r="E429" s="135">
        <f t="shared" si="19"/>
        <v>9.6618357487922701E-3</v>
      </c>
      <c r="F429" s="135">
        <f t="shared" si="19"/>
        <v>0.21256038647342995</v>
      </c>
      <c r="G429" s="135">
        <f t="shared" si="19"/>
        <v>0.4251207729468599</v>
      </c>
      <c r="H429" s="135">
        <f t="shared" si="19"/>
        <v>0.3140096618357488</v>
      </c>
      <c r="I429" s="135">
        <f t="shared" si="19"/>
        <v>3.3816425120772944E-2</v>
      </c>
      <c r="J429" s="136">
        <f t="shared" si="18"/>
        <v>3.1352657004830919</v>
      </c>
      <c r="K429" s="11">
        <v>1</v>
      </c>
      <c r="L429" s="11">
        <v>2</v>
      </c>
      <c r="M429" s="11">
        <v>44</v>
      </c>
      <c r="N429" s="11">
        <v>88</v>
      </c>
      <c r="O429" s="11">
        <v>65</v>
      </c>
      <c r="P429" s="11">
        <v>7</v>
      </c>
    </row>
    <row r="430" spans="1:16" x14ac:dyDescent="0.25">
      <c r="A430" s="11" t="s">
        <v>100</v>
      </c>
      <c r="B430" s="11" t="s">
        <v>101</v>
      </c>
      <c r="C430" s="11">
        <v>120</v>
      </c>
      <c r="D430" s="135">
        <f t="shared" si="19"/>
        <v>0</v>
      </c>
      <c r="E430" s="135">
        <f t="shared" si="19"/>
        <v>8.3333333333333332E-3</v>
      </c>
      <c r="F430" s="135">
        <f t="shared" si="19"/>
        <v>0.13333333333333333</v>
      </c>
      <c r="G430" s="135">
        <f t="shared" si="19"/>
        <v>0.34166666666666667</v>
      </c>
      <c r="H430" s="135">
        <f t="shared" si="19"/>
        <v>0.38333333333333336</v>
      </c>
      <c r="I430" s="135">
        <f t="shared" si="19"/>
        <v>0.13333333333333333</v>
      </c>
      <c r="J430" s="136">
        <f t="shared" si="18"/>
        <v>3.5</v>
      </c>
      <c r="K430" s="11">
        <v>0</v>
      </c>
      <c r="L430" s="11">
        <v>1</v>
      </c>
      <c r="M430" s="11">
        <v>16</v>
      </c>
      <c r="N430" s="11">
        <v>41</v>
      </c>
      <c r="O430" s="11">
        <v>46</v>
      </c>
      <c r="P430" s="11">
        <v>16</v>
      </c>
    </row>
    <row r="431" spans="1:16" x14ac:dyDescent="0.25">
      <c r="A431" s="11" t="s">
        <v>108</v>
      </c>
      <c r="B431" s="11" t="s">
        <v>109</v>
      </c>
      <c r="C431" s="11">
        <v>323</v>
      </c>
      <c r="D431" s="135">
        <f t="shared" si="19"/>
        <v>0</v>
      </c>
      <c r="E431" s="135">
        <f t="shared" si="19"/>
        <v>1.238390092879257E-2</v>
      </c>
      <c r="F431" s="135">
        <f t="shared" si="19"/>
        <v>0.16408668730650156</v>
      </c>
      <c r="G431" s="135">
        <f t="shared" si="19"/>
        <v>0.47987616099071206</v>
      </c>
      <c r="H431" s="135">
        <f t="shared" si="19"/>
        <v>0.23219814241486067</v>
      </c>
      <c r="I431" s="135">
        <f t="shared" si="19"/>
        <v>0.11145510835913312</v>
      </c>
      <c r="J431" s="136">
        <f t="shared" si="18"/>
        <v>3.2662538699690402</v>
      </c>
      <c r="K431" s="11">
        <v>0</v>
      </c>
      <c r="L431" s="11">
        <v>4</v>
      </c>
      <c r="M431" s="11">
        <v>53</v>
      </c>
      <c r="N431" s="11">
        <v>155</v>
      </c>
      <c r="O431" s="11">
        <v>75</v>
      </c>
      <c r="P431" s="11">
        <v>36</v>
      </c>
    </row>
    <row r="432" spans="1:16" x14ac:dyDescent="0.25">
      <c r="A432" s="11" t="s">
        <v>110</v>
      </c>
      <c r="B432" s="11" t="s">
        <v>111</v>
      </c>
      <c r="C432" s="11">
        <v>184</v>
      </c>
      <c r="D432" s="135">
        <f t="shared" si="19"/>
        <v>0</v>
      </c>
      <c r="E432" s="135">
        <f t="shared" si="19"/>
        <v>1.0869565217391304E-2</v>
      </c>
      <c r="F432" s="135">
        <f t="shared" si="19"/>
        <v>0.16304347826086957</v>
      </c>
      <c r="G432" s="135">
        <f t="shared" si="19"/>
        <v>0.46739130434782611</v>
      </c>
      <c r="H432" s="135">
        <f t="shared" si="19"/>
        <v>0.27173913043478259</v>
      </c>
      <c r="I432" s="135">
        <f t="shared" si="19"/>
        <v>8.6956521739130432E-2</v>
      </c>
      <c r="J432" s="136">
        <f t="shared" si="18"/>
        <v>3.2608695652173911</v>
      </c>
      <c r="K432" s="11">
        <v>0</v>
      </c>
      <c r="L432" s="11">
        <v>2</v>
      </c>
      <c r="M432" s="11">
        <v>30</v>
      </c>
      <c r="N432" s="11">
        <v>86</v>
      </c>
      <c r="O432" s="11">
        <v>50</v>
      </c>
      <c r="P432" s="11">
        <v>16</v>
      </c>
    </row>
    <row r="433" spans="1:16" x14ac:dyDescent="0.25">
      <c r="A433" s="11" t="s">
        <v>128</v>
      </c>
      <c r="B433" s="11" t="s">
        <v>129</v>
      </c>
      <c r="C433" s="11">
        <v>215</v>
      </c>
      <c r="D433" s="135">
        <f t="shared" si="19"/>
        <v>0</v>
      </c>
      <c r="E433" s="135">
        <f t="shared" si="19"/>
        <v>4.6511627906976744E-3</v>
      </c>
      <c r="F433" s="135">
        <f t="shared" si="19"/>
        <v>0.13953488372093023</v>
      </c>
      <c r="G433" s="135">
        <f t="shared" si="19"/>
        <v>0.47906976744186047</v>
      </c>
      <c r="H433" s="135">
        <f t="shared" si="19"/>
        <v>0.28372093023255812</v>
      </c>
      <c r="I433" s="135">
        <f t="shared" si="19"/>
        <v>9.3023255813953487E-2</v>
      </c>
      <c r="J433" s="136">
        <f t="shared" si="18"/>
        <v>3.3209302325581396</v>
      </c>
      <c r="K433" s="11">
        <v>0</v>
      </c>
      <c r="L433" s="11">
        <v>1</v>
      </c>
      <c r="M433" s="11">
        <v>30</v>
      </c>
      <c r="N433" s="11">
        <v>103</v>
      </c>
      <c r="O433" s="11">
        <v>61</v>
      </c>
      <c r="P433" s="11">
        <v>20</v>
      </c>
    </row>
    <row r="434" spans="1:16" x14ac:dyDescent="0.25">
      <c r="A434" s="11" t="s">
        <v>130</v>
      </c>
      <c r="B434" s="11" t="s">
        <v>131</v>
      </c>
      <c r="C434" s="11">
        <v>230</v>
      </c>
      <c r="D434" s="135">
        <f t="shared" si="19"/>
        <v>0</v>
      </c>
      <c r="E434" s="135">
        <f t="shared" si="19"/>
        <v>1.3043478260869565E-2</v>
      </c>
      <c r="F434" s="135">
        <f t="shared" si="19"/>
        <v>0.14782608695652175</v>
      </c>
      <c r="G434" s="135">
        <f t="shared" si="19"/>
        <v>0.5</v>
      </c>
      <c r="H434" s="135">
        <f t="shared" si="19"/>
        <v>0.26956521739130435</v>
      </c>
      <c r="I434" s="135">
        <f t="shared" si="19"/>
        <v>6.9565217391304349E-2</v>
      </c>
      <c r="J434" s="136">
        <f t="shared" si="18"/>
        <v>3.2347826086956522</v>
      </c>
      <c r="K434" s="11">
        <v>0</v>
      </c>
      <c r="L434" s="11">
        <v>3</v>
      </c>
      <c r="M434" s="11">
        <v>34</v>
      </c>
      <c r="N434" s="11">
        <v>115</v>
      </c>
      <c r="O434" s="11">
        <v>62</v>
      </c>
      <c r="P434" s="11">
        <v>16</v>
      </c>
    </row>
    <row r="435" spans="1:16" x14ac:dyDescent="0.25">
      <c r="A435" s="11" t="s">
        <v>140</v>
      </c>
      <c r="B435" s="11" t="s">
        <v>141</v>
      </c>
      <c r="C435" s="11">
        <v>263</v>
      </c>
      <c r="D435" s="135">
        <f t="shared" si="19"/>
        <v>0</v>
      </c>
      <c r="E435" s="135">
        <f t="shared" si="19"/>
        <v>3.8022813688212927E-2</v>
      </c>
      <c r="F435" s="135">
        <f t="shared" si="19"/>
        <v>0.20912547528517111</v>
      </c>
      <c r="G435" s="135">
        <f t="shared" si="19"/>
        <v>0.4220532319391635</v>
      </c>
      <c r="H435" s="135">
        <f t="shared" si="19"/>
        <v>0.2509505703422053</v>
      </c>
      <c r="I435" s="135">
        <f t="shared" si="19"/>
        <v>7.9847908745247151E-2</v>
      </c>
      <c r="J435" s="136">
        <f t="shared" si="18"/>
        <v>3.1254752851711025</v>
      </c>
      <c r="K435" s="11">
        <v>0</v>
      </c>
      <c r="L435" s="11">
        <v>10</v>
      </c>
      <c r="M435" s="11">
        <v>55</v>
      </c>
      <c r="N435" s="11">
        <v>111</v>
      </c>
      <c r="O435" s="11">
        <v>66</v>
      </c>
      <c r="P435" s="11">
        <v>21</v>
      </c>
    </row>
    <row r="436" spans="1:16" x14ac:dyDescent="0.25">
      <c r="A436" s="11" t="s">
        <v>148</v>
      </c>
      <c r="B436" s="11" t="s">
        <v>149</v>
      </c>
      <c r="C436" s="11">
        <v>95</v>
      </c>
      <c r="D436" s="135">
        <f t="shared" si="19"/>
        <v>0</v>
      </c>
      <c r="E436" s="135">
        <f t="shared" si="19"/>
        <v>2.1052631578947368E-2</v>
      </c>
      <c r="F436" s="135">
        <f t="shared" si="19"/>
        <v>0.12631578947368421</v>
      </c>
      <c r="G436" s="135">
        <f t="shared" si="19"/>
        <v>0.43157894736842106</v>
      </c>
      <c r="H436" s="135">
        <f t="shared" si="19"/>
        <v>0.30526315789473685</v>
      </c>
      <c r="I436" s="135">
        <f t="shared" si="19"/>
        <v>0.11578947368421053</v>
      </c>
      <c r="J436" s="136">
        <f t="shared" si="18"/>
        <v>3.3684210526315788</v>
      </c>
      <c r="K436" s="11">
        <v>0</v>
      </c>
      <c r="L436" s="11">
        <v>2</v>
      </c>
      <c r="M436" s="11">
        <v>12</v>
      </c>
      <c r="N436" s="11">
        <v>41</v>
      </c>
      <c r="O436" s="11">
        <v>29</v>
      </c>
      <c r="P436" s="11">
        <v>11</v>
      </c>
    </row>
    <row r="437" spans="1:16" x14ac:dyDescent="0.25">
      <c r="A437" s="11" t="s">
        <v>164</v>
      </c>
      <c r="B437" s="11" t="s">
        <v>165</v>
      </c>
      <c r="C437" s="11">
        <v>194</v>
      </c>
      <c r="D437" s="135">
        <f t="shared" si="19"/>
        <v>0</v>
      </c>
      <c r="E437" s="135">
        <f t="shared" si="19"/>
        <v>5.6701030927835051E-2</v>
      </c>
      <c r="F437" s="135">
        <f t="shared" si="19"/>
        <v>0.18556701030927836</v>
      </c>
      <c r="G437" s="135">
        <f t="shared" si="19"/>
        <v>0.36082474226804123</v>
      </c>
      <c r="H437" s="135">
        <f t="shared" si="19"/>
        <v>0.28865979381443296</v>
      </c>
      <c r="I437" s="135">
        <f t="shared" si="19"/>
        <v>0.10824742268041238</v>
      </c>
      <c r="J437" s="136">
        <f t="shared" si="18"/>
        <v>3.2061855670103094</v>
      </c>
      <c r="K437" s="11">
        <v>0</v>
      </c>
      <c r="L437" s="11">
        <v>11</v>
      </c>
      <c r="M437" s="11">
        <v>36</v>
      </c>
      <c r="N437" s="11">
        <v>70</v>
      </c>
      <c r="O437" s="11">
        <v>56</v>
      </c>
      <c r="P437" s="11">
        <v>21</v>
      </c>
    </row>
    <row r="438" spans="1:16" x14ac:dyDescent="0.25">
      <c r="A438" s="11" t="s">
        <v>176</v>
      </c>
      <c r="B438" s="11" t="s">
        <v>177</v>
      </c>
      <c r="C438" s="11">
        <v>61</v>
      </c>
      <c r="D438" s="135">
        <f t="shared" si="19"/>
        <v>0</v>
      </c>
      <c r="E438" s="135">
        <f t="shared" si="19"/>
        <v>6.5573770491803282E-2</v>
      </c>
      <c r="F438" s="135">
        <f t="shared" si="19"/>
        <v>0.21311475409836064</v>
      </c>
      <c r="G438" s="135">
        <f t="shared" si="19"/>
        <v>0.54098360655737709</v>
      </c>
      <c r="H438" s="135">
        <f t="shared" si="19"/>
        <v>0.13114754098360656</v>
      </c>
      <c r="I438" s="135">
        <f t="shared" si="19"/>
        <v>4.9180327868852458E-2</v>
      </c>
      <c r="J438" s="136">
        <f t="shared" si="18"/>
        <v>2.8852459016393444</v>
      </c>
      <c r="K438" s="11">
        <v>0</v>
      </c>
      <c r="L438" s="11">
        <v>4</v>
      </c>
      <c r="M438" s="11">
        <v>13</v>
      </c>
      <c r="N438" s="11">
        <v>33</v>
      </c>
      <c r="O438" s="11">
        <v>8</v>
      </c>
      <c r="P438" s="11">
        <v>3</v>
      </c>
    </row>
    <row r="439" spans="1:16" x14ac:dyDescent="0.25">
      <c r="A439" s="11" t="s">
        <v>192</v>
      </c>
      <c r="B439" s="11" t="s">
        <v>193</v>
      </c>
      <c r="C439" s="11">
        <v>177</v>
      </c>
      <c r="D439" s="135">
        <f t="shared" si="19"/>
        <v>0</v>
      </c>
      <c r="E439" s="135">
        <f t="shared" si="19"/>
        <v>1.1299435028248588E-2</v>
      </c>
      <c r="F439" s="135">
        <f t="shared" si="19"/>
        <v>0.13559322033898305</v>
      </c>
      <c r="G439" s="135">
        <f t="shared" si="19"/>
        <v>0.4519774011299435</v>
      </c>
      <c r="H439" s="135">
        <f t="shared" si="19"/>
        <v>0.2824858757062147</v>
      </c>
      <c r="I439" s="135">
        <f t="shared" si="19"/>
        <v>0.11864406779661017</v>
      </c>
      <c r="J439" s="136">
        <f t="shared" si="18"/>
        <v>3.361581920903955</v>
      </c>
      <c r="K439" s="11">
        <v>0</v>
      </c>
      <c r="L439" s="11">
        <v>2</v>
      </c>
      <c r="M439" s="11">
        <v>24</v>
      </c>
      <c r="N439" s="11">
        <v>80</v>
      </c>
      <c r="O439" s="11">
        <v>50</v>
      </c>
      <c r="P439" s="11">
        <v>21</v>
      </c>
    </row>
    <row r="440" spans="1:16" x14ac:dyDescent="0.25">
      <c r="A440" s="11" t="s">
        <v>198</v>
      </c>
      <c r="B440" s="11" t="s">
        <v>199</v>
      </c>
      <c r="C440" s="11">
        <v>143</v>
      </c>
      <c r="D440" s="135">
        <f t="shared" si="19"/>
        <v>6.993006993006993E-3</v>
      </c>
      <c r="E440" s="135">
        <f t="shared" si="19"/>
        <v>6.2937062937062943E-2</v>
      </c>
      <c r="F440" s="135">
        <f t="shared" si="19"/>
        <v>0.30069930069930068</v>
      </c>
      <c r="G440" s="135">
        <f t="shared" si="19"/>
        <v>0.27972027972027974</v>
      </c>
      <c r="H440" s="135">
        <f t="shared" si="19"/>
        <v>0.23776223776223776</v>
      </c>
      <c r="I440" s="135">
        <f t="shared" si="19"/>
        <v>0.11188811188811189</v>
      </c>
      <c r="J440" s="136">
        <f t="shared" si="18"/>
        <v>3.0139860139860142</v>
      </c>
      <c r="K440" s="11">
        <v>1</v>
      </c>
      <c r="L440" s="11">
        <v>9</v>
      </c>
      <c r="M440" s="11">
        <v>43</v>
      </c>
      <c r="N440" s="11">
        <v>40</v>
      </c>
      <c r="O440" s="11">
        <v>34</v>
      </c>
      <c r="P440" s="11">
        <v>16</v>
      </c>
    </row>
    <row r="441" spans="1:16" x14ac:dyDescent="0.25">
      <c r="A441" s="11" t="s">
        <v>206</v>
      </c>
      <c r="B441" s="11" t="s">
        <v>207</v>
      </c>
      <c r="C441" s="11">
        <v>352</v>
      </c>
      <c r="D441" s="135">
        <f t="shared" si="19"/>
        <v>0</v>
      </c>
      <c r="E441" s="135">
        <f t="shared" si="19"/>
        <v>2.2727272727272728E-2</v>
      </c>
      <c r="F441" s="135">
        <f t="shared" si="19"/>
        <v>0.15909090909090909</v>
      </c>
      <c r="G441" s="135">
        <f t="shared" si="19"/>
        <v>0.51988636363636365</v>
      </c>
      <c r="H441" s="135">
        <f t="shared" si="19"/>
        <v>0.21022727272727273</v>
      </c>
      <c r="I441" s="135">
        <f t="shared" si="19"/>
        <v>8.8068181818181823E-2</v>
      </c>
      <c r="J441" s="136">
        <f t="shared" si="18"/>
        <v>3.1818181818181817</v>
      </c>
      <c r="K441" s="11">
        <v>0</v>
      </c>
      <c r="L441" s="11">
        <v>8</v>
      </c>
      <c r="M441" s="11">
        <v>56</v>
      </c>
      <c r="N441" s="11">
        <v>183</v>
      </c>
      <c r="O441" s="11">
        <v>74</v>
      </c>
      <c r="P441" s="11">
        <v>31</v>
      </c>
    </row>
    <row r="442" spans="1:16" x14ac:dyDescent="0.25">
      <c r="A442" s="11" t="s">
        <v>220</v>
      </c>
      <c r="B442" s="11" t="s">
        <v>221</v>
      </c>
      <c r="C442" s="11">
        <v>295</v>
      </c>
      <c r="D442" s="135">
        <f t="shared" si="19"/>
        <v>0</v>
      </c>
      <c r="E442" s="135">
        <f t="shared" si="19"/>
        <v>3.0508474576271188E-2</v>
      </c>
      <c r="F442" s="135">
        <f t="shared" si="19"/>
        <v>0.20677966101694914</v>
      </c>
      <c r="G442" s="135">
        <f t="shared" si="19"/>
        <v>0.46779661016949153</v>
      </c>
      <c r="H442" s="135">
        <f t="shared" si="19"/>
        <v>0.21694915254237288</v>
      </c>
      <c r="I442" s="135">
        <f t="shared" si="19"/>
        <v>7.796610169491526E-2</v>
      </c>
      <c r="J442" s="136">
        <f t="shared" si="18"/>
        <v>3.1050847457627118</v>
      </c>
      <c r="K442" s="11">
        <v>0</v>
      </c>
      <c r="L442" s="11">
        <v>9</v>
      </c>
      <c r="M442" s="11">
        <v>61</v>
      </c>
      <c r="N442" s="11">
        <v>138</v>
      </c>
      <c r="O442" s="11">
        <v>64</v>
      </c>
      <c r="P442" s="11">
        <v>23</v>
      </c>
    </row>
    <row r="443" spans="1:16" x14ac:dyDescent="0.25">
      <c r="A443" s="11" t="s">
        <v>222</v>
      </c>
      <c r="B443" s="11" t="s">
        <v>223</v>
      </c>
      <c r="C443" s="11">
        <v>601</v>
      </c>
      <c r="D443" s="135">
        <f t="shared" si="19"/>
        <v>0</v>
      </c>
      <c r="E443" s="135">
        <f t="shared" si="19"/>
        <v>4.9916805324459232E-2</v>
      </c>
      <c r="F443" s="135">
        <f t="shared" si="19"/>
        <v>0.19633943427620631</v>
      </c>
      <c r="G443" s="135">
        <f t="shared" si="19"/>
        <v>0.38103161397670549</v>
      </c>
      <c r="H443" s="135">
        <f t="shared" si="19"/>
        <v>0.28951747088186358</v>
      </c>
      <c r="I443" s="135">
        <f t="shared" si="19"/>
        <v>8.3194675540765387E-2</v>
      </c>
      <c r="J443" s="136">
        <f t="shared" si="18"/>
        <v>3.1597337770382694</v>
      </c>
      <c r="K443" s="11">
        <v>0</v>
      </c>
      <c r="L443" s="11">
        <v>30</v>
      </c>
      <c r="M443" s="11">
        <v>118</v>
      </c>
      <c r="N443" s="11">
        <v>229</v>
      </c>
      <c r="O443" s="11">
        <v>174</v>
      </c>
      <c r="P443" s="11">
        <v>50</v>
      </c>
    </row>
    <row r="444" spans="1:16" x14ac:dyDescent="0.25">
      <c r="A444" s="11" t="s">
        <v>224</v>
      </c>
      <c r="B444" s="11" t="s">
        <v>225</v>
      </c>
      <c r="C444" s="11">
        <v>206</v>
      </c>
      <c r="D444" s="135">
        <f t="shared" si="19"/>
        <v>4.8543689320388345E-3</v>
      </c>
      <c r="E444" s="135">
        <f t="shared" si="19"/>
        <v>2.4271844660194174E-2</v>
      </c>
      <c r="F444" s="135">
        <f t="shared" si="19"/>
        <v>0.29611650485436891</v>
      </c>
      <c r="G444" s="135">
        <f t="shared" si="19"/>
        <v>0.40776699029126212</v>
      </c>
      <c r="H444" s="135">
        <f t="shared" si="19"/>
        <v>0.18446601941747573</v>
      </c>
      <c r="I444" s="135">
        <f t="shared" si="19"/>
        <v>8.2524271844660199E-2</v>
      </c>
      <c r="J444" s="136">
        <f t="shared" si="18"/>
        <v>2.9902912621359223</v>
      </c>
      <c r="K444" s="11">
        <v>1</v>
      </c>
      <c r="L444" s="11">
        <v>5</v>
      </c>
      <c r="M444" s="11">
        <v>61</v>
      </c>
      <c r="N444" s="11">
        <v>84</v>
      </c>
      <c r="O444" s="11">
        <v>38</v>
      </c>
      <c r="P444" s="11">
        <v>17</v>
      </c>
    </row>
    <row r="445" spans="1:16" x14ac:dyDescent="0.25">
      <c r="A445" s="11" t="s">
        <v>230</v>
      </c>
      <c r="B445" s="11" t="s">
        <v>231</v>
      </c>
      <c r="C445" s="11">
        <v>414</v>
      </c>
      <c r="D445" s="135">
        <f t="shared" si="19"/>
        <v>2.4154589371980675E-3</v>
      </c>
      <c r="E445" s="135">
        <f t="shared" si="19"/>
        <v>1.2077294685990338E-2</v>
      </c>
      <c r="F445" s="135">
        <f t="shared" si="19"/>
        <v>0.21014492753623187</v>
      </c>
      <c r="G445" s="135">
        <f t="shared" si="19"/>
        <v>0.43236714975845408</v>
      </c>
      <c r="H445" s="135">
        <f t="shared" si="19"/>
        <v>0.28502415458937197</v>
      </c>
      <c r="I445" s="135">
        <f t="shared" si="19"/>
        <v>5.7971014492753624E-2</v>
      </c>
      <c r="J445" s="136">
        <f t="shared" si="18"/>
        <v>3.1594202898550723</v>
      </c>
      <c r="K445" s="11">
        <v>1</v>
      </c>
      <c r="L445" s="11">
        <v>5</v>
      </c>
      <c r="M445" s="11">
        <v>87</v>
      </c>
      <c r="N445" s="11">
        <v>179</v>
      </c>
      <c r="O445" s="11">
        <v>118</v>
      </c>
      <c r="P445" s="11">
        <v>24</v>
      </c>
    </row>
    <row r="446" spans="1:16" x14ac:dyDescent="0.25">
      <c r="A446" s="11" t="s">
        <v>236</v>
      </c>
      <c r="B446" s="11" t="s">
        <v>237</v>
      </c>
      <c r="C446" s="11">
        <v>120</v>
      </c>
      <c r="D446" s="135">
        <f t="shared" si="19"/>
        <v>0</v>
      </c>
      <c r="E446" s="135">
        <f t="shared" si="19"/>
        <v>4.1666666666666664E-2</v>
      </c>
      <c r="F446" s="135">
        <f t="shared" si="19"/>
        <v>0.16666666666666666</v>
      </c>
      <c r="G446" s="135">
        <f t="shared" si="19"/>
        <v>0.33333333333333331</v>
      </c>
      <c r="H446" s="135">
        <f t="shared" si="19"/>
        <v>0.38333333333333336</v>
      </c>
      <c r="I446" s="135">
        <f t="shared" si="19"/>
        <v>7.4999999999999997E-2</v>
      </c>
      <c r="J446" s="136">
        <f t="shared" si="18"/>
        <v>3.2833333333333332</v>
      </c>
      <c r="K446" s="11">
        <v>0</v>
      </c>
      <c r="L446" s="11">
        <v>5</v>
      </c>
      <c r="M446" s="11">
        <v>20</v>
      </c>
      <c r="N446" s="11">
        <v>40</v>
      </c>
      <c r="O446" s="11">
        <v>46</v>
      </c>
      <c r="P446" s="11">
        <v>9</v>
      </c>
    </row>
    <row r="447" spans="1:16" x14ac:dyDescent="0.25">
      <c r="A447" s="11" t="s">
        <v>246</v>
      </c>
      <c r="B447" s="11" t="s">
        <v>247</v>
      </c>
      <c r="C447" s="11">
        <v>234</v>
      </c>
      <c r="D447" s="135">
        <f t="shared" si="19"/>
        <v>0</v>
      </c>
      <c r="E447" s="135">
        <f t="shared" si="19"/>
        <v>1.282051282051282E-2</v>
      </c>
      <c r="F447" s="135">
        <f t="shared" si="19"/>
        <v>0.2606837606837607</v>
      </c>
      <c r="G447" s="135">
        <f t="shared" si="19"/>
        <v>0.40170940170940173</v>
      </c>
      <c r="H447" s="135">
        <f t="shared" si="19"/>
        <v>0.22222222222222221</v>
      </c>
      <c r="I447" s="135">
        <f t="shared" si="19"/>
        <v>0.10256410256410256</v>
      </c>
      <c r="J447" s="136">
        <f t="shared" si="18"/>
        <v>3.141025641025641</v>
      </c>
      <c r="K447" s="11">
        <v>0</v>
      </c>
      <c r="L447" s="11">
        <v>3</v>
      </c>
      <c r="M447" s="11">
        <v>61</v>
      </c>
      <c r="N447" s="11">
        <v>94</v>
      </c>
      <c r="O447" s="11">
        <v>52</v>
      </c>
      <c r="P447" s="11">
        <v>24</v>
      </c>
    </row>
    <row r="448" spans="1:16" x14ac:dyDescent="0.25">
      <c r="A448" s="11" t="s">
        <v>254</v>
      </c>
      <c r="B448" s="11" t="s">
        <v>255</v>
      </c>
      <c r="C448" s="11">
        <v>120</v>
      </c>
      <c r="D448" s="135">
        <f t="shared" si="19"/>
        <v>0</v>
      </c>
      <c r="E448" s="135">
        <f t="shared" si="19"/>
        <v>3.3333333333333333E-2</v>
      </c>
      <c r="F448" s="135">
        <f t="shared" si="19"/>
        <v>0.125</v>
      </c>
      <c r="G448" s="135">
        <f t="shared" si="19"/>
        <v>0.38333333333333336</v>
      </c>
      <c r="H448" s="135">
        <f t="shared" si="19"/>
        <v>0.34166666666666667</v>
      </c>
      <c r="I448" s="135">
        <f t="shared" si="19"/>
        <v>0.11666666666666667</v>
      </c>
      <c r="J448" s="136">
        <f t="shared" si="18"/>
        <v>3.3833333333333333</v>
      </c>
      <c r="K448" s="11">
        <v>0</v>
      </c>
      <c r="L448" s="11">
        <v>4</v>
      </c>
      <c r="M448" s="11">
        <v>15</v>
      </c>
      <c r="N448" s="11">
        <v>46</v>
      </c>
      <c r="O448" s="11">
        <v>41</v>
      </c>
      <c r="P448" s="11">
        <v>14</v>
      </c>
    </row>
    <row r="449" spans="1:16" x14ac:dyDescent="0.25">
      <c r="A449" s="11" t="s">
        <v>260</v>
      </c>
      <c r="B449" s="11" t="s">
        <v>261</v>
      </c>
      <c r="C449" s="11">
        <v>316</v>
      </c>
      <c r="D449" s="135">
        <f t="shared" si="19"/>
        <v>0</v>
      </c>
      <c r="E449" s="135">
        <f t="shared" si="19"/>
        <v>2.2151898734177215E-2</v>
      </c>
      <c r="F449" s="135">
        <f t="shared" si="19"/>
        <v>0.16139240506329114</v>
      </c>
      <c r="G449" s="135">
        <f t="shared" si="19"/>
        <v>0.45569620253164556</v>
      </c>
      <c r="H449" s="135">
        <f t="shared" si="19"/>
        <v>0.25316455696202533</v>
      </c>
      <c r="I449" s="135">
        <f t="shared" si="19"/>
        <v>0.10759493670886076</v>
      </c>
      <c r="J449" s="136">
        <f t="shared" si="18"/>
        <v>3.2626582278481013</v>
      </c>
      <c r="K449" s="11">
        <v>0</v>
      </c>
      <c r="L449" s="11">
        <v>7</v>
      </c>
      <c r="M449" s="11">
        <v>51</v>
      </c>
      <c r="N449" s="11">
        <v>144</v>
      </c>
      <c r="O449" s="11">
        <v>80</v>
      </c>
      <c r="P449" s="11">
        <v>34</v>
      </c>
    </row>
    <row r="450" spans="1:16" x14ac:dyDescent="0.25">
      <c r="A450" s="11" t="s">
        <v>262</v>
      </c>
      <c r="B450" s="11" t="s">
        <v>263</v>
      </c>
      <c r="C450" s="11" t="s">
        <v>1572</v>
      </c>
      <c r="D450" s="135" t="e">
        <f t="shared" si="19"/>
        <v>#VALUE!</v>
      </c>
      <c r="E450" s="135" t="e">
        <f t="shared" si="19"/>
        <v>#VALUE!</v>
      </c>
      <c r="F450" s="135" t="e">
        <f t="shared" si="19"/>
        <v>#VALUE!</v>
      </c>
      <c r="G450" s="135" t="e">
        <f t="shared" si="19"/>
        <v>#VALUE!</v>
      </c>
      <c r="H450" s="135" t="e">
        <f t="shared" si="19"/>
        <v>#VALUE!</v>
      </c>
      <c r="I450" s="135" t="e">
        <f t="shared" si="19"/>
        <v>#VALUE!</v>
      </c>
      <c r="J450" s="136" t="e">
        <f t="shared" si="18"/>
        <v>#VALUE!</v>
      </c>
      <c r="K450" s="11" t="s">
        <v>1572</v>
      </c>
      <c r="L450" s="11" t="s">
        <v>1572</v>
      </c>
      <c r="M450" s="11" t="s">
        <v>1572</v>
      </c>
      <c r="N450" s="11" t="s">
        <v>1572</v>
      </c>
      <c r="O450" s="11" t="s">
        <v>1572</v>
      </c>
      <c r="P450" s="11" t="s">
        <v>1572</v>
      </c>
    </row>
    <row r="451" spans="1:16" x14ac:dyDescent="0.25">
      <c r="A451" s="11" t="s">
        <v>274</v>
      </c>
      <c r="B451" s="11" t="s">
        <v>275</v>
      </c>
      <c r="C451" s="11">
        <v>466</v>
      </c>
      <c r="D451" s="135">
        <f t="shared" si="19"/>
        <v>0</v>
      </c>
      <c r="E451" s="135">
        <f t="shared" si="19"/>
        <v>3.0042918454935622E-2</v>
      </c>
      <c r="F451" s="135">
        <f t="shared" si="19"/>
        <v>0.23390557939914164</v>
      </c>
      <c r="G451" s="135">
        <f t="shared" si="19"/>
        <v>0.57081545064377681</v>
      </c>
      <c r="H451" s="135">
        <f t="shared" si="19"/>
        <v>0.12231759656652361</v>
      </c>
      <c r="I451" s="135">
        <f t="shared" si="19"/>
        <v>4.2918454935622317E-2</v>
      </c>
      <c r="J451" s="136">
        <f t="shared" si="18"/>
        <v>2.9141630901287554</v>
      </c>
      <c r="K451" s="11">
        <v>0</v>
      </c>
      <c r="L451" s="11">
        <v>14</v>
      </c>
      <c r="M451" s="11">
        <v>109</v>
      </c>
      <c r="N451" s="11">
        <v>266</v>
      </c>
      <c r="O451" s="11">
        <v>57</v>
      </c>
      <c r="P451" s="11">
        <v>20</v>
      </c>
    </row>
    <row r="452" spans="1:16" x14ac:dyDescent="0.25">
      <c r="A452" s="11" t="s">
        <v>278</v>
      </c>
      <c r="B452" s="11" t="s">
        <v>279</v>
      </c>
      <c r="C452" s="11">
        <v>110</v>
      </c>
      <c r="D452" s="135">
        <f t="shared" si="19"/>
        <v>0</v>
      </c>
      <c r="E452" s="135">
        <f t="shared" si="19"/>
        <v>1.8181818181818181E-2</v>
      </c>
      <c r="F452" s="135">
        <f t="shared" si="19"/>
        <v>0.20909090909090908</v>
      </c>
      <c r="G452" s="135">
        <f t="shared" si="19"/>
        <v>0.37272727272727274</v>
      </c>
      <c r="H452" s="135">
        <f t="shared" si="19"/>
        <v>0.2818181818181818</v>
      </c>
      <c r="I452" s="135">
        <f t="shared" si="19"/>
        <v>0.11818181818181818</v>
      </c>
      <c r="J452" s="136">
        <f t="shared" si="18"/>
        <v>3.2727272727272729</v>
      </c>
      <c r="K452" s="11">
        <v>0</v>
      </c>
      <c r="L452" s="11">
        <v>2</v>
      </c>
      <c r="M452" s="11">
        <v>23</v>
      </c>
      <c r="N452" s="11">
        <v>41</v>
      </c>
      <c r="O452" s="11">
        <v>31</v>
      </c>
      <c r="P452" s="11">
        <v>13</v>
      </c>
    </row>
    <row r="453" spans="1:16" x14ac:dyDescent="0.25">
      <c r="A453" s="11" t="s">
        <v>290</v>
      </c>
      <c r="B453" s="11" t="s">
        <v>291</v>
      </c>
      <c r="C453" s="11">
        <v>48</v>
      </c>
      <c r="D453" s="135">
        <f t="shared" si="19"/>
        <v>0</v>
      </c>
      <c r="E453" s="135">
        <f t="shared" si="19"/>
        <v>6.25E-2</v>
      </c>
      <c r="F453" s="135">
        <f t="shared" si="19"/>
        <v>0.25</v>
      </c>
      <c r="G453" s="135">
        <f t="shared" si="19"/>
        <v>0.22916666666666666</v>
      </c>
      <c r="H453" s="135">
        <f t="shared" si="19"/>
        <v>0.29166666666666669</v>
      </c>
      <c r="I453" s="135">
        <f t="shared" si="19"/>
        <v>0.16666666666666666</v>
      </c>
      <c r="J453" s="136">
        <f t="shared" ref="J453:J516" si="20">SUMPRODUCT($K$2:$P$2,K453:P453)/C453</f>
        <v>3.25</v>
      </c>
      <c r="K453" s="11">
        <v>0</v>
      </c>
      <c r="L453" s="11">
        <v>3</v>
      </c>
      <c r="M453" s="11">
        <v>12</v>
      </c>
      <c r="N453" s="11">
        <v>11</v>
      </c>
      <c r="O453" s="11">
        <v>14</v>
      </c>
      <c r="P453" s="11">
        <v>8</v>
      </c>
    </row>
    <row r="454" spans="1:16" x14ac:dyDescent="0.25">
      <c r="A454" s="11" t="s">
        <v>298</v>
      </c>
      <c r="B454" s="11" t="s">
        <v>299</v>
      </c>
      <c r="C454" s="11">
        <v>5457</v>
      </c>
      <c r="D454" s="135">
        <f t="shared" si="19"/>
        <v>7.3300348176653842E-4</v>
      </c>
      <c r="E454" s="135">
        <f t="shared" si="19"/>
        <v>6.6520065970313361E-2</v>
      </c>
      <c r="F454" s="135">
        <f t="shared" si="19"/>
        <v>0.30731170973062122</v>
      </c>
      <c r="G454" s="135">
        <f t="shared" si="19"/>
        <v>0.43375481033534907</v>
      </c>
      <c r="H454" s="135">
        <f t="shared" si="19"/>
        <v>0.16400952904526298</v>
      </c>
      <c r="I454" s="135">
        <f t="shared" si="19"/>
        <v>2.7670881436686823E-2</v>
      </c>
      <c r="J454" s="136">
        <f t="shared" si="20"/>
        <v>2.7768004398020891</v>
      </c>
      <c r="K454" s="11">
        <v>4</v>
      </c>
      <c r="L454" s="11">
        <v>363</v>
      </c>
      <c r="M454" s="11">
        <v>1677</v>
      </c>
      <c r="N454" s="11">
        <v>2367</v>
      </c>
      <c r="O454" s="11">
        <v>895</v>
      </c>
      <c r="P454" s="11">
        <v>151</v>
      </c>
    </row>
    <row r="455" spans="1:16" x14ac:dyDescent="0.25">
      <c r="A455" s="11" t="s">
        <v>306</v>
      </c>
      <c r="B455" s="11" t="s">
        <v>307</v>
      </c>
      <c r="C455" s="11">
        <v>1227</v>
      </c>
      <c r="D455" s="135">
        <f t="shared" si="19"/>
        <v>1.6299918500407497E-3</v>
      </c>
      <c r="E455" s="135">
        <f t="shared" si="19"/>
        <v>2.2004889975550123E-2</v>
      </c>
      <c r="F455" s="135">
        <f t="shared" si="19"/>
        <v>0.13121434392828035</v>
      </c>
      <c r="G455" s="135">
        <f t="shared" si="19"/>
        <v>0.33170334148329256</v>
      </c>
      <c r="H455" s="135">
        <f t="shared" si="19"/>
        <v>0.37652811735941322</v>
      </c>
      <c r="I455" s="135">
        <f t="shared" si="19"/>
        <v>0.13691931540342298</v>
      </c>
      <c r="J455" s="136">
        <f t="shared" si="20"/>
        <v>3.4702526487367562</v>
      </c>
      <c r="K455" s="11">
        <v>2</v>
      </c>
      <c r="L455" s="11">
        <v>27</v>
      </c>
      <c r="M455" s="11">
        <v>161</v>
      </c>
      <c r="N455" s="11">
        <v>407</v>
      </c>
      <c r="O455" s="11">
        <v>462</v>
      </c>
      <c r="P455" s="11">
        <v>168</v>
      </c>
    </row>
    <row r="456" spans="1:16" x14ac:dyDescent="0.25">
      <c r="A456" s="11" t="s">
        <v>314</v>
      </c>
      <c r="B456" s="11" t="s">
        <v>315</v>
      </c>
      <c r="C456" s="11">
        <v>149</v>
      </c>
      <c r="D456" s="135">
        <f t="shared" si="19"/>
        <v>0</v>
      </c>
      <c r="E456" s="135">
        <f t="shared" si="19"/>
        <v>2.6845637583892617E-2</v>
      </c>
      <c r="F456" s="135">
        <f t="shared" si="19"/>
        <v>0.29530201342281881</v>
      </c>
      <c r="G456" s="135">
        <f t="shared" si="19"/>
        <v>0.36241610738255031</v>
      </c>
      <c r="H456" s="135">
        <f t="shared" si="19"/>
        <v>0.22818791946308725</v>
      </c>
      <c r="I456" s="135">
        <f t="shared" si="19"/>
        <v>8.7248322147651006E-2</v>
      </c>
      <c r="J456" s="136">
        <f t="shared" si="20"/>
        <v>3.0536912751677852</v>
      </c>
      <c r="K456" s="11">
        <v>0</v>
      </c>
      <c r="L456" s="11">
        <v>4</v>
      </c>
      <c r="M456" s="11">
        <v>44</v>
      </c>
      <c r="N456" s="11">
        <v>54</v>
      </c>
      <c r="O456" s="11">
        <v>34</v>
      </c>
      <c r="P456" s="11">
        <v>13</v>
      </c>
    </row>
    <row r="457" spans="1:16" x14ac:dyDescent="0.25">
      <c r="A457" s="11" t="s">
        <v>318</v>
      </c>
      <c r="B457" s="11" t="s">
        <v>319</v>
      </c>
      <c r="C457" s="11">
        <v>221</v>
      </c>
      <c r="D457" s="135">
        <f t="shared" si="19"/>
        <v>0</v>
      </c>
      <c r="E457" s="135">
        <f t="shared" si="19"/>
        <v>1.8099547511312219E-2</v>
      </c>
      <c r="F457" s="135">
        <f t="shared" si="19"/>
        <v>0.16289592760180996</v>
      </c>
      <c r="G457" s="135">
        <f t="shared" si="19"/>
        <v>0.45701357466063347</v>
      </c>
      <c r="H457" s="135">
        <f t="shared" si="19"/>
        <v>0.27149321266968324</v>
      </c>
      <c r="I457" s="135">
        <f t="shared" si="19"/>
        <v>9.0497737556561084E-2</v>
      </c>
      <c r="J457" s="136">
        <f t="shared" si="20"/>
        <v>3.253393665158371</v>
      </c>
      <c r="K457" s="11">
        <v>0</v>
      </c>
      <c r="L457" s="11">
        <v>4</v>
      </c>
      <c r="M457" s="11">
        <v>36</v>
      </c>
      <c r="N457" s="11">
        <v>101</v>
      </c>
      <c r="O457" s="11">
        <v>60</v>
      </c>
      <c r="P457" s="11">
        <v>20</v>
      </c>
    </row>
    <row r="458" spans="1:16" x14ac:dyDescent="0.25">
      <c r="A458" s="11" t="s">
        <v>324</v>
      </c>
      <c r="B458" s="11" t="s">
        <v>325</v>
      </c>
      <c r="C458" s="11">
        <v>607</v>
      </c>
      <c r="D458" s="135">
        <f t="shared" si="19"/>
        <v>0</v>
      </c>
      <c r="E458" s="135">
        <f t="shared" si="19"/>
        <v>3.6243822075782535E-2</v>
      </c>
      <c r="F458" s="135">
        <f t="shared" si="19"/>
        <v>0.29489291598023065</v>
      </c>
      <c r="G458" s="135">
        <f t="shared" si="19"/>
        <v>0.45634266886326197</v>
      </c>
      <c r="H458" s="135">
        <f t="shared" si="19"/>
        <v>0.13344316309719934</v>
      </c>
      <c r="I458" s="135">
        <f t="shared" si="19"/>
        <v>7.907742998352553E-2</v>
      </c>
      <c r="J458" s="136">
        <f t="shared" si="20"/>
        <v>2.9242174629324547</v>
      </c>
      <c r="K458" s="11">
        <v>0</v>
      </c>
      <c r="L458" s="11">
        <v>22</v>
      </c>
      <c r="M458" s="11">
        <v>179</v>
      </c>
      <c r="N458" s="11">
        <v>277</v>
      </c>
      <c r="O458" s="11">
        <v>81</v>
      </c>
      <c r="P458" s="11">
        <v>48</v>
      </c>
    </row>
    <row r="459" spans="1:16" x14ac:dyDescent="0.25">
      <c r="A459" s="11" t="s">
        <v>330</v>
      </c>
      <c r="B459" s="11" t="s">
        <v>331</v>
      </c>
      <c r="C459" s="11">
        <v>3589</v>
      </c>
      <c r="D459" s="135">
        <f t="shared" si="19"/>
        <v>1.1145165784341043E-3</v>
      </c>
      <c r="E459" s="135">
        <f t="shared" si="19"/>
        <v>0.1100585121203678</v>
      </c>
      <c r="F459" s="135">
        <f t="shared" si="19"/>
        <v>0.35358038450821955</v>
      </c>
      <c r="G459" s="135">
        <f t="shared" si="19"/>
        <v>0.3808860406798551</v>
      </c>
      <c r="H459" s="135">
        <f t="shared" si="19"/>
        <v>0.13318473112287546</v>
      </c>
      <c r="I459" s="135">
        <f t="shared" si="19"/>
        <v>2.1175814990247979E-2</v>
      </c>
      <c r="J459" s="136">
        <f t="shared" si="20"/>
        <v>2.5984954026191138</v>
      </c>
      <c r="K459" s="11">
        <v>4</v>
      </c>
      <c r="L459" s="11">
        <v>395</v>
      </c>
      <c r="M459" s="11">
        <v>1269</v>
      </c>
      <c r="N459" s="11">
        <v>1367</v>
      </c>
      <c r="O459" s="11">
        <v>478</v>
      </c>
      <c r="P459" s="11">
        <v>76</v>
      </c>
    </row>
    <row r="460" spans="1:16" x14ac:dyDescent="0.25">
      <c r="A460" s="11" t="s">
        <v>332</v>
      </c>
      <c r="B460" s="11" t="s">
        <v>333</v>
      </c>
      <c r="C460" s="11">
        <v>707</v>
      </c>
      <c r="D460" s="135">
        <f t="shared" si="19"/>
        <v>1.4144271570014145E-3</v>
      </c>
      <c r="E460" s="135">
        <f t="shared" si="19"/>
        <v>6.3649222065063654E-2</v>
      </c>
      <c r="F460" s="135">
        <f t="shared" si="19"/>
        <v>0.28429985855728429</v>
      </c>
      <c r="G460" s="135">
        <f t="shared" si="19"/>
        <v>0.4625176803394625</v>
      </c>
      <c r="H460" s="135">
        <f t="shared" si="19"/>
        <v>0.13578500707213578</v>
      </c>
      <c r="I460" s="135">
        <f t="shared" si="19"/>
        <v>5.2333804809052337E-2</v>
      </c>
      <c r="J460" s="136">
        <f t="shared" si="20"/>
        <v>2.8246110325318248</v>
      </c>
      <c r="K460" s="11">
        <v>1</v>
      </c>
      <c r="L460" s="11">
        <v>45</v>
      </c>
      <c r="M460" s="11">
        <v>201</v>
      </c>
      <c r="N460" s="11">
        <v>327</v>
      </c>
      <c r="O460" s="11">
        <v>96</v>
      </c>
      <c r="P460" s="11">
        <v>37</v>
      </c>
    </row>
    <row r="461" spans="1:16" x14ac:dyDescent="0.25">
      <c r="A461" s="11" t="s">
        <v>344</v>
      </c>
      <c r="B461" s="11" t="s">
        <v>345</v>
      </c>
      <c r="C461" s="11">
        <v>366</v>
      </c>
      <c r="D461" s="135">
        <f t="shared" si="19"/>
        <v>0</v>
      </c>
      <c r="E461" s="135">
        <f t="shared" si="19"/>
        <v>5.1912568306010931E-2</v>
      </c>
      <c r="F461" s="135">
        <f t="shared" si="19"/>
        <v>0.25136612021857924</v>
      </c>
      <c r="G461" s="135">
        <f t="shared" si="19"/>
        <v>0.46448087431693991</v>
      </c>
      <c r="H461" s="135">
        <f t="shared" si="19"/>
        <v>0.15573770491803279</v>
      </c>
      <c r="I461" s="135">
        <f t="shared" si="19"/>
        <v>7.650273224043716E-2</v>
      </c>
      <c r="J461" s="136">
        <f t="shared" si="20"/>
        <v>2.9535519125683058</v>
      </c>
      <c r="K461" s="11">
        <v>0</v>
      </c>
      <c r="L461" s="11">
        <v>19</v>
      </c>
      <c r="M461" s="11">
        <v>92</v>
      </c>
      <c r="N461" s="11">
        <v>170</v>
      </c>
      <c r="O461" s="11">
        <v>57</v>
      </c>
      <c r="P461" s="11">
        <v>28</v>
      </c>
    </row>
    <row r="462" spans="1:16" x14ac:dyDescent="0.25">
      <c r="A462" s="11" t="s">
        <v>348</v>
      </c>
      <c r="B462" s="11" t="s">
        <v>349</v>
      </c>
      <c r="C462" s="11">
        <v>125</v>
      </c>
      <c r="D462" s="135">
        <f t="shared" si="19"/>
        <v>0</v>
      </c>
      <c r="E462" s="135">
        <f t="shared" si="19"/>
        <v>2.4E-2</v>
      </c>
      <c r="F462" s="135">
        <f t="shared" si="19"/>
        <v>0.13600000000000001</v>
      </c>
      <c r="G462" s="135">
        <f t="shared" si="19"/>
        <v>0.42399999999999999</v>
      </c>
      <c r="H462" s="135">
        <f t="shared" si="19"/>
        <v>0.248</v>
      </c>
      <c r="I462" s="135">
        <f t="shared" si="19"/>
        <v>0.16800000000000001</v>
      </c>
      <c r="J462" s="136">
        <f t="shared" si="20"/>
        <v>3.4</v>
      </c>
      <c r="K462" s="11">
        <v>0</v>
      </c>
      <c r="L462" s="11">
        <v>3</v>
      </c>
      <c r="M462" s="11">
        <v>17</v>
      </c>
      <c r="N462" s="11">
        <v>53</v>
      </c>
      <c r="O462" s="11">
        <v>31</v>
      </c>
      <c r="P462" s="11">
        <v>21</v>
      </c>
    </row>
    <row r="463" spans="1:16" x14ac:dyDescent="0.25">
      <c r="A463" s="11" t="s">
        <v>360</v>
      </c>
      <c r="B463" s="11" t="s">
        <v>361</v>
      </c>
      <c r="C463" s="11">
        <v>598</v>
      </c>
      <c r="D463" s="135">
        <f t="shared" si="19"/>
        <v>1.6722408026755853E-3</v>
      </c>
      <c r="E463" s="135">
        <f t="shared" si="19"/>
        <v>4.0133779264214048E-2</v>
      </c>
      <c r="F463" s="135">
        <f t="shared" si="19"/>
        <v>0.22408026755852842</v>
      </c>
      <c r="G463" s="135">
        <f t="shared" si="19"/>
        <v>0.50334448160535117</v>
      </c>
      <c r="H463" s="135">
        <f t="shared" si="19"/>
        <v>0.20735785953177258</v>
      </c>
      <c r="I463" s="135">
        <f t="shared" si="19"/>
        <v>2.3411371237458192E-2</v>
      </c>
      <c r="J463" s="136">
        <f t="shared" si="20"/>
        <v>2.9448160535117056</v>
      </c>
      <c r="K463" s="11">
        <v>1</v>
      </c>
      <c r="L463" s="11">
        <v>24</v>
      </c>
      <c r="M463" s="11">
        <v>134</v>
      </c>
      <c r="N463" s="11">
        <v>301</v>
      </c>
      <c r="O463" s="11">
        <v>124</v>
      </c>
      <c r="P463" s="11">
        <v>14</v>
      </c>
    </row>
    <row r="464" spans="1:16" x14ac:dyDescent="0.25">
      <c r="A464" s="11" t="s">
        <v>364</v>
      </c>
      <c r="B464" s="11" t="s">
        <v>365</v>
      </c>
      <c r="C464" s="11">
        <v>248</v>
      </c>
      <c r="D464" s="135">
        <f t="shared" si="19"/>
        <v>0</v>
      </c>
      <c r="E464" s="135">
        <f t="shared" si="19"/>
        <v>2.8225806451612902E-2</v>
      </c>
      <c r="F464" s="135">
        <f t="shared" si="19"/>
        <v>0.29838709677419356</v>
      </c>
      <c r="G464" s="135">
        <f t="shared" si="19"/>
        <v>0.49596774193548387</v>
      </c>
      <c r="H464" s="135">
        <f t="shared" si="19"/>
        <v>0.13306451612903225</v>
      </c>
      <c r="I464" s="135">
        <f t="shared" si="19"/>
        <v>4.4354838709677422E-2</v>
      </c>
      <c r="J464" s="136">
        <f t="shared" si="20"/>
        <v>2.8669354838709675</v>
      </c>
      <c r="K464" s="11">
        <v>0</v>
      </c>
      <c r="L464" s="11">
        <v>7</v>
      </c>
      <c r="M464" s="11">
        <v>74</v>
      </c>
      <c r="N464" s="11">
        <v>123</v>
      </c>
      <c r="O464" s="11">
        <v>33</v>
      </c>
      <c r="P464" s="11">
        <v>11</v>
      </c>
    </row>
    <row r="465" spans="1:16" x14ac:dyDescent="0.25">
      <c r="A465" s="11" t="s">
        <v>392</v>
      </c>
      <c r="B465" s="11" t="s">
        <v>393</v>
      </c>
      <c r="C465" s="11">
        <v>117</v>
      </c>
      <c r="D465" s="135">
        <f t="shared" si="19"/>
        <v>0</v>
      </c>
      <c r="E465" s="135">
        <f t="shared" si="19"/>
        <v>8.5470085470085479E-3</v>
      </c>
      <c r="F465" s="135">
        <f t="shared" si="19"/>
        <v>0.22222222222222221</v>
      </c>
      <c r="G465" s="135">
        <f t="shared" si="19"/>
        <v>0.36752136752136755</v>
      </c>
      <c r="H465" s="135">
        <f t="shared" si="19"/>
        <v>0.31623931623931623</v>
      </c>
      <c r="I465" s="135">
        <f t="shared" si="19"/>
        <v>8.5470085470085472E-2</v>
      </c>
      <c r="J465" s="136">
        <f t="shared" si="20"/>
        <v>3.2478632478632479</v>
      </c>
      <c r="K465" s="11">
        <v>0</v>
      </c>
      <c r="L465" s="11">
        <v>1</v>
      </c>
      <c r="M465" s="11">
        <v>26</v>
      </c>
      <c r="N465" s="11">
        <v>43</v>
      </c>
      <c r="O465" s="11">
        <v>37</v>
      </c>
      <c r="P465" s="11">
        <v>10</v>
      </c>
    </row>
    <row r="466" spans="1:16" x14ac:dyDescent="0.25">
      <c r="A466" s="11" t="s">
        <v>396</v>
      </c>
      <c r="B466" s="11" t="s">
        <v>397</v>
      </c>
      <c r="C466" s="11">
        <v>442</v>
      </c>
      <c r="D466" s="135">
        <f t="shared" si="19"/>
        <v>0</v>
      </c>
      <c r="E466" s="135">
        <f t="shared" si="19"/>
        <v>1.5837104072398189E-2</v>
      </c>
      <c r="F466" s="135">
        <f t="shared" si="19"/>
        <v>0.21266968325791855</v>
      </c>
      <c r="G466" s="135">
        <f t="shared" si="19"/>
        <v>0.42986425339366519</v>
      </c>
      <c r="H466" s="135">
        <f t="shared" si="19"/>
        <v>0.25791855203619912</v>
      </c>
      <c r="I466" s="135">
        <f t="shared" si="19"/>
        <v>8.3710407239818999E-2</v>
      </c>
      <c r="J466" s="136">
        <f t="shared" si="20"/>
        <v>3.180995475113122</v>
      </c>
      <c r="K466" s="11">
        <v>0</v>
      </c>
      <c r="L466" s="11">
        <v>7</v>
      </c>
      <c r="M466" s="11">
        <v>94</v>
      </c>
      <c r="N466" s="11">
        <v>190</v>
      </c>
      <c r="O466" s="11">
        <v>114</v>
      </c>
      <c r="P466" s="11">
        <v>37</v>
      </c>
    </row>
    <row r="467" spans="1:16" x14ac:dyDescent="0.25">
      <c r="A467" s="11" t="s">
        <v>404</v>
      </c>
      <c r="B467" s="11" t="s">
        <v>405</v>
      </c>
      <c r="C467" s="11">
        <v>363</v>
      </c>
      <c r="D467" s="135">
        <f t="shared" si="19"/>
        <v>0</v>
      </c>
      <c r="E467" s="135">
        <f t="shared" si="19"/>
        <v>3.8567493112947659E-2</v>
      </c>
      <c r="F467" s="135">
        <f t="shared" si="19"/>
        <v>0.21763085399449036</v>
      </c>
      <c r="G467" s="135">
        <f t="shared" si="19"/>
        <v>0.39669421487603307</v>
      </c>
      <c r="H467" s="135">
        <f t="shared" si="19"/>
        <v>0.28925619834710742</v>
      </c>
      <c r="I467" s="135">
        <f t="shared" si="19"/>
        <v>5.7851239669421489E-2</v>
      </c>
      <c r="J467" s="136">
        <f t="shared" si="20"/>
        <v>3.1101928374655645</v>
      </c>
      <c r="K467" s="11">
        <v>0</v>
      </c>
      <c r="L467" s="11">
        <v>14</v>
      </c>
      <c r="M467" s="11">
        <v>79</v>
      </c>
      <c r="N467" s="11">
        <v>144</v>
      </c>
      <c r="O467" s="11">
        <v>105</v>
      </c>
      <c r="P467" s="11">
        <v>21</v>
      </c>
    </row>
    <row r="468" spans="1:16" x14ac:dyDescent="0.25">
      <c r="A468" s="11" t="s">
        <v>406</v>
      </c>
      <c r="B468" s="11" t="s">
        <v>407</v>
      </c>
      <c r="C468" s="11">
        <v>61</v>
      </c>
      <c r="D468" s="135">
        <f t="shared" si="19"/>
        <v>0</v>
      </c>
      <c r="E468" s="135">
        <f t="shared" si="19"/>
        <v>1.6393442622950821E-2</v>
      </c>
      <c r="F468" s="135">
        <f t="shared" si="19"/>
        <v>0.21311475409836064</v>
      </c>
      <c r="G468" s="135">
        <f t="shared" ref="G468:I531" si="21">N468/$C468</f>
        <v>0.24590163934426229</v>
      </c>
      <c r="H468" s="135">
        <f t="shared" si="21"/>
        <v>0.32786885245901637</v>
      </c>
      <c r="I468" s="135">
        <f t="shared" si="21"/>
        <v>0.19672131147540983</v>
      </c>
      <c r="J468" s="136">
        <f t="shared" si="20"/>
        <v>3.4754098360655736</v>
      </c>
      <c r="K468" s="11">
        <v>0</v>
      </c>
      <c r="L468" s="11">
        <v>1</v>
      </c>
      <c r="M468" s="11">
        <v>13</v>
      </c>
      <c r="N468" s="11">
        <v>15</v>
      </c>
      <c r="O468" s="11">
        <v>20</v>
      </c>
      <c r="P468" s="11">
        <v>12</v>
      </c>
    </row>
    <row r="469" spans="1:16" x14ac:dyDescent="0.25">
      <c r="A469" s="11" t="s">
        <v>428</v>
      </c>
      <c r="B469" s="11" t="s">
        <v>429</v>
      </c>
      <c r="C469" s="11">
        <v>157</v>
      </c>
      <c r="D469" s="135">
        <f t="shared" ref="D469:I532" si="22">K469/$C469</f>
        <v>0</v>
      </c>
      <c r="E469" s="135">
        <f t="shared" si="22"/>
        <v>4.4585987261146494E-2</v>
      </c>
      <c r="F469" s="135">
        <f t="shared" si="22"/>
        <v>0.21019108280254778</v>
      </c>
      <c r="G469" s="135">
        <f t="shared" si="21"/>
        <v>0.49681528662420382</v>
      </c>
      <c r="H469" s="135">
        <f t="shared" si="21"/>
        <v>0.19745222929936307</v>
      </c>
      <c r="I469" s="135">
        <f t="shared" si="21"/>
        <v>5.0955414012738856E-2</v>
      </c>
      <c r="J469" s="136">
        <f t="shared" si="20"/>
        <v>3</v>
      </c>
      <c r="K469" s="11">
        <v>0</v>
      </c>
      <c r="L469" s="11">
        <v>7</v>
      </c>
      <c r="M469" s="11">
        <v>33</v>
      </c>
      <c r="N469" s="11">
        <v>78</v>
      </c>
      <c r="O469" s="11">
        <v>31</v>
      </c>
      <c r="P469" s="11">
        <v>8</v>
      </c>
    </row>
    <row r="470" spans="1:16" x14ac:dyDescent="0.25">
      <c r="A470" s="11" t="s">
        <v>430</v>
      </c>
      <c r="B470" s="11" t="s">
        <v>431</v>
      </c>
      <c r="C470" s="11">
        <v>306</v>
      </c>
      <c r="D470" s="135">
        <f t="shared" si="22"/>
        <v>3.2679738562091504E-3</v>
      </c>
      <c r="E470" s="135">
        <f t="shared" si="22"/>
        <v>5.2287581699346407E-2</v>
      </c>
      <c r="F470" s="135">
        <f t="shared" si="22"/>
        <v>0.23202614379084968</v>
      </c>
      <c r="G470" s="135">
        <f t="shared" si="21"/>
        <v>0.53594771241830064</v>
      </c>
      <c r="H470" s="135">
        <f t="shared" si="21"/>
        <v>0.13071895424836602</v>
      </c>
      <c r="I470" s="135">
        <f t="shared" si="21"/>
        <v>4.5751633986928102E-2</v>
      </c>
      <c r="J470" s="136">
        <f t="shared" si="20"/>
        <v>2.8758169934640523</v>
      </c>
      <c r="K470" s="11">
        <v>1</v>
      </c>
      <c r="L470" s="11">
        <v>16</v>
      </c>
      <c r="M470" s="11">
        <v>71</v>
      </c>
      <c r="N470" s="11">
        <v>164</v>
      </c>
      <c r="O470" s="11">
        <v>40</v>
      </c>
      <c r="P470" s="11">
        <v>14</v>
      </c>
    </row>
    <row r="471" spans="1:16" x14ac:dyDescent="0.25">
      <c r="A471" s="11" t="s">
        <v>434</v>
      </c>
      <c r="B471" s="11" t="s">
        <v>435</v>
      </c>
      <c r="C471" s="11">
        <v>99</v>
      </c>
      <c r="D471" s="135">
        <f t="shared" si="22"/>
        <v>0</v>
      </c>
      <c r="E471" s="135">
        <f t="shared" si="22"/>
        <v>7.0707070707070704E-2</v>
      </c>
      <c r="F471" s="135">
        <f t="shared" si="22"/>
        <v>0.21212121212121213</v>
      </c>
      <c r="G471" s="135">
        <f t="shared" si="21"/>
        <v>0.32323232323232326</v>
      </c>
      <c r="H471" s="135">
        <f t="shared" si="21"/>
        <v>0.25252525252525254</v>
      </c>
      <c r="I471" s="135">
        <f t="shared" si="21"/>
        <v>0.14141414141414141</v>
      </c>
      <c r="J471" s="136">
        <f t="shared" si="20"/>
        <v>3.1818181818181817</v>
      </c>
      <c r="K471" s="11">
        <v>0</v>
      </c>
      <c r="L471" s="11">
        <v>7</v>
      </c>
      <c r="M471" s="11">
        <v>21</v>
      </c>
      <c r="N471" s="11">
        <v>32</v>
      </c>
      <c r="O471" s="11">
        <v>25</v>
      </c>
      <c r="P471" s="11">
        <v>14</v>
      </c>
    </row>
    <row r="472" spans="1:16" x14ac:dyDescent="0.25">
      <c r="A472" s="11" t="s">
        <v>448</v>
      </c>
      <c r="B472" s="11" t="s">
        <v>449</v>
      </c>
      <c r="C472" s="11">
        <v>65</v>
      </c>
      <c r="D472" s="135">
        <f t="shared" si="22"/>
        <v>0</v>
      </c>
      <c r="E472" s="135">
        <f t="shared" si="22"/>
        <v>7.6923076923076927E-2</v>
      </c>
      <c r="F472" s="135">
        <f t="shared" si="22"/>
        <v>0.1076923076923077</v>
      </c>
      <c r="G472" s="135">
        <f t="shared" si="21"/>
        <v>0.38461538461538464</v>
      </c>
      <c r="H472" s="135">
        <f t="shared" si="21"/>
        <v>0.24615384615384617</v>
      </c>
      <c r="I472" s="135">
        <f t="shared" si="21"/>
        <v>0.18461538461538463</v>
      </c>
      <c r="J472" s="136">
        <f t="shared" si="20"/>
        <v>3.3538461538461539</v>
      </c>
      <c r="K472" s="11">
        <v>0</v>
      </c>
      <c r="L472" s="11">
        <v>5</v>
      </c>
      <c r="M472" s="11">
        <v>7</v>
      </c>
      <c r="N472" s="11">
        <v>25</v>
      </c>
      <c r="O472" s="11">
        <v>16</v>
      </c>
      <c r="P472" s="11">
        <v>12</v>
      </c>
    </row>
    <row r="473" spans="1:16" x14ac:dyDescent="0.25">
      <c r="A473" s="11" t="s">
        <v>450</v>
      </c>
      <c r="B473" s="11" t="s">
        <v>451</v>
      </c>
      <c r="C473" s="11">
        <v>318</v>
      </c>
      <c r="D473" s="135">
        <f t="shared" si="22"/>
        <v>0</v>
      </c>
      <c r="E473" s="135">
        <f t="shared" si="22"/>
        <v>2.5157232704402517E-2</v>
      </c>
      <c r="F473" s="135">
        <f t="shared" si="22"/>
        <v>0.27672955974842767</v>
      </c>
      <c r="G473" s="135">
        <f t="shared" si="21"/>
        <v>0.31761006289308175</v>
      </c>
      <c r="H473" s="135">
        <f t="shared" si="21"/>
        <v>0.3081761006289308</v>
      </c>
      <c r="I473" s="135">
        <f t="shared" si="21"/>
        <v>7.2327044025157231E-2</v>
      </c>
      <c r="J473" s="136">
        <f t="shared" si="20"/>
        <v>3.1257861635220126</v>
      </c>
      <c r="K473" s="11">
        <v>0</v>
      </c>
      <c r="L473" s="11">
        <v>8</v>
      </c>
      <c r="M473" s="11">
        <v>88</v>
      </c>
      <c r="N473" s="11">
        <v>101</v>
      </c>
      <c r="O473" s="11">
        <v>98</v>
      </c>
      <c r="P473" s="11">
        <v>23</v>
      </c>
    </row>
    <row r="474" spans="1:16" x14ac:dyDescent="0.25">
      <c r="A474" s="11" t="s">
        <v>470</v>
      </c>
      <c r="B474" s="11" t="s">
        <v>471</v>
      </c>
      <c r="C474" s="11">
        <v>210</v>
      </c>
      <c r="D474" s="135">
        <f t="shared" si="22"/>
        <v>0</v>
      </c>
      <c r="E474" s="135">
        <f t="shared" si="22"/>
        <v>4.2857142857142858E-2</v>
      </c>
      <c r="F474" s="135">
        <f t="shared" si="22"/>
        <v>0.22380952380952382</v>
      </c>
      <c r="G474" s="135">
        <f t="shared" si="21"/>
        <v>0.41904761904761906</v>
      </c>
      <c r="H474" s="135">
        <f t="shared" si="21"/>
        <v>0.23809523809523808</v>
      </c>
      <c r="I474" s="135">
        <f t="shared" si="21"/>
        <v>7.6190476190476197E-2</v>
      </c>
      <c r="J474" s="136">
        <f t="shared" si="20"/>
        <v>3.0809523809523811</v>
      </c>
      <c r="K474" s="11">
        <v>0</v>
      </c>
      <c r="L474" s="11">
        <v>9</v>
      </c>
      <c r="M474" s="11">
        <v>47</v>
      </c>
      <c r="N474" s="11">
        <v>88</v>
      </c>
      <c r="O474" s="11">
        <v>50</v>
      </c>
      <c r="P474" s="11">
        <v>16</v>
      </c>
    </row>
    <row r="475" spans="1:16" x14ac:dyDescent="0.25">
      <c r="A475" s="11" t="s">
        <v>474</v>
      </c>
      <c r="B475" s="11" t="s">
        <v>475</v>
      </c>
      <c r="C475" s="11">
        <v>197</v>
      </c>
      <c r="D475" s="135">
        <f t="shared" si="22"/>
        <v>0</v>
      </c>
      <c r="E475" s="135">
        <f t="shared" si="22"/>
        <v>2.030456852791878E-2</v>
      </c>
      <c r="F475" s="135">
        <f t="shared" si="22"/>
        <v>0.13705583756345177</v>
      </c>
      <c r="G475" s="135">
        <f t="shared" si="21"/>
        <v>0.62436548223350252</v>
      </c>
      <c r="H475" s="135">
        <f t="shared" si="21"/>
        <v>0.19289340101522842</v>
      </c>
      <c r="I475" s="135">
        <f t="shared" si="21"/>
        <v>2.5380710659898477E-2</v>
      </c>
      <c r="J475" s="136">
        <f t="shared" si="20"/>
        <v>3.0659898477157359</v>
      </c>
      <c r="K475" s="11">
        <v>0</v>
      </c>
      <c r="L475" s="11">
        <v>4</v>
      </c>
      <c r="M475" s="11">
        <v>27</v>
      </c>
      <c r="N475" s="11">
        <v>123</v>
      </c>
      <c r="O475" s="11">
        <v>38</v>
      </c>
      <c r="P475" s="11">
        <v>5</v>
      </c>
    </row>
    <row r="476" spans="1:16" x14ac:dyDescent="0.25">
      <c r="A476" s="11" t="s">
        <v>492</v>
      </c>
      <c r="B476" s="11" t="s">
        <v>493</v>
      </c>
      <c r="C476" s="11">
        <v>55</v>
      </c>
      <c r="D476" s="135">
        <f t="shared" si="22"/>
        <v>0</v>
      </c>
      <c r="E476" s="135">
        <f t="shared" si="22"/>
        <v>0</v>
      </c>
      <c r="F476" s="135">
        <f t="shared" si="22"/>
        <v>0.21818181818181817</v>
      </c>
      <c r="G476" s="135">
        <f t="shared" si="21"/>
        <v>0.41818181818181815</v>
      </c>
      <c r="H476" s="135">
        <f t="shared" si="21"/>
        <v>0.27272727272727271</v>
      </c>
      <c r="I476" s="135">
        <f t="shared" si="21"/>
        <v>9.0909090909090912E-2</v>
      </c>
      <c r="J476" s="136">
        <f t="shared" si="20"/>
        <v>3.2363636363636363</v>
      </c>
      <c r="K476" s="11">
        <v>0</v>
      </c>
      <c r="L476" s="11">
        <v>0</v>
      </c>
      <c r="M476" s="11">
        <v>12</v>
      </c>
      <c r="N476" s="11">
        <v>23</v>
      </c>
      <c r="O476" s="11">
        <v>15</v>
      </c>
      <c r="P476" s="11">
        <v>5</v>
      </c>
    </row>
    <row r="477" spans="1:16" x14ac:dyDescent="0.25">
      <c r="A477" s="11" t="s">
        <v>494</v>
      </c>
      <c r="B477" s="11" t="s">
        <v>495</v>
      </c>
      <c r="C477" s="11">
        <v>104</v>
      </c>
      <c r="D477" s="135">
        <f t="shared" si="22"/>
        <v>0</v>
      </c>
      <c r="E477" s="135">
        <f t="shared" si="22"/>
        <v>4.807692307692308E-2</v>
      </c>
      <c r="F477" s="135">
        <f t="shared" si="22"/>
        <v>8.6538461538461536E-2</v>
      </c>
      <c r="G477" s="135">
        <f t="shared" si="21"/>
        <v>0.48076923076923078</v>
      </c>
      <c r="H477" s="135">
        <f t="shared" si="21"/>
        <v>0.20192307692307693</v>
      </c>
      <c r="I477" s="135">
        <f t="shared" si="21"/>
        <v>0.18269230769230768</v>
      </c>
      <c r="J477" s="136">
        <f t="shared" si="20"/>
        <v>3.3846153846153846</v>
      </c>
      <c r="K477" s="11">
        <v>0</v>
      </c>
      <c r="L477" s="11">
        <v>5</v>
      </c>
      <c r="M477" s="11">
        <v>9</v>
      </c>
      <c r="N477" s="11">
        <v>50</v>
      </c>
      <c r="O477" s="11">
        <v>21</v>
      </c>
      <c r="P477" s="11">
        <v>19</v>
      </c>
    </row>
    <row r="478" spans="1:16" x14ac:dyDescent="0.25">
      <c r="A478" s="11" t="s">
        <v>500</v>
      </c>
      <c r="B478" s="11" t="s">
        <v>501</v>
      </c>
      <c r="C478" s="11" t="s">
        <v>1572</v>
      </c>
      <c r="D478" s="135" t="e">
        <f t="shared" si="22"/>
        <v>#VALUE!</v>
      </c>
      <c r="E478" s="135" t="e">
        <f t="shared" si="22"/>
        <v>#VALUE!</v>
      </c>
      <c r="F478" s="135" t="e">
        <f t="shared" si="22"/>
        <v>#VALUE!</v>
      </c>
      <c r="G478" s="135" t="e">
        <f t="shared" si="21"/>
        <v>#VALUE!</v>
      </c>
      <c r="H478" s="135" t="e">
        <f t="shared" si="21"/>
        <v>#VALUE!</v>
      </c>
      <c r="I478" s="135" t="e">
        <f t="shared" si="21"/>
        <v>#VALUE!</v>
      </c>
      <c r="J478" s="136" t="e">
        <f t="shared" si="20"/>
        <v>#VALUE!</v>
      </c>
      <c r="K478" s="11" t="s">
        <v>1572</v>
      </c>
      <c r="L478" s="11" t="s">
        <v>1572</v>
      </c>
      <c r="M478" s="11" t="s">
        <v>1572</v>
      </c>
      <c r="N478" s="11" t="s">
        <v>1572</v>
      </c>
      <c r="O478" s="11" t="s">
        <v>1572</v>
      </c>
      <c r="P478" s="11" t="s">
        <v>1572</v>
      </c>
    </row>
    <row r="479" spans="1:16" x14ac:dyDescent="0.25">
      <c r="A479" s="11" t="s">
        <v>504</v>
      </c>
      <c r="B479" s="11" t="s">
        <v>505</v>
      </c>
      <c r="C479" s="11">
        <v>530</v>
      </c>
      <c r="D479" s="135">
        <f t="shared" si="22"/>
        <v>1.8867924528301887E-3</v>
      </c>
      <c r="E479" s="135">
        <f t="shared" si="22"/>
        <v>4.3396226415094337E-2</v>
      </c>
      <c r="F479" s="135">
        <f t="shared" si="22"/>
        <v>0.22264150943396227</v>
      </c>
      <c r="G479" s="135">
        <f t="shared" si="21"/>
        <v>0.46415094339622642</v>
      </c>
      <c r="H479" s="135">
        <f t="shared" si="21"/>
        <v>0.19433962264150945</v>
      </c>
      <c r="I479" s="135">
        <f t="shared" si="21"/>
        <v>7.3584905660377356E-2</v>
      </c>
      <c r="J479" s="136">
        <f t="shared" si="20"/>
        <v>3.0264150943396229</v>
      </c>
      <c r="K479" s="11">
        <v>1</v>
      </c>
      <c r="L479" s="11">
        <v>23</v>
      </c>
      <c r="M479" s="11">
        <v>118</v>
      </c>
      <c r="N479" s="11">
        <v>246</v>
      </c>
      <c r="O479" s="11">
        <v>103</v>
      </c>
      <c r="P479" s="11">
        <v>39</v>
      </c>
    </row>
    <row r="480" spans="1:16" x14ac:dyDescent="0.25">
      <c r="A480" s="11" t="s">
        <v>512</v>
      </c>
      <c r="B480" s="11" t="s">
        <v>513</v>
      </c>
      <c r="C480" s="11">
        <v>2507</v>
      </c>
      <c r="D480" s="135">
        <f t="shared" si="22"/>
        <v>3.9888312724371757E-4</v>
      </c>
      <c r="E480" s="135">
        <f t="shared" si="22"/>
        <v>6.6613482249700831E-2</v>
      </c>
      <c r="F480" s="135">
        <f t="shared" si="22"/>
        <v>0.23334662943757478</v>
      </c>
      <c r="G480" s="135">
        <f t="shared" si="21"/>
        <v>0.45273234942161944</v>
      </c>
      <c r="H480" s="135">
        <f t="shared" si="21"/>
        <v>0.21100917431192662</v>
      </c>
      <c r="I480" s="135">
        <f t="shared" si="21"/>
        <v>3.5899481451934584E-2</v>
      </c>
      <c r="J480" s="136">
        <f t="shared" si="20"/>
        <v>2.9150378938970882</v>
      </c>
      <c r="K480" s="11">
        <v>1</v>
      </c>
      <c r="L480" s="11">
        <v>167</v>
      </c>
      <c r="M480" s="11">
        <v>585</v>
      </c>
      <c r="N480" s="11">
        <v>1135</v>
      </c>
      <c r="O480" s="11">
        <v>529</v>
      </c>
      <c r="P480" s="11">
        <v>90</v>
      </c>
    </row>
    <row r="481" spans="1:16" x14ac:dyDescent="0.25">
      <c r="A481" s="11" t="s">
        <v>534</v>
      </c>
      <c r="B481" s="11" t="s">
        <v>535</v>
      </c>
      <c r="C481" s="11">
        <v>1078</v>
      </c>
      <c r="D481" s="135">
        <f t="shared" si="22"/>
        <v>0</v>
      </c>
      <c r="E481" s="135">
        <f t="shared" si="22"/>
        <v>5.844155844155844E-2</v>
      </c>
      <c r="F481" s="135">
        <f t="shared" si="22"/>
        <v>0.30333951762523192</v>
      </c>
      <c r="G481" s="135">
        <f t="shared" si="21"/>
        <v>0.39981447124304265</v>
      </c>
      <c r="H481" s="135">
        <f t="shared" si="21"/>
        <v>0.18831168831168832</v>
      </c>
      <c r="I481" s="135">
        <f t="shared" si="21"/>
        <v>5.0092764378478663E-2</v>
      </c>
      <c r="J481" s="136">
        <f t="shared" si="20"/>
        <v>2.8682745825602969</v>
      </c>
      <c r="K481" s="11">
        <v>0</v>
      </c>
      <c r="L481" s="11">
        <v>63</v>
      </c>
      <c r="M481" s="11">
        <v>327</v>
      </c>
      <c r="N481" s="11">
        <v>431</v>
      </c>
      <c r="O481" s="11">
        <v>203</v>
      </c>
      <c r="P481" s="11">
        <v>54</v>
      </c>
    </row>
    <row r="482" spans="1:16" x14ac:dyDescent="0.25">
      <c r="A482" s="11" t="s">
        <v>552</v>
      </c>
      <c r="B482" s="11" t="s">
        <v>553</v>
      </c>
      <c r="C482" s="11">
        <v>55</v>
      </c>
      <c r="D482" s="135">
        <f t="shared" si="22"/>
        <v>1.8181818181818181E-2</v>
      </c>
      <c r="E482" s="135">
        <f t="shared" si="22"/>
        <v>3.6363636363636362E-2</v>
      </c>
      <c r="F482" s="135">
        <f t="shared" si="22"/>
        <v>0.25454545454545452</v>
      </c>
      <c r="G482" s="135">
        <f t="shared" si="21"/>
        <v>0.4</v>
      </c>
      <c r="H482" s="135">
        <f t="shared" si="21"/>
        <v>0.23636363636363636</v>
      </c>
      <c r="I482" s="135">
        <f t="shared" si="21"/>
        <v>5.4545454545454543E-2</v>
      </c>
      <c r="J482" s="136">
        <f t="shared" si="20"/>
        <v>2.9636363636363638</v>
      </c>
      <c r="K482" s="11">
        <v>1</v>
      </c>
      <c r="L482" s="11">
        <v>2</v>
      </c>
      <c r="M482" s="11">
        <v>14</v>
      </c>
      <c r="N482" s="11">
        <v>22</v>
      </c>
      <c r="O482" s="11">
        <v>13</v>
      </c>
      <c r="P482" s="11">
        <v>3</v>
      </c>
    </row>
    <row r="483" spans="1:16" x14ac:dyDescent="0.25">
      <c r="A483" s="11" t="s">
        <v>576</v>
      </c>
      <c r="B483" s="11" t="s">
        <v>577</v>
      </c>
      <c r="C483" s="11" t="s">
        <v>1572</v>
      </c>
      <c r="D483" s="135" t="e">
        <f t="shared" si="22"/>
        <v>#VALUE!</v>
      </c>
      <c r="E483" s="135" t="e">
        <f t="shared" si="22"/>
        <v>#VALUE!</v>
      </c>
      <c r="F483" s="135" t="e">
        <f t="shared" si="22"/>
        <v>#VALUE!</v>
      </c>
      <c r="G483" s="135" t="e">
        <f t="shared" si="21"/>
        <v>#VALUE!</v>
      </c>
      <c r="H483" s="135" t="e">
        <f t="shared" si="21"/>
        <v>#VALUE!</v>
      </c>
      <c r="I483" s="135" t="e">
        <f t="shared" si="21"/>
        <v>#VALUE!</v>
      </c>
      <c r="J483" s="136" t="e">
        <f t="shared" si="20"/>
        <v>#VALUE!</v>
      </c>
      <c r="K483" s="11" t="s">
        <v>1572</v>
      </c>
      <c r="L483" s="11" t="s">
        <v>1572</v>
      </c>
      <c r="M483" s="11" t="s">
        <v>1572</v>
      </c>
      <c r="N483" s="11" t="s">
        <v>1572</v>
      </c>
      <c r="O483" s="11" t="s">
        <v>1572</v>
      </c>
      <c r="P483" s="11" t="s">
        <v>1572</v>
      </c>
    </row>
    <row r="484" spans="1:16" x14ac:dyDescent="0.25">
      <c r="A484" s="11" t="s">
        <v>596</v>
      </c>
      <c r="B484" s="11" t="s">
        <v>597</v>
      </c>
      <c r="C484" s="11">
        <v>254</v>
      </c>
      <c r="D484" s="135">
        <f t="shared" si="22"/>
        <v>7.874015748031496E-3</v>
      </c>
      <c r="E484" s="135">
        <f t="shared" si="22"/>
        <v>0.31496062992125984</v>
      </c>
      <c r="F484" s="135">
        <f t="shared" si="22"/>
        <v>0.39370078740157483</v>
      </c>
      <c r="G484" s="135">
        <f t="shared" si="21"/>
        <v>0.13779527559055119</v>
      </c>
      <c r="H484" s="135">
        <f t="shared" si="21"/>
        <v>8.2677165354330714E-2</v>
      </c>
      <c r="I484" s="135">
        <f t="shared" si="21"/>
        <v>6.2992125984251968E-2</v>
      </c>
      <c r="J484" s="136">
        <f t="shared" si="20"/>
        <v>2.1614173228346458</v>
      </c>
      <c r="K484" s="11">
        <v>2</v>
      </c>
      <c r="L484" s="11">
        <v>80</v>
      </c>
      <c r="M484" s="11">
        <v>100</v>
      </c>
      <c r="N484" s="11">
        <v>35</v>
      </c>
      <c r="O484" s="11">
        <v>21</v>
      </c>
      <c r="P484" s="11">
        <v>16</v>
      </c>
    </row>
    <row r="485" spans="1:16" x14ac:dyDescent="0.25">
      <c r="A485" s="11" t="s">
        <v>598</v>
      </c>
      <c r="B485" s="11" t="s">
        <v>599</v>
      </c>
      <c r="C485" s="11">
        <v>74</v>
      </c>
      <c r="D485" s="135">
        <f t="shared" si="22"/>
        <v>0</v>
      </c>
      <c r="E485" s="135">
        <f t="shared" si="22"/>
        <v>0</v>
      </c>
      <c r="F485" s="135">
        <f t="shared" si="22"/>
        <v>0.22972972972972974</v>
      </c>
      <c r="G485" s="135">
        <f t="shared" si="21"/>
        <v>0.47297297297297297</v>
      </c>
      <c r="H485" s="135">
        <f t="shared" si="21"/>
        <v>0.16216216216216217</v>
      </c>
      <c r="I485" s="135">
        <f t="shared" si="21"/>
        <v>0.13513513513513514</v>
      </c>
      <c r="J485" s="136">
        <f t="shared" si="20"/>
        <v>3.2027027027027026</v>
      </c>
      <c r="K485" s="11">
        <v>0</v>
      </c>
      <c r="L485" s="11">
        <v>0</v>
      </c>
      <c r="M485" s="11">
        <v>17</v>
      </c>
      <c r="N485" s="11">
        <v>35</v>
      </c>
      <c r="O485" s="11">
        <v>12</v>
      </c>
      <c r="P485" s="11">
        <v>10</v>
      </c>
    </row>
    <row r="486" spans="1:16" x14ac:dyDescent="0.25">
      <c r="A486" s="11" t="s">
        <v>604</v>
      </c>
      <c r="B486" s="11" t="s">
        <v>605</v>
      </c>
      <c r="C486" s="11">
        <v>60</v>
      </c>
      <c r="D486" s="135">
        <f t="shared" si="22"/>
        <v>0</v>
      </c>
      <c r="E486" s="135">
        <f t="shared" si="22"/>
        <v>0</v>
      </c>
      <c r="F486" s="135">
        <f t="shared" si="22"/>
        <v>0.15</v>
      </c>
      <c r="G486" s="135">
        <f t="shared" si="21"/>
        <v>0.46666666666666667</v>
      </c>
      <c r="H486" s="135">
        <f t="shared" si="21"/>
        <v>0.21666666666666667</v>
      </c>
      <c r="I486" s="135">
        <f t="shared" si="21"/>
        <v>0.16666666666666666</v>
      </c>
      <c r="J486" s="136">
        <f t="shared" si="20"/>
        <v>3.4</v>
      </c>
      <c r="K486" s="11">
        <v>0</v>
      </c>
      <c r="L486" s="11">
        <v>0</v>
      </c>
      <c r="M486" s="11">
        <v>9</v>
      </c>
      <c r="N486" s="11">
        <v>28</v>
      </c>
      <c r="O486" s="11">
        <v>13</v>
      </c>
      <c r="P486" s="11">
        <v>10</v>
      </c>
    </row>
    <row r="487" spans="1:16" x14ac:dyDescent="0.25">
      <c r="A487" s="11" t="s">
        <v>606</v>
      </c>
      <c r="B487" s="11" t="s">
        <v>607</v>
      </c>
      <c r="C487" s="11">
        <v>84</v>
      </c>
      <c r="D487" s="135">
        <f t="shared" si="22"/>
        <v>0</v>
      </c>
      <c r="E487" s="135">
        <f t="shared" si="22"/>
        <v>3.5714285714285712E-2</v>
      </c>
      <c r="F487" s="135">
        <f t="shared" si="22"/>
        <v>0.14285714285714285</v>
      </c>
      <c r="G487" s="135">
        <f t="shared" si="21"/>
        <v>0.58333333333333337</v>
      </c>
      <c r="H487" s="135">
        <f t="shared" si="21"/>
        <v>0.16666666666666666</v>
      </c>
      <c r="I487" s="135">
        <f t="shared" si="21"/>
        <v>7.1428571428571425E-2</v>
      </c>
      <c r="J487" s="136">
        <f t="shared" si="20"/>
        <v>3.0952380952380953</v>
      </c>
      <c r="K487" s="11">
        <v>0</v>
      </c>
      <c r="L487" s="11">
        <v>3</v>
      </c>
      <c r="M487" s="11">
        <v>12</v>
      </c>
      <c r="N487" s="11">
        <v>49</v>
      </c>
      <c r="O487" s="11">
        <v>14</v>
      </c>
      <c r="P487" s="11">
        <v>6</v>
      </c>
    </row>
    <row r="488" spans="1:16" x14ac:dyDescent="0.25">
      <c r="A488" s="11" t="s">
        <v>608</v>
      </c>
      <c r="B488" s="11" t="s">
        <v>609</v>
      </c>
      <c r="C488" s="11">
        <v>179</v>
      </c>
      <c r="D488" s="135">
        <f t="shared" si="22"/>
        <v>0</v>
      </c>
      <c r="E488" s="135">
        <f t="shared" si="22"/>
        <v>1.6759776536312849E-2</v>
      </c>
      <c r="F488" s="135">
        <f t="shared" si="22"/>
        <v>0.23463687150837989</v>
      </c>
      <c r="G488" s="135">
        <f t="shared" si="21"/>
        <v>0.46927374301675978</v>
      </c>
      <c r="H488" s="135">
        <f t="shared" si="21"/>
        <v>0.16759776536312848</v>
      </c>
      <c r="I488" s="135">
        <f t="shared" si="21"/>
        <v>0.11173184357541899</v>
      </c>
      <c r="J488" s="136">
        <f t="shared" si="20"/>
        <v>3.1229050279329611</v>
      </c>
      <c r="K488" s="11">
        <v>0</v>
      </c>
      <c r="L488" s="11">
        <v>3</v>
      </c>
      <c r="M488" s="11">
        <v>42</v>
      </c>
      <c r="N488" s="11">
        <v>84</v>
      </c>
      <c r="O488" s="11">
        <v>30</v>
      </c>
      <c r="P488" s="11">
        <v>20</v>
      </c>
    </row>
    <row r="489" spans="1:16" x14ac:dyDescent="0.25">
      <c r="A489" s="11" t="s">
        <v>610</v>
      </c>
      <c r="B489" s="11" t="s">
        <v>611</v>
      </c>
      <c r="C489" s="11">
        <v>94</v>
      </c>
      <c r="D489" s="135">
        <f t="shared" si="22"/>
        <v>0</v>
      </c>
      <c r="E489" s="135">
        <f t="shared" si="22"/>
        <v>1.0638297872340425E-2</v>
      </c>
      <c r="F489" s="135">
        <f t="shared" si="22"/>
        <v>7.4468085106382975E-2</v>
      </c>
      <c r="G489" s="135">
        <f t="shared" si="21"/>
        <v>0.41489361702127658</v>
      </c>
      <c r="H489" s="135">
        <f t="shared" si="21"/>
        <v>0.39361702127659576</v>
      </c>
      <c r="I489" s="135">
        <f t="shared" si="21"/>
        <v>0.10638297872340426</v>
      </c>
      <c r="J489" s="136">
        <f t="shared" si="20"/>
        <v>3.5106382978723403</v>
      </c>
      <c r="K489" s="11">
        <v>0</v>
      </c>
      <c r="L489" s="11">
        <v>1</v>
      </c>
      <c r="M489" s="11">
        <v>7</v>
      </c>
      <c r="N489" s="11">
        <v>39</v>
      </c>
      <c r="O489" s="11">
        <v>37</v>
      </c>
      <c r="P489" s="11">
        <v>10</v>
      </c>
    </row>
    <row r="490" spans="1:16" x14ac:dyDescent="0.25">
      <c r="A490" s="11" t="s">
        <v>616</v>
      </c>
      <c r="B490" s="11" t="s">
        <v>617</v>
      </c>
      <c r="C490" s="11">
        <v>171</v>
      </c>
      <c r="D490" s="135">
        <f t="shared" si="22"/>
        <v>0</v>
      </c>
      <c r="E490" s="135">
        <f t="shared" si="22"/>
        <v>5.2631578947368418E-2</v>
      </c>
      <c r="F490" s="135">
        <f t="shared" si="22"/>
        <v>0.21052631578947367</v>
      </c>
      <c r="G490" s="135">
        <f t="shared" si="21"/>
        <v>0.46198830409356723</v>
      </c>
      <c r="H490" s="135">
        <f t="shared" si="21"/>
        <v>0.18128654970760233</v>
      </c>
      <c r="I490" s="135">
        <f t="shared" si="21"/>
        <v>9.3567251461988299E-2</v>
      </c>
      <c r="J490" s="136">
        <f t="shared" si="20"/>
        <v>3.0526315789473686</v>
      </c>
      <c r="K490" s="11">
        <v>0</v>
      </c>
      <c r="L490" s="11">
        <v>9</v>
      </c>
      <c r="M490" s="11">
        <v>36</v>
      </c>
      <c r="N490" s="11">
        <v>79</v>
      </c>
      <c r="O490" s="11">
        <v>31</v>
      </c>
      <c r="P490" s="11">
        <v>16</v>
      </c>
    </row>
    <row r="491" spans="1:16" x14ac:dyDescent="0.25">
      <c r="A491" s="11" t="s">
        <v>640</v>
      </c>
      <c r="B491" s="11" t="s">
        <v>641</v>
      </c>
      <c r="C491" s="11">
        <v>369</v>
      </c>
      <c r="D491" s="135">
        <f t="shared" si="22"/>
        <v>0</v>
      </c>
      <c r="E491" s="135">
        <f t="shared" si="22"/>
        <v>1.8970189701897018E-2</v>
      </c>
      <c r="F491" s="135">
        <f t="shared" si="22"/>
        <v>0.14905149051490515</v>
      </c>
      <c r="G491" s="135">
        <f t="shared" si="21"/>
        <v>0.41192411924119243</v>
      </c>
      <c r="H491" s="135">
        <f t="shared" si="21"/>
        <v>0.30894308943089432</v>
      </c>
      <c r="I491" s="135">
        <f t="shared" si="21"/>
        <v>0.1111111111111111</v>
      </c>
      <c r="J491" s="136">
        <f t="shared" si="20"/>
        <v>3.3441734417344176</v>
      </c>
      <c r="K491" s="11">
        <v>0</v>
      </c>
      <c r="L491" s="11">
        <v>7</v>
      </c>
      <c r="M491" s="11">
        <v>55</v>
      </c>
      <c r="N491" s="11">
        <v>152</v>
      </c>
      <c r="O491" s="11">
        <v>114</v>
      </c>
      <c r="P491" s="11">
        <v>41</v>
      </c>
    </row>
    <row r="492" spans="1:16" x14ac:dyDescent="0.25">
      <c r="A492" s="11" t="s">
        <v>646</v>
      </c>
      <c r="B492" s="11" t="s">
        <v>647</v>
      </c>
      <c r="C492" s="11">
        <v>1179</v>
      </c>
      <c r="D492" s="135">
        <f t="shared" si="22"/>
        <v>1.6963528413910093E-3</v>
      </c>
      <c r="E492" s="135">
        <f t="shared" si="22"/>
        <v>0.10602205258693809</v>
      </c>
      <c r="F492" s="135">
        <f t="shared" si="22"/>
        <v>0.25190839694656486</v>
      </c>
      <c r="G492" s="135">
        <f t="shared" si="21"/>
        <v>0.39694656488549618</v>
      </c>
      <c r="H492" s="135">
        <f t="shared" si="21"/>
        <v>0.18829516539440203</v>
      </c>
      <c r="I492" s="135">
        <f t="shared" si="21"/>
        <v>5.5131467345207803E-2</v>
      </c>
      <c r="J492" s="136">
        <f t="shared" si="20"/>
        <v>2.8295165394402035</v>
      </c>
      <c r="K492" s="11">
        <v>2</v>
      </c>
      <c r="L492" s="11">
        <v>125</v>
      </c>
      <c r="M492" s="11">
        <v>297</v>
      </c>
      <c r="N492" s="11">
        <v>468</v>
      </c>
      <c r="O492" s="11">
        <v>222</v>
      </c>
      <c r="P492" s="11">
        <v>65</v>
      </c>
    </row>
    <row r="493" spans="1:16" x14ac:dyDescent="0.25">
      <c r="A493" s="11" t="s">
        <v>648</v>
      </c>
      <c r="B493" s="11" t="s">
        <v>649</v>
      </c>
      <c r="C493" s="11">
        <v>1848</v>
      </c>
      <c r="D493" s="135">
        <f t="shared" si="22"/>
        <v>1.6233766233766235E-3</v>
      </c>
      <c r="E493" s="135">
        <f t="shared" si="22"/>
        <v>4.5454545454545456E-2</v>
      </c>
      <c r="F493" s="135">
        <f t="shared" si="22"/>
        <v>0.30735930735930733</v>
      </c>
      <c r="G493" s="135">
        <f t="shared" si="21"/>
        <v>0.44047619047619047</v>
      </c>
      <c r="H493" s="135">
        <f t="shared" si="21"/>
        <v>0.1682900432900433</v>
      </c>
      <c r="I493" s="135">
        <f t="shared" si="21"/>
        <v>3.67965367965368E-2</v>
      </c>
      <c r="J493" s="136">
        <f t="shared" si="20"/>
        <v>2.8387445887445888</v>
      </c>
      <c r="K493" s="11">
        <v>3</v>
      </c>
      <c r="L493" s="11">
        <v>84</v>
      </c>
      <c r="M493" s="11">
        <v>568</v>
      </c>
      <c r="N493" s="11">
        <v>814</v>
      </c>
      <c r="O493" s="11">
        <v>311</v>
      </c>
      <c r="P493" s="11">
        <v>68</v>
      </c>
    </row>
    <row r="494" spans="1:16" x14ac:dyDescent="0.25">
      <c r="A494" s="11" t="s">
        <v>660</v>
      </c>
      <c r="B494" s="11" t="s">
        <v>661</v>
      </c>
      <c r="C494" s="11">
        <v>155</v>
      </c>
      <c r="D494" s="135">
        <f t="shared" si="22"/>
        <v>0</v>
      </c>
      <c r="E494" s="135">
        <f t="shared" si="22"/>
        <v>1.2903225806451613E-2</v>
      </c>
      <c r="F494" s="135">
        <f t="shared" si="22"/>
        <v>8.387096774193549E-2</v>
      </c>
      <c r="G494" s="135">
        <f t="shared" si="21"/>
        <v>0.49677419354838709</v>
      </c>
      <c r="H494" s="135">
        <f t="shared" si="21"/>
        <v>0.29677419354838708</v>
      </c>
      <c r="I494" s="135">
        <f t="shared" si="21"/>
        <v>0.10967741935483871</v>
      </c>
      <c r="J494" s="136">
        <f t="shared" si="20"/>
        <v>3.4064516129032256</v>
      </c>
      <c r="K494" s="11">
        <v>0</v>
      </c>
      <c r="L494" s="11">
        <v>2</v>
      </c>
      <c r="M494" s="11">
        <v>13</v>
      </c>
      <c r="N494" s="11">
        <v>77</v>
      </c>
      <c r="O494" s="11">
        <v>46</v>
      </c>
      <c r="P494" s="11">
        <v>17</v>
      </c>
    </row>
    <row r="495" spans="1:16" x14ac:dyDescent="0.25">
      <c r="A495" s="11" t="s">
        <v>684</v>
      </c>
      <c r="B495" s="11" t="s">
        <v>685</v>
      </c>
      <c r="C495" s="11">
        <v>191</v>
      </c>
      <c r="D495" s="135">
        <f t="shared" si="22"/>
        <v>0</v>
      </c>
      <c r="E495" s="135">
        <f t="shared" si="22"/>
        <v>2.6178010471204188E-2</v>
      </c>
      <c r="F495" s="135">
        <f t="shared" si="22"/>
        <v>0.15706806282722513</v>
      </c>
      <c r="G495" s="135">
        <f t="shared" si="21"/>
        <v>0.4293193717277487</v>
      </c>
      <c r="H495" s="135">
        <f t="shared" si="21"/>
        <v>0.26701570680628273</v>
      </c>
      <c r="I495" s="135">
        <f t="shared" si="21"/>
        <v>0.12041884816753927</v>
      </c>
      <c r="J495" s="136">
        <f t="shared" si="20"/>
        <v>3.2984293193717278</v>
      </c>
      <c r="K495" s="11">
        <v>0</v>
      </c>
      <c r="L495" s="11">
        <v>5</v>
      </c>
      <c r="M495" s="11">
        <v>30</v>
      </c>
      <c r="N495" s="11">
        <v>82</v>
      </c>
      <c r="O495" s="11">
        <v>51</v>
      </c>
      <c r="P495" s="11">
        <v>23</v>
      </c>
    </row>
    <row r="496" spans="1:16" x14ac:dyDescent="0.25">
      <c r="A496" s="11" t="s">
        <v>686</v>
      </c>
      <c r="B496" s="11" t="s">
        <v>687</v>
      </c>
      <c r="C496" s="11">
        <v>103</v>
      </c>
      <c r="D496" s="135">
        <f t="shared" si="22"/>
        <v>0</v>
      </c>
      <c r="E496" s="135">
        <f t="shared" si="22"/>
        <v>2.9126213592233011E-2</v>
      </c>
      <c r="F496" s="135">
        <f t="shared" si="22"/>
        <v>0.18446601941747573</v>
      </c>
      <c r="G496" s="135">
        <f t="shared" si="21"/>
        <v>0.40776699029126212</v>
      </c>
      <c r="H496" s="135">
        <f t="shared" si="21"/>
        <v>0.21359223300970873</v>
      </c>
      <c r="I496" s="135">
        <f t="shared" si="21"/>
        <v>0.1650485436893204</v>
      </c>
      <c r="J496" s="136">
        <f t="shared" si="20"/>
        <v>3.3009708737864076</v>
      </c>
      <c r="K496" s="11">
        <v>0</v>
      </c>
      <c r="L496" s="11">
        <v>3</v>
      </c>
      <c r="M496" s="11">
        <v>19</v>
      </c>
      <c r="N496" s="11">
        <v>42</v>
      </c>
      <c r="O496" s="11">
        <v>22</v>
      </c>
      <c r="P496" s="11">
        <v>17</v>
      </c>
    </row>
    <row r="497" spans="1:16" x14ac:dyDescent="0.25">
      <c r="A497" s="11" t="s">
        <v>692</v>
      </c>
      <c r="B497" s="11" t="s">
        <v>693</v>
      </c>
      <c r="C497" s="11">
        <v>1473</v>
      </c>
      <c r="D497" s="135">
        <f t="shared" si="22"/>
        <v>0</v>
      </c>
      <c r="E497" s="135">
        <f t="shared" si="22"/>
        <v>6.1778682959945687E-2</v>
      </c>
      <c r="F497" s="135">
        <f t="shared" si="22"/>
        <v>0.22674813306177868</v>
      </c>
      <c r="G497" s="135">
        <f t="shared" si="21"/>
        <v>0.46435845213849286</v>
      </c>
      <c r="H497" s="135">
        <f t="shared" si="21"/>
        <v>0.20434487440597421</v>
      </c>
      <c r="I497" s="135">
        <f t="shared" si="21"/>
        <v>4.2769857433808553E-2</v>
      </c>
      <c r="J497" s="136">
        <f t="shared" si="20"/>
        <v>2.9395790902919212</v>
      </c>
      <c r="K497" s="11">
        <v>0</v>
      </c>
      <c r="L497" s="11">
        <v>91</v>
      </c>
      <c r="M497" s="11">
        <v>334</v>
      </c>
      <c r="N497" s="11">
        <v>684</v>
      </c>
      <c r="O497" s="11">
        <v>301</v>
      </c>
      <c r="P497" s="11">
        <v>63</v>
      </c>
    </row>
    <row r="498" spans="1:16" x14ac:dyDescent="0.25">
      <c r="A498" s="11" t="s">
        <v>698</v>
      </c>
      <c r="B498" s="11" t="s">
        <v>699</v>
      </c>
      <c r="C498" s="11">
        <v>65</v>
      </c>
      <c r="D498" s="135">
        <f t="shared" si="22"/>
        <v>0</v>
      </c>
      <c r="E498" s="135">
        <f t="shared" si="22"/>
        <v>0</v>
      </c>
      <c r="F498" s="135">
        <f t="shared" si="22"/>
        <v>0.16923076923076924</v>
      </c>
      <c r="G498" s="135">
        <f t="shared" si="21"/>
        <v>0.35384615384615387</v>
      </c>
      <c r="H498" s="135">
        <f t="shared" si="21"/>
        <v>0.36923076923076925</v>
      </c>
      <c r="I498" s="135">
        <f t="shared" si="21"/>
        <v>0.1076923076923077</v>
      </c>
      <c r="J498" s="136">
        <f t="shared" si="20"/>
        <v>3.4153846153846152</v>
      </c>
      <c r="K498" s="11">
        <v>0</v>
      </c>
      <c r="L498" s="11">
        <v>0</v>
      </c>
      <c r="M498" s="11">
        <v>11</v>
      </c>
      <c r="N498" s="11">
        <v>23</v>
      </c>
      <c r="O498" s="11">
        <v>24</v>
      </c>
      <c r="P498" s="11">
        <v>7</v>
      </c>
    </row>
    <row r="499" spans="1:16" x14ac:dyDescent="0.25">
      <c r="A499" s="11" t="s">
        <v>708</v>
      </c>
      <c r="B499" s="11" t="s">
        <v>709</v>
      </c>
      <c r="C499" s="11">
        <v>138</v>
      </c>
      <c r="D499" s="135">
        <f t="shared" si="22"/>
        <v>0</v>
      </c>
      <c r="E499" s="135">
        <f t="shared" si="22"/>
        <v>2.1739130434782608E-2</v>
      </c>
      <c r="F499" s="135">
        <f t="shared" si="22"/>
        <v>0.21739130434782608</v>
      </c>
      <c r="G499" s="135">
        <f t="shared" si="21"/>
        <v>0.48550724637681159</v>
      </c>
      <c r="H499" s="135">
        <f t="shared" si="21"/>
        <v>0.2318840579710145</v>
      </c>
      <c r="I499" s="135">
        <f t="shared" si="21"/>
        <v>4.3478260869565216E-2</v>
      </c>
      <c r="J499" s="136">
        <f t="shared" si="20"/>
        <v>3.0579710144927534</v>
      </c>
      <c r="K499" s="11">
        <v>0</v>
      </c>
      <c r="L499" s="11">
        <v>3</v>
      </c>
      <c r="M499" s="11">
        <v>30</v>
      </c>
      <c r="N499" s="11">
        <v>67</v>
      </c>
      <c r="O499" s="11">
        <v>32</v>
      </c>
      <c r="P499" s="11">
        <v>6</v>
      </c>
    </row>
    <row r="500" spans="1:16" x14ac:dyDescent="0.25">
      <c r="A500" s="11" t="s">
        <v>714</v>
      </c>
      <c r="B500" s="11" t="s">
        <v>715</v>
      </c>
      <c r="C500" s="11">
        <v>602</v>
      </c>
      <c r="D500" s="135">
        <f t="shared" si="22"/>
        <v>0</v>
      </c>
      <c r="E500" s="135">
        <f t="shared" si="22"/>
        <v>2.9900332225913623E-2</v>
      </c>
      <c r="F500" s="135">
        <f t="shared" si="22"/>
        <v>0.30730897009966779</v>
      </c>
      <c r="G500" s="135">
        <f t="shared" si="21"/>
        <v>0.41528239202657807</v>
      </c>
      <c r="H500" s="135">
        <f t="shared" si="21"/>
        <v>0.19601328903654486</v>
      </c>
      <c r="I500" s="135">
        <f t="shared" si="21"/>
        <v>5.1495016611295678E-2</v>
      </c>
      <c r="J500" s="136">
        <f t="shared" si="20"/>
        <v>2.9318936877076411</v>
      </c>
      <c r="K500" s="11">
        <v>0</v>
      </c>
      <c r="L500" s="11">
        <v>18</v>
      </c>
      <c r="M500" s="11">
        <v>185</v>
      </c>
      <c r="N500" s="11">
        <v>250</v>
      </c>
      <c r="O500" s="11">
        <v>118</v>
      </c>
      <c r="P500" s="11">
        <v>31</v>
      </c>
    </row>
    <row r="501" spans="1:16" x14ac:dyDescent="0.25">
      <c r="A501" s="11" t="s">
        <v>738</v>
      </c>
      <c r="B501" s="11" t="s">
        <v>739</v>
      </c>
      <c r="C501" s="11">
        <v>119</v>
      </c>
      <c r="D501" s="135">
        <f t="shared" si="22"/>
        <v>0</v>
      </c>
      <c r="E501" s="135">
        <f t="shared" si="22"/>
        <v>4.2016806722689079E-2</v>
      </c>
      <c r="F501" s="135">
        <f t="shared" si="22"/>
        <v>0.24369747899159663</v>
      </c>
      <c r="G501" s="135">
        <f t="shared" si="21"/>
        <v>0.45378151260504201</v>
      </c>
      <c r="H501" s="135">
        <f t="shared" si="21"/>
        <v>0.21008403361344538</v>
      </c>
      <c r="I501" s="135">
        <f t="shared" si="21"/>
        <v>5.0420168067226892E-2</v>
      </c>
      <c r="J501" s="136">
        <f t="shared" si="20"/>
        <v>2.9831932773109244</v>
      </c>
      <c r="K501" s="11">
        <v>0</v>
      </c>
      <c r="L501" s="11">
        <v>5</v>
      </c>
      <c r="M501" s="11">
        <v>29</v>
      </c>
      <c r="N501" s="11">
        <v>54</v>
      </c>
      <c r="O501" s="11">
        <v>25</v>
      </c>
      <c r="P501" s="11">
        <v>6</v>
      </c>
    </row>
    <row r="502" spans="1:16" x14ac:dyDescent="0.25">
      <c r="A502" s="11" t="s">
        <v>766</v>
      </c>
      <c r="B502" s="11" t="s">
        <v>767</v>
      </c>
      <c r="C502" s="11">
        <v>1655</v>
      </c>
      <c r="D502" s="135">
        <f t="shared" si="22"/>
        <v>1.2084592145015106E-3</v>
      </c>
      <c r="E502" s="135">
        <f t="shared" si="22"/>
        <v>6.4652567975830813E-2</v>
      </c>
      <c r="F502" s="135">
        <f t="shared" si="22"/>
        <v>0.25075528700906347</v>
      </c>
      <c r="G502" s="135">
        <f t="shared" si="21"/>
        <v>0.42779456193353477</v>
      </c>
      <c r="H502" s="135">
        <f t="shared" si="21"/>
        <v>0.21873111782477342</v>
      </c>
      <c r="I502" s="135">
        <f t="shared" si="21"/>
        <v>3.6858006042296075E-2</v>
      </c>
      <c r="J502" s="136">
        <f t="shared" si="20"/>
        <v>2.9087613293051358</v>
      </c>
      <c r="K502" s="11">
        <v>2</v>
      </c>
      <c r="L502" s="11">
        <v>107</v>
      </c>
      <c r="M502" s="11">
        <v>415</v>
      </c>
      <c r="N502" s="11">
        <v>708</v>
      </c>
      <c r="O502" s="11">
        <v>362</v>
      </c>
      <c r="P502" s="11">
        <v>61</v>
      </c>
    </row>
    <row r="503" spans="1:16" x14ac:dyDescent="0.25">
      <c r="A503" s="11" t="s">
        <v>774</v>
      </c>
      <c r="B503" s="11" t="s">
        <v>775</v>
      </c>
      <c r="C503" s="11">
        <v>459</v>
      </c>
      <c r="D503" s="135">
        <f t="shared" si="22"/>
        <v>0</v>
      </c>
      <c r="E503" s="135">
        <f t="shared" si="22"/>
        <v>5.8823529411764705E-2</v>
      </c>
      <c r="F503" s="135">
        <f t="shared" si="22"/>
        <v>0.29193899782135074</v>
      </c>
      <c r="G503" s="135">
        <f t="shared" si="21"/>
        <v>0.37472766884531589</v>
      </c>
      <c r="H503" s="135">
        <f t="shared" si="21"/>
        <v>0.18518518518518517</v>
      </c>
      <c r="I503" s="135">
        <f t="shared" si="21"/>
        <v>8.9324618736383449E-2</v>
      </c>
      <c r="J503" s="136">
        <f t="shared" si="20"/>
        <v>2.9542483660130721</v>
      </c>
      <c r="K503" s="11">
        <v>0</v>
      </c>
      <c r="L503" s="11">
        <v>27</v>
      </c>
      <c r="M503" s="11">
        <v>134</v>
      </c>
      <c r="N503" s="11">
        <v>172</v>
      </c>
      <c r="O503" s="11">
        <v>85</v>
      </c>
      <c r="P503" s="11">
        <v>41</v>
      </c>
    </row>
    <row r="504" spans="1:16" x14ac:dyDescent="0.25">
      <c r="A504" s="11" t="s">
        <v>776</v>
      </c>
      <c r="B504" s="11" t="s">
        <v>777</v>
      </c>
      <c r="C504" s="11">
        <v>383</v>
      </c>
      <c r="D504" s="135">
        <f t="shared" si="22"/>
        <v>0</v>
      </c>
      <c r="E504" s="135">
        <f t="shared" si="22"/>
        <v>2.8720626631853787E-2</v>
      </c>
      <c r="F504" s="135">
        <f t="shared" si="22"/>
        <v>0.2689295039164491</v>
      </c>
      <c r="G504" s="135">
        <f t="shared" si="21"/>
        <v>0.47258485639686681</v>
      </c>
      <c r="H504" s="135">
        <f t="shared" si="21"/>
        <v>0.1514360313315927</v>
      </c>
      <c r="I504" s="135">
        <f t="shared" si="21"/>
        <v>7.8328981723237601E-2</v>
      </c>
      <c r="J504" s="136">
        <f t="shared" si="20"/>
        <v>2.9817232375979112</v>
      </c>
      <c r="K504" s="11">
        <v>0</v>
      </c>
      <c r="L504" s="11">
        <v>11</v>
      </c>
      <c r="M504" s="11">
        <v>103</v>
      </c>
      <c r="N504" s="11">
        <v>181</v>
      </c>
      <c r="O504" s="11">
        <v>58</v>
      </c>
      <c r="P504" s="11">
        <v>30</v>
      </c>
    </row>
    <row r="505" spans="1:16" x14ac:dyDescent="0.25">
      <c r="A505" s="11" t="s">
        <v>782</v>
      </c>
      <c r="B505" s="11" t="s">
        <v>783</v>
      </c>
      <c r="C505" s="11">
        <v>61</v>
      </c>
      <c r="D505" s="135">
        <f t="shared" si="22"/>
        <v>0</v>
      </c>
      <c r="E505" s="135">
        <f t="shared" si="22"/>
        <v>1.6393442622950821E-2</v>
      </c>
      <c r="F505" s="135">
        <f t="shared" si="22"/>
        <v>0.22950819672131148</v>
      </c>
      <c r="G505" s="135">
        <f t="shared" si="21"/>
        <v>0.45901639344262296</v>
      </c>
      <c r="H505" s="135">
        <f t="shared" si="21"/>
        <v>0.22950819672131148</v>
      </c>
      <c r="I505" s="135">
        <f t="shared" si="21"/>
        <v>6.5573770491803282E-2</v>
      </c>
      <c r="J505" s="136">
        <f t="shared" si="20"/>
        <v>3.098360655737705</v>
      </c>
      <c r="K505" s="11">
        <v>0</v>
      </c>
      <c r="L505" s="11">
        <v>1</v>
      </c>
      <c r="M505" s="11">
        <v>14</v>
      </c>
      <c r="N505" s="11">
        <v>28</v>
      </c>
      <c r="O505" s="11">
        <v>14</v>
      </c>
      <c r="P505" s="11">
        <v>4</v>
      </c>
    </row>
    <row r="506" spans="1:16" x14ac:dyDescent="0.25">
      <c r="A506" s="11" t="s">
        <v>786</v>
      </c>
      <c r="B506" s="11" t="s">
        <v>787</v>
      </c>
      <c r="C506" s="11">
        <v>2176</v>
      </c>
      <c r="D506" s="135">
        <f t="shared" si="22"/>
        <v>1.3786764705882354E-3</v>
      </c>
      <c r="E506" s="135">
        <f t="shared" si="22"/>
        <v>7.2610294117647065E-2</v>
      </c>
      <c r="F506" s="135">
        <f t="shared" si="22"/>
        <v>0.3359375</v>
      </c>
      <c r="G506" s="135">
        <f t="shared" si="21"/>
        <v>0.4453125</v>
      </c>
      <c r="H506" s="135">
        <f t="shared" si="21"/>
        <v>0.11443014705882353</v>
      </c>
      <c r="I506" s="135">
        <f t="shared" si="21"/>
        <v>3.0330882352941176E-2</v>
      </c>
      <c r="J506" s="136">
        <f t="shared" si="20"/>
        <v>2.6897977941176472</v>
      </c>
      <c r="K506" s="11">
        <v>3</v>
      </c>
      <c r="L506" s="11">
        <v>158</v>
      </c>
      <c r="M506" s="11">
        <v>731</v>
      </c>
      <c r="N506" s="11">
        <v>969</v>
      </c>
      <c r="O506" s="11">
        <v>249</v>
      </c>
      <c r="P506" s="11">
        <v>66</v>
      </c>
    </row>
    <row r="507" spans="1:16" x14ac:dyDescent="0.25">
      <c r="A507" s="11" t="s">
        <v>800</v>
      </c>
      <c r="B507" s="11" t="s">
        <v>801</v>
      </c>
      <c r="C507" s="11">
        <v>329</v>
      </c>
      <c r="D507" s="135">
        <f t="shared" si="22"/>
        <v>0</v>
      </c>
      <c r="E507" s="135">
        <f t="shared" si="22"/>
        <v>1.82370820668693E-2</v>
      </c>
      <c r="F507" s="135">
        <f t="shared" si="22"/>
        <v>0.18541033434650456</v>
      </c>
      <c r="G507" s="135">
        <f t="shared" si="21"/>
        <v>0.45592705167173253</v>
      </c>
      <c r="H507" s="135">
        <f t="shared" si="21"/>
        <v>0.26747720364741639</v>
      </c>
      <c r="I507" s="135">
        <f t="shared" si="21"/>
        <v>7.29483282674772E-2</v>
      </c>
      <c r="J507" s="136">
        <f t="shared" si="20"/>
        <v>3.1914893617021276</v>
      </c>
      <c r="K507" s="11">
        <v>0</v>
      </c>
      <c r="L507" s="11">
        <v>6</v>
      </c>
      <c r="M507" s="11">
        <v>61</v>
      </c>
      <c r="N507" s="11">
        <v>150</v>
      </c>
      <c r="O507" s="11">
        <v>88</v>
      </c>
      <c r="P507" s="11">
        <v>24</v>
      </c>
    </row>
    <row r="508" spans="1:16" x14ac:dyDescent="0.25">
      <c r="A508" s="11" t="s">
        <v>812</v>
      </c>
      <c r="B508" s="11" t="s">
        <v>814</v>
      </c>
      <c r="C508" s="11">
        <v>1006</v>
      </c>
      <c r="D508" s="135">
        <f t="shared" si="22"/>
        <v>3.9761431411530811E-3</v>
      </c>
      <c r="E508" s="135">
        <f t="shared" si="22"/>
        <v>3.2803180914512925E-2</v>
      </c>
      <c r="F508" s="135">
        <f t="shared" si="22"/>
        <v>0.29721669980119286</v>
      </c>
      <c r="G508" s="135">
        <f t="shared" si="21"/>
        <v>0.43141153081510936</v>
      </c>
      <c r="H508" s="135">
        <f t="shared" si="21"/>
        <v>0.20278330019880716</v>
      </c>
      <c r="I508" s="135">
        <f t="shared" si="21"/>
        <v>3.1809145129224649E-2</v>
      </c>
      <c r="J508" s="136">
        <f t="shared" si="20"/>
        <v>2.8916500994035785</v>
      </c>
      <c r="K508" s="11">
        <v>4</v>
      </c>
      <c r="L508" s="11">
        <v>33</v>
      </c>
      <c r="M508" s="11">
        <v>299</v>
      </c>
      <c r="N508" s="11">
        <v>434</v>
      </c>
      <c r="O508" s="11">
        <v>204</v>
      </c>
      <c r="P508" s="11">
        <v>32</v>
      </c>
    </row>
    <row r="509" spans="1:16" x14ac:dyDescent="0.25">
      <c r="A509" s="11" t="s">
        <v>817</v>
      </c>
      <c r="B509" s="11" t="s">
        <v>818</v>
      </c>
      <c r="C509" s="11">
        <v>148</v>
      </c>
      <c r="D509" s="135">
        <f t="shared" si="22"/>
        <v>0</v>
      </c>
      <c r="E509" s="135">
        <f t="shared" si="22"/>
        <v>2.0270270270270271E-2</v>
      </c>
      <c r="F509" s="135">
        <f t="shared" si="22"/>
        <v>0.21621621621621623</v>
      </c>
      <c r="G509" s="135">
        <f t="shared" si="21"/>
        <v>0.39189189189189189</v>
      </c>
      <c r="H509" s="135">
        <f t="shared" si="21"/>
        <v>0.22972972972972974</v>
      </c>
      <c r="I509" s="135">
        <f t="shared" si="21"/>
        <v>0.14189189189189189</v>
      </c>
      <c r="J509" s="136">
        <f t="shared" si="20"/>
        <v>3.2567567567567566</v>
      </c>
      <c r="K509" s="11">
        <v>0</v>
      </c>
      <c r="L509" s="11">
        <v>3</v>
      </c>
      <c r="M509" s="11">
        <v>32</v>
      </c>
      <c r="N509" s="11">
        <v>58</v>
      </c>
      <c r="O509" s="11">
        <v>34</v>
      </c>
      <c r="P509" s="11">
        <v>21</v>
      </c>
    </row>
    <row r="510" spans="1:16" x14ac:dyDescent="0.25">
      <c r="A510" s="11" t="s">
        <v>835</v>
      </c>
      <c r="B510" s="11" t="s">
        <v>836</v>
      </c>
      <c r="C510" s="11">
        <v>279</v>
      </c>
      <c r="D510" s="135">
        <f t="shared" si="22"/>
        <v>0</v>
      </c>
      <c r="E510" s="135">
        <f t="shared" si="22"/>
        <v>3.5842293906810034E-2</v>
      </c>
      <c r="F510" s="135">
        <f t="shared" si="22"/>
        <v>0.1863799283154122</v>
      </c>
      <c r="G510" s="135">
        <f t="shared" si="21"/>
        <v>0.37634408602150538</v>
      </c>
      <c r="H510" s="135">
        <f t="shared" si="21"/>
        <v>0.24731182795698925</v>
      </c>
      <c r="I510" s="135">
        <f t="shared" si="21"/>
        <v>0.15412186379928317</v>
      </c>
      <c r="J510" s="136">
        <f t="shared" si="20"/>
        <v>3.2974910394265233</v>
      </c>
      <c r="K510" s="11">
        <v>0</v>
      </c>
      <c r="L510" s="11">
        <v>10</v>
      </c>
      <c r="M510" s="11">
        <v>52</v>
      </c>
      <c r="N510" s="11">
        <v>105</v>
      </c>
      <c r="O510" s="11">
        <v>69</v>
      </c>
      <c r="P510" s="11">
        <v>43</v>
      </c>
    </row>
    <row r="511" spans="1:16" x14ac:dyDescent="0.25">
      <c r="A511" s="11" t="s">
        <v>839</v>
      </c>
      <c r="B511" s="11" t="s">
        <v>840</v>
      </c>
      <c r="C511" s="11">
        <v>596</v>
      </c>
      <c r="D511" s="135">
        <f t="shared" si="22"/>
        <v>1.6778523489932886E-3</v>
      </c>
      <c r="E511" s="135">
        <f t="shared" si="22"/>
        <v>4.0268456375838924E-2</v>
      </c>
      <c r="F511" s="135">
        <f t="shared" si="22"/>
        <v>0.29697986577181207</v>
      </c>
      <c r="G511" s="135">
        <f t="shared" si="21"/>
        <v>0.45469798657718119</v>
      </c>
      <c r="H511" s="135">
        <f t="shared" si="21"/>
        <v>0.15436241610738255</v>
      </c>
      <c r="I511" s="135">
        <f t="shared" si="21"/>
        <v>5.2013422818791948E-2</v>
      </c>
      <c r="J511" s="136">
        <f t="shared" si="20"/>
        <v>2.8758389261744965</v>
      </c>
      <c r="K511" s="11">
        <v>1</v>
      </c>
      <c r="L511" s="11">
        <v>24</v>
      </c>
      <c r="M511" s="11">
        <v>177</v>
      </c>
      <c r="N511" s="11">
        <v>271</v>
      </c>
      <c r="O511" s="11">
        <v>92</v>
      </c>
      <c r="P511" s="11">
        <v>31</v>
      </c>
    </row>
    <row r="512" spans="1:16" x14ac:dyDescent="0.25">
      <c r="A512" s="11" t="s">
        <v>851</v>
      </c>
      <c r="B512" s="11" t="s">
        <v>852</v>
      </c>
      <c r="C512" s="11">
        <v>146</v>
      </c>
      <c r="D512" s="135">
        <f t="shared" si="22"/>
        <v>0</v>
      </c>
      <c r="E512" s="135">
        <f t="shared" si="22"/>
        <v>4.7945205479452052E-2</v>
      </c>
      <c r="F512" s="135">
        <f t="shared" si="22"/>
        <v>0.10273972602739725</v>
      </c>
      <c r="G512" s="135">
        <f t="shared" si="21"/>
        <v>0.38356164383561642</v>
      </c>
      <c r="H512" s="135">
        <f t="shared" si="21"/>
        <v>0.31506849315068491</v>
      </c>
      <c r="I512" s="135">
        <f t="shared" si="21"/>
        <v>0.15068493150684931</v>
      </c>
      <c r="J512" s="136">
        <f t="shared" si="20"/>
        <v>3.4178082191780823</v>
      </c>
      <c r="K512" s="11">
        <v>0</v>
      </c>
      <c r="L512" s="11">
        <v>7</v>
      </c>
      <c r="M512" s="11">
        <v>15</v>
      </c>
      <c r="N512" s="11">
        <v>56</v>
      </c>
      <c r="O512" s="11">
        <v>46</v>
      </c>
      <c r="P512" s="11">
        <v>22</v>
      </c>
    </row>
    <row r="513" spans="1:16" x14ac:dyDescent="0.25">
      <c r="A513" s="11" t="s">
        <v>853</v>
      </c>
      <c r="B513" s="11" t="s">
        <v>854</v>
      </c>
      <c r="C513" s="11">
        <v>159</v>
      </c>
      <c r="D513" s="135">
        <f t="shared" si="22"/>
        <v>0</v>
      </c>
      <c r="E513" s="135">
        <f t="shared" si="22"/>
        <v>5.0314465408805034E-2</v>
      </c>
      <c r="F513" s="135">
        <f t="shared" si="22"/>
        <v>0.23270440251572327</v>
      </c>
      <c r="G513" s="135">
        <f t="shared" si="21"/>
        <v>0.45283018867924529</v>
      </c>
      <c r="H513" s="135">
        <f t="shared" si="21"/>
        <v>0.18867924528301888</v>
      </c>
      <c r="I513" s="135">
        <f t="shared" si="21"/>
        <v>7.5471698113207544E-2</v>
      </c>
      <c r="J513" s="136">
        <f t="shared" si="20"/>
        <v>3.0062893081761008</v>
      </c>
      <c r="K513" s="11">
        <v>0</v>
      </c>
      <c r="L513" s="11">
        <v>8</v>
      </c>
      <c r="M513" s="11">
        <v>37</v>
      </c>
      <c r="N513" s="11">
        <v>72</v>
      </c>
      <c r="O513" s="11">
        <v>30</v>
      </c>
      <c r="P513" s="11">
        <v>12</v>
      </c>
    </row>
    <row r="514" spans="1:16" x14ac:dyDescent="0.25">
      <c r="A514" s="11" t="s">
        <v>855</v>
      </c>
      <c r="B514" s="11" t="s">
        <v>856</v>
      </c>
      <c r="C514" s="11">
        <v>112</v>
      </c>
      <c r="D514" s="135">
        <f t="shared" si="22"/>
        <v>0</v>
      </c>
      <c r="E514" s="135">
        <f t="shared" si="22"/>
        <v>2.6785714285714284E-2</v>
      </c>
      <c r="F514" s="135">
        <f t="shared" si="22"/>
        <v>0.11607142857142858</v>
      </c>
      <c r="G514" s="135">
        <f t="shared" si="21"/>
        <v>0.4642857142857143</v>
      </c>
      <c r="H514" s="135">
        <f t="shared" si="21"/>
        <v>0.24107142857142858</v>
      </c>
      <c r="I514" s="135">
        <f t="shared" si="21"/>
        <v>0.15178571428571427</v>
      </c>
      <c r="J514" s="136">
        <f t="shared" si="20"/>
        <v>3.375</v>
      </c>
      <c r="K514" s="11">
        <v>0</v>
      </c>
      <c r="L514" s="11">
        <v>3</v>
      </c>
      <c r="M514" s="11">
        <v>13</v>
      </c>
      <c r="N514" s="11">
        <v>52</v>
      </c>
      <c r="O514" s="11">
        <v>27</v>
      </c>
      <c r="P514" s="11">
        <v>17</v>
      </c>
    </row>
    <row r="515" spans="1:16" x14ac:dyDescent="0.25">
      <c r="A515" s="11" t="s">
        <v>863</v>
      </c>
      <c r="B515" s="11" t="s">
        <v>864</v>
      </c>
      <c r="C515" s="11">
        <v>227</v>
      </c>
      <c r="D515" s="135">
        <f t="shared" si="22"/>
        <v>0</v>
      </c>
      <c r="E515" s="135">
        <f t="shared" si="22"/>
        <v>2.643171806167401E-2</v>
      </c>
      <c r="F515" s="135">
        <f t="shared" si="22"/>
        <v>0.15418502202643172</v>
      </c>
      <c r="G515" s="135">
        <f t="shared" si="21"/>
        <v>0.3788546255506608</v>
      </c>
      <c r="H515" s="135">
        <f t="shared" si="21"/>
        <v>0.29074889867841408</v>
      </c>
      <c r="I515" s="135">
        <f t="shared" si="21"/>
        <v>0.14977973568281938</v>
      </c>
      <c r="J515" s="136">
        <f t="shared" si="20"/>
        <v>3.3832599118942732</v>
      </c>
      <c r="K515" s="11">
        <v>0</v>
      </c>
      <c r="L515" s="11">
        <v>6</v>
      </c>
      <c r="M515" s="11">
        <v>35</v>
      </c>
      <c r="N515" s="11">
        <v>86</v>
      </c>
      <c r="O515" s="11">
        <v>66</v>
      </c>
      <c r="P515" s="11">
        <v>34</v>
      </c>
    </row>
    <row r="516" spans="1:16" x14ac:dyDescent="0.25">
      <c r="A516" s="11" t="s">
        <v>873</v>
      </c>
      <c r="B516" s="11" t="s">
        <v>874</v>
      </c>
      <c r="C516" s="11" t="s">
        <v>1572</v>
      </c>
      <c r="D516" s="135" t="e">
        <f t="shared" si="22"/>
        <v>#VALUE!</v>
      </c>
      <c r="E516" s="135" t="e">
        <f t="shared" si="22"/>
        <v>#VALUE!</v>
      </c>
      <c r="F516" s="135" t="e">
        <f t="shared" si="22"/>
        <v>#VALUE!</v>
      </c>
      <c r="G516" s="135" t="e">
        <f t="shared" si="21"/>
        <v>#VALUE!</v>
      </c>
      <c r="H516" s="135" t="e">
        <f t="shared" si="21"/>
        <v>#VALUE!</v>
      </c>
      <c r="I516" s="135" t="e">
        <f t="shared" si="21"/>
        <v>#VALUE!</v>
      </c>
      <c r="J516" s="136" t="e">
        <f t="shared" si="20"/>
        <v>#VALUE!</v>
      </c>
      <c r="K516" s="11" t="s">
        <v>1572</v>
      </c>
      <c r="L516" s="11" t="s">
        <v>1572</v>
      </c>
      <c r="M516" s="11" t="s">
        <v>1572</v>
      </c>
      <c r="N516" s="11" t="s">
        <v>1572</v>
      </c>
      <c r="O516" s="11" t="s">
        <v>1572</v>
      </c>
      <c r="P516" s="11" t="s">
        <v>1572</v>
      </c>
    </row>
    <row r="517" spans="1:16" x14ac:dyDescent="0.25">
      <c r="A517" s="11" t="s">
        <v>919</v>
      </c>
      <c r="B517" s="11" t="s">
        <v>920</v>
      </c>
      <c r="C517" s="11">
        <v>138</v>
      </c>
      <c r="D517" s="135">
        <f t="shared" si="22"/>
        <v>0</v>
      </c>
      <c r="E517" s="135">
        <f t="shared" si="22"/>
        <v>4.3478260869565216E-2</v>
      </c>
      <c r="F517" s="135">
        <f t="shared" si="22"/>
        <v>0.18115942028985507</v>
      </c>
      <c r="G517" s="135">
        <f t="shared" si="21"/>
        <v>0.38405797101449274</v>
      </c>
      <c r="H517" s="135">
        <f t="shared" si="21"/>
        <v>0.24637681159420291</v>
      </c>
      <c r="I517" s="135">
        <f t="shared" si="21"/>
        <v>0.14492753623188406</v>
      </c>
      <c r="J517" s="136">
        <f t="shared" ref="J517:J552" si="23">SUMPRODUCT($K$2:$P$2,K517:P517)/C517</f>
        <v>3.2681159420289854</v>
      </c>
      <c r="K517" s="11">
        <v>0</v>
      </c>
      <c r="L517" s="11">
        <v>6</v>
      </c>
      <c r="M517" s="11">
        <v>25</v>
      </c>
      <c r="N517" s="11">
        <v>53</v>
      </c>
      <c r="O517" s="11">
        <v>34</v>
      </c>
      <c r="P517" s="11">
        <v>20</v>
      </c>
    </row>
    <row r="518" spans="1:16" x14ac:dyDescent="0.25">
      <c r="A518" s="11" t="s">
        <v>925</v>
      </c>
      <c r="B518" s="11" t="s">
        <v>926</v>
      </c>
      <c r="C518" s="11" t="s">
        <v>1572</v>
      </c>
      <c r="D518" s="135" t="e">
        <f t="shared" si="22"/>
        <v>#VALUE!</v>
      </c>
      <c r="E518" s="135" t="e">
        <f t="shared" si="22"/>
        <v>#VALUE!</v>
      </c>
      <c r="F518" s="135" t="e">
        <f t="shared" si="22"/>
        <v>#VALUE!</v>
      </c>
      <c r="G518" s="135" t="e">
        <f t="shared" si="21"/>
        <v>#VALUE!</v>
      </c>
      <c r="H518" s="135" t="e">
        <f t="shared" si="21"/>
        <v>#VALUE!</v>
      </c>
      <c r="I518" s="135" t="e">
        <f t="shared" si="21"/>
        <v>#VALUE!</v>
      </c>
      <c r="J518" s="136" t="e">
        <f t="shared" si="23"/>
        <v>#VALUE!</v>
      </c>
      <c r="K518" s="11" t="s">
        <v>1572</v>
      </c>
      <c r="L518" s="11" t="s">
        <v>1572</v>
      </c>
      <c r="M518" s="11" t="s">
        <v>1572</v>
      </c>
      <c r="N518" s="11" t="s">
        <v>1572</v>
      </c>
      <c r="O518" s="11" t="s">
        <v>1572</v>
      </c>
      <c r="P518" s="11" t="s">
        <v>1572</v>
      </c>
    </row>
    <row r="519" spans="1:16" x14ac:dyDescent="0.25">
      <c r="A519" s="11" t="s">
        <v>931</v>
      </c>
      <c r="B519" s="11" t="s">
        <v>932</v>
      </c>
      <c r="C519" s="11">
        <v>699</v>
      </c>
      <c r="D519" s="135">
        <f t="shared" si="22"/>
        <v>2.8612303290414878E-3</v>
      </c>
      <c r="E519" s="135">
        <f t="shared" si="22"/>
        <v>2.575107296137339E-2</v>
      </c>
      <c r="F519" s="135">
        <f t="shared" si="22"/>
        <v>0.24749642346208869</v>
      </c>
      <c r="G519" s="135">
        <f t="shared" si="21"/>
        <v>0.43919885550786836</v>
      </c>
      <c r="H519" s="135">
        <f t="shared" si="21"/>
        <v>0.2088698140200286</v>
      </c>
      <c r="I519" s="135">
        <f t="shared" si="21"/>
        <v>7.5822603719599424E-2</v>
      </c>
      <c r="J519" s="136">
        <f t="shared" si="23"/>
        <v>3.0529327610872676</v>
      </c>
      <c r="K519" s="11">
        <v>2</v>
      </c>
      <c r="L519" s="11">
        <v>18</v>
      </c>
      <c r="M519" s="11">
        <v>173</v>
      </c>
      <c r="N519" s="11">
        <v>307</v>
      </c>
      <c r="O519" s="11">
        <v>146</v>
      </c>
      <c r="P519" s="11">
        <v>53</v>
      </c>
    </row>
    <row r="520" spans="1:16" x14ac:dyDescent="0.25">
      <c r="A520" s="11" t="s">
        <v>949</v>
      </c>
      <c r="B520" s="11" t="s">
        <v>950</v>
      </c>
      <c r="C520" s="11">
        <v>286</v>
      </c>
      <c r="D520" s="135">
        <f t="shared" si="22"/>
        <v>3.4965034965034965E-3</v>
      </c>
      <c r="E520" s="135">
        <f t="shared" si="22"/>
        <v>2.4475524475524476E-2</v>
      </c>
      <c r="F520" s="135">
        <f t="shared" si="22"/>
        <v>0.15034965034965034</v>
      </c>
      <c r="G520" s="135">
        <f t="shared" si="21"/>
        <v>0.43006993006993005</v>
      </c>
      <c r="H520" s="135">
        <f t="shared" si="21"/>
        <v>0.27272727272727271</v>
      </c>
      <c r="I520" s="135">
        <f t="shared" si="21"/>
        <v>0.11888111888111888</v>
      </c>
      <c r="J520" s="136">
        <f t="shared" si="23"/>
        <v>3.3006993006993008</v>
      </c>
      <c r="K520" s="11">
        <v>1</v>
      </c>
      <c r="L520" s="11">
        <v>7</v>
      </c>
      <c r="M520" s="11">
        <v>43</v>
      </c>
      <c r="N520" s="11">
        <v>123</v>
      </c>
      <c r="O520" s="11">
        <v>78</v>
      </c>
      <c r="P520" s="11">
        <v>34</v>
      </c>
    </row>
    <row r="521" spans="1:16" x14ac:dyDescent="0.25">
      <c r="A521" s="11" t="s">
        <v>959</v>
      </c>
      <c r="B521" s="11" t="s">
        <v>960</v>
      </c>
      <c r="C521" s="11">
        <v>154</v>
      </c>
      <c r="D521" s="135">
        <f t="shared" si="22"/>
        <v>0</v>
      </c>
      <c r="E521" s="135">
        <f t="shared" si="22"/>
        <v>2.5974025974025976E-2</v>
      </c>
      <c r="F521" s="135">
        <f t="shared" si="22"/>
        <v>0.21428571428571427</v>
      </c>
      <c r="G521" s="135">
        <f t="shared" si="21"/>
        <v>0.44805194805194803</v>
      </c>
      <c r="H521" s="135">
        <f t="shared" si="21"/>
        <v>0.22077922077922077</v>
      </c>
      <c r="I521" s="135">
        <f t="shared" si="21"/>
        <v>9.0909090909090912E-2</v>
      </c>
      <c r="J521" s="136">
        <f t="shared" si="23"/>
        <v>3.1363636363636362</v>
      </c>
      <c r="K521" s="11">
        <v>0</v>
      </c>
      <c r="L521" s="11">
        <v>4</v>
      </c>
      <c r="M521" s="11">
        <v>33</v>
      </c>
      <c r="N521" s="11">
        <v>69</v>
      </c>
      <c r="O521" s="11">
        <v>34</v>
      </c>
      <c r="P521" s="11">
        <v>14</v>
      </c>
    </row>
    <row r="522" spans="1:16" x14ac:dyDescent="0.25">
      <c r="A522" s="11" t="s">
        <v>969</v>
      </c>
      <c r="B522" s="11" t="s">
        <v>970</v>
      </c>
      <c r="C522" s="11">
        <v>275</v>
      </c>
      <c r="D522" s="135">
        <f t="shared" si="22"/>
        <v>0</v>
      </c>
      <c r="E522" s="135">
        <f t="shared" si="22"/>
        <v>0.04</v>
      </c>
      <c r="F522" s="135">
        <f t="shared" si="22"/>
        <v>0.17454545454545456</v>
      </c>
      <c r="G522" s="135">
        <f t="shared" si="21"/>
        <v>0.50909090909090904</v>
      </c>
      <c r="H522" s="135">
        <f t="shared" si="21"/>
        <v>0.19272727272727272</v>
      </c>
      <c r="I522" s="135">
        <f t="shared" si="21"/>
        <v>8.3636363636363634E-2</v>
      </c>
      <c r="J522" s="136">
        <f t="shared" si="23"/>
        <v>3.1054545454545455</v>
      </c>
      <c r="K522" s="11">
        <v>0</v>
      </c>
      <c r="L522" s="11">
        <v>11</v>
      </c>
      <c r="M522" s="11">
        <v>48</v>
      </c>
      <c r="N522" s="11">
        <v>140</v>
      </c>
      <c r="O522" s="11">
        <v>53</v>
      </c>
      <c r="P522" s="11">
        <v>23</v>
      </c>
    </row>
    <row r="523" spans="1:16" x14ac:dyDescent="0.25">
      <c r="A523" s="11" t="s">
        <v>973</v>
      </c>
      <c r="B523" s="11" t="s">
        <v>974</v>
      </c>
      <c r="C523" s="11">
        <v>334</v>
      </c>
      <c r="D523" s="135">
        <f t="shared" si="22"/>
        <v>0</v>
      </c>
      <c r="E523" s="135">
        <f t="shared" si="22"/>
        <v>1.7964071856287425E-2</v>
      </c>
      <c r="F523" s="135">
        <f t="shared" si="22"/>
        <v>0.24550898203592814</v>
      </c>
      <c r="G523" s="135">
        <f t="shared" si="21"/>
        <v>0.36227544910179643</v>
      </c>
      <c r="H523" s="135">
        <f t="shared" si="21"/>
        <v>0.30239520958083832</v>
      </c>
      <c r="I523" s="135">
        <f t="shared" si="21"/>
        <v>7.1856287425149698E-2</v>
      </c>
      <c r="J523" s="136">
        <f t="shared" si="23"/>
        <v>3.1646706586826348</v>
      </c>
      <c r="K523" s="11">
        <v>0</v>
      </c>
      <c r="L523" s="11">
        <v>6</v>
      </c>
      <c r="M523" s="11">
        <v>82</v>
      </c>
      <c r="N523" s="11">
        <v>121</v>
      </c>
      <c r="O523" s="11">
        <v>101</v>
      </c>
      <c r="P523" s="11">
        <v>24</v>
      </c>
    </row>
    <row r="524" spans="1:16" x14ac:dyDescent="0.25">
      <c r="A524" s="11" t="s">
        <v>975</v>
      </c>
      <c r="B524" s="11" t="s">
        <v>976</v>
      </c>
      <c r="C524" s="11">
        <v>449</v>
      </c>
      <c r="D524" s="135">
        <f t="shared" si="22"/>
        <v>0</v>
      </c>
      <c r="E524" s="135">
        <f t="shared" si="22"/>
        <v>1.1135857461024499E-2</v>
      </c>
      <c r="F524" s="135">
        <f t="shared" si="22"/>
        <v>0.16703786191536749</v>
      </c>
      <c r="G524" s="135">
        <f t="shared" si="21"/>
        <v>0.43652561247216037</v>
      </c>
      <c r="H524" s="135">
        <f t="shared" si="21"/>
        <v>0.30066815144766146</v>
      </c>
      <c r="I524" s="135">
        <f t="shared" si="21"/>
        <v>8.4632516703786187E-2</v>
      </c>
      <c r="J524" s="136">
        <f t="shared" si="23"/>
        <v>3.2806236080178173</v>
      </c>
      <c r="K524" s="11">
        <v>0</v>
      </c>
      <c r="L524" s="11">
        <v>5</v>
      </c>
      <c r="M524" s="11">
        <v>75</v>
      </c>
      <c r="N524" s="11">
        <v>196</v>
      </c>
      <c r="O524" s="11">
        <v>135</v>
      </c>
      <c r="P524" s="11">
        <v>38</v>
      </c>
    </row>
    <row r="525" spans="1:16" x14ac:dyDescent="0.25">
      <c r="A525" s="11" t="s">
        <v>985</v>
      </c>
      <c r="B525" s="11" t="s">
        <v>986</v>
      </c>
      <c r="C525" s="11">
        <v>292</v>
      </c>
      <c r="D525" s="135">
        <f t="shared" si="22"/>
        <v>0</v>
      </c>
      <c r="E525" s="135">
        <f t="shared" si="22"/>
        <v>1.7123287671232876E-2</v>
      </c>
      <c r="F525" s="135">
        <f t="shared" si="22"/>
        <v>0.14726027397260275</v>
      </c>
      <c r="G525" s="135">
        <f t="shared" si="21"/>
        <v>0.32876712328767121</v>
      </c>
      <c r="H525" s="135">
        <f t="shared" si="21"/>
        <v>0.36986301369863012</v>
      </c>
      <c r="I525" s="135">
        <f t="shared" si="21"/>
        <v>0.13698630136986301</v>
      </c>
      <c r="J525" s="136">
        <f t="shared" si="23"/>
        <v>3.4623287671232879</v>
      </c>
      <c r="K525" s="11">
        <v>0</v>
      </c>
      <c r="L525" s="11">
        <v>5</v>
      </c>
      <c r="M525" s="11">
        <v>43</v>
      </c>
      <c r="N525" s="11">
        <v>96</v>
      </c>
      <c r="O525" s="11">
        <v>108</v>
      </c>
      <c r="P525" s="11">
        <v>40</v>
      </c>
    </row>
    <row r="526" spans="1:16" x14ac:dyDescent="0.25">
      <c r="A526" s="11" t="s">
        <v>1001</v>
      </c>
      <c r="B526" s="11" t="s">
        <v>1002</v>
      </c>
      <c r="C526" s="11">
        <v>293</v>
      </c>
      <c r="D526" s="135">
        <f t="shared" si="22"/>
        <v>0</v>
      </c>
      <c r="E526" s="135">
        <f t="shared" si="22"/>
        <v>1.3651877133105802E-2</v>
      </c>
      <c r="F526" s="135">
        <f t="shared" si="22"/>
        <v>0.18430034129692832</v>
      </c>
      <c r="G526" s="135">
        <f t="shared" si="21"/>
        <v>0.52901023890784982</v>
      </c>
      <c r="H526" s="135">
        <f t="shared" si="21"/>
        <v>0.21501706484641639</v>
      </c>
      <c r="I526" s="135">
        <f t="shared" si="21"/>
        <v>5.8020477815699661E-2</v>
      </c>
      <c r="J526" s="136">
        <f t="shared" si="23"/>
        <v>3.1194539249146755</v>
      </c>
      <c r="K526" s="11">
        <v>0</v>
      </c>
      <c r="L526" s="11">
        <v>4</v>
      </c>
      <c r="M526" s="11">
        <v>54</v>
      </c>
      <c r="N526" s="11">
        <v>155</v>
      </c>
      <c r="O526" s="11">
        <v>63</v>
      </c>
      <c r="P526" s="11">
        <v>17</v>
      </c>
    </row>
    <row r="527" spans="1:16" x14ac:dyDescent="0.25">
      <c r="A527" s="11" t="s">
        <v>1009</v>
      </c>
      <c r="B527" s="11" t="s">
        <v>1010</v>
      </c>
      <c r="C527" s="11">
        <v>237</v>
      </c>
      <c r="D527" s="135">
        <f t="shared" si="22"/>
        <v>0</v>
      </c>
      <c r="E527" s="135">
        <f t="shared" si="22"/>
        <v>3.3755274261603373E-2</v>
      </c>
      <c r="F527" s="135">
        <f t="shared" si="22"/>
        <v>0.15189873417721519</v>
      </c>
      <c r="G527" s="135">
        <f t="shared" si="21"/>
        <v>0.57383966244725737</v>
      </c>
      <c r="H527" s="135">
        <f t="shared" si="21"/>
        <v>0.18143459915611815</v>
      </c>
      <c r="I527" s="135">
        <f t="shared" si="21"/>
        <v>5.9071729957805907E-2</v>
      </c>
      <c r="J527" s="136">
        <f t="shared" si="23"/>
        <v>3.0801687763713081</v>
      </c>
      <c r="K527" s="11">
        <v>0</v>
      </c>
      <c r="L527" s="11">
        <v>8</v>
      </c>
      <c r="M527" s="11">
        <v>36</v>
      </c>
      <c r="N527" s="11">
        <v>136</v>
      </c>
      <c r="O527" s="11">
        <v>43</v>
      </c>
      <c r="P527" s="11">
        <v>14</v>
      </c>
    </row>
    <row r="528" spans="1:16" x14ac:dyDescent="0.25">
      <c r="A528" s="11" t="s">
        <v>1011</v>
      </c>
      <c r="B528" s="11" t="s">
        <v>1012</v>
      </c>
      <c r="C528" s="11" t="s">
        <v>1572</v>
      </c>
      <c r="D528" s="135" t="e">
        <f t="shared" si="22"/>
        <v>#VALUE!</v>
      </c>
      <c r="E528" s="135" t="e">
        <f t="shared" si="22"/>
        <v>#VALUE!</v>
      </c>
      <c r="F528" s="135" t="e">
        <f t="shared" si="22"/>
        <v>#VALUE!</v>
      </c>
      <c r="G528" s="135" t="e">
        <f t="shared" si="21"/>
        <v>#VALUE!</v>
      </c>
      <c r="H528" s="135" t="e">
        <f t="shared" si="21"/>
        <v>#VALUE!</v>
      </c>
      <c r="I528" s="135" t="e">
        <f t="shared" si="21"/>
        <v>#VALUE!</v>
      </c>
      <c r="J528" s="136" t="e">
        <f t="shared" si="23"/>
        <v>#VALUE!</v>
      </c>
      <c r="K528" s="11" t="s">
        <v>1572</v>
      </c>
      <c r="L528" s="11" t="s">
        <v>1572</v>
      </c>
      <c r="M528" s="11" t="s">
        <v>1572</v>
      </c>
      <c r="N528" s="11" t="s">
        <v>1572</v>
      </c>
      <c r="O528" s="11" t="s">
        <v>1572</v>
      </c>
      <c r="P528" s="11" t="s">
        <v>1572</v>
      </c>
    </row>
    <row r="529" spans="1:16" x14ac:dyDescent="0.25">
      <c r="A529" s="11" t="s">
        <v>1013</v>
      </c>
      <c r="B529" s="11" t="s">
        <v>1014</v>
      </c>
      <c r="C529" s="11">
        <v>197</v>
      </c>
      <c r="D529" s="135">
        <f t="shared" si="22"/>
        <v>0</v>
      </c>
      <c r="E529" s="135">
        <f t="shared" si="22"/>
        <v>1.015228426395939E-2</v>
      </c>
      <c r="F529" s="135">
        <f t="shared" si="22"/>
        <v>0.19796954314720813</v>
      </c>
      <c r="G529" s="135">
        <f t="shared" si="21"/>
        <v>0.45685279187817257</v>
      </c>
      <c r="H529" s="135">
        <f t="shared" si="21"/>
        <v>0.21827411167512689</v>
      </c>
      <c r="I529" s="135">
        <f t="shared" si="21"/>
        <v>0.116751269035533</v>
      </c>
      <c r="J529" s="136">
        <f t="shared" si="23"/>
        <v>3.233502538071066</v>
      </c>
      <c r="K529" s="11">
        <v>0</v>
      </c>
      <c r="L529" s="11">
        <v>2</v>
      </c>
      <c r="M529" s="11">
        <v>39</v>
      </c>
      <c r="N529" s="11">
        <v>90</v>
      </c>
      <c r="O529" s="11">
        <v>43</v>
      </c>
      <c r="P529" s="11">
        <v>23</v>
      </c>
    </row>
    <row r="530" spans="1:16" x14ac:dyDescent="0.25">
      <c r="A530" s="11" t="s">
        <v>1023</v>
      </c>
      <c r="B530" s="11" t="s">
        <v>1024</v>
      </c>
      <c r="C530" s="11">
        <v>126</v>
      </c>
      <c r="D530" s="135">
        <f t="shared" si="22"/>
        <v>0</v>
      </c>
      <c r="E530" s="135">
        <f t="shared" si="22"/>
        <v>7.9365079365079361E-2</v>
      </c>
      <c r="F530" s="135">
        <f t="shared" si="22"/>
        <v>0.26190476190476192</v>
      </c>
      <c r="G530" s="135">
        <f t="shared" si="21"/>
        <v>0.38095238095238093</v>
      </c>
      <c r="H530" s="135">
        <f t="shared" si="21"/>
        <v>0.20634920634920634</v>
      </c>
      <c r="I530" s="135">
        <f t="shared" si="21"/>
        <v>7.1428571428571425E-2</v>
      </c>
      <c r="J530" s="136">
        <f t="shared" si="23"/>
        <v>2.9285714285714284</v>
      </c>
      <c r="K530" s="11">
        <v>0</v>
      </c>
      <c r="L530" s="11">
        <v>10</v>
      </c>
      <c r="M530" s="11">
        <v>33</v>
      </c>
      <c r="N530" s="11">
        <v>48</v>
      </c>
      <c r="O530" s="11">
        <v>26</v>
      </c>
      <c r="P530" s="11">
        <v>9</v>
      </c>
    </row>
    <row r="531" spans="1:16" x14ac:dyDescent="0.25">
      <c r="A531" s="11" t="s">
        <v>1025</v>
      </c>
      <c r="B531" s="11" t="s">
        <v>1026</v>
      </c>
      <c r="C531" s="11">
        <v>120</v>
      </c>
      <c r="D531" s="135">
        <f t="shared" si="22"/>
        <v>8.3333333333333332E-3</v>
      </c>
      <c r="E531" s="135">
        <f t="shared" si="22"/>
        <v>0</v>
      </c>
      <c r="F531" s="135">
        <f t="shared" si="22"/>
        <v>0.21666666666666667</v>
      </c>
      <c r="G531" s="135">
        <f t="shared" si="21"/>
        <v>0.55000000000000004</v>
      </c>
      <c r="H531" s="135">
        <f t="shared" si="21"/>
        <v>0.15833333333333333</v>
      </c>
      <c r="I531" s="135">
        <f t="shared" si="21"/>
        <v>6.6666666666666666E-2</v>
      </c>
      <c r="J531" s="136">
        <f t="shared" si="23"/>
        <v>3.05</v>
      </c>
      <c r="K531" s="11">
        <v>1</v>
      </c>
      <c r="L531" s="11">
        <v>0</v>
      </c>
      <c r="M531" s="11">
        <v>26</v>
      </c>
      <c r="N531" s="11">
        <v>66</v>
      </c>
      <c r="O531" s="11">
        <v>19</v>
      </c>
      <c r="P531" s="11">
        <v>8</v>
      </c>
    </row>
    <row r="532" spans="1:16" x14ac:dyDescent="0.25">
      <c r="A532" s="11" t="s">
        <v>1027</v>
      </c>
      <c r="B532" s="11" t="s">
        <v>1028</v>
      </c>
      <c r="C532" s="11">
        <v>144</v>
      </c>
      <c r="D532" s="135">
        <f t="shared" si="22"/>
        <v>0</v>
      </c>
      <c r="E532" s="135">
        <f t="shared" si="22"/>
        <v>6.9444444444444441E-3</v>
      </c>
      <c r="F532" s="135">
        <f t="shared" si="22"/>
        <v>0.16666666666666666</v>
      </c>
      <c r="G532" s="135">
        <f t="shared" si="22"/>
        <v>0.47916666666666669</v>
      </c>
      <c r="H532" s="135">
        <f t="shared" si="22"/>
        <v>0.24305555555555555</v>
      </c>
      <c r="I532" s="135">
        <f t="shared" si="22"/>
        <v>0.10416666666666667</v>
      </c>
      <c r="J532" s="136">
        <f t="shared" si="23"/>
        <v>3.2708333333333335</v>
      </c>
      <c r="K532" s="11">
        <v>0</v>
      </c>
      <c r="L532" s="11">
        <v>1</v>
      </c>
      <c r="M532" s="11">
        <v>24</v>
      </c>
      <c r="N532" s="11">
        <v>69</v>
      </c>
      <c r="O532" s="11">
        <v>35</v>
      </c>
      <c r="P532" s="11">
        <v>15</v>
      </c>
    </row>
    <row r="533" spans="1:16" x14ac:dyDescent="0.25">
      <c r="A533" s="11" t="s">
        <v>1029</v>
      </c>
      <c r="B533" s="11" t="s">
        <v>1030</v>
      </c>
      <c r="C533" s="11">
        <v>106</v>
      </c>
      <c r="D533" s="135">
        <f t="shared" ref="D533:I555" si="24">K533/$C533</f>
        <v>0</v>
      </c>
      <c r="E533" s="135">
        <f t="shared" si="24"/>
        <v>2.8301886792452831E-2</v>
      </c>
      <c r="F533" s="135">
        <f t="shared" si="24"/>
        <v>0.13207547169811321</v>
      </c>
      <c r="G533" s="135">
        <f t="shared" si="24"/>
        <v>0.5</v>
      </c>
      <c r="H533" s="135">
        <f t="shared" si="24"/>
        <v>0.22641509433962265</v>
      </c>
      <c r="I533" s="135">
        <f t="shared" si="24"/>
        <v>0.11320754716981132</v>
      </c>
      <c r="J533" s="136">
        <f t="shared" si="23"/>
        <v>3.2641509433962264</v>
      </c>
      <c r="K533" s="11">
        <v>0</v>
      </c>
      <c r="L533" s="11">
        <v>3</v>
      </c>
      <c r="M533" s="11">
        <v>14</v>
      </c>
      <c r="N533" s="11">
        <v>53</v>
      </c>
      <c r="O533" s="11">
        <v>24</v>
      </c>
      <c r="P533" s="11">
        <v>12</v>
      </c>
    </row>
    <row r="534" spans="1:16" x14ac:dyDescent="0.25">
      <c r="A534" s="11" t="s">
        <v>1037</v>
      </c>
      <c r="B534" s="11" t="s">
        <v>1038</v>
      </c>
      <c r="C534" s="11">
        <v>374</v>
      </c>
      <c r="D534" s="135">
        <f t="shared" si="24"/>
        <v>0</v>
      </c>
      <c r="E534" s="135">
        <f t="shared" si="24"/>
        <v>9.3582887700534759E-2</v>
      </c>
      <c r="F534" s="135">
        <f t="shared" si="24"/>
        <v>0.21657754010695188</v>
      </c>
      <c r="G534" s="135">
        <f t="shared" si="24"/>
        <v>0.37433155080213903</v>
      </c>
      <c r="H534" s="135">
        <f t="shared" si="24"/>
        <v>0.23262032085561499</v>
      </c>
      <c r="I534" s="135">
        <f t="shared" si="24"/>
        <v>8.2887700534759357E-2</v>
      </c>
      <c r="J534" s="136">
        <f t="shared" si="23"/>
        <v>2.9946524064171123</v>
      </c>
      <c r="K534" s="11">
        <v>0</v>
      </c>
      <c r="L534" s="11">
        <v>35</v>
      </c>
      <c r="M534" s="11">
        <v>81</v>
      </c>
      <c r="N534" s="11">
        <v>140</v>
      </c>
      <c r="O534" s="11">
        <v>87</v>
      </c>
      <c r="P534" s="11">
        <v>31</v>
      </c>
    </row>
    <row r="535" spans="1:16" x14ac:dyDescent="0.25">
      <c r="A535" s="11" t="s">
        <v>1051</v>
      </c>
      <c r="B535" s="11" t="s">
        <v>1052</v>
      </c>
      <c r="C535" s="11">
        <v>134</v>
      </c>
      <c r="D535" s="135">
        <f t="shared" si="24"/>
        <v>0</v>
      </c>
      <c r="E535" s="135">
        <f t="shared" si="24"/>
        <v>7.462686567164179E-3</v>
      </c>
      <c r="F535" s="135">
        <f t="shared" si="24"/>
        <v>0.27611940298507465</v>
      </c>
      <c r="G535" s="135">
        <f t="shared" si="24"/>
        <v>0.40298507462686567</v>
      </c>
      <c r="H535" s="135">
        <f t="shared" si="24"/>
        <v>0.2537313432835821</v>
      </c>
      <c r="I535" s="135">
        <f t="shared" si="24"/>
        <v>5.9701492537313432E-2</v>
      </c>
      <c r="J535" s="136">
        <f t="shared" si="23"/>
        <v>3.0820895522388061</v>
      </c>
      <c r="K535" s="11">
        <v>0</v>
      </c>
      <c r="L535" s="11">
        <v>1</v>
      </c>
      <c r="M535" s="11">
        <v>37</v>
      </c>
      <c r="N535" s="11">
        <v>54</v>
      </c>
      <c r="O535" s="11">
        <v>34</v>
      </c>
      <c r="P535" s="11">
        <v>8</v>
      </c>
    </row>
    <row r="536" spans="1:16" x14ac:dyDescent="0.25">
      <c r="A536" s="11" t="s">
        <v>1107</v>
      </c>
      <c r="B536" s="11" t="s">
        <v>1108</v>
      </c>
      <c r="C536" s="11">
        <v>46</v>
      </c>
      <c r="D536" s="135">
        <f t="shared" si="24"/>
        <v>0</v>
      </c>
      <c r="E536" s="135">
        <f t="shared" si="24"/>
        <v>2.1739130434782608E-2</v>
      </c>
      <c r="F536" s="135">
        <f t="shared" si="24"/>
        <v>0.13043478260869565</v>
      </c>
      <c r="G536" s="135">
        <f t="shared" si="24"/>
        <v>0.5</v>
      </c>
      <c r="H536" s="135">
        <f t="shared" si="24"/>
        <v>0.17391304347826086</v>
      </c>
      <c r="I536" s="135">
        <f t="shared" si="24"/>
        <v>0.17391304347826086</v>
      </c>
      <c r="J536" s="136">
        <f t="shared" si="23"/>
        <v>3.347826086956522</v>
      </c>
      <c r="K536" s="11">
        <v>0</v>
      </c>
      <c r="L536" s="11">
        <v>1</v>
      </c>
      <c r="M536" s="11">
        <v>6</v>
      </c>
      <c r="N536" s="11">
        <v>23</v>
      </c>
      <c r="O536" s="11">
        <v>8</v>
      </c>
      <c r="P536" s="11">
        <v>8</v>
      </c>
    </row>
    <row r="537" spans="1:16" x14ac:dyDescent="0.25">
      <c r="A537" s="11" t="s">
        <v>1113</v>
      </c>
      <c r="B537" s="11" t="s">
        <v>1114</v>
      </c>
      <c r="C537" s="11">
        <v>366</v>
      </c>
      <c r="D537" s="135">
        <f t="shared" si="24"/>
        <v>2.7322404371584699E-3</v>
      </c>
      <c r="E537" s="135">
        <f t="shared" si="24"/>
        <v>2.185792349726776E-2</v>
      </c>
      <c r="F537" s="135">
        <f t="shared" si="24"/>
        <v>0.1721311475409836</v>
      </c>
      <c r="G537" s="135">
        <f t="shared" si="24"/>
        <v>0.3797814207650273</v>
      </c>
      <c r="H537" s="135">
        <f t="shared" si="24"/>
        <v>0.29781420765027322</v>
      </c>
      <c r="I537" s="135">
        <f t="shared" si="24"/>
        <v>0.12568306010928962</v>
      </c>
      <c r="J537" s="136">
        <f t="shared" si="23"/>
        <v>3.3251366120218577</v>
      </c>
      <c r="K537" s="11">
        <v>1</v>
      </c>
      <c r="L537" s="11">
        <v>8</v>
      </c>
      <c r="M537" s="11">
        <v>63</v>
      </c>
      <c r="N537" s="11">
        <v>139</v>
      </c>
      <c r="O537" s="11">
        <v>109</v>
      </c>
      <c r="P537" s="11">
        <v>46</v>
      </c>
    </row>
    <row r="538" spans="1:16" x14ac:dyDescent="0.25">
      <c r="A538" s="11" t="s">
        <v>1125</v>
      </c>
      <c r="B538" s="11" t="s">
        <v>1126</v>
      </c>
      <c r="C538" s="11">
        <v>198</v>
      </c>
      <c r="D538" s="135">
        <f t="shared" si="24"/>
        <v>5.0505050505050509E-3</v>
      </c>
      <c r="E538" s="135">
        <f t="shared" si="24"/>
        <v>3.5353535353535352E-2</v>
      </c>
      <c r="F538" s="135">
        <f t="shared" si="24"/>
        <v>0.17676767676767677</v>
      </c>
      <c r="G538" s="135">
        <f t="shared" si="24"/>
        <v>0.3888888888888889</v>
      </c>
      <c r="H538" s="135">
        <f t="shared" si="24"/>
        <v>0.2878787878787879</v>
      </c>
      <c r="I538" s="135">
        <f t="shared" si="24"/>
        <v>0.10606060606060606</v>
      </c>
      <c r="J538" s="136">
        <f t="shared" si="23"/>
        <v>3.2373737373737375</v>
      </c>
      <c r="K538" s="11">
        <v>1</v>
      </c>
      <c r="L538" s="11">
        <v>7</v>
      </c>
      <c r="M538" s="11">
        <v>35</v>
      </c>
      <c r="N538" s="11">
        <v>77</v>
      </c>
      <c r="O538" s="11">
        <v>57</v>
      </c>
      <c r="P538" s="11">
        <v>21</v>
      </c>
    </row>
    <row r="539" spans="1:16" x14ac:dyDescent="0.25">
      <c r="A539" s="11" t="s">
        <v>1139</v>
      </c>
      <c r="B539" s="11" t="s">
        <v>1140</v>
      </c>
      <c r="C539" s="11">
        <v>202</v>
      </c>
      <c r="D539" s="135">
        <f t="shared" si="24"/>
        <v>4.9504950495049506E-3</v>
      </c>
      <c r="E539" s="135">
        <f t="shared" si="24"/>
        <v>1.9801980198019802E-2</v>
      </c>
      <c r="F539" s="135">
        <f t="shared" si="24"/>
        <v>0.19306930693069307</v>
      </c>
      <c r="G539" s="135">
        <f t="shared" si="24"/>
        <v>0.48019801980198018</v>
      </c>
      <c r="H539" s="135">
        <f t="shared" si="24"/>
        <v>0.21287128712871287</v>
      </c>
      <c r="I539" s="135">
        <f t="shared" si="24"/>
        <v>8.9108910891089105E-2</v>
      </c>
      <c r="J539" s="136">
        <f t="shared" si="23"/>
        <v>3.1435643564356437</v>
      </c>
      <c r="K539" s="11">
        <v>1</v>
      </c>
      <c r="L539" s="11">
        <v>4</v>
      </c>
      <c r="M539" s="11">
        <v>39</v>
      </c>
      <c r="N539" s="11">
        <v>97</v>
      </c>
      <c r="O539" s="11">
        <v>43</v>
      </c>
      <c r="P539" s="11">
        <v>18</v>
      </c>
    </row>
    <row r="540" spans="1:16" x14ac:dyDescent="0.25">
      <c r="A540" s="11" t="s">
        <v>1145</v>
      </c>
      <c r="B540" s="11" t="s">
        <v>1146</v>
      </c>
      <c r="C540" s="11">
        <v>250</v>
      </c>
      <c r="D540" s="135">
        <f t="shared" si="24"/>
        <v>0</v>
      </c>
      <c r="E540" s="135">
        <f t="shared" si="24"/>
        <v>0.02</v>
      </c>
      <c r="F540" s="135">
        <f t="shared" si="24"/>
        <v>0.24399999999999999</v>
      </c>
      <c r="G540" s="135">
        <f t="shared" si="24"/>
        <v>0.504</v>
      </c>
      <c r="H540" s="135">
        <f t="shared" si="24"/>
        <v>0.16800000000000001</v>
      </c>
      <c r="I540" s="135">
        <f t="shared" si="24"/>
        <v>6.4000000000000001E-2</v>
      </c>
      <c r="J540" s="136">
        <f t="shared" si="23"/>
        <v>3.012</v>
      </c>
      <c r="K540" s="11">
        <v>0</v>
      </c>
      <c r="L540" s="11">
        <v>5</v>
      </c>
      <c r="M540" s="11">
        <v>61</v>
      </c>
      <c r="N540" s="11">
        <v>126</v>
      </c>
      <c r="O540" s="11">
        <v>42</v>
      </c>
      <c r="P540" s="11">
        <v>16</v>
      </c>
    </row>
    <row r="541" spans="1:16" x14ac:dyDescent="0.25">
      <c r="A541" s="11" t="s">
        <v>1147</v>
      </c>
      <c r="B541" s="11" t="s">
        <v>1148</v>
      </c>
      <c r="C541" s="11">
        <v>51</v>
      </c>
      <c r="D541" s="135">
        <f t="shared" si="24"/>
        <v>0</v>
      </c>
      <c r="E541" s="135">
        <f t="shared" si="24"/>
        <v>1.9607843137254902E-2</v>
      </c>
      <c r="F541" s="135">
        <f t="shared" si="24"/>
        <v>5.8823529411764705E-2</v>
      </c>
      <c r="G541" s="135">
        <f t="shared" si="24"/>
        <v>0.41176470588235292</v>
      </c>
      <c r="H541" s="135">
        <f t="shared" si="24"/>
        <v>0.29411764705882354</v>
      </c>
      <c r="I541" s="135">
        <f t="shared" si="24"/>
        <v>0.21568627450980393</v>
      </c>
      <c r="J541" s="136">
        <f t="shared" si="23"/>
        <v>3.6274509803921569</v>
      </c>
      <c r="K541" s="11">
        <v>0</v>
      </c>
      <c r="L541" s="11">
        <v>1</v>
      </c>
      <c r="M541" s="11">
        <v>3</v>
      </c>
      <c r="N541" s="11">
        <v>21</v>
      </c>
      <c r="O541" s="11">
        <v>15</v>
      </c>
      <c r="P541" s="11">
        <v>11</v>
      </c>
    </row>
    <row r="542" spans="1:16" x14ac:dyDescent="0.25">
      <c r="A542" s="11" t="s">
        <v>1149</v>
      </c>
      <c r="B542" s="11" t="s">
        <v>1150</v>
      </c>
      <c r="C542" s="11">
        <v>221</v>
      </c>
      <c r="D542" s="135">
        <f t="shared" si="24"/>
        <v>0</v>
      </c>
      <c r="E542" s="135">
        <f t="shared" si="24"/>
        <v>3.1674208144796379E-2</v>
      </c>
      <c r="F542" s="135">
        <f t="shared" si="24"/>
        <v>0.21266968325791855</v>
      </c>
      <c r="G542" s="135">
        <f t="shared" si="24"/>
        <v>0.39819004524886875</v>
      </c>
      <c r="H542" s="135">
        <f t="shared" si="24"/>
        <v>0.28506787330316741</v>
      </c>
      <c r="I542" s="135">
        <f t="shared" si="24"/>
        <v>7.2398190045248875E-2</v>
      </c>
      <c r="J542" s="136">
        <f t="shared" si="23"/>
        <v>3.1538461538461537</v>
      </c>
      <c r="K542" s="11">
        <v>0</v>
      </c>
      <c r="L542" s="11">
        <v>7</v>
      </c>
      <c r="M542" s="11">
        <v>47</v>
      </c>
      <c r="N542" s="11">
        <v>88</v>
      </c>
      <c r="O542" s="11">
        <v>63</v>
      </c>
      <c r="P542" s="11">
        <v>16</v>
      </c>
    </row>
    <row r="543" spans="1:16" x14ac:dyDescent="0.25">
      <c r="A543" s="11" t="s">
        <v>1157</v>
      </c>
      <c r="B543" s="11" t="s">
        <v>1158</v>
      </c>
      <c r="C543" s="11">
        <v>6283</v>
      </c>
      <c r="D543" s="135">
        <f t="shared" si="24"/>
        <v>1.9099156453923284E-3</v>
      </c>
      <c r="E543" s="135">
        <f t="shared" si="24"/>
        <v>7.6396625815693134E-2</v>
      </c>
      <c r="F543" s="135">
        <f t="shared" si="24"/>
        <v>0.27088970237147858</v>
      </c>
      <c r="G543" s="135">
        <f t="shared" si="24"/>
        <v>0.42416043291421296</v>
      </c>
      <c r="H543" s="135">
        <f t="shared" si="24"/>
        <v>0.18558013687728792</v>
      </c>
      <c r="I543" s="135">
        <f t="shared" si="24"/>
        <v>4.1063186375935062E-2</v>
      </c>
      <c r="J543" s="136">
        <f t="shared" si="23"/>
        <v>2.8382938086901164</v>
      </c>
      <c r="K543" s="11">
        <v>12</v>
      </c>
      <c r="L543" s="11">
        <v>480</v>
      </c>
      <c r="M543" s="11">
        <v>1702</v>
      </c>
      <c r="N543" s="11">
        <v>2665</v>
      </c>
      <c r="O543" s="11">
        <v>1166</v>
      </c>
      <c r="P543" s="11">
        <v>258</v>
      </c>
    </row>
    <row r="544" spans="1:16" x14ac:dyDescent="0.25">
      <c r="A544" s="11" t="s">
        <v>1161</v>
      </c>
      <c r="B544" s="11" t="s">
        <v>1162</v>
      </c>
      <c r="C544" s="11">
        <v>64</v>
      </c>
      <c r="D544" s="135">
        <f t="shared" si="24"/>
        <v>0</v>
      </c>
      <c r="E544" s="135">
        <f t="shared" si="24"/>
        <v>1.5625E-2</v>
      </c>
      <c r="F544" s="135">
        <f t="shared" si="24"/>
        <v>9.375E-2</v>
      </c>
      <c r="G544" s="135">
        <f t="shared" si="24"/>
        <v>0.546875</v>
      </c>
      <c r="H544" s="135">
        <f t="shared" si="24"/>
        <v>0.25</v>
      </c>
      <c r="I544" s="135">
        <f t="shared" si="24"/>
        <v>9.375E-2</v>
      </c>
      <c r="J544" s="136">
        <f t="shared" si="23"/>
        <v>3.3125</v>
      </c>
      <c r="K544" s="11">
        <v>0</v>
      </c>
      <c r="L544" s="11">
        <v>1</v>
      </c>
      <c r="M544" s="11">
        <v>6</v>
      </c>
      <c r="N544" s="11">
        <v>35</v>
      </c>
      <c r="O544" s="11">
        <v>16</v>
      </c>
      <c r="P544" s="11">
        <v>6</v>
      </c>
    </row>
    <row r="545" spans="1:16" x14ac:dyDescent="0.25">
      <c r="A545" s="11" t="s">
        <v>518</v>
      </c>
      <c r="B545" s="11" t="s">
        <v>519</v>
      </c>
      <c r="C545" s="11">
        <v>79</v>
      </c>
      <c r="D545" s="135">
        <f t="shared" si="24"/>
        <v>0</v>
      </c>
      <c r="E545" s="135">
        <f t="shared" si="24"/>
        <v>5.0632911392405063E-2</v>
      </c>
      <c r="F545" s="135">
        <f t="shared" si="24"/>
        <v>0.11392405063291139</v>
      </c>
      <c r="G545" s="135">
        <f t="shared" si="24"/>
        <v>0.39240506329113922</v>
      </c>
      <c r="H545" s="135">
        <f t="shared" si="24"/>
        <v>0.24050632911392406</v>
      </c>
      <c r="I545" s="135">
        <f t="shared" si="24"/>
        <v>0.20253164556962025</v>
      </c>
      <c r="J545" s="136">
        <f t="shared" si="23"/>
        <v>3.4303797468354431</v>
      </c>
      <c r="K545" s="11">
        <v>0</v>
      </c>
      <c r="L545" s="11">
        <v>4</v>
      </c>
      <c r="M545" s="11">
        <v>9</v>
      </c>
      <c r="N545" s="11">
        <v>31</v>
      </c>
      <c r="O545" s="11">
        <v>19</v>
      </c>
      <c r="P545" s="11">
        <v>16</v>
      </c>
    </row>
    <row r="546" spans="1:16" x14ac:dyDescent="0.25">
      <c r="A546" s="11" t="s">
        <v>1163</v>
      </c>
      <c r="B546" s="11" t="s">
        <v>1164</v>
      </c>
      <c r="C546" s="11">
        <v>54519</v>
      </c>
      <c r="D546" s="135">
        <f t="shared" si="24"/>
        <v>1.3022982813331132E-3</v>
      </c>
      <c r="E546" s="135">
        <f t="shared" si="24"/>
        <v>6.7169243749885366E-2</v>
      </c>
      <c r="F546" s="135">
        <f t="shared" si="24"/>
        <v>0.26986921990498725</v>
      </c>
      <c r="G546" s="135">
        <f t="shared" si="24"/>
        <v>0.44336836699132415</v>
      </c>
      <c r="H546" s="135">
        <f t="shared" si="24"/>
        <v>0.16896861644564282</v>
      </c>
      <c r="I546" s="135">
        <f t="shared" si="24"/>
        <v>4.9322254626827343E-2</v>
      </c>
      <c r="J546" s="136">
        <f t="shared" si="23"/>
        <v>2.8594985234505401</v>
      </c>
      <c r="K546" s="11">
        <v>71</v>
      </c>
      <c r="L546" s="11">
        <v>3662</v>
      </c>
      <c r="M546" s="11">
        <v>14713</v>
      </c>
      <c r="N546" s="11">
        <v>24172</v>
      </c>
      <c r="O546" s="11">
        <v>9212</v>
      </c>
      <c r="P546" s="11">
        <v>2689</v>
      </c>
    </row>
    <row r="547" spans="1:16" x14ac:dyDescent="0.25">
      <c r="A547" s="11" t="s">
        <v>1165</v>
      </c>
      <c r="B547" s="11" t="s">
        <v>1166</v>
      </c>
      <c r="C547" s="11">
        <v>53336</v>
      </c>
      <c r="D547" s="135">
        <f t="shared" si="24"/>
        <v>1.0686965651717415E-3</v>
      </c>
      <c r="E547" s="135">
        <f t="shared" si="24"/>
        <v>4.9403779811009449E-2</v>
      </c>
      <c r="F547" s="135">
        <f t="shared" si="24"/>
        <v>0.24902504874756262</v>
      </c>
      <c r="G547" s="135">
        <f t="shared" si="24"/>
        <v>0.45248987550622471</v>
      </c>
      <c r="H547" s="135">
        <f t="shared" si="24"/>
        <v>0.2001462426878656</v>
      </c>
      <c r="I547" s="135">
        <f t="shared" si="24"/>
        <v>4.7866356682165892E-2</v>
      </c>
      <c r="J547" s="136">
        <f t="shared" si="23"/>
        <v>2.9448402579871007</v>
      </c>
      <c r="K547" s="11">
        <v>57</v>
      </c>
      <c r="L547" s="11">
        <v>2635</v>
      </c>
      <c r="M547" s="11">
        <v>13282</v>
      </c>
      <c r="N547" s="11">
        <v>24134</v>
      </c>
      <c r="O547" s="11">
        <v>10675</v>
      </c>
      <c r="P547" s="11">
        <v>2553</v>
      </c>
    </row>
    <row r="548" spans="1:16" x14ac:dyDescent="0.25">
      <c r="A548" s="11" t="s">
        <v>1167</v>
      </c>
      <c r="B548" s="11" t="s">
        <v>1168</v>
      </c>
      <c r="C548" s="11">
        <v>42079</v>
      </c>
      <c r="D548" s="135">
        <f t="shared" si="24"/>
        <v>1.8774210413745574E-3</v>
      </c>
      <c r="E548" s="135">
        <f t="shared" si="24"/>
        <v>0.10615746571924238</v>
      </c>
      <c r="F548" s="135">
        <f t="shared" si="24"/>
        <v>0.31543049977423415</v>
      </c>
      <c r="G548" s="135">
        <f t="shared" si="24"/>
        <v>0.4265310487416526</v>
      </c>
      <c r="H548" s="135">
        <f t="shared" si="24"/>
        <v>0.11623375080206279</v>
      </c>
      <c r="I548" s="135">
        <f t="shared" si="24"/>
        <v>3.3769813921433495E-2</v>
      </c>
      <c r="J548" s="136">
        <f t="shared" si="23"/>
        <v>2.6503956843080871</v>
      </c>
      <c r="K548" s="11">
        <v>79</v>
      </c>
      <c r="L548" s="11">
        <v>4467</v>
      </c>
      <c r="M548" s="11">
        <v>13273</v>
      </c>
      <c r="N548" s="11">
        <v>17948</v>
      </c>
      <c r="O548" s="11">
        <v>4891</v>
      </c>
      <c r="P548" s="11">
        <v>1421</v>
      </c>
    </row>
    <row r="549" spans="1:16" x14ac:dyDescent="0.25">
      <c r="A549" s="11" t="s">
        <v>1169</v>
      </c>
      <c r="B549" s="11" t="s">
        <v>1170</v>
      </c>
      <c r="C549" s="11">
        <v>62977</v>
      </c>
      <c r="D549" s="135">
        <f t="shared" si="24"/>
        <v>1.6990329802943932E-3</v>
      </c>
      <c r="E549" s="135">
        <f t="shared" si="24"/>
        <v>7.3503024913857434E-2</v>
      </c>
      <c r="F549" s="135">
        <f t="shared" si="24"/>
        <v>0.29367864458453086</v>
      </c>
      <c r="G549" s="135">
        <f t="shared" si="24"/>
        <v>0.43366625911046891</v>
      </c>
      <c r="H549" s="135">
        <f t="shared" si="24"/>
        <v>0.15356399955539324</v>
      </c>
      <c r="I549" s="135">
        <f t="shared" si="24"/>
        <v>4.3889038855455163E-2</v>
      </c>
      <c r="J549" s="136">
        <f t="shared" si="23"/>
        <v>2.7955602839131748</v>
      </c>
      <c r="K549" s="11">
        <v>107</v>
      </c>
      <c r="L549" s="11">
        <v>4629</v>
      </c>
      <c r="M549" s="11">
        <v>18495</v>
      </c>
      <c r="N549" s="11">
        <v>27311</v>
      </c>
      <c r="O549" s="11">
        <v>9671</v>
      </c>
      <c r="P549" s="11">
        <v>2764</v>
      </c>
    </row>
    <row r="550" spans="1:16" x14ac:dyDescent="0.25">
      <c r="A550" s="11" t="s">
        <v>1171</v>
      </c>
      <c r="B550" s="11" t="s">
        <v>1172</v>
      </c>
      <c r="C550" s="11">
        <v>46046</v>
      </c>
      <c r="D550" s="135">
        <f t="shared" si="24"/>
        <v>9.99000999000999E-4</v>
      </c>
      <c r="E550" s="135">
        <f t="shared" si="24"/>
        <v>6.973461321287408E-2</v>
      </c>
      <c r="F550" s="135">
        <f t="shared" si="24"/>
        <v>0.32024497241888544</v>
      </c>
      <c r="G550" s="135">
        <f t="shared" si="24"/>
        <v>0.41892889718976678</v>
      </c>
      <c r="H550" s="135">
        <f t="shared" si="24"/>
        <v>0.14046822742474915</v>
      </c>
      <c r="I550" s="135">
        <f t="shared" si="24"/>
        <v>4.9624288754723536E-2</v>
      </c>
      <c r="J550" s="136">
        <f t="shared" si="23"/>
        <v>2.7770056030925594</v>
      </c>
      <c r="K550" s="11">
        <v>46</v>
      </c>
      <c r="L550" s="11">
        <v>3211</v>
      </c>
      <c r="M550" s="11">
        <v>14746</v>
      </c>
      <c r="N550" s="11">
        <v>19290</v>
      </c>
      <c r="O550" s="11">
        <v>6468</v>
      </c>
      <c r="P550" s="11">
        <v>2285</v>
      </c>
    </row>
    <row r="551" spans="1:16" x14ac:dyDescent="0.25">
      <c r="A551" s="11" t="s">
        <v>1173</v>
      </c>
      <c r="B551" s="11" t="s">
        <v>1174</v>
      </c>
      <c r="C551" s="11">
        <v>60319</v>
      </c>
      <c r="D551" s="135">
        <f t="shared" si="24"/>
        <v>2.5696712478655149E-3</v>
      </c>
      <c r="E551" s="135">
        <f t="shared" si="24"/>
        <v>0.16026459324590925</v>
      </c>
      <c r="F551" s="135">
        <f t="shared" si="24"/>
        <v>0.30476300999685008</v>
      </c>
      <c r="G551" s="135">
        <f t="shared" si="24"/>
        <v>0.41083240769906665</v>
      </c>
      <c r="H551" s="135">
        <f t="shared" si="24"/>
        <v>8.9805865481854805E-2</v>
      </c>
      <c r="I551" s="135">
        <f t="shared" si="24"/>
        <v>3.1764452328453721E-2</v>
      </c>
      <c r="J551" s="136">
        <f t="shared" si="23"/>
        <v>2.5203335599064971</v>
      </c>
      <c r="K551" s="11">
        <v>155</v>
      </c>
      <c r="L551" s="11">
        <v>9667</v>
      </c>
      <c r="M551" s="11">
        <v>18383</v>
      </c>
      <c r="N551" s="11">
        <v>24781</v>
      </c>
      <c r="O551" s="11">
        <v>5417</v>
      </c>
      <c r="P551" s="11">
        <v>1916</v>
      </c>
    </row>
    <row r="552" spans="1:16" x14ac:dyDescent="0.25">
      <c r="A552" s="11" t="s">
        <v>1175</v>
      </c>
      <c r="B552" s="11" t="s">
        <v>1176</v>
      </c>
      <c r="C552" s="11">
        <v>52809</v>
      </c>
      <c r="D552" s="135">
        <f t="shared" si="24"/>
        <v>1.0604253062924879E-3</v>
      </c>
      <c r="E552" s="135">
        <f t="shared" si="24"/>
        <v>5.4895945766820047E-2</v>
      </c>
      <c r="F552" s="135">
        <f t="shared" si="24"/>
        <v>0.25241909522997974</v>
      </c>
      <c r="G552" s="135">
        <f t="shared" si="24"/>
        <v>0.42894203639531142</v>
      </c>
      <c r="H552" s="135">
        <f t="shared" si="24"/>
        <v>0.2032797439830332</v>
      </c>
      <c r="I552" s="135">
        <f t="shared" si="24"/>
        <v>5.9402753318563123E-2</v>
      </c>
      <c r="J552" s="136">
        <f t="shared" si="23"/>
        <v>2.9566929879376622</v>
      </c>
      <c r="K552" s="11">
        <v>56</v>
      </c>
      <c r="L552" s="11">
        <v>2899</v>
      </c>
      <c r="M552" s="11">
        <v>13330</v>
      </c>
      <c r="N552" s="11">
        <v>22652</v>
      </c>
      <c r="O552" s="11">
        <v>10735</v>
      </c>
      <c r="P552" s="11">
        <v>3137</v>
      </c>
    </row>
    <row r="553" spans="1:16" x14ac:dyDescent="0.25">
      <c r="A553" s="11" t="s">
        <v>1177</v>
      </c>
      <c r="B553" s="11" t="s">
        <v>1178</v>
      </c>
      <c r="C553" s="11">
        <v>372085</v>
      </c>
      <c r="D553" s="135">
        <f t="shared" si="24"/>
        <v>1.5345955897174033E-3</v>
      </c>
      <c r="E553" s="135">
        <f t="shared" si="24"/>
        <v>8.3771181316097135E-2</v>
      </c>
      <c r="F553" s="135">
        <f t="shared" si="24"/>
        <v>0.28547778061464452</v>
      </c>
      <c r="G553" s="135">
        <f t="shared" si="24"/>
        <v>0.43078328876466399</v>
      </c>
      <c r="H553" s="135">
        <f t="shared" si="24"/>
        <v>0.1533762446752758</v>
      </c>
      <c r="I553" s="135">
        <f t="shared" si="24"/>
        <v>4.5056909039601169E-2</v>
      </c>
      <c r="J553" s="136">
        <f>SUMPRODUCT($K$2:$P$2,K553:P553)/C553</f>
        <v>2.7858661327384873</v>
      </c>
      <c r="K553" s="11">
        <v>571</v>
      </c>
      <c r="L553" s="11">
        <v>31170</v>
      </c>
      <c r="M553" s="11">
        <v>106222</v>
      </c>
      <c r="N553" s="11">
        <v>160288</v>
      </c>
      <c r="O553" s="11">
        <v>57069</v>
      </c>
      <c r="P553" s="11">
        <v>16765</v>
      </c>
    </row>
    <row r="554" spans="1:16" x14ac:dyDescent="0.25">
      <c r="A554" s="11" t="s">
        <v>1179</v>
      </c>
      <c r="B554" s="11" t="s">
        <v>1180</v>
      </c>
      <c r="C554" s="34">
        <v>2423035</v>
      </c>
      <c r="D554" s="135">
        <f t="shared" si="24"/>
        <v>2.1435926431108096E-3</v>
      </c>
      <c r="E554" s="135">
        <f t="shared" si="24"/>
        <v>0.10374344571993388</v>
      </c>
      <c r="F554" s="135">
        <f t="shared" si="24"/>
        <v>0.26156287465925998</v>
      </c>
      <c r="G554" s="135">
        <f t="shared" si="24"/>
        <v>0.41375671420346799</v>
      </c>
      <c r="H554" s="135">
        <f t="shared" si="24"/>
        <v>0.16823240275109522</v>
      </c>
      <c r="I554" s="135">
        <f t="shared" si="24"/>
        <v>5.0560970023132146E-2</v>
      </c>
      <c r="J554" s="136">
        <f>SUMPRODUCT($J$2:$O$2,K554:P554)/C554</f>
        <v>1.7960173914120101</v>
      </c>
      <c r="K554" s="34">
        <v>5194</v>
      </c>
      <c r="L554" s="34">
        <v>251374</v>
      </c>
      <c r="M554" s="34">
        <v>633776</v>
      </c>
      <c r="N554" s="34">
        <v>1002547</v>
      </c>
      <c r="O554" s="34">
        <v>407633</v>
      </c>
      <c r="P554" s="34">
        <v>122511</v>
      </c>
    </row>
    <row r="555" spans="1:16" x14ac:dyDescent="0.25">
      <c r="A555" s="11" t="s">
        <v>4</v>
      </c>
      <c r="B555" s="11" t="s">
        <v>1181</v>
      </c>
      <c r="C555" s="34">
        <v>22063368</v>
      </c>
      <c r="D555" s="135">
        <f t="shared" si="24"/>
        <v>2.4900096848314364E-3</v>
      </c>
      <c r="E555" s="135">
        <f t="shared" si="24"/>
        <v>0.11756559560625558</v>
      </c>
      <c r="F555" s="135">
        <f t="shared" si="24"/>
        <v>0.27851971648208923</v>
      </c>
      <c r="G555" s="135">
        <f t="shared" si="24"/>
        <v>0.41191412843225023</v>
      </c>
      <c r="H555" s="135">
        <f t="shared" si="24"/>
        <v>0.14351983795039813</v>
      </c>
      <c r="I555" s="135">
        <f t="shared" si="24"/>
        <v>4.5990711844175379E-2</v>
      </c>
      <c r="J555" s="136">
        <f>SUMPRODUCT($J$2:$O$2,K555:P555)/C555</f>
        <v>1.7168703345744856</v>
      </c>
      <c r="K555" s="34">
        <v>54938</v>
      </c>
      <c r="L555" s="34">
        <v>2593893</v>
      </c>
      <c r="M555" s="34">
        <v>6145083</v>
      </c>
      <c r="N555" s="34">
        <v>9088213</v>
      </c>
      <c r="O555" s="34">
        <v>3166531</v>
      </c>
      <c r="P555" s="34">
        <v>1014710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0"/>
  <sheetViews>
    <sheetView topLeftCell="A523" workbookViewId="0">
      <selection activeCell="G10" sqref="G10"/>
    </sheetView>
  </sheetViews>
  <sheetFormatPr defaultRowHeight="15" x14ac:dyDescent="0.25"/>
  <cols>
    <col min="1" max="1" width="43.85546875" style="11" bestFit="1" customWidth="1"/>
    <col min="2" max="2" width="8.85546875" style="11"/>
    <col min="5" max="5" width="8.85546875" style="11"/>
    <col min="6" max="6" width="11" bestFit="1" customWidth="1"/>
  </cols>
  <sheetData>
    <row r="1" spans="1:9" ht="15.75" x14ac:dyDescent="0.25">
      <c r="A1" s="31" t="s">
        <v>1607</v>
      </c>
      <c r="B1" s="215" t="s">
        <v>1608</v>
      </c>
      <c r="C1" s="216"/>
      <c r="D1" s="216"/>
      <c r="E1" s="215" t="s">
        <v>1608</v>
      </c>
      <c r="F1" s="216"/>
      <c r="G1" s="216"/>
      <c r="H1" s="216"/>
      <c r="I1" s="216"/>
    </row>
    <row r="2" spans="1:9" ht="15.75" x14ac:dyDescent="0.25">
      <c r="A2" s="217" t="s">
        <v>42</v>
      </c>
      <c r="B2" s="217" t="s">
        <v>81</v>
      </c>
      <c r="C2" s="216" t="s">
        <v>40</v>
      </c>
      <c r="D2" s="216" t="s">
        <v>1609</v>
      </c>
      <c r="E2" s="217" t="s">
        <v>81</v>
      </c>
      <c r="F2" s="216" t="s">
        <v>1610</v>
      </c>
      <c r="G2" s="216" t="s">
        <v>1611</v>
      </c>
      <c r="H2" s="216" t="s">
        <v>42</v>
      </c>
      <c r="I2" s="216" t="s">
        <v>81</v>
      </c>
    </row>
    <row r="3" spans="1:9" ht="15.75" x14ac:dyDescent="0.25">
      <c r="A3" s="215" t="s">
        <v>104</v>
      </c>
      <c r="B3" s="215" t="s">
        <v>105</v>
      </c>
      <c r="C3" s="216">
        <v>4</v>
      </c>
      <c r="D3" s="216">
        <v>0</v>
      </c>
      <c r="E3" s="215" t="s">
        <v>105</v>
      </c>
      <c r="F3" s="218">
        <v>6.2500000000000003E-3</v>
      </c>
      <c r="G3" s="218">
        <v>0</v>
      </c>
      <c r="H3" s="216" t="s">
        <v>104</v>
      </c>
      <c r="I3" s="216" t="s">
        <v>105</v>
      </c>
    </row>
    <row r="4" spans="1:9" ht="15.75" x14ac:dyDescent="0.25">
      <c r="A4" s="215" t="s">
        <v>112</v>
      </c>
      <c r="B4" s="215" t="s">
        <v>113</v>
      </c>
      <c r="C4" s="216">
        <v>20</v>
      </c>
      <c r="D4" s="216">
        <v>45</v>
      </c>
      <c r="E4" s="215" t="s">
        <v>113</v>
      </c>
      <c r="F4" s="218">
        <v>4.4632894443204646E-3</v>
      </c>
      <c r="G4" s="218">
        <v>1.0042401249721044E-2</v>
      </c>
      <c r="H4" s="216" t="s">
        <v>112</v>
      </c>
      <c r="I4" s="216" t="s">
        <v>113</v>
      </c>
    </row>
    <row r="5" spans="1:9" ht="15.75" x14ac:dyDescent="0.25">
      <c r="A5" s="215" t="s">
        <v>126</v>
      </c>
      <c r="B5" s="215" t="s">
        <v>127</v>
      </c>
      <c r="C5" s="216">
        <v>7</v>
      </c>
      <c r="D5" s="216">
        <v>9</v>
      </c>
      <c r="E5" s="215" t="s">
        <v>127</v>
      </c>
      <c r="F5" s="218">
        <v>1.1608623548922056E-2</v>
      </c>
      <c r="G5" s="218">
        <v>1.4925373134328358E-2</v>
      </c>
      <c r="H5" s="216" t="s">
        <v>126</v>
      </c>
      <c r="I5" s="216" t="s">
        <v>127</v>
      </c>
    </row>
    <row r="6" spans="1:9" ht="15.75" x14ac:dyDescent="0.25">
      <c r="A6" s="215" t="s">
        <v>142</v>
      </c>
      <c r="B6" s="215" t="s">
        <v>143</v>
      </c>
      <c r="C6" s="216">
        <v>4</v>
      </c>
      <c r="D6" s="216">
        <v>2</v>
      </c>
      <c r="E6" s="215" t="s">
        <v>143</v>
      </c>
      <c r="F6" s="218">
        <v>1.1627906976744186E-2</v>
      </c>
      <c r="G6" s="218">
        <v>5.8139534883720929E-3</v>
      </c>
      <c r="H6" s="216" t="s">
        <v>142</v>
      </c>
      <c r="I6" s="216" t="s">
        <v>143</v>
      </c>
    </row>
    <row r="7" spans="1:9" ht="15.75" x14ac:dyDescent="0.25">
      <c r="A7" s="215" t="s">
        <v>146</v>
      </c>
      <c r="B7" s="215" t="s">
        <v>147</v>
      </c>
      <c r="C7" s="216">
        <v>5</v>
      </c>
      <c r="D7" s="216">
        <v>8</v>
      </c>
      <c r="E7" s="215" t="s">
        <v>147</v>
      </c>
      <c r="F7" s="218">
        <v>3.1847133757961783E-2</v>
      </c>
      <c r="G7" s="218">
        <v>5.0955414012738856E-2</v>
      </c>
      <c r="H7" s="216" t="s">
        <v>146</v>
      </c>
      <c r="I7" s="216" t="s">
        <v>147</v>
      </c>
    </row>
    <row r="8" spans="1:9" ht="15.75" x14ac:dyDescent="0.25">
      <c r="A8" s="215" t="s">
        <v>154</v>
      </c>
      <c r="B8" s="215" t="s">
        <v>155</v>
      </c>
      <c r="C8" s="216">
        <v>1</v>
      </c>
      <c r="D8" s="216">
        <v>3</v>
      </c>
      <c r="E8" s="215" t="s">
        <v>155</v>
      </c>
      <c r="F8" s="218">
        <v>4.807692307692308E-3</v>
      </c>
      <c r="G8" s="218">
        <v>1.4423076923076924E-2</v>
      </c>
      <c r="H8" s="216" t="s">
        <v>154</v>
      </c>
      <c r="I8" s="216" t="s">
        <v>155</v>
      </c>
    </row>
    <row r="9" spans="1:9" ht="15.75" x14ac:dyDescent="0.25">
      <c r="A9" s="215" t="s">
        <v>156</v>
      </c>
      <c r="B9" s="215" t="s">
        <v>157</v>
      </c>
      <c r="C9" s="216">
        <v>2</v>
      </c>
      <c r="D9" s="216">
        <v>5</v>
      </c>
      <c r="E9" s="215" t="s">
        <v>157</v>
      </c>
      <c r="F9" s="218">
        <v>3.5273368606701938E-3</v>
      </c>
      <c r="G9" s="218">
        <v>8.8183421516754845E-3</v>
      </c>
      <c r="H9" s="216" t="s">
        <v>156</v>
      </c>
      <c r="I9" s="216" t="s">
        <v>157</v>
      </c>
    </row>
    <row r="10" spans="1:9" ht="15.75" x14ac:dyDescent="0.25">
      <c r="A10" s="215" t="s">
        <v>166</v>
      </c>
      <c r="B10" s="215" t="s">
        <v>167</v>
      </c>
      <c r="C10" s="216">
        <v>0</v>
      </c>
      <c r="D10" s="216">
        <v>2</v>
      </c>
      <c r="E10" s="215" t="s">
        <v>167</v>
      </c>
      <c r="F10" s="218">
        <v>0</v>
      </c>
      <c r="G10" s="218">
        <v>7.1684587813620072E-3</v>
      </c>
      <c r="H10" s="216" t="s">
        <v>166</v>
      </c>
      <c r="I10" s="216" t="s">
        <v>167</v>
      </c>
    </row>
    <row r="11" spans="1:9" ht="15.75" x14ac:dyDescent="0.25">
      <c r="A11" s="215" t="s">
        <v>168</v>
      </c>
      <c r="B11" s="215" t="s">
        <v>169</v>
      </c>
      <c r="C11" s="216">
        <v>2</v>
      </c>
      <c r="D11" s="216">
        <v>2</v>
      </c>
      <c r="E11" s="215" t="s">
        <v>169</v>
      </c>
      <c r="F11" s="218">
        <v>1.8867924528301886E-2</v>
      </c>
      <c r="G11" s="218">
        <v>1.8867924528301886E-2</v>
      </c>
      <c r="H11" s="216" t="s">
        <v>168</v>
      </c>
      <c r="I11" s="216" t="s">
        <v>169</v>
      </c>
    </row>
    <row r="12" spans="1:9" ht="15.75" x14ac:dyDescent="0.25">
      <c r="A12" s="215" t="s">
        <v>172</v>
      </c>
      <c r="B12" s="215" t="s">
        <v>173</v>
      </c>
      <c r="C12" s="216">
        <v>4</v>
      </c>
      <c r="D12" s="216">
        <v>1</v>
      </c>
      <c r="E12" s="215" t="s">
        <v>173</v>
      </c>
      <c r="F12" s="218">
        <v>2.9411764705882353E-2</v>
      </c>
      <c r="G12" s="218">
        <v>7.3529411764705881E-3</v>
      </c>
      <c r="H12" s="216" t="s">
        <v>172</v>
      </c>
      <c r="I12" s="216" t="s">
        <v>173</v>
      </c>
    </row>
    <row r="13" spans="1:9" ht="15.75" x14ac:dyDescent="0.25">
      <c r="A13" s="215" t="s">
        <v>182</v>
      </c>
      <c r="B13" s="215" t="s">
        <v>183</v>
      </c>
      <c r="C13" s="216">
        <v>4</v>
      </c>
      <c r="D13" s="216">
        <v>5</v>
      </c>
      <c r="E13" s="215" t="s">
        <v>183</v>
      </c>
      <c r="F13" s="218">
        <v>3.5398230088495575E-2</v>
      </c>
      <c r="G13" s="218">
        <v>4.4247787610619468E-2</v>
      </c>
      <c r="H13" s="216" t="s">
        <v>182</v>
      </c>
      <c r="I13" s="216" t="s">
        <v>183</v>
      </c>
    </row>
    <row r="14" spans="1:9" ht="15.75" x14ac:dyDescent="0.25">
      <c r="A14" s="215" t="s">
        <v>194</v>
      </c>
      <c r="B14" s="215" t="s">
        <v>195</v>
      </c>
      <c r="C14" s="216">
        <v>5</v>
      </c>
      <c r="D14" s="216">
        <v>3</v>
      </c>
      <c r="E14" s="215" t="s">
        <v>195</v>
      </c>
      <c r="F14" s="218">
        <v>1.7064846416382253E-2</v>
      </c>
      <c r="G14" s="218">
        <v>1.0238907849829351E-2</v>
      </c>
      <c r="H14" s="216" t="s">
        <v>194</v>
      </c>
      <c r="I14" s="216" t="s">
        <v>195</v>
      </c>
    </row>
    <row r="15" spans="1:9" ht="15.75" x14ac:dyDescent="0.25">
      <c r="A15" s="215" t="s">
        <v>208</v>
      </c>
      <c r="B15" s="215" t="s">
        <v>209</v>
      </c>
      <c r="C15" s="216">
        <v>1</v>
      </c>
      <c r="D15" s="216">
        <v>2</v>
      </c>
      <c r="E15" s="215" t="s">
        <v>209</v>
      </c>
      <c r="F15" s="218">
        <v>4.9751243781094526E-3</v>
      </c>
      <c r="G15" s="218">
        <v>9.9502487562189053E-3</v>
      </c>
      <c r="H15" s="216" t="s">
        <v>208</v>
      </c>
      <c r="I15" s="216" t="s">
        <v>209</v>
      </c>
    </row>
    <row r="16" spans="1:9" ht="15.75" x14ac:dyDescent="0.25">
      <c r="A16" s="215" t="s">
        <v>210</v>
      </c>
      <c r="B16" s="215" t="s">
        <v>211</v>
      </c>
      <c r="C16" s="216">
        <v>0</v>
      </c>
      <c r="D16" s="216">
        <v>2</v>
      </c>
      <c r="E16" s="215" t="s">
        <v>211</v>
      </c>
      <c r="F16" s="218">
        <v>0</v>
      </c>
      <c r="G16" s="218">
        <v>1.3986013986013986E-2</v>
      </c>
      <c r="H16" s="216" t="s">
        <v>210</v>
      </c>
      <c r="I16" s="216" t="s">
        <v>211</v>
      </c>
    </row>
    <row r="17" spans="1:9" ht="15.75" x14ac:dyDescent="0.25">
      <c r="A17" s="215" t="s">
        <v>216</v>
      </c>
      <c r="B17" s="215" t="s">
        <v>217</v>
      </c>
      <c r="C17" s="216">
        <v>3</v>
      </c>
      <c r="D17" s="216">
        <v>4</v>
      </c>
      <c r="E17" s="215" t="s">
        <v>217</v>
      </c>
      <c r="F17" s="218">
        <v>2.4E-2</v>
      </c>
      <c r="G17" s="218">
        <v>3.2000000000000001E-2</v>
      </c>
      <c r="H17" s="216" t="s">
        <v>216</v>
      </c>
      <c r="I17" s="216" t="s">
        <v>217</v>
      </c>
    </row>
    <row r="18" spans="1:9" ht="15.75" x14ac:dyDescent="0.25">
      <c r="A18" s="215" t="s">
        <v>250</v>
      </c>
      <c r="B18" s="215" t="s">
        <v>251</v>
      </c>
      <c r="C18" s="216">
        <v>2</v>
      </c>
      <c r="D18" s="216">
        <v>0</v>
      </c>
      <c r="E18" s="215" t="s">
        <v>251</v>
      </c>
      <c r="F18" s="218">
        <v>0</v>
      </c>
      <c r="G18" s="218">
        <v>0</v>
      </c>
      <c r="H18" s="216" t="s">
        <v>250</v>
      </c>
      <c r="I18" s="216" t="s">
        <v>251</v>
      </c>
    </row>
    <row r="19" spans="1:9" ht="15.6" x14ac:dyDescent="0.3">
      <c r="A19" s="215" t="s">
        <v>258</v>
      </c>
      <c r="B19" s="215" t="s">
        <v>259</v>
      </c>
      <c r="C19" s="216">
        <v>4</v>
      </c>
      <c r="D19" s="216">
        <v>6</v>
      </c>
      <c r="E19" s="215" t="s">
        <v>259</v>
      </c>
      <c r="F19" s="218">
        <v>5.1546391752577319E-3</v>
      </c>
      <c r="G19" s="218">
        <v>7.7319587628865982E-3</v>
      </c>
      <c r="H19" s="216" t="s">
        <v>258</v>
      </c>
      <c r="I19" s="216" t="s">
        <v>259</v>
      </c>
    </row>
    <row r="20" spans="1:9" ht="15.6" x14ac:dyDescent="0.3">
      <c r="A20" s="215" t="s">
        <v>268</v>
      </c>
      <c r="B20" s="215" t="s">
        <v>269</v>
      </c>
      <c r="C20" s="216">
        <v>3</v>
      </c>
      <c r="D20" s="216">
        <v>6</v>
      </c>
      <c r="E20" s="215" t="s">
        <v>269</v>
      </c>
      <c r="F20" s="218">
        <v>1.7241379310344827E-2</v>
      </c>
      <c r="G20" s="218">
        <v>3.4482758620689655E-2</v>
      </c>
      <c r="H20" s="216" t="s">
        <v>268</v>
      </c>
      <c r="I20" s="216" t="s">
        <v>269</v>
      </c>
    </row>
    <row r="21" spans="1:9" ht="15.6" x14ac:dyDescent="0.3">
      <c r="A21" s="215" t="s">
        <v>284</v>
      </c>
      <c r="B21" s="215" t="s">
        <v>285</v>
      </c>
      <c r="C21" s="216">
        <v>3</v>
      </c>
      <c r="D21" s="216">
        <v>0</v>
      </c>
      <c r="E21" s="215" t="s">
        <v>285</v>
      </c>
      <c r="F21" s="218">
        <v>2.9126213592233011E-2</v>
      </c>
      <c r="G21" s="218">
        <v>0</v>
      </c>
      <c r="H21" s="216" t="s">
        <v>284</v>
      </c>
      <c r="I21" s="216" t="s">
        <v>285</v>
      </c>
    </row>
    <row r="22" spans="1:9" ht="15.6" x14ac:dyDescent="0.3">
      <c r="A22" s="215" t="s">
        <v>288</v>
      </c>
      <c r="B22" s="215" t="s">
        <v>289</v>
      </c>
      <c r="C22" s="216">
        <v>8</v>
      </c>
      <c r="D22" s="216">
        <v>2</v>
      </c>
      <c r="E22" s="215" t="s">
        <v>289</v>
      </c>
      <c r="F22" s="218">
        <v>3.007518796992481E-2</v>
      </c>
      <c r="G22" s="218">
        <v>7.5187969924812026E-3</v>
      </c>
      <c r="H22" s="216" t="s">
        <v>288</v>
      </c>
      <c r="I22" s="216" t="s">
        <v>289</v>
      </c>
    </row>
    <row r="23" spans="1:9" ht="15.6" x14ac:dyDescent="0.3">
      <c r="A23" s="215" t="s">
        <v>300</v>
      </c>
      <c r="B23" s="215" t="s">
        <v>301</v>
      </c>
      <c r="C23" s="216">
        <v>1</v>
      </c>
      <c r="D23" s="216">
        <v>0</v>
      </c>
      <c r="E23" s="215" t="s">
        <v>301</v>
      </c>
      <c r="F23" s="218">
        <v>0</v>
      </c>
      <c r="G23" s="218">
        <v>0</v>
      </c>
      <c r="H23" s="216" t="s">
        <v>300</v>
      </c>
      <c r="I23" s="216" t="s">
        <v>301</v>
      </c>
    </row>
    <row r="24" spans="1:9" ht="15.6" x14ac:dyDescent="0.3">
      <c r="A24" s="215" t="s">
        <v>302</v>
      </c>
      <c r="B24" s="215" t="s">
        <v>303</v>
      </c>
      <c r="C24" s="216">
        <v>1</v>
      </c>
      <c r="D24" s="216">
        <v>1</v>
      </c>
      <c r="E24" s="215" t="s">
        <v>303</v>
      </c>
      <c r="F24" s="218">
        <v>5.7142857142857143E-3</v>
      </c>
      <c r="G24" s="218">
        <v>5.7142857142857143E-3</v>
      </c>
      <c r="H24" s="216" t="s">
        <v>302</v>
      </c>
      <c r="I24" s="216" t="s">
        <v>303</v>
      </c>
    </row>
    <row r="25" spans="1:9" ht="15.6" x14ac:dyDescent="0.3">
      <c r="A25" s="215" t="s">
        <v>312</v>
      </c>
      <c r="B25" s="215" t="s">
        <v>313</v>
      </c>
      <c r="C25" s="216">
        <v>1</v>
      </c>
      <c r="D25" s="216">
        <v>4</v>
      </c>
      <c r="E25" s="215" t="s">
        <v>313</v>
      </c>
      <c r="F25" s="218">
        <v>5.3475935828877002E-3</v>
      </c>
      <c r="G25" s="218">
        <v>2.1390374331550801E-2</v>
      </c>
      <c r="H25" s="216" t="s">
        <v>312</v>
      </c>
      <c r="I25" s="216" t="s">
        <v>313</v>
      </c>
    </row>
    <row r="26" spans="1:9" ht="15.6" x14ac:dyDescent="0.3">
      <c r="A26" s="215" t="s">
        <v>326</v>
      </c>
      <c r="B26" s="215" t="s">
        <v>327</v>
      </c>
      <c r="C26" s="216">
        <v>1</v>
      </c>
      <c r="D26" s="216">
        <v>4</v>
      </c>
      <c r="E26" s="215" t="s">
        <v>327</v>
      </c>
      <c r="F26" s="218">
        <v>0</v>
      </c>
      <c r="G26" s="218">
        <v>0</v>
      </c>
      <c r="H26" s="216" t="s">
        <v>326</v>
      </c>
      <c r="I26" s="216" t="s">
        <v>327</v>
      </c>
    </row>
    <row r="27" spans="1:9" ht="15.6" x14ac:dyDescent="0.3">
      <c r="A27" s="215" t="s">
        <v>320</v>
      </c>
      <c r="B27" s="215" t="s">
        <v>321</v>
      </c>
      <c r="C27" s="216">
        <v>23</v>
      </c>
      <c r="D27" s="216">
        <v>63</v>
      </c>
      <c r="E27" s="215" t="s">
        <v>321</v>
      </c>
      <c r="F27" s="218">
        <v>2.844774273345702E-3</v>
      </c>
      <c r="G27" s="218">
        <v>7.7922077922077922E-3</v>
      </c>
      <c r="H27" s="216" t="s">
        <v>320</v>
      </c>
      <c r="I27" s="216" t="s">
        <v>321</v>
      </c>
    </row>
    <row r="28" spans="1:9" ht="15.6" x14ac:dyDescent="0.3">
      <c r="A28" s="215" t="s">
        <v>354</v>
      </c>
      <c r="B28" s="215" t="s">
        <v>355</v>
      </c>
      <c r="C28" s="216">
        <v>2</v>
      </c>
      <c r="D28" s="216">
        <v>0</v>
      </c>
      <c r="E28" s="215" t="s">
        <v>355</v>
      </c>
      <c r="F28" s="218">
        <v>1.0526315789473684E-2</v>
      </c>
      <c r="G28" s="218">
        <v>0</v>
      </c>
      <c r="H28" s="216" t="s">
        <v>354</v>
      </c>
      <c r="I28" s="216" t="s">
        <v>355</v>
      </c>
    </row>
    <row r="29" spans="1:9" ht="15.6" x14ac:dyDescent="0.3">
      <c r="A29" s="215" t="s">
        <v>366</v>
      </c>
      <c r="B29" s="215" t="s">
        <v>367</v>
      </c>
      <c r="C29" s="216">
        <v>4</v>
      </c>
      <c r="D29" s="216">
        <v>3</v>
      </c>
      <c r="E29" s="215" t="s">
        <v>367</v>
      </c>
      <c r="F29" s="218">
        <v>3.6036036036036036E-2</v>
      </c>
      <c r="G29" s="218">
        <v>2.7027027027027029E-2</v>
      </c>
      <c r="H29" s="216" t="s">
        <v>366</v>
      </c>
      <c r="I29" s="216" t="s">
        <v>367</v>
      </c>
    </row>
    <row r="30" spans="1:9" ht="15.6" x14ac:dyDescent="0.3">
      <c r="A30" s="215" t="s">
        <v>398</v>
      </c>
      <c r="B30" s="215" t="s">
        <v>399</v>
      </c>
      <c r="C30" s="216">
        <v>3</v>
      </c>
      <c r="D30" s="216">
        <v>2</v>
      </c>
      <c r="E30" s="215" t="s">
        <v>399</v>
      </c>
      <c r="F30" s="218">
        <v>1.7045454545454544E-2</v>
      </c>
      <c r="G30" s="218">
        <v>1.1363636363636364E-2</v>
      </c>
      <c r="H30" s="216" t="s">
        <v>398</v>
      </c>
      <c r="I30" s="216" t="s">
        <v>399</v>
      </c>
    </row>
    <row r="31" spans="1:9" ht="15.6" x14ac:dyDescent="0.3">
      <c r="A31" s="215" t="s">
        <v>402</v>
      </c>
      <c r="B31" s="215" t="s">
        <v>403</v>
      </c>
      <c r="C31" s="216">
        <v>4</v>
      </c>
      <c r="D31" s="216">
        <v>2</v>
      </c>
      <c r="E31" s="215" t="s">
        <v>403</v>
      </c>
      <c r="F31" s="218">
        <v>3.2000000000000001E-2</v>
      </c>
      <c r="G31" s="218">
        <v>1.6E-2</v>
      </c>
      <c r="H31" s="216" t="s">
        <v>402</v>
      </c>
      <c r="I31" s="216" t="s">
        <v>403</v>
      </c>
    </row>
    <row r="32" spans="1:9" ht="15.6" x14ac:dyDescent="0.3">
      <c r="A32" s="215" t="s">
        <v>408</v>
      </c>
      <c r="B32" s="215" t="s">
        <v>409</v>
      </c>
      <c r="C32" s="216">
        <v>9</v>
      </c>
      <c r="D32" s="216">
        <v>6</v>
      </c>
      <c r="E32" s="215" t="s">
        <v>409</v>
      </c>
      <c r="F32" s="218">
        <v>4.8128342245989303E-2</v>
      </c>
      <c r="G32" s="218">
        <v>3.2085561497326207E-2</v>
      </c>
      <c r="H32" s="216" t="s">
        <v>408</v>
      </c>
      <c r="I32" s="216" t="s">
        <v>409</v>
      </c>
    </row>
    <row r="33" spans="1:9" ht="15.75" x14ac:dyDescent="0.25">
      <c r="A33" s="215" t="s">
        <v>420</v>
      </c>
      <c r="B33" s="215" t="s">
        <v>421</v>
      </c>
      <c r="C33" s="216">
        <v>6</v>
      </c>
      <c r="D33" s="216">
        <v>5</v>
      </c>
      <c r="E33" s="215" t="s">
        <v>421</v>
      </c>
      <c r="F33" s="218">
        <v>1.4925373134328358E-2</v>
      </c>
      <c r="G33" s="218">
        <v>1.2437810945273632E-2</v>
      </c>
      <c r="H33" s="216" t="s">
        <v>420</v>
      </c>
      <c r="I33" s="216" t="s">
        <v>421</v>
      </c>
    </row>
    <row r="34" spans="1:9" ht="15.75" x14ac:dyDescent="0.25">
      <c r="A34" s="215" t="s">
        <v>422</v>
      </c>
      <c r="B34" s="215" t="s">
        <v>423</v>
      </c>
      <c r="C34" s="216">
        <v>5</v>
      </c>
      <c r="D34" s="216">
        <v>5</v>
      </c>
      <c r="E34" s="215" t="s">
        <v>423</v>
      </c>
      <c r="F34" s="218">
        <v>1.8656716417910446E-2</v>
      </c>
      <c r="G34" s="218">
        <v>1.8656716417910446E-2</v>
      </c>
      <c r="H34" s="216" t="s">
        <v>422</v>
      </c>
      <c r="I34" s="216" t="s">
        <v>423</v>
      </c>
    </row>
    <row r="35" spans="1:9" ht="15.75" x14ac:dyDescent="0.25">
      <c r="A35" s="215" t="s">
        <v>424</v>
      </c>
      <c r="B35" s="215" t="s">
        <v>425</v>
      </c>
      <c r="C35" s="216">
        <v>0</v>
      </c>
      <c r="D35" s="216">
        <v>1</v>
      </c>
      <c r="E35" s="215" t="s">
        <v>425</v>
      </c>
      <c r="F35" s="218">
        <v>0</v>
      </c>
      <c r="G35" s="218">
        <v>0</v>
      </c>
      <c r="H35" s="216" t="s">
        <v>424</v>
      </c>
      <c r="I35" s="216" t="s">
        <v>425</v>
      </c>
    </row>
    <row r="36" spans="1:9" ht="15.75" x14ac:dyDescent="0.25">
      <c r="A36" s="215" t="s">
        <v>436</v>
      </c>
      <c r="B36" s="215" t="s">
        <v>437</v>
      </c>
      <c r="C36" s="216">
        <v>3</v>
      </c>
      <c r="D36" s="216">
        <v>0</v>
      </c>
      <c r="E36" s="215" t="s">
        <v>437</v>
      </c>
      <c r="F36" s="218">
        <v>1.8867924528301886E-2</v>
      </c>
      <c r="G36" s="218">
        <v>0</v>
      </c>
      <c r="H36" s="216" t="s">
        <v>436</v>
      </c>
      <c r="I36" s="216" t="s">
        <v>437</v>
      </c>
    </row>
    <row r="37" spans="1:9" ht="15.75" x14ac:dyDescent="0.25">
      <c r="A37" s="215" t="s">
        <v>440</v>
      </c>
      <c r="B37" s="215" t="s">
        <v>441</v>
      </c>
      <c r="C37" s="216">
        <v>0</v>
      </c>
      <c r="D37" s="216">
        <v>4</v>
      </c>
      <c r="E37" s="215" t="s">
        <v>441</v>
      </c>
      <c r="F37" s="218">
        <v>0</v>
      </c>
      <c r="G37" s="218">
        <v>2.1276595744680851E-2</v>
      </c>
      <c r="H37" s="216" t="s">
        <v>440</v>
      </c>
      <c r="I37" s="216" t="s">
        <v>441</v>
      </c>
    </row>
    <row r="38" spans="1:9" ht="15.75" x14ac:dyDescent="0.25">
      <c r="A38" s="215" t="s">
        <v>442</v>
      </c>
      <c r="B38" s="215" t="s">
        <v>443</v>
      </c>
      <c r="C38" s="216">
        <v>3</v>
      </c>
      <c r="D38" s="216">
        <v>3</v>
      </c>
      <c r="E38" s="215" t="s">
        <v>443</v>
      </c>
      <c r="F38" s="218">
        <v>2.097902097902098E-2</v>
      </c>
      <c r="G38" s="218">
        <v>2.097902097902098E-2</v>
      </c>
      <c r="H38" s="216" t="s">
        <v>442</v>
      </c>
      <c r="I38" s="216" t="s">
        <v>443</v>
      </c>
    </row>
    <row r="39" spans="1:9" ht="15.75" x14ac:dyDescent="0.25">
      <c r="A39" s="215" t="s">
        <v>444</v>
      </c>
      <c r="B39" s="215" t="s">
        <v>445</v>
      </c>
      <c r="C39" s="216">
        <v>3</v>
      </c>
      <c r="D39" s="216">
        <v>5</v>
      </c>
      <c r="E39" s="215" t="s">
        <v>445</v>
      </c>
      <c r="F39" s="218">
        <v>6.382978723404255E-3</v>
      </c>
      <c r="G39" s="218">
        <v>1.0638297872340425E-2</v>
      </c>
      <c r="H39" s="216" t="s">
        <v>444</v>
      </c>
      <c r="I39" s="216" t="s">
        <v>445</v>
      </c>
    </row>
    <row r="40" spans="1:9" ht="15.75" x14ac:dyDescent="0.25">
      <c r="A40" s="215" t="s">
        <v>458</v>
      </c>
      <c r="B40" s="215" t="s">
        <v>459</v>
      </c>
      <c r="C40" s="216">
        <v>3</v>
      </c>
      <c r="D40" s="216">
        <v>3</v>
      </c>
      <c r="E40" s="215" t="s">
        <v>459</v>
      </c>
      <c r="F40" s="218">
        <v>6.5359477124183009E-3</v>
      </c>
      <c r="G40" s="218">
        <v>6.5359477124183009E-3</v>
      </c>
      <c r="H40" s="216" t="s">
        <v>458</v>
      </c>
      <c r="I40" s="216" t="s">
        <v>459</v>
      </c>
    </row>
    <row r="41" spans="1:9" ht="15.75" x14ac:dyDescent="0.25">
      <c r="A41" s="215" t="s">
        <v>462</v>
      </c>
      <c r="B41" s="215" t="s">
        <v>463</v>
      </c>
      <c r="C41" s="216">
        <v>1</v>
      </c>
      <c r="D41" s="216">
        <v>4</v>
      </c>
      <c r="E41" s="215" t="s">
        <v>463</v>
      </c>
      <c r="F41" s="218">
        <v>4.0650406504065045E-3</v>
      </c>
      <c r="G41" s="218">
        <v>1.6260162601626018E-2</v>
      </c>
      <c r="H41" s="216" t="s">
        <v>462</v>
      </c>
      <c r="I41" s="216" t="s">
        <v>463</v>
      </c>
    </row>
    <row r="42" spans="1:9" ht="15.75" x14ac:dyDescent="0.25">
      <c r="A42" s="215" t="s">
        <v>466</v>
      </c>
      <c r="B42" s="215" t="s">
        <v>467</v>
      </c>
      <c r="C42" s="216">
        <v>0</v>
      </c>
      <c r="D42" s="216">
        <v>1</v>
      </c>
      <c r="E42" s="215" t="s">
        <v>467</v>
      </c>
      <c r="F42" s="218">
        <v>0</v>
      </c>
      <c r="G42" s="218">
        <v>9.0909090909090905E-3</v>
      </c>
      <c r="H42" s="216" t="s">
        <v>466</v>
      </c>
      <c r="I42" s="216" t="s">
        <v>467</v>
      </c>
    </row>
    <row r="43" spans="1:9" ht="15.75" x14ac:dyDescent="0.25">
      <c r="A43" s="215" t="s">
        <v>482</v>
      </c>
      <c r="B43" s="215" t="s">
        <v>483</v>
      </c>
      <c r="C43" s="216">
        <v>1</v>
      </c>
      <c r="D43" s="216">
        <v>0</v>
      </c>
      <c r="E43" s="215" t="s">
        <v>483</v>
      </c>
      <c r="F43" s="218">
        <v>9.3457943925233638E-3</v>
      </c>
      <c r="G43" s="218">
        <v>0</v>
      </c>
      <c r="H43" s="216" t="s">
        <v>482</v>
      </c>
      <c r="I43" s="216" t="s">
        <v>483</v>
      </c>
    </row>
    <row r="44" spans="1:9" ht="15.75" x14ac:dyDescent="0.25">
      <c r="A44" s="215" t="s">
        <v>484</v>
      </c>
      <c r="B44" s="215" t="s">
        <v>485</v>
      </c>
      <c r="C44" s="216">
        <v>10</v>
      </c>
      <c r="D44" s="216">
        <v>14</v>
      </c>
      <c r="E44" s="215" t="s">
        <v>485</v>
      </c>
      <c r="F44" s="218">
        <v>1.0626992561105207E-2</v>
      </c>
      <c r="G44" s="218">
        <v>1.487778958554729E-2</v>
      </c>
      <c r="H44" s="216" t="s">
        <v>484</v>
      </c>
      <c r="I44" s="216" t="s">
        <v>485</v>
      </c>
    </row>
    <row r="45" spans="1:9" ht="15.75" x14ac:dyDescent="0.25">
      <c r="A45" s="215" t="s">
        <v>524</v>
      </c>
      <c r="B45" s="215" t="s">
        <v>525</v>
      </c>
      <c r="C45" s="216">
        <v>3</v>
      </c>
      <c r="D45" s="216">
        <v>3</v>
      </c>
      <c r="E45" s="215" t="s">
        <v>525</v>
      </c>
      <c r="F45" s="218">
        <v>3.0612244897959183E-2</v>
      </c>
      <c r="G45" s="218">
        <v>3.0612244897959183E-2</v>
      </c>
      <c r="H45" s="216" t="s">
        <v>524</v>
      </c>
      <c r="I45" s="216" t="s">
        <v>525</v>
      </c>
    </row>
    <row r="46" spans="1:9" ht="15.75" x14ac:dyDescent="0.25">
      <c r="A46" s="215" t="s">
        <v>536</v>
      </c>
      <c r="B46" s="215" t="s">
        <v>537</v>
      </c>
      <c r="C46" s="216">
        <v>5</v>
      </c>
      <c r="D46" s="216">
        <v>3</v>
      </c>
      <c r="E46" s="215" t="s">
        <v>537</v>
      </c>
      <c r="F46" s="218">
        <v>1.7182130584192441E-2</v>
      </c>
      <c r="G46" s="218">
        <v>1.0309278350515464E-2</v>
      </c>
      <c r="H46" s="216" t="s">
        <v>536</v>
      </c>
      <c r="I46" s="216" t="s">
        <v>537</v>
      </c>
    </row>
    <row r="47" spans="1:9" ht="15.75" x14ac:dyDescent="0.25">
      <c r="A47" s="215" t="s">
        <v>538</v>
      </c>
      <c r="B47" s="215" t="s">
        <v>539</v>
      </c>
      <c r="C47" s="216">
        <v>1</v>
      </c>
      <c r="D47" s="216">
        <v>1</v>
      </c>
      <c r="E47" s="215" t="s">
        <v>539</v>
      </c>
      <c r="F47" s="218">
        <v>3.8610038610038611E-3</v>
      </c>
      <c r="G47" s="218">
        <v>3.8610038610038611E-3</v>
      </c>
      <c r="H47" s="216" t="s">
        <v>538</v>
      </c>
      <c r="I47" s="216" t="s">
        <v>539</v>
      </c>
    </row>
    <row r="48" spans="1:9" ht="15.75" x14ac:dyDescent="0.25">
      <c r="A48" s="215" t="s">
        <v>542</v>
      </c>
      <c r="B48" s="215" t="s">
        <v>543</v>
      </c>
      <c r="C48" s="216">
        <v>0</v>
      </c>
      <c r="D48" s="216">
        <v>2</v>
      </c>
      <c r="E48" s="215" t="s">
        <v>543</v>
      </c>
      <c r="F48" s="218">
        <v>0</v>
      </c>
      <c r="G48" s="218">
        <v>1.9801980198019802E-2</v>
      </c>
      <c r="H48" s="216" t="s">
        <v>542</v>
      </c>
      <c r="I48" s="216" t="s">
        <v>543</v>
      </c>
    </row>
    <row r="49" spans="1:9" ht="15.75" x14ac:dyDescent="0.25">
      <c r="A49" s="215" t="s">
        <v>546</v>
      </c>
      <c r="B49" s="215" t="s">
        <v>547</v>
      </c>
      <c r="C49" s="216">
        <v>3</v>
      </c>
      <c r="D49" s="216">
        <v>1</v>
      </c>
      <c r="E49" s="215" t="s">
        <v>547</v>
      </c>
      <c r="F49" s="218">
        <v>1.4218009478672985E-2</v>
      </c>
      <c r="G49" s="218">
        <v>4.7393364928909956E-3</v>
      </c>
      <c r="H49" s="216" t="s">
        <v>546</v>
      </c>
      <c r="I49" s="216" t="s">
        <v>547</v>
      </c>
    </row>
    <row r="50" spans="1:9" ht="15.75" x14ac:dyDescent="0.25">
      <c r="A50" s="215" t="s">
        <v>562</v>
      </c>
      <c r="B50" s="215" t="s">
        <v>563</v>
      </c>
      <c r="C50" s="216">
        <v>1</v>
      </c>
      <c r="D50" s="216">
        <v>3</v>
      </c>
      <c r="E50" s="215" t="s">
        <v>563</v>
      </c>
      <c r="F50" s="218">
        <v>1.8867924528301886E-2</v>
      </c>
      <c r="G50" s="218">
        <v>5.6603773584905662E-2</v>
      </c>
      <c r="H50" s="216" t="s">
        <v>562</v>
      </c>
      <c r="I50" s="216" t="s">
        <v>563</v>
      </c>
    </row>
    <row r="51" spans="1:9" ht="15.75" x14ac:dyDescent="0.25">
      <c r="A51" s="215" t="s">
        <v>580</v>
      </c>
      <c r="B51" s="215" t="s">
        <v>581</v>
      </c>
      <c r="C51" s="216">
        <v>4</v>
      </c>
      <c r="D51" s="216">
        <v>3</v>
      </c>
      <c r="E51" s="215" t="s">
        <v>581</v>
      </c>
      <c r="F51" s="218">
        <v>2.9850746268656716E-2</v>
      </c>
      <c r="G51" s="218">
        <v>2.2388059701492536E-2</v>
      </c>
      <c r="H51" s="216" t="s">
        <v>580</v>
      </c>
      <c r="I51" s="216" t="s">
        <v>581</v>
      </c>
    </row>
    <row r="52" spans="1:9" ht="15.75" x14ac:dyDescent="0.25">
      <c r="A52" s="215" t="s">
        <v>592</v>
      </c>
      <c r="B52" s="215" t="s">
        <v>593</v>
      </c>
      <c r="C52" s="216">
        <v>0</v>
      </c>
      <c r="D52" s="216">
        <v>0</v>
      </c>
      <c r="E52" s="215" t="s">
        <v>593</v>
      </c>
      <c r="F52" s="218">
        <v>0</v>
      </c>
      <c r="G52" s="218">
        <v>0</v>
      </c>
      <c r="H52" s="216" t="s">
        <v>592</v>
      </c>
      <c r="I52" s="216" t="s">
        <v>593</v>
      </c>
    </row>
    <row r="53" spans="1:9" ht="15.75" x14ac:dyDescent="0.25">
      <c r="A53" s="215" t="s">
        <v>594</v>
      </c>
      <c r="B53" s="215" t="s">
        <v>595</v>
      </c>
      <c r="C53" s="216">
        <v>4</v>
      </c>
      <c r="D53" s="216">
        <v>5</v>
      </c>
      <c r="E53" s="215" t="s">
        <v>595</v>
      </c>
      <c r="F53" s="218">
        <v>9.9750623441396506E-3</v>
      </c>
      <c r="G53" s="218">
        <v>1.2468827930174564E-2</v>
      </c>
      <c r="H53" s="216" t="s">
        <v>594</v>
      </c>
      <c r="I53" s="216" t="s">
        <v>595</v>
      </c>
    </row>
    <row r="54" spans="1:9" ht="15.75" x14ac:dyDescent="0.25">
      <c r="A54" s="215" t="s">
        <v>602</v>
      </c>
      <c r="B54" s="215" t="s">
        <v>603</v>
      </c>
      <c r="C54" s="216">
        <v>0</v>
      </c>
      <c r="D54" s="216">
        <v>1</v>
      </c>
      <c r="E54" s="215" t="s">
        <v>603</v>
      </c>
      <c r="F54" s="218">
        <v>0</v>
      </c>
      <c r="G54" s="218">
        <v>0</v>
      </c>
      <c r="H54" s="216" t="s">
        <v>602</v>
      </c>
      <c r="I54" s="216" t="s">
        <v>603</v>
      </c>
    </row>
    <row r="55" spans="1:9" ht="15.75" x14ac:dyDescent="0.25">
      <c r="A55" s="215" t="s">
        <v>622</v>
      </c>
      <c r="B55" s="215" t="s">
        <v>623</v>
      </c>
      <c r="C55" s="216">
        <v>0</v>
      </c>
      <c r="D55" s="216">
        <v>1</v>
      </c>
      <c r="E55" s="215" t="s">
        <v>623</v>
      </c>
      <c r="F55" s="218">
        <v>0</v>
      </c>
      <c r="G55" s="218">
        <v>1.7857142857142856E-2</v>
      </c>
      <c r="H55" s="216" t="s">
        <v>622</v>
      </c>
      <c r="I55" s="216" t="s">
        <v>623</v>
      </c>
    </row>
    <row r="56" spans="1:9" ht="15.75" x14ac:dyDescent="0.25">
      <c r="A56" s="215" t="s">
        <v>628</v>
      </c>
      <c r="B56" s="215" t="s">
        <v>629</v>
      </c>
      <c r="C56" s="216">
        <v>6</v>
      </c>
      <c r="D56" s="216">
        <v>5</v>
      </c>
      <c r="E56" s="215" t="s">
        <v>629</v>
      </c>
      <c r="F56" s="218">
        <v>2.3346303501945526E-2</v>
      </c>
      <c r="G56" s="218">
        <v>1.9455252918287938E-2</v>
      </c>
      <c r="H56" s="216" t="s">
        <v>628</v>
      </c>
      <c r="I56" s="216" t="s">
        <v>629</v>
      </c>
    </row>
    <row r="57" spans="1:9" ht="15.75" x14ac:dyDescent="0.25">
      <c r="A57" s="215" t="s">
        <v>632</v>
      </c>
      <c r="B57" s="215" t="s">
        <v>633</v>
      </c>
      <c r="C57" s="216">
        <v>3</v>
      </c>
      <c r="D57" s="216">
        <v>1</v>
      </c>
      <c r="E57" s="215" t="s">
        <v>633</v>
      </c>
      <c r="F57" s="218">
        <v>0</v>
      </c>
      <c r="G57" s="218">
        <v>0</v>
      </c>
      <c r="H57" s="216" t="s">
        <v>632</v>
      </c>
      <c r="I57" s="216" t="s">
        <v>633</v>
      </c>
    </row>
    <row r="58" spans="1:9" ht="15.75" x14ac:dyDescent="0.25">
      <c r="A58" s="215" t="s">
        <v>634</v>
      </c>
      <c r="B58" s="215" t="s">
        <v>635</v>
      </c>
      <c r="C58" s="216">
        <v>2</v>
      </c>
      <c r="D58" s="216">
        <v>5</v>
      </c>
      <c r="E58" s="215" t="s">
        <v>635</v>
      </c>
      <c r="F58" s="218">
        <v>1.7391304347826087E-2</v>
      </c>
      <c r="G58" s="218">
        <v>4.3478260869565216E-2</v>
      </c>
      <c r="H58" s="216" t="s">
        <v>634</v>
      </c>
      <c r="I58" s="216" t="s">
        <v>635</v>
      </c>
    </row>
    <row r="59" spans="1:9" ht="15.75" x14ac:dyDescent="0.25">
      <c r="A59" s="215" t="s">
        <v>636</v>
      </c>
      <c r="B59" s="215" t="s">
        <v>637</v>
      </c>
      <c r="C59" s="216">
        <v>0</v>
      </c>
      <c r="D59" s="216">
        <v>3</v>
      </c>
      <c r="E59" s="215" t="s">
        <v>637</v>
      </c>
      <c r="F59" s="218">
        <v>0</v>
      </c>
      <c r="G59" s="218">
        <v>2.9126213592233011E-2</v>
      </c>
      <c r="H59" s="216" t="s">
        <v>636</v>
      </c>
      <c r="I59" s="216" t="s">
        <v>637</v>
      </c>
    </row>
    <row r="60" spans="1:9" ht="15.75" x14ac:dyDescent="0.25">
      <c r="A60" s="215" t="s">
        <v>650</v>
      </c>
      <c r="B60" s="215" t="s">
        <v>651</v>
      </c>
      <c r="C60" s="216">
        <v>0</v>
      </c>
      <c r="D60" s="216">
        <v>1</v>
      </c>
      <c r="E60" s="215" t="s">
        <v>651</v>
      </c>
      <c r="F60" s="218">
        <v>0</v>
      </c>
      <c r="G60" s="218">
        <v>1.0101010101010102E-2</v>
      </c>
      <c r="H60" s="216" t="s">
        <v>650</v>
      </c>
      <c r="I60" s="216" t="s">
        <v>651</v>
      </c>
    </row>
    <row r="61" spans="1:9" ht="15.75" x14ac:dyDescent="0.25">
      <c r="A61" s="215" t="s">
        <v>654</v>
      </c>
      <c r="B61" s="215" t="s">
        <v>655</v>
      </c>
      <c r="C61" s="216">
        <v>0</v>
      </c>
      <c r="D61" s="216">
        <v>3</v>
      </c>
      <c r="E61" s="215" t="s">
        <v>655</v>
      </c>
      <c r="F61" s="218">
        <v>0</v>
      </c>
      <c r="G61" s="218">
        <v>4.9180327868852458E-2</v>
      </c>
      <c r="H61" s="216" t="s">
        <v>654</v>
      </c>
      <c r="I61" s="216" t="s">
        <v>655</v>
      </c>
    </row>
    <row r="62" spans="1:9" ht="15.75" x14ac:dyDescent="0.25">
      <c r="A62" s="215" t="s">
        <v>656</v>
      </c>
      <c r="B62" s="215" t="s">
        <v>657</v>
      </c>
      <c r="C62" s="216">
        <v>3</v>
      </c>
      <c r="D62" s="216">
        <v>4</v>
      </c>
      <c r="E62" s="215" t="s">
        <v>657</v>
      </c>
      <c r="F62" s="218">
        <v>8.4269662921348312E-3</v>
      </c>
      <c r="G62" s="218">
        <v>1.1235955056179775E-2</v>
      </c>
      <c r="H62" s="216" t="s">
        <v>656</v>
      </c>
      <c r="I62" s="216" t="s">
        <v>657</v>
      </c>
    </row>
    <row r="63" spans="1:9" ht="15.75" x14ac:dyDescent="0.25">
      <c r="A63" s="215" t="s">
        <v>670</v>
      </c>
      <c r="B63" s="215" t="s">
        <v>671</v>
      </c>
      <c r="C63" s="216">
        <v>7</v>
      </c>
      <c r="D63" s="216">
        <v>11</v>
      </c>
      <c r="E63" s="215" t="s">
        <v>671</v>
      </c>
      <c r="F63" s="218">
        <v>6.0344827586206896E-3</v>
      </c>
      <c r="G63" s="218">
        <v>9.482758620689655E-3</v>
      </c>
      <c r="H63" s="216" t="s">
        <v>670</v>
      </c>
      <c r="I63" s="216" t="s">
        <v>671</v>
      </c>
    </row>
    <row r="64" spans="1:9" ht="15.75" x14ac:dyDescent="0.25">
      <c r="A64" s="215" t="s">
        <v>676</v>
      </c>
      <c r="B64" s="215" t="s">
        <v>677</v>
      </c>
      <c r="C64" s="216">
        <v>2</v>
      </c>
      <c r="D64" s="216">
        <v>1</v>
      </c>
      <c r="E64" s="215" t="s">
        <v>677</v>
      </c>
      <c r="F64" s="218">
        <v>3.5714285714285712E-2</v>
      </c>
      <c r="G64" s="218">
        <v>1.7857142857142856E-2</v>
      </c>
      <c r="H64" s="216" t="s">
        <v>676</v>
      </c>
      <c r="I64" s="216" t="s">
        <v>677</v>
      </c>
    </row>
    <row r="65" spans="1:9" ht="15.75" x14ac:dyDescent="0.25">
      <c r="A65" s="215" t="s">
        <v>682</v>
      </c>
      <c r="B65" s="215" t="s">
        <v>683</v>
      </c>
      <c r="C65" s="216">
        <v>6</v>
      </c>
      <c r="D65" s="216">
        <v>5</v>
      </c>
      <c r="E65" s="215" t="s">
        <v>683</v>
      </c>
      <c r="F65" s="218">
        <v>2.4489795918367346E-2</v>
      </c>
      <c r="G65" s="218">
        <v>2.0408163265306121E-2</v>
      </c>
      <c r="H65" s="216" t="s">
        <v>682</v>
      </c>
      <c r="I65" s="216" t="s">
        <v>683</v>
      </c>
    </row>
    <row r="66" spans="1:9" ht="15.75" x14ac:dyDescent="0.25">
      <c r="A66" s="215" t="s">
        <v>696</v>
      </c>
      <c r="B66" s="215" t="s">
        <v>697</v>
      </c>
      <c r="C66" s="216">
        <v>12</v>
      </c>
      <c r="D66" s="216">
        <v>10</v>
      </c>
      <c r="E66" s="215" t="s">
        <v>697</v>
      </c>
      <c r="F66" s="218">
        <v>1.8404907975460124E-2</v>
      </c>
      <c r="G66" s="218">
        <v>1.5337423312883436E-2</v>
      </c>
      <c r="H66" s="216" t="s">
        <v>696</v>
      </c>
      <c r="I66" s="216" t="s">
        <v>697</v>
      </c>
    </row>
    <row r="67" spans="1:9" ht="15.75" x14ac:dyDescent="0.25">
      <c r="A67" s="215" t="s">
        <v>700</v>
      </c>
      <c r="B67" s="215" t="s">
        <v>701</v>
      </c>
      <c r="C67" s="216">
        <v>3</v>
      </c>
      <c r="D67" s="216">
        <v>4</v>
      </c>
      <c r="E67" s="215" t="s">
        <v>701</v>
      </c>
      <c r="F67" s="218">
        <v>5.9880239520958087E-3</v>
      </c>
      <c r="G67" s="218">
        <v>7.9840319361277438E-3</v>
      </c>
      <c r="H67" s="216" t="s">
        <v>700</v>
      </c>
      <c r="I67" s="216" t="s">
        <v>701</v>
      </c>
    </row>
    <row r="68" spans="1:9" ht="15.75" x14ac:dyDescent="0.25">
      <c r="A68" s="215" t="s">
        <v>702</v>
      </c>
      <c r="B68" s="215" t="s">
        <v>703</v>
      </c>
      <c r="C68" s="216">
        <v>0</v>
      </c>
      <c r="D68" s="216">
        <v>1</v>
      </c>
      <c r="E68" s="215" t="s">
        <v>703</v>
      </c>
      <c r="F68" s="218">
        <v>0</v>
      </c>
      <c r="G68" s="218">
        <v>0</v>
      </c>
      <c r="H68" s="216" t="s">
        <v>702</v>
      </c>
      <c r="I68" s="216" t="s">
        <v>703</v>
      </c>
    </row>
    <row r="69" spans="1:9" ht="15.75" x14ac:dyDescent="0.25">
      <c r="A69" s="215" t="s">
        <v>706</v>
      </c>
      <c r="B69" s="215" t="s">
        <v>707</v>
      </c>
      <c r="C69" s="216">
        <v>9</v>
      </c>
      <c r="D69" s="216">
        <v>9</v>
      </c>
      <c r="E69" s="215" t="s">
        <v>707</v>
      </c>
      <c r="F69" s="218">
        <v>1.0262257696693273E-2</v>
      </c>
      <c r="G69" s="218">
        <v>1.0262257696693273E-2</v>
      </c>
      <c r="H69" s="216" t="s">
        <v>706</v>
      </c>
      <c r="I69" s="216" t="s">
        <v>707</v>
      </c>
    </row>
    <row r="70" spans="1:9" ht="15.75" x14ac:dyDescent="0.25">
      <c r="A70" s="215" t="s">
        <v>710</v>
      </c>
      <c r="B70" s="215" t="s">
        <v>711</v>
      </c>
      <c r="C70" s="216">
        <v>4</v>
      </c>
      <c r="D70" s="216">
        <v>7</v>
      </c>
      <c r="E70" s="215" t="s">
        <v>711</v>
      </c>
      <c r="F70" s="218">
        <v>1.9138755980861243E-2</v>
      </c>
      <c r="G70" s="218">
        <v>3.3492822966507178E-2</v>
      </c>
      <c r="H70" s="216" t="s">
        <v>710</v>
      </c>
      <c r="I70" s="216" t="s">
        <v>711</v>
      </c>
    </row>
    <row r="71" spans="1:9" ht="15.75" x14ac:dyDescent="0.25">
      <c r="A71" s="215" t="s">
        <v>712</v>
      </c>
      <c r="B71" s="215" t="s">
        <v>713</v>
      </c>
      <c r="C71" s="216">
        <v>1</v>
      </c>
      <c r="D71" s="216">
        <v>0</v>
      </c>
      <c r="E71" s="215" t="s">
        <v>713</v>
      </c>
      <c r="F71" s="218">
        <v>0</v>
      </c>
      <c r="G71" s="218">
        <v>0</v>
      </c>
      <c r="H71" s="216" t="s">
        <v>712</v>
      </c>
      <c r="I71" s="216" t="s">
        <v>713</v>
      </c>
    </row>
    <row r="72" spans="1:9" ht="15.75" x14ac:dyDescent="0.25">
      <c r="A72" s="215" t="s">
        <v>720</v>
      </c>
      <c r="B72" s="215" t="s">
        <v>721</v>
      </c>
      <c r="C72" s="216">
        <v>11</v>
      </c>
      <c r="D72" s="216">
        <v>6</v>
      </c>
      <c r="E72" s="215" t="s">
        <v>721</v>
      </c>
      <c r="F72" s="218">
        <v>1.7160686427457099E-2</v>
      </c>
      <c r="G72" s="218">
        <v>9.3603744149765994E-3</v>
      </c>
      <c r="H72" s="216" t="s">
        <v>720</v>
      </c>
      <c r="I72" s="216" t="s">
        <v>721</v>
      </c>
    </row>
    <row r="73" spans="1:9" ht="15.75" x14ac:dyDescent="0.25">
      <c r="A73" s="215" t="s">
        <v>722</v>
      </c>
      <c r="B73" s="215" t="s">
        <v>723</v>
      </c>
      <c r="C73" s="216">
        <v>3</v>
      </c>
      <c r="D73" s="216">
        <v>3</v>
      </c>
      <c r="E73" s="215" t="s">
        <v>723</v>
      </c>
      <c r="F73" s="218">
        <v>1.1764705882352941E-2</v>
      </c>
      <c r="G73" s="218">
        <v>1.1764705882352941E-2</v>
      </c>
      <c r="H73" s="216" t="s">
        <v>722</v>
      </c>
      <c r="I73" s="216" t="s">
        <v>723</v>
      </c>
    </row>
    <row r="74" spans="1:9" ht="15.75" x14ac:dyDescent="0.25">
      <c r="A74" s="215" t="s">
        <v>724</v>
      </c>
      <c r="B74" s="215" t="s">
        <v>725</v>
      </c>
      <c r="C74" s="216">
        <v>1</v>
      </c>
      <c r="D74" s="216">
        <v>0</v>
      </c>
      <c r="E74" s="215" t="s">
        <v>725</v>
      </c>
      <c r="F74" s="218">
        <v>4.608294930875576E-3</v>
      </c>
      <c r="G74" s="218">
        <v>0</v>
      </c>
      <c r="H74" s="216" t="s">
        <v>724</v>
      </c>
      <c r="I74" s="216" t="s">
        <v>725</v>
      </c>
    </row>
    <row r="75" spans="1:9" ht="15.75" x14ac:dyDescent="0.25">
      <c r="A75" s="215" t="s">
        <v>728</v>
      </c>
      <c r="B75" s="215" t="s">
        <v>729</v>
      </c>
      <c r="C75" s="216">
        <v>1</v>
      </c>
      <c r="D75" s="216">
        <v>1</v>
      </c>
      <c r="E75" s="215" t="s">
        <v>729</v>
      </c>
      <c r="F75" s="218">
        <v>7.246376811594203E-3</v>
      </c>
      <c r="G75" s="218">
        <v>7.246376811594203E-3</v>
      </c>
      <c r="H75" s="216" t="s">
        <v>728</v>
      </c>
      <c r="I75" s="216" t="s">
        <v>729</v>
      </c>
    </row>
    <row r="76" spans="1:9" ht="15.75" x14ac:dyDescent="0.25">
      <c r="A76" s="215" t="s">
        <v>740</v>
      </c>
      <c r="B76" s="215" t="s">
        <v>741</v>
      </c>
      <c r="C76" s="216">
        <v>9</v>
      </c>
      <c r="D76" s="216">
        <v>3</v>
      </c>
      <c r="E76" s="215" t="s">
        <v>741</v>
      </c>
      <c r="F76" s="218">
        <v>1.7013232514177693E-2</v>
      </c>
      <c r="G76" s="218">
        <v>5.6710775047258983E-3</v>
      </c>
      <c r="H76" s="216" t="s">
        <v>740</v>
      </c>
      <c r="I76" s="216" t="s">
        <v>741</v>
      </c>
    </row>
    <row r="77" spans="1:9" ht="15.75" x14ac:dyDescent="0.25">
      <c r="A77" s="215" t="s">
        <v>756</v>
      </c>
      <c r="B77" s="215" t="s">
        <v>757</v>
      </c>
      <c r="C77" s="216">
        <v>3</v>
      </c>
      <c r="D77" s="216">
        <v>2</v>
      </c>
      <c r="E77" s="215" t="s">
        <v>757</v>
      </c>
      <c r="F77" s="218">
        <v>2.9702970297029702E-2</v>
      </c>
      <c r="G77" s="218">
        <v>1.9801980198019802E-2</v>
      </c>
      <c r="H77" s="216" t="s">
        <v>756</v>
      </c>
      <c r="I77" s="216" t="s">
        <v>757</v>
      </c>
    </row>
    <row r="78" spans="1:9" ht="15.75" x14ac:dyDescent="0.25">
      <c r="A78" s="215" t="s">
        <v>758</v>
      </c>
      <c r="B78" s="215" t="s">
        <v>759</v>
      </c>
      <c r="C78" s="216">
        <v>5</v>
      </c>
      <c r="D78" s="216">
        <v>1</v>
      </c>
      <c r="E78" s="215" t="s">
        <v>759</v>
      </c>
      <c r="F78" s="218">
        <v>4.5045045045045043E-2</v>
      </c>
      <c r="G78" s="218">
        <v>9.0090090090090089E-3</v>
      </c>
      <c r="H78" s="216" t="s">
        <v>758</v>
      </c>
      <c r="I78" s="216" t="s">
        <v>759</v>
      </c>
    </row>
    <row r="79" spans="1:9" ht="15.75" x14ac:dyDescent="0.25">
      <c r="A79" s="215" t="s">
        <v>778</v>
      </c>
      <c r="B79" s="215" t="s">
        <v>779</v>
      </c>
      <c r="C79" s="216">
        <v>0</v>
      </c>
      <c r="D79" s="216">
        <v>1</v>
      </c>
      <c r="E79" s="215" t="s">
        <v>779</v>
      </c>
      <c r="F79" s="218">
        <v>0</v>
      </c>
      <c r="G79" s="218">
        <v>5.2910052910052907E-3</v>
      </c>
      <c r="H79" s="216" t="s">
        <v>778</v>
      </c>
      <c r="I79" s="216" t="s">
        <v>779</v>
      </c>
    </row>
    <row r="80" spans="1:9" ht="15.75" x14ac:dyDescent="0.25">
      <c r="A80" s="215" t="s">
        <v>794</v>
      </c>
      <c r="B80" s="215" t="s">
        <v>795</v>
      </c>
      <c r="C80" s="216">
        <v>2</v>
      </c>
      <c r="D80" s="216">
        <v>1</v>
      </c>
      <c r="E80" s="215" t="s">
        <v>795</v>
      </c>
      <c r="F80" s="218">
        <v>0</v>
      </c>
      <c r="G80" s="218">
        <v>0</v>
      </c>
      <c r="H80" s="216" t="s">
        <v>794</v>
      </c>
      <c r="I80" s="216" t="s">
        <v>795</v>
      </c>
    </row>
    <row r="81" spans="1:9" ht="15.75" x14ac:dyDescent="0.25">
      <c r="A81" s="215" t="s">
        <v>802</v>
      </c>
      <c r="B81" s="215" t="s">
        <v>803</v>
      </c>
      <c r="C81" s="216">
        <v>5</v>
      </c>
      <c r="D81" s="216">
        <v>2</v>
      </c>
      <c r="E81" s="215" t="s">
        <v>803</v>
      </c>
      <c r="F81" s="218">
        <v>1.7921146953405017E-2</v>
      </c>
      <c r="G81" s="218">
        <v>7.1684587813620072E-3</v>
      </c>
      <c r="H81" s="216" t="s">
        <v>802</v>
      </c>
      <c r="I81" s="216" t="s">
        <v>803</v>
      </c>
    </row>
    <row r="82" spans="1:9" ht="15.75" x14ac:dyDescent="0.25">
      <c r="A82" s="215" t="s">
        <v>806</v>
      </c>
      <c r="B82" s="215" t="s">
        <v>807</v>
      </c>
      <c r="C82" s="216">
        <v>1</v>
      </c>
      <c r="D82" s="216">
        <v>2</v>
      </c>
      <c r="E82" s="215" t="s">
        <v>807</v>
      </c>
      <c r="F82" s="218">
        <v>8.4033613445378148E-3</v>
      </c>
      <c r="G82" s="218">
        <v>1.680672268907563E-2</v>
      </c>
      <c r="H82" s="216" t="s">
        <v>806</v>
      </c>
      <c r="I82" s="216" t="s">
        <v>807</v>
      </c>
    </row>
    <row r="83" spans="1:9" ht="15.75" x14ac:dyDescent="0.25">
      <c r="A83" s="215" t="s">
        <v>808</v>
      </c>
      <c r="B83" s="215" t="s">
        <v>809</v>
      </c>
      <c r="C83" s="216">
        <v>1</v>
      </c>
      <c r="D83" s="216">
        <v>0</v>
      </c>
      <c r="E83" s="215" t="s">
        <v>809</v>
      </c>
      <c r="F83" s="218">
        <v>1.8181818181818181E-2</v>
      </c>
      <c r="G83" s="218">
        <v>0</v>
      </c>
      <c r="H83" s="216" t="s">
        <v>808</v>
      </c>
      <c r="I83" s="216" t="s">
        <v>809</v>
      </c>
    </row>
    <row r="84" spans="1:9" ht="15.75" x14ac:dyDescent="0.25">
      <c r="A84" s="215" t="s">
        <v>825</v>
      </c>
      <c r="B84" s="215" t="s">
        <v>826</v>
      </c>
      <c r="C84" s="216">
        <v>7</v>
      </c>
      <c r="D84" s="216">
        <v>4</v>
      </c>
      <c r="E84" s="215" t="s">
        <v>826</v>
      </c>
      <c r="F84" s="218">
        <v>1.0309278350515464E-2</v>
      </c>
      <c r="G84" s="218">
        <v>5.8910162002945507E-3</v>
      </c>
      <c r="H84" s="216" t="s">
        <v>825</v>
      </c>
      <c r="I84" s="216" t="s">
        <v>826</v>
      </c>
    </row>
    <row r="85" spans="1:9" ht="15.75" x14ac:dyDescent="0.25">
      <c r="A85" s="215" t="s">
        <v>837</v>
      </c>
      <c r="B85" s="215" t="s">
        <v>838</v>
      </c>
      <c r="C85" s="216">
        <v>4</v>
      </c>
      <c r="D85" s="216">
        <v>4</v>
      </c>
      <c r="E85" s="215" t="s">
        <v>838</v>
      </c>
      <c r="F85" s="218">
        <v>3.663003663003663E-3</v>
      </c>
      <c r="G85" s="218">
        <v>3.663003663003663E-3</v>
      </c>
      <c r="H85" s="216" t="s">
        <v>837</v>
      </c>
      <c r="I85" s="216" t="s">
        <v>838</v>
      </c>
    </row>
    <row r="86" spans="1:9" ht="15.75" x14ac:dyDescent="0.25">
      <c r="A86" s="215" t="s">
        <v>843</v>
      </c>
      <c r="B86" s="215" t="s">
        <v>844</v>
      </c>
      <c r="C86" s="216">
        <v>0</v>
      </c>
      <c r="D86" s="216">
        <v>2</v>
      </c>
      <c r="E86" s="215" t="s">
        <v>844</v>
      </c>
      <c r="F86" s="218">
        <v>0</v>
      </c>
      <c r="G86" s="218">
        <v>2.0202020202020204E-2</v>
      </c>
      <c r="H86" s="216" t="s">
        <v>843</v>
      </c>
      <c r="I86" s="216" t="s">
        <v>844</v>
      </c>
    </row>
    <row r="87" spans="1:9" ht="15.75" x14ac:dyDescent="0.25">
      <c r="A87" s="215" t="s">
        <v>861</v>
      </c>
      <c r="B87" s="215" t="s">
        <v>862</v>
      </c>
      <c r="C87" s="216">
        <v>5</v>
      </c>
      <c r="D87" s="216">
        <v>8</v>
      </c>
      <c r="E87" s="215" t="s">
        <v>862</v>
      </c>
      <c r="F87" s="218">
        <v>5.6116722783389446E-3</v>
      </c>
      <c r="G87" s="218">
        <v>8.9786756453423128E-3</v>
      </c>
      <c r="H87" s="216" t="s">
        <v>861</v>
      </c>
      <c r="I87" s="216" t="s">
        <v>862</v>
      </c>
    </row>
    <row r="88" spans="1:9" ht="15.75" x14ac:dyDescent="0.25">
      <c r="A88" s="215" t="s">
        <v>869</v>
      </c>
      <c r="B88" s="215" t="s">
        <v>870</v>
      </c>
      <c r="C88" s="216">
        <v>0</v>
      </c>
      <c r="D88" s="216"/>
      <c r="E88" s="215" t="s">
        <v>870</v>
      </c>
      <c r="F88" s="218">
        <v>0</v>
      </c>
      <c r="G88" s="218">
        <v>0</v>
      </c>
      <c r="H88" s="216" t="s">
        <v>869</v>
      </c>
      <c r="I88" s="216" t="s">
        <v>870</v>
      </c>
    </row>
    <row r="89" spans="1:9" ht="15.75" x14ac:dyDescent="0.25">
      <c r="A89" s="215" t="s">
        <v>881</v>
      </c>
      <c r="B89" s="215" t="s">
        <v>882</v>
      </c>
      <c r="C89" s="216">
        <v>0</v>
      </c>
      <c r="D89" s="216">
        <v>0</v>
      </c>
      <c r="E89" s="215" t="s">
        <v>882</v>
      </c>
      <c r="F89" s="218">
        <v>0</v>
      </c>
      <c r="G89" s="218">
        <v>0</v>
      </c>
      <c r="H89" s="216" t="s">
        <v>881</v>
      </c>
      <c r="I89" s="216" t="s">
        <v>882</v>
      </c>
    </row>
    <row r="90" spans="1:9" ht="15.75" x14ac:dyDescent="0.25">
      <c r="A90" s="215" t="s">
        <v>887</v>
      </c>
      <c r="B90" s="215" t="s">
        <v>888</v>
      </c>
      <c r="C90" s="216">
        <v>0</v>
      </c>
      <c r="D90" s="216">
        <v>2</v>
      </c>
      <c r="E90" s="215" t="s">
        <v>888</v>
      </c>
      <c r="F90" s="218">
        <v>0</v>
      </c>
      <c r="G90" s="218">
        <v>4.2553191489361701E-2</v>
      </c>
      <c r="H90" s="216" t="s">
        <v>887</v>
      </c>
      <c r="I90" s="216" t="s">
        <v>888</v>
      </c>
    </row>
    <row r="91" spans="1:9" ht="15.75" x14ac:dyDescent="0.25">
      <c r="A91" s="215" t="s">
        <v>891</v>
      </c>
      <c r="B91" s="215" t="s">
        <v>892</v>
      </c>
      <c r="C91" s="216">
        <v>3</v>
      </c>
      <c r="D91" s="216">
        <v>8</v>
      </c>
      <c r="E91" s="215" t="s">
        <v>892</v>
      </c>
      <c r="F91" s="218">
        <v>1.7964071856287425E-2</v>
      </c>
      <c r="G91" s="218">
        <v>4.790419161676647E-2</v>
      </c>
      <c r="H91" s="216" t="s">
        <v>891</v>
      </c>
      <c r="I91" s="216" t="s">
        <v>892</v>
      </c>
    </row>
    <row r="92" spans="1:9" ht="15.75" x14ac:dyDescent="0.25">
      <c r="A92" s="215" t="s">
        <v>893</v>
      </c>
      <c r="B92" s="215" t="s">
        <v>894</v>
      </c>
      <c r="C92" s="216">
        <v>4</v>
      </c>
      <c r="D92" s="216">
        <v>1</v>
      </c>
      <c r="E92" s="215" t="s">
        <v>894</v>
      </c>
      <c r="F92" s="218">
        <v>0</v>
      </c>
      <c r="G92" s="218">
        <v>0</v>
      </c>
      <c r="H92" s="216" t="s">
        <v>893</v>
      </c>
      <c r="I92" s="216" t="s">
        <v>894</v>
      </c>
    </row>
    <row r="93" spans="1:9" ht="15.75" x14ac:dyDescent="0.25">
      <c r="A93" s="215" t="s">
        <v>903</v>
      </c>
      <c r="B93" s="215" t="s">
        <v>904</v>
      </c>
      <c r="C93" s="216">
        <v>2</v>
      </c>
      <c r="D93" s="216">
        <v>0</v>
      </c>
      <c r="E93" s="215" t="s">
        <v>904</v>
      </c>
      <c r="F93" s="218">
        <v>1.3986013986013986E-2</v>
      </c>
      <c r="G93" s="218">
        <v>0</v>
      </c>
      <c r="H93" s="216" t="s">
        <v>903</v>
      </c>
      <c r="I93" s="216" t="s">
        <v>904</v>
      </c>
    </row>
    <row r="94" spans="1:9" ht="15.75" x14ac:dyDescent="0.25">
      <c r="A94" s="215" t="s">
        <v>907</v>
      </c>
      <c r="B94" s="215" t="s">
        <v>908</v>
      </c>
      <c r="C94" s="216">
        <v>5</v>
      </c>
      <c r="D94" s="216">
        <v>6</v>
      </c>
      <c r="E94" s="215" t="s">
        <v>908</v>
      </c>
      <c r="F94" s="218">
        <v>1.1037527593818985E-2</v>
      </c>
      <c r="G94" s="218">
        <v>1.3245033112582781E-2</v>
      </c>
      <c r="H94" s="216" t="s">
        <v>907</v>
      </c>
      <c r="I94" s="216" t="s">
        <v>908</v>
      </c>
    </row>
    <row r="95" spans="1:9" ht="15.75" x14ac:dyDescent="0.25">
      <c r="A95" s="215" t="s">
        <v>913</v>
      </c>
      <c r="B95" s="215" t="s">
        <v>914</v>
      </c>
      <c r="C95" s="216">
        <v>0</v>
      </c>
      <c r="D95" s="216">
        <v>2</v>
      </c>
      <c r="E95" s="215" t="s">
        <v>914</v>
      </c>
      <c r="F95" s="218">
        <v>0</v>
      </c>
      <c r="G95" s="218">
        <v>3.3333333333333333E-2</v>
      </c>
      <c r="H95" s="216" t="s">
        <v>913</v>
      </c>
      <c r="I95" s="216" t="s">
        <v>914</v>
      </c>
    </row>
    <row r="96" spans="1:9" ht="15.75" x14ac:dyDescent="0.25">
      <c r="A96" s="215" t="s">
        <v>915</v>
      </c>
      <c r="B96" s="215" t="s">
        <v>916</v>
      </c>
      <c r="C96" s="216">
        <v>0</v>
      </c>
      <c r="D96" s="216">
        <v>0</v>
      </c>
      <c r="E96" s="215" t="s">
        <v>916</v>
      </c>
      <c r="F96" s="218">
        <v>0</v>
      </c>
      <c r="G96" s="218">
        <v>0</v>
      </c>
      <c r="H96" s="216" t="s">
        <v>915</v>
      </c>
      <c r="I96" s="216" t="s">
        <v>916</v>
      </c>
    </row>
    <row r="97" spans="1:9" ht="15.75" x14ac:dyDescent="0.25">
      <c r="A97" s="215" t="s">
        <v>937</v>
      </c>
      <c r="B97" s="215" t="s">
        <v>938</v>
      </c>
      <c r="C97" s="216">
        <v>4</v>
      </c>
      <c r="D97" s="216">
        <v>2</v>
      </c>
      <c r="E97" s="215" t="s">
        <v>938</v>
      </c>
      <c r="F97" s="218">
        <v>3.2258064516129031E-2</v>
      </c>
      <c r="G97" s="218">
        <v>1.6129032258064516E-2</v>
      </c>
      <c r="H97" s="216" t="s">
        <v>937</v>
      </c>
      <c r="I97" s="216" t="s">
        <v>938</v>
      </c>
    </row>
    <row r="98" spans="1:9" ht="15.75" x14ac:dyDescent="0.25">
      <c r="A98" s="215" t="s">
        <v>945</v>
      </c>
      <c r="B98" s="215" t="s">
        <v>946</v>
      </c>
      <c r="C98" s="216">
        <v>0</v>
      </c>
      <c r="D98" s="216">
        <v>0</v>
      </c>
      <c r="E98" s="215" t="s">
        <v>946</v>
      </c>
      <c r="F98" s="218">
        <v>0</v>
      </c>
      <c r="G98" s="218">
        <v>0</v>
      </c>
      <c r="H98" s="216" t="s">
        <v>945</v>
      </c>
      <c r="I98" s="216" t="s">
        <v>946</v>
      </c>
    </row>
    <row r="99" spans="1:9" ht="15.75" x14ac:dyDescent="0.25">
      <c r="A99" s="215" t="s">
        <v>955</v>
      </c>
      <c r="B99" s="215" t="s">
        <v>956</v>
      </c>
      <c r="C99" s="216">
        <v>17</v>
      </c>
      <c r="D99" s="216">
        <v>28</v>
      </c>
      <c r="E99" s="215" t="s">
        <v>956</v>
      </c>
      <c r="F99" s="218">
        <v>5.2179251074278695E-3</v>
      </c>
      <c r="G99" s="218">
        <v>8.5942295887047274E-3</v>
      </c>
      <c r="H99" s="216" t="s">
        <v>955</v>
      </c>
      <c r="I99" s="216" t="s">
        <v>956</v>
      </c>
    </row>
    <row r="100" spans="1:9" ht="15.75" x14ac:dyDescent="0.25">
      <c r="A100" s="215" t="s">
        <v>965</v>
      </c>
      <c r="B100" s="215" t="s">
        <v>966</v>
      </c>
      <c r="C100" s="216">
        <v>5</v>
      </c>
      <c r="D100" s="216">
        <v>12</v>
      </c>
      <c r="E100" s="215" t="s">
        <v>966</v>
      </c>
      <c r="F100" s="218">
        <v>6.9156293222683261E-3</v>
      </c>
      <c r="G100" s="218">
        <v>1.6597510373443983E-2</v>
      </c>
      <c r="H100" s="216" t="s">
        <v>965</v>
      </c>
      <c r="I100" s="216" t="s">
        <v>966</v>
      </c>
    </row>
    <row r="101" spans="1:9" ht="15.75" x14ac:dyDescent="0.25">
      <c r="A101" s="215" t="s">
        <v>989</v>
      </c>
      <c r="B101" s="215" t="s">
        <v>990</v>
      </c>
      <c r="C101" s="216">
        <v>24</v>
      </c>
      <c r="D101" s="216">
        <v>55</v>
      </c>
      <c r="E101" s="215" t="s">
        <v>990</v>
      </c>
      <c r="F101" s="218">
        <v>2.4816461586185503E-3</v>
      </c>
      <c r="G101" s="218">
        <v>5.6871057801675109E-3</v>
      </c>
      <c r="H101" s="216" t="s">
        <v>989</v>
      </c>
      <c r="I101" s="216" t="s">
        <v>990</v>
      </c>
    </row>
    <row r="102" spans="1:9" ht="15.75" x14ac:dyDescent="0.25">
      <c r="A102" s="215" t="s">
        <v>991</v>
      </c>
      <c r="B102" s="215" t="s">
        <v>992</v>
      </c>
      <c r="C102" s="216">
        <v>2</v>
      </c>
      <c r="D102" s="216">
        <v>4</v>
      </c>
      <c r="E102" s="215" t="s">
        <v>992</v>
      </c>
      <c r="F102" s="218">
        <v>1.2903225806451613E-2</v>
      </c>
      <c r="G102" s="218">
        <v>2.5806451612903226E-2</v>
      </c>
      <c r="H102" s="216" t="s">
        <v>991</v>
      </c>
      <c r="I102" s="216" t="s">
        <v>992</v>
      </c>
    </row>
    <row r="103" spans="1:9" ht="15.75" x14ac:dyDescent="0.25">
      <c r="A103" s="215" t="s">
        <v>1021</v>
      </c>
      <c r="B103" s="215" t="s">
        <v>1022</v>
      </c>
      <c r="C103" s="216">
        <v>9</v>
      </c>
      <c r="D103" s="216">
        <v>3</v>
      </c>
      <c r="E103" s="215" t="s">
        <v>1022</v>
      </c>
      <c r="F103" s="218">
        <v>5.5900621118012424E-2</v>
      </c>
      <c r="G103" s="218">
        <v>1.8633540372670808E-2</v>
      </c>
      <c r="H103" s="216" t="s">
        <v>1021</v>
      </c>
      <c r="I103" s="216" t="s">
        <v>1022</v>
      </c>
    </row>
    <row r="104" spans="1:9" ht="15.75" x14ac:dyDescent="0.25">
      <c r="A104" s="215" t="s">
        <v>1033</v>
      </c>
      <c r="B104" s="215" t="s">
        <v>1034</v>
      </c>
      <c r="C104" s="216">
        <v>0</v>
      </c>
      <c r="D104" s="216">
        <v>0</v>
      </c>
      <c r="E104" s="215" t="s">
        <v>1034</v>
      </c>
      <c r="F104" s="218">
        <v>0</v>
      </c>
      <c r="G104" s="218">
        <v>0</v>
      </c>
      <c r="H104" s="216" t="s">
        <v>1033</v>
      </c>
      <c r="I104" s="216" t="s">
        <v>1034</v>
      </c>
    </row>
    <row r="105" spans="1:9" ht="15.75" x14ac:dyDescent="0.25">
      <c r="A105" s="215" t="s">
        <v>1043</v>
      </c>
      <c r="B105" s="215" t="s">
        <v>1044</v>
      </c>
      <c r="C105" s="216">
        <v>1</v>
      </c>
      <c r="D105" s="216">
        <v>2</v>
      </c>
      <c r="E105" s="215" t="s">
        <v>1044</v>
      </c>
      <c r="F105" s="218">
        <v>0</v>
      </c>
      <c r="G105" s="218">
        <v>0</v>
      </c>
      <c r="H105" s="216" t="s">
        <v>1043</v>
      </c>
      <c r="I105" s="216" t="s">
        <v>1044</v>
      </c>
    </row>
    <row r="106" spans="1:9" ht="15.75" x14ac:dyDescent="0.25">
      <c r="A106" s="215" t="s">
        <v>1069</v>
      </c>
      <c r="B106" s="215" t="s">
        <v>1070</v>
      </c>
      <c r="C106" s="216">
        <v>21</v>
      </c>
      <c r="D106" s="216">
        <v>31</v>
      </c>
      <c r="E106" s="215" t="s">
        <v>1070</v>
      </c>
      <c r="F106" s="218">
        <v>6.5096094234345942E-3</v>
      </c>
      <c r="G106" s="218">
        <v>9.609423434593924E-3</v>
      </c>
      <c r="H106" s="216" t="s">
        <v>1069</v>
      </c>
      <c r="I106" s="216" t="s">
        <v>1070</v>
      </c>
    </row>
    <row r="107" spans="1:9" ht="15.75" x14ac:dyDescent="0.25">
      <c r="A107" s="215" t="s">
        <v>1071</v>
      </c>
      <c r="B107" s="215" t="s">
        <v>1072</v>
      </c>
      <c r="C107" s="216">
        <v>3</v>
      </c>
      <c r="D107" s="216">
        <v>0</v>
      </c>
      <c r="E107" s="215" t="s">
        <v>1072</v>
      </c>
      <c r="F107" s="218">
        <v>3.4482758620689655E-2</v>
      </c>
      <c r="G107" s="218">
        <v>0</v>
      </c>
      <c r="H107" s="216" t="s">
        <v>1071</v>
      </c>
      <c r="I107" s="216" t="s">
        <v>1072</v>
      </c>
    </row>
    <row r="108" spans="1:9" ht="15.75" x14ac:dyDescent="0.25">
      <c r="A108" s="215" t="s">
        <v>1073</v>
      </c>
      <c r="B108" s="215" t="s">
        <v>1074</v>
      </c>
      <c r="C108" s="216">
        <v>2</v>
      </c>
      <c r="D108" s="216">
        <v>0</v>
      </c>
      <c r="E108" s="215" t="s">
        <v>1074</v>
      </c>
      <c r="F108" s="218">
        <v>2.3255813953488372E-2</v>
      </c>
      <c r="G108" s="218">
        <v>0</v>
      </c>
      <c r="H108" s="216" t="s">
        <v>1073</v>
      </c>
      <c r="I108" s="216" t="s">
        <v>1074</v>
      </c>
    </row>
    <row r="109" spans="1:9" ht="15.75" x14ac:dyDescent="0.25">
      <c r="A109" s="215" t="s">
        <v>1075</v>
      </c>
      <c r="B109" s="215" t="s">
        <v>1076</v>
      </c>
      <c r="C109" s="216">
        <v>6</v>
      </c>
      <c r="D109" s="216">
        <v>7</v>
      </c>
      <c r="E109" s="215" t="s">
        <v>1076</v>
      </c>
      <c r="F109" s="218">
        <v>7.3710073710073713E-3</v>
      </c>
      <c r="G109" s="218">
        <v>8.5995085995085995E-3</v>
      </c>
      <c r="H109" s="216" t="s">
        <v>1075</v>
      </c>
      <c r="I109" s="216" t="s">
        <v>1076</v>
      </c>
    </row>
    <row r="110" spans="1:9" ht="15.75" x14ac:dyDescent="0.25">
      <c r="A110" s="215" t="s">
        <v>1077</v>
      </c>
      <c r="B110" s="215" t="s">
        <v>1078</v>
      </c>
      <c r="C110" s="216">
        <v>5</v>
      </c>
      <c r="D110" s="216">
        <v>1</v>
      </c>
      <c r="E110" s="215" t="s">
        <v>1078</v>
      </c>
      <c r="F110" s="218">
        <v>0</v>
      </c>
      <c r="G110" s="218">
        <v>0</v>
      </c>
      <c r="H110" s="216" t="s">
        <v>1077</v>
      </c>
      <c r="I110" s="216" t="s">
        <v>1078</v>
      </c>
    </row>
    <row r="111" spans="1:9" ht="15.75" x14ac:dyDescent="0.25">
      <c r="A111" s="215" t="s">
        <v>1083</v>
      </c>
      <c r="B111" s="215" t="s">
        <v>1084</v>
      </c>
      <c r="C111" s="216">
        <v>1</v>
      </c>
      <c r="D111" s="216">
        <v>2</v>
      </c>
      <c r="E111" s="215" t="s">
        <v>1084</v>
      </c>
      <c r="F111" s="218">
        <v>7.7519379844961239E-3</v>
      </c>
      <c r="G111" s="218">
        <v>1.5503875968992248E-2</v>
      </c>
      <c r="H111" s="216" t="s">
        <v>1083</v>
      </c>
      <c r="I111" s="216" t="s">
        <v>1084</v>
      </c>
    </row>
    <row r="112" spans="1:9" ht="15.75" x14ac:dyDescent="0.25">
      <c r="A112" s="215" t="s">
        <v>1109</v>
      </c>
      <c r="B112" s="215" t="s">
        <v>1110</v>
      </c>
      <c r="C112" s="216">
        <v>3</v>
      </c>
      <c r="D112" s="216">
        <v>2</v>
      </c>
      <c r="E112" s="215" t="s">
        <v>1110</v>
      </c>
      <c r="F112" s="218">
        <v>2.0689655172413793E-2</v>
      </c>
      <c r="G112" s="218">
        <v>1.3793103448275862E-2</v>
      </c>
      <c r="H112" s="216" t="s">
        <v>1109</v>
      </c>
      <c r="I112" s="216" t="s">
        <v>1110</v>
      </c>
    </row>
    <row r="113" spans="1:9" ht="15.75" x14ac:dyDescent="0.25">
      <c r="A113" s="215" t="s">
        <v>1111</v>
      </c>
      <c r="B113" s="215" t="s">
        <v>1112</v>
      </c>
      <c r="C113" s="216">
        <v>3</v>
      </c>
      <c r="D113" s="216">
        <v>5</v>
      </c>
      <c r="E113" s="215" t="s">
        <v>1112</v>
      </c>
      <c r="F113" s="218">
        <v>1.4354066985645933E-2</v>
      </c>
      <c r="G113" s="218">
        <v>2.3923444976076555E-2</v>
      </c>
      <c r="H113" s="216" t="s">
        <v>1111</v>
      </c>
      <c r="I113" s="216" t="s">
        <v>1112</v>
      </c>
    </row>
    <row r="114" spans="1:9" ht="15.75" x14ac:dyDescent="0.25">
      <c r="A114" s="215" t="s">
        <v>1151</v>
      </c>
      <c r="B114" s="215" t="s">
        <v>1152</v>
      </c>
      <c r="C114" s="216">
        <v>2</v>
      </c>
      <c r="D114" s="216">
        <v>1</v>
      </c>
      <c r="E114" s="215" t="s">
        <v>1152</v>
      </c>
      <c r="F114" s="218">
        <v>1.4184397163120567E-2</v>
      </c>
      <c r="G114" s="218">
        <v>7.0921985815602835E-3</v>
      </c>
      <c r="H114" s="216" t="s">
        <v>1151</v>
      </c>
      <c r="I114" s="216" t="s">
        <v>1152</v>
      </c>
    </row>
    <row r="115" spans="1:9" ht="15.75" x14ac:dyDescent="0.25">
      <c r="A115" s="215" t="s">
        <v>1159</v>
      </c>
      <c r="B115" s="215" t="s">
        <v>1160</v>
      </c>
      <c r="C115" s="216">
        <v>3</v>
      </c>
      <c r="D115" s="216">
        <v>5</v>
      </c>
      <c r="E115" s="215" t="s">
        <v>1160</v>
      </c>
      <c r="F115" s="218">
        <v>8.8235294117647058E-3</v>
      </c>
      <c r="G115" s="218">
        <v>1.4705882352941176E-2</v>
      </c>
      <c r="H115" s="216" t="s">
        <v>1159</v>
      </c>
      <c r="I115" s="216" t="s">
        <v>1160</v>
      </c>
    </row>
    <row r="116" spans="1:9" ht="15.75" x14ac:dyDescent="0.25">
      <c r="A116" s="215" t="s">
        <v>82</v>
      </c>
      <c r="B116" s="215" t="s">
        <v>83</v>
      </c>
      <c r="C116" s="216" t="e">
        <v>#N/A</v>
      </c>
      <c r="D116" s="216" t="e">
        <v>#N/A</v>
      </c>
      <c r="E116" s="215" t="s">
        <v>83</v>
      </c>
      <c r="F116" s="216"/>
      <c r="G116" s="216"/>
      <c r="H116" s="216" t="s">
        <v>82</v>
      </c>
      <c r="I116" s="216" t="s">
        <v>83</v>
      </c>
    </row>
    <row r="117" spans="1:9" ht="15.75" x14ac:dyDescent="0.25">
      <c r="A117" s="215" t="s">
        <v>92</v>
      </c>
      <c r="B117" s="215" t="s">
        <v>93</v>
      </c>
      <c r="C117" s="216" t="e">
        <v>#N/A</v>
      </c>
      <c r="D117" s="216" t="e">
        <v>#N/A</v>
      </c>
      <c r="E117" s="215" t="s">
        <v>93</v>
      </c>
      <c r="F117" s="216"/>
      <c r="G117" s="216"/>
      <c r="H117" s="216" t="s">
        <v>92</v>
      </c>
      <c r="I117" s="216" t="s">
        <v>93</v>
      </c>
    </row>
    <row r="118" spans="1:9" ht="15.75" x14ac:dyDescent="0.25">
      <c r="A118" s="215" t="s">
        <v>114</v>
      </c>
      <c r="B118" s="215" t="s">
        <v>115</v>
      </c>
      <c r="C118" s="216" t="e">
        <v>#N/A</v>
      </c>
      <c r="D118" s="216" t="e">
        <v>#N/A</v>
      </c>
      <c r="E118" s="215" t="s">
        <v>115</v>
      </c>
      <c r="F118" s="216"/>
      <c r="G118" s="216"/>
      <c r="H118" s="216" t="s">
        <v>114</v>
      </c>
      <c r="I118" s="216" t="s">
        <v>115</v>
      </c>
    </row>
    <row r="119" spans="1:9" ht="15.75" x14ac:dyDescent="0.25">
      <c r="A119" s="215" t="s">
        <v>118</v>
      </c>
      <c r="B119" s="215" t="s">
        <v>119</v>
      </c>
      <c r="C119" s="216" t="e">
        <v>#N/A</v>
      </c>
      <c r="D119" s="216" t="e">
        <v>#N/A</v>
      </c>
      <c r="E119" s="215" t="s">
        <v>119</v>
      </c>
      <c r="F119" s="216"/>
      <c r="G119" s="216"/>
      <c r="H119" s="216" t="s">
        <v>118</v>
      </c>
      <c r="I119" s="216" t="s">
        <v>119</v>
      </c>
    </row>
    <row r="120" spans="1:9" ht="15.75" x14ac:dyDescent="0.25">
      <c r="A120" s="215" t="s">
        <v>152</v>
      </c>
      <c r="B120" s="215" t="s">
        <v>153</v>
      </c>
      <c r="C120" s="216" t="e">
        <v>#N/A</v>
      </c>
      <c r="D120" s="216" t="e">
        <v>#N/A</v>
      </c>
      <c r="E120" s="215" t="s">
        <v>153</v>
      </c>
      <c r="F120" s="216"/>
      <c r="G120" s="216"/>
      <c r="H120" s="216" t="s">
        <v>152</v>
      </c>
      <c r="I120" s="216" t="s">
        <v>153</v>
      </c>
    </row>
    <row r="121" spans="1:9" ht="15.75" x14ac:dyDescent="0.25">
      <c r="A121" s="215" t="s">
        <v>158</v>
      </c>
      <c r="B121" s="215" t="s">
        <v>159</v>
      </c>
      <c r="C121" s="216" t="e">
        <v>#N/A</v>
      </c>
      <c r="D121" s="216" t="e">
        <v>#N/A</v>
      </c>
      <c r="E121" s="215" t="s">
        <v>159</v>
      </c>
      <c r="F121" s="216"/>
      <c r="G121" s="216"/>
      <c r="H121" s="216" t="s">
        <v>158</v>
      </c>
      <c r="I121" s="216" t="s">
        <v>159</v>
      </c>
    </row>
    <row r="122" spans="1:9" ht="15.75" x14ac:dyDescent="0.25">
      <c r="A122" s="215" t="s">
        <v>160</v>
      </c>
      <c r="B122" s="215" t="s">
        <v>161</v>
      </c>
      <c r="C122" s="216" t="e">
        <v>#N/A</v>
      </c>
      <c r="D122" s="216" t="e">
        <v>#N/A</v>
      </c>
      <c r="E122" s="215" t="s">
        <v>161</v>
      </c>
      <c r="F122" s="216"/>
      <c r="G122" s="216"/>
      <c r="H122" s="216" t="s">
        <v>160</v>
      </c>
      <c r="I122" s="216" t="s">
        <v>161</v>
      </c>
    </row>
    <row r="123" spans="1:9" ht="15.75" x14ac:dyDescent="0.25">
      <c r="A123" s="215" t="s">
        <v>180</v>
      </c>
      <c r="B123" s="215" t="s">
        <v>181</v>
      </c>
      <c r="C123" s="216" t="e">
        <v>#N/A</v>
      </c>
      <c r="D123" s="216" t="e">
        <v>#N/A</v>
      </c>
      <c r="E123" s="215" t="s">
        <v>181</v>
      </c>
      <c r="F123" s="216"/>
      <c r="G123" s="216"/>
      <c r="H123" s="216" t="s">
        <v>180</v>
      </c>
      <c r="I123" s="216" t="s">
        <v>181</v>
      </c>
    </row>
    <row r="124" spans="1:9" ht="15.75" x14ac:dyDescent="0.25">
      <c r="A124" s="215" t="s">
        <v>184</v>
      </c>
      <c r="B124" s="215" t="s">
        <v>185</v>
      </c>
      <c r="C124" s="216" t="e">
        <v>#N/A</v>
      </c>
      <c r="D124" s="216" t="e">
        <v>#N/A</v>
      </c>
      <c r="E124" s="215" t="s">
        <v>185</v>
      </c>
      <c r="F124" s="216"/>
      <c r="G124" s="216"/>
      <c r="H124" s="216" t="s">
        <v>184</v>
      </c>
      <c r="I124" s="216" t="s">
        <v>185</v>
      </c>
    </row>
    <row r="125" spans="1:9" ht="15.75" x14ac:dyDescent="0.25">
      <c r="A125" s="215" t="s">
        <v>188</v>
      </c>
      <c r="B125" s="215" t="s">
        <v>189</v>
      </c>
      <c r="C125" s="216" t="e">
        <v>#N/A</v>
      </c>
      <c r="D125" s="216" t="e">
        <v>#N/A</v>
      </c>
      <c r="E125" s="215" t="s">
        <v>189</v>
      </c>
      <c r="F125" s="216"/>
      <c r="G125" s="216"/>
      <c r="H125" s="216" t="s">
        <v>188</v>
      </c>
      <c r="I125" s="216" t="s">
        <v>189</v>
      </c>
    </row>
    <row r="126" spans="1:9" ht="15.75" x14ac:dyDescent="0.25">
      <c r="A126" s="215" t="s">
        <v>200</v>
      </c>
      <c r="B126" s="215" t="s">
        <v>201</v>
      </c>
      <c r="C126" s="216" t="e">
        <v>#N/A</v>
      </c>
      <c r="D126" s="216" t="e">
        <v>#N/A</v>
      </c>
      <c r="E126" s="215" t="s">
        <v>201</v>
      </c>
      <c r="F126" s="216"/>
      <c r="G126" s="216"/>
      <c r="H126" s="216" t="s">
        <v>200</v>
      </c>
      <c r="I126" s="216" t="s">
        <v>201</v>
      </c>
    </row>
    <row r="127" spans="1:9" ht="15.75" x14ac:dyDescent="0.25">
      <c r="A127" s="215" t="s">
        <v>204</v>
      </c>
      <c r="B127" s="215" t="s">
        <v>205</v>
      </c>
      <c r="C127" s="216" t="e">
        <v>#N/A</v>
      </c>
      <c r="D127" s="216" t="e">
        <v>#N/A</v>
      </c>
      <c r="E127" s="215" t="s">
        <v>205</v>
      </c>
      <c r="F127" s="216"/>
      <c r="G127" s="216"/>
      <c r="H127" s="216" t="s">
        <v>204</v>
      </c>
      <c r="I127" s="216" t="s">
        <v>205</v>
      </c>
    </row>
    <row r="128" spans="1:9" ht="15.75" x14ac:dyDescent="0.25">
      <c r="A128" s="215" t="s">
        <v>228</v>
      </c>
      <c r="B128" s="215" t="s">
        <v>229</v>
      </c>
      <c r="C128" s="216" t="e">
        <v>#N/A</v>
      </c>
      <c r="D128" s="216" t="e">
        <v>#N/A</v>
      </c>
      <c r="E128" s="215" t="s">
        <v>229</v>
      </c>
      <c r="F128" s="216"/>
      <c r="G128" s="216"/>
      <c r="H128" s="216" t="s">
        <v>228</v>
      </c>
      <c r="I128" s="216" t="s">
        <v>229</v>
      </c>
    </row>
    <row r="129" spans="1:9" ht="15.75" x14ac:dyDescent="0.25">
      <c r="A129" s="215" t="s">
        <v>232</v>
      </c>
      <c r="B129" s="215" t="s">
        <v>233</v>
      </c>
      <c r="C129" s="216" t="e">
        <v>#N/A</v>
      </c>
      <c r="D129" s="216" t="e">
        <v>#N/A</v>
      </c>
      <c r="E129" s="215" t="s">
        <v>233</v>
      </c>
      <c r="F129" s="216"/>
      <c r="G129" s="216"/>
      <c r="H129" s="216" t="s">
        <v>232</v>
      </c>
      <c r="I129" s="216" t="s">
        <v>233</v>
      </c>
    </row>
    <row r="130" spans="1:9" ht="15.75" x14ac:dyDescent="0.25">
      <c r="A130" s="215" t="s">
        <v>248</v>
      </c>
      <c r="B130" s="215" t="s">
        <v>249</v>
      </c>
      <c r="C130" s="216" t="e">
        <v>#N/A</v>
      </c>
      <c r="D130" s="216" t="e">
        <v>#N/A</v>
      </c>
      <c r="E130" s="215" t="s">
        <v>249</v>
      </c>
      <c r="F130" s="216"/>
      <c r="G130" s="216"/>
      <c r="H130" s="216" t="s">
        <v>248</v>
      </c>
      <c r="I130" s="216" t="s">
        <v>249</v>
      </c>
    </row>
    <row r="131" spans="1:9" ht="15.75" x14ac:dyDescent="0.25">
      <c r="A131" s="215" t="s">
        <v>256</v>
      </c>
      <c r="B131" s="215" t="s">
        <v>257</v>
      </c>
      <c r="C131" s="216" t="e">
        <v>#N/A</v>
      </c>
      <c r="D131" s="216" t="e">
        <v>#N/A</v>
      </c>
      <c r="E131" s="215" t="s">
        <v>257</v>
      </c>
      <c r="F131" s="216"/>
      <c r="G131" s="216"/>
      <c r="H131" s="216" t="s">
        <v>256</v>
      </c>
      <c r="I131" s="216" t="s">
        <v>257</v>
      </c>
    </row>
    <row r="132" spans="1:9" ht="15.75" x14ac:dyDescent="0.25">
      <c r="A132" s="215" t="s">
        <v>272</v>
      </c>
      <c r="B132" s="215" t="s">
        <v>273</v>
      </c>
      <c r="C132" s="216" t="e">
        <v>#N/A</v>
      </c>
      <c r="D132" s="216" t="e">
        <v>#N/A</v>
      </c>
      <c r="E132" s="215" t="s">
        <v>273</v>
      </c>
      <c r="F132" s="216"/>
      <c r="G132" s="216"/>
      <c r="H132" s="216" t="s">
        <v>272</v>
      </c>
      <c r="I132" s="216" t="s">
        <v>273</v>
      </c>
    </row>
    <row r="133" spans="1:9" ht="15.75" x14ac:dyDescent="0.25">
      <c r="A133" s="215" t="s">
        <v>292</v>
      </c>
      <c r="B133" s="215" t="s">
        <v>293</v>
      </c>
      <c r="C133" s="216" t="e">
        <v>#N/A</v>
      </c>
      <c r="D133" s="216" t="e">
        <v>#N/A</v>
      </c>
      <c r="E133" s="215" t="s">
        <v>293</v>
      </c>
      <c r="F133" s="216"/>
      <c r="G133" s="216"/>
      <c r="H133" s="216" t="s">
        <v>292</v>
      </c>
      <c r="I133" s="216" t="s">
        <v>293</v>
      </c>
    </row>
    <row r="134" spans="1:9" ht="15.75" x14ac:dyDescent="0.25">
      <c r="A134" s="215" t="s">
        <v>310</v>
      </c>
      <c r="B134" s="215" t="s">
        <v>311</v>
      </c>
      <c r="C134" s="216" t="e">
        <v>#N/A</v>
      </c>
      <c r="D134" s="216" t="e">
        <v>#N/A</v>
      </c>
      <c r="E134" s="215" t="s">
        <v>311</v>
      </c>
      <c r="F134" s="216"/>
      <c r="G134" s="216"/>
      <c r="H134" s="216" t="s">
        <v>310</v>
      </c>
      <c r="I134" s="216" t="s">
        <v>311</v>
      </c>
    </row>
    <row r="135" spans="1:9" ht="15.75" x14ac:dyDescent="0.25">
      <c r="A135" s="215" t="s">
        <v>340</v>
      </c>
      <c r="B135" s="215" t="s">
        <v>341</v>
      </c>
      <c r="C135" s="216" t="e">
        <v>#N/A</v>
      </c>
      <c r="D135" s="216" t="e">
        <v>#N/A</v>
      </c>
      <c r="E135" s="215" t="s">
        <v>341</v>
      </c>
      <c r="F135" s="216"/>
      <c r="G135" s="216"/>
      <c r="H135" s="216" t="s">
        <v>340</v>
      </c>
      <c r="I135" s="216" t="s">
        <v>341</v>
      </c>
    </row>
    <row r="136" spans="1:9" ht="15.75" x14ac:dyDescent="0.25">
      <c r="A136" s="215" t="s">
        <v>378</v>
      </c>
      <c r="B136" s="215" t="s">
        <v>379</v>
      </c>
      <c r="C136" s="216" t="e">
        <v>#N/A</v>
      </c>
      <c r="D136" s="216" t="e">
        <v>#N/A</v>
      </c>
      <c r="E136" s="215" t="s">
        <v>379</v>
      </c>
      <c r="F136" s="216"/>
      <c r="G136" s="216"/>
      <c r="H136" s="216" t="s">
        <v>378</v>
      </c>
      <c r="I136" s="216" t="s">
        <v>379</v>
      </c>
    </row>
    <row r="137" spans="1:9" ht="15.75" x14ac:dyDescent="0.25">
      <c r="A137" s="215" t="s">
        <v>400</v>
      </c>
      <c r="B137" s="215" t="s">
        <v>401</v>
      </c>
      <c r="C137" s="216" t="e">
        <v>#N/A</v>
      </c>
      <c r="D137" s="216" t="e">
        <v>#N/A</v>
      </c>
      <c r="E137" s="215" t="s">
        <v>401</v>
      </c>
      <c r="F137" s="216"/>
      <c r="G137" s="216"/>
      <c r="H137" s="216" t="s">
        <v>400</v>
      </c>
      <c r="I137" s="216" t="s">
        <v>401</v>
      </c>
    </row>
    <row r="138" spans="1:9" ht="15.75" x14ac:dyDescent="0.25">
      <c r="A138" s="215" t="s">
        <v>410</v>
      </c>
      <c r="B138" s="215" t="s">
        <v>411</v>
      </c>
      <c r="C138" s="216" t="e">
        <v>#N/A</v>
      </c>
      <c r="D138" s="216" t="e">
        <v>#N/A</v>
      </c>
      <c r="E138" s="215" t="s">
        <v>411</v>
      </c>
      <c r="F138" s="216"/>
      <c r="G138" s="216"/>
      <c r="H138" s="216" t="s">
        <v>410</v>
      </c>
      <c r="I138" s="216" t="s">
        <v>411</v>
      </c>
    </row>
    <row r="139" spans="1:9" ht="15.75" x14ac:dyDescent="0.25">
      <c r="A139" s="215" t="s">
        <v>412</v>
      </c>
      <c r="B139" s="215" t="s">
        <v>413</v>
      </c>
      <c r="C139" s="216" t="e">
        <v>#N/A</v>
      </c>
      <c r="D139" s="216" t="e">
        <v>#N/A</v>
      </c>
      <c r="E139" s="215" t="s">
        <v>413</v>
      </c>
      <c r="F139" s="216"/>
      <c r="G139" s="216"/>
      <c r="H139" s="216" t="s">
        <v>412</v>
      </c>
      <c r="I139" s="216" t="s">
        <v>413</v>
      </c>
    </row>
    <row r="140" spans="1:9" ht="15.75" x14ac:dyDescent="0.25">
      <c r="A140" s="215" t="s">
        <v>438</v>
      </c>
      <c r="B140" s="215" t="s">
        <v>439</v>
      </c>
      <c r="C140" s="216" t="e">
        <v>#N/A</v>
      </c>
      <c r="D140" s="216" t="e">
        <v>#N/A</v>
      </c>
      <c r="E140" s="215" t="s">
        <v>439</v>
      </c>
      <c r="F140" s="216"/>
      <c r="G140" s="216"/>
      <c r="H140" s="216" t="s">
        <v>438</v>
      </c>
      <c r="I140" s="216" t="s">
        <v>439</v>
      </c>
    </row>
    <row r="141" spans="1:9" ht="15.75" x14ac:dyDescent="0.25">
      <c r="A141" s="215" t="s">
        <v>454</v>
      </c>
      <c r="B141" s="215" t="s">
        <v>455</v>
      </c>
      <c r="C141" s="216" t="e">
        <v>#N/A</v>
      </c>
      <c r="D141" s="216" t="e">
        <v>#N/A</v>
      </c>
      <c r="E141" s="215" t="s">
        <v>455</v>
      </c>
      <c r="F141" s="216"/>
      <c r="G141" s="216"/>
      <c r="H141" s="216" t="s">
        <v>454</v>
      </c>
      <c r="I141" s="216" t="s">
        <v>455</v>
      </c>
    </row>
    <row r="142" spans="1:9" ht="15.75" x14ac:dyDescent="0.25">
      <c r="A142" s="215" t="s">
        <v>464</v>
      </c>
      <c r="B142" s="215" t="s">
        <v>465</v>
      </c>
      <c r="C142" s="216" t="e">
        <v>#N/A</v>
      </c>
      <c r="D142" s="216" t="e">
        <v>#N/A</v>
      </c>
      <c r="E142" s="215" t="s">
        <v>465</v>
      </c>
      <c r="F142" s="216"/>
      <c r="G142" s="216"/>
      <c r="H142" s="216" t="s">
        <v>464</v>
      </c>
      <c r="I142" s="216" t="s">
        <v>465</v>
      </c>
    </row>
    <row r="143" spans="1:9" ht="15.75" x14ac:dyDescent="0.25">
      <c r="A143" s="215" t="s">
        <v>472</v>
      </c>
      <c r="B143" s="215" t="s">
        <v>473</v>
      </c>
      <c r="C143" s="216" t="e">
        <v>#N/A</v>
      </c>
      <c r="D143" s="216" t="e">
        <v>#N/A</v>
      </c>
      <c r="E143" s="215" t="s">
        <v>473</v>
      </c>
      <c r="F143" s="216"/>
      <c r="G143" s="216"/>
      <c r="H143" s="216" t="s">
        <v>472</v>
      </c>
      <c r="I143" s="216" t="s">
        <v>473</v>
      </c>
    </row>
    <row r="144" spans="1:9" ht="15.75" x14ac:dyDescent="0.25">
      <c r="A144" s="215" t="s">
        <v>476</v>
      </c>
      <c r="B144" s="215" t="s">
        <v>477</v>
      </c>
      <c r="C144" s="216" t="e">
        <v>#N/A</v>
      </c>
      <c r="D144" s="216" t="e">
        <v>#N/A</v>
      </c>
      <c r="E144" s="215" t="s">
        <v>477</v>
      </c>
      <c r="F144" s="216"/>
      <c r="G144" s="216"/>
      <c r="H144" s="216" t="s">
        <v>476</v>
      </c>
      <c r="I144" s="216" t="s">
        <v>477</v>
      </c>
    </row>
    <row r="145" spans="1:9" ht="15.75" x14ac:dyDescent="0.25">
      <c r="A145" s="215" t="s">
        <v>488</v>
      </c>
      <c r="B145" s="215" t="s">
        <v>489</v>
      </c>
      <c r="C145" s="216" t="e">
        <v>#N/A</v>
      </c>
      <c r="D145" s="216" t="e">
        <v>#N/A</v>
      </c>
      <c r="E145" s="215" t="s">
        <v>489</v>
      </c>
      <c r="F145" s="216"/>
      <c r="G145" s="216"/>
      <c r="H145" s="216" t="s">
        <v>488</v>
      </c>
      <c r="I145" s="216" t="s">
        <v>489</v>
      </c>
    </row>
    <row r="146" spans="1:9" ht="15.75" x14ac:dyDescent="0.25">
      <c r="A146" s="215" t="s">
        <v>498</v>
      </c>
      <c r="B146" s="215" t="s">
        <v>499</v>
      </c>
      <c r="C146" s="216" t="e">
        <v>#N/A</v>
      </c>
      <c r="D146" s="216" t="e">
        <v>#N/A</v>
      </c>
      <c r="E146" s="215" t="s">
        <v>499</v>
      </c>
      <c r="F146" s="216"/>
      <c r="G146" s="216"/>
      <c r="H146" s="216" t="s">
        <v>498</v>
      </c>
      <c r="I146" s="216" t="s">
        <v>499</v>
      </c>
    </row>
    <row r="147" spans="1:9" ht="15.75" x14ac:dyDescent="0.25">
      <c r="A147" s="215" t="s">
        <v>502</v>
      </c>
      <c r="B147" s="215" t="s">
        <v>503</v>
      </c>
      <c r="C147" s="216" t="e">
        <v>#N/A</v>
      </c>
      <c r="D147" s="216" t="e">
        <v>#N/A</v>
      </c>
      <c r="E147" s="215" t="s">
        <v>503</v>
      </c>
      <c r="F147" s="216"/>
      <c r="G147" s="216"/>
      <c r="H147" s="216" t="s">
        <v>502</v>
      </c>
      <c r="I147" s="216" t="s">
        <v>503</v>
      </c>
    </row>
    <row r="148" spans="1:9" ht="15.75" x14ac:dyDescent="0.25">
      <c r="A148" s="215" t="s">
        <v>514</v>
      </c>
      <c r="B148" s="215" t="s">
        <v>515</v>
      </c>
      <c r="C148" s="216" t="e">
        <v>#N/A</v>
      </c>
      <c r="D148" s="216" t="e">
        <v>#N/A</v>
      </c>
      <c r="E148" s="215" t="s">
        <v>515</v>
      </c>
      <c r="F148" s="216"/>
      <c r="G148" s="216"/>
      <c r="H148" s="216" t="s">
        <v>514</v>
      </c>
      <c r="I148" s="216" t="s">
        <v>515</v>
      </c>
    </row>
    <row r="149" spans="1:9" ht="15.75" x14ac:dyDescent="0.25">
      <c r="A149" s="215" t="s">
        <v>516</v>
      </c>
      <c r="B149" s="215" t="s">
        <v>517</v>
      </c>
      <c r="C149" s="216" t="e">
        <v>#N/A</v>
      </c>
      <c r="D149" s="216" t="e">
        <v>#N/A</v>
      </c>
      <c r="E149" s="215" t="s">
        <v>517</v>
      </c>
      <c r="F149" s="216"/>
      <c r="G149" s="216"/>
      <c r="H149" s="216" t="s">
        <v>516</v>
      </c>
      <c r="I149" s="216" t="s">
        <v>517</v>
      </c>
    </row>
    <row r="150" spans="1:9" ht="15.75" x14ac:dyDescent="0.25">
      <c r="A150" s="215" t="s">
        <v>556</v>
      </c>
      <c r="B150" s="215" t="s">
        <v>557</v>
      </c>
      <c r="C150" s="216" t="e">
        <v>#N/A</v>
      </c>
      <c r="D150" s="216" t="e">
        <v>#N/A</v>
      </c>
      <c r="E150" s="215" t="s">
        <v>557</v>
      </c>
      <c r="F150" s="216"/>
      <c r="G150" s="216"/>
      <c r="H150" s="216" t="s">
        <v>556</v>
      </c>
      <c r="I150" s="216" t="s">
        <v>557</v>
      </c>
    </row>
    <row r="151" spans="1:9" ht="15.75" x14ac:dyDescent="0.25">
      <c r="A151" s="215" t="s">
        <v>566</v>
      </c>
      <c r="B151" s="215" t="s">
        <v>567</v>
      </c>
      <c r="C151" s="216" t="e">
        <v>#N/A</v>
      </c>
      <c r="D151" s="216" t="e">
        <v>#N/A</v>
      </c>
      <c r="E151" s="215" t="s">
        <v>567</v>
      </c>
      <c r="F151" s="216"/>
      <c r="G151" s="216"/>
      <c r="H151" s="216" t="s">
        <v>566</v>
      </c>
      <c r="I151" s="216" t="s">
        <v>567</v>
      </c>
    </row>
    <row r="152" spans="1:9" ht="15.75" x14ac:dyDescent="0.25">
      <c r="A152" s="215" t="s">
        <v>568</v>
      </c>
      <c r="B152" s="215" t="s">
        <v>569</v>
      </c>
      <c r="C152" s="216" t="e">
        <v>#N/A</v>
      </c>
      <c r="D152" s="216" t="e">
        <v>#N/A</v>
      </c>
      <c r="E152" s="215" t="s">
        <v>569</v>
      </c>
      <c r="F152" s="216"/>
      <c r="G152" s="216"/>
      <c r="H152" s="216" t="s">
        <v>568</v>
      </c>
      <c r="I152" s="216" t="s">
        <v>569</v>
      </c>
    </row>
    <row r="153" spans="1:9" ht="15.75" x14ac:dyDescent="0.25">
      <c r="A153" s="215" t="s">
        <v>570</v>
      </c>
      <c r="B153" s="215" t="s">
        <v>571</v>
      </c>
      <c r="C153" s="216" t="e">
        <v>#N/A</v>
      </c>
      <c r="D153" s="216" t="e">
        <v>#N/A</v>
      </c>
      <c r="E153" s="215" t="s">
        <v>571</v>
      </c>
      <c r="F153" s="216"/>
      <c r="G153" s="216"/>
      <c r="H153" s="216" t="s">
        <v>570</v>
      </c>
      <c r="I153" s="216" t="s">
        <v>571</v>
      </c>
    </row>
    <row r="154" spans="1:9" ht="15.75" x14ac:dyDescent="0.25">
      <c r="A154" s="215" t="s">
        <v>626</v>
      </c>
      <c r="B154" s="215" t="s">
        <v>627</v>
      </c>
      <c r="C154" s="216" t="e">
        <v>#N/A</v>
      </c>
      <c r="D154" s="216" t="e">
        <v>#N/A</v>
      </c>
      <c r="E154" s="215" t="s">
        <v>627</v>
      </c>
      <c r="F154" s="216"/>
      <c r="G154" s="216"/>
      <c r="H154" s="216" t="s">
        <v>626</v>
      </c>
      <c r="I154" s="216" t="s">
        <v>627</v>
      </c>
    </row>
    <row r="155" spans="1:9" ht="15.75" x14ac:dyDescent="0.25">
      <c r="A155" s="215" t="s">
        <v>644</v>
      </c>
      <c r="B155" s="215" t="s">
        <v>645</v>
      </c>
      <c r="C155" s="216" t="e">
        <v>#N/A</v>
      </c>
      <c r="D155" s="216" t="e">
        <v>#N/A</v>
      </c>
      <c r="E155" s="215" t="s">
        <v>645</v>
      </c>
      <c r="F155" s="216"/>
      <c r="G155" s="216"/>
      <c r="H155" s="216" t="s">
        <v>644</v>
      </c>
      <c r="I155" s="216" t="s">
        <v>645</v>
      </c>
    </row>
    <row r="156" spans="1:9" ht="15.75" x14ac:dyDescent="0.25">
      <c r="A156" s="215" t="s">
        <v>662</v>
      </c>
      <c r="B156" s="215" t="s">
        <v>663</v>
      </c>
      <c r="C156" s="216" t="e">
        <v>#N/A</v>
      </c>
      <c r="D156" s="216" t="e">
        <v>#N/A</v>
      </c>
      <c r="E156" s="215" t="s">
        <v>663</v>
      </c>
      <c r="F156" s="216"/>
      <c r="G156" s="216"/>
      <c r="H156" s="216" t="s">
        <v>662</v>
      </c>
      <c r="I156" s="216" t="s">
        <v>663</v>
      </c>
    </row>
    <row r="157" spans="1:9" ht="15.75" x14ac:dyDescent="0.25">
      <c r="A157" s="215" t="s">
        <v>690</v>
      </c>
      <c r="B157" s="215" t="s">
        <v>691</v>
      </c>
      <c r="C157" s="216" t="e">
        <v>#N/A</v>
      </c>
      <c r="D157" s="216" t="e">
        <v>#N/A</v>
      </c>
      <c r="E157" s="215" t="s">
        <v>691</v>
      </c>
      <c r="F157" s="216"/>
      <c r="G157" s="216"/>
      <c r="H157" s="216" t="s">
        <v>690</v>
      </c>
      <c r="I157" s="216" t="s">
        <v>691</v>
      </c>
    </row>
    <row r="158" spans="1:9" ht="15.75" x14ac:dyDescent="0.25">
      <c r="A158" s="215" t="s">
        <v>742</v>
      </c>
      <c r="B158" s="215" t="s">
        <v>743</v>
      </c>
      <c r="C158" s="216" t="e">
        <v>#N/A</v>
      </c>
      <c r="D158" s="216" t="e">
        <v>#N/A</v>
      </c>
      <c r="E158" s="215" t="s">
        <v>743</v>
      </c>
      <c r="F158" s="216"/>
      <c r="G158" s="216"/>
      <c r="H158" s="216" t="s">
        <v>742</v>
      </c>
      <c r="I158" s="216" t="s">
        <v>743</v>
      </c>
    </row>
    <row r="159" spans="1:9" ht="15.75" x14ac:dyDescent="0.25">
      <c r="A159" s="215" t="s">
        <v>750</v>
      </c>
      <c r="B159" s="215" t="s">
        <v>751</v>
      </c>
      <c r="C159" s="216" t="e">
        <v>#N/A</v>
      </c>
      <c r="D159" s="216" t="e">
        <v>#N/A</v>
      </c>
      <c r="E159" s="215" t="s">
        <v>751</v>
      </c>
      <c r="F159" s="216"/>
      <c r="G159" s="216"/>
      <c r="H159" s="216" t="s">
        <v>750</v>
      </c>
      <c r="I159" s="216" t="s">
        <v>751</v>
      </c>
    </row>
    <row r="160" spans="1:9" ht="15.75" x14ac:dyDescent="0.25">
      <c r="A160" s="215" t="s">
        <v>768</v>
      </c>
      <c r="B160" s="215" t="s">
        <v>769</v>
      </c>
      <c r="C160" s="216" t="e">
        <v>#N/A</v>
      </c>
      <c r="D160" s="216" t="e">
        <v>#N/A</v>
      </c>
      <c r="E160" s="215" t="s">
        <v>769</v>
      </c>
      <c r="F160" s="216"/>
      <c r="G160" s="216"/>
      <c r="H160" s="216" t="s">
        <v>768</v>
      </c>
      <c r="I160" s="216" t="s">
        <v>769</v>
      </c>
    </row>
    <row r="161" spans="1:9" ht="15.75" x14ac:dyDescent="0.25">
      <c r="A161" s="215" t="s">
        <v>780</v>
      </c>
      <c r="B161" s="215" t="s">
        <v>781</v>
      </c>
      <c r="C161" s="216" t="e">
        <v>#N/A</v>
      </c>
      <c r="D161" s="216" t="e">
        <v>#N/A</v>
      </c>
      <c r="E161" s="215" t="s">
        <v>781</v>
      </c>
      <c r="F161" s="216"/>
      <c r="G161" s="216"/>
      <c r="H161" s="216" t="s">
        <v>780</v>
      </c>
      <c r="I161" s="216" t="s">
        <v>781</v>
      </c>
    </row>
    <row r="162" spans="1:9" ht="15.75" x14ac:dyDescent="0.25">
      <c r="A162" s="215" t="s">
        <v>788</v>
      </c>
      <c r="B162" s="215" t="s">
        <v>789</v>
      </c>
      <c r="C162" s="216" t="e">
        <v>#N/A</v>
      </c>
      <c r="D162" s="216" t="e">
        <v>#N/A</v>
      </c>
      <c r="E162" s="215" t="s">
        <v>789</v>
      </c>
      <c r="F162" s="216"/>
      <c r="G162" s="216"/>
      <c r="H162" s="216" t="s">
        <v>788</v>
      </c>
      <c r="I162" s="216" t="s">
        <v>789</v>
      </c>
    </row>
    <row r="163" spans="1:9" ht="15.75" x14ac:dyDescent="0.25">
      <c r="A163" s="215" t="s">
        <v>790</v>
      </c>
      <c r="B163" s="215" t="s">
        <v>791</v>
      </c>
      <c r="C163" s="216" t="e">
        <v>#N/A</v>
      </c>
      <c r="D163" s="216" t="e">
        <v>#N/A</v>
      </c>
      <c r="E163" s="215" t="s">
        <v>791</v>
      </c>
      <c r="F163" s="216"/>
      <c r="G163" s="216"/>
      <c r="H163" s="216" t="s">
        <v>790</v>
      </c>
      <c r="I163" s="216" t="s">
        <v>791</v>
      </c>
    </row>
    <row r="164" spans="1:9" ht="15.75" x14ac:dyDescent="0.25">
      <c r="A164" s="215" t="s">
        <v>796</v>
      </c>
      <c r="B164" s="215" t="s">
        <v>797</v>
      </c>
      <c r="C164" s="216" t="e">
        <v>#N/A</v>
      </c>
      <c r="D164" s="216" t="e">
        <v>#N/A</v>
      </c>
      <c r="E164" s="215" t="s">
        <v>797</v>
      </c>
      <c r="F164" s="216"/>
      <c r="G164" s="216"/>
      <c r="H164" s="216" t="s">
        <v>796</v>
      </c>
      <c r="I164" s="216" t="s">
        <v>797</v>
      </c>
    </row>
    <row r="165" spans="1:9" ht="15.75" x14ac:dyDescent="0.25">
      <c r="A165" s="215" t="s">
        <v>827</v>
      </c>
      <c r="B165" s="215" t="s">
        <v>828</v>
      </c>
      <c r="C165" s="216" t="e">
        <v>#N/A</v>
      </c>
      <c r="D165" s="216" t="e">
        <v>#N/A</v>
      </c>
      <c r="E165" s="215" t="s">
        <v>828</v>
      </c>
      <c r="F165" s="216"/>
      <c r="G165" s="216"/>
      <c r="H165" s="216" t="s">
        <v>827</v>
      </c>
      <c r="I165" s="216" t="s">
        <v>828</v>
      </c>
    </row>
    <row r="166" spans="1:9" ht="15.75" x14ac:dyDescent="0.25">
      <c r="A166" s="215" t="s">
        <v>829</v>
      </c>
      <c r="B166" s="215" t="s">
        <v>830</v>
      </c>
      <c r="C166" s="216" t="e">
        <v>#N/A</v>
      </c>
      <c r="D166" s="216" t="e">
        <v>#N/A</v>
      </c>
      <c r="E166" s="215" t="s">
        <v>830</v>
      </c>
      <c r="F166" s="216"/>
      <c r="G166" s="216"/>
      <c r="H166" s="216" t="s">
        <v>829</v>
      </c>
      <c r="I166" s="216" t="s">
        <v>830</v>
      </c>
    </row>
    <row r="167" spans="1:9" ht="15.75" x14ac:dyDescent="0.25">
      <c r="A167" s="215" t="s">
        <v>895</v>
      </c>
      <c r="B167" s="215" t="s">
        <v>896</v>
      </c>
      <c r="C167" s="216" t="e">
        <v>#N/A</v>
      </c>
      <c r="D167" s="216" t="e">
        <v>#N/A</v>
      </c>
      <c r="E167" s="215" t="s">
        <v>896</v>
      </c>
      <c r="F167" s="216"/>
      <c r="G167" s="216"/>
      <c r="H167" s="216" t="s">
        <v>895</v>
      </c>
      <c r="I167" s="216" t="s">
        <v>896</v>
      </c>
    </row>
    <row r="168" spans="1:9" ht="15.75" x14ac:dyDescent="0.25">
      <c r="A168" s="215" t="s">
        <v>905</v>
      </c>
      <c r="B168" s="215" t="s">
        <v>906</v>
      </c>
      <c r="C168" s="216" t="e">
        <v>#N/A</v>
      </c>
      <c r="D168" s="216" t="e">
        <v>#N/A</v>
      </c>
      <c r="E168" s="215" t="s">
        <v>906</v>
      </c>
      <c r="F168" s="216"/>
      <c r="G168" s="216"/>
      <c r="H168" s="216" t="s">
        <v>905</v>
      </c>
      <c r="I168" s="216" t="s">
        <v>906</v>
      </c>
    </row>
    <row r="169" spans="1:9" ht="15.75" x14ac:dyDescent="0.25">
      <c r="A169" s="215" t="s">
        <v>909</v>
      </c>
      <c r="B169" s="215" t="s">
        <v>910</v>
      </c>
      <c r="C169" s="216" t="e">
        <v>#N/A</v>
      </c>
      <c r="D169" s="216" t="e">
        <v>#N/A</v>
      </c>
      <c r="E169" s="215" t="s">
        <v>910</v>
      </c>
      <c r="F169" s="216"/>
      <c r="G169" s="216"/>
      <c r="H169" s="216" t="s">
        <v>909</v>
      </c>
      <c r="I169" s="216" t="s">
        <v>910</v>
      </c>
    </row>
    <row r="170" spans="1:9" ht="15.75" x14ac:dyDescent="0.25">
      <c r="A170" s="215" t="s">
        <v>941</v>
      </c>
      <c r="B170" s="215" t="s">
        <v>942</v>
      </c>
      <c r="C170" s="216" t="e">
        <v>#N/A</v>
      </c>
      <c r="D170" s="216" t="e">
        <v>#N/A</v>
      </c>
      <c r="E170" s="215" t="s">
        <v>942</v>
      </c>
      <c r="F170" s="216"/>
      <c r="G170" s="216"/>
      <c r="H170" s="216" t="s">
        <v>941</v>
      </c>
      <c r="I170" s="216" t="s">
        <v>942</v>
      </c>
    </row>
    <row r="171" spans="1:9" ht="15.75" x14ac:dyDescent="0.25">
      <c r="A171" s="215" t="s">
        <v>943</v>
      </c>
      <c r="B171" s="215" t="s">
        <v>944</v>
      </c>
      <c r="C171" s="216" t="e">
        <v>#N/A</v>
      </c>
      <c r="D171" s="216" t="e">
        <v>#N/A</v>
      </c>
      <c r="E171" s="215" t="s">
        <v>944</v>
      </c>
      <c r="F171" s="216"/>
      <c r="G171" s="216"/>
      <c r="H171" s="216" t="s">
        <v>943</v>
      </c>
      <c r="I171" s="216" t="s">
        <v>944</v>
      </c>
    </row>
    <row r="172" spans="1:9" ht="15.75" x14ac:dyDescent="0.25">
      <c r="A172" s="215" t="s">
        <v>961</v>
      </c>
      <c r="B172" s="215" t="s">
        <v>962</v>
      </c>
      <c r="C172" s="216" t="e">
        <v>#N/A</v>
      </c>
      <c r="D172" s="216" t="e">
        <v>#N/A</v>
      </c>
      <c r="E172" s="215" t="s">
        <v>962</v>
      </c>
      <c r="F172" s="216"/>
      <c r="G172" s="216"/>
      <c r="H172" s="216" t="s">
        <v>961</v>
      </c>
      <c r="I172" s="216" t="s">
        <v>962</v>
      </c>
    </row>
    <row r="173" spans="1:9" ht="15.75" x14ac:dyDescent="0.25">
      <c r="A173" s="215" t="s">
        <v>979</v>
      </c>
      <c r="B173" s="215" t="s">
        <v>980</v>
      </c>
      <c r="C173" s="216" t="e">
        <v>#N/A</v>
      </c>
      <c r="D173" s="216" t="e">
        <v>#N/A</v>
      </c>
      <c r="E173" s="215" t="s">
        <v>980</v>
      </c>
      <c r="F173" s="216"/>
      <c r="G173" s="216"/>
      <c r="H173" s="216" t="s">
        <v>979</v>
      </c>
      <c r="I173" s="216" t="s">
        <v>980</v>
      </c>
    </row>
    <row r="174" spans="1:9" ht="15.75" x14ac:dyDescent="0.25">
      <c r="A174" s="215" t="s">
        <v>987</v>
      </c>
      <c r="B174" s="215" t="s">
        <v>988</v>
      </c>
      <c r="C174" s="216" t="e">
        <v>#N/A</v>
      </c>
      <c r="D174" s="216" t="e">
        <v>#N/A</v>
      </c>
      <c r="E174" s="215" t="s">
        <v>988</v>
      </c>
      <c r="F174" s="216"/>
      <c r="G174" s="216"/>
      <c r="H174" s="216" t="s">
        <v>987</v>
      </c>
      <c r="I174" s="216" t="s">
        <v>988</v>
      </c>
    </row>
    <row r="175" spans="1:9" ht="15.75" x14ac:dyDescent="0.25">
      <c r="A175" s="215" t="s">
        <v>999</v>
      </c>
      <c r="B175" s="215" t="s">
        <v>1000</v>
      </c>
      <c r="C175" s="216" t="e">
        <v>#N/A</v>
      </c>
      <c r="D175" s="216" t="e">
        <v>#N/A</v>
      </c>
      <c r="E175" s="215" t="s">
        <v>1000</v>
      </c>
      <c r="F175" s="216"/>
      <c r="G175" s="216"/>
      <c r="H175" s="216" t="s">
        <v>999</v>
      </c>
      <c r="I175" s="216" t="s">
        <v>1000</v>
      </c>
    </row>
    <row r="176" spans="1:9" ht="15.75" x14ac:dyDescent="0.25">
      <c r="A176" s="215" t="s">
        <v>1047</v>
      </c>
      <c r="B176" s="215" t="s">
        <v>1048</v>
      </c>
      <c r="C176" s="216" t="e">
        <v>#N/A</v>
      </c>
      <c r="D176" s="216" t="e">
        <v>#N/A</v>
      </c>
      <c r="E176" s="215" t="s">
        <v>1048</v>
      </c>
      <c r="F176" s="216"/>
      <c r="G176" s="216"/>
      <c r="H176" s="216" t="s">
        <v>1047</v>
      </c>
      <c r="I176" s="216" t="s">
        <v>1048</v>
      </c>
    </row>
    <row r="177" spans="1:9" ht="15.75" x14ac:dyDescent="0.25">
      <c r="A177" s="215" t="s">
        <v>1101</v>
      </c>
      <c r="B177" s="215" t="s">
        <v>1102</v>
      </c>
      <c r="C177" s="216" t="e">
        <v>#N/A</v>
      </c>
      <c r="D177" s="216" t="e">
        <v>#N/A</v>
      </c>
      <c r="E177" s="215" t="s">
        <v>1102</v>
      </c>
      <c r="F177" s="216"/>
      <c r="G177" s="216"/>
      <c r="H177" s="216" t="s">
        <v>1101</v>
      </c>
      <c r="I177" s="216" t="s">
        <v>1102</v>
      </c>
    </row>
    <row r="178" spans="1:9" ht="15.75" x14ac:dyDescent="0.25">
      <c r="A178" s="215" t="s">
        <v>1137</v>
      </c>
      <c r="B178" s="215" t="s">
        <v>1138</v>
      </c>
      <c r="C178" s="216" t="e">
        <v>#N/A</v>
      </c>
      <c r="D178" s="216" t="e">
        <v>#N/A</v>
      </c>
      <c r="E178" s="215" t="s">
        <v>1138</v>
      </c>
      <c r="F178" s="216"/>
      <c r="G178" s="216"/>
      <c r="H178" s="216" t="s">
        <v>1137</v>
      </c>
      <c r="I178" s="216" t="s">
        <v>1138</v>
      </c>
    </row>
    <row r="179" spans="1:9" ht="15.75" x14ac:dyDescent="0.25">
      <c r="A179" s="215" t="s">
        <v>1133</v>
      </c>
      <c r="B179" s="215" t="s">
        <v>1134</v>
      </c>
      <c r="C179" s="216" t="e">
        <v>#N/A</v>
      </c>
      <c r="D179" s="216" t="e">
        <v>#N/A</v>
      </c>
      <c r="E179" s="215" t="s">
        <v>1134</v>
      </c>
      <c r="F179" s="216"/>
      <c r="G179" s="216"/>
      <c r="H179" s="216" t="s">
        <v>1133</v>
      </c>
      <c r="I179" s="216" t="s">
        <v>1134</v>
      </c>
    </row>
    <row r="180" spans="1:9" ht="15.75" x14ac:dyDescent="0.25">
      <c r="A180" s="215" t="s">
        <v>1155</v>
      </c>
      <c r="B180" s="215" t="s">
        <v>1156</v>
      </c>
      <c r="C180" s="216" t="e">
        <v>#N/A</v>
      </c>
      <c r="D180" s="216" t="e">
        <v>#N/A</v>
      </c>
      <c r="E180" s="215" t="s">
        <v>1156</v>
      </c>
      <c r="F180" s="216"/>
      <c r="G180" s="216"/>
      <c r="H180" s="216" t="s">
        <v>1155</v>
      </c>
      <c r="I180" s="216" t="s">
        <v>1156</v>
      </c>
    </row>
    <row r="181" spans="1:9" ht="15.75" x14ac:dyDescent="0.25">
      <c r="A181" s="215" t="s">
        <v>102</v>
      </c>
      <c r="B181" s="215" t="s">
        <v>103</v>
      </c>
      <c r="C181" s="216" t="e">
        <v>#N/A</v>
      </c>
      <c r="D181" s="216" t="e">
        <v>#N/A</v>
      </c>
      <c r="E181" s="215" t="s">
        <v>103</v>
      </c>
      <c r="F181" s="216"/>
      <c r="G181" s="216"/>
      <c r="H181" s="216" t="s">
        <v>102</v>
      </c>
      <c r="I181" s="216" t="s">
        <v>103</v>
      </c>
    </row>
    <row r="182" spans="1:9" ht="15.75" x14ac:dyDescent="0.25">
      <c r="A182" s="215" t="s">
        <v>162</v>
      </c>
      <c r="B182" s="215" t="s">
        <v>163</v>
      </c>
      <c r="C182" s="216" t="e">
        <v>#N/A</v>
      </c>
      <c r="D182" s="216" t="e">
        <v>#N/A</v>
      </c>
      <c r="E182" s="215" t="s">
        <v>163</v>
      </c>
      <c r="F182" s="216"/>
      <c r="G182" s="216"/>
      <c r="H182" s="216" t="s">
        <v>162</v>
      </c>
      <c r="I182" s="216" t="s">
        <v>163</v>
      </c>
    </row>
    <row r="183" spans="1:9" ht="15.75" x14ac:dyDescent="0.25">
      <c r="A183" s="215" t="s">
        <v>196</v>
      </c>
      <c r="B183" s="215" t="s">
        <v>197</v>
      </c>
      <c r="C183" s="216" t="e">
        <v>#N/A</v>
      </c>
      <c r="D183" s="216" t="e">
        <v>#N/A</v>
      </c>
      <c r="E183" s="215" t="s">
        <v>197</v>
      </c>
      <c r="F183" s="216"/>
      <c r="G183" s="216"/>
      <c r="H183" s="216" t="s">
        <v>196</v>
      </c>
      <c r="I183" s="216" t="s">
        <v>197</v>
      </c>
    </row>
    <row r="184" spans="1:9" ht="15.75" x14ac:dyDescent="0.25">
      <c r="A184" s="215" t="s">
        <v>234</v>
      </c>
      <c r="B184" s="215" t="s">
        <v>235</v>
      </c>
      <c r="C184" s="216" t="e">
        <v>#N/A</v>
      </c>
      <c r="D184" s="216" t="e">
        <v>#N/A</v>
      </c>
      <c r="E184" s="215" t="s">
        <v>235</v>
      </c>
      <c r="F184" s="216"/>
      <c r="G184" s="216"/>
      <c r="H184" s="216" t="s">
        <v>234</v>
      </c>
      <c r="I184" s="216" t="s">
        <v>235</v>
      </c>
    </row>
    <row r="185" spans="1:9" ht="15.75" x14ac:dyDescent="0.25">
      <c r="A185" s="215" t="s">
        <v>252</v>
      </c>
      <c r="B185" s="215" t="s">
        <v>253</v>
      </c>
      <c r="C185" s="216" t="e">
        <v>#N/A</v>
      </c>
      <c r="D185" s="216" t="e">
        <v>#N/A</v>
      </c>
      <c r="E185" s="215" t="s">
        <v>253</v>
      </c>
      <c r="F185" s="216"/>
      <c r="G185" s="216"/>
      <c r="H185" s="216" t="s">
        <v>252</v>
      </c>
      <c r="I185" s="216" t="s">
        <v>253</v>
      </c>
    </row>
    <row r="186" spans="1:9" ht="15.75" x14ac:dyDescent="0.25">
      <c r="A186" s="215" t="s">
        <v>384</v>
      </c>
      <c r="B186" s="215" t="s">
        <v>385</v>
      </c>
      <c r="C186" s="216" t="e">
        <v>#N/A</v>
      </c>
      <c r="D186" s="216" t="e">
        <v>#N/A</v>
      </c>
      <c r="E186" s="215" t="s">
        <v>385</v>
      </c>
      <c r="F186" s="216"/>
      <c r="G186" s="216"/>
      <c r="H186" s="216" t="s">
        <v>384</v>
      </c>
      <c r="I186" s="216" t="s">
        <v>385</v>
      </c>
    </row>
    <row r="187" spans="1:9" ht="15.75" x14ac:dyDescent="0.25">
      <c r="A187" s="215" t="s">
        <v>388</v>
      </c>
      <c r="B187" s="215" t="s">
        <v>389</v>
      </c>
      <c r="C187" s="216" t="e">
        <v>#N/A</v>
      </c>
      <c r="D187" s="216" t="e">
        <v>#N/A</v>
      </c>
      <c r="E187" s="215" t="s">
        <v>389</v>
      </c>
      <c r="F187" s="216"/>
      <c r="G187" s="216"/>
      <c r="H187" s="216" t="s">
        <v>388</v>
      </c>
      <c r="I187" s="216" t="s">
        <v>389</v>
      </c>
    </row>
    <row r="188" spans="1:9" ht="15.75" x14ac:dyDescent="0.25">
      <c r="A188" s="215" t="s">
        <v>416</v>
      </c>
      <c r="B188" s="215" t="s">
        <v>417</v>
      </c>
      <c r="C188" s="216" t="e">
        <v>#N/A</v>
      </c>
      <c r="D188" s="216" t="e">
        <v>#N/A</v>
      </c>
      <c r="E188" s="215" t="s">
        <v>417</v>
      </c>
      <c r="F188" s="216"/>
      <c r="G188" s="216"/>
      <c r="H188" s="216" t="s">
        <v>416</v>
      </c>
      <c r="I188" s="216" t="s">
        <v>417</v>
      </c>
    </row>
    <row r="189" spans="1:9" ht="15.75" x14ac:dyDescent="0.25">
      <c r="A189" s="215" t="s">
        <v>510</v>
      </c>
      <c r="B189" s="215" t="s">
        <v>511</v>
      </c>
      <c r="C189" s="216" t="e">
        <v>#N/A</v>
      </c>
      <c r="D189" s="216" t="e">
        <v>#N/A</v>
      </c>
      <c r="E189" s="215" t="s">
        <v>511</v>
      </c>
      <c r="F189" s="216"/>
      <c r="G189" s="216"/>
      <c r="H189" s="216" t="s">
        <v>510</v>
      </c>
      <c r="I189" s="216" t="s">
        <v>511</v>
      </c>
    </row>
    <row r="190" spans="1:9" ht="15.75" x14ac:dyDescent="0.25">
      <c r="A190" s="215" t="s">
        <v>558</v>
      </c>
      <c r="B190" s="215" t="s">
        <v>559</v>
      </c>
      <c r="C190" s="216" t="e">
        <v>#N/A</v>
      </c>
      <c r="D190" s="216" t="e">
        <v>#N/A</v>
      </c>
      <c r="E190" s="215" t="s">
        <v>559</v>
      </c>
      <c r="F190" s="216"/>
      <c r="G190" s="216"/>
      <c r="H190" s="216" t="s">
        <v>558</v>
      </c>
      <c r="I190" s="216" t="s">
        <v>559</v>
      </c>
    </row>
    <row r="191" spans="1:9" ht="15.75" x14ac:dyDescent="0.25">
      <c r="A191" s="215" t="s">
        <v>666</v>
      </c>
      <c r="B191" s="215" t="s">
        <v>667</v>
      </c>
      <c r="C191" s="216" t="e">
        <v>#N/A</v>
      </c>
      <c r="D191" s="216" t="e">
        <v>#N/A</v>
      </c>
      <c r="E191" s="215" t="s">
        <v>667</v>
      </c>
      <c r="F191" s="216"/>
      <c r="G191" s="216"/>
      <c r="H191" s="216" t="s">
        <v>666</v>
      </c>
      <c r="I191" s="216" t="s">
        <v>667</v>
      </c>
    </row>
    <row r="192" spans="1:9" ht="15.75" x14ac:dyDescent="0.25">
      <c r="A192" s="215" t="s">
        <v>672</v>
      </c>
      <c r="B192" s="215" t="s">
        <v>673</v>
      </c>
      <c r="C192" s="216" t="e">
        <v>#N/A</v>
      </c>
      <c r="D192" s="216" t="e">
        <v>#N/A</v>
      </c>
      <c r="E192" s="215" t="s">
        <v>673</v>
      </c>
      <c r="F192" s="216"/>
      <c r="G192" s="216"/>
      <c r="H192" s="216" t="s">
        <v>672</v>
      </c>
      <c r="I192" s="216" t="s">
        <v>673</v>
      </c>
    </row>
    <row r="193" spans="1:9" ht="15.75" x14ac:dyDescent="0.25">
      <c r="A193" s="215" t="s">
        <v>746</v>
      </c>
      <c r="B193" s="215" t="s">
        <v>747</v>
      </c>
      <c r="C193" s="216" t="e">
        <v>#N/A</v>
      </c>
      <c r="D193" s="216" t="e">
        <v>#N/A</v>
      </c>
      <c r="E193" s="215" t="s">
        <v>747</v>
      </c>
      <c r="F193" s="216"/>
      <c r="G193" s="216"/>
      <c r="H193" s="216" t="s">
        <v>746</v>
      </c>
      <c r="I193" s="216" t="s">
        <v>747</v>
      </c>
    </row>
    <row r="194" spans="1:9" ht="15.75" x14ac:dyDescent="0.25">
      <c r="A194" s="215" t="s">
        <v>748</v>
      </c>
      <c r="B194" s="215" t="s">
        <v>749</v>
      </c>
      <c r="C194" s="216" t="e">
        <v>#N/A</v>
      </c>
      <c r="D194" s="216" t="e">
        <v>#N/A</v>
      </c>
      <c r="E194" s="215" t="s">
        <v>749</v>
      </c>
      <c r="F194" s="216"/>
      <c r="G194" s="216"/>
      <c r="H194" s="216" t="s">
        <v>748</v>
      </c>
      <c r="I194" s="216" t="s">
        <v>749</v>
      </c>
    </row>
    <row r="195" spans="1:9" ht="15.75" x14ac:dyDescent="0.25">
      <c r="A195" s="215" t="s">
        <v>792</v>
      </c>
      <c r="B195" s="215" t="s">
        <v>793</v>
      </c>
      <c r="C195" s="216" t="e">
        <v>#N/A</v>
      </c>
      <c r="D195" s="216" t="e">
        <v>#N/A</v>
      </c>
      <c r="E195" s="215" t="s">
        <v>793</v>
      </c>
      <c r="F195" s="216"/>
      <c r="G195" s="216"/>
      <c r="H195" s="216" t="s">
        <v>792</v>
      </c>
      <c r="I195" s="216" t="s">
        <v>793</v>
      </c>
    </row>
    <row r="196" spans="1:9" ht="15.75" x14ac:dyDescent="0.25">
      <c r="A196" s="215" t="s">
        <v>804</v>
      </c>
      <c r="B196" s="215" t="s">
        <v>805</v>
      </c>
      <c r="C196" s="216" t="e">
        <v>#N/A</v>
      </c>
      <c r="D196" s="216" t="e">
        <v>#N/A</v>
      </c>
      <c r="E196" s="215" t="s">
        <v>805</v>
      </c>
      <c r="F196" s="216"/>
      <c r="G196" s="216"/>
      <c r="H196" s="216" t="s">
        <v>804</v>
      </c>
      <c r="I196" s="216" t="s">
        <v>805</v>
      </c>
    </row>
    <row r="197" spans="1:9" ht="15.75" x14ac:dyDescent="0.25">
      <c r="A197" s="215" t="s">
        <v>885</v>
      </c>
      <c r="B197" s="215" t="s">
        <v>886</v>
      </c>
      <c r="C197" s="216" t="e">
        <v>#N/A</v>
      </c>
      <c r="D197" s="216" t="e">
        <v>#N/A</v>
      </c>
      <c r="E197" s="215" t="s">
        <v>886</v>
      </c>
      <c r="F197" s="216"/>
      <c r="G197" s="216"/>
      <c r="H197" s="216" t="s">
        <v>885</v>
      </c>
      <c r="I197" s="216" t="s">
        <v>886</v>
      </c>
    </row>
    <row r="198" spans="1:9" ht="15.75" x14ac:dyDescent="0.25">
      <c r="A198" s="215" t="s">
        <v>933</v>
      </c>
      <c r="B198" s="215" t="s">
        <v>934</v>
      </c>
      <c r="C198" s="216" t="e">
        <v>#N/A</v>
      </c>
      <c r="D198" s="216" t="e">
        <v>#N/A</v>
      </c>
      <c r="E198" s="215" t="s">
        <v>934</v>
      </c>
      <c r="F198" s="216"/>
      <c r="G198" s="216"/>
      <c r="H198" s="216" t="s">
        <v>933</v>
      </c>
      <c r="I198" s="216" t="s">
        <v>934</v>
      </c>
    </row>
    <row r="199" spans="1:9" ht="15.75" x14ac:dyDescent="0.25">
      <c r="A199" s="215" t="s">
        <v>1003</v>
      </c>
      <c r="B199" s="215" t="s">
        <v>1004</v>
      </c>
      <c r="C199" s="216" t="e">
        <v>#N/A</v>
      </c>
      <c r="D199" s="216" t="e">
        <v>#N/A</v>
      </c>
      <c r="E199" s="215" t="s">
        <v>1004</v>
      </c>
      <c r="F199" s="216"/>
      <c r="G199" s="216"/>
      <c r="H199" s="216" t="s">
        <v>1003</v>
      </c>
      <c r="I199" s="216" t="s">
        <v>1004</v>
      </c>
    </row>
    <row r="200" spans="1:9" ht="15.75" x14ac:dyDescent="0.25">
      <c r="A200" s="215" t="s">
        <v>1091</v>
      </c>
      <c r="B200" s="215" t="s">
        <v>1092</v>
      </c>
      <c r="C200" s="216" t="e">
        <v>#N/A</v>
      </c>
      <c r="D200" s="216" t="e">
        <v>#N/A</v>
      </c>
      <c r="E200" s="215" t="s">
        <v>1092</v>
      </c>
      <c r="F200" s="216"/>
      <c r="G200" s="216"/>
      <c r="H200" s="216" t="s">
        <v>1091</v>
      </c>
      <c r="I200" s="216" t="s">
        <v>1092</v>
      </c>
    </row>
    <row r="201" spans="1:9" ht="15.75" x14ac:dyDescent="0.25">
      <c r="A201" s="215" t="s">
        <v>1127</v>
      </c>
      <c r="B201" s="215" t="s">
        <v>1128</v>
      </c>
      <c r="C201" s="216" t="e">
        <v>#N/A</v>
      </c>
      <c r="D201" s="216" t="e">
        <v>#N/A</v>
      </c>
      <c r="E201" s="215" t="s">
        <v>1128</v>
      </c>
      <c r="F201" s="216"/>
      <c r="G201" s="216"/>
      <c r="H201" s="216" t="s">
        <v>1127</v>
      </c>
      <c r="I201" s="216" t="s">
        <v>1128</v>
      </c>
    </row>
    <row r="202" spans="1:9" ht="15.75" x14ac:dyDescent="0.25">
      <c r="A202" s="215" t="s">
        <v>96</v>
      </c>
      <c r="B202" s="215" t="s">
        <v>97</v>
      </c>
      <c r="C202" s="219">
        <v>1</v>
      </c>
      <c r="D202" s="219">
        <v>0</v>
      </c>
      <c r="E202" s="215" t="s">
        <v>97</v>
      </c>
      <c r="F202" s="220">
        <v>3.2258064516129031E-2</v>
      </c>
      <c r="G202" s="220">
        <v>0</v>
      </c>
      <c r="H202" s="216" t="s">
        <v>96</v>
      </c>
      <c r="I202" s="216" t="s">
        <v>97</v>
      </c>
    </row>
    <row r="203" spans="1:9" ht="15.75" x14ac:dyDescent="0.25">
      <c r="A203" s="215" t="s">
        <v>124</v>
      </c>
      <c r="B203" s="215" t="s">
        <v>125</v>
      </c>
      <c r="C203" s="219">
        <v>2</v>
      </c>
      <c r="D203" s="219">
        <v>2</v>
      </c>
      <c r="E203" s="215" t="s">
        <v>125</v>
      </c>
      <c r="F203" s="220">
        <v>6.6666666666666666E-2</v>
      </c>
      <c r="G203" s="220">
        <v>6.6666666666666666E-2</v>
      </c>
      <c r="H203" s="216" t="s">
        <v>124</v>
      </c>
      <c r="I203" s="216" t="s">
        <v>125</v>
      </c>
    </row>
    <row r="204" spans="1:9" ht="15.75" x14ac:dyDescent="0.25">
      <c r="A204" s="215" t="s">
        <v>134</v>
      </c>
      <c r="B204" s="215" t="s">
        <v>135</v>
      </c>
      <c r="C204" s="219">
        <v>0</v>
      </c>
      <c r="D204" s="219">
        <v>4</v>
      </c>
      <c r="E204" s="215" t="s">
        <v>135</v>
      </c>
      <c r="F204" s="220">
        <v>0</v>
      </c>
      <c r="G204" s="220">
        <v>3.8834951456310683E-2</v>
      </c>
      <c r="H204" s="216" t="s">
        <v>134</v>
      </c>
      <c r="I204" s="216" t="s">
        <v>135</v>
      </c>
    </row>
    <row r="205" spans="1:9" ht="15.75" x14ac:dyDescent="0.25">
      <c r="A205" s="215" t="s">
        <v>138</v>
      </c>
      <c r="B205" s="215" t="s">
        <v>139</v>
      </c>
      <c r="C205" s="219">
        <v>0</v>
      </c>
      <c r="D205" s="219">
        <v>1</v>
      </c>
      <c r="E205" s="215" t="s">
        <v>139</v>
      </c>
      <c r="F205" s="220">
        <v>0</v>
      </c>
      <c r="G205" s="220">
        <v>4.3478260869565216E-2</v>
      </c>
      <c r="H205" s="216" t="s">
        <v>138</v>
      </c>
      <c r="I205" s="216" t="s">
        <v>139</v>
      </c>
    </row>
    <row r="206" spans="1:9" ht="15.75" x14ac:dyDescent="0.25">
      <c r="A206" s="215" t="s">
        <v>144</v>
      </c>
      <c r="B206" s="215" t="s">
        <v>145</v>
      </c>
      <c r="C206" s="219">
        <v>1</v>
      </c>
      <c r="D206" s="219">
        <v>2</v>
      </c>
      <c r="E206" s="215" t="s">
        <v>145</v>
      </c>
      <c r="F206" s="220">
        <v>8.1967213114754103E-3</v>
      </c>
      <c r="G206" s="220">
        <v>1.6393442622950821E-2</v>
      </c>
      <c r="H206" s="216" t="s">
        <v>144</v>
      </c>
      <c r="I206" s="216" t="s">
        <v>145</v>
      </c>
    </row>
    <row r="207" spans="1:9" ht="15.75" x14ac:dyDescent="0.25">
      <c r="A207" s="215" t="s">
        <v>174</v>
      </c>
      <c r="B207" s="215" t="s">
        <v>175</v>
      </c>
      <c r="C207" s="219">
        <v>7</v>
      </c>
      <c r="D207" s="219">
        <v>32</v>
      </c>
      <c r="E207" s="215" t="s">
        <v>175</v>
      </c>
      <c r="F207" s="220">
        <v>2.766798418972332E-2</v>
      </c>
      <c r="G207" s="220">
        <v>0.12648221343873517</v>
      </c>
      <c r="H207" s="216" t="s">
        <v>174</v>
      </c>
      <c r="I207" s="216" t="s">
        <v>175</v>
      </c>
    </row>
    <row r="208" spans="1:9" ht="15.75" x14ac:dyDescent="0.25">
      <c r="A208" s="215" t="s">
        <v>190</v>
      </c>
      <c r="B208" s="215" t="s">
        <v>191</v>
      </c>
      <c r="C208" s="219">
        <v>2</v>
      </c>
      <c r="D208" s="219">
        <v>3</v>
      </c>
      <c r="E208" s="215" t="s">
        <v>191</v>
      </c>
      <c r="F208" s="220">
        <v>1.8181818181818181E-2</v>
      </c>
      <c r="G208" s="220">
        <v>2.7272727272727271E-2</v>
      </c>
      <c r="H208" s="216" t="s">
        <v>190</v>
      </c>
      <c r="I208" s="216" t="s">
        <v>191</v>
      </c>
    </row>
    <row r="209" spans="1:9" ht="15.75" x14ac:dyDescent="0.25">
      <c r="A209" s="215" t="s">
        <v>202</v>
      </c>
      <c r="B209" s="215" t="s">
        <v>203</v>
      </c>
      <c r="C209" s="219">
        <v>19</v>
      </c>
      <c r="D209" s="219">
        <v>335</v>
      </c>
      <c r="E209" s="215" t="s">
        <v>203</v>
      </c>
      <c r="F209" s="220">
        <v>2.4296675191815859E-2</v>
      </c>
      <c r="G209" s="220">
        <v>0.4283887468030691</v>
      </c>
      <c r="H209" s="216" t="s">
        <v>202</v>
      </c>
      <c r="I209" s="216" t="s">
        <v>203</v>
      </c>
    </row>
    <row r="210" spans="1:9" ht="15.75" x14ac:dyDescent="0.25">
      <c r="A210" s="215" t="s">
        <v>238</v>
      </c>
      <c r="B210" s="215" t="s">
        <v>239</v>
      </c>
      <c r="C210" s="219">
        <v>16</v>
      </c>
      <c r="D210" s="219">
        <v>217</v>
      </c>
      <c r="E210" s="215" t="s">
        <v>239</v>
      </c>
      <c r="F210" s="220">
        <v>2.3054755043227668E-2</v>
      </c>
      <c r="G210" s="220">
        <v>0.31268011527377521</v>
      </c>
      <c r="H210" s="216" t="s">
        <v>238</v>
      </c>
      <c r="I210" s="216" t="s">
        <v>239</v>
      </c>
    </row>
    <row r="211" spans="1:9" ht="15.75" x14ac:dyDescent="0.25">
      <c r="A211" s="215" t="s">
        <v>240</v>
      </c>
      <c r="B211" s="215" t="s">
        <v>241</v>
      </c>
      <c r="C211" s="219">
        <v>2</v>
      </c>
      <c r="D211" s="219">
        <v>24</v>
      </c>
      <c r="E211" s="215" t="s">
        <v>241</v>
      </c>
      <c r="F211" s="220">
        <v>2.8985507246376812E-2</v>
      </c>
      <c r="G211" s="220">
        <v>0.34782608695652173</v>
      </c>
      <c r="H211" s="216" t="s">
        <v>240</v>
      </c>
      <c r="I211" s="216" t="s">
        <v>241</v>
      </c>
    </row>
    <row r="212" spans="1:9" ht="15.75" x14ac:dyDescent="0.25">
      <c r="A212" s="215" t="s">
        <v>242</v>
      </c>
      <c r="B212" s="215" t="s">
        <v>243</v>
      </c>
      <c r="C212" s="219">
        <v>8</v>
      </c>
      <c r="D212" s="219">
        <v>124</v>
      </c>
      <c r="E212" s="215" t="s">
        <v>243</v>
      </c>
      <c r="F212" s="220">
        <v>3.2786885245901641E-2</v>
      </c>
      <c r="G212" s="220">
        <v>0.50819672131147542</v>
      </c>
      <c r="H212" s="216" t="s">
        <v>242</v>
      </c>
      <c r="I212" s="216" t="s">
        <v>243</v>
      </c>
    </row>
    <row r="213" spans="1:9" ht="15.75" x14ac:dyDescent="0.25">
      <c r="A213" s="215" t="s">
        <v>244</v>
      </c>
      <c r="B213" s="215" t="s">
        <v>245</v>
      </c>
      <c r="C213" s="219">
        <v>2</v>
      </c>
      <c r="D213" s="219">
        <v>33</v>
      </c>
      <c r="E213" s="215" t="s">
        <v>245</v>
      </c>
      <c r="F213" s="220">
        <v>0.02</v>
      </c>
      <c r="G213" s="220">
        <v>0.33</v>
      </c>
      <c r="H213" s="216" t="s">
        <v>244</v>
      </c>
      <c r="I213" s="216" t="s">
        <v>245</v>
      </c>
    </row>
    <row r="214" spans="1:9" ht="15.75" x14ac:dyDescent="0.25">
      <c r="A214" s="215" t="s">
        <v>264</v>
      </c>
      <c r="B214" s="215" t="s">
        <v>265</v>
      </c>
      <c r="C214" s="219">
        <v>5</v>
      </c>
      <c r="D214" s="219">
        <v>32</v>
      </c>
      <c r="E214" s="215" t="s">
        <v>265</v>
      </c>
      <c r="F214" s="220">
        <v>1.0775862068965516E-2</v>
      </c>
      <c r="G214" s="220">
        <v>6.8965517241379309E-2</v>
      </c>
      <c r="H214" s="216" t="s">
        <v>264</v>
      </c>
      <c r="I214" s="216" t="s">
        <v>265</v>
      </c>
    </row>
    <row r="215" spans="1:9" ht="15.75" x14ac:dyDescent="0.25">
      <c r="A215" s="215" t="s">
        <v>266</v>
      </c>
      <c r="B215" s="215" t="s">
        <v>267</v>
      </c>
      <c r="C215" s="219">
        <v>2</v>
      </c>
      <c r="D215" s="219">
        <v>1</v>
      </c>
      <c r="E215" s="215" t="s">
        <v>267</v>
      </c>
      <c r="F215" s="220">
        <v>1.7699115044247787E-2</v>
      </c>
      <c r="G215" s="220">
        <v>8.8495575221238937E-3</v>
      </c>
      <c r="H215" s="216" t="s">
        <v>266</v>
      </c>
      <c r="I215" s="216" t="s">
        <v>267</v>
      </c>
    </row>
    <row r="216" spans="1:9" ht="15.75" x14ac:dyDescent="0.25">
      <c r="A216" s="215" t="s">
        <v>276</v>
      </c>
      <c r="B216" s="215" t="s">
        <v>277</v>
      </c>
      <c r="C216" s="219">
        <v>0</v>
      </c>
      <c r="D216" s="219">
        <v>5</v>
      </c>
      <c r="E216" s="215" t="s">
        <v>277</v>
      </c>
      <c r="F216" s="220">
        <v>0</v>
      </c>
      <c r="G216" s="220">
        <v>0.38461538461538458</v>
      </c>
      <c r="H216" s="216" t="s">
        <v>276</v>
      </c>
      <c r="I216" s="216" t="s">
        <v>277</v>
      </c>
    </row>
    <row r="217" spans="1:9" ht="15.75" x14ac:dyDescent="0.25">
      <c r="A217" s="215" t="s">
        <v>280</v>
      </c>
      <c r="B217" s="215" t="s">
        <v>281</v>
      </c>
      <c r="C217" s="219">
        <v>4</v>
      </c>
      <c r="D217" s="219">
        <v>3</v>
      </c>
      <c r="E217" s="215" t="s">
        <v>281</v>
      </c>
      <c r="F217" s="220">
        <v>4.1194644696189494E-3</v>
      </c>
      <c r="G217" s="220">
        <v>3.0895983522142125E-3</v>
      </c>
      <c r="H217" s="216" t="s">
        <v>280</v>
      </c>
      <c r="I217" s="216" t="s">
        <v>281</v>
      </c>
    </row>
    <row r="218" spans="1:9" ht="15.75" x14ac:dyDescent="0.25">
      <c r="A218" s="215" t="s">
        <v>294</v>
      </c>
      <c r="B218" s="215" t="s">
        <v>295</v>
      </c>
      <c r="C218" s="219">
        <v>1</v>
      </c>
      <c r="D218" s="219">
        <v>7</v>
      </c>
      <c r="E218" s="215" t="s">
        <v>295</v>
      </c>
      <c r="F218" s="220">
        <v>8.4033613445378148E-3</v>
      </c>
      <c r="G218" s="220">
        <v>5.8823529411764712E-2</v>
      </c>
      <c r="H218" s="216" t="s">
        <v>294</v>
      </c>
      <c r="I218" s="216" t="s">
        <v>295</v>
      </c>
    </row>
    <row r="219" spans="1:9" ht="15.75" x14ac:dyDescent="0.25">
      <c r="A219" s="215" t="s">
        <v>304</v>
      </c>
      <c r="B219" s="215" t="s">
        <v>305</v>
      </c>
      <c r="C219" s="219">
        <v>3</v>
      </c>
      <c r="D219" s="219">
        <v>0</v>
      </c>
      <c r="E219" s="215" t="s">
        <v>305</v>
      </c>
      <c r="F219" s="220">
        <v>2.6086956521739132E-2</v>
      </c>
      <c r="G219" s="220">
        <v>0</v>
      </c>
      <c r="H219" s="216" t="s">
        <v>304</v>
      </c>
      <c r="I219" s="216" t="s">
        <v>305</v>
      </c>
    </row>
    <row r="220" spans="1:9" ht="15.75" x14ac:dyDescent="0.25">
      <c r="A220" s="215" t="s">
        <v>316</v>
      </c>
      <c r="B220" s="215" t="s">
        <v>317</v>
      </c>
      <c r="C220" s="219">
        <v>2</v>
      </c>
      <c r="D220" s="219">
        <v>1</v>
      </c>
      <c r="E220" s="215" t="s">
        <v>317</v>
      </c>
      <c r="F220" s="220">
        <v>4.6948356807511738E-3</v>
      </c>
      <c r="G220" s="220">
        <v>2.3474178403755869E-3</v>
      </c>
      <c r="H220" s="216" t="s">
        <v>316</v>
      </c>
      <c r="I220" s="216" t="s">
        <v>317</v>
      </c>
    </row>
    <row r="221" spans="1:9" ht="15.75" x14ac:dyDescent="0.25">
      <c r="A221" s="215" t="s">
        <v>322</v>
      </c>
      <c r="B221" s="215" t="s">
        <v>323</v>
      </c>
      <c r="C221" s="219">
        <v>16</v>
      </c>
      <c r="D221" s="219">
        <v>67</v>
      </c>
      <c r="E221" s="215" t="s">
        <v>323</v>
      </c>
      <c r="F221" s="220">
        <v>6.5789473684210531E-3</v>
      </c>
      <c r="G221" s="220">
        <v>2.754934210526316E-2</v>
      </c>
      <c r="H221" s="216" t="s">
        <v>322</v>
      </c>
      <c r="I221" s="216" t="s">
        <v>323</v>
      </c>
    </row>
    <row r="222" spans="1:9" ht="15.75" x14ac:dyDescent="0.25">
      <c r="A222" s="215" t="s">
        <v>334</v>
      </c>
      <c r="B222" s="215" t="s">
        <v>335</v>
      </c>
      <c r="C222" s="219">
        <v>13</v>
      </c>
      <c r="D222" s="219">
        <v>127</v>
      </c>
      <c r="E222" s="215" t="s">
        <v>335</v>
      </c>
      <c r="F222" s="220">
        <v>2.009273570324575E-2</v>
      </c>
      <c r="G222" s="220">
        <v>0.19629057187017002</v>
      </c>
      <c r="H222" s="216" t="s">
        <v>334</v>
      </c>
      <c r="I222" s="216" t="s">
        <v>335</v>
      </c>
    </row>
    <row r="223" spans="1:9" ht="15.75" x14ac:dyDescent="0.25">
      <c r="A223" s="215" t="s">
        <v>336</v>
      </c>
      <c r="B223" s="215" t="s">
        <v>337</v>
      </c>
      <c r="C223" s="219">
        <v>10</v>
      </c>
      <c r="D223" s="219">
        <v>4</v>
      </c>
      <c r="E223" s="215" t="s">
        <v>337</v>
      </c>
      <c r="F223" s="220">
        <v>1.8409425625920473E-3</v>
      </c>
      <c r="G223" s="220">
        <v>7.3637702503681884E-4</v>
      </c>
      <c r="H223" s="216" t="s">
        <v>336</v>
      </c>
      <c r="I223" s="216" t="s">
        <v>337</v>
      </c>
    </row>
    <row r="224" spans="1:9" ht="15.75" x14ac:dyDescent="0.25">
      <c r="A224" s="215" t="s">
        <v>338</v>
      </c>
      <c r="B224" s="215" t="s">
        <v>339</v>
      </c>
      <c r="C224" s="219">
        <v>1</v>
      </c>
      <c r="D224" s="219">
        <v>2</v>
      </c>
      <c r="E224" s="215" t="s">
        <v>339</v>
      </c>
      <c r="F224" s="220">
        <v>7.4074074074074068E-3</v>
      </c>
      <c r="G224" s="220">
        <v>1.4814814814814814E-2</v>
      </c>
      <c r="H224" s="216" t="s">
        <v>338</v>
      </c>
      <c r="I224" s="216" t="s">
        <v>339</v>
      </c>
    </row>
    <row r="225" spans="1:9" ht="15.75" x14ac:dyDescent="0.25">
      <c r="A225" s="215" t="s">
        <v>350</v>
      </c>
      <c r="B225" s="215" t="s">
        <v>351</v>
      </c>
      <c r="C225" s="219">
        <v>3</v>
      </c>
      <c r="D225" s="219">
        <v>30</v>
      </c>
      <c r="E225" s="215" t="s">
        <v>351</v>
      </c>
      <c r="F225" s="220">
        <v>1.0033444816053512E-2</v>
      </c>
      <c r="G225" s="220">
        <v>0.10033444816053512</v>
      </c>
      <c r="H225" s="216" t="s">
        <v>350</v>
      </c>
      <c r="I225" s="216" t="s">
        <v>351</v>
      </c>
    </row>
    <row r="226" spans="1:9" ht="15.75" x14ac:dyDescent="0.25">
      <c r="A226" s="215" t="s">
        <v>356</v>
      </c>
      <c r="B226" s="215" t="s">
        <v>357</v>
      </c>
      <c r="C226" s="219">
        <v>0</v>
      </c>
      <c r="D226" s="219">
        <v>2</v>
      </c>
      <c r="E226" s="215" t="s">
        <v>357</v>
      </c>
      <c r="F226" s="220">
        <v>0</v>
      </c>
      <c r="G226" s="220">
        <v>5.5555555555555552E-2</v>
      </c>
      <c r="H226" s="216" t="s">
        <v>356</v>
      </c>
      <c r="I226" s="216" t="s">
        <v>357</v>
      </c>
    </row>
    <row r="227" spans="1:9" ht="15.75" x14ac:dyDescent="0.25">
      <c r="A227" s="215" t="s">
        <v>358</v>
      </c>
      <c r="B227" s="215" t="s">
        <v>359</v>
      </c>
      <c r="C227" s="219">
        <v>4</v>
      </c>
      <c r="D227" s="219">
        <v>4</v>
      </c>
      <c r="E227" s="215" t="s">
        <v>359</v>
      </c>
      <c r="F227" s="220">
        <v>1.0869565217391304E-2</v>
      </c>
      <c r="G227" s="220">
        <v>1.0869565217391304E-2</v>
      </c>
      <c r="H227" s="216" t="s">
        <v>358</v>
      </c>
      <c r="I227" s="216" t="s">
        <v>359</v>
      </c>
    </row>
    <row r="228" spans="1:9" ht="15.75" x14ac:dyDescent="0.25">
      <c r="A228" s="215" t="s">
        <v>368</v>
      </c>
      <c r="B228" s="215" t="s">
        <v>369</v>
      </c>
      <c r="C228" s="219">
        <v>15</v>
      </c>
      <c r="D228" s="219">
        <v>8</v>
      </c>
      <c r="E228" s="215" t="s">
        <v>369</v>
      </c>
      <c r="F228" s="220">
        <v>1.2386457473162676E-2</v>
      </c>
      <c r="G228" s="220">
        <v>6.6061106523534275E-3</v>
      </c>
      <c r="H228" s="216" t="s">
        <v>368</v>
      </c>
      <c r="I228" s="216" t="s">
        <v>369</v>
      </c>
    </row>
    <row r="229" spans="1:9" ht="15.75" x14ac:dyDescent="0.25">
      <c r="A229" s="215" t="s">
        <v>380</v>
      </c>
      <c r="B229" s="215" t="s">
        <v>381</v>
      </c>
      <c r="C229" s="219">
        <v>1</v>
      </c>
      <c r="D229" s="219">
        <v>9</v>
      </c>
      <c r="E229" s="215" t="s">
        <v>381</v>
      </c>
      <c r="F229" s="220">
        <v>7.5075075075075074E-4</v>
      </c>
      <c r="G229" s="220">
        <v>6.7567567567567563E-3</v>
      </c>
      <c r="H229" s="216" t="s">
        <v>380</v>
      </c>
      <c r="I229" s="216" t="s">
        <v>381</v>
      </c>
    </row>
    <row r="230" spans="1:9" ht="15.75" x14ac:dyDescent="0.25">
      <c r="A230" s="215" t="s">
        <v>386</v>
      </c>
      <c r="B230" s="215" t="s">
        <v>387</v>
      </c>
      <c r="C230" s="219">
        <v>5</v>
      </c>
      <c r="D230" s="219">
        <v>3</v>
      </c>
      <c r="E230" s="215" t="s">
        <v>387</v>
      </c>
      <c r="F230" s="220">
        <v>2.0325203252032516E-2</v>
      </c>
      <c r="G230" s="220">
        <v>1.2195121951219513E-2</v>
      </c>
      <c r="H230" s="216" t="s">
        <v>386</v>
      </c>
      <c r="I230" s="216" t="s">
        <v>387</v>
      </c>
    </row>
    <row r="231" spans="1:9" ht="15.75" x14ac:dyDescent="0.25">
      <c r="A231" s="215" t="s">
        <v>390</v>
      </c>
      <c r="B231" s="215" t="s">
        <v>391</v>
      </c>
      <c r="C231" s="219">
        <v>1</v>
      </c>
      <c r="D231" s="219">
        <v>2</v>
      </c>
      <c r="E231" s="215" t="s">
        <v>391</v>
      </c>
      <c r="F231" s="220">
        <v>1.0101010101010102E-2</v>
      </c>
      <c r="G231" s="220">
        <v>2.0202020202020204E-2</v>
      </c>
      <c r="H231" s="216" t="s">
        <v>390</v>
      </c>
      <c r="I231" s="216" t="s">
        <v>391</v>
      </c>
    </row>
    <row r="232" spans="1:9" ht="15.75" x14ac:dyDescent="0.25">
      <c r="A232" s="215" t="s">
        <v>394</v>
      </c>
      <c r="B232" s="215" t="s">
        <v>395</v>
      </c>
      <c r="C232" s="219">
        <v>1</v>
      </c>
      <c r="D232" s="219">
        <v>0</v>
      </c>
      <c r="E232" s="215" t="s">
        <v>395</v>
      </c>
      <c r="F232" s="220">
        <v>3.125E-2</v>
      </c>
      <c r="G232" s="220">
        <v>0</v>
      </c>
      <c r="H232" s="216" t="s">
        <v>394</v>
      </c>
      <c r="I232" s="216" t="s">
        <v>395</v>
      </c>
    </row>
    <row r="233" spans="1:9" ht="15.75" x14ac:dyDescent="0.25">
      <c r="A233" s="215" t="s">
        <v>414</v>
      </c>
      <c r="B233" s="215" t="s">
        <v>415</v>
      </c>
      <c r="C233" s="219">
        <v>1</v>
      </c>
      <c r="D233" s="219">
        <v>9</v>
      </c>
      <c r="E233" s="215" t="s">
        <v>415</v>
      </c>
      <c r="F233" s="220">
        <v>2.2727272727272728E-2</v>
      </c>
      <c r="G233" s="220">
        <v>0.20454545454545456</v>
      </c>
      <c r="H233" s="216" t="s">
        <v>414</v>
      </c>
      <c r="I233" s="216" t="s">
        <v>415</v>
      </c>
    </row>
    <row r="234" spans="1:9" ht="15.75" x14ac:dyDescent="0.25">
      <c r="A234" s="215" t="s">
        <v>426</v>
      </c>
      <c r="B234" s="215" t="s">
        <v>427</v>
      </c>
      <c r="C234" s="219">
        <v>5</v>
      </c>
      <c r="D234" s="219">
        <v>12</v>
      </c>
      <c r="E234" s="215" t="s">
        <v>427</v>
      </c>
      <c r="F234" s="220">
        <v>7.1326676176890159E-3</v>
      </c>
      <c r="G234" s="220">
        <v>1.7118402282453638E-2</v>
      </c>
      <c r="H234" s="216" t="s">
        <v>426</v>
      </c>
      <c r="I234" s="216" t="s">
        <v>427</v>
      </c>
    </row>
    <row r="235" spans="1:9" ht="15.75" x14ac:dyDescent="0.25">
      <c r="A235" s="215" t="s">
        <v>446</v>
      </c>
      <c r="B235" s="215" t="s">
        <v>447</v>
      </c>
      <c r="C235" s="219">
        <v>3</v>
      </c>
      <c r="D235" s="219">
        <v>31</v>
      </c>
      <c r="E235" s="215" t="s">
        <v>447</v>
      </c>
      <c r="F235" s="220">
        <v>6.1601642710472282E-3</v>
      </c>
      <c r="G235" s="220">
        <v>6.3655030800821355E-2</v>
      </c>
      <c r="H235" s="216" t="s">
        <v>446</v>
      </c>
      <c r="I235" s="216" t="s">
        <v>447</v>
      </c>
    </row>
    <row r="236" spans="1:9" ht="15.75" x14ac:dyDescent="0.25">
      <c r="A236" s="215" t="s">
        <v>460</v>
      </c>
      <c r="B236" s="215" t="s">
        <v>461</v>
      </c>
      <c r="C236" s="219">
        <v>8</v>
      </c>
      <c r="D236" s="219">
        <v>18</v>
      </c>
      <c r="E236" s="215" t="s">
        <v>461</v>
      </c>
      <c r="F236" s="220">
        <v>8.7623220153340634E-3</v>
      </c>
      <c r="G236" s="220">
        <v>1.9715224534501644E-2</v>
      </c>
      <c r="H236" s="216" t="s">
        <v>460</v>
      </c>
      <c r="I236" s="216" t="s">
        <v>461</v>
      </c>
    </row>
    <row r="237" spans="1:9" ht="15.75" x14ac:dyDescent="0.25">
      <c r="A237" s="215" t="s">
        <v>486</v>
      </c>
      <c r="B237" s="215" t="s">
        <v>487</v>
      </c>
      <c r="C237" s="219">
        <v>28</v>
      </c>
      <c r="D237" s="219">
        <v>16</v>
      </c>
      <c r="E237" s="215" t="s">
        <v>487</v>
      </c>
      <c r="F237" s="220">
        <v>0.13861386138613863</v>
      </c>
      <c r="G237" s="220">
        <v>7.9207920792079209E-2</v>
      </c>
      <c r="H237" s="216" t="s">
        <v>486</v>
      </c>
      <c r="I237" s="216" t="s">
        <v>487</v>
      </c>
    </row>
    <row r="238" spans="1:9" ht="15.75" x14ac:dyDescent="0.25">
      <c r="A238" s="215" t="s">
        <v>490</v>
      </c>
      <c r="B238" s="215" t="s">
        <v>491</v>
      </c>
      <c r="C238" s="219">
        <v>35</v>
      </c>
      <c r="D238" s="219">
        <v>330</v>
      </c>
      <c r="E238" s="215" t="s">
        <v>491</v>
      </c>
      <c r="F238" s="220">
        <v>1.2741172187841281E-2</v>
      </c>
      <c r="G238" s="220">
        <v>0.12013105205678923</v>
      </c>
      <c r="H238" s="216" t="s">
        <v>490</v>
      </c>
      <c r="I238" s="216" t="s">
        <v>491</v>
      </c>
    </row>
    <row r="239" spans="1:9" ht="15.75" x14ac:dyDescent="0.25">
      <c r="A239" s="215" t="s">
        <v>526</v>
      </c>
      <c r="B239" s="215" t="s">
        <v>527</v>
      </c>
      <c r="C239" s="219">
        <v>20</v>
      </c>
      <c r="D239" s="219">
        <v>9</v>
      </c>
      <c r="E239" s="215" t="s">
        <v>527</v>
      </c>
      <c r="F239" s="220">
        <v>3.2733224222585927E-2</v>
      </c>
      <c r="G239" s="220">
        <v>1.4729950900163666E-2</v>
      </c>
      <c r="H239" s="216" t="s">
        <v>526</v>
      </c>
      <c r="I239" s="216" t="s">
        <v>527</v>
      </c>
    </row>
    <row r="240" spans="1:9" ht="15.75" x14ac:dyDescent="0.25">
      <c r="A240" s="215" t="s">
        <v>528</v>
      </c>
      <c r="B240" s="215" t="s">
        <v>529</v>
      </c>
      <c r="C240" s="219">
        <v>0</v>
      </c>
      <c r="D240" s="219">
        <v>2</v>
      </c>
      <c r="E240" s="215" t="s">
        <v>529</v>
      </c>
      <c r="F240" s="220">
        <v>0</v>
      </c>
      <c r="G240" s="220">
        <v>1.3605442176870748E-2</v>
      </c>
      <c r="H240" s="216" t="s">
        <v>528</v>
      </c>
      <c r="I240" s="216" t="s">
        <v>529</v>
      </c>
    </row>
    <row r="241" spans="1:9" ht="15.75" x14ac:dyDescent="0.25">
      <c r="A241" s="215" t="s">
        <v>540</v>
      </c>
      <c r="B241" s="215" t="s">
        <v>541</v>
      </c>
      <c r="C241" s="219">
        <v>5</v>
      </c>
      <c r="D241" s="219">
        <v>7</v>
      </c>
      <c r="E241" s="215" t="s">
        <v>541</v>
      </c>
      <c r="F241" s="220">
        <v>8.6355785837651123E-3</v>
      </c>
      <c r="G241" s="220">
        <v>1.2089810017271156E-2</v>
      </c>
      <c r="H241" s="216" t="s">
        <v>540</v>
      </c>
      <c r="I241" s="216" t="s">
        <v>541</v>
      </c>
    </row>
    <row r="242" spans="1:9" ht="15.75" x14ac:dyDescent="0.25">
      <c r="A242" s="215" t="s">
        <v>548</v>
      </c>
      <c r="B242" s="215" t="s">
        <v>549</v>
      </c>
      <c r="C242" s="219">
        <v>4</v>
      </c>
      <c r="D242" s="219">
        <v>102</v>
      </c>
      <c r="E242" s="215" t="s">
        <v>549</v>
      </c>
      <c r="F242" s="220">
        <v>1.7699115044247787E-2</v>
      </c>
      <c r="G242" s="220">
        <v>0.45132743362831862</v>
      </c>
      <c r="H242" s="216" t="s">
        <v>548</v>
      </c>
      <c r="I242" s="216" t="s">
        <v>549</v>
      </c>
    </row>
    <row r="243" spans="1:9" ht="15.75" x14ac:dyDescent="0.25">
      <c r="A243" s="215" t="s">
        <v>572</v>
      </c>
      <c r="B243" s="215" t="s">
        <v>573</v>
      </c>
      <c r="C243" s="219">
        <v>0</v>
      </c>
      <c r="D243" s="219">
        <v>4</v>
      </c>
      <c r="E243" s="215" t="s">
        <v>573</v>
      </c>
      <c r="F243" s="220">
        <v>0</v>
      </c>
      <c r="G243" s="220">
        <v>9.7560975609756101E-2</v>
      </c>
      <c r="H243" s="216" t="s">
        <v>572</v>
      </c>
      <c r="I243" s="216" t="s">
        <v>573</v>
      </c>
    </row>
    <row r="244" spans="1:9" ht="15.75" x14ac:dyDescent="0.25">
      <c r="A244" s="215" t="s">
        <v>578</v>
      </c>
      <c r="B244" s="215" t="s">
        <v>579</v>
      </c>
      <c r="C244" s="219">
        <v>63</v>
      </c>
      <c r="D244" s="219">
        <v>562</v>
      </c>
      <c r="E244" s="215" t="s">
        <v>579</v>
      </c>
      <c r="F244" s="220">
        <v>2.1761658031088083E-2</v>
      </c>
      <c r="G244" s="220">
        <v>0.19412780656303974</v>
      </c>
      <c r="H244" s="216" t="s">
        <v>578</v>
      </c>
      <c r="I244" s="216" t="s">
        <v>579</v>
      </c>
    </row>
    <row r="245" spans="1:9" ht="15.75" x14ac:dyDescent="0.25">
      <c r="A245" s="215" t="s">
        <v>584</v>
      </c>
      <c r="B245" s="215" t="s">
        <v>585</v>
      </c>
      <c r="C245" s="219">
        <v>8</v>
      </c>
      <c r="D245" s="219">
        <v>12</v>
      </c>
      <c r="E245" s="215" t="s">
        <v>585</v>
      </c>
      <c r="F245" s="220">
        <v>2.0618556701030924E-2</v>
      </c>
      <c r="G245" s="220">
        <v>3.0927835051546389E-2</v>
      </c>
      <c r="H245" s="216" t="s">
        <v>584</v>
      </c>
      <c r="I245" s="216" t="s">
        <v>585</v>
      </c>
    </row>
    <row r="246" spans="1:9" ht="15.75" x14ac:dyDescent="0.25">
      <c r="A246" s="215" t="s">
        <v>1387</v>
      </c>
      <c r="B246" s="215" t="s">
        <v>1223</v>
      </c>
      <c r="C246" s="219">
        <v>33</v>
      </c>
      <c r="D246" s="219">
        <v>6</v>
      </c>
      <c r="E246" s="215" t="s">
        <v>1223</v>
      </c>
      <c r="F246" s="220">
        <v>1.7875521369373276E-3</v>
      </c>
      <c r="G246" s="220">
        <v>3.2500947944315046E-4</v>
      </c>
      <c r="H246" s="215" t="s">
        <v>1387</v>
      </c>
      <c r="I246" s="216"/>
    </row>
    <row r="247" spans="1:9" ht="15.75" x14ac:dyDescent="0.25">
      <c r="A247" s="215" t="s">
        <v>624</v>
      </c>
      <c r="B247" s="215" t="s">
        <v>625</v>
      </c>
      <c r="C247" s="219">
        <v>4</v>
      </c>
      <c r="D247" s="219">
        <v>3</v>
      </c>
      <c r="E247" s="215" t="s">
        <v>625</v>
      </c>
      <c r="F247" s="220">
        <v>1.5209125475285169E-2</v>
      </c>
      <c r="G247" s="220">
        <v>1.1406844106463879E-2</v>
      </c>
      <c r="H247" s="216" t="s">
        <v>624</v>
      </c>
      <c r="I247" s="216" t="s">
        <v>625</v>
      </c>
    </row>
    <row r="248" spans="1:9" ht="15.75" x14ac:dyDescent="0.25">
      <c r="A248" s="215" t="s">
        <v>638</v>
      </c>
      <c r="B248" s="215" t="s">
        <v>639</v>
      </c>
      <c r="C248" s="219">
        <v>1</v>
      </c>
      <c r="D248" s="219">
        <v>1</v>
      </c>
      <c r="E248" s="215" t="s">
        <v>639</v>
      </c>
      <c r="F248" s="220">
        <v>2.1739130434782608E-2</v>
      </c>
      <c r="G248" s="220">
        <v>2.1739130434782608E-2</v>
      </c>
      <c r="H248" s="216" t="s">
        <v>638</v>
      </c>
      <c r="I248" s="216" t="s">
        <v>639</v>
      </c>
    </row>
    <row r="249" spans="1:9" ht="15.75" x14ac:dyDescent="0.25">
      <c r="A249" s="215" t="s">
        <v>658</v>
      </c>
      <c r="B249" s="215" t="s">
        <v>659</v>
      </c>
      <c r="C249" s="219">
        <v>3</v>
      </c>
      <c r="D249" s="219">
        <v>5</v>
      </c>
      <c r="E249" s="215" t="s">
        <v>659</v>
      </c>
      <c r="F249" s="220">
        <v>2.7829313543599253E-3</v>
      </c>
      <c r="G249" s="220">
        <v>4.6382189239332098E-3</v>
      </c>
      <c r="H249" s="216" t="s">
        <v>658</v>
      </c>
      <c r="I249" s="216" t="s">
        <v>659</v>
      </c>
    </row>
    <row r="250" spans="1:9" ht="15.75" x14ac:dyDescent="0.25">
      <c r="A250" s="215" t="s">
        <v>664</v>
      </c>
      <c r="B250" s="215" t="s">
        <v>665</v>
      </c>
      <c r="C250" s="219">
        <v>9</v>
      </c>
      <c r="D250" s="219">
        <v>2</v>
      </c>
      <c r="E250" s="215" t="s">
        <v>665</v>
      </c>
      <c r="F250" s="220">
        <v>1.6513761467889909E-2</v>
      </c>
      <c r="G250" s="220">
        <v>3.669724770642202E-3</v>
      </c>
      <c r="H250" s="216" t="s">
        <v>664</v>
      </c>
      <c r="I250" s="216" t="s">
        <v>665</v>
      </c>
    </row>
    <row r="251" spans="1:9" ht="15.75" x14ac:dyDescent="0.25">
      <c r="A251" s="215" t="s">
        <v>678</v>
      </c>
      <c r="B251" s="215" t="s">
        <v>679</v>
      </c>
      <c r="C251" s="219">
        <v>11</v>
      </c>
      <c r="D251" s="219">
        <v>10</v>
      </c>
      <c r="E251" s="215" t="s">
        <v>679</v>
      </c>
      <c r="F251" s="220">
        <v>1.5759312320916905E-2</v>
      </c>
      <c r="G251" s="220">
        <v>1.4326647564469911E-2</v>
      </c>
      <c r="H251" s="216" t="s">
        <v>678</v>
      </c>
      <c r="I251" s="216" t="s">
        <v>679</v>
      </c>
    </row>
    <row r="252" spans="1:9" ht="15.75" x14ac:dyDescent="0.25">
      <c r="A252" s="215" t="s">
        <v>680</v>
      </c>
      <c r="B252" s="215" t="s">
        <v>681</v>
      </c>
      <c r="C252" s="219">
        <v>6</v>
      </c>
      <c r="D252" s="219">
        <v>9</v>
      </c>
      <c r="E252" s="215" t="s">
        <v>681</v>
      </c>
      <c r="F252" s="220">
        <v>8.8888888888888889E-3</v>
      </c>
      <c r="G252" s="220">
        <v>1.3333333333333332E-2</v>
      </c>
      <c r="H252" s="216" t="s">
        <v>680</v>
      </c>
      <c r="I252" s="216" t="s">
        <v>681</v>
      </c>
    </row>
    <row r="253" spans="1:9" ht="15.75" x14ac:dyDescent="0.25">
      <c r="A253" s="215" t="s">
        <v>716</v>
      </c>
      <c r="B253" s="215" t="s">
        <v>717</v>
      </c>
      <c r="C253" s="219">
        <v>3</v>
      </c>
      <c r="D253" s="219">
        <v>5</v>
      </c>
      <c r="E253" s="215" t="s">
        <v>717</v>
      </c>
      <c r="F253" s="220">
        <v>1.507537688442211E-2</v>
      </c>
      <c r="G253" s="220">
        <v>2.5125628140703515E-2</v>
      </c>
      <c r="H253" s="216" t="s">
        <v>716</v>
      </c>
      <c r="I253" s="216" t="s">
        <v>717</v>
      </c>
    </row>
    <row r="254" spans="1:9" ht="15.75" x14ac:dyDescent="0.25">
      <c r="A254" s="215" t="s">
        <v>718</v>
      </c>
      <c r="B254" s="215" t="s">
        <v>719</v>
      </c>
      <c r="C254" s="219">
        <v>5</v>
      </c>
      <c r="D254" s="219">
        <v>52</v>
      </c>
      <c r="E254" s="215" t="s">
        <v>719</v>
      </c>
      <c r="F254" s="220">
        <v>2.1834061135371181E-2</v>
      </c>
      <c r="G254" s="220">
        <v>0.22707423580786026</v>
      </c>
      <c r="H254" s="216" t="s">
        <v>718</v>
      </c>
      <c r="I254" s="216" t="s">
        <v>719</v>
      </c>
    </row>
    <row r="255" spans="1:9" ht="15.75" x14ac:dyDescent="0.25">
      <c r="A255" s="215" t="s">
        <v>726</v>
      </c>
      <c r="B255" s="215" t="s">
        <v>727</v>
      </c>
      <c r="C255" s="219">
        <v>3</v>
      </c>
      <c r="D255" s="219">
        <v>5</v>
      </c>
      <c r="E255" s="215" t="s">
        <v>727</v>
      </c>
      <c r="F255" s="220">
        <v>1.1406844106463879E-2</v>
      </c>
      <c r="G255" s="220">
        <v>1.9011406844106463E-2</v>
      </c>
      <c r="H255" s="216" t="s">
        <v>726</v>
      </c>
      <c r="I255" s="216" t="s">
        <v>727</v>
      </c>
    </row>
    <row r="256" spans="1:9" ht="15.75" x14ac:dyDescent="0.25">
      <c r="A256" s="215" t="s">
        <v>736</v>
      </c>
      <c r="B256" s="215" t="s">
        <v>737</v>
      </c>
      <c r="C256" s="219">
        <v>1</v>
      </c>
      <c r="D256" s="219">
        <v>1</v>
      </c>
      <c r="E256" s="215" t="s">
        <v>737</v>
      </c>
      <c r="F256" s="220">
        <v>9.8911968348170125E-4</v>
      </c>
      <c r="G256" s="220">
        <v>9.8911968348170125E-4</v>
      </c>
      <c r="H256" s="216" t="s">
        <v>736</v>
      </c>
      <c r="I256" s="216" t="s">
        <v>737</v>
      </c>
    </row>
    <row r="257" spans="1:9" ht="15.75" x14ac:dyDescent="0.25">
      <c r="A257" s="215" t="s">
        <v>732</v>
      </c>
      <c r="B257" s="215" t="s">
        <v>733</v>
      </c>
      <c r="C257" s="219">
        <v>1</v>
      </c>
      <c r="D257" s="219">
        <v>1</v>
      </c>
      <c r="E257" s="215" t="s">
        <v>733</v>
      </c>
      <c r="F257" s="220">
        <v>1.9267822736030828E-3</v>
      </c>
      <c r="G257" s="220">
        <v>1.9267822736030828E-3</v>
      </c>
      <c r="H257" s="216" t="s">
        <v>732</v>
      </c>
      <c r="I257" s="216" t="s">
        <v>733</v>
      </c>
    </row>
    <row r="258" spans="1:9" ht="15.75" x14ac:dyDescent="0.25">
      <c r="A258" s="215" t="s">
        <v>744</v>
      </c>
      <c r="B258" s="215" t="s">
        <v>745</v>
      </c>
      <c r="C258" s="219">
        <v>1</v>
      </c>
      <c r="D258" s="219">
        <v>92</v>
      </c>
      <c r="E258" s="215" t="s">
        <v>745</v>
      </c>
      <c r="F258" s="220">
        <v>2.7322404371584704E-3</v>
      </c>
      <c r="G258" s="220">
        <v>0.25136612021857924</v>
      </c>
      <c r="H258" s="216" t="s">
        <v>744</v>
      </c>
      <c r="I258" s="216" t="s">
        <v>745</v>
      </c>
    </row>
    <row r="259" spans="1:9" ht="15.75" x14ac:dyDescent="0.25">
      <c r="A259" s="215" t="s">
        <v>752</v>
      </c>
      <c r="B259" s="215" t="s">
        <v>753</v>
      </c>
      <c r="C259" s="219">
        <v>24</v>
      </c>
      <c r="D259" s="219">
        <v>6</v>
      </c>
      <c r="E259" s="215" t="s">
        <v>753</v>
      </c>
      <c r="F259" s="220">
        <v>2.3529411764705882E-2</v>
      </c>
      <c r="G259" s="220">
        <v>5.8823529411764705E-3</v>
      </c>
      <c r="H259" s="216" t="s">
        <v>752</v>
      </c>
      <c r="I259" s="216" t="s">
        <v>753</v>
      </c>
    </row>
    <row r="260" spans="1:9" ht="15.75" x14ac:dyDescent="0.25">
      <c r="A260" s="215" t="s">
        <v>762</v>
      </c>
      <c r="B260" s="215" t="s">
        <v>763</v>
      </c>
      <c r="C260" s="219">
        <v>8</v>
      </c>
      <c r="D260" s="219">
        <v>16</v>
      </c>
      <c r="E260" s="215" t="s">
        <v>763</v>
      </c>
      <c r="F260" s="220">
        <v>2.8673835125448029E-2</v>
      </c>
      <c r="G260" s="220">
        <v>5.7347670250896057E-2</v>
      </c>
      <c r="H260" s="216" t="s">
        <v>762</v>
      </c>
      <c r="I260" s="216" t="s">
        <v>763</v>
      </c>
    </row>
    <row r="261" spans="1:9" ht="15.75" x14ac:dyDescent="0.25">
      <c r="A261" s="215" t="s">
        <v>798</v>
      </c>
      <c r="B261" s="215" t="s">
        <v>799</v>
      </c>
      <c r="C261" s="219">
        <v>3</v>
      </c>
      <c r="D261" s="219">
        <v>47</v>
      </c>
      <c r="E261" s="215" t="s">
        <v>799</v>
      </c>
      <c r="F261" s="220">
        <v>1.5706806282722516E-2</v>
      </c>
      <c r="G261" s="220">
        <v>0.24607329842931935</v>
      </c>
      <c r="H261" s="216" t="s">
        <v>798</v>
      </c>
      <c r="I261" s="216" t="s">
        <v>799</v>
      </c>
    </row>
    <row r="262" spans="1:9" ht="15.75" x14ac:dyDescent="0.25">
      <c r="A262" s="215" t="s">
        <v>812</v>
      </c>
      <c r="B262" s="215" t="s">
        <v>813</v>
      </c>
      <c r="C262" s="219">
        <v>1</v>
      </c>
      <c r="D262" s="219">
        <v>1</v>
      </c>
      <c r="E262" s="215" t="s">
        <v>813</v>
      </c>
      <c r="F262" s="220">
        <v>6.5789473684210531E-3</v>
      </c>
      <c r="G262" s="220">
        <v>6.5789473684210531E-3</v>
      </c>
      <c r="H262" s="216" t="s">
        <v>812</v>
      </c>
      <c r="I262" s="216" t="s">
        <v>813</v>
      </c>
    </row>
    <row r="263" spans="1:9" ht="15.75" x14ac:dyDescent="0.25">
      <c r="A263" s="215" t="s">
        <v>815</v>
      </c>
      <c r="B263" s="215" t="s">
        <v>816</v>
      </c>
      <c r="C263" s="219">
        <v>1</v>
      </c>
      <c r="D263" s="219">
        <v>4</v>
      </c>
      <c r="E263" s="215" t="s">
        <v>816</v>
      </c>
      <c r="F263" s="220">
        <v>3.3557046979865775E-3</v>
      </c>
      <c r="G263" s="220">
        <v>1.342281879194631E-2</v>
      </c>
      <c r="H263" s="216" t="s">
        <v>815</v>
      </c>
      <c r="I263" s="216" t="s">
        <v>816</v>
      </c>
    </row>
    <row r="264" spans="1:9" ht="15.75" x14ac:dyDescent="0.25">
      <c r="A264" s="215" t="s">
        <v>823</v>
      </c>
      <c r="B264" s="215" t="s">
        <v>824</v>
      </c>
      <c r="C264" s="219">
        <v>2</v>
      </c>
      <c r="D264" s="219">
        <v>3</v>
      </c>
      <c r="E264" s="215" t="s">
        <v>824</v>
      </c>
      <c r="F264" s="220">
        <v>4.1666666666666671E-2</v>
      </c>
      <c r="G264" s="220">
        <v>6.25E-2</v>
      </c>
      <c r="H264" s="216" t="s">
        <v>823</v>
      </c>
      <c r="I264" s="216" t="s">
        <v>824</v>
      </c>
    </row>
    <row r="265" spans="1:9" ht="15.75" x14ac:dyDescent="0.25">
      <c r="A265" s="215" t="s">
        <v>833</v>
      </c>
      <c r="B265" s="215" t="s">
        <v>834</v>
      </c>
      <c r="C265" s="219">
        <v>4</v>
      </c>
      <c r="D265" s="219">
        <v>8</v>
      </c>
      <c r="E265" s="215" t="s">
        <v>834</v>
      </c>
      <c r="F265" s="220">
        <v>1.9047619047619046E-2</v>
      </c>
      <c r="G265" s="220">
        <v>3.8095238095238092E-2</v>
      </c>
      <c r="H265" s="216" t="s">
        <v>833</v>
      </c>
      <c r="I265" s="216" t="s">
        <v>834</v>
      </c>
    </row>
    <row r="266" spans="1:9" ht="15.75" x14ac:dyDescent="0.25">
      <c r="A266" s="215" t="s">
        <v>849</v>
      </c>
      <c r="B266" s="215" t="s">
        <v>850</v>
      </c>
      <c r="C266" s="219">
        <v>2</v>
      </c>
      <c r="D266" s="219">
        <v>53</v>
      </c>
      <c r="E266" s="215" t="s">
        <v>850</v>
      </c>
      <c r="F266" s="220">
        <v>6.5146579804560255E-3</v>
      </c>
      <c r="G266" s="220">
        <v>0.17263843648208468</v>
      </c>
      <c r="H266" s="216" t="s">
        <v>849</v>
      </c>
      <c r="I266" s="216" t="s">
        <v>850</v>
      </c>
    </row>
    <row r="267" spans="1:9" ht="15.75" x14ac:dyDescent="0.25">
      <c r="A267" s="215" t="s">
        <v>859</v>
      </c>
      <c r="B267" s="215" t="s">
        <v>860</v>
      </c>
      <c r="C267" s="219">
        <v>0</v>
      </c>
      <c r="D267" s="219">
        <v>1</v>
      </c>
      <c r="E267" s="215" t="s">
        <v>860</v>
      </c>
      <c r="F267" s="220">
        <v>0</v>
      </c>
      <c r="G267" s="220">
        <v>3.8461538461538464E-2</v>
      </c>
      <c r="H267" s="216" t="s">
        <v>859</v>
      </c>
      <c r="I267" s="216" t="s">
        <v>860</v>
      </c>
    </row>
    <row r="268" spans="1:9" ht="15.75" x14ac:dyDescent="0.25">
      <c r="A268" s="215" t="s">
        <v>865</v>
      </c>
      <c r="B268" s="215" t="s">
        <v>866</v>
      </c>
      <c r="C268" s="219">
        <v>4</v>
      </c>
      <c r="D268" s="219">
        <v>8</v>
      </c>
      <c r="E268" s="215" t="s">
        <v>866</v>
      </c>
      <c r="F268" s="220">
        <v>1.3745704467353952E-2</v>
      </c>
      <c r="G268" s="220">
        <v>2.7491408934707903E-2</v>
      </c>
      <c r="H268" s="216" t="s">
        <v>865</v>
      </c>
      <c r="I268" s="216" t="s">
        <v>866</v>
      </c>
    </row>
    <row r="269" spans="1:9" ht="15.75" x14ac:dyDescent="0.25">
      <c r="A269" s="215" t="s">
        <v>867</v>
      </c>
      <c r="B269" s="215" t="s">
        <v>868</v>
      </c>
      <c r="C269" s="219">
        <v>2</v>
      </c>
      <c r="D269" s="219">
        <v>3</v>
      </c>
      <c r="E269" s="215" t="s">
        <v>868</v>
      </c>
      <c r="F269" s="220">
        <v>2.7397260273972601E-2</v>
      </c>
      <c r="G269" s="220">
        <v>4.1095890410958902E-2</v>
      </c>
      <c r="H269" s="216" t="s">
        <v>867</v>
      </c>
      <c r="I269" s="216" t="s">
        <v>868</v>
      </c>
    </row>
    <row r="270" spans="1:9" ht="15.75" x14ac:dyDescent="0.25">
      <c r="A270" s="215" t="s">
        <v>883</v>
      </c>
      <c r="B270" s="215" t="s">
        <v>884</v>
      </c>
      <c r="C270" s="219">
        <v>19</v>
      </c>
      <c r="D270" s="219">
        <v>230</v>
      </c>
      <c r="E270" s="215" t="s">
        <v>884</v>
      </c>
      <c r="F270" s="220">
        <v>1.1942174732872407E-2</v>
      </c>
      <c r="G270" s="220">
        <v>0.14456316781898176</v>
      </c>
      <c r="H270" s="216" t="s">
        <v>883</v>
      </c>
      <c r="I270" s="216" t="s">
        <v>884</v>
      </c>
    </row>
    <row r="271" spans="1:9" ht="15.75" x14ac:dyDescent="0.25">
      <c r="A271" s="215" t="s">
        <v>889</v>
      </c>
      <c r="B271" s="215" t="s">
        <v>890</v>
      </c>
      <c r="C271" s="219">
        <v>7</v>
      </c>
      <c r="D271" s="219">
        <v>97</v>
      </c>
      <c r="E271" s="215" t="s">
        <v>890</v>
      </c>
      <c r="F271" s="220">
        <v>1.9607843137254902E-2</v>
      </c>
      <c r="G271" s="220">
        <v>0.27170868347338933</v>
      </c>
      <c r="H271" s="216" t="s">
        <v>889</v>
      </c>
      <c r="I271" s="216" t="s">
        <v>890</v>
      </c>
    </row>
    <row r="272" spans="1:9" ht="15.75" x14ac:dyDescent="0.25">
      <c r="A272" s="215" t="s">
        <v>899</v>
      </c>
      <c r="B272" s="215" t="s">
        <v>900</v>
      </c>
      <c r="C272" s="219">
        <v>9</v>
      </c>
      <c r="D272" s="219">
        <v>7</v>
      </c>
      <c r="E272" s="215" t="s">
        <v>900</v>
      </c>
      <c r="F272" s="220">
        <v>5.0027793218454693E-3</v>
      </c>
      <c r="G272" s="220">
        <v>3.8910505836575872E-3</v>
      </c>
      <c r="H272" s="216" t="s">
        <v>899</v>
      </c>
      <c r="I272" s="216" t="s">
        <v>900</v>
      </c>
    </row>
    <row r="273" spans="1:9" ht="15.75" x14ac:dyDescent="0.25">
      <c r="A273" s="215" t="s">
        <v>897</v>
      </c>
      <c r="B273" s="215" t="s">
        <v>898</v>
      </c>
      <c r="C273" s="219">
        <v>8</v>
      </c>
      <c r="D273" s="219">
        <v>3</v>
      </c>
      <c r="E273" s="215" t="s">
        <v>898</v>
      </c>
      <c r="F273" s="220">
        <v>1.3377926421404682E-2</v>
      </c>
      <c r="G273" s="220">
        <v>5.016722408026756E-3</v>
      </c>
      <c r="H273" s="216" t="s">
        <v>897</v>
      </c>
      <c r="I273" s="216" t="s">
        <v>898</v>
      </c>
    </row>
    <row r="274" spans="1:9" ht="15.75" x14ac:dyDescent="0.25">
      <c r="A274" s="215" t="s">
        <v>917</v>
      </c>
      <c r="B274" s="215" t="s">
        <v>918</v>
      </c>
      <c r="C274" s="219">
        <v>2</v>
      </c>
      <c r="D274" s="219">
        <v>29</v>
      </c>
      <c r="E274" s="215" t="s">
        <v>918</v>
      </c>
      <c r="F274" s="220">
        <v>1.4598540145985401E-2</v>
      </c>
      <c r="G274" s="220">
        <v>0.21167883211678831</v>
      </c>
      <c r="H274" s="216" t="s">
        <v>917</v>
      </c>
      <c r="I274" s="216" t="s">
        <v>918</v>
      </c>
    </row>
    <row r="275" spans="1:9" ht="15.75" x14ac:dyDescent="0.25">
      <c r="A275" s="215" t="s">
        <v>929</v>
      </c>
      <c r="B275" s="215" t="s">
        <v>930</v>
      </c>
      <c r="C275" s="219">
        <v>10</v>
      </c>
      <c r="D275" s="219">
        <v>11</v>
      </c>
      <c r="E275" s="215" t="s">
        <v>930</v>
      </c>
      <c r="F275" s="220">
        <v>1.8416206261510127E-2</v>
      </c>
      <c r="G275" s="220">
        <v>2.0257826887661142E-2</v>
      </c>
      <c r="H275" s="216" t="s">
        <v>929</v>
      </c>
      <c r="I275" s="216" t="s">
        <v>930</v>
      </c>
    </row>
    <row r="276" spans="1:9" ht="15.75" x14ac:dyDescent="0.25">
      <c r="A276" s="215" t="s">
        <v>935</v>
      </c>
      <c r="B276" s="215" t="s">
        <v>936</v>
      </c>
      <c r="C276" s="219">
        <v>1</v>
      </c>
      <c r="D276" s="219">
        <v>2</v>
      </c>
      <c r="E276" s="215" t="s">
        <v>936</v>
      </c>
      <c r="F276" s="220">
        <v>1.9157088122605365E-3</v>
      </c>
      <c r="G276" s="220">
        <v>3.831417624521073E-3</v>
      </c>
      <c r="H276" s="216" t="s">
        <v>935</v>
      </c>
      <c r="I276" s="216" t="s">
        <v>936</v>
      </c>
    </row>
    <row r="277" spans="1:9" ht="15.75" x14ac:dyDescent="0.25">
      <c r="A277" s="215" t="s">
        <v>939</v>
      </c>
      <c r="B277" s="215" t="s">
        <v>940</v>
      </c>
      <c r="C277" s="219">
        <v>0</v>
      </c>
      <c r="D277" s="219">
        <v>2</v>
      </c>
      <c r="E277" s="215" t="s">
        <v>940</v>
      </c>
      <c r="F277" s="220">
        <v>0</v>
      </c>
      <c r="G277" s="220">
        <v>6.8965517241379309E-2</v>
      </c>
      <c r="H277" s="216" t="s">
        <v>939</v>
      </c>
      <c r="I277" s="216" t="s">
        <v>940</v>
      </c>
    </row>
    <row r="278" spans="1:9" ht="15.75" x14ac:dyDescent="0.25">
      <c r="A278" s="215" t="s">
        <v>971</v>
      </c>
      <c r="B278" s="215" t="s">
        <v>972</v>
      </c>
      <c r="C278" s="219">
        <v>4</v>
      </c>
      <c r="D278" s="219">
        <v>44</v>
      </c>
      <c r="E278" s="215" t="s">
        <v>972</v>
      </c>
      <c r="F278" s="220">
        <v>1.4285714285714285E-2</v>
      </c>
      <c r="G278" s="220">
        <v>0.15714285714285714</v>
      </c>
      <c r="H278" s="216" t="s">
        <v>971</v>
      </c>
      <c r="I278" s="216" t="s">
        <v>972</v>
      </c>
    </row>
    <row r="279" spans="1:9" ht="15.75" x14ac:dyDescent="0.25">
      <c r="A279" s="215" t="s">
        <v>981</v>
      </c>
      <c r="B279" s="215" t="s">
        <v>982</v>
      </c>
      <c r="C279" s="219">
        <v>15</v>
      </c>
      <c r="D279" s="219">
        <v>8</v>
      </c>
      <c r="E279" s="215" t="s">
        <v>982</v>
      </c>
      <c r="F279" s="220">
        <v>3.91644908616188E-2</v>
      </c>
      <c r="G279" s="220">
        <v>2.088772845953003E-2</v>
      </c>
      <c r="H279" s="216" t="s">
        <v>981</v>
      </c>
      <c r="I279" s="216" t="s">
        <v>982</v>
      </c>
    </row>
    <row r="280" spans="1:9" ht="15.75" x14ac:dyDescent="0.25">
      <c r="A280" s="215" t="s">
        <v>983</v>
      </c>
      <c r="B280" s="215" t="s">
        <v>984</v>
      </c>
      <c r="C280" s="219">
        <v>5</v>
      </c>
      <c r="D280" s="219">
        <v>3</v>
      </c>
      <c r="E280" s="215" t="s">
        <v>984</v>
      </c>
      <c r="F280" s="220">
        <v>2.6852846401718583E-3</v>
      </c>
      <c r="G280" s="220">
        <v>1.6111707841031148E-3</v>
      </c>
      <c r="H280" s="216" t="s">
        <v>983</v>
      </c>
      <c r="I280" s="216" t="s">
        <v>984</v>
      </c>
    </row>
    <row r="281" spans="1:9" ht="15.75" x14ac:dyDescent="0.25">
      <c r="A281" s="215" t="s">
        <v>995</v>
      </c>
      <c r="B281" s="215" t="s">
        <v>996</v>
      </c>
      <c r="C281" s="219">
        <v>4</v>
      </c>
      <c r="D281" s="219">
        <v>167</v>
      </c>
      <c r="E281" s="215" t="s">
        <v>996</v>
      </c>
      <c r="F281" s="220">
        <v>1.0498687664041995E-2</v>
      </c>
      <c r="G281" s="220">
        <v>0.43832020997375332</v>
      </c>
      <c r="H281" s="216" t="s">
        <v>995</v>
      </c>
      <c r="I281" s="216" t="s">
        <v>996</v>
      </c>
    </row>
    <row r="282" spans="1:9" ht="15.75" x14ac:dyDescent="0.25">
      <c r="A282" s="215" t="s">
        <v>1015</v>
      </c>
      <c r="B282" s="215" t="s">
        <v>1016</v>
      </c>
      <c r="C282" s="219">
        <v>1</v>
      </c>
      <c r="D282" s="219">
        <v>3</v>
      </c>
      <c r="E282" s="215" t="s">
        <v>1016</v>
      </c>
      <c r="F282" s="220">
        <v>3.8167938931297713E-3</v>
      </c>
      <c r="G282" s="220">
        <v>1.1450381679389315E-2</v>
      </c>
      <c r="H282" s="216" t="s">
        <v>1015</v>
      </c>
      <c r="I282" s="216" t="s">
        <v>1016</v>
      </c>
    </row>
    <row r="283" spans="1:9" ht="15.75" x14ac:dyDescent="0.25">
      <c r="A283" s="215" t="s">
        <v>1017</v>
      </c>
      <c r="B283" s="215" t="s">
        <v>1018</v>
      </c>
      <c r="C283" s="219">
        <v>6</v>
      </c>
      <c r="D283" s="219">
        <v>3</v>
      </c>
      <c r="E283" s="215" t="s">
        <v>1018</v>
      </c>
      <c r="F283" s="220">
        <v>8.3102493074792248E-3</v>
      </c>
      <c r="G283" s="220">
        <v>4.1551246537396124E-3</v>
      </c>
      <c r="H283" s="216" t="s">
        <v>1017</v>
      </c>
      <c r="I283" s="216" t="s">
        <v>1018</v>
      </c>
    </row>
    <row r="284" spans="1:9" ht="15.75" x14ac:dyDescent="0.25">
      <c r="A284" s="215" t="s">
        <v>1019</v>
      </c>
      <c r="B284" s="215" t="s">
        <v>1020</v>
      </c>
      <c r="C284" s="219">
        <v>1</v>
      </c>
      <c r="D284" s="219">
        <v>18</v>
      </c>
      <c r="E284" s="215" t="s">
        <v>1020</v>
      </c>
      <c r="F284" s="220">
        <v>1.5384615384615385E-2</v>
      </c>
      <c r="G284" s="220">
        <v>0.27692307692307694</v>
      </c>
      <c r="H284" s="216" t="s">
        <v>1019</v>
      </c>
      <c r="I284" s="216" t="s">
        <v>1020</v>
      </c>
    </row>
    <row r="285" spans="1:9" ht="15.75" x14ac:dyDescent="0.25">
      <c r="A285" s="215" t="s">
        <v>1031</v>
      </c>
      <c r="B285" s="215" t="s">
        <v>1032</v>
      </c>
      <c r="C285" s="219">
        <v>1</v>
      </c>
      <c r="D285" s="219">
        <v>0</v>
      </c>
      <c r="E285" s="215" t="s">
        <v>1032</v>
      </c>
      <c r="F285" s="220">
        <v>9.7087378640776708E-3</v>
      </c>
      <c r="G285" s="220">
        <v>0</v>
      </c>
      <c r="H285" s="216" t="s">
        <v>1031</v>
      </c>
      <c r="I285" s="216" t="s">
        <v>1032</v>
      </c>
    </row>
    <row r="286" spans="1:9" ht="15.75" x14ac:dyDescent="0.25">
      <c r="A286" s="215" t="s">
        <v>1049</v>
      </c>
      <c r="B286" s="215" t="s">
        <v>1050</v>
      </c>
      <c r="C286" s="219">
        <v>16</v>
      </c>
      <c r="D286" s="219">
        <v>11</v>
      </c>
      <c r="E286" s="215" t="s">
        <v>1050</v>
      </c>
      <c r="F286" s="220">
        <v>1.2470771628994544E-2</v>
      </c>
      <c r="G286" s="220">
        <v>8.573655494933748E-3</v>
      </c>
      <c r="H286" s="216" t="s">
        <v>1049</v>
      </c>
      <c r="I286" s="216" t="s">
        <v>1050</v>
      </c>
    </row>
    <row r="287" spans="1:9" ht="15.75" x14ac:dyDescent="0.25">
      <c r="A287" s="215" t="s">
        <v>1055</v>
      </c>
      <c r="B287" s="215" t="s">
        <v>1056</v>
      </c>
      <c r="C287" s="219">
        <v>9</v>
      </c>
      <c r="D287" s="219">
        <v>7</v>
      </c>
      <c r="E287" s="215" t="s">
        <v>1056</v>
      </c>
      <c r="F287" s="220">
        <v>1.1494252873563218E-2</v>
      </c>
      <c r="G287" s="220">
        <v>8.9399744572158362E-3</v>
      </c>
      <c r="H287" s="216" t="s">
        <v>1055</v>
      </c>
      <c r="I287" s="216" t="s">
        <v>1056</v>
      </c>
    </row>
    <row r="288" spans="1:9" ht="15.75" x14ac:dyDescent="0.25">
      <c r="A288" s="215" t="s">
        <v>1057</v>
      </c>
      <c r="B288" s="215" t="s">
        <v>1058</v>
      </c>
      <c r="C288" s="219">
        <v>0</v>
      </c>
      <c r="D288" s="219">
        <v>1</v>
      </c>
      <c r="E288" s="215" t="s">
        <v>1058</v>
      </c>
      <c r="F288" s="220">
        <v>0</v>
      </c>
      <c r="G288" s="220">
        <v>5.0000000000000001E-3</v>
      </c>
      <c r="H288" s="216" t="s">
        <v>1057</v>
      </c>
      <c r="I288" s="216" t="s">
        <v>1058</v>
      </c>
    </row>
    <row r="289" spans="1:9" ht="15.75" x14ac:dyDescent="0.25">
      <c r="A289" s="215" t="s">
        <v>1059</v>
      </c>
      <c r="B289" s="215" t="s">
        <v>1060</v>
      </c>
      <c r="C289" s="219">
        <v>3</v>
      </c>
      <c r="D289" s="219">
        <v>2</v>
      </c>
      <c r="E289" s="215" t="s">
        <v>1060</v>
      </c>
      <c r="F289" s="220">
        <v>9.2307692307692316E-3</v>
      </c>
      <c r="G289" s="220">
        <v>6.1538461538461538E-3</v>
      </c>
      <c r="H289" s="216" t="s">
        <v>1059</v>
      </c>
      <c r="I289" s="216" t="s">
        <v>1060</v>
      </c>
    </row>
    <row r="290" spans="1:9" ht="15.75" x14ac:dyDescent="0.25">
      <c r="A290" s="215" t="s">
        <v>1063</v>
      </c>
      <c r="B290" s="215" t="s">
        <v>1064</v>
      </c>
      <c r="C290" s="219">
        <v>6</v>
      </c>
      <c r="D290" s="219">
        <v>3</v>
      </c>
      <c r="E290" s="215" t="s">
        <v>1064</v>
      </c>
      <c r="F290" s="220">
        <v>8.5592011412268191E-3</v>
      </c>
      <c r="G290" s="220">
        <v>4.2796005706134095E-3</v>
      </c>
      <c r="H290" s="216" t="s">
        <v>1063</v>
      </c>
      <c r="I290" s="216" t="s">
        <v>1064</v>
      </c>
    </row>
    <row r="291" spans="1:9" ht="15.75" x14ac:dyDescent="0.25">
      <c r="A291" s="215" t="s">
        <v>1067</v>
      </c>
      <c r="B291" s="215" t="s">
        <v>1068</v>
      </c>
      <c r="C291" s="219">
        <v>6</v>
      </c>
      <c r="D291" s="219">
        <v>6</v>
      </c>
      <c r="E291" s="215" t="s">
        <v>1068</v>
      </c>
      <c r="F291" s="220">
        <v>5.1813471502590667E-3</v>
      </c>
      <c r="G291" s="220">
        <v>5.1813471502590667E-3</v>
      </c>
      <c r="H291" s="216" t="s">
        <v>1067</v>
      </c>
      <c r="I291" s="216" t="s">
        <v>1068</v>
      </c>
    </row>
    <row r="292" spans="1:9" ht="15.75" x14ac:dyDescent="0.25">
      <c r="A292" s="215" t="s">
        <v>1081</v>
      </c>
      <c r="B292" s="215" t="s">
        <v>1082</v>
      </c>
      <c r="C292" s="219">
        <v>8</v>
      </c>
      <c r="D292" s="219">
        <v>7</v>
      </c>
      <c r="E292" s="215" t="s">
        <v>1082</v>
      </c>
      <c r="F292" s="220">
        <v>2.9850746268656719E-2</v>
      </c>
      <c r="G292" s="220">
        <v>2.6119402985074629E-2</v>
      </c>
      <c r="H292" s="216" t="s">
        <v>1081</v>
      </c>
      <c r="I292" s="216" t="s">
        <v>1082</v>
      </c>
    </row>
    <row r="293" spans="1:9" ht="15.75" x14ac:dyDescent="0.25">
      <c r="A293" s="215" t="s">
        <v>1085</v>
      </c>
      <c r="B293" s="215" t="s">
        <v>1086</v>
      </c>
      <c r="C293" s="219">
        <v>4</v>
      </c>
      <c r="D293" s="219">
        <v>3</v>
      </c>
      <c r="E293" s="215" t="s">
        <v>1086</v>
      </c>
      <c r="F293" s="220">
        <v>1.2618296529968454E-2</v>
      </c>
      <c r="G293" s="220">
        <v>9.4637223974763391E-3</v>
      </c>
      <c r="H293" s="216" t="s">
        <v>1085</v>
      </c>
      <c r="I293" s="216" t="s">
        <v>1086</v>
      </c>
    </row>
    <row r="294" spans="1:9" ht="15.75" x14ac:dyDescent="0.25">
      <c r="A294" s="215" t="s">
        <v>1087</v>
      </c>
      <c r="B294" s="215" t="s">
        <v>1088</v>
      </c>
      <c r="C294" s="219">
        <v>0</v>
      </c>
      <c r="D294" s="219">
        <v>3</v>
      </c>
      <c r="E294" s="215" t="s">
        <v>1088</v>
      </c>
      <c r="F294" s="220">
        <v>0</v>
      </c>
      <c r="G294" s="220">
        <v>3.125E-2</v>
      </c>
      <c r="H294" s="216" t="s">
        <v>1087</v>
      </c>
      <c r="I294" s="216" t="s">
        <v>1088</v>
      </c>
    </row>
    <row r="295" spans="1:9" ht="15.75" x14ac:dyDescent="0.25">
      <c r="A295" s="215" t="s">
        <v>1093</v>
      </c>
      <c r="B295" s="215" t="s">
        <v>1094</v>
      </c>
      <c r="C295" s="219">
        <v>2</v>
      </c>
      <c r="D295" s="219">
        <v>1</v>
      </c>
      <c r="E295" s="215" t="s">
        <v>1094</v>
      </c>
      <c r="F295" s="220">
        <v>9.9009900990099011E-3</v>
      </c>
      <c r="G295" s="220">
        <v>4.9504950495049506E-3</v>
      </c>
      <c r="H295" s="216" t="s">
        <v>1093</v>
      </c>
      <c r="I295" s="216" t="s">
        <v>1094</v>
      </c>
    </row>
    <row r="296" spans="1:9" ht="15.75" x14ac:dyDescent="0.25">
      <c r="A296" s="215" t="s">
        <v>1095</v>
      </c>
      <c r="B296" s="215" t="s">
        <v>1096</v>
      </c>
      <c r="C296" s="219">
        <v>3</v>
      </c>
      <c r="D296" s="219">
        <v>11</v>
      </c>
      <c r="E296" s="215" t="s">
        <v>1096</v>
      </c>
      <c r="F296" s="220">
        <v>2.6086956521739132E-2</v>
      </c>
      <c r="G296" s="220">
        <v>9.5652173913043481E-2</v>
      </c>
      <c r="H296" s="216" t="s">
        <v>1095</v>
      </c>
      <c r="I296" s="216" t="s">
        <v>1096</v>
      </c>
    </row>
    <row r="297" spans="1:9" ht="15.75" x14ac:dyDescent="0.25">
      <c r="A297" s="215" t="s">
        <v>1097</v>
      </c>
      <c r="B297" s="215" t="s">
        <v>1098</v>
      </c>
      <c r="C297" s="219">
        <v>9</v>
      </c>
      <c r="D297" s="219">
        <v>6</v>
      </c>
      <c r="E297" s="215" t="s">
        <v>1098</v>
      </c>
      <c r="F297" s="220">
        <v>1.1811023622047244E-2</v>
      </c>
      <c r="G297" s="220">
        <v>7.874015748031496E-3</v>
      </c>
      <c r="H297" s="216" t="s">
        <v>1097</v>
      </c>
      <c r="I297" s="216" t="s">
        <v>1098</v>
      </c>
    </row>
    <row r="298" spans="1:9" ht="15.75" x14ac:dyDescent="0.25">
      <c r="A298" s="215" t="s">
        <v>1099</v>
      </c>
      <c r="B298" s="215" t="s">
        <v>1100</v>
      </c>
      <c r="C298" s="219">
        <v>5</v>
      </c>
      <c r="D298" s="219">
        <v>6</v>
      </c>
      <c r="E298" s="215" t="s">
        <v>1100</v>
      </c>
      <c r="F298" s="220">
        <v>4.0257648953301133E-3</v>
      </c>
      <c r="G298" s="220">
        <v>4.830917874396135E-3</v>
      </c>
      <c r="H298" s="216" t="s">
        <v>1099</v>
      </c>
      <c r="I298" s="216" t="s">
        <v>1100</v>
      </c>
    </row>
    <row r="299" spans="1:9" ht="15.75" x14ac:dyDescent="0.25">
      <c r="A299" s="215" t="s">
        <v>1117</v>
      </c>
      <c r="B299" s="215" t="s">
        <v>1118</v>
      </c>
      <c r="C299" s="219">
        <v>5</v>
      </c>
      <c r="D299" s="219">
        <v>10</v>
      </c>
      <c r="E299" s="215" t="s">
        <v>1118</v>
      </c>
      <c r="F299" s="220">
        <v>8.1168831168831161E-3</v>
      </c>
      <c r="G299" s="220">
        <v>1.6233766233766232E-2</v>
      </c>
      <c r="H299" s="216" t="s">
        <v>1117</v>
      </c>
      <c r="I299" s="216" t="s">
        <v>1118</v>
      </c>
    </row>
    <row r="300" spans="1:9" ht="15.75" x14ac:dyDescent="0.25">
      <c r="A300" s="215" t="s">
        <v>1119</v>
      </c>
      <c r="B300" s="215" t="s">
        <v>1120</v>
      </c>
      <c r="C300" s="219">
        <v>3</v>
      </c>
      <c r="D300" s="219">
        <v>3</v>
      </c>
      <c r="E300" s="215" t="s">
        <v>1120</v>
      </c>
      <c r="F300" s="220">
        <v>9.0909090909090922E-3</v>
      </c>
      <c r="G300" s="220">
        <v>9.0909090909090922E-3</v>
      </c>
      <c r="H300" s="216" t="s">
        <v>1119</v>
      </c>
      <c r="I300" s="216" t="s">
        <v>1120</v>
      </c>
    </row>
    <row r="301" spans="1:9" ht="15.75" x14ac:dyDescent="0.25">
      <c r="A301" s="215" t="s">
        <v>1123</v>
      </c>
      <c r="B301" s="215" t="s">
        <v>1124</v>
      </c>
      <c r="C301" s="219">
        <v>2</v>
      </c>
      <c r="D301" s="219">
        <v>2</v>
      </c>
      <c r="E301" s="215" t="s">
        <v>1124</v>
      </c>
      <c r="F301" s="220">
        <v>6.0975609756097563E-3</v>
      </c>
      <c r="G301" s="220">
        <v>6.0975609756097563E-3</v>
      </c>
      <c r="H301" s="216" t="s">
        <v>1123</v>
      </c>
      <c r="I301" s="216" t="s">
        <v>1124</v>
      </c>
    </row>
    <row r="302" spans="1:9" ht="15.75" x14ac:dyDescent="0.25">
      <c r="A302" s="215" t="s">
        <v>1141</v>
      </c>
      <c r="B302" s="215" t="s">
        <v>1142</v>
      </c>
      <c r="C302" s="219">
        <v>1</v>
      </c>
      <c r="D302" s="219">
        <v>2</v>
      </c>
      <c r="E302" s="215" t="s">
        <v>1142</v>
      </c>
      <c r="F302" s="220">
        <v>5.9523809523809521E-3</v>
      </c>
      <c r="G302" s="220">
        <v>1.1904761904761904E-2</v>
      </c>
      <c r="H302" s="216" t="s">
        <v>1141</v>
      </c>
      <c r="I302" s="216" t="s">
        <v>1142</v>
      </c>
    </row>
    <row r="303" spans="1:9" ht="15.75" x14ac:dyDescent="0.25">
      <c r="A303" s="215" t="s">
        <v>1153</v>
      </c>
      <c r="B303" s="215" t="s">
        <v>1154</v>
      </c>
      <c r="C303" s="219">
        <v>3</v>
      </c>
      <c r="D303" s="219">
        <v>0</v>
      </c>
      <c r="E303" s="215" t="s">
        <v>1154</v>
      </c>
      <c r="F303" s="220">
        <v>1.714285714285714E-2</v>
      </c>
      <c r="G303" s="220">
        <v>0</v>
      </c>
      <c r="H303" s="216" t="s">
        <v>1153</v>
      </c>
      <c r="I303" s="216" t="s">
        <v>1154</v>
      </c>
    </row>
    <row r="304" spans="1:9" ht="15.75" x14ac:dyDescent="0.25">
      <c r="A304" s="215" t="s">
        <v>86</v>
      </c>
      <c r="B304" s="215" t="s">
        <v>87</v>
      </c>
      <c r="C304" s="216" t="e">
        <v>#N/A</v>
      </c>
      <c r="D304" s="216" t="e">
        <v>#N/A</v>
      </c>
      <c r="E304" s="215" t="s">
        <v>87</v>
      </c>
      <c r="F304" s="216"/>
      <c r="G304" s="216"/>
      <c r="H304" s="216" t="s">
        <v>86</v>
      </c>
      <c r="I304" s="216" t="s">
        <v>87</v>
      </c>
    </row>
    <row r="305" spans="1:9" ht="15.75" x14ac:dyDescent="0.25">
      <c r="A305" s="215" t="s">
        <v>88</v>
      </c>
      <c r="B305" s="215" t="s">
        <v>89</v>
      </c>
      <c r="C305" s="216" t="e">
        <v>#N/A</v>
      </c>
      <c r="D305" s="216" t="e">
        <v>#N/A</v>
      </c>
      <c r="E305" s="215" t="s">
        <v>89</v>
      </c>
      <c r="F305" s="216"/>
      <c r="G305" s="216"/>
      <c r="H305" s="216" t="s">
        <v>88</v>
      </c>
      <c r="I305" s="216" t="s">
        <v>89</v>
      </c>
    </row>
    <row r="306" spans="1:9" ht="15.75" x14ac:dyDescent="0.25">
      <c r="A306" s="215" t="s">
        <v>98</v>
      </c>
      <c r="B306" s="215" t="s">
        <v>99</v>
      </c>
      <c r="C306" s="216" t="e">
        <v>#N/A</v>
      </c>
      <c r="D306" s="216" t="e">
        <v>#N/A</v>
      </c>
      <c r="E306" s="215" t="s">
        <v>99</v>
      </c>
      <c r="F306" s="216"/>
      <c r="G306" s="216"/>
      <c r="H306" s="216" t="s">
        <v>98</v>
      </c>
      <c r="I306" s="216" t="s">
        <v>99</v>
      </c>
    </row>
    <row r="307" spans="1:9" ht="15.75" x14ac:dyDescent="0.25">
      <c r="A307" s="215" t="s">
        <v>106</v>
      </c>
      <c r="B307" s="215" t="s">
        <v>107</v>
      </c>
      <c r="C307" s="216" t="e">
        <v>#N/A</v>
      </c>
      <c r="D307" s="216" t="e">
        <v>#N/A</v>
      </c>
      <c r="E307" s="215" t="s">
        <v>107</v>
      </c>
      <c r="F307" s="216"/>
      <c r="G307" s="216"/>
      <c r="H307" s="216" t="s">
        <v>106</v>
      </c>
      <c r="I307" s="216" t="s">
        <v>107</v>
      </c>
    </row>
    <row r="308" spans="1:9" ht="15.75" x14ac:dyDescent="0.25">
      <c r="A308" s="215" t="s">
        <v>116</v>
      </c>
      <c r="B308" s="215" t="s">
        <v>117</v>
      </c>
      <c r="C308" s="216" t="e">
        <v>#N/A</v>
      </c>
      <c r="D308" s="216" t="e">
        <v>#N/A</v>
      </c>
      <c r="E308" s="215" t="s">
        <v>117</v>
      </c>
      <c r="F308" s="216"/>
      <c r="G308" s="216"/>
      <c r="H308" s="216" t="s">
        <v>116</v>
      </c>
      <c r="I308" s="216" t="s">
        <v>117</v>
      </c>
    </row>
    <row r="309" spans="1:9" ht="15.75" x14ac:dyDescent="0.25">
      <c r="A309" s="215" t="s">
        <v>120</v>
      </c>
      <c r="B309" s="215" t="s">
        <v>121</v>
      </c>
      <c r="C309" s="216" t="e">
        <v>#N/A</v>
      </c>
      <c r="D309" s="216" t="e">
        <v>#N/A</v>
      </c>
      <c r="E309" s="215" t="s">
        <v>121</v>
      </c>
      <c r="F309" s="216"/>
      <c r="G309" s="216"/>
      <c r="H309" s="216" t="s">
        <v>120</v>
      </c>
      <c r="I309" s="216" t="s">
        <v>121</v>
      </c>
    </row>
    <row r="310" spans="1:9" ht="15.75" x14ac:dyDescent="0.25">
      <c r="A310" s="215" t="s">
        <v>122</v>
      </c>
      <c r="B310" s="215" t="s">
        <v>123</v>
      </c>
      <c r="C310" s="216" t="e">
        <v>#N/A</v>
      </c>
      <c r="D310" s="216" t="e">
        <v>#N/A</v>
      </c>
      <c r="E310" s="215" t="s">
        <v>123</v>
      </c>
      <c r="F310" s="216"/>
      <c r="G310" s="216"/>
      <c r="H310" s="216" t="s">
        <v>122</v>
      </c>
      <c r="I310" s="216" t="s">
        <v>123</v>
      </c>
    </row>
    <row r="311" spans="1:9" ht="15.75" x14ac:dyDescent="0.25">
      <c r="A311" s="215" t="s">
        <v>132</v>
      </c>
      <c r="B311" s="215" t="s">
        <v>133</v>
      </c>
      <c r="C311" s="216" t="e">
        <v>#N/A</v>
      </c>
      <c r="D311" s="216" t="e">
        <v>#N/A</v>
      </c>
      <c r="E311" s="215" t="s">
        <v>133</v>
      </c>
      <c r="F311" s="216"/>
      <c r="G311" s="216"/>
      <c r="H311" s="216" t="s">
        <v>132</v>
      </c>
      <c r="I311" s="216" t="s">
        <v>133</v>
      </c>
    </row>
    <row r="312" spans="1:9" ht="15.75" x14ac:dyDescent="0.25">
      <c r="A312" s="215" t="s">
        <v>136</v>
      </c>
      <c r="B312" s="215" t="s">
        <v>137</v>
      </c>
      <c r="C312" s="216" t="e">
        <v>#N/A</v>
      </c>
      <c r="D312" s="216" t="e">
        <v>#N/A</v>
      </c>
      <c r="E312" s="215" t="s">
        <v>137</v>
      </c>
      <c r="F312" s="216"/>
      <c r="G312" s="216"/>
      <c r="H312" s="216" t="s">
        <v>136</v>
      </c>
      <c r="I312" s="216" t="s">
        <v>137</v>
      </c>
    </row>
    <row r="313" spans="1:9" ht="15.75" x14ac:dyDescent="0.25">
      <c r="A313" s="215" t="s">
        <v>150</v>
      </c>
      <c r="B313" s="215" t="s">
        <v>151</v>
      </c>
      <c r="C313" s="216" t="e">
        <v>#N/A</v>
      </c>
      <c r="D313" s="216" t="e">
        <v>#N/A</v>
      </c>
      <c r="E313" s="215" t="s">
        <v>151</v>
      </c>
      <c r="F313" s="216"/>
      <c r="G313" s="216"/>
      <c r="H313" s="216" t="s">
        <v>150</v>
      </c>
      <c r="I313" s="216" t="s">
        <v>151</v>
      </c>
    </row>
    <row r="314" spans="1:9" ht="15.75" x14ac:dyDescent="0.25">
      <c r="A314" s="215" t="s">
        <v>170</v>
      </c>
      <c r="B314" s="215" t="s">
        <v>171</v>
      </c>
      <c r="C314" s="216" t="e">
        <v>#N/A</v>
      </c>
      <c r="D314" s="216" t="e">
        <v>#N/A</v>
      </c>
      <c r="E314" s="215" t="s">
        <v>171</v>
      </c>
      <c r="F314" s="216"/>
      <c r="G314" s="216"/>
      <c r="H314" s="216" t="s">
        <v>170</v>
      </c>
      <c r="I314" s="216" t="s">
        <v>171</v>
      </c>
    </row>
    <row r="315" spans="1:9" ht="15.75" x14ac:dyDescent="0.25">
      <c r="A315" s="215" t="s">
        <v>178</v>
      </c>
      <c r="B315" s="215" t="s">
        <v>179</v>
      </c>
      <c r="C315" s="216" t="e">
        <v>#N/A</v>
      </c>
      <c r="D315" s="216" t="e">
        <v>#N/A</v>
      </c>
      <c r="E315" s="215" t="s">
        <v>179</v>
      </c>
      <c r="F315" s="216"/>
      <c r="G315" s="216"/>
      <c r="H315" s="216" t="s">
        <v>178</v>
      </c>
      <c r="I315" s="216" t="s">
        <v>179</v>
      </c>
    </row>
    <row r="316" spans="1:9" ht="15.75" x14ac:dyDescent="0.25">
      <c r="A316" s="215" t="s">
        <v>186</v>
      </c>
      <c r="B316" s="215" t="s">
        <v>187</v>
      </c>
      <c r="C316" s="216" t="e">
        <v>#N/A</v>
      </c>
      <c r="D316" s="216" t="e">
        <v>#N/A</v>
      </c>
      <c r="E316" s="215" t="s">
        <v>187</v>
      </c>
      <c r="F316" s="216"/>
      <c r="G316" s="216"/>
      <c r="H316" s="216" t="s">
        <v>186</v>
      </c>
      <c r="I316" s="216" t="s">
        <v>187</v>
      </c>
    </row>
    <row r="317" spans="1:9" ht="15.75" x14ac:dyDescent="0.25">
      <c r="A317" s="215" t="s">
        <v>212</v>
      </c>
      <c r="B317" s="215" t="s">
        <v>213</v>
      </c>
      <c r="C317" s="216" t="e">
        <v>#N/A</v>
      </c>
      <c r="D317" s="216" t="e">
        <v>#N/A</v>
      </c>
      <c r="E317" s="215" t="s">
        <v>213</v>
      </c>
      <c r="F317" s="216"/>
      <c r="G317" s="216"/>
      <c r="H317" s="216" t="s">
        <v>212</v>
      </c>
      <c r="I317" s="216" t="s">
        <v>213</v>
      </c>
    </row>
    <row r="318" spans="1:9" ht="15.75" x14ac:dyDescent="0.25">
      <c r="A318" s="215" t="s">
        <v>214</v>
      </c>
      <c r="B318" s="215" t="s">
        <v>215</v>
      </c>
      <c r="C318" s="216" t="e">
        <v>#N/A</v>
      </c>
      <c r="D318" s="216" t="e">
        <v>#N/A</v>
      </c>
      <c r="E318" s="215" t="s">
        <v>215</v>
      </c>
      <c r="F318" s="216"/>
      <c r="G318" s="216"/>
      <c r="H318" s="216" t="s">
        <v>214</v>
      </c>
      <c r="I318" s="216" t="s">
        <v>215</v>
      </c>
    </row>
    <row r="319" spans="1:9" ht="15.75" x14ac:dyDescent="0.25">
      <c r="A319" s="215" t="s">
        <v>218</v>
      </c>
      <c r="B319" s="215" t="s">
        <v>219</v>
      </c>
      <c r="C319" s="216" t="e">
        <v>#N/A</v>
      </c>
      <c r="D319" s="216" t="e">
        <v>#N/A</v>
      </c>
      <c r="E319" s="215" t="s">
        <v>219</v>
      </c>
      <c r="F319" s="216"/>
      <c r="G319" s="216"/>
      <c r="H319" s="216" t="s">
        <v>218</v>
      </c>
      <c r="I319" s="216" t="s">
        <v>219</v>
      </c>
    </row>
    <row r="320" spans="1:9" ht="15.75" x14ac:dyDescent="0.25">
      <c r="A320" s="215" t="s">
        <v>226</v>
      </c>
      <c r="B320" s="215" t="s">
        <v>227</v>
      </c>
      <c r="C320" s="216" t="e">
        <v>#N/A</v>
      </c>
      <c r="D320" s="216" t="e">
        <v>#N/A</v>
      </c>
      <c r="E320" s="215" t="s">
        <v>227</v>
      </c>
      <c r="F320" s="216"/>
      <c r="G320" s="216"/>
      <c r="H320" s="216" t="s">
        <v>226</v>
      </c>
      <c r="I320" s="216" t="s">
        <v>227</v>
      </c>
    </row>
    <row r="321" spans="1:9" ht="15.75" x14ac:dyDescent="0.25">
      <c r="A321" s="215" t="s">
        <v>270</v>
      </c>
      <c r="B321" s="215" t="s">
        <v>271</v>
      </c>
      <c r="C321" s="216" t="e">
        <v>#N/A</v>
      </c>
      <c r="D321" s="216" t="e">
        <v>#N/A</v>
      </c>
      <c r="E321" s="215" t="s">
        <v>271</v>
      </c>
      <c r="F321" s="216"/>
      <c r="G321" s="216"/>
      <c r="H321" s="216" t="s">
        <v>270</v>
      </c>
      <c r="I321" s="216" t="s">
        <v>271</v>
      </c>
    </row>
    <row r="322" spans="1:9" ht="15.75" x14ac:dyDescent="0.25">
      <c r="A322" s="215" t="s">
        <v>282</v>
      </c>
      <c r="B322" s="215" t="s">
        <v>283</v>
      </c>
      <c r="C322" s="216" t="e">
        <v>#N/A</v>
      </c>
      <c r="D322" s="216" t="e">
        <v>#N/A</v>
      </c>
      <c r="E322" s="215" t="s">
        <v>283</v>
      </c>
      <c r="F322" s="216"/>
      <c r="G322" s="216"/>
      <c r="H322" s="216" t="s">
        <v>282</v>
      </c>
      <c r="I322" s="216" t="s">
        <v>283</v>
      </c>
    </row>
    <row r="323" spans="1:9" ht="15.75" x14ac:dyDescent="0.25">
      <c r="A323" s="215" t="s">
        <v>286</v>
      </c>
      <c r="B323" s="215" t="s">
        <v>287</v>
      </c>
      <c r="C323" s="216" t="e">
        <v>#N/A</v>
      </c>
      <c r="D323" s="216" t="e">
        <v>#N/A</v>
      </c>
      <c r="E323" s="215" t="s">
        <v>287</v>
      </c>
      <c r="F323" s="216"/>
      <c r="G323" s="216"/>
      <c r="H323" s="216" t="s">
        <v>286</v>
      </c>
      <c r="I323" s="216" t="s">
        <v>287</v>
      </c>
    </row>
    <row r="324" spans="1:9" ht="15.75" x14ac:dyDescent="0.25">
      <c r="A324" s="215" t="s">
        <v>296</v>
      </c>
      <c r="B324" s="215" t="s">
        <v>297</v>
      </c>
      <c r="C324" s="216" t="e">
        <v>#N/A</v>
      </c>
      <c r="D324" s="216" t="e">
        <v>#N/A</v>
      </c>
      <c r="E324" s="215" t="s">
        <v>297</v>
      </c>
      <c r="F324" s="216"/>
      <c r="G324" s="216"/>
      <c r="H324" s="216" t="s">
        <v>296</v>
      </c>
      <c r="I324" s="216" t="s">
        <v>297</v>
      </c>
    </row>
    <row r="325" spans="1:9" ht="15.75" x14ac:dyDescent="0.25">
      <c r="A325" s="215" t="s">
        <v>308</v>
      </c>
      <c r="B325" s="215" t="s">
        <v>309</v>
      </c>
      <c r="C325" s="216" t="e">
        <v>#N/A</v>
      </c>
      <c r="D325" s="216" t="e">
        <v>#N/A</v>
      </c>
      <c r="E325" s="215" t="s">
        <v>309</v>
      </c>
      <c r="F325" s="216"/>
      <c r="G325" s="216"/>
      <c r="H325" s="216" t="s">
        <v>308</v>
      </c>
      <c r="I325" s="216" t="s">
        <v>309</v>
      </c>
    </row>
    <row r="326" spans="1:9" ht="15.75" x14ac:dyDescent="0.25">
      <c r="A326" s="215" t="s">
        <v>328</v>
      </c>
      <c r="B326" s="215" t="s">
        <v>329</v>
      </c>
      <c r="C326" s="216" t="e">
        <v>#N/A</v>
      </c>
      <c r="D326" s="216" t="e">
        <v>#N/A</v>
      </c>
      <c r="E326" s="215" t="s">
        <v>329</v>
      </c>
      <c r="F326" s="216"/>
      <c r="G326" s="216"/>
      <c r="H326" s="216" t="s">
        <v>328</v>
      </c>
      <c r="I326" s="216" t="s">
        <v>329</v>
      </c>
    </row>
    <row r="327" spans="1:9" ht="15.75" x14ac:dyDescent="0.25">
      <c r="A327" s="215" t="s">
        <v>342</v>
      </c>
      <c r="B327" s="215" t="s">
        <v>343</v>
      </c>
      <c r="C327" s="216" t="e">
        <v>#N/A</v>
      </c>
      <c r="D327" s="216" t="e">
        <v>#N/A</v>
      </c>
      <c r="E327" s="215" t="s">
        <v>343</v>
      </c>
      <c r="F327" s="216"/>
      <c r="G327" s="216"/>
      <c r="H327" s="216" t="s">
        <v>342</v>
      </c>
      <c r="I327" s="216" t="s">
        <v>343</v>
      </c>
    </row>
    <row r="328" spans="1:9" ht="15.75" x14ac:dyDescent="0.25">
      <c r="A328" s="215" t="s">
        <v>346</v>
      </c>
      <c r="B328" s="215" t="s">
        <v>347</v>
      </c>
      <c r="C328" s="216" t="e">
        <v>#N/A</v>
      </c>
      <c r="D328" s="216" t="e">
        <v>#N/A</v>
      </c>
      <c r="E328" s="215" t="s">
        <v>347</v>
      </c>
      <c r="F328" s="216"/>
      <c r="G328" s="216"/>
      <c r="H328" s="216" t="s">
        <v>346</v>
      </c>
      <c r="I328" s="216" t="s">
        <v>347</v>
      </c>
    </row>
    <row r="329" spans="1:9" ht="15.75" x14ac:dyDescent="0.25">
      <c r="A329" s="215" t="s">
        <v>352</v>
      </c>
      <c r="B329" s="215" t="s">
        <v>353</v>
      </c>
      <c r="C329" s="216" t="e">
        <v>#N/A</v>
      </c>
      <c r="D329" s="216" t="e">
        <v>#N/A</v>
      </c>
      <c r="E329" s="215" t="s">
        <v>353</v>
      </c>
      <c r="F329" s="216"/>
      <c r="G329" s="216"/>
      <c r="H329" s="216" t="s">
        <v>352</v>
      </c>
      <c r="I329" s="216" t="s">
        <v>353</v>
      </c>
    </row>
    <row r="330" spans="1:9" ht="15.75" x14ac:dyDescent="0.25">
      <c r="A330" s="215" t="s">
        <v>362</v>
      </c>
      <c r="B330" s="215" t="s">
        <v>363</v>
      </c>
      <c r="C330" s="216" t="e">
        <v>#N/A</v>
      </c>
      <c r="D330" s="216" t="e">
        <v>#N/A</v>
      </c>
      <c r="E330" s="215" t="s">
        <v>363</v>
      </c>
      <c r="F330" s="216"/>
      <c r="G330" s="216"/>
      <c r="H330" s="216" t="s">
        <v>362</v>
      </c>
      <c r="I330" s="216" t="s">
        <v>363</v>
      </c>
    </row>
    <row r="331" spans="1:9" ht="15.75" x14ac:dyDescent="0.25">
      <c r="A331" s="215" t="s">
        <v>370</v>
      </c>
      <c r="B331" s="215" t="s">
        <v>371</v>
      </c>
      <c r="C331" s="216" t="e">
        <v>#N/A</v>
      </c>
      <c r="D331" s="216" t="e">
        <v>#N/A</v>
      </c>
      <c r="E331" s="215" t="s">
        <v>371</v>
      </c>
      <c r="F331" s="216"/>
      <c r="G331" s="216"/>
      <c r="H331" s="216" t="s">
        <v>370</v>
      </c>
      <c r="I331" s="216" t="s">
        <v>371</v>
      </c>
    </row>
    <row r="332" spans="1:9" ht="15.75" x14ac:dyDescent="0.25">
      <c r="A332" s="215" t="s">
        <v>372</v>
      </c>
      <c r="B332" s="215" t="s">
        <v>373</v>
      </c>
      <c r="C332" s="216" t="e">
        <v>#N/A</v>
      </c>
      <c r="D332" s="216" t="e">
        <v>#N/A</v>
      </c>
      <c r="E332" s="215" t="s">
        <v>373</v>
      </c>
      <c r="F332" s="216"/>
      <c r="G332" s="216"/>
      <c r="H332" s="216" t="s">
        <v>372</v>
      </c>
      <c r="I332" s="216" t="s">
        <v>373</v>
      </c>
    </row>
    <row r="333" spans="1:9" ht="15.75" x14ac:dyDescent="0.25">
      <c r="A333" s="215" t="s">
        <v>374</v>
      </c>
      <c r="B333" s="215" t="s">
        <v>375</v>
      </c>
      <c r="C333" s="216" t="e">
        <v>#N/A</v>
      </c>
      <c r="D333" s="216" t="e">
        <v>#N/A</v>
      </c>
      <c r="E333" s="215" t="s">
        <v>375</v>
      </c>
      <c r="F333" s="216"/>
      <c r="G333" s="216"/>
      <c r="H333" s="216" t="s">
        <v>374</v>
      </c>
      <c r="I333" s="216" t="s">
        <v>375</v>
      </c>
    </row>
    <row r="334" spans="1:9" ht="15.75" x14ac:dyDescent="0.25">
      <c r="A334" s="215" t="s">
        <v>376</v>
      </c>
      <c r="B334" s="215" t="s">
        <v>377</v>
      </c>
      <c r="C334" s="216" t="e">
        <v>#N/A</v>
      </c>
      <c r="D334" s="216" t="e">
        <v>#N/A</v>
      </c>
      <c r="E334" s="215" t="s">
        <v>377</v>
      </c>
      <c r="F334" s="216"/>
      <c r="G334" s="216"/>
      <c r="H334" s="216" t="s">
        <v>376</v>
      </c>
      <c r="I334" s="216" t="s">
        <v>377</v>
      </c>
    </row>
    <row r="335" spans="1:9" ht="15.75" x14ac:dyDescent="0.25">
      <c r="A335" s="215" t="s">
        <v>382</v>
      </c>
      <c r="B335" s="215" t="s">
        <v>383</v>
      </c>
      <c r="C335" s="216" t="e">
        <v>#N/A</v>
      </c>
      <c r="D335" s="216" t="e">
        <v>#N/A</v>
      </c>
      <c r="E335" s="215" t="s">
        <v>383</v>
      </c>
      <c r="F335" s="216"/>
      <c r="G335" s="216"/>
      <c r="H335" s="216" t="s">
        <v>382</v>
      </c>
      <c r="I335" s="216" t="s">
        <v>383</v>
      </c>
    </row>
    <row r="336" spans="1:9" ht="15.75" x14ac:dyDescent="0.25">
      <c r="A336" s="215" t="s">
        <v>418</v>
      </c>
      <c r="B336" s="215" t="s">
        <v>419</v>
      </c>
      <c r="C336" s="216" t="e">
        <v>#N/A</v>
      </c>
      <c r="D336" s="216" t="e">
        <v>#N/A</v>
      </c>
      <c r="E336" s="215" t="s">
        <v>419</v>
      </c>
      <c r="F336" s="216"/>
      <c r="G336" s="216"/>
      <c r="H336" s="216" t="s">
        <v>418</v>
      </c>
      <c r="I336" s="216" t="s">
        <v>419</v>
      </c>
    </row>
    <row r="337" spans="1:9" ht="15.75" x14ac:dyDescent="0.25">
      <c r="A337" s="215" t="s">
        <v>432</v>
      </c>
      <c r="B337" s="215" t="s">
        <v>433</v>
      </c>
      <c r="C337" s="216" t="e">
        <v>#N/A</v>
      </c>
      <c r="D337" s="216" t="e">
        <v>#N/A</v>
      </c>
      <c r="E337" s="215" t="s">
        <v>433</v>
      </c>
      <c r="F337" s="216"/>
      <c r="G337" s="216"/>
      <c r="H337" s="216" t="s">
        <v>432</v>
      </c>
      <c r="I337" s="216" t="s">
        <v>433</v>
      </c>
    </row>
    <row r="338" spans="1:9" ht="15.75" x14ac:dyDescent="0.25">
      <c r="A338" s="215" t="s">
        <v>452</v>
      </c>
      <c r="B338" s="215" t="s">
        <v>453</v>
      </c>
      <c r="C338" s="216" t="e">
        <v>#N/A</v>
      </c>
      <c r="D338" s="216" t="e">
        <v>#N/A</v>
      </c>
      <c r="E338" s="215" t="s">
        <v>453</v>
      </c>
      <c r="F338" s="216"/>
      <c r="G338" s="216"/>
      <c r="H338" s="216" t="s">
        <v>452</v>
      </c>
      <c r="I338" s="216" t="s">
        <v>453</v>
      </c>
    </row>
    <row r="339" spans="1:9" ht="15.75" x14ac:dyDescent="0.25">
      <c r="A339" s="215" t="s">
        <v>456</v>
      </c>
      <c r="B339" s="215" t="s">
        <v>457</v>
      </c>
      <c r="C339" s="216" t="e">
        <v>#N/A</v>
      </c>
      <c r="D339" s="216" t="e">
        <v>#N/A</v>
      </c>
      <c r="E339" s="215" t="s">
        <v>457</v>
      </c>
      <c r="F339" s="216"/>
      <c r="G339" s="216"/>
      <c r="H339" s="216" t="s">
        <v>456</v>
      </c>
      <c r="I339" s="216" t="s">
        <v>457</v>
      </c>
    </row>
    <row r="340" spans="1:9" ht="15.75" x14ac:dyDescent="0.25">
      <c r="A340" s="215" t="s">
        <v>468</v>
      </c>
      <c r="B340" s="215" t="s">
        <v>469</v>
      </c>
      <c r="C340" s="216" t="e">
        <v>#N/A</v>
      </c>
      <c r="D340" s="216" t="e">
        <v>#N/A</v>
      </c>
      <c r="E340" s="215" t="s">
        <v>469</v>
      </c>
      <c r="F340" s="216"/>
      <c r="G340" s="216"/>
      <c r="H340" s="216" t="s">
        <v>468</v>
      </c>
      <c r="I340" s="216" t="s">
        <v>469</v>
      </c>
    </row>
    <row r="341" spans="1:9" ht="15.75" x14ac:dyDescent="0.25">
      <c r="A341" s="215" t="s">
        <v>478</v>
      </c>
      <c r="B341" s="215" t="s">
        <v>479</v>
      </c>
      <c r="C341" s="216" t="e">
        <v>#N/A</v>
      </c>
      <c r="D341" s="216" t="e">
        <v>#N/A</v>
      </c>
      <c r="E341" s="215" t="s">
        <v>479</v>
      </c>
      <c r="F341" s="216"/>
      <c r="G341" s="216"/>
      <c r="H341" s="216" t="s">
        <v>478</v>
      </c>
      <c r="I341" s="216" t="s">
        <v>479</v>
      </c>
    </row>
    <row r="342" spans="1:9" ht="15.75" x14ac:dyDescent="0.25">
      <c r="A342" s="215" t="s">
        <v>480</v>
      </c>
      <c r="B342" s="215" t="s">
        <v>481</v>
      </c>
      <c r="C342" s="216" t="e">
        <v>#N/A</v>
      </c>
      <c r="D342" s="216" t="e">
        <v>#N/A</v>
      </c>
      <c r="E342" s="215" t="s">
        <v>481</v>
      </c>
      <c r="F342" s="216"/>
      <c r="G342" s="216"/>
      <c r="H342" s="216" t="s">
        <v>480</v>
      </c>
      <c r="I342" s="216" t="s">
        <v>481</v>
      </c>
    </row>
    <row r="343" spans="1:9" ht="15.75" x14ac:dyDescent="0.25">
      <c r="A343" s="215" t="s">
        <v>496</v>
      </c>
      <c r="B343" s="215" t="s">
        <v>497</v>
      </c>
      <c r="C343" s="216" t="e">
        <v>#N/A</v>
      </c>
      <c r="D343" s="216" t="e">
        <v>#N/A</v>
      </c>
      <c r="E343" s="215" t="s">
        <v>497</v>
      </c>
      <c r="F343" s="216"/>
      <c r="G343" s="216"/>
      <c r="H343" s="216" t="s">
        <v>496</v>
      </c>
      <c r="I343" s="216" t="s">
        <v>497</v>
      </c>
    </row>
    <row r="344" spans="1:9" ht="15.75" x14ac:dyDescent="0.25">
      <c r="A344" s="215" t="s">
        <v>506</v>
      </c>
      <c r="B344" s="215" t="s">
        <v>507</v>
      </c>
      <c r="C344" s="216" t="e">
        <v>#N/A</v>
      </c>
      <c r="D344" s="216" t="e">
        <v>#N/A</v>
      </c>
      <c r="E344" s="215" t="s">
        <v>507</v>
      </c>
      <c r="F344" s="216"/>
      <c r="G344" s="216"/>
      <c r="H344" s="216" t="s">
        <v>506</v>
      </c>
      <c r="I344" s="216" t="s">
        <v>507</v>
      </c>
    </row>
    <row r="345" spans="1:9" ht="15.75" x14ac:dyDescent="0.25">
      <c r="A345" s="215" t="s">
        <v>508</v>
      </c>
      <c r="B345" s="215" t="s">
        <v>509</v>
      </c>
      <c r="C345" s="216" t="e">
        <v>#N/A</v>
      </c>
      <c r="D345" s="216" t="e">
        <v>#N/A</v>
      </c>
      <c r="E345" s="215" t="s">
        <v>509</v>
      </c>
      <c r="F345" s="216"/>
      <c r="G345" s="216"/>
      <c r="H345" s="216" t="s">
        <v>508</v>
      </c>
      <c r="I345" s="216" t="s">
        <v>509</v>
      </c>
    </row>
    <row r="346" spans="1:9" ht="15.75" x14ac:dyDescent="0.25">
      <c r="A346" s="215" t="s">
        <v>520</v>
      </c>
      <c r="B346" s="215" t="s">
        <v>521</v>
      </c>
      <c r="C346" s="216" t="e">
        <v>#N/A</v>
      </c>
      <c r="D346" s="216" t="e">
        <v>#N/A</v>
      </c>
      <c r="E346" s="215" t="s">
        <v>521</v>
      </c>
      <c r="F346" s="216"/>
      <c r="G346" s="216"/>
      <c r="H346" s="216" t="s">
        <v>520</v>
      </c>
      <c r="I346" s="216" t="s">
        <v>521</v>
      </c>
    </row>
    <row r="347" spans="1:9" ht="15.75" x14ac:dyDescent="0.25">
      <c r="A347" s="215" t="s">
        <v>522</v>
      </c>
      <c r="B347" s="215" t="s">
        <v>523</v>
      </c>
      <c r="C347" s="216" t="e">
        <v>#N/A</v>
      </c>
      <c r="D347" s="216" t="e">
        <v>#N/A</v>
      </c>
      <c r="E347" s="215" t="s">
        <v>523</v>
      </c>
      <c r="F347" s="216"/>
      <c r="G347" s="216"/>
      <c r="H347" s="216" t="s">
        <v>522</v>
      </c>
      <c r="I347" s="216" t="s">
        <v>523</v>
      </c>
    </row>
    <row r="348" spans="1:9" ht="15.75" x14ac:dyDescent="0.25">
      <c r="A348" s="215" t="s">
        <v>530</v>
      </c>
      <c r="B348" s="215" t="s">
        <v>531</v>
      </c>
      <c r="C348" s="216" t="e">
        <v>#N/A</v>
      </c>
      <c r="D348" s="216" t="e">
        <v>#N/A</v>
      </c>
      <c r="E348" s="215" t="s">
        <v>531</v>
      </c>
      <c r="F348" s="216"/>
      <c r="G348" s="216"/>
      <c r="H348" s="216" t="s">
        <v>530</v>
      </c>
      <c r="I348" s="216" t="s">
        <v>531</v>
      </c>
    </row>
    <row r="349" spans="1:9" ht="15.75" x14ac:dyDescent="0.25">
      <c r="A349" s="215" t="s">
        <v>532</v>
      </c>
      <c r="B349" s="215" t="s">
        <v>533</v>
      </c>
      <c r="C349" s="216" t="e">
        <v>#N/A</v>
      </c>
      <c r="D349" s="216" t="e">
        <v>#N/A</v>
      </c>
      <c r="E349" s="215" t="s">
        <v>533</v>
      </c>
      <c r="F349" s="216"/>
      <c r="G349" s="216"/>
      <c r="H349" s="216" t="s">
        <v>532</v>
      </c>
      <c r="I349" s="216" t="s">
        <v>533</v>
      </c>
    </row>
    <row r="350" spans="1:9" ht="15.75" x14ac:dyDescent="0.25">
      <c r="A350" s="215" t="s">
        <v>544</v>
      </c>
      <c r="B350" s="215" t="s">
        <v>545</v>
      </c>
      <c r="C350" s="216" t="e">
        <v>#N/A</v>
      </c>
      <c r="D350" s="216" t="e">
        <v>#N/A</v>
      </c>
      <c r="E350" s="215" t="s">
        <v>545</v>
      </c>
      <c r="F350" s="216"/>
      <c r="G350" s="216"/>
      <c r="H350" s="216" t="s">
        <v>544</v>
      </c>
      <c r="I350" s="216" t="s">
        <v>545</v>
      </c>
    </row>
    <row r="351" spans="1:9" ht="15.75" x14ac:dyDescent="0.25">
      <c r="A351" s="215" t="s">
        <v>550</v>
      </c>
      <c r="B351" s="215" t="s">
        <v>551</v>
      </c>
      <c r="C351" s="216" t="e">
        <v>#N/A</v>
      </c>
      <c r="D351" s="216" t="e">
        <v>#N/A</v>
      </c>
      <c r="E351" s="215" t="s">
        <v>551</v>
      </c>
      <c r="F351" s="216"/>
      <c r="G351" s="216"/>
      <c r="H351" s="216" t="s">
        <v>550</v>
      </c>
      <c r="I351" s="216" t="s">
        <v>551</v>
      </c>
    </row>
    <row r="352" spans="1:9" ht="15.75" x14ac:dyDescent="0.25">
      <c r="A352" s="215" t="s">
        <v>554</v>
      </c>
      <c r="B352" s="215" t="s">
        <v>555</v>
      </c>
      <c r="C352" s="216" t="e">
        <v>#N/A</v>
      </c>
      <c r="D352" s="216" t="e">
        <v>#N/A</v>
      </c>
      <c r="E352" s="215" t="s">
        <v>555</v>
      </c>
      <c r="F352" s="216"/>
      <c r="G352" s="216"/>
      <c r="H352" s="216" t="s">
        <v>554</v>
      </c>
      <c r="I352" s="216" t="s">
        <v>555</v>
      </c>
    </row>
    <row r="353" spans="1:9" ht="15.75" x14ac:dyDescent="0.25">
      <c r="A353" s="215" t="s">
        <v>560</v>
      </c>
      <c r="B353" s="215" t="s">
        <v>561</v>
      </c>
      <c r="C353" s="216" t="e">
        <v>#N/A</v>
      </c>
      <c r="D353" s="216" t="e">
        <v>#N/A</v>
      </c>
      <c r="E353" s="215" t="s">
        <v>561</v>
      </c>
      <c r="F353" s="216"/>
      <c r="G353" s="216"/>
      <c r="H353" s="216" t="s">
        <v>560</v>
      </c>
      <c r="I353" s="216" t="s">
        <v>561</v>
      </c>
    </row>
    <row r="354" spans="1:9" ht="15.75" x14ac:dyDescent="0.25">
      <c r="A354" s="215" t="s">
        <v>564</v>
      </c>
      <c r="B354" s="215" t="s">
        <v>565</v>
      </c>
      <c r="C354" s="216" t="e">
        <v>#N/A</v>
      </c>
      <c r="D354" s="216" t="e">
        <v>#N/A</v>
      </c>
      <c r="E354" s="215" t="s">
        <v>565</v>
      </c>
      <c r="F354" s="216"/>
      <c r="G354" s="216"/>
      <c r="H354" s="216" t="s">
        <v>564</v>
      </c>
      <c r="I354" s="216" t="s">
        <v>565</v>
      </c>
    </row>
    <row r="355" spans="1:9" ht="15.75" x14ac:dyDescent="0.25">
      <c r="A355" s="215" t="s">
        <v>574</v>
      </c>
      <c r="B355" s="215" t="s">
        <v>575</v>
      </c>
      <c r="C355" s="216" t="e">
        <v>#N/A</v>
      </c>
      <c r="D355" s="216" t="e">
        <v>#N/A</v>
      </c>
      <c r="E355" s="215" t="s">
        <v>575</v>
      </c>
      <c r="F355" s="216"/>
      <c r="G355" s="216"/>
      <c r="H355" s="216" t="s">
        <v>574</v>
      </c>
      <c r="I355" s="216" t="s">
        <v>575</v>
      </c>
    </row>
    <row r="356" spans="1:9" ht="15.75" x14ac:dyDescent="0.25">
      <c r="A356" s="215" t="s">
        <v>582</v>
      </c>
      <c r="B356" s="215" t="s">
        <v>583</v>
      </c>
      <c r="C356" s="216" t="e">
        <v>#N/A</v>
      </c>
      <c r="D356" s="216" t="e">
        <v>#N/A</v>
      </c>
      <c r="E356" s="215" t="s">
        <v>583</v>
      </c>
      <c r="F356" s="216"/>
      <c r="G356" s="216"/>
      <c r="H356" s="216" t="s">
        <v>582</v>
      </c>
      <c r="I356" s="216" t="s">
        <v>583</v>
      </c>
    </row>
    <row r="357" spans="1:9" ht="15.75" x14ac:dyDescent="0.25">
      <c r="A357" s="215" t="s">
        <v>586</v>
      </c>
      <c r="B357" s="215" t="s">
        <v>587</v>
      </c>
      <c r="C357" s="216" t="e">
        <v>#N/A</v>
      </c>
      <c r="D357" s="216" t="e">
        <v>#N/A</v>
      </c>
      <c r="E357" s="215" t="s">
        <v>587</v>
      </c>
      <c r="F357" s="216"/>
      <c r="G357" s="216"/>
      <c r="H357" s="216" t="s">
        <v>586</v>
      </c>
      <c r="I357" s="216" t="s">
        <v>587</v>
      </c>
    </row>
    <row r="358" spans="1:9" ht="15.75" x14ac:dyDescent="0.25">
      <c r="A358" s="215" t="s">
        <v>588</v>
      </c>
      <c r="B358" s="215" t="s">
        <v>589</v>
      </c>
      <c r="C358" s="216" t="e">
        <v>#N/A</v>
      </c>
      <c r="D358" s="216" t="e">
        <v>#N/A</v>
      </c>
      <c r="E358" s="215" t="s">
        <v>589</v>
      </c>
      <c r="F358" s="216"/>
      <c r="G358" s="216"/>
      <c r="H358" s="216" t="s">
        <v>588</v>
      </c>
      <c r="I358" s="216" t="s">
        <v>589</v>
      </c>
    </row>
    <row r="359" spans="1:9" ht="15.75" x14ac:dyDescent="0.25">
      <c r="A359" s="215" t="s">
        <v>590</v>
      </c>
      <c r="B359" s="215" t="s">
        <v>591</v>
      </c>
      <c r="C359" s="216" t="e">
        <v>#N/A</v>
      </c>
      <c r="D359" s="216" t="e">
        <v>#N/A</v>
      </c>
      <c r="E359" s="215" t="s">
        <v>591</v>
      </c>
      <c r="F359" s="216"/>
      <c r="G359" s="216"/>
      <c r="H359" s="216" t="s">
        <v>590</v>
      </c>
      <c r="I359" s="216" t="s">
        <v>591</v>
      </c>
    </row>
    <row r="360" spans="1:9" ht="15.75" x14ac:dyDescent="0.25">
      <c r="A360" s="215" t="s">
        <v>600</v>
      </c>
      <c r="B360" s="215" t="s">
        <v>601</v>
      </c>
      <c r="C360" s="216" t="e">
        <v>#N/A</v>
      </c>
      <c r="D360" s="216" t="e">
        <v>#N/A</v>
      </c>
      <c r="E360" s="215" t="s">
        <v>601</v>
      </c>
      <c r="F360" s="216"/>
      <c r="G360" s="216"/>
      <c r="H360" s="216" t="s">
        <v>600</v>
      </c>
      <c r="I360" s="216" t="s">
        <v>601</v>
      </c>
    </row>
    <row r="361" spans="1:9" ht="15.75" x14ac:dyDescent="0.25">
      <c r="A361" s="215" t="s">
        <v>612</v>
      </c>
      <c r="B361" s="215" t="s">
        <v>613</v>
      </c>
      <c r="C361" s="216" t="e">
        <v>#N/A</v>
      </c>
      <c r="D361" s="216" t="e">
        <v>#N/A</v>
      </c>
      <c r="E361" s="215" t="s">
        <v>613</v>
      </c>
      <c r="F361" s="216"/>
      <c r="G361" s="216"/>
      <c r="H361" s="216" t="s">
        <v>612</v>
      </c>
      <c r="I361" s="216" t="s">
        <v>613</v>
      </c>
    </row>
    <row r="362" spans="1:9" ht="15.75" x14ac:dyDescent="0.25">
      <c r="A362" s="215" t="s">
        <v>614</v>
      </c>
      <c r="B362" s="215" t="s">
        <v>615</v>
      </c>
      <c r="C362" s="216" t="e">
        <v>#N/A</v>
      </c>
      <c r="D362" s="216" t="e">
        <v>#N/A</v>
      </c>
      <c r="E362" s="215" t="s">
        <v>615</v>
      </c>
      <c r="F362" s="216"/>
      <c r="G362" s="216"/>
      <c r="H362" s="216" t="s">
        <v>614</v>
      </c>
      <c r="I362" s="216" t="s">
        <v>615</v>
      </c>
    </row>
    <row r="363" spans="1:9" ht="15.75" x14ac:dyDescent="0.25">
      <c r="A363" s="215" t="s">
        <v>618</v>
      </c>
      <c r="B363" s="215" t="s">
        <v>619</v>
      </c>
      <c r="C363" s="216" t="e">
        <v>#N/A</v>
      </c>
      <c r="D363" s="216" t="e">
        <v>#N/A</v>
      </c>
      <c r="E363" s="215" t="s">
        <v>619</v>
      </c>
      <c r="F363" s="216"/>
      <c r="G363" s="216"/>
      <c r="H363" s="216" t="s">
        <v>618</v>
      </c>
      <c r="I363" s="216" t="s">
        <v>619</v>
      </c>
    </row>
    <row r="364" spans="1:9" ht="15.75" x14ac:dyDescent="0.25">
      <c r="A364" s="215" t="s">
        <v>620</v>
      </c>
      <c r="B364" s="215" t="s">
        <v>621</v>
      </c>
      <c r="C364" s="216" t="e">
        <v>#N/A</v>
      </c>
      <c r="D364" s="216" t="e">
        <v>#N/A</v>
      </c>
      <c r="E364" s="215" t="s">
        <v>621</v>
      </c>
      <c r="F364" s="216"/>
      <c r="G364" s="216"/>
      <c r="H364" s="216" t="s">
        <v>620</v>
      </c>
      <c r="I364" s="216" t="s">
        <v>621</v>
      </c>
    </row>
    <row r="365" spans="1:9" ht="15.75" x14ac:dyDescent="0.25">
      <c r="A365" s="215" t="s">
        <v>630</v>
      </c>
      <c r="B365" s="215" t="s">
        <v>631</v>
      </c>
      <c r="C365" s="216" t="e">
        <v>#N/A</v>
      </c>
      <c r="D365" s="216" t="e">
        <v>#N/A</v>
      </c>
      <c r="E365" s="215" t="s">
        <v>631</v>
      </c>
      <c r="F365" s="216"/>
      <c r="G365" s="216"/>
      <c r="H365" s="216" t="s">
        <v>630</v>
      </c>
      <c r="I365" s="216" t="s">
        <v>631</v>
      </c>
    </row>
    <row r="366" spans="1:9" ht="15.75" x14ac:dyDescent="0.25">
      <c r="A366" s="215" t="s">
        <v>642</v>
      </c>
      <c r="B366" s="215" t="s">
        <v>643</v>
      </c>
      <c r="C366" s="216" t="e">
        <v>#N/A</v>
      </c>
      <c r="D366" s="216" t="e">
        <v>#N/A</v>
      </c>
      <c r="E366" s="215" t="s">
        <v>643</v>
      </c>
      <c r="F366" s="216"/>
      <c r="G366" s="216"/>
      <c r="H366" s="216" t="s">
        <v>642</v>
      </c>
      <c r="I366" s="216" t="s">
        <v>643</v>
      </c>
    </row>
    <row r="367" spans="1:9" ht="15.75" x14ac:dyDescent="0.25">
      <c r="A367" s="215" t="s">
        <v>652</v>
      </c>
      <c r="B367" s="215" t="s">
        <v>653</v>
      </c>
      <c r="C367" s="216" t="e">
        <v>#N/A</v>
      </c>
      <c r="D367" s="216" t="e">
        <v>#N/A</v>
      </c>
      <c r="E367" s="215" t="s">
        <v>653</v>
      </c>
      <c r="F367" s="216"/>
      <c r="G367" s="216"/>
      <c r="H367" s="216" t="s">
        <v>652</v>
      </c>
      <c r="I367" s="216" t="s">
        <v>653</v>
      </c>
    </row>
    <row r="368" spans="1:9" ht="15.75" x14ac:dyDescent="0.25">
      <c r="A368" s="215" t="s">
        <v>668</v>
      </c>
      <c r="B368" s="215" t="s">
        <v>669</v>
      </c>
      <c r="C368" s="216" t="e">
        <v>#N/A</v>
      </c>
      <c r="D368" s="216" t="e">
        <v>#N/A</v>
      </c>
      <c r="E368" s="215" t="s">
        <v>669</v>
      </c>
      <c r="F368" s="216"/>
      <c r="G368" s="216"/>
      <c r="H368" s="216" t="s">
        <v>668</v>
      </c>
      <c r="I368" s="216" t="s">
        <v>669</v>
      </c>
    </row>
    <row r="369" spans="1:9" ht="15.75" x14ac:dyDescent="0.25">
      <c r="A369" s="215" t="s">
        <v>674</v>
      </c>
      <c r="B369" s="215" t="s">
        <v>675</v>
      </c>
      <c r="C369" s="216" t="e">
        <v>#N/A</v>
      </c>
      <c r="D369" s="216" t="e">
        <v>#N/A</v>
      </c>
      <c r="E369" s="215" t="s">
        <v>675</v>
      </c>
      <c r="F369" s="216"/>
      <c r="G369" s="216"/>
      <c r="H369" s="216" t="s">
        <v>674</v>
      </c>
      <c r="I369" s="216" t="s">
        <v>675</v>
      </c>
    </row>
    <row r="370" spans="1:9" ht="15.75" x14ac:dyDescent="0.25">
      <c r="A370" s="215" t="s">
        <v>688</v>
      </c>
      <c r="B370" s="215" t="s">
        <v>689</v>
      </c>
      <c r="C370" s="216" t="e">
        <v>#N/A</v>
      </c>
      <c r="D370" s="216" t="e">
        <v>#N/A</v>
      </c>
      <c r="E370" s="215" t="s">
        <v>689</v>
      </c>
      <c r="F370" s="216"/>
      <c r="G370" s="216"/>
      <c r="H370" s="216" t="s">
        <v>688</v>
      </c>
      <c r="I370" s="216" t="s">
        <v>689</v>
      </c>
    </row>
    <row r="371" spans="1:9" ht="15.75" x14ac:dyDescent="0.25">
      <c r="A371" s="215" t="s">
        <v>694</v>
      </c>
      <c r="B371" s="215" t="s">
        <v>695</v>
      </c>
      <c r="C371" s="216" t="e">
        <v>#N/A</v>
      </c>
      <c r="D371" s="216" t="e">
        <v>#N/A</v>
      </c>
      <c r="E371" s="215" t="s">
        <v>695</v>
      </c>
      <c r="F371" s="216"/>
      <c r="G371" s="216"/>
      <c r="H371" s="216" t="s">
        <v>694</v>
      </c>
      <c r="I371" s="216" t="s">
        <v>695</v>
      </c>
    </row>
    <row r="372" spans="1:9" ht="15.75" x14ac:dyDescent="0.25">
      <c r="A372" s="215" t="s">
        <v>704</v>
      </c>
      <c r="B372" s="215" t="s">
        <v>705</v>
      </c>
      <c r="C372" s="216" t="e">
        <v>#N/A</v>
      </c>
      <c r="D372" s="216" t="e">
        <v>#N/A</v>
      </c>
      <c r="E372" s="215" t="s">
        <v>705</v>
      </c>
      <c r="F372" s="216"/>
      <c r="G372" s="216"/>
      <c r="H372" s="216" t="s">
        <v>704</v>
      </c>
      <c r="I372" s="216" t="s">
        <v>705</v>
      </c>
    </row>
    <row r="373" spans="1:9" ht="15.75" x14ac:dyDescent="0.25">
      <c r="A373" s="215" t="s">
        <v>734</v>
      </c>
      <c r="B373" s="215" t="s">
        <v>735</v>
      </c>
      <c r="C373" s="216" t="e">
        <v>#N/A</v>
      </c>
      <c r="D373" s="216" t="e">
        <v>#N/A</v>
      </c>
      <c r="E373" s="215" t="s">
        <v>735</v>
      </c>
      <c r="F373" s="216"/>
      <c r="G373" s="216"/>
      <c r="H373" s="216" t="s">
        <v>734</v>
      </c>
      <c r="I373" s="216" t="s">
        <v>735</v>
      </c>
    </row>
    <row r="374" spans="1:9" ht="15.75" x14ac:dyDescent="0.25">
      <c r="A374" s="215" t="s">
        <v>730</v>
      </c>
      <c r="B374" s="215" t="s">
        <v>731</v>
      </c>
      <c r="C374" s="216" t="e">
        <v>#N/A</v>
      </c>
      <c r="D374" s="216" t="e">
        <v>#N/A</v>
      </c>
      <c r="E374" s="215" t="s">
        <v>731</v>
      </c>
      <c r="F374" s="216"/>
      <c r="G374" s="216"/>
      <c r="H374" s="216" t="s">
        <v>730</v>
      </c>
      <c r="I374" s="216" t="s">
        <v>731</v>
      </c>
    </row>
    <row r="375" spans="1:9" ht="15.75" x14ac:dyDescent="0.25">
      <c r="A375" s="215" t="s">
        <v>754</v>
      </c>
      <c r="B375" s="215" t="s">
        <v>755</v>
      </c>
      <c r="C375" s="216" t="e">
        <v>#N/A</v>
      </c>
      <c r="D375" s="216" t="e">
        <v>#N/A</v>
      </c>
      <c r="E375" s="215" t="s">
        <v>755</v>
      </c>
      <c r="F375" s="216"/>
      <c r="G375" s="216"/>
      <c r="H375" s="216" t="s">
        <v>754</v>
      </c>
      <c r="I375" s="216" t="s">
        <v>755</v>
      </c>
    </row>
    <row r="376" spans="1:9" ht="15.75" x14ac:dyDescent="0.25">
      <c r="A376" s="215" t="s">
        <v>760</v>
      </c>
      <c r="B376" s="215" t="s">
        <v>761</v>
      </c>
      <c r="C376" s="216" t="e">
        <v>#N/A</v>
      </c>
      <c r="D376" s="216" t="e">
        <v>#N/A</v>
      </c>
      <c r="E376" s="215" t="s">
        <v>761</v>
      </c>
      <c r="F376" s="216"/>
      <c r="G376" s="216"/>
      <c r="H376" s="216" t="s">
        <v>760</v>
      </c>
      <c r="I376" s="216" t="s">
        <v>761</v>
      </c>
    </row>
    <row r="377" spans="1:9" ht="15.75" x14ac:dyDescent="0.25">
      <c r="A377" s="215" t="s">
        <v>764</v>
      </c>
      <c r="B377" s="215" t="s">
        <v>765</v>
      </c>
      <c r="C377" s="216" t="e">
        <v>#N/A</v>
      </c>
      <c r="D377" s="216" t="e">
        <v>#N/A</v>
      </c>
      <c r="E377" s="215" t="s">
        <v>765</v>
      </c>
      <c r="F377" s="216"/>
      <c r="G377" s="216"/>
      <c r="H377" s="216" t="s">
        <v>764</v>
      </c>
      <c r="I377" s="216" t="s">
        <v>765</v>
      </c>
    </row>
    <row r="378" spans="1:9" ht="15.75" x14ac:dyDescent="0.25">
      <c r="A378" s="215" t="s">
        <v>770</v>
      </c>
      <c r="B378" s="215" t="s">
        <v>771</v>
      </c>
      <c r="C378" s="216" t="e">
        <v>#N/A</v>
      </c>
      <c r="D378" s="216" t="e">
        <v>#N/A</v>
      </c>
      <c r="E378" s="215" t="s">
        <v>771</v>
      </c>
      <c r="F378" s="216"/>
      <c r="G378" s="216"/>
      <c r="H378" s="216" t="s">
        <v>770</v>
      </c>
      <c r="I378" s="216" t="s">
        <v>771</v>
      </c>
    </row>
    <row r="379" spans="1:9" ht="15.75" x14ac:dyDescent="0.25">
      <c r="A379" s="215" t="s">
        <v>772</v>
      </c>
      <c r="B379" s="215" t="s">
        <v>773</v>
      </c>
      <c r="C379" s="216" t="e">
        <v>#N/A</v>
      </c>
      <c r="D379" s="216" t="e">
        <v>#N/A</v>
      </c>
      <c r="E379" s="215" t="s">
        <v>773</v>
      </c>
      <c r="F379" s="216"/>
      <c r="G379" s="216"/>
      <c r="H379" s="216" t="s">
        <v>772</v>
      </c>
      <c r="I379" s="216" t="s">
        <v>773</v>
      </c>
    </row>
    <row r="380" spans="1:9" ht="15.75" x14ac:dyDescent="0.25">
      <c r="A380" s="215" t="s">
        <v>784</v>
      </c>
      <c r="B380" s="215" t="s">
        <v>785</v>
      </c>
      <c r="C380" s="216" t="e">
        <v>#N/A</v>
      </c>
      <c r="D380" s="216" t="e">
        <v>#N/A</v>
      </c>
      <c r="E380" s="215" t="s">
        <v>785</v>
      </c>
      <c r="F380" s="216"/>
      <c r="G380" s="216"/>
      <c r="H380" s="216" t="s">
        <v>784</v>
      </c>
      <c r="I380" s="216" t="s">
        <v>785</v>
      </c>
    </row>
    <row r="381" spans="1:9" ht="15.75" x14ac:dyDescent="0.25">
      <c r="A381" s="215" t="s">
        <v>810</v>
      </c>
      <c r="B381" s="215" t="s">
        <v>811</v>
      </c>
      <c r="C381" s="216" t="e">
        <v>#N/A</v>
      </c>
      <c r="D381" s="216" t="e">
        <v>#N/A</v>
      </c>
      <c r="E381" s="215" t="s">
        <v>811</v>
      </c>
      <c r="F381" s="216"/>
      <c r="G381" s="216"/>
      <c r="H381" s="216" t="s">
        <v>810</v>
      </c>
      <c r="I381" s="216" t="s">
        <v>811</v>
      </c>
    </row>
    <row r="382" spans="1:9" ht="15.75" x14ac:dyDescent="0.25">
      <c r="A382" s="215" t="s">
        <v>819</v>
      </c>
      <c r="B382" s="215" t="s">
        <v>820</v>
      </c>
      <c r="C382" s="216" t="e">
        <v>#N/A</v>
      </c>
      <c r="D382" s="216" t="e">
        <v>#N/A</v>
      </c>
      <c r="E382" s="215" t="s">
        <v>820</v>
      </c>
      <c r="F382" s="216"/>
      <c r="G382" s="216"/>
      <c r="H382" s="216" t="s">
        <v>819</v>
      </c>
      <c r="I382" s="216" t="s">
        <v>820</v>
      </c>
    </row>
    <row r="383" spans="1:9" ht="15.75" x14ac:dyDescent="0.25">
      <c r="A383" s="215" t="s">
        <v>821</v>
      </c>
      <c r="B383" s="215" t="s">
        <v>822</v>
      </c>
      <c r="C383" s="216" t="e">
        <v>#N/A</v>
      </c>
      <c r="D383" s="216" t="e">
        <v>#N/A</v>
      </c>
      <c r="E383" s="215" t="s">
        <v>822</v>
      </c>
      <c r="F383" s="216"/>
      <c r="G383" s="216"/>
      <c r="H383" s="216" t="s">
        <v>821</v>
      </c>
      <c r="I383" s="216" t="s">
        <v>822</v>
      </c>
    </row>
    <row r="384" spans="1:9" ht="15.75" x14ac:dyDescent="0.25">
      <c r="A384" s="215" t="s">
        <v>831</v>
      </c>
      <c r="B384" s="215" t="s">
        <v>832</v>
      </c>
      <c r="C384" s="216" t="e">
        <v>#N/A</v>
      </c>
      <c r="D384" s="216" t="e">
        <v>#N/A</v>
      </c>
      <c r="E384" s="215" t="s">
        <v>832</v>
      </c>
      <c r="F384" s="216"/>
      <c r="G384" s="216"/>
      <c r="H384" s="216" t="s">
        <v>831</v>
      </c>
      <c r="I384" s="216" t="s">
        <v>832</v>
      </c>
    </row>
    <row r="385" spans="1:9" ht="15.75" x14ac:dyDescent="0.25">
      <c r="A385" s="215" t="s">
        <v>841</v>
      </c>
      <c r="B385" s="215" t="s">
        <v>842</v>
      </c>
      <c r="C385" s="216" t="e">
        <v>#N/A</v>
      </c>
      <c r="D385" s="216" t="e">
        <v>#N/A</v>
      </c>
      <c r="E385" s="215" t="s">
        <v>842</v>
      </c>
      <c r="F385" s="216"/>
      <c r="G385" s="216"/>
      <c r="H385" s="216" t="s">
        <v>841</v>
      </c>
      <c r="I385" s="216" t="s">
        <v>842</v>
      </c>
    </row>
    <row r="386" spans="1:9" ht="15.75" x14ac:dyDescent="0.25">
      <c r="A386" s="215" t="s">
        <v>845</v>
      </c>
      <c r="B386" s="215" t="s">
        <v>846</v>
      </c>
      <c r="C386" s="216" t="e">
        <v>#N/A</v>
      </c>
      <c r="D386" s="216" t="e">
        <v>#N/A</v>
      </c>
      <c r="E386" s="215" t="s">
        <v>846</v>
      </c>
      <c r="F386" s="216"/>
      <c r="G386" s="216"/>
      <c r="H386" s="216" t="s">
        <v>845</v>
      </c>
      <c r="I386" s="216" t="s">
        <v>846</v>
      </c>
    </row>
    <row r="387" spans="1:9" ht="15.75" x14ac:dyDescent="0.25">
      <c r="A387" s="215" t="s">
        <v>847</v>
      </c>
      <c r="B387" s="215" t="s">
        <v>848</v>
      </c>
      <c r="C387" s="216" t="e">
        <v>#N/A</v>
      </c>
      <c r="D387" s="216" t="e">
        <v>#N/A</v>
      </c>
      <c r="E387" s="215" t="s">
        <v>848</v>
      </c>
      <c r="F387" s="216"/>
      <c r="G387" s="216"/>
      <c r="H387" s="216" t="s">
        <v>847</v>
      </c>
      <c r="I387" s="216" t="s">
        <v>848</v>
      </c>
    </row>
    <row r="388" spans="1:9" ht="15.75" x14ac:dyDescent="0.25">
      <c r="A388" s="215" t="s">
        <v>857</v>
      </c>
      <c r="B388" s="215" t="s">
        <v>858</v>
      </c>
      <c r="C388" s="216" t="e">
        <v>#N/A</v>
      </c>
      <c r="D388" s="216" t="e">
        <v>#N/A</v>
      </c>
      <c r="E388" s="215" t="s">
        <v>858</v>
      </c>
      <c r="F388" s="216"/>
      <c r="G388" s="216"/>
      <c r="H388" s="216" t="s">
        <v>857</v>
      </c>
      <c r="I388" s="216" t="s">
        <v>858</v>
      </c>
    </row>
    <row r="389" spans="1:9" ht="15.75" x14ac:dyDescent="0.25">
      <c r="A389" s="215" t="s">
        <v>871</v>
      </c>
      <c r="B389" s="215" t="s">
        <v>872</v>
      </c>
      <c r="C389" s="216" t="e">
        <v>#N/A</v>
      </c>
      <c r="D389" s="216" t="e">
        <v>#N/A</v>
      </c>
      <c r="E389" s="215" t="s">
        <v>872</v>
      </c>
      <c r="F389" s="216"/>
      <c r="G389" s="216"/>
      <c r="H389" s="216" t="s">
        <v>871</v>
      </c>
      <c r="I389" s="216" t="s">
        <v>872</v>
      </c>
    </row>
    <row r="390" spans="1:9" ht="15.75" x14ac:dyDescent="0.25">
      <c r="A390" s="215" t="s">
        <v>875</v>
      </c>
      <c r="B390" s="215" t="s">
        <v>876</v>
      </c>
      <c r="C390" s="216" t="e">
        <v>#N/A</v>
      </c>
      <c r="D390" s="216" t="e">
        <v>#N/A</v>
      </c>
      <c r="E390" s="215" t="s">
        <v>876</v>
      </c>
      <c r="F390" s="216"/>
      <c r="G390" s="216"/>
      <c r="H390" s="216" t="s">
        <v>875</v>
      </c>
      <c r="I390" s="216" t="s">
        <v>876</v>
      </c>
    </row>
    <row r="391" spans="1:9" ht="15.75" x14ac:dyDescent="0.25">
      <c r="A391" s="215" t="s">
        <v>877</v>
      </c>
      <c r="B391" s="215" t="s">
        <v>878</v>
      </c>
      <c r="C391" s="216" t="e">
        <v>#N/A</v>
      </c>
      <c r="D391" s="216" t="e">
        <v>#N/A</v>
      </c>
      <c r="E391" s="215" t="s">
        <v>878</v>
      </c>
      <c r="F391" s="216"/>
      <c r="G391" s="216"/>
      <c r="H391" s="216" t="s">
        <v>877</v>
      </c>
      <c r="I391" s="216" t="s">
        <v>878</v>
      </c>
    </row>
    <row r="392" spans="1:9" ht="15.75" x14ac:dyDescent="0.25">
      <c r="A392" s="215" t="s">
        <v>879</v>
      </c>
      <c r="B392" s="215" t="s">
        <v>880</v>
      </c>
      <c r="C392" s="216" t="e">
        <v>#N/A</v>
      </c>
      <c r="D392" s="216" t="e">
        <v>#N/A</v>
      </c>
      <c r="E392" s="215" t="s">
        <v>880</v>
      </c>
      <c r="F392" s="216"/>
      <c r="G392" s="216"/>
      <c r="H392" s="216" t="s">
        <v>879</v>
      </c>
      <c r="I392" s="216" t="s">
        <v>880</v>
      </c>
    </row>
    <row r="393" spans="1:9" ht="15.75" x14ac:dyDescent="0.25">
      <c r="A393" s="215" t="s">
        <v>901</v>
      </c>
      <c r="B393" s="215" t="s">
        <v>902</v>
      </c>
      <c r="C393" s="216" t="e">
        <v>#N/A</v>
      </c>
      <c r="D393" s="216" t="e">
        <v>#N/A</v>
      </c>
      <c r="E393" s="215" t="s">
        <v>902</v>
      </c>
      <c r="F393" s="216"/>
      <c r="G393" s="216"/>
      <c r="H393" s="216" t="s">
        <v>901</v>
      </c>
      <c r="I393" s="216" t="s">
        <v>902</v>
      </c>
    </row>
    <row r="394" spans="1:9" ht="15.75" x14ac:dyDescent="0.25">
      <c r="A394" s="215" t="s">
        <v>911</v>
      </c>
      <c r="B394" s="215" t="s">
        <v>912</v>
      </c>
      <c r="C394" s="216" t="e">
        <v>#N/A</v>
      </c>
      <c r="D394" s="216" t="e">
        <v>#N/A</v>
      </c>
      <c r="E394" s="215" t="s">
        <v>912</v>
      </c>
      <c r="F394" s="216"/>
      <c r="G394" s="216"/>
      <c r="H394" s="216" t="s">
        <v>911</v>
      </c>
      <c r="I394" s="216" t="s">
        <v>912</v>
      </c>
    </row>
    <row r="395" spans="1:9" ht="15.75" x14ac:dyDescent="0.25">
      <c r="A395" s="215" t="s">
        <v>921</v>
      </c>
      <c r="B395" s="215" t="s">
        <v>922</v>
      </c>
      <c r="C395" s="216" t="e">
        <v>#N/A</v>
      </c>
      <c r="D395" s="216" t="e">
        <v>#N/A</v>
      </c>
      <c r="E395" s="215" t="s">
        <v>922</v>
      </c>
      <c r="F395" s="216"/>
      <c r="G395" s="216"/>
      <c r="H395" s="216" t="s">
        <v>921</v>
      </c>
      <c r="I395" s="216" t="s">
        <v>922</v>
      </c>
    </row>
    <row r="396" spans="1:9" ht="15.75" x14ac:dyDescent="0.25">
      <c r="A396" s="215" t="s">
        <v>923</v>
      </c>
      <c r="B396" s="215" t="s">
        <v>924</v>
      </c>
      <c r="C396" s="216" t="e">
        <v>#N/A</v>
      </c>
      <c r="D396" s="216" t="e">
        <v>#N/A</v>
      </c>
      <c r="E396" s="215" t="s">
        <v>924</v>
      </c>
      <c r="F396" s="216"/>
      <c r="G396" s="216"/>
      <c r="H396" s="216" t="s">
        <v>923</v>
      </c>
      <c r="I396" s="216" t="s">
        <v>924</v>
      </c>
    </row>
    <row r="397" spans="1:9" ht="15.75" x14ac:dyDescent="0.25">
      <c r="A397" s="215" t="s">
        <v>927</v>
      </c>
      <c r="B397" s="215" t="s">
        <v>928</v>
      </c>
      <c r="C397" s="216" t="e">
        <v>#N/A</v>
      </c>
      <c r="D397" s="216" t="e">
        <v>#N/A</v>
      </c>
      <c r="E397" s="215" t="s">
        <v>928</v>
      </c>
      <c r="F397" s="216"/>
      <c r="G397" s="216"/>
      <c r="H397" s="216" t="s">
        <v>927</v>
      </c>
      <c r="I397" s="216" t="s">
        <v>928</v>
      </c>
    </row>
    <row r="398" spans="1:9" ht="15.75" x14ac:dyDescent="0.25">
      <c r="A398" s="215" t="s">
        <v>947</v>
      </c>
      <c r="B398" s="215" t="s">
        <v>948</v>
      </c>
      <c r="C398" s="216" t="e">
        <v>#N/A</v>
      </c>
      <c r="D398" s="216" t="e">
        <v>#N/A</v>
      </c>
      <c r="E398" s="215" t="s">
        <v>948</v>
      </c>
      <c r="F398" s="216"/>
      <c r="G398" s="216"/>
      <c r="H398" s="216" t="s">
        <v>947</v>
      </c>
      <c r="I398" s="216" t="s">
        <v>948</v>
      </c>
    </row>
    <row r="399" spans="1:9" ht="15.75" x14ac:dyDescent="0.25">
      <c r="A399" s="215" t="s">
        <v>951</v>
      </c>
      <c r="B399" s="215" t="s">
        <v>952</v>
      </c>
      <c r="C399" s="216" t="e">
        <v>#N/A</v>
      </c>
      <c r="D399" s="216" t="e">
        <v>#N/A</v>
      </c>
      <c r="E399" s="215" t="s">
        <v>952</v>
      </c>
      <c r="F399" s="216"/>
      <c r="G399" s="216"/>
      <c r="H399" s="216" t="s">
        <v>951</v>
      </c>
      <c r="I399" s="216" t="s">
        <v>952</v>
      </c>
    </row>
    <row r="400" spans="1:9" ht="15.75" x14ac:dyDescent="0.25">
      <c r="A400" s="215" t="s">
        <v>953</v>
      </c>
      <c r="B400" s="215" t="s">
        <v>954</v>
      </c>
      <c r="C400" s="216" t="e">
        <v>#N/A</v>
      </c>
      <c r="D400" s="216" t="e">
        <v>#N/A</v>
      </c>
      <c r="E400" s="215" t="s">
        <v>954</v>
      </c>
      <c r="F400" s="216"/>
      <c r="G400" s="216"/>
      <c r="H400" s="216" t="s">
        <v>953</v>
      </c>
      <c r="I400" s="216" t="s">
        <v>954</v>
      </c>
    </row>
    <row r="401" spans="1:9" ht="15.75" x14ac:dyDescent="0.25">
      <c r="A401" s="215" t="s">
        <v>957</v>
      </c>
      <c r="B401" s="215" t="s">
        <v>958</v>
      </c>
      <c r="C401" s="216" t="e">
        <v>#N/A</v>
      </c>
      <c r="D401" s="216" t="e">
        <v>#N/A</v>
      </c>
      <c r="E401" s="215" t="s">
        <v>958</v>
      </c>
      <c r="F401" s="216"/>
      <c r="G401" s="216"/>
      <c r="H401" s="216" t="s">
        <v>957</v>
      </c>
      <c r="I401" s="216" t="s">
        <v>958</v>
      </c>
    </row>
    <row r="402" spans="1:9" ht="15.75" x14ac:dyDescent="0.25">
      <c r="A402" s="215" t="s">
        <v>963</v>
      </c>
      <c r="B402" s="215" t="s">
        <v>964</v>
      </c>
      <c r="C402" s="216" t="e">
        <v>#N/A</v>
      </c>
      <c r="D402" s="216" t="e">
        <v>#N/A</v>
      </c>
      <c r="E402" s="215" t="s">
        <v>964</v>
      </c>
      <c r="F402" s="216"/>
      <c r="G402" s="216"/>
      <c r="H402" s="216" t="s">
        <v>963</v>
      </c>
      <c r="I402" s="216" t="s">
        <v>964</v>
      </c>
    </row>
    <row r="403" spans="1:9" ht="15.75" x14ac:dyDescent="0.25">
      <c r="A403" s="215" t="s">
        <v>967</v>
      </c>
      <c r="B403" s="215" t="s">
        <v>968</v>
      </c>
      <c r="C403" s="216" t="e">
        <v>#N/A</v>
      </c>
      <c r="D403" s="216" t="e">
        <v>#N/A</v>
      </c>
      <c r="E403" s="215" t="s">
        <v>968</v>
      </c>
      <c r="F403" s="216"/>
      <c r="G403" s="216"/>
      <c r="H403" s="216" t="s">
        <v>967</v>
      </c>
      <c r="I403" s="216" t="s">
        <v>968</v>
      </c>
    </row>
    <row r="404" spans="1:9" ht="15.75" x14ac:dyDescent="0.25">
      <c r="A404" s="215" t="s">
        <v>977</v>
      </c>
      <c r="B404" s="215" t="s">
        <v>978</v>
      </c>
      <c r="C404" s="216" t="e">
        <v>#N/A</v>
      </c>
      <c r="D404" s="216" t="e">
        <v>#N/A</v>
      </c>
      <c r="E404" s="215" t="s">
        <v>978</v>
      </c>
      <c r="F404" s="216"/>
      <c r="G404" s="216"/>
      <c r="H404" s="216" t="s">
        <v>977</v>
      </c>
      <c r="I404" s="216" t="s">
        <v>978</v>
      </c>
    </row>
    <row r="405" spans="1:9" ht="15.75" x14ac:dyDescent="0.25">
      <c r="A405" s="215" t="s">
        <v>993</v>
      </c>
      <c r="B405" s="215" t="s">
        <v>994</v>
      </c>
      <c r="C405" s="216" t="e">
        <v>#N/A</v>
      </c>
      <c r="D405" s="216" t="e">
        <v>#N/A</v>
      </c>
      <c r="E405" s="215" t="s">
        <v>994</v>
      </c>
      <c r="F405" s="216"/>
      <c r="G405" s="216"/>
      <c r="H405" s="216" t="s">
        <v>993</v>
      </c>
      <c r="I405" s="216" t="s">
        <v>994</v>
      </c>
    </row>
    <row r="406" spans="1:9" ht="15.75" x14ac:dyDescent="0.25">
      <c r="A406" s="215" t="s">
        <v>997</v>
      </c>
      <c r="B406" s="215" t="s">
        <v>998</v>
      </c>
      <c r="C406" s="216" t="e">
        <v>#N/A</v>
      </c>
      <c r="D406" s="216" t="e">
        <v>#N/A</v>
      </c>
      <c r="E406" s="215" t="s">
        <v>998</v>
      </c>
      <c r="F406" s="216"/>
      <c r="G406" s="216"/>
      <c r="H406" s="216" t="s">
        <v>997</v>
      </c>
      <c r="I406" s="216" t="s">
        <v>998</v>
      </c>
    </row>
    <row r="407" spans="1:9" ht="15.75" x14ac:dyDescent="0.25">
      <c r="A407" s="215" t="s">
        <v>1005</v>
      </c>
      <c r="B407" s="215" t="s">
        <v>1006</v>
      </c>
      <c r="C407" s="216" t="e">
        <v>#N/A</v>
      </c>
      <c r="D407" s="216" t="e">
        <v>#N/A</v>
      </c>
      <c r="E407" s="215" t="s">
        <v>1006</v>
      </c>
      <c r="F407" s="216"/>
      <c r="G407" s="216"/>
      <c r="H407" s="216" t="s">
        <v>1005</v>
      </c>
      <c r="I407" s="216" t="s">
        <v>1006</v>
      </c>
    </row>
    <row r="408" spans="1:9" ht="15.75" x14ac:dyDescent="0.25">
      <c r="A408" s="215" t="s">
        <v>1007</v>
      </c>
      <c r="B408" s="215" t="s">
        <v>1008</v>
      </c>
      <c r="C408" s="216" t="e">
        <v>#N/A</v>
      </c>
      <c r="D408" s="216" t="e">
        <v>#N/A</v>
      </c>
      <c r="E408" s="215" t="s">
        <v>1008</v>
      </c>
      <c r="F408" s="216"/>
      <c r="G408" s="216"/>
      <c r="H408" s="216" t="s">
        <v>1007</v>
      </c>
      <c r="I408" s="216" t="s">
        <v>1008</v>
      </c>
    </row>
    <row r="409" spans="1:9" ht="15.75" x14ac:dyDescent="0.25">
      <c r="A409" s="215" t="s">
        <v>1035</v>
      </c>
      <c r="B409" s="215" t="s">
        <v>1036</v>
      </c>
      <c r="C409" s="216" t="e">
        <v>#N/A</v>
      </c>
      <c r="D409" s="216" t="e">
        <v>#N/A</v>
      </c>
      <c r="E409" s="215" t="s">
        <v>1036</v>
      </c>
      <c r="F409" s="216"/>
      <c r="G409" s="216"/>
      <c r="H409" s="216" t="s">
        <v>1035</v>
      </c>
      <c r="I409" s="216" t="s">
        <v>1036</v>
      </c>
    </row>
    <row r="410" spans="1:9" ht="15.75" x14ac:dyDescent="0.25">
      <c r="A410" s="215" t="s">
        <v>1039</v>
      </c>
      <c r="B410" s="215" t="s">
        <v>1040</v>
      </c>
      <c r="C410" s="216" t="e">
        <v>#N/A</v>
      </c>
      <c r="D410" s="216" t="e">
        <v>#N/A</v>
      </c>
      <c r="E410" s="215" t="s">
        <v>1040</v>
      </c>
      <c r="F410" s="216"/>
      <c r="G410" s="216"/>
      <c r="H410" s="216" t="s">
        <v>1039</v>
      </c>
      <c r="I410" s="216" t="s">
        <v>1040</v>
      </c>
    </row>
    <row r="411" spans="1:9" ht="15.75" x14ac:dyDescent="0.25">
      <c r="A411" s="215" t="s">
        <v>1041</v>
      </c>
      <c r="B411" s="215" t="s">
        <v>1042</v>
      </c>
      <c r="C411" s="216" t="e">
        <v>#N/A</v>
      </c>
      <c r="D411" s="216" t="e">
        <v>#N/A</v>
      </c>
      <c r="E411" s="215" t="s">
        <v>1042</v>
      </c>
      <c r="F411" s="216"/>
      <c r="G411" s="216"/>
      <c r="H411" s="216" t="s">
        <v>1041</v>
      </c>
      <c r="I411" s="216" t="s">
        <v>1042</v>
      </c>
    </row>
    <row r="412" spans="1:9" ht="15.75" x14ac:dyDescent="0.25">
      <c r="A412" s="215" t="s">
        <v>1045</v>
      </c>
      <c r="B412" s="215" t="s">
        <v>1046</v>
      </c>
      <c r="C412" s="216" t="e">
        <v>#N/A</v>
      </c>
      <c r="D412" s="216" t="e">
        <v>#N/A</v>
      </c>
      <c r="E412" s="215" t="s">
        <v>1046</v>
      </c>
      <c r="F412" s="216"/>
      <c r="G412" s="216"/>
      <c r="H412" s="216" t="s">
        <v>1045</v>
      </c>
      <c r="I412" s="216" t="s">
        <v>1046</v>
      </c>
    </row>
    <row r="413" spans="1:9" ht="15.75" x14ac:dyDescent="0.25">
      <c r="A413" s="215" t="s">
        <v>1061</v>
      </c>
      <c r="B413" s="215" t="s">
        <v>1062</v>
      </c>
      <c r="C413" s="216" t="e">
        <v>#N/A</v>
      </c>
      <c r="D413" s="216" t="e">
        <v>#N/A</v>
      </c>
      <c r="E413" s="215" t="s">
        <v>1062</v>
      </c>
      <c r="F413" s="216"/>
      <c r="G413" s="216"/>
      <c r="H413" s="216" t="s">
        <v>1061</v>
      </c>
      <c r="I413" s="216" t="s">
        <v>1062</v>
      </c>
    </row>
    <row r="414" spans="1:9" ht="15.75" x14ac:dyDescent="0.25">
      <c r="A414" s="215" t="s">
        <v>1065</v>
      </c>
      <c r="B414" s="215" t="s">
        <v>1066</v>
      </c>
      <c r="C414" s="216" t="e">
        <v>#N/A</v>
      </c>
      <c r="D414" s="216" t="e">
        <v>#N/A</v>
      </c>
      <c r="E414" s="215" t="s">
        <v>1066</v>
      </c>
      <c r="F414" s="216"/>
      <c r="G414" s="216"/>
      <c r="H414" s="216" t="s">
        <v>1065</v>
      </c>
      <c r="I414" s="216" t="s">
        <v>1066</v>
      </c>
    </row>
    <row r="415" spans="1:9" ht="15.75" x14ac:dyDescent="0.25">
      <c r="A415" s="215" t="s">
        <v>1079</v>
      </c>
      <c r="B415" s="215" t="s">
        <v>1080</v>
      </c>
      <c r="C415" s="216" t="e">
        <v>#N/A</v>
      </c>
      <c r="D415" s="216" t="e">
        <v>#N/A</v>
      </c>
      <c r="E415" s="215" t="s">
        <v>1080</v>
      </c>
      <c r="F415" s="216"/>
      <c r="G415" s="216"/>
      <c r="H415" s="216" t="s">
        <v>1079</v>
      </c>
      <c r="I415" s="216" t="s">
        <v>1080</v>
      </c>
    </row>
    <row r="416" spans="1:9" ht="15.75" x14ac:dyDescent="0.25">
      <c r="A416" s="215" t="s">
        <v>1089</v>
      </c>
      <c r="B416" s="215" t="s">
        <v>1090</v>
      </c>
      <c r="C416" s="216" t="e">
        <v>#N/A</v>
      </c>
      <c r="D416" s="216" t="e">
        <v>#N/A</v>
      </c>
      <c r="E416" s="215" t="s">
        <v>1090</v>
      </c>
      <c r="F416" s="216"/>
      <c r="G416" s="216"/>
      <c r="H416" s="216" t="s">
        <v>1089</v>
      </c>
      <c r="I416" s="216" t="s">
        <v>1090</v>
      </c>
    </row>
    <row r="417" spans="1:9" ht="15.75" x14ac:dyDescent="0.25">
      <c r="A417" s="215" t="s">
        <v>1103</v>
      </c>
      <c r="B417" s="215" t="s">
        <v>1104</v>
      </c>
      <c r="C417" s="216" t="e">
        <v>#N/A</v>
      </c>
      <c r="D417" s="216" t="e">
        <v>#N/A</v>
      </c>
      <c r="E417" s="215" t="s">
        <v>1104</v>
      </c>
      <c r="F417" s="216"/>
      <c r="G417" s="216"/>
      <c r="H417" s="216" t="s">
        <v>1103</v>
      </c>
      <c r="I417" s="216" t="s">
        <v>1104</v>
      </c>
    </row>
    <row r="418" spans="1:9" ht="15.75" x14ac:dyDescent="0.25">
      <c r="A418" s="215" t="s">
        <v>1105</v>
      </c>
      <c r="B418" s="215" t="s">
        <v>1106</v>
      </c>
      <c r="C418" s="216" t="e">
        <v>#N/A</v>
      </c>
      <c r="D418" s="216" t="e">
        <v>#N/A</v>
      </c>
      <c r="E418" s="215" t="s">
        <v>1106</v>
      </c>
      <c r="F418" s="216"/>
      <c r="G418" s="216"/>
      <c r="H418" s="216" t="s">
        <v>1105</v>
      </c>
      <c r="I418" s="216" t="s">
        <v>1106</v>
      </c>
    </row>
    <row r="419" spans="1:9" ht="15.75" x14ac:dyDescent="0.25">
      <c r="A419" s="215" t="s">
        <v>1115</v>
      </c>
      <c r="B419" s="215" t="s">
        <v>1116</v>
      </c>
      <c r="C419" s="216" t="e">
        <v>#N/A</v>
      </c>
      <c r="D419" s="216" t="e">
        <v>#N/A</v>
      </c>
      <c r="E419" s="215" t="s">
        <v>1116</v>
      </c>
      <c r="F419" s="216"/>
      <c r="G419" s="216"/>
      <c r="H419" s="216" t="s">
        <v>1115</v>
      </c>
      <c r="I419" s="216" t="s">
        <v>1116</v>
      </c>
    </row>
    <row r="420" spans="1:9" ht="15.75" x14ac:dyDescent="0.25">
      <c r="A420" s="215" t="s">
        <v>1121</v>
      </c>
      <c r="B420" s="215" t="s">
        <v>1122</v>
      </c>
      <c r="C420" s="216" t="e">
        <v>#N/A</v>
      </c>
      <c r="D420" s="216" t="e">
        <v>#N/A</v>
      </c>
      <c r="E420" s="215" t="s">
        <v>1122</v>
      </c>
      <c r="F420" s="216"/>
      <c r="G420" s="216"/>
      <c r="H420" s="216" t="s">
        <v>1121</v>
      </c>
      <c r="I420" s="216" t="s">
        <v>1122</v>
      </c>
    </row>
    <row r="421" spans="1:9" ht="15.75" x14ac:dyDescent="0.25">
      <c r="A421" s="215" t="s">
        <v>1129</v>
      </c>
      <c r="B421" s="215" t="s">
        <v>1130</v>
      </c>
      <c r="C421" s="216" t="e">
        <v>#N/A</v>
      </c>
      <c r="D421" s="216" t="e">
        <v>#N/A</v>
      </c>
      <c r="E421" s="215" t="s">
        <v>1130</v>
      </c>
      <c r="F421" s="216"/>
      <c r="G421" s="216"/>
      <c r="H421" s="216" t="s">
        <v>1129</v>
      </c>
      <c r="I421" s="216" t="s">
        <v>1130</v>
      </c>
    </row>
    <row r="422" spans="1:9" ht="15.75" x14ac:dyDescent="0.25">
      <c r="A422" s="215" t="s">
        <v>1131</v>
      </c>
      <c r="B422" s="215" t="s">
        <v>1132</v>
      </c>
      <c r="C422" s="216" t="e">
        <v>#N/A</v>
      </c>
      <c r="D422" s="216" t="e">
        <v>#N/A</v>
      </c>
      <c r="E422" s="215" t="s">
        <v>1132</v>
      </c>
      <c r="F422" s="216"/>
      <c r="G422" s="216"/>
      <c r="H422" s="216" t="s">
        <v>1131</v>
      </c>
      <c r="I422" s="216" t="s">
        <v>1132</v>
      </c>
    </row>
    <row r="423" spans="1:9" ht="15.75" x14ac:dyDescent="0.25">
      <c r="A423" s="215" t="s">
        <v>1135</v>
      </c>
      <c r="B423" s="215" t="s">
        <v>1136</v>
      </c>
      <c r="C423" s="216" t="e">
        <v>#N/A</v>
      </c>
      <c r="D423" s="216" t="e">
        <v>#N/A</v>
      </c>
      <c r="E423" s="215" t="s">
        <v>1136</v>
      </c>
      <c r="F423" s="216"/>
      <c r="G423" s="216"/>
      <c r="H423" s="216" t="s">
        <v>1135</v>
      </c>
      <c r="I423" s="216" t="s">
        <v>1136</v>
      </c>
    </row>
    <row r="424" spans="1:9" ht="15.75" x14ac:dyDescent="0.25">
      <c r="A424" s="215" t="s">
        <v>1143</v>
      </c>
      <c r="B424" s="215" t="s">
        <v>1144</v>
      </c>
      <c r="C424" s="216" t="e">
        <v>#N/A</v>
      </c>
      <c r="D424" s="216" t="e">
        <v>#N/A</v>
      </c>
      <c r="E424" s="215" t="s">
        <v>1144</v>
      </c>
      <c r="F424" s="216"/>
      <c r="G424" s="216"/>
      <c r="H424" s="216" t="s">
        <v>1143</v>
      </c>
      <c r="I424" s="216" t="s">
        <v>1144</v>
      </c>
    </row>
    <row r="425" spans="1:9" ht="15.75" x14ac:dyDescent="0.25">
      <c r="A425" s="215" t="s">
        <v>1053</v>
      </c>
      <c r="B425" s="215" t="s">
        <v>1054</v>
      </c>
      <c r="C425" s="216" t="e">
        <v>#N/A</v>
      </c>
      <c r="D425" s="216" t="e">
        <v>#N/A</v>
      </c>
      <c r="E425" s="215" t="s">
        <v>1054</v>
      </c>
      <c r="F425" s="216"/>
      <c r="G425" s="216"/>
      <c r="H425" s="216" t="s">
        <v>1053</v>
      </c>
      <c r="I425" s="216" t="s">
        <v>1054</v>
      </c>
    </row>
    <row r="426" spans="1:9" ht="15.75" x14ac:dyDescent="0.25">
      <c r="A426" s="215" t="s">
        <v>84</v>
      </c>
      <c r="B426" s="215" t="s">
        <v>85</v>
      </c>
      <c r="C426" s="216" t="e">
        <v>#N/A</v>
      </c>
      <c r="D426" s="216" t="e">
        <v>#N/A</v>
      </c>
      <c r="E426" s="215" t="s">
        <v>85</v>
      </c>
      <c r="F426" s="216"/>
      <c r="G426" s="216"/>
      <c r="H426" s="216" t="s">
        <v>84</v>
      </c>
      <c r="I426" s="216" t="s">
        <v>85</v>
      </c>
    </row>
    <row r="427" spans="1:9" ht="15.75" x14ac:dyDescent="0.25">
      <c r="A427" s="215" t="s">
        <v>90</v>
      </c>
      <c r="B427" s="215" t="s">
        <v>91</v>
      </c>
      <c r="C427" s="216" t="e">
        <v>#N/A</v>
      </c>
      <c r="D427" s="216" t="e">
        <v>#N/A</v>
      </c>
      <c r="E427" s="215" t="s">
        <v>91</v>
      </c>
      <c r="F427" s="216"/>
      <c r="G427" s="216"/>
      <c r="H427" s="216" t="s">
        <v>90</v>
      </c>
      <c r="I427" s="216" t="s">
        <v>91</v>
      </c>
    </row>
    <row r="428" spans="1:9" ht="15.75" x14ac:dyDescent="0.25">
      <c r="A428" s="215" t="s">
        <v>94</v>
      </c>
      <c r="B428" s="215" t="s">
        <v>95</v>
      </c>
      <c r="C428" s="216" t="e">
        <v>#N/A</v>
      </c>
      <c r="D428" s="216" t="e">
        <v>#N/A</v>
      </c>
      <c r="E428" s="215" t="s">
        <v>95</v>
      </c>
      <c r="F428" s="216"/>
      <c r="G428" s="216"/>
      <c r="H428" s="216" t="s">
        <v>94</v>
      </c>
      <c r="I428" s="216" t="s">
        <v>95</v>
      </c>
    </row>
    <row r="429" spans="1:9" ht="15.75" x14ac:dyDescent="0.25">
      <c r="A429" s="215" t="s">
        <v>100</v>
      </c>
      <c r="B429" s="215" t="s">
        <v>101</v>
      </c>
      <c r="C429" s="216" t="e">
        <v>#N/A</v>
      </c>
      <c r="D429" s="216" t="e">
        <v>#N/A</v>
      </c>
      <c r="E429" s="215" t="s">
        <v>101</v>
      </c>
      <c r="F429" s="216"/>
      <c r="G429" s="216"/>
      <c r="H429" s="216" t="s">
        <v>100</v>
      </c>
      <c r="I429" s="216" t="s">
        <v>101</v>
      </c>
    </row>
    <row r="430" spans="1:9" ht="15.75" x14ac:dyDescent="0.25">
      <c r="A430" s="215" t="s">
        <v>108</v>
      </c>
      <c r="B430" s="215" t="s">
        <v>109</v>
      </c>
      <c r="C430" s="216" t="e">
        <v>#N/A</v>
      </c>
      <c r="D430" s="216" t="e">
        <v>#N/A</v>
      </c>
      <c r="E430" s="215" t="s">
        <v>109</v>
      </c>
      <c r="F430" s="216"/>
      <c r="G430" s="216"/>
      <c r="H430" s="216" t="s">
        <v>108</v>
      </c>
      <c r="I430" s="216" t="s">
        <v>109</v>
      </c>
    </row>
    <row r="431" spans="1:9" ht="15.75" x14ac:dyDescent="0.25">
      <c r="A431" s="215" t="s">
        <v>110</v>
      </c>
      <c r="B431" s="215" t="s">
        <v>111</v>
      </c>
      <c r="C431" s="216" t="e">
        <v>#N/A</v>
      </c>
      <c r="D431" s="216" t="e">
        <v>#N/A</v>
      </c>
      <c r="E431" s="215" t="s">
        <v>111</v>
      </c>
      <c r="F431" s="216"/>
      <c r="G431" s="216"/>
      <c r="H431" s="216" t="s">
        <v>110</v>
      </c>
      <c r="I431" s="216" t="s">
        <v>111</v>
      </c>
    </row>
    <row r="432" spans="1:9" ht="15.75" x14ac:dyDescent="0.25">
      <c r="A432" s="215" t="s">
        <v>128</v>
      </c>
      <c r="B432" s="215" t="s">
        <v>129</v>
      </c>
      <c r="C432" s="216" t="e">
        <v>#N/A</v>
      </c>
      <c r="D432" s="216" t="e">
        <v>#N/A</v>
      </c>
      <c r="E432" s="215" t="s">
        <v>129</v>
      </c>
      <c r="F432" s="216"/>
      <c r="G432" s="216"/>
      <c r="H432" s="216" t="s">
        <v>128</v>
      </c>
      <c r="I432" s="216" t="s">
        <v>129</v>
      </c>
    </row>
    <row r="433" spans="1:9" ht="15.75" x14ac:dyDescent="0.25">
      <c r="A433" s="215" t="s">
        <v>130</v>
      </c>
      <c r="B433" s="215" t="s">
        <v>131</v>
      </c>
      <c r="C433" s="216" t="e">
        <v>#N/A</v>
      </c>
      <c r="D433" s="216" t="e">
        <v>#N/A</v>
      </c>
      <c r="E433" s="215" t="s">
        <v>131</v>
      </c>
      <c r="F433" s="216"/>
      <c r="G433" s="216"/>
      <c r="H433" s="216" t="s">
        <v>130</v>
      </c>
      <c r="I433" s="216" t="s">
        <v>131</v>
      </c>
    </row>
    <row r="434" spans="1:9" ht="15.75" x14ac:dyDescent="0.25">
      <c r="A434" s="215" t="s">
        <v>140</v>
      </c>
      <c r="B434" s="215" t="s">
        <v>141</v>
      </c>
      <c r="C434" s="216" t="e">
        <v>#N/A</v>
      </c>
      <c r="D434" s="216" t="e">
        <v>#N/A</v>
      </c>
      <c r="E434" s="215" t="s">
        <v>141</v>
      </c>
      <c r="F434" s="216"/>
      <c r="G434" s="216"/>
      <c r="H434" s="216" t="s">
        <v>140</v>
      </c>
      <c r="I434" s="216" t="s">
        <v>141</v>
      </c>
    </row>
    <row r="435" spans="1:9" ht="15.75" x14ac:dyDescent="0.25">
      <c r="A435" s="215" t="s">
        <v>148</v>
      </c>
      <c r="B435" s="215" t="s">
        <v>149</v>
      </c>
      <c r="C435" s="216" t="e">
        <v>#N/A</v>
      </c>
      <c r="D435" s="216" t="e">
        <v>#N/A</v>
      </c>
      <c r="E435" s="215" t="s">
        <v>149</v>
      </c>
      <c r="F435" s="216"/>
      <c r="G435" s="216"/>
      <c r="H435" s="216" t="s">
        <v>148</v>
      </c>
      <c r="I435" s="216" t="s">
        <v>149</v>
      </c>
    </row>
    <row r="436" spans="1:9" ht="15.75" x14ac:dyDescent="0.25">
      <c r="A436" s="215" t="s">
        <v>164</v>
      </c>
      <c r="B436" s="215" t="s">
        <v>165</v>
      </c>
      <c r="C436" s="216" t="e">
        <v>#N/A</v>
      </c>
      <c r="D436" s="216" t="e">
        <v>#N/A</v>
      </c>
      <c r="E436" s="215" t="s">
        <v>165</v>
      </c>
      <c r="F436" s="216"/>
      <c r="G436" s="216"/>
      <c r="H436" s="216" t="s">
        <v>164</v>
      </c>
      <c r="I436" s="216" t="s">
        <v>165</v>
      </c>
    </row>
    <row r="437" spans="1:9" ht="15.75" x14ac:dyDescent="0.25">
      <c r="A437" s="215" t="s">
        <v>176</v>
      </c>
      <c r="B437" s="215" t="s">
        <v>177</v>
      </c>
      <c r="C437" s="216" t="e">
        <v>#N/A</v>
      </c>
      <c r="D437" s="216" t="e">
        <v>#N/A</v>
      </c>
      <c r="E437" s="215" t="s">
        <v>177</v>
      </c>
      <c r="F437" s="216"/>
      <c r="G437" s="216"/>
      <c r="H437" s="216" t="s">
        <v>176</v>
      </c>
      <c r="I437" s="216" t="s">
        <v>177</v>
      </c>
    </row>
    <row r="438" spans="1:9" ht="15.75" x14ac:dyDescent="0.25">
      <c r="A438" s="215" t="s">
        <v>192</v>
      </c>
      <c r="B438" s="215" t="s">
        <v>193</v>
      </c>
      <c r="C438" s="216" t="e">
        <v>#N/A</v>
      </c>
      <c r="D438" s="216" t="e">
        <v>#N/A</v>
      </c>
      <c r="E438" s="215" t="s">
        <v>193</v>
      </c>
      <c r="F438" s="216"/>
      <c r="G438" s="216"/>
      <c r="H438" s="216" t="s">
        <v>192</v>
      </c>
      <c r="I438" s="216" t="s">
        <v>193</v>
      </c>
    </row>
    <row r="439" spans="1:9" ht="15.75" x14ac:dyDescent="0.25">
      <c r="A439" s="215" t="s">
        <v>198</v>
      </c>
      <c r="B439" s="215" t="s">
        <v>199</v>
      </c>
      <c r="C439" s="216" t="e">
        <v>#N/A</v>
      </c>
      <c r="D439" s="216" t="e">
        <v>#N/A</v>
      </c>
      <c r="E439" s="215" t="s">
        <v>199</v>
      </c>
      <c r="F439" s="216"/>
      <c r="G439" s="216"/>
      <c r="H439" s="216" t="s">
        <v>198</v>
      </c>
      <c r="I439" s="216" t="s">
        <v>199</v>
      </c>
    </row>
    <row r="440" spans="1:9" ht="15.75" x14ac:dyDescent="0.25">
      <c r="A440" s="215" t="s">
        <v>206</v>
      </c>
      <c r="B440" s="215" t="s">
        <v>207</v>
      </c>
      <c r="C440" s="216" t="e">
        <v>#N/A</v>
      </c>
      <c r="D440" s="216" t="e">
        <v>#N/A</v>
      </c>
      <c r="E440" s="215" t="s">
        <v>207</v>
      </c>
      <c r="F440" s="216"/>
      <c r="G440" s="216"/>
      <c r="H440" s="216" t="s">
        <v>206</v>
      </c>
      <c r="I440" s="216" t="s">
        <v>207</v>
      </c>
    </row>
    <row r="441" spans="1:9" ht="15.75" x14ac:dyDescent="0.25">
      <c r="A441" s="215" t="s">
        <v>220</v>
      </c>
      <c r="B441" s="215" t="s">
        <v>221</v>
      </c>
      <c r="C441" s="216" t="e">
        <v>#N/A</v>
      </c>
      <c r="D441" s="216" t="e">
        <v>#N/A</v>
      </c>
      <c r="E441" s="215" t="s">
        <v>221</v>
      </c>
      <c r="F441" s="216"/>
      <c r="G441" s="216"/>
      <c r="H441" s="216" t="s">
        <v>220</v>
      </c>
      <c r="I441" s="216" t="s">
        <v>221</v>
      </c>
    </row>
    <row r="442" spans="1:9" ht="15.75" x14ac:dyDescent="0.25">
      <c r="A442" s="215" t="s">
        <v>222</v>
      </c>
      <c r="B442" s="215" t="s">
        <v>223</v>
      </c>
      <c r="C442" s="216" t="e">
        <v>#N/A</v>
      </c>
      <c r="D442" s="216" t="e">
        <v>#N/A</v>
      </c>
      <c r="E442" s="215" t="s">
        <v>223</v>
      </c>
      <c r="F442" s="216"/>
      <c r="G442" s="216"/>
      <c r="H442" s="216" t="s">
        <v>222</v>
      </c>
      <c r="I442" s="216" t="s">
        <v>223</v>
      </c>
    </row>
    <row r="443" spans="1:9" ht="15.75" x14ac:dyDescent="0.25">
      <c r="A443" s="215" t="s">
        <v>224</v>
      </c>
      <c r="B443" s="215" t="s">
        <v>225</v>
      </c>
      <c r="C443" s="216" t="e">
        <v>#N/A</v>
      </c>
      <c r="D443" s="216" t="e">
        <v>#N/A</v>
      </c>
      <c r="E443" s="215" t="s">
        <v>225</v>
      </c>
      <c r="F443" s="216"/>
      <c r="G443" s="216"/>
      <c r="H443" s="216" t="s">
        <v>224</v>
      </c>
      <c r="I443" s="216" t="s">
        <v>225</v>
      </c>
    </row>
    <row r="444" spans="1:9" ht="15.75" x14ac:dyDescent="0.25">
      <c r="A444" s="215" t="s">
        <v>230</v>
      </c>
      <c r="B444" s="215" t="s">
        <v>231</v>
      </c>
      <c r="C444" s="216" t="e">
        <v>#N/A</v>
      </c>
      <c r="D444" s="216" t="e">
        <v>#N/A</v>
      </c>
      <c r="E444" s="215" t="s">
        <v>231</v>
      </c>
      <c r="F444" s="216"/>
      <c r="G444" s="216"/>
      <c r="H444" s="216" t="s">
        <v>230</v>
      </c>
      <c r="I444" s="216" t="s">
        <v>231</v>
      </c>
    </row>
    <row r="445" spans="1:9" ht="15.75" x14ac:dyDescent="0.25">
      <c r="A445" s="215" t="s">
        <v>236</v>
      </c>
      <c r="B445" s="215" t="s">
        <v>237</v>
      </c>
      <c r="C445" s="216" t="e">
        <v>#N/A</v>
      </c>
      <c r="D445" s="216" t="e">
        <v>#N/A</v>
      </c>
      <c r="E445" s="215" t="s">
        <v>237</v>
      </c>
      <c r="F445" s="216"/>
      <c r="G445" s="216"/>
      <c r="H445" s="216" t="s">
        <v>236</v>
      </c>
      <c r="I445" s="216" t="s">
        <v>237</v>
      </c>
    </row>
    <row r="446" spans="1:9" ht="15.75" x14ac:dyDescent="0.25">
      <c r="A446" s="215" t="s">
        <v>246</v>
      </c>
      <c r="B446" s="215" t="s">
        <v>247</v>
      </c>
      <c r="C446" s="216" t="e">
        <v>#N/A</v>
      </c>
      <c r="D446" s="216" t="e">
        <v>#N/A</v>
      </c>
      <c r="E446" s="215" t="s">
        <v>247</v>
      </c>
      <c r="F446" s="216"/>
      <c r="G446" s="216"/>
      <c r="H446" s="216" t="s">
        <v>246</v>
      </c>
      <c r="I446" s="216" t="s">
        <v>247</v>
      </c>
    </row>
    <row r="447" spans="1:9" ht="15.75" x14ac:dyDescent="0.25">
      <c r="A447" s="215" t="s">
        <v>254</v>
      </c>
      <c r="B447" s="215" t="s">
        <v>255</v>
      </c>
      <c r="C447" s="216" t="e">
        <v>#N/A</v>
      </c>
      <c r="D447" s="216" t="e">
        <v>#N/A</v>
      </c>
      <c r="E447" s="215" t="s">
        <v>255</v>
      </c>
      <c r="F447" s="216"/>
      <c r="G447" s="216"/>
      <c r="H447" s="216" t="s">
        <v>254</v>
      </c>
      <c r="I447" s="216" t="s">
        <v>255</v>
      </c>
    </row>
    <row r="448" spans="1:9" ht="15.75" x14ac:dyDescent="0.25">
      <c r="A448" s="215" t="s">
        <v>260</v>
      </c>
      <c r="B448" s="215" t="s">
        <v>261</v>
      </c>
      <c r="C448" s="216" t="e">
        <v>#N/A</v>
      </c>
      <c r="D448" s="216" t="e">
        <v>#N/A</v>
      </c>
      <c r="E448" s="215" t="s">
        <v>261</v>
      </c>
      <c r="F448" s="216"/>
      <c r="G448" s="216"/>
      <c r="H448" s="216" t="s">
        <v>260</v>
      </c>
      <c r="I448" s="216" t="s">
        <v>261</v>
      </c>
    </row>
    <row r="449" spans="1:9" ht="15.75" x14ac:dyDescent="0.25">
      <c r="A449" s="215" t="s">
        <v>262</v>
      </c>
      <c r="B449" s="215" t="s">
        <v>263</v>
      </c>
      <c r="C449" s="216" t="e">
        <v>#N/A</v>
      </c>
      <c r="D449" s="216" t="e">
        <v>#N/A</v>
      </c>
      <c r="E449" s="215" t="s">
        <v>263</v>
      </c>
      <c r="F449" s="216"/>
      <c r="G449" s="216"/>
      <c r="H449" s="216" t="s">
        <v>262</v>
      </c>
      <c r="I449" s="216" t="s">
        <v>263</v>
      </c>
    </row>
    <row r="450" spans="1:9" ht="15.75" x14ac:dyDescent="0.25">
      <c r="A450" s="215" t="s">
        <v>274</v>
      </c>
      <c r="B450" s="215" t="s">
        <v>275</v>
      </c>
      <c r="C450" s="216" t="e">
        <v>#N/A</v>
      </c>
      <c r="D450" s="216" t="e">
        <v>#N/A</v>
      </c>
      <c r="E450" s="215" t="s">
        <v>275</v>
      </c>
      <c r="F450" s="216"/>
      <c r="G450" s="216"/>
      <c r="H450" s="216" t="s">
        <v>274</v>
      </c>
      <c r="I450" s="216" t="s">
        <v>275</v>
      </c>
    </row>
    <row r="451" spans="1:9" ht="15.75" x14ac:dyDescent="0.25">
      <c r="A451" s="215" t="s">
        <v>278</v>
      </c>
      <c r="B451" s="215" t="s">
        <v>279</v>
      </c>
      <c r="C451" s="216" t="e">
        <v>#N/A</v>
      </c>
      <c r="D451" s="216" t="e">
        <v>#N/A</v>
      </c>
      <c r="E451" s="215" t="s">
        <v>279</v>
      </c>
      <c r="F451" s="216"/>
      <c r="G451" s="216"/>
      <c r="H451" s="216" t="s">
        <v>278</v>
      </c>
      <c r="I451" s="216" t="s">
        <v>279</v>
      </c>
    </row>
    <row r="452" spans="1:9" ht="15.75" x14ac:dyDescent="0.25">
      <c r="A452" s="215" t="s">
        <v>290</v>
      </c>
      <c r="B452" s="215" t="s">
        <v>291</v>
      </c>
      <c r="C452" s="216" t="e">
        <v>#N/A</v>
      </c>
      <c r="D452" s="216" t="e">
        <v>#N/A</v>
      </c>
      <c r="E452" s="215" t="s">
        <v>291</v>
      </c>
      <c r="F452" s="216"/>
      <c r="G452" s="216"/>
      <c r="H452" s="216" t="s">
        <v>290</v>
      </c>
      <c r="I452" s="216" t="s">
        <v>291</v>
      </c>
    </row>
    <row r="453" spans="1:9" ht="15.75" x14ac:dyDescent="0.25">
      <c r="A453" s="215" t="s">
        <v>298</v>
      </c>
      <c r="B453" s="215" t="s">
        <v>299</v>
      </c>
      <c r="C453" s="216" t="e">
        <v>#N/A</v>
      </c>
      <c r="D453" s="216" t="e">
        <v>#N/A</v>
      </c>
      <c r="E453" s="215" t="s">
        <v>299</v>
      </c>
      <c r="F453" s="216"/>
      <c r="G453" s="216"/>
      <c r="H453" s="216" t="s">
        <v>298</v>
      </c>
      <c r="I453" s="216" t="s">
        <v>299</v>
      </c>
    </row>
    <row r="454" spans="1:9" ht="15.75" x14ac:dyDescent="0.25">
      <c r="A454" s="215" t="s">
        <v>306</v>
      </c>
      <c r="B454" s="215" t="s">
        <v>307</v>
      </c>
      <c r="C454" s="216" t="e">
        <v>#N/A</v>
      </c>
      <c r="D454" s="216" t="e">
        <v>#N/A</v>
      </c>
      <c r="E454" s="215" t="s">
        <v>307</v>
      </c>
      <c r="F454" s="216"/>
      <c r="G454" s="216"/>
      <c r="H454" s="216" t="s">
        <v>306</v>
      </c>
      <c r="I454" s="216" t="s">
        <v>307</v>
      </c>
    </row>
    <row r="455" spans="1:9" ht="15.75" x14ac:dyDescent="0.25">
      <c r="A455" s="215" t="s">
        <v>314</v>
      </c>
      <c r="B455" s="215" t="s">
        <v>315</v>
      </c>
      <c r="C455" s="216" t="e">
        <v>#N/A</v>
      </c>
      <c r="D455" s="216" t="e">
        <v>#N/A</v>
      </c>
      <c r="E455" s="215" t="s">
        <v>315</v>
      </c>
      <c r="F455" s="216"/>
      <c r="G455" s="216"/>
      <c r="H455" s="216" t="s">
        <v>314</v>
      </c>
      <c r="I455" s="216" t="s">
        <v>315</v>
      </c>
    </row>
    <row r="456" spans="1:9" ht="15.75" x14ac:dyDescent="0.25">
      <c r="A456" s="215" t="s">
        <v>318</v>
      </c>
      <c r="B456" s="215" t="s">
        <v>319</v>
      </c>
      <c r="C456" s="216" t="e">
        <v>#N/A</v>
      </c>
      <c r="D456" s="216" t="e">
        <v>#N/A</v>
      </c>
      <c r="E456" s="215" t="s">
        <v>319</v>
      </c>
      <c r="F456" s="216"/>
      <c r="G456" s="216"/>
      <c r="H456" s="216" t="s">
        <v>318</v>
      </c>
      <c r="I456" s="216" t="s">
        <v>319</v>
      </c>
    </row>
    <row r="457" spans="1:9" ht="15.75" x14ac:dyDescent="0.25">
      <c r="A457" s="215" t="s">
        <v>324</v>
      </c>
      <c r="B457" s="215" t="s">
        <v>325</v>
      </c>
      <c r="C457" s="216" t="e">
        <v>#N/A</v>
      </c>
      <c r="D457" s="216" t="e">
        <v>#N/A</v>
      </c>
      <c r="E457" s="215" t="s">
        <v>325</v>
      </c>
      <c r="F457" s="216"/>
      <c r="G457" s="216"/>
      <c r="H457" s="216" t="s">
        <v>324</v>
      </c>
      <c r="I457" s="216" t="s">
        <v>325</v>
      </c>
    </row>
    <row r="458" spans="1:9" ht="15.75" x14ac:dyDescent="0.25">
      <c r="A458" s="215" t="s">
        <v>330</v>
      </c>
      <c r="B458" s="215" t="s">
        <v>331</v>
      </c>
      <c r="C458" s="216" t="e">
        <v>#N/A</v>
      </c>
      <c r="D458" s="216" t="e">
        <v>#N/A</v>
      </c>
      <c r="E458" s="215" t="s">
        <v>331</v>
      </c>
      <c r="F458" s="216"/>
      <c r="G458" s="216"/>
      <c r="H458" s="216" t="s">
        <v>330</v>
      </c>
      <c r="I458" s="216" t="s">
        <v>331</v>
      </c>
    </row>
    <row r="459" spans="1:9" ht="15.75" x14ac:dyDescent="0.25">
      <c r="A459" s="215" t="s">
        <v>332</v>
      </c>
      <c r="B459" s="215" t="s">
        <v>333</v>
      </c>
      <c r="C459" s="216" t="e">
        <v>#N/A</v>
      </c>
      <c r="D459" s="216" t="e">
        <v>#N/A</v>
      </c>
      <c r="E459" s="215" t="s">
        <v>333</v>
      </c>
      <c r="F459" s="216"/>
      <c r="G459" s="216"/>
      <c r="H459" s="216" t="s">
        <v>332</v>
      </c>
      <c r="I459" s="216" t="s">
        <v>333</v>
      </c>
    </row>
    <row r="460" spans="1:9" ht="15.75" x14ac:dyDescent="0.25">
      <c r="A460" s="215" t="s">
        <v>344</v>
      </c>
      <c r="B460" s="215" t="s">
        <v>345</v>
      </c>
      <c r="C460" s="216" t="e">
        <v>#N/A</v>
      </c>
      <c r="D460" s="216" t="e">
        <v>#N/A</v>
      </c>
      <c r="E460" s="215" t="s">
        <v>345</v>
      </c>
      <c r="F460" s="216"/>
      <c r="G460" s="216"/>
      <c r="H460" s="216" t="s">
        <v>344</v>
      </c>
      <c r="I460" s="216" t="s">
        <v>345</v>
      </c>
    </row>
    <row r="461" spans="1:9" ht="15.75" x14ac:dyDescent="0.25">
      <c r="A461" s="215" t="s">
        <v>348</v>
      </c>
      <c r="B461" s="215" t="s">
        <v>349</v>
      </c>
      <c r="C461" s="216" t="e">
        <v>#N/A</v>
      </c>
      <c r="D461" s="216" t="e">
        <v>#N/A</v>
      </c>
      <c r="E461" s="215" t="s">
        <v>349</v>
      </c>
      <c r="F461" s="216"/>
      <c r="G461" s="216"/>
      <c r="H461" s="216" t="s">
        <v>348</v>
      </c>
      <c r="I461" s="216" t="s">
        <v>349</v>
      </c>
    </row>
    <row r="462" spans="1:9" ht="15.75" x14ac:dyDescent="0.25">
      <c r="A462" s="215" t="s">
        <v>360</v>
      </c>
      <c r="B462" s="215" t="s">
        <v>361</v>
      </c>
      <c r="C462" s="216" t="e">
        <v>#N/A</v>
      </c>
      <c r="D462" s="216" t="e">
        <v>#N/A</v>
      </c>
      <c r="E462" s="215" t="s">
        <v>361</v>
      </c>
      <c r="F462" s="216"/>
      <c r="G462" s="216"/>
      <c r="H462" s="216" t="s">
        <v>360</v>
      </c>
      <c r="I462" s="216" t="s">
        <v>361</v>
      </c>
    </row>
    <row r="463" spans="1:9" ht="15.75" x14ac:dyDescent="0.25">
      <c r="A463" s="215" t="s">
        <v>364</v>
      </c>
      <c r="B463" s="215" t="s">
        <v>365</v>
      </c>
      <c r="C463" s="216" t="e">
        <v>#N/A</v>
      </c>
      <c r="D463" s="216" t="e">
        <v>#N/A</v>
      </c>
      <c r="E463" s="215" t="s">
        <v>365</v>
      </c>
      <c r="F463" s="216"/>
      <c r="G463" s="216"/>
      <c r="H463" s="216" t="s">
        <v>364</v>
      </c>
      <c r="I463" s="216" t="s">
        <v>365</v>
      </c>
    </row>
    <row r="464" spans="1:9" ht="15.75" x14ac:dyDescent="0.25">
      <c r="A464" s="215" t="s">
        <v>392</v>
      </c>
      <c r="B464" s="215" t="s">
        <v>393</v>
      </c>
      <c r="C464" s="216" t="e">
        <v>#N/A</v>
      </c>
      <c r="D464" s="216" t="e">
        <v>#N/A</v>
      </c>
      <c r="E464" s="215" t="s">
        <v>393</v>
      </c>
      <c r="F464" s="216"/>
      <c r="G464" s="216"/>
      <c r="H464" s="216" t="s">
        <v>392</v>
      </c>
      <c r="I464" s="216" t="s">
        <v>393</v>
      </c>
    </row>
    <row r="465" spans="1:9" ht="15.75" x14ac:dyDescent="0.25">
      <c r="A465" s="215" t="s">
        <v>396</v>
      </c>
      <c r="B465" s="215" t="s">
        <v>397</v>
      </c>
      <c r="C465" s="216" t="e">
        <v>#N/A</v>
      </c>
      <c r="D465" s="216" t="e">
        <v>#N/A</v>
      </c>
      <c r="E465" s="215" t="s">
        <v>397</v>
      </c>
      <c r="F465" s="216"/>
      <c r="G465" s="216"/>
      <c r="H465" s="216" t="s">
        <v>396</v>
      </c>
      <c r="I465" s="216" t="s">
        <v>397</v>
      </c>
    </row>
    <row r="466" spans="1:9" ht="15.75" x14ac:dyDescent="0.25">
      <c r="A466" s="215" t="s">
        <v>404</v>
      </c>
      <c r="B466" s="215" t="s">
        <v>405</v>
      </c>
      <c r="C466" s="216" t="e">
        <v>#N/A</v>
      </c>
      <c r="D466" s="216" t="e">
        <v>#N/A</v>
      </c>
      <c r="E466" s="215" t="s">
        <v>405</v>
      </c>
      <c r="F466" s="216"/>
      <c r="G466" s="216"/>
      <c r="H466" s="216" t="s">
        <v>404</v>
      </c>
      <c r="I466" s="216" t="s">
        <v>405</v>
      </c>
    </row>
    <row r="467" spans="1:9" ht="15.75" x14ac:dyDescent="0.25">
      <c r="A467" s="215" t="s">
        <v>406</v>
      </c>
      <c r="B467" s="215" t="s">
        <v>407</v>
      </c>
      <c r="C467" s="216" t="e">
        <v>#N/A</v>
      </c>
      <c r="D467" s="216" t="e">
        <v>#N/A</v>
      </c>
      <c r="E467" s="215" t="s">
        <v>407</v>
      </c>
      <c r="F467" s="216"/>
      <c r="G467" s="216"/>
      <c r="H467" s="216" t="s">
        <v>406</v>
      </c>
      <c r="I467" s="216" t="s">
        <v>407</v>
      </c>
    </row>
    <row r="468" spans="1:9" ht="15.75" x14ac:dyDescent="0.25">
      <c r="A468" s="215" t="s">
        <v>428</v>
      </c>
      <c r="B468" s="215" t="s">
        <v>429</v>
      </c>
      <c r="C468" s="216" t="e">
        <v>#N/A</v>
      </c>
      <c r="D468" s="216" t="e">
        <v>#N/A</v>
      </c>
      <c r="E468" s="215" t="s">
        <v>429</v>
      </c>
      <c r="F468" s="216"/>
      <c r="G468" s="216"/>
      <c r="H468" s="216" t="s">
        <v>428</v>
      </c>
      <c r="I468" s="216" t="s">
        <v>429</v>
      </c>
    </row>
    <row r="469" spans="1:9" ht="15.75" x14ac:dyDescent="0.25">
      <c r="A469" s="215" t="s">
        <v>430</v>
      </c>
      <c r="B469" s="215" t="s">
        <v>431</v>
      </c>
      <c r="C469" s="216" t="e">
        <v>#N/A</v>
      </c>
      <c r="D469" s="216" t="e">
        <v>#N/A</v>
      </c>
      <c r="E469" s="215" t="s">
        <v>431</v>
      </c>
      <c r="F469" s="216"/>
      <c r="G469" s="216"/>
      <c r="H469" s="216" t="s">
        <v>430</v>
      </c>
      <c r="I469" s="216" t="s">
        <v>431</v>
      </c>
    </row>
    <row r="470" spans="1:9" ht="15.75" x14ac:dyDescent="0.25">
      <c r="A470" s="215" t="s">
        <v>434</v>
      </c>
      <c r="B470" s="215" t="s">
        <v>435</v>
      </c>
      <c r="C470" s="216" t="e">
        <v>#N/A</v>
      </c>
      <c r="D470" s="216" t="e">
        <v>#N/A</v>
      </c>
      <c r="E470" s="215" t="s">
        <v>435</v>
      </c>
      <c r="F470" s="216"/>
      <c r="G470" s="216"/>
      <c r="H470" s="216" t="s">
        <v>434</v>
      </c>
      <c r="I470" s="216" t="s">
        <v>435</v>
      </c>
    </row>
    <row r="471" spans="1:9" ht="15.75" x14ac:dyDescent="0.25">
      <c r="A471" s="215" t="s">
        <v>448</v>
      </c>
      <c r="B471" s="215" t="s">
        <v>449</v>
      </c>
      <c r="C471" s="216" t="e">
        <v>#N/A</v>
      </c>
      <c r="D471" s="216" t="e">
        <v>#N/A</v>
      </c>
      <c r="E471" s="215" t="s">
        <v>449</v>
      </c>
      <c r="F471" s="216"/>
      <c r="G471" s="216"/>
      <c r="H471" s="216" t="s">
        <v>448</v>
      </c>
      <c r="I471" s="216" t="s">
        <v>449</v>
      </c>
    </row>
    <row r="472" spans="1:9" ht="15.75" x14ac:dyDescent="0.25">
      <c r="A472" s="215" t="s">
        <v>450</v>
      </c>
      <c r="B472" s="215" t="s">
        <v>451</v>
      </c>
      <c r="C472" s="216" t="e">
        <v>#N/A</v>
      </c>
      <c r="D472" s="216" t="e">
        <v>#N/A</v>
      </c>
      <c r="E472" s="215" t="s">
        <v>451</v>
      </c>
      <c r="F472" s="216"/>
      <c r="G472" s="216"/>
      <c r="H472" s="216" t="s">
        <v>450</v>
      </c>
      <c r="I472" s="216" t="s">
        <v>451</v>
      </c>
    </row>
    <row r="473" spans="1:9" ht="15.75" x14ac:dyDescent="0.25">
      <c r="A473" s="215" t="s">
        <v>470</v>
      </c>
      <c r="B473" s="215" t="s">
        <v>471</v>
      </c>
      <c r="C473" s="216" t="e">
        <v>#N/A</v>
      </c>
      <c r="D473" s="216" t="e">
        <v>#N/A</v>
      </c>
      <c r="E473" s="215" t="s">
        <v>471</v>
      </c>
      <c r="F473" s="216"/>
      <c r="G473" s="216"/>
      <c r="H473" s="216" t="s">
        <v>470</v>
      </c>
      <c r="I473" s="216" t="s">
        <v>471</v>
      </c>
    </row>
    <row r="474" spans="1:9" ht="15.75" x14ac:dyDescent="0.25">
      <c r="A474" s="215" t="s">
        <v>474</v>
      </c>
      <c r="B474" s="215" t="s">
        <v>475</v>
      </c>
      <c r="C474" s="216" t="e">
        <v>#N/A</v>
      </c>
      <c r="D474" s="216" t="e">
        <v>#N/A</v>
      </c>
      <c r="E474" s="215" t="s">
        <v>475</v>
      </c>
      <c r="F474" s="216"/>
      <c r="G474" s="216"/>
      <c r="H474" s="216" t="s">
        <v>474</v>
      </c>
      <c r="I474" s="216" t="s">
        <v>475</v>
      </c>
    </row>
    <row r="475" spans="1:9" ht="15.75" x14ac:dyDescent="0.25">
      <c r="A475" s="215" t="s">
        <v>492</v>
      </c>
      <c r="B475" s="215" t="s">
        <v>493</v>
      </c>
      <c r="C475" s="216" t="e">
        <v>#N/A</v>
      </c>
      <c r="D475" s="216" t="e">
        <v>#N/A</v>
      </c>
      <c r="E475" s="215" t="s">
        <v>493</v>
      </c>
      <c r="F475" s="216"/>
      <c r="G475" s="216"/>
      <c r="H475" s="216" t="s">
        <v>492</v>
      </c>
      <c r="I475" s="216" t="s">
        <v>493</v>
      </c>
    </row>
    <row r="476" spans="1:9" ht="15.75" x14ac:dyDescent="0.25">
      <c r="A476" s="215" t="s">
        <v>494</v>
      </c>
      <c r="B476" s="215" t="s">
        <v>495</v>
      </c>
      <c r="C476" s="216" t="e">
        <v>#N/A</v>
      </c>
      <c r="D476" s="216" t="e">
        <v>#N/A</v>
      </c>
      <c r="E476" s="215" t="s">
        <v>495</v>
      </c>
      <c r="F476" s="216"/>
      <c r="G476" s="216"/>
      <c r="H476" s="216" t="s">
        <v>494</v>
      </c>
      <c r="I476" s="216" t="s">
        <v>495</v>
      </c>
    </row>
    <row r="477" spans="1:9" ht="15.75" x14ac:dyDescent="0.25">
      <c r="A477" s="215" t="s">
        <v>500</v>
      </c>
      <c r="B477" s="215" t="s">
        <v>501</v>
      </c>
      <c r="C477" s="216" t="e">
        <v>#N/A</v>
      </c>
      <c r="D477" s="216" t="e">
        <v>#N/A</v>
      </c>
      <c r="E477" s="215" t="s">
        <v>501</v>
      </c>
      <c r="F477" s="216"/>
      <c r="G477" s="216"/>
      <c r="H477" s="216" t="s">
        <v>500</v>
      </c>
      <c r="I477" s="216" t="s">
        <v>501</v>
      </c>
    </row>
    <row r="478" spans="1:9" ht="15.75" x14ac:dyDescent="0.25">
      <c r="A478" s="215" t="s">
        <v>504</v>
      </c>
      <c r="B478" s="215" t="s">
        <v>505</v>
      </c>
      <c r="C478" s="216" t="e">
        <v>#N/A</v>
      </c>
      <c r="D478" s="216" t="e">
        <v>#N/A</v>
      </c>
      <c r="E478" s="215" t="s">
        <v>505</v>
      </c>
      <c r="F478" s="216"/>
      <c r="G478" s="216"/>
      <c r="H478" s="216" t="s">
        <v>504</v>
      </c>
      <c r="I478" s="216" t="s">
        <v>505</v>
      </c>
    </row>
    <row r="479" spans="1:9" ht="15.75" x14ac:dyDescent="0.25">
      <c r="A479" s="215" t="s">
        <v>512</v>
      </c>
      <c r="B479" s="215" t="s">
        <v>513</v>
      </c>
      <c r="C479" s="216" t="e">
        <v>#N/A</v>
      </c>
      <c r="D479" s="216" t="e">
        <v>#N/A</v>
      </c>
      <c r="E479" s="215" t="s">
        <v>513</v>
      </c>
      <c r="F479" s="216"/>
      <c r="G479" s="216"/>
      <c r="H479" s="216" t="s">
        <v>512</v>
      </c>
      <c r="I479" s="216" t="s">
        <v>513</v>
      </c>
    </row>
    <row r="480" spans="1:9" ht="15.75" x14ac:dyDescent="0.25">
      <c r="A480" s="215" t="s">
        <v>534</v>
      </c>
      <c r="B480" s="215" t="s">
        <v>535</v>
      </c>
      <c r="C480" s="216" t="e">
        <v>#N/A</v>
      </c>
      <c r="D480" s="216" t="e">
        <v>#N/A</v>
      </c>
      <c r="E480" s="215" t="s">
        <v>535</v>
      </c>
      <c r="F480" s="216"/>
      <c r="G480" s="216"/>
      <c r="H480" s="216" t="s">
        <v>534</v>
      </c>
      <c r="I480" s="216" t="s">
        <v>535</v>
      </c>
    </row>
    <row r="481" spans="1:9" ht="15.75" x14ac:dyDescent="0.25">
      <c r="A481" s="215" t="s">
        <v>552</v>
      </c>
      <c r="B481" s="215" t="s">
        <v>553</v>
      </c>
      <c r="C481" s="216" t="e">
        <v>#N/A</v>
      </c>
      <c r="D481" s="216" t="e">
        <v>#N/A</v>
      </c>
      <c r="E481" s="215" t="s">
        <v>553</v>
      </c>
      <c r="F481" s="216"/>
      <c r="G481" s="216"/>
      <c r="H481" s="216" t="s">
        <v>552</v>
      </c>
      <c r="I481" s="216" t="s">
        <v>553</v>
      </c>
    </row>
    <row r="482" spans="1:9" ht="15.75" x14ac:dyDescent="0.25">
      <c r="A482" s="215" t="s">
        <v>576</v>
      </c>
      <c r="B482" s="215" t="s">
        <v>577</v>
      </c>
      <c r="C482" s="216" t="e">
        <v>#N/A</v>
      </c>
      <c r="D482" s="216" t="e">
        <v>#N/A</v>
      </c>
      <c r="E482" s="215" t="s">
        <v>577</v>
      </c>
      <c r="F482" s="216"/>
      <c r="G482" s="216"/>
      <c r="H482" s="216" t="s">
        <v>576</v>
      </c>
      <c r="I482" s="216" t="s">
        <v>577</v>
      </c>
    </row>
    <row r="483" spans="1:9" ht="15.75" x14ac:dyDescent="0.25">
      <c r="A483" s="215" t="s">
        <v>596</v>
      </c>
      <c r="B483" s="215" t="s">
        <v>597</v>
      </c>
      <c r="C483" s="216" t="e">
        <v>#N/A</v>
      </c>
      <c r="D483" s="216" t="e">
        <v>#N/A</v>
      </c>
      <c r="E483" s="215" t="s">
        <v>597</v>
      </c>
      <c r="F483" s="216"/>
      <c r="G483" s="216"/>
      <c r="H483" s="216" t="s">
        <v>596</v>
      </c>
      <c r="I483" s="216" t="s">
        <v>597</v>
      </c>
    </row>
    <row r="484" spans="1:9" ht="15.75" x14ac:dyDescent="0.25">
      <c r="A484" s="215" t="s">
        <v>598</v>
      </c>
      <c r="B484" s="215" t="s">
        <v>599</v>
      </c>
      <c r="C484" s="216" t="e">
        <v>#N/A</v>
      </c>
      <c r="D484" s="216" t="e">
        <v>#N/A</v>
      </c>
      <c r="E484" s="215" t="s">
        <v>599</v>
      </c>
      <c r="F484" s="216"/>
      <c r="G484" s="216"/>
      <c r="H484" s="216" t="s">
        <v>598</v>
      </c>
      <c r="I484" s="216" t="s">
        <v>599</v>
      </c>
    </row>
    <row r="485" spans="1:9" ht="15.75" x14ac:dyDescent="0.25">
      <c r="A485" s="215" t="s">
        <v>604</v>
      </c>
      <c r="B485" s="215" t="s">
        <v>605</v>
      </c>
      <c r="C485" s="216" t="e">
        <v>#N/A</v>
      </c>
      <c r="D485" s="216" t="e">
        <v>#N/A</v>
      </c>
      <c r="E485" s="215" t="s">
        <v>605</v>
      </c>
      <c r="F485" s="216"/>
      <c r="G485" s="216"/>
      <c r="H485" s="216" t="s">
        <v>604</v>
      </c>
      <c r="I485" s="216" t="s">
        <v>605</v>
      </c>
    </row>
    <row r="486" spans="1:9" ht="15.75" x14ac:dyDescent="0.25">
      <c r="A486" s="215" t="s">
        <v>606</v>
      </c>
      <c r="B486" s="215" t="s">
        <v>607</v>
      </c>
      <c r="C486" s="216" t="e">
        <v>#N/A</v>
      </c>
      <c r="D486" s="216" t="e">
        <v>#N/A</v>
      </c>
      <c r="E486" s="215" t="s">
        <v>607</v>
      </c>
      <c r="F486" s="216"/>
      <c r="G486" s="216"/>
      <c r="H486" s="216" t="s">
        <v>606</v>
      </c>
      <c r="I486" s="216" t="s">
        <v>607</v>
      </c>
    </row>
    <row r="487" spans="1:9" ht="15.75" x14ac:dyDescent="0.25">
      <c r="A487" s="215" t="s">
        <v>608</v>
      </c>
      <c r="B487" s="215" t="s">
        <v>609</v>
      </c>
      <c r="C487" s="216" t="e">
        <v>#N/A</v>
      </c>
      <c r="D487" s="216" t="e">
        <v>#N/A</v>
      </c>
      <c r="E487" s="215" t="s">
        <v>609</v>
      </c>
      <c r="F487" s="216"/>
      <c r="G487" s="216"/>
      <c r="H487" s="216" t="s">
        <v>608</v>
      </c>
      <c r="I487" s="216" t="s">
        <v>609</v>
      </c>
    </row>
    <row r="488" spans="1:9" ht="15.75" x14ac:dyDescent="0.25">
      <c r="A488" s="215" t="s">
        <v>610</v>
      </c>
      <c r="B488" s="215" t="s">
        <v>611</v>
      </c>
      <c r="C488" s="216" t="e">
        <v>#N/A</v>
      </c>
      <c r="D488" s="216" t="e">
        <v>#N/A</v>
      </c>
      <c r="E488" s="215" t="s">
        <v>611</v>
      </c>
      <c r="F488" s="216"/>
      <c r="G488" s="216"/>
      <c r="H488" s="216" t="s">
        <v>610</v>
      </c>
      <c r="I488" s="216" t="s">
        <v>611</v>
      </c>
    </row>
    <row r="489" spans="1:9" ht="15.75" x14ac:dyDescent="0.25">
      <c r="A489" s="215" t="s">
        <v>616</v>
      </c>
      <c r="B489" s="215" t="s">
        <v>617</v>
      </c>
      <c r="C489" s="216" t="e">
        <v>#N/A</v>
      </c>
      <c r="D489" s="216" t="e">
        <v>#N/A</v>
      </c>
      <c r="E489" s="215" t="s">
        <v>617</v>
      </c>
      <c r="F489" s="216"/>
      <c r="G489" s="216"/>
      <c r="H489" s="216" t="s">
        <v>616</v>
      </c>
      <c r="I489" s="216" t="s">
        <v>617</v>
      </c>
    </row>
    <row r="490" spans="1:9" ht="15.75" x14ac:dyDescent="0.25">
      <c r="A490" s="215" t="s">
        <v>640</v>
      </c>
      <c r="B490" s="215" t="s">
        <v>641</v>
      </c>
      <c r="C490" s="216" t="e">
        <v>#N/A</v>
      </c>
      <c r="D490" s="216" t="e">
        <v>#N/A</v>
      </c>
      <c r="E490" s="215" t="s">
        <v>641</v>
      </c>
      <c r="F490" s="216"/>
      <c r="G490" s="216"/>
      <c r="H490" s="216" t="s">
        <v>640</v>
      </c>
      <c r="I490" s="216" t="s">
        <v>641</v>
      </c>
    </row>
    <row r="491" spans="1:9" ht="15.75" x14ac:dyDescent="0.25">
      <c r="A491" s="215" t="s">
        <v>646</v>
      </c>
      <c r="B491" s="215" t="s">
        <v>647</v>
      </c>
      <c r="C491" s="216" t="e">
        <v>#N/A</v>
      </c>
      <c r="D491" s="216" t="e">
        <v>#N/A</v>
      </c>
      <c r="E491" s="215" t="s">
        <v>647</v>
      </c>
      <c r="F491" s="216"/>
      <c r="G491" s="216"/>
      <c r="H491" s="216" t="s">
        <v>646</v>
      </c>
      <c r="I491" s="216" t="s">
        <v>647</v>
      </c>
    </row>
    <row r="492" spans="1:9" ht="15.75" x14ac:dyDescent="0.25">
      <c r="A492" s="215" t="s">
        <v>648</v>
      </c>
      <c r="B492" s="215" t="s">
        <v>649</v>
      </c>
      <c r="C492" s="216" t="e">
        <v>#N/A</v>
      </c>
      <c r="D492" s="216" t="e">
        <v>#N/A</v>
      </c>
      <c r="E492" s="215" t="s">
        <v>649</v>
      </c>
      <c r="F492" s="216"/>
      <c r="G492" s="216"/>
      <c r="H492" s="216" t="s">
        <v>648</v>
      </c>
      <c r="I492" s="216" t="s">
        <v>649</v>
      </c>
    </row>
    <row r="493" spans="1:9" ht="15.75" x14ac:dyDescent="0.25">
      <c r="A493" s="215" t="s">
        <v>660</v>
      </c>
      <c r="B493" s="215" t="s">
        <v>661</v>
      </c>
      <c r="C493" s="216" t="e">
        <v>#N/A</v>
      </c>
      <c r="D493" s="216" t="e">
        <v>#N/A</v>
      </c>
      <c r="E493" s="215" t="s">
        <v>661</v>
      </c>
      <c r="F493" s="216"/>
      <c r="G493" s="216"/>
      <c r="H493" s="216" t="s">
        <v>660</v>
      </c>
      <c r="I493" s="216" t="s">
        <v>661</v>
      </c>
    </row>
    <row r="494" spans="1:9" ht="15.75" x14ac:dyDescent="0.25">
      <c r="A494" s="215" t="s">
        <v>684</v>
      </c>
      <c r="B494" s="215" t="s">
        <v>685</v>
      </c>
      <c r="C494" s="216" t="e">
        <v>#N/A</v>
      </c>
      <c r="D494" s="216" t="e">
        <v>#N/A</v>
      </c>
      <c r="E494" s="215" t="s">
        <v>685</v>
      </c>
      <c r="F494" s="216"/>
      <c r="G494" s="216"/>
      <c r="H494" s="216" t="s">
        <v>684</v>
      </c>
      <c r="I494" s="216" t="s">
        <v>685</v>
      </c>
    </row>
    <row r="495" spans="1:9" ht="15.75" x14ac:dyDescent="0.25">
      <c r="A495" s="215" t="s">
        <v>686</v>
      </c>
      <c r="B495" s="215" t="s">
        <v>687</v>
      </c>
      <c r="C495" s="216" t="e">
        <v>#N/A</v>
      </c>
      <c r="D495" s="216" t="e">
        <v>#N/A</v>
      </c>
      <c r="E495" s="215" t="s">
        <v>687</v>
      </c>
      <c r="F495" s="216"/>
      <c r="G495" s="216"/>
      <c r="H495" s="216" t="s">
        <v>686</v>
      </c>
      <c r="I495" s="216" t="s">
        <v>687</v>
      </c>
    </row>
    <row r="496" spans="1:9" ht="15.75" x14ac:dyDescent="0.25">
      <c r="A496" s="215" t="s">
        <v>692</v>
      </c>
      <c r="B496" s="215" t="s">
        <v>693</v>
      </c>
      <c r="C496" s="216" t="e">
        <v>#N/A</v>
      </c>
      <c r="D496" s="216" t="e">
        <v>#N/A</v>
      </c>
      <c r="E496" s="215" t="s">
        <v>693</v>
      </c>
      <c r="F496" s="216"/>
      <c r="G496" s="216"/>
      <c r="H496" s="216" t="s">
        <v>692</v>
      </c>
      <c r="I496" s="216" t="s">
        <v>693</v>
      </c>
    </row>
    <row r="497" spans="1:9" ht="15.75" x14ac:dyDescent="0.25">
      <c r="A497" s="215" t="s">
        <v>698</v>
      </c>
      <c r="B497" s="215" t="s">
        <v>699</v>
      </c>
      <c r="C497" s="216" t="e">
        <v>#N/A</v>
      </c>
      <c r="D497" s="216" t="e">
        <v>#N/A</v>
      </c>
      <c r="E497" s="215" t="s">
        <v>699</v>
      </c>
      <c r="F497" s="216"/>
      <c r="G497" s="216"/>
      <c r="H497" s="216" t="s">
        <v>698</v>
      </c>
      <c r="I497" s="216" t="s">
        <v>699</v>
      </c>
    </row>
    <row r="498" spans="1:9" ht="15.75" x14ac:dyDescent="0.25">
      <c r="A498" s="215" t="s">
        <v>708</v>
      </c>
      <c r="B498" s="215" t="s">
        <v>709</v>
      </c>
      <c r="C498" s="216" t="e">
        <v>#N/A</v>
      </c>
      <c r="D498" s="216" t="e">
        <v>#N/A</v>
      </c>
      <c r="E498" s="215" t="s">
        <v>709</v>
      </c>
      <c r="F498" s="216"/>
      <c r="G498" s="216"/>
      <c r="H498" s="216" t="s">
        <v>708</v>
      </c>
      <c r="I498" s="216" t="s">
        <v>709</v>
      </c>
    </row>
    <row r="499" spans="1:9" ht="15.75" x14ac:dyDescent="0.25">
      <c r="A499" s="215" t="s">
        <v>714</v>
      </c>
      <c r="B499" s="215" t="s">
        <v>715</v>
      </c>
      <c r="C499" s="216" t="e">
        <v>#N/A</v>
      </c>
      <c r="D499" s="216" t="e">
        <v>#N/A</v>
      </c>
      <c r="E499" s="215" t="s">
        <v>715</v>
      </c>
      <c r="F499" s="216"/>
      <c r="G499" s="216"/>
      <c r="H499" s="216" t="s">
        <v>714</v>
      </c>
      <c r="I499" s="216" t="s">
        <v>715</v>
      </c>
    </row>
    <row r="500" spans="1:9" ht="15.75" x14ac:dyDescent="0.25">
      <c r="A500" s="215" t="s">
        <v>738</v>
      </c>
      <c r="B500" s="215" t="s">
        <v>739</v>
      </c>
      <c r="C500" s="216" t="e">
        <v>#N/A</v>
      </c>
      <c r="D500" s="216" t="e">
        <v>#N/A</v>
      </c>
      <c r="E500" s="215" t="s">
        <v>739</v>
      </c>
      <c r="F500" s="216"/>
      <c r="G500" s="216"/>
      <c r="H500" s="216" t="s">
        <v>738</v>
      </c>
      <c r="I500" s="216" t="s">
        <v>739</v>
      </c>
    </row>
    <row r="501" spans="1:9" ht="15.75" x14ac:dyDescent="0.25">
      <c r="A501" s="215" t="s">
        <v>766</v>
      </c>
      <c r="B501" s="215" t="s">
        <v>767</v>
      </c>
      <c r="C501" s="216" t="e">
        <v>#N/A</v>
      </c>
      <c r="D501" s="216" t="e">
        <v>#N/A</v>
      </c>
      <c r="E501" s="215" t="s">
        <v>767</v>
      </c>
      <c r="F501" s="216"/>
      <c r="G501" s="216"/>
      <c r="H501" s="216" t="s">
        <v>766</v>
      </c>
      <c r="I501" s="216" t="s">
        <v>767</v>
      </c>
    </row>
    <row r="502" spans="1:9" ht="15.75" x14ac:dyDescent="0.25">
      <c r="A502" s="215" t="s">
        <v>774</v>
      </c>
      <c r="B502" s="215" t="s">
        <v>775</v>
      </c>
      <c r="C502" s="216" t="e">
        <v>#N/A</v>
      </c>
      <c r="D502" s="216" t="e">
        <v>#N/A</v>
      </c>
      <c r="E502" s="215" t="s">
        <v>775</v>
      </c>
      <c r="F502" s="216"/>
      <c r="G502" s="216"/>
      <c r="H502" s="216" t="s">
        <v>774</v>
      </c>
      <c r="I502" s="216" t="s">
        <v>775</v>
      </c>
    </row>
    <row r="503" spans="1:9" ht="15.75" x14ac:dyDescent="0.25">
      <c r="A503" s="215" t="s">
        <v>776</v>
      </c>
      <c r="B503" s="215" t="s">
        <v>777</v>
      </c>
      <c r="C503" s="216" t="e">
        <v>#N/A</v>
      </c>
      <c r="D503" s="216" t="e">
        <v>#N/A</v>
      </c>
      <c r="E503" s="215" t="s">
        <v>777</v>
      </c>
      <c r="F503" s="216"/>
      <c r="G503" s="216"/>
      <c r="H503" s="216" t="s">
        <v>776</v>
      </c>
      <c r="I503" s="216" t="s">
        <v>777</v>
      </c>
    </row>
    <row r="504" spans="1:9" ht="15.75" x14ac:dyDescent="0.25">
      <c r="A504" s="215" t="s">
        <v>782</v>
      </c>
      <c r="B504" s="215" t="s">
        <v>783</v>
      </c>
      <c r="C504" s="216" t="e">
        <v>#N/A</v>
      </c>
      <c r="D504" s="216" t="e">
        <v>#N/A</v>
      </c>
      <c r="E504" s="215" t="s">
        <v>783</v>
      </c>
      <c r="F504" s="216"/>
      <c r="G504" s="216"/>
      <c r="H504" s="216" t="s">
        <v>782</v>
      </c>
      <c r="I504" s="216" t="s">
        <v>783</v>
      </c>
    </row>
    <row r="505" spans="1:9" ht="15.75" x14ac:dyDescent="0.25">
      <c r="A505" s="215" t="s">
        <v>786</v>
      </c>
      <c r="B505" s="215" t="s">
        <v>787</v>
      </c>
      <c r="C505" s="216" t="e">
        <v>#N/A</v>
      </c>
      <c r="D505" s="216" t="e">
        <v>#N/A</v>
      </c>
      <c r="E505" s="215" t="s">
        <v>787</v>
      </c>
      <c r="F505" s="216"/>
      <c r="G505" s="216"/>
      <c r="H505" s="216" t="s">
        <v>786</v>
      </c>
      <c r="I505" s="216" t="s">
        <v>787</v>
      </c>
    </row>
    <row r="506" spans="1:9" ht="15.75" x14ac:dyDescent="0.25">
      <c r="A506" s="215" t="s">
        <v>800</v>
      </c>
      <c r="B506" s="215" t="s">
        <v>801</v>
      </c>
      <c r="C506" s="216" t="e">
        <v>#N/A</v>
      </c>
      <c r="D506" s="216" t="e">
        <v>#N/A</v>
      </c>
      <c r="E506" s="215" t="s">
        <v>801</v>
      </c>
      <c r="F506" s="216"/>
      <c r="G506" s="216"/>
      <c r="H506" s="216" t="s">
        <v>800</v>
      </c>
      <c r="I506" s="216" t="s">
        <v>801</v>
      </c>
    </row>
    <row r="507" spans="1:9" ht="15.75" x14ac:dyDescent="0.25">
      <c r="A507" s="215" t="s">
        <v>812</v>
      </c>
      <c r="B507" s="215" t="s">
        <v>814</v>
      </c>
      <c r="C507" s="216" t="e">
        <v>#N/A</v>
      </c>
      <c r="D507" s="216" t="e">
        <v>#N/A</v>
      </c>
      <c r="E507" s="215" t="s">
        <v>814</v>
      </c>
      <c r="F507" s="216"/>
      <c r="G507" s="216"/>
      <c r="H507" s="216" t="s">
        <v>812</v>
      </c>
      <c r="I507" s="216" t="s">
        <v>814</v>
      </c>
    </row>
    <row r="508" spans="1:9" ht="15.75" x14ac:dyDescent="0.25">
      <c r="A508" s="215" t="s">
        <v>817</v>
      </c>
      <c r="B508" s="215" t="s">
        <v>818</v>
      </c>
      <c r="C508" s="216" t="e">
        <v>#N/A</v>
      </c>
      <c r="D508" s="216" t="e">
        <v>#N/A</v>
      </c>
      <c r="E508" s="215" t="s">
        <v>818</v>
      </c>
      <c r="F508" s="216"/>
      <c r="G508" s="216"/>
      <c r="H508" s="216" t="s">
        <v>817</v>
      </c>
      <c r="I508" s="216" t="s">
        <v>818</v>
      </c>
    </row>
    <row r="509" spans="1:9" ht="15.75" x14ac:dyDescent="0.25">
      <c r="A509" s="215" t="s">
        <v>835</v>
      </c>
      <c r="B509" s="215" t="s">
        <v>836</v>
      </c>
      <c r="C509" s="216" t="e">
        <v>#N/A</v>
      </c>
      <c r="D509" s="216" t="e">
        <v>#N/A</v>
      </c>
      <c r="E509" s="215" t="s">
        <v>836</v>
      </c>
      <c r="F509" s="216"/>
      <c r="G509" s="216"/>
      <c r="H509" s="216" t="s">
        <v>835</v>
      </c>
      <c r="I509" s="216" t="s">
        <v>836</v>
      </c>
    </row>
    <row r="510" spans="1:9" ht="15.75" x14ac:dyDescent="0.25">
      <c r="A510" s="215" t="s">
        <v>839</v>
      </c>
      <c r="B510" s="215" t="s">
        <v>840</v>
      </c>
      <c r="C510" s="216" t="e">
        <v>#N/A</v>
      </c>
      <c r="D510" s="216" t="e">
        <v>#N/A</v>
      </c>
      <c r="E510" s="215" t="s">
        <v>840</v>
      </c>
      <c r="F510" s="216"/>
      <c r="G510" s="216"/>
      <c r="H510" s="216" t="s">
        <v>839</v>
      </c>
      <c r="I510" s="216" t="s">
        <v>840</v>
      </c>
    </row>
    <row r="511" spans="1:9" ht="15.75" x14ac:dyDescent="0.25">
      <c r="A511" s="215" t="s">
        <v>851</v>
      </c>
      <c r="B511" s="215" t="s">
        <v>852</v>
      </c>
      <c r="C511" s="216" t="e">
        <v>#N/A</v>
      </c>
      <c r="D511" s="216" t="e">
        <v>#N/A</v>
      </c>
      <c r="E511" s="215" t="s">
        <v>852</v>
      </c>
      <c r="F511" s="216"/>
      <c r="G511" s="216"/>
      <c r="H511" s="216" t="s">
        <v>851</v>
      </c>
      <c r="I511" s="216" t="s">
        <v>852</v>
      </c>
    </row>
    <row r="512" spans="1:9" ht="15.75" x14ac:dyDescent="0.25">
      <c r="A512" s="215" t="s">
        <v>853</v>
      </c>
      <c r="B512" s="215" t="s">
        <v>854</v>
      </c>
      <c r="C512" s="216" t="e">
        <v>#N/A</v>
      </c>
      <c r="D512" s="216" t="e">
        <v>#N/A</v>
      </c>
      <c r="E512" s="215" t="s">
        <v>854</v>
      </c>
      <c r="F512" s="216"/>
      <c r="G512" s="216"/>
      <c r="H512" s="216" t="s">
        <v>853</v>
      </c>
      <c r="I512" s="216" t="s">
        <v>854</v>
      </c>
    </row>
    <row r="513" spans="1:9" ht="15.75" x14ac:dyDescent="0.25">
      <c r="A513" s="215" t="s">
        <v>855</v>
      </c>
      <c r="B513" s="215" t="s">
        <v>856</v>
      </c>
      <c r="C513" s="216" t="e">
        <v>#N/A</v>
      </c>
      <c r="D513" s="216" t="e">
        <v>#N/A</v>
      </c>
      <c r="E513" s="215" t="s">
        <v>856</v>
      </c>
      <c r="F513" s="216"/>
      <c r="G513" s="216"/>
      <c r="H513" s="216" t="s">
        <v>855</v>
      </c>
      <c r="I513" s="216" t="s">
        <v>856</v>
      </c>
    </row>
    <row r="514" spans="1:9" ht="15.75" x14ac:dyDescent="0.25">
      <c r="A514" s="215" t="s">
        <v>863</v>
      </c>
      <c r="B514" s="215" t="s">
        <v>864</v>
      </c>
      <c r="C514" s="216" t="e">
        <v>#N/A</v>
      </c>
      <c r="D514" s="216" t="e">
        <v>#N/A</v>
      </c>
      <c r="E514" s="215" t="s">
        <v>864</v>
      </c>
      <c r="F514" s="216"/>
      <c r="G514" s="216"/>
      <c r="H514" s="216" t="s">
        <v>863</v>
      </c>
      <c r="I514" s="216" t="s">
        <v>864</v>
      </c>
    </row>
    <row r="515" spans="1:9" ht="15.75" x14ac:dyDescent="0.25">
      <c r="A515" s="215" t="s">
        <v>873</v>
      </c>
      <c r="B515" s="215" t="s">
        <v>874</v>
      </c>
      <c r="C515" s="216" t="e">
        <v>#N/A</v>
      </c>
      <c r="D515" s="216" t="e">
        <v>#N/A</v>
      </c>
      <c r="E515" s="215" t="s">
        <v>874</v>
      </c>
      <c r="F515" s="216"/>
      <c r="G515" s="216"/>
      <c r="H515" s="216" t="s">
        <v>873</v>
      </c>
      <c r="I515" s="216" t="s">
        <v>874</v>
      </c>
    </row>
    <row r="516" spans="1:9" ht="15.75" x14ac:dyDescent="0.25">
      <c r="A516" s="215" t="s">
        <v>919</v>
      </c>
      <c r="B516" s="215" t="s">
        <v>920</v>
      </c>
      <c r="C516" s="216" t="e">
        <v>#N/A</v>
      </c>
      <c r="D516" s="216" t="e">
        <v>#N/A</v>
      </c>
      <c r="E516" s="215" t="s">
        <v>920</v>
      </c>
      <c r="F516" s="216"/>
      <c r="G516" s="216"/>
      <c r="H516" s="216" t="s">
        <v>919</v>
      </c>
      <c r="I516" s="216" t="s">
        <v>920</v>
      </c>
    </row>
    <row r="517" spans="1:9" ht="15.75" x14ac:dyDescent="0.25">
      <c r="A517" s="215" t="s">
        <v>925</v>
      </c>
      <c r="B517" s="215" t="s">
        <v>926</v>
      </c>
      <c r="C517" s="216" t="e">
        <v>#N/A</v>
      </c>
      <c r="D517" s="216" t="e">
        <v>#N/A</v>
      </c>
      <c r="E517" s="215" t="s">
        <v>926</v>
      </c>
      <c r="F517" s="216"/>
      <c r="G517" s="216"/>
      <c r="H517" s="216" t="s">
        <v>925</v>
      </c>
      <c r="I517" s="216" t="s">
        <v>926</v>
      </c>
    </row>
    <row r="518" spans="1:9" ht="15.75" x14ac:dyDescent="0.25">
      <c r="A518" s="215" t="s">
        <v>931</v>
      </c>
      <c r="B518" s="215" t="s">
        <v>932</v>
      </c>
      <c r="C518" s="216" t="e">
        <v>#N/A</v>
      </c>
      <c r="D518" s="216" t="e">
        <v>#N/A</v>
      </c>
      <c r="E518" s="215" t="s">
        <v>932</v>
      </c>
      <c r="F518" s="216"/>
      <c r="G518" s="216"/>
      <c r="H518" s="216" t="s">
        <v>931</v>
      </c>
      <c r="I518" s="216" t="s">
        <v>932</v>
      </c>
    </row>
    <row r="519" spans="1:9" ht="15.75" x14ac:dyDescent="0.25">
      <c r="A519" s="215" t="s">
        <v>949</v>
      </c>
      <c r="B519" s="215" t="s">
        <v>950</v>
      </c>
      <c r="C519" s="216" t="e">
        <v>#N/A</v>
      </c>
      <c r="D519" s="216" t="e">
        <v>#N/A</v>
      </c>
      <c r="E519" s="215" t="s">
        <v>950</v>
      </c>
      <c r="F519" s="216"/>
      <c r="G519" s="216"/>
      <c r="H519" s="216" t="s">
        <v>949</v>
      </c>
      <c r="I519" s="216" t="s">
        <v>950</v>
      </c>
    </row>
    <row r="520" spans="1:9" ht="15.75" x14ac:dyDescent="0.25">
      <c r="A520" s="215" t="s">
        <v>959</v>
      </c>
      <c r="B520" s="215" t="s">
        <v>960</v>
      </c>
      <c r="C520" s="216" t="e">
        <v>#N/A</v>
      </c>
      <c r="D520" s="216" t="e">
        <v>#N/A</v>
      </c>
      <c r="E520" s="215" t="s">
        <v>960</v>
      </c>
      <c r="F520" s="216"/>
      <c r="G520" s="216"/>
      <c r="H520" s="216" t="s">
        <v>959</v>
      </c>
      <c r="I520" s="216" t="s">
        <v>960</v>
      </c>
    </row>
    <row r="521" spans="1:9" ht="15.75" x14ac:dyDescent="0.25">
      <c r="A521" s="215" t="s">
        <v>969</v>
      </c>
      <c r="B521" s="215" t="s">
        <v>970</v>
      </c>
      <c r="C521" s="216" t="e">
        <v>#N/A</v>
      </c>
      <c r="D521" s="216" t="e">
        <v>#N/A</v>
      </c>
      <c r="E521" s="215" t="s">
        <v>970</v>
      </c>
      <c r="F521" s="216"/>
      <c r="G521" s="216"/>
      <c r="H521" s="216" t="s">
        <v>969</v>
      </c>
      <c r="I521" s="216" t="s">
        <v>970</v>
      </c>
    </row>
    <row r="522" spans="1:9" ht="15.75" x14ac:dyDescent="0.25">
      <c r="A522" s="215" t="s">
        <v>973</v>
      </c>
      <c r="B522" s="215" t="s">
        <v>974</v>
      </c>
      <c r="C522" s="216" t="e">
        <v>#N/A</v>
      </c>
      <c r="D522" s="216" t="e">
        <v>#N/A</v>
      </c>
      <c r="E522" s="215" t="s">
        <v>974</v>
      </c>
      <c r="F522" s="216"/>
      <c r="G522" s="216"/>
      <c r="H522" s="216" t="s">
        <v>973</v>
      </c>
      <c r="I522" s="216" t="s">
        <v>974</v>
      </c>
    </row>
    <row r="523" spans="1:9" ht="15.75" x14ac:dyDescent="0.25">
      <c r="A523" s="215" t="s">
        <v>975</v>
      </c>
      <c r="B523" s="215" t="s">
        <v>976</v>
      </c>
      <c r="C523" s="216" t="e">
        <v>#N/A</v>
      </c>
      <c r="D523" s="216" t="e">
        <v>#N/A</v>
      </c>
      <c r="E523" s="215" t="s">
        <v>976</v>
      </c>
      <c r="F523" s="216"/>
      <c r="G523" s="216"/>
      <c r="H523" s="216" t="s">
        <v>975</v>
      </c>
      <c r="I523" s="216" t="s">
        <v>976</v>
      </c>
    </row>
    <row r="524" spans="1:9" ht="15.75" x14ac:dyDescent="0.25">
      <c r="A524" s="215" t="s">
        <v>985</v>
      </c>
      <c r="B524" s="215" t="s">
        <v>986</v>
      </c>
      <c r="C524" s="216" t="e">
        <v>#N/A</v>
      </c>
      <c r="D524" s="216" t="e">
        <v>#N/A</v>
      </c>
      <c r="E524" s="215" t="s">
        <v>986</v>
      </c>
      <c r="F524" s="216"/>
      <c r="G524" s="216"/>
      <c r="H524" s="216" t="s">
        <v>985</v>
      </c>
      <c r="I524" s="216" t="s">
        <v>986</v>
      </c>
    </row>
    <row r="525" spans="1:9" ht="15.75" x14ac:dyDescent="0.25">
      <c r="A525" s="215" t="s">
        <v>1001</v>
      </c>
      <c r="B525" s="215" t="s">
        <v>1002</v>
      </c>
      <c r="C525" s="216" t="e">
        <v>#N/A</v>
      </c>
      <c r="D525" s="216" t="e">
        <v>#N/A</v>
      </c>
      <c r="E525" s="215" t="s">
        <v>1002</v>
      </c>
      <c r="F525" s="216"/>
      <c r="G525" s="216"/>
      <c r="H525" s="216" t="s">
        <v>1001</v>
      </c>
      <c r="I525" s="216" t="s">
        <v>1002</v>
      </c>
    </row>
    <row r="526" spans="1:9" ht="15.75" x14ac:dyDescent="0.25">
      <c r="A526" s="215" t="s">
        <v>1009</v>
      </c>
      <c r="B526" s="215" t="s">
        <v>1010</v>
      </c>
      <c r="C526" s="216" t="e">
        <v>#N/A</v>
      </c>
      <c r="D526" s="216" t="e">
        <v>#N/A</v>
      </c>
      <c r="E526" s="215" t="s">
        <v>1010</v>
      </c>
      <c r="F526" s="216"/>
      <c r="G526" s="216"/>
      <c r="H526" s="216" t="s">
        <v>1009</v>
      </c>
      <c r="I526" s="216" t="s">
        <v>1010</v>
      </c>
    </row>
    <row r="527" spans="1:9" ht="15.75" x14ac:dyDescent="0.25">
      <c r="A527" s="215" t="s">
        <v>1011</v>
      </c>
      <c r="B527" s="215" t="s">
        <v>1012</v>
      </c>
      <c r="C527" s="216" t="e">
        <v>#N/A</v>
      </c>
      <c r="D527" s="216" t="e">
        <v>#N/A</v>
      </c>
      <c r="E527" s="215" t="s">
        <v>1012</v>
      </c>
      <c r="F527" s="216"/>
      <c r="G527" s="216"/>
      <c r="H527" s="216" t="s">
        <v>1011</v>
      </c>
      <c r="I527" s="216" t="s">
        <v>1012</v>
      </c>
    </row>
    <row r="528" spans="1:9" ht="15.75" x14ac:dyDescent="0.25">
      <c r="A528" s="215" t="s">
        <v>1013</v>
      </c>
      <c r="B528" s="215" t="s">
        <v>1014</v>
      </c>
      <c r="C528" s="216" t="e">
        <v>#N/A</v>
      </c>
      <c r="D528" s="216" t="e">
        <v>#N/A</v>
      </c>
      <c r="E528" s="215" t="s">
        <v>1014</v>
      </c>
      <c r="F528" s="216"/>
      <c r="G528" s="216"/>
      <c r="H528" s="216" t="s">
        <v>1013</v>
      </c>
      <c r="I528" s="216" t="s">
        <v>1014</v>
      </c>
    </row>
    <row r="529" spans="1:9" ht="15.75" x14ac:dyDescent="0.25">
      <c r="A529" s="215" t="s">
        <v>1023</v>
      </c>
      <c r="B529" s="215" t="s">
        <v>1024</v>
      </c>
      <c r="C529" s="216" t="e">
        <v>#N/A</v>
      </c>
      <c r="D529" s="216" t="e">
        <v>#N/A</v>
      </c>
      <c r="E529" s="215" t="s">
        <v>1024</v>
      </c>
      <c r="F529" s="216"/>
      <c r="G529" s="216"/>
      <c r="H529" s="216" t="s">
        <v>1023</v>
      </c>
      <c r="I529" s="216" t="s">
        <v>1024</v>
      </c>
    </row>
    <row r="530" spans="1:9" ht="15.75" x14ac:dyDescent="0.25">
      <c r="A530" s="215" t="s">
        <v>1025</v>
      </c>
      <c r="B530" s="215" t="s">
        <v>1026</v>
      </c>
      <c r="C530" s="216" t="e">
        <v>#N/A</v>
      </c>
      <c r="D530" s="216" t="e">
        <v>#N/A</v>
      </c>
      <c r="E530" s="215" t="s">
        <v>1026</v>
      </c>
      <c r="F530" s="216"/>
      <c r="G530" s="216"/>
      <c r="H530" s="216" t="s">
        <v>1025</v>
      </c>
      <c r="I530" s="216" t="s">
        <v>1026</v>
      </c>
    </row>
    <row r="531" spans="1:9" ht="15.75" x14ac:dyDescent="0.25">
      <c r="A531" s="215" t="s">
        <v>1027</v>
      </c>
      <c r="B531" s="215" t="s">
        <v>1028</v>
      </c>
      <c r="C531" s="216" t="e">
        <v>#N/A</v>
      </c>
      <c r="D531" s="216" t="e">
        <v>#N/A</v>
      </c>
      <c r="E531" s="215" t="s">
        <v>1028</v>
      </c>
      <c r="F531" s="216"/>
      <c r="G531" s="216"/>
      <c r="H531" s="216" t="s">
        <v>1027</v>
      </c>
      <c r="I531" s="216" t="s">
        <v>1028</v>
      </c>
    </row>
    <row r="532" spans="1:9" ht="15.75" x14ac:dyDescent="0.25">
      <c r="A532" s="215" t="s">
        <v>1029</v>
      </c>
      <c r="B532" s="215" t="s">
        <v>1030</v>
      </c>
      <c r="C532" s="216" t="e">
        <v>#N/A</v>
      </c>
      <c r="D532" s="216" t="e">
        <v>#N/A</v>
      </c>
      <c r="E532" s="215" t="s">
        <v>1030</v>
      </c>
      <c r="F532" s="216"/>
      <c r="G532" s="216"/>
      <c r="H532" s="216" t="s">
        <v>1029</v>
      </c>
      <c r="I532" s="216" t="s">
        <v>1030</v>
      </c>
    </row>
    <row r="533" spans="1:9" ht="15.75" x14ac:dyDescent="0.25">
      <c r="A533" s="215" t="s">
        <v>1037</v>
      </c>
      <c r="B533" s="215" t="s">
        <v>1038</v>
      </c>
      <c r="C533" s="216" t="e">
        <v>#N/A</v>
      </c>
      <c r="D533" s="216" t="e">
        <v>#N/A</v>
      </c>
      <c r="E533" s="215" t="s">
        <v>1038</v>
      </c>
      <c r="F533" s="216"/>
      <c r="G533" s="216"/>
      <c r="H533" s="216" t="s">
        <v>1037</v>
      </c>
      <c r="I533" s="216" t="s">
        <v>1038</v>
      </c>
    </row>
    <row r="534" spans="1:9" ht="15.75" x14ac:dyDescent="0.25">
      <c r="A534" s="215" t="s">
        <v>1051</v>
      </c>
      <c r="B534" s="215" t="s">
        <v>1052</v>
      </c>
      <c r="C534" s="216" t="e">
        <v>#N/A</v>
      </c>
      <c r="D534" s="216" t="e">
        <v>#N/A</v>
      </c>
      <c r="E534" s="215" t="s">
        <v>1052</v>
      </c>
      <c r="F534" s="216"/>
      <c r="G534" s="216"/>
      <c r="H534" s="216" t="s">
        <v>1051</v>
      </c>
      <c r="I534" s="216" t="s">
        <v>1052</v>
      </c>
    </row>
    <row r="535" spans="1:9" ht="15.75" x14ac:dyDescent="0.25">
      <c r="A535" s="215" t="s">
        <v>1107</v>
      </c>
      <c r="B535" s="215" t="s">
        <v>1108</v>
      </c>
      <c r="C535" s="216" t="e">
        <v>#N/A</v>
      </c>
      <c r="D535" s="216" t="e">
        <v>#N/A</v>
      </c>
      <c r="E535" s="215" t="s">
        <v>1108</v>
      </c>
      <c r="F535" s="216"/>
      <c r="G535" s="216"/>
      <c r="H535" s="216" t="s">
        <v>1107</v>
      </c>
      <c r="I535" s="216" t="s">
        <v>1108</v>
      </c>
    </row>
    <row r="536" spans="1:9" ht="15.75" x14ac:dyDescent="0.25">
      <c r="A536" s="215" t="s">
        <v>1113</v>
      </c>
      <c r="B536" s="215" t="s">
        <v>1114</v>
      </c>
      <c r="C536" s="216" t="e">
        <v>#N/A</v>
      </c>
      <c r="D536" s="216" t="e">
        <v>#N/A</v>
      </c>
      <c r="E536" s="215" t="s">
        <v>1114</v>
      </c>
      <c r="F536" s="216"/>
      <c r="G536" s="216"/>
      <c r="H536" s="216" t="s">
        <v>1113</v>
      </c>
      <c r="I536" s="216" t="s">
        <v>1114</v>
      </c>
    </row>
    <row r="537" spans="1:9" ht="15.75" x14ac:dyDescent="0.25">
      <c r="A537" s="215" t="s">
        <v>1125</v>
      </c>
      <c r="B537" s="215" t="s">
        <v>1126</v>
      </c>
      <c r="C537" s="216" t="e">
        <v>#N/A</v>
      </c>
      <c r="D537" s="216" t="e">
        <v>#N/A</v>
      </c>
      <c r="E537" s="215" t="s">
        <v>1126</v>
      </c>
      <c r="F537" s="216"/>
      <c r="G537" s="216"/>
      <c r="H537" s="216" t="s">
        <v>1125</v>
      </c>
      <c r="I537" s="216" t="s">
        <v>1126</v>
      </c>
    </row>
    <row r="538" spans="1:9" ht="15.75" x14ac:dyDescent="0.25">
      <c r="A538" s="215" t="s">
        <v>1139</v>
      </c>
      <c r="B538" s="215" t="s">
        <v>1140</v>
      </c>
      <c r="C538" s="216" t="e">
        <v>#N/A</v>
      </c>
      <c r="D538" s="216" t="e">
        <v>#N/A</v>
      </c>
      <c r="E538" s="215" t="s">
        <v>1140</v>
      </c>
      <c r="F538" s="216"/>
      <c r="G538" s="216"/>
      <c r="H538" s="216" t="s">
        <v>1139</v>
      </c>
      <c r="I538" s="216" t="s">
        <v>1140</v>
      </c>
    </row>
    <row r="539" spans="1:9" ht="15.75" x14ac:dyDescent="0.25">
      <c r="A539" s="215" t="s">
        <v>1145</v>
      </c>
      <c r="B539" s="215" t="s">
        <v>1146</v>
      </c>
      <c r="C539" s="216" t="e">
        <v>#N/A</v>
      </c>
      <c r="D539" s="216" t="e">
        <v>#N/A</v>
      </c>
      <c r="E539" s="215" t="s">
        <v>1146</v>
      </c>
      <c r="F539" s="216"/>
      <c r="G539" s="216"/>
      <c r="H539" s="216" t="s">
        <v>1145</v>
      </c>
      <c r="I539" s="216" t="s">
        <v>1146</v>
      </c>
    </row>
    <row r="540" spans="1:9" ht="15.75" x14ac:dyDescent="0.25">
      <c r="A540" s="215" t="s">
        <v>1147</v>
      </c>
      <c r="B540" s="215" t="s">
        <v>1148</v>
      </c>
      <c r="C540" s="216" t="e">
        <v>#N/A</v>
      </c>
      <c r="D540" s="216" t="e">
        <v>#N/A</v>
      </c>
      <c r="E540" s="215" t="s">
        <v>1148</v>
      </c>
      <c r="F540" s="216"/>
      <c r="G540" s="216"/>
      <c r="H540" s="216" t="s">
        <v>1147</v>
      </c>
      <c r="I540" s="216" t="s">
        <v>1148</v>
      </c>
    </row>
    <row r="541" spans="1:9" ht="15.75" x14ac:dyDescent="0.25">
      <c r="A541" s="215" t="s">
        <v>1149</v>
      </c>
      <c r="B541" s="215" t="s">
        <v>1150</v>
      </c>
      <c r="C541" s="216" t="e">
        <v>#N/A</v>
      </c>
      <c r="D541" s="216" t="e">
        <v>#N/A</v>
      </c>
      <c r="E541" s="215" t="s">
        <v>1150</v>
      </c>
      <c r="F541" s="216"/>
      <c r="G541" s="216"/>
      <c r="H541" s="216" t="s">
        <v>1149</v>
      </c>
      <c r="I541" s="216" t="s">
        <v>1150</v>
      </c>
    </row>
    <row r="542" spans="1:9" ht="15.75" x14ac:dyDescent="0.25">
      <c r="A542" s="215" t="s">
        <v>1157</v>
      </c>
      <c r="B542" s="215" t="s">
        <v>1158</v>
      </c>
      <c r="C542" s="216" t="e">
        <v>#N/A</v>
      </c>
      <c r="D542" s="216" t="e">
        <v>#N/A</v>
      </c>
      <c r="E542" s="215" t="s">
        <v>1158</v>
      </c>
      <c r="F542" s="216"/>
      <c r="G542" s="216"/>
      <c r="H542" s="216" t="s">
        <v>1157</v>
      </c>
      <c r="I542" s="216" t="s">
        <v>1158</v>
      </c>
    </row>
    <row r="543" spans="1:9" ht="15.75" x14ac:dyDescent="0.25">
      <c r="A543" s="215" t="s">
        <v>1161</v>
      </c>
      <c r="B543" s="215" t="s">
        <v>1162</v>
      </c>
      <c r="C543" s="216" t="e">
        <v>#N/A</v>
      </c>
      <c r="D543" s="216" t="e">
        <v>#N/A</v>
      </c>
      <c r="E543" s="215" t="s">
        <v>1162</v>
      </c>
      <c r="F543" s="216"/>
      <c r="G543" s="216"/>
      <c r="H543" s="216" t="s">
        <v>1161</v>
      </c>
      <c r="I543" s="216" t="s">
        <v>1162</v>
      </c>
    </row>
    <row r="544" spans="1:9" ht="15.75" x14ac:dyDescent="0.25">
      <c r="A544" s="215" t="s">
        <v>518</v>
      </c>
      <c r="B544" s="215" t="s">
        <v>519</v>
      </c>
      <c r="C544" s="216" t="e">
        <v>#N/A</v>
      </c>
      <c r="D544" s="216" t="e">
        <v>#N/A</v>
      </c>
      <c r="E544" s="215" t="s">
        <v>519</v>
      </c>
      <c r="F544" s="216"/>
      <c r="G544" s="216"/>
      <c r="H544" s="216" t="s">
        <v>518</v>
      </c>
      <c r="I544" s="216" t="s">
        <v>519</v>
      </c>
    </row>
    <row r="545" spans="1:9" ht="15.75" x14ac:dyDescent="0.25">
      <c r="A545" s="215" t="s">
        <v>1163</v>
      </c>
      <c r="B545" s="215" t="s">
        <v>1164</v>
      </c>
      <c r="C545" s="216">
        <v>426</v>
      </c>
      <c r="D545" s="216">
        <v>521</v>
      </c>
      <c r="E545" s="215" t="s">
        <v>1164</v>
      </c>
      <c r="F545" s="216"/>
      <c r="G545" s="216"/>
      <c r="H545" s="216" t="s">
        <v>1163</v>
      </c>
      <c r="I545" s="216" t="s">
        <v>1164</v>
      </c>
    </row>
    <row r="546" spans="1:9" ht="15.75" x14ac:dyDescent="0.25">
      <c r="A546" s="215" t="s">
        <v>1165</v>
      </c>
      <c r="B546" s="215" t="s">
        <v>1166</v>
      </c>
      <c r="C546" s="216" t="e">
        <v>#N/A</v>
      </c>
      <c r="D546" s="216" t="e">
        <v>#N/A</v>
      </c>
      <c r="E546" s="215" t="s">
        <v>1166</v>
      </c>
      <c r="F546" s="216"/>
      <c r="G546" s="216"/>
      <c r="H546" s="216" t="s">
        <v>1165</v>
      </c>
      <c r="I546" s="216" t="s">
        <v>1166</v>
      </c>
    </row>
    <row r="547" spans="1:9" ht="15.75" x14ac:dyDescent="0.25">
      <c r="A547" s="215" t="s">
        <v>1167</v>
      </c>
      <c r="B547" s="215" t="s">
        <v>1168</v>
      </c>
      <c r="C547" s="216" t="e">
        <v>#N/A</v>
      </c>
      <c r="D547" s="216" t="e">
        <v>#N/A</v>
      </c>
      <c r="E547" s="215" t="s">
        <v>1168</v>
      </c>
      <c r="F547" s="216"/>
      <c r="G547" s="216"/>
      <c r="H547" s="216" t="s">
        <v>1167</v>
      </c>
      <c r="I547" s="216" t="s">
        <v>1168</v>
      </c>
    </row>
    <row r="548" spans="1:9" ht="15.75" x14ac:dyDescent="0.25">
      <c r="A548" s="215" t="s">
        <v>1169</v>
      </c>
      <c r="B548" s="215" t="s">
        <v>1170</v>
      </c>
      <c r="C548" s="216">
        <v>3251</v>
      </c>
      <c r="D548" s="216">
        <v>637</v>
      </c>
      <c r="E548" s="215" t="s">
        <v>1170</v>
      </c>
      <c r="F548" s="216"/>
      <c r="G548" s="216"/>
      <c r="H548" s="216" t="s">
        <v>1169</v>
      </c>
      <c r="I548" s="216" t="s">
        <v>1170</v>
      </c>
    </row>
    <row r="549" spans="1:9" ht="15.75" x14ac:dyDescent="0.25">
      <c r="A549" s="215" t="s">
        <v>1171</v>
      </c>
      <c r="B549" s="215" t="s">
        <v>1172</v>
      </c>
      <c r="C549" s="216" t="e">
        <v>#N/A</v>
      </c>
      <c r="D549" s="216" t="e">
        <v>#N/A</v>
      </c>
      <c r="E549" s="215" t="s">
        <v>1172</v>
      </c>
      <c r="F549" s="216"/>
      <c r="G549" s="216"/>
      <c r="H549" s="216" t="s">
        <v>1171</v>
      </c>
      <c r="I549" s="216" t="s">
        <v>1172</v>
      </c>
    </row>
    <row r="550" spans="1:9" ht="15.75" x14ac:dyDescent="0.25">
      <c r="A550" s="215" t="s">
        <v>1173</v>
      </c>
      <c r="B550" s="215" t="s">
        <v>1174</v>
      </c>
      <c r="C550" s="216">
        <v>0</v>
      </c>
      <c r="D550" s="216">
        <v>0</v>
      </c>
      <c r="E550" s="215" t="s">
        <v>1174</v>
      </c>
      <c r="F550" s="216"/>
      <c r="G550" s="216"/>
      <c r="H550" s="216" t="s">
        <v>1173</v>
      </c>
      <c r="I550" s="216" t="s">
        <v>1174</v>
      </c>
    </row>
    <row r="551" spans="1:9" ht="15.75" x14ac:dyDescent="0.25">
      <c r="A551" s="215" t="s">
        <v>1175</v>
      </c>
      <c r="B551" s="215" t="s">
        <v>1176</v>
      </c>
      <c r="C551" s="216" t="e">
        <v>#N/A</v>
      </c>
      <c r="D551" s="216" t="e">
        <v>#N/A</v>
      </c>
      <c r="E551" s="215" t="s">
        <v>1176</v>
      </c>
      <c r="F551" s="216"/>
      <c r="G551" s="216"/>
      <c r="H551" s="216" t="s">
        <v>1175</v>
      </c>
      <c r="I551" s="216" t="s">
        <v>1176</v>
      </c>
    </row>
    <row r="552" spans="1:9" ht="15.75" x14ac:dyDescent="0.25">
      <c r="A552" s="215" t="s">
        <v>1177</v>
      </c>
      <c r="B552" s="215" t="s">
        <v>1178</v>
      </c>
      <c r="C552" s="216">
        <v>0</v>
      </c>
      <c r="D552" s="216">
        <v>0</v>
      </c>
      <c r="E552" s="215" t="s">
        <v>1178</v>
      </c>
      <c r="F552" s="216"/>
      <c r="G552" s="216"/>
      <c r="H552" s="216" t="s">
        <v>1177</v>
      </c>
      <c r="I552" s="216" t="s">
        <v>1178</v>
      </c>
    </row>
    <row r="553" spans="1:9" ht="15.75" x14ac:dyDescent="0.25">
      <c r="A553" s="215" t="s">
        <v>1179</v>
      </c>
      <c r="B553" s="215" t="s">
        <v>1180</v>
      </c>
      <c r="C553" s="216" t="e">
        <v>#N/A</v>
      </c>
      <c r="D553" s="216" t="e">
        <v>#N/A</v>
      </c>
      <c r="E553" s="215" t="s">
        <v>1180</v>
      </c>
      <c r="F553" s="216"/>
      <c r="G553" s="216"/>
      <c r="H553" s="216" t="s">
        <v>1179</v>
      </c>
      <c r="I553" s="216" t="s">
        <v>1180</v>
      </c>
    </row>
    <row r="554" spans="1:9" ht="15.75" x14ac:dyDescent="0.25">
      <c r="A554" s="215" t="s">
        <v>4</v>
      </c>
      <c r="B554" s="215" t="s">
        <v>1181</v>
      </c>
      <c r="C554" s="216" t="e">
        <v>#N/A</v>
      </c>
      <c r="D554" s="216" t="e">
        <v>#N/A</v>
      </c>
      <c r="E554" s="215" t="s">
        <v>1181</v>
      </c>
      <c r="F554" s="216"/>
      <c r="G554" s="216"/>
      <c r="H554" s="216" t="s">
        <v>4</v>
      </c>
      <c r="I554" s="216" t="s">
        <v>1181</v>
      </c>
    </row>
    <row r="558" spans="1:9" x14ac:dyDescent="0.25">
      <c r="A558" s="11" t="s">
        <v>1612</v>
      </c>
    </row>
    <row r="559" spans="1:9" x14ac:dyDescent="0.25">
      <c r="A559" s="11" t="s">
        <v>1613</v>
      </c>
    </row>
    <row r="560" spans="1:9" x14ac:dyDescent="0.25">
      <c r="A560" s="11" t="s">
        <v>1614</v>
      </c>
    </row>
    <row r="563" spans="1:11" x14ac:dyDescent="0.25">
      <c r="A563" s="31" t="s">
        <v>68</v>
      </c>
      <c r="E563"/>
    </row>
    <row r="564" spans="1:11" x14ac:dyDescent="0.25">
      <c r="A564" s="13" t="s">
        <v>42</v>
      </c>
      <c r="B564" s="13" t="s">
        <v>81</v>
      </c>
      <c r="C564" s="140" t="s">
        <v>1615</v>
      </c>
      <c r="D564" s="140" t="s">
        <v>1616</v>
      </c>
      <c r="E564" s="140" t="s">
        <v>1617</v>
      </c>
      <c r="F564" s="140" t="s">
        <v>1618</v>
      </c>
      <c r="G564" s="140" t="s">
        <v>1619</v>
      </c>
      <c r="H564" s="140" t="s">
        <v>1620</v>
      </c>
      <c r="I564" s="140" t="s">
        <v>1621</v>
      </c>
      <c r="J564" s="140" t="s">
        <v>1622</v>
      </c>
      <c r="K564" s="140" t="s">
        <v>1623</v>
      </c>
    </row>
    <row r="565" spans="1:11" x14ac:dyDescent="0.25">
      <c r="A565" s="11" t="s">
        <v>202</v>
      </c>
      <c r="B565" s="11" t="s">
        <v>203</v>
      </c>
      <c r="C565" s="11" t="s">
        <v>1624</v>
      </c>
      <c r="D565" s="11"/>
      <c r="E565" s="11" t="s">
        <v>1625</v>
      </c>
      <c r="F565" s="11" t="s">
        <v>1387</v>
      </c>
      <c r="G565" s="11" t="s">
        <v>1626</v>
      </c>
      <c r="H565" s="11" t="s">
        <v>1627</v>
      </c>
      <c r="I565" s="11">
        <v>10</v>
      </c>
      <c r="J565" s="11" t="s">
        <v>1628</v>
      </c>
      <c r="K565" s="11" t="s">
        <v>1629</v>
      </c>
    </row>
    <row r="566" spans="1:11" x14ac:dyDescent="0.25">
      <c r="A566" s="11" t="s">
        <v>202</v>
      </c>
      <c r="B566" s="11" t="s">
        <v>203</v>
      </c>
      <c r="C566" s="11" t="s">
        <v>1630</v>
      </c>
      <c r="D566" s="11"/>
      <c r="E566" s="11" t="s">
        <v>1631</v>
      </c>
      <c r="F566" s="11" t="s">
        <v>1387</v>
      </c>
      <c r="G566" s="11" t="s">
        <v>1632</v>
      </c>
      <c r="H566" s="11" t="s">
        <v>1633</v>
      </c>
      <c r="I566" s="11">
        <v>6</v>
      </c>
      <c r="J566" s="11" t="s">
        <v>1628</v>
      </c>
      <c r="K566" s="11" t="s">
        <v>1629</v>
      </c>
    </row>
    <row r="567" spans="1:11" x14ac:dyDescent="0.25">
      <c r="A567" s="11" t="s">
        <v>202</v>
      </c>
      <c r="B567" s="11" t="s">
        <v>203</v>
      </c>
      <c r="C567" s="11" t="s">
        <v>1634</v>
      </c>
      <c r="D567" s="11"/>
      <c r="E567" s="11" t="s">
        <v>202</v>
      </c>
      <c r="F567" s="11" t="s">
        <v>1387</v>
      </c>
      <c r="G567" s="11" t="s">
        <v>1635</v>
      </c>
      <c r="H567" s="11" t="s">
        <v>1636</v>
      </c>
      <c r="I567" s="11">
        <v>16</v>
      </c>
      <c r="J567" s="11" t="s">
        <v>1628</v>
      </c>
      <c r="K567" s="11" t="s">
        <v>1629</v>
      </c>
    </row>
    <row r="568" spans="1:11" x14ac:dyDescent="0.25">
      <c r="A568" s="11" t="s">
        <v>238</v>
      </c>
      <c r="B568" s="11" t="s">
        <v>239</v>
      </c>
      <c r="C568" s="11" t="s">
        <v>1637</v>
      </c>
      <c r="D568" s="11"/>
      <c r="E568" s="11" t="s">
        <v>238</v>
      </c>
      <c r="F568" s="11" t="s">
        <v>1387</v>
      </c>
      <c r="G568" s="11" t="s">
        <v>1638</v>
      </c>
      <c r="H568" s="11" t="s">
        <v>1639</v>
      </c>
      <c r="I568" s="11">
        <v>4</v>
      </c>
      <c r="J568" s="11" t="s">
        <v>1628</v>
      </c>
      <c r="K568" s="11" t="s">
        <v>1629</v>
      </c>
    </row>
    <row r="569" spans="1:11" x14ac:dyDescent="0.25">
      <c r="A569" s="11" t="s">
        <v>240</v>
      </c>
      <c r="B569" s="11" t="s">
        <v>241</v>
      </c>
      <c r="C569" s="11" t="s">
        <v>1640</v>
      </c>
      <c r="D569" s="11"/>
      <c r="E569" s="11" t="s">
        <v>240</v>
      </c>
      <c r="F569" s="11" t="s">
        <v>1387</v>
      </c>
      <c r="G569" s="11" t="s">
        <v>1641</v>
      </c>
      <c r="H569" s="11" t="s">
        <v>1642</v>
      </c>
      <c r="I569" s="11">
        <v>14</v>
      </c>
      <c r="J569" s="11" t="s">
        <v>1643</v>
      </c>
      <c r="K569" s="11" t="s">
        <v>1629</v>
      </c>
    </row>
    <row r="570" spans="1:11" x14ac:dyDescent="0.25">
      <c r="A570" s="11" t="s">
        <v>242</v>
      </c>
      <c r="B570" s="11" t="s">
        <v>243</v>
      </c>
      <c r="C570" s="11" t="s">
        <v>1644</v>
      </c>
      <c r="D570" s="11"/>
      <c r="E570" s="11" t="s">
        <v>1645</v>
      </c>
      <c r="F570" s="11" t="s">
        <v>1387</v>
      </c>
      <c r="G570" s="11" t="s">
        <v>1646</v>
      </c>
      <c r="H570" s="11" t="s">
        <v>1647</v>
      </c>
      <c r="I570" s="11">
        <v>5</v>
      </c>
      <c r="J570" s="11" t="s">
        <v>1628</v>
      </c>
      <c r="K570" s="11" t="s">
        <v>1629</v>
      </c>
    </row>
    <row r="571" spans="1:11" x14ac:dyDescent="0.25">
      <c r="A571" s="11" t="s">
        <v>280</v>
      </c>
      <c r="B571" s="11" t="s">
        <v>281</v>
      </c>
      <c r="C571" s="11" t="s">
        <v>1648</v>
      </c>
      <c r="D571" s="11"/>
      <c r="E571" s="11" t="s">
        <v>280</v>
      </c>
      <c r="F571" s="11" t="s">
        <v>1387</v>
      </c>
      <c r="G571" s="11" t="s">
        <v>1649</v>
      </c>
      <c r="H571" s="11" t="s">
        <v>1650</v>
      </c>
      <c r="I571" s="11">
        <v>8</v>
      </c>
      <c r="J571" s="11" t="s">
        <v>1651</v>
      </c>
      <c r="K571" s="11" t="s">
        <v>1629</v>
      </c>
    </row>
    <row r="572" spans="1:11" x14ac:dyDescent="0.25">
      <c r="A572" s="11" t="s">
        <v>334</v>
      </c>
      <c r="B572" s="11" t="s">
        <v>335</v>
      </c>
      <c r="C572" s="11" t="s">
        <v>1652</v>
      </c>
      <c r="D572" s="11"/>
      <c r="E572" s="11" t="s">
        <v>334</v>
      </c>
      <c r="F572" s="11" t="s">
        <v>1387</v>
      </c>
      <c r="G572" s="11" t="s">
        <v>1653</v>
      </c>
      <c r="H572" s="11" t="s">
        <v>1654</v>
      </c>
      <c r="I572" s="11">
        <v>7</v>
      </c>
      <c r="J572" s="11" t="s">
        <v>1628</v>
      </c>
      <c r="K572" s="11" t="s">
        <v>1629</v>
      </c>
    </row>
    <row r="573" spans="1:11" x14ac:dyDescent="0.25">
      <c r="A573" s="11" t="s">
        <v>334</v>
      </c>
      <c r="B573" s="11" t="s">
        <v>335</v>
      </c>
      <c r="C573" s="11" t="s">
        <v>1655</v>
      </c>
      <c r="D573" s="11"/>
      <c r="E573" s="11" t="s">
        <v>334</v>
      </c>
      <c r="F573" s="11" t="s">
        <v>1387</v>
      </c>
      <c r="G573" s="11" t="s">
        <v>1656</v>
      </c>
      <c r="H573" s="11" t="s">
        <v>1657</v>
      </c>
      <c r="I573" s="11">
        <v>4</v>
      </c>
      <c r="J573" s="11" t="s">
        <v>1628</v>
      </c>
      <c r="K573" s="11" t="s">
        <v>1629</v>
      </c>
    </row>
    <row r="574" spans="1:11" x14ac:dyDescent="0.25">
      <c r="A574" s="11" t="s">
        <v>350</v>
      </c>
      <c r="B574" s="11" t="s">
        <v>351</v>
      </c>
      <c r="C574" s="11" t="s">
        <v>1658</v>
      </c>
      <c r="D574" s="11"/>
      <c r="E574" s="11" t="s">
        <v>350</v>
      </c>
      <c r="F574" s="11" t="s">
        <v>1387</v>
      </c>
      <c r="G574" s="11" t="s">
        <v>1659</v>
      </c>
      <c r="H574" s="11" t="s">
        <v>1660</v>
      </c>
      <c r="I574" s="11">
        <v>8</v>
      </c>
      <c r="J574" s="11" t="s">
        <v>1661</v>
      </c>
      <c r="K574" s="11" t="s">
        <v>1629</v>
      </c>
    </row>
    <row r="575" spans="1:11" x14ac:dyDescent="0.25">
      <c r="A575" s="11" t="s">
        <v>380</v>
      </c>
      <c r="B575" s="11" t="s">
        <v>381</v>
      </c>
      <c r="C575" s="11" t="s">
        <v>1662</v>
      </c>
      <c r="D575" s="11"/>
      <c r="E575" s="11" t="s">
        <v>380</v>
      </c>
      <c r="F575" s="11" t="s">
        <v>989</v>
      </c>
      <c r="G575" s="11" t="s">
        <v>1663</v>
      </c>
      <c r="H575" s="11" t="s">
        <v>1664</v>
      </c>
      <c r="I575" s="11">
        <v>12</v>
      </c>
      <c r="J575" s="11" t="s">
        <v>1628</v>
      </c>
      <c r="K575" s="11" t="s">
        <v>1629</v>
      </c>
    </row>
    <row r="576" spans="1:11" x14ac:dyDescent="0.25">
      <c r="A576" s="11" t="s">
        <v>380</v>
      </c>
      <c r="B576" s="11" t="s">
        <v>381</v>
      </c>
      <c r="C576" s="11" t="s">
        <v>1665</v>
      </c>
      <c r="D576" s="11"/>
      <c r="E576" s="11" t="s">
        <v>380</v>
      </c>
      <c r="F576" s="11" t="s">
        <v>989</v>
      </c>
      <c r="G576" s="11" t="s">
        <v>1666</v>
      </c>
      <c r="H576" s="11" t="s">
        <v>1667</v>
      </c>
      <c r="I576" s="11">
        <v>14</v>
      </c>
      <c r="J576" s="11" t="s">
        <v>1668</v>
      </c>
      <c r="K576" s="11" t="s">
        <v>1629</v>
      </c>
    </row>
    <row r="577" spans="1:11" x14ac:dyDescent="0.25">
      <c r="A577" s="11" t="s">
        <v>446</v>
      </c>
      <c r="B577" s="11" t="s">
        <v>447</v>
      </c>
      <c r="C577" s="11" t="s">
        <v>1669</v>
      </c>
      <c r="D577" s="11"/>
      <c r="E577" s="11" t="s">
        <v>446</v>
      </c>
      <c r="F577" s="11" t="s">
        <v>1387</v>
      </c>
      <c r="G577" s="11" t="s">
        <v>1670</v>
      </c>
      <c r="H577" s="11" t="s">
        <v>1671</v>
      </c>
      <c r="I577" s="11">
        <v>12</v>
      </c>
      <c r="J577" s="11" t="s">
        <v>1628</v>
      </c>
      <c r="K577" s="11" t="s">
        <v>1629</v>
      </c>
    </row>
    <row r="578" spans="1:11" x14ac:dyDescent="0.25">
      <c r="A578" s="11" t="s">
        <v>486</v>
      </c>
      <c r="B578" s="11" t="s">
        <v>487</v>
      </c>
      <c r="C578" s="11" t="s">
        <v>1672</v>
      </c>
      <c r="D578" s="11" t="s">
        <v>1673</v>
      </c>
      <c r="E578" s="11" t="s">
        <v>486</v>
      </c>
      <c r="F578" s="11" t="s">
        <v>1387</v>
      </c>
      <c r="G578" s="11" t="s">
        <v>1674</v>
      </c>
      <c r="H578" s="11" t="s">
        <v>1675</v>
      </c>
      <c r="I578" s="11">
        <v>4</v>
      </c>
      <c r="J578" s="11" t="s">
        <v>1628</v>
      </c>
      <c r="K578" s="11" t="s">
        <v>1629</v>
      </c>
    </row>
    <row r="579" spans="1:11" x14ac:dyDescent="0.25">
      <c r="A579" s="11" t="s">
        <v>490</v>
      </c>
      <c r="B579" s="11" t="s">
        <v>491</v>
      </c>
      <c r="C579" s="11" t="s">
        <v>1676</v>
      </c>
      <c r="D579" s="11"/>
      <c r="E579" s="11" t="s">
        <v>490</v>
      </c>
      <c r="F579" s="11" t="s">
        <v>1387</v>
      </c>
      <c r="G579" s="11" t="s">
        <v>1677</v>
      </c>
      <c r="H579" s="11" t="s">
        <v>1678</v>
      </c>
      <c r="I579" s="11">
        <v>24</v>
      </c>
      <c r="J579" s="11" t="s">
        <v>1643</v>
      </c>
      <c r="K579" s="11" t="s">
        <v>1629</v>
      </c>
    </row>
    <row r="580" spans="1:11" x14ac:dyDescent="0.25">
      <c r="A580" s="11" t="s">
        <v>540</v>
      </c>
      <c r="B580" s="11" t="s">
        <v>541</v>
      </c>
      <c r="C580" s="11" t="s">
        <v>1679</v>
      </c>
      <c r="D580" s="11"/>
      <c r="E580" s="11" t="s">
        <v>1680</v>
      </c>
      <c r="F580" s="11" t="s">
        <v>989</v>
      </c>
      <c r="G580" s="11" t="s">
        <v>1681</v>
      </c>
      <c r="H580" s="11" t="s">
        <v>1682</v>
      </c>
      <c r="I580" s="11">
        <v>14</v>
      </c>
      <c r="J580" s="11" t="s">
        <v>1628</v>
      </c>
      <c r="K580" s="11" t="s">
        <v>1629</v>
      </c>
    </row>
    <row r="581" spans="1:11" x14ac:dyDescent="0.25">
      <c r="A581" s="11" t="s">
        <v>752</v>
      </c>
      <c r="B581" s="11" t="s">
        <v>753</v>
      </c>
      <c r="C581" s="11" t="s">
        <v>1683</v>
      </c>
      <c r="D581" s="11"/>
      <c r="E581" s="11" t="s">
        <v>752</v>
      </c>
      <c r="F581" s="11" t="s">
        <v>1684</v>
      </c>
      <c r="G581" s="11" t="s">
        <v>1685</v>
      </c>
      <c r="H581" s="11" t="s">
        <v>1686</v>
      </c>
      <c r="I581" s="11">
        <v>15</v>
      </c>
      <c r="J581" s="11" t="s">
        <v>1628</v>
      </c>
      <c r="K581" s="11" t="s">
        <v>1629</v>
      </c>
    </row>
    <row r="582" spans="1:11" x14ac:dyDescent="0.25">
      <c r="A582" s="11" t="s">
        <v>833</v>
      </c>
      <c r="B582" s="11" t="s">
        <v>834</v>
      </c>
      <c r="C582" s="11" t="s">
        <v>1687</v>
      </c>
      <c r="D582" s="11"/>
      <c r="E582" s="11" t="s">
        <v>1688</v>
      </c>
      <c r="F582" s="11" t="s">
        <v>1387</v>
      </c>
      <c r="G582" s="11" t="s">
        <v>1689</v>
      </c>
      <c r="H582" s="11" t="s">
        <v>1690</v>
      </c>
      <c r="I582" s="11">
        <v>7</v>
      </c>
      <c r="J582" s="11" t="s">
        <v>1628</v>
      </c>
      <c r="K582" s="11" t="s">
        <v>1629</v>
      </c>
    </row>
    <row r="583" spans="1:11" x14ac:dyDescent="0.25">
      <c r="A583" s="11" t="s">
        <v>849</v>
      </c>
      <c r="B583" s="11" t="s">
        <v>850</v>
      </c>
      <c r="C583" s="11" t="s">
        <v>1691</v>
      </c>
      <c r="D583" s="11"/>
      <c r="E583" s="11" t="s">
        <v>849</v>
      </c>
      <c r="F583" s="11" t="s">
        <v>578</v>
      </c>
      <c r="G583" s="11" t="s">
        <v>1692</v>
      </c>
      <c r="H583" s="11" t="s">
        <v>1693</v>
      </c>
      <c r="I583" s="11">
        <v>10</v>
      </c>
      <c r="J583" s="11" t="s">
        <v>1628</v>
      </c>
      <c r="K583" s="11" t="s">
        <v>1629</v>
      </c>
    </row>
    <row r="584" spans="1:11" x14ac:dyDescent="0.25">
      <c r="A584" s="11" t="s">
        <v>883</v>
      </c>
      <c r="B584" s="11" t="s">
        <v>884</v>
      </c>
      <c r="C584" s="11" t="s">
        <v>1694</v>
      </c>
      <c r="D584" s="11"/>
      <c r="E584" s="11" t="s">
        <v>883</v>
      </c>
      <c r="F584" s="11" t="s">
        <v>1387</v>
      </c>
      <c r="G584" s="11" t="s">
        <v>1695</v>
      </c>
      <c r="H584" s="11" t="s">
        <v>1696</v>
      </c>
      <c r="I584" s="11">
        <v>12</v>
      </c>
      <c r="J584" s="11" t="s">
        <v>1697</v>
      </c>
      <c r="K584" s="11" t="s">
        <v>1629</v>
      </c>
    </row>
    <row r="585" spans="1:11" x14ac:dyDescent="0.25">
      <c r="A585" s="11" t="s">
        <v>883</v>
      </c>
      <c r="B585" s="11" t="s">
        <v>884</v>
      </c>
      <c r="C585" s="11" t="s">
        <v>1698</v>
      </c>
      <c r="D585" s="11"/>
      <c r="E585" s="11" t="s">
        <v>883</v>
      </c>
      <c r="F585" s="11" t="s">
        <v>1387</v>
      </c>
      <c r="G585" s="11" t="s">
        <v>1699</v>
      </c>
      <c r="H585" s="11" t="s">
        <v>1700</v>
      </c>
      <c r="I585" s="11">
        <v>14</v>
      </c>
      <c r="J585" s="11" t="s">
        <v>1643</v>
      </c>
      <c r="K585" s="11" t="s">
        <v>1629</v>
      </c>
    </row>
    <row r="586" spans="1:11" x14ac:dyDescent="0.25">
      <c r="A586" s="11" t="s">
        <v>889</v>
      </c>
      <c r="B586" s="11" t="s">
        <v>890</v>
      </c>
      <c r="C586" s="11" t="s">
        <v>1701</v>
      </c>
      <c r="D586" s="11"/>
      <c r="E586" s="11" t="s">
        <v>889</v>
      </c>
      <c r="F586" s="11" t="s">
        <v>372</v>
      </c>
      <c r="G586" s="11" t="s">
        <v>1702</v>
      </c>
      <c r="H586" s="11" t="s">
        <v>1703</v>
      </c>
      <c r="I586" s="11">
        <v>5</v>
      </c>
      <c r="J586" s="11" t="s">
        <v>1643</v>
      </c>
      <c r="K586" s="11" t="s">
        <v>1629</v>
      </c>
    </row>
    <row r="587" spans="1:11" x14ac:dyDescent="0.25">
      <c r="A587" s="11" t="s">
        <v>929</v>
      </c>
      <c r="B587" s="11" t="s">
        <v>930</v>
      </c>
      <c r="C587" s="11" t="s">
        <v>1704</v>
      </c>
      <c r="D587" s="11"/>
      <c r="E587" s="11" t="s">
        <v>929</v>
      </c>
      <c r="F587" s="11" t="s">
        <v>1387</v>
      </c>
      <c r="G587" s="11" t="s">
        <v>1705</v>
      </c>
      <c r="H587" s="11" t="s">
        <v>1706</v>
      </c>
      <c r="I587" s="11">
        <v>13</v>
      </c>
      <c r="J587" s="11" t="s">
        <v>1668</v>
      </c>
      <c r="K587" s="11" t="s">
        <v>1629</v>
      </c>
    </row>
    <row r="588" spans="1:11" x14ac:dyDescent="0.25">
      <c r="A588" s="11" t="s">
        <v>981</v>
      </c>
      <c r="B588" s="11" t="s">
        <v>982</v>
      </c>
      <c r="C588" s="11" t="s">
        <v>1707</v>
      </c>
      <c r="D588" s="11"/>
      <c r="E588" s="11" t="s">
        <v>1708</v>
      </c>
      <c r="F588" s="11" t="s">
        <v>1387</v>
      </c>
      <c r="G588" s="11" t="s">
        <v>1709</v>
      </c>
      <c r="H588" s="11" t="s">
        <v>1710</v>
      </c>
      <c r="I588" s="11">
        <v>15</v>
      </c>
      <c r="J588" s="11" t="s">
        <v>1661</v>
      </c>
      <c r="K588" s="11" t="s">
        <v>1629</v>
      </c>
    </row>
    <row r="589" spans="1:11" x14ac:dyDescent="0.25">
      <c r="A589" s="11" t="s">
        <v>1081</v>
      </c>
      <c r="B589" s="11" t="s">
        <v>1082</v>
      </c>
      <c r="C589" s="11" t="s">
        <v>1711</v>
      </c>
      <c r="D589" s="11"/>
      <c r="E589" s="11" t="s">
        <v>1081</v>
      </c>
      <c r="F589" s="11" t="s">
        <v>1684</v>
      </c>
      <c r="G589" s="11" t="s">
        <v>1712</v>
      </c>
      <c r="H589" s="11" t="s">
        <v>1713</v>
      </c>
      <c r="I589" s="11">
        <v>6</v>
      </c>
      <c r="J589" s="11" t="s">
        <v>1643</v>
      </c>
      <c r="K589" s="11" t="s">
        <v>1629</v>
      </c>
    </row>
    <row r="591" spans="1:11" x14ac:dyDescent="0.25">
      <c r="A591" s="143" t="s">
        <v>202</v>
      </c>
      <c r="B591" s="11">
        <v>32</v>
      </c>
    </row>
    <row r="592" spans="1:11" x14ac:dyDescent="0.25">
      <c r="A592" s="11" t="s">
        <v>238</v>
      </c>
      <c r="B592" s="11">
        <v>4</v>
      </c>
    </row>
    <row r="593" spans="1:2" customFormat="1" x14ac:dyDescent="0.25">
      <c r="A593" s="11" t="s">
        <v>240</v>
      </c>
      <c r="B593" s="11">
        <v>14</v>
      </c>
    </row>
    <row r="594" spans="1:2" customFormat="1" x14ac:dyDescent="0.25">
      <c r="A594" s="11" t="s">
        <v>242</v>
      </c>
      <c r="B594" s="11">
        <v>5</v>
      </c>
    </row>
    <row r="595" spans="1:2" customFormat="1" x14ac:dyDescent="0.25">
      <c r="A595" s="11" t="s">
        <v>280</v>
      </c>
      <c r="B595" s="11">
        <v>8</v>
      </c>
    </row>
    <row r="596" spans="1:2" customFormat="1" x14ac:dyDescent="0.25">
      <c r="A596" s="11" t="s">
        <v>334</v>
      </c>
      <c r="B596" s="11">
        <v>11</v>
      </c>
    </row>
    <row r="597" spans="1:2" customFormat="1" x14ac:dyDescent="0.25">
      <c r="A597" s="11" t="s">
        <v>350</v>
      </c>
      <c r="B597" s="11">
        <v>8</v>
      </c>
    </row>
    <row r="598" spans="1:2" customFormat="1" x14ac:dyDescent="0.25">
      <c r="A598" s="11" t="s">
        <v>380</v>
      </c>
      <c r="B598" s="11">
        <v>26</v>
      </c>
    </row>
    <row r="599" spans="1:2" customFormat="1" x14ac:dyDescent="0.25">
      <c r="A599" s="11" t="s">
        <v>446</v>
      </c>
      <c r="B599" s="11">
        <v>12</v>
      </c>
    </row>
    <row r="600" spans="1:2" customFormat="1" x14ac:dyDescent="0.25">
      <c r="A600" s="11" t="s">
        <v>486</v>
      </c>
      <c r="B600" s="11">
        <v>4</v>
      </c>
    </row>
    <row r="601" spans="1:2" customFormat="1" x14ac:dyDescent="0.25">
      <c r="A601" s="11" t="s">
        <v>490</v>
      </c>
      <c r="B601" s="11">
        <v>24</v>
      </c>
    </row>
    <row r="602" spans="1:2" customFormat="1" x14ac:dyDescent="0.25">
      <c r="A602" s="11" t="s">
        <v>540</v>
      </c>
      <c r="B602" s="11">
        <v>14</v>
      </c>
    </row>
    <row r="603" spans="1:2" customFormat="1" x14ac:dyDescent="0.25">
      <c r="A603" s="11" t="s">
        <v>752</v>
      </c>
      <c r="B603" s="11">
        <v>15</v>
      </c>
    </row>
    <row r="604" spans="1:2" customFormat="1" x14ac:dyDescent="0.25">
      <c r="A604" s="11" t="s">
        <v>833</v>
      </c>
      <c r="B604" s="11">
        <v>7</v>
      </c>
    </row>
    <row r="605" spans="1:2" customFormat="1" x14ac:dyDescent="0.25">
      <c r="A605" s="11" t="s">
        <v>849</v>
      </c>
      <c r="B605" s="11">
        <v>10</v>
      </c>
    </row>
    <row r="606" spans="1:2" customFormat="1" x14ac:dyDescent="0.25">
      <c r="A606" s="11" t="s">
        <v>883</v>
      </c>
      <c r="B606" s="11">
        <v>26</v>
      </c>
    </row>
    <row r="607" spans="1:2" customFormat="1" x14ac:dyDescent="0.25">
      <c r="A607" s="11" t="s">
        <v>889</v>
      </c>
      <c r="B607" s="11">
        <v>5</v>
      </c>
    </row>
    <row r="608" spans="1:2" customFormat="1" x14ac:dyDescent="0.25">
      <c r="A608" s="11" t="s">
        <v>929</v>
      </c>
      <c r="B608" s="11">
        <v>13</v>
      </c>
    </row>
    <row r="609" spans="1:2" customFormat="1" x14ac:dyDescent="0.25">
      <c r="A609" s="11" t="s">
        <v>981</v>
      </c>
      <c r="B609" s="11">
        <v>15</v>
      </c>
    </row>
    <row r="610" spans="1:2" customFormat="1" x14ac:dyDescent="0.25">
      <c r="A610" s="11" t="s">
        <v>1081</v>
      </c>
      <c r="B610" s="11">
        <v>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53"/>
  <sheetViews>
    <sheetView topLeftCell="B1462" workbookViewId="0">
      <selection activeCell="M770" sqref="M770"/>
    </sheetView>
  </sheetViews>
  <sheetFormatPr defaultRowHeight="15" x14ac:dyDescent="0.25"/>
  <cols>
    <col min="1" max="1" width="24.28515625" bestFit="1" customWidth="1"/>
    <col min="2" max="2" width="14.85546875" customWidth="1"/>
  </cols>
  <sheetData>
    <row r="1" spans="1:11" ht="14.65" x14ac:dyDescent="0.35">
      <c r="B1" s="31" t="s">
        <v>1714</v>
      </c>
    </row>
    <row r="2" spans="1:11" ht="15.75" x14ac:dyDescent="0.25">
      <c r="A2" s="17"/>
      <c r="B2" s="13" t="s">
        <v>42</v>
      </c>
      <c r="C2" s="13" t="s">
        <v>43</v>
      </c>
      <c r="D2" s="13">
        <v>0</v>
      </c>
      <c r="E2" s="13">
        <v>1</v>
      </c>
      <c r="F2" s="13">
        <v>2</v>
      </c>
      <c r="G2" s="13">
        <v>3</v>
      </c>
      <c r="H2" s="13">
        <v>4</v>
      </c>
      <c r="I2" s="13">
        <v>5</v>
      </c>
      <c r="J2" s="13">
        <v>6</v>
      </c>
      <c r="K2" s="13" t="s">
        <v>45</v>
      </c>
    </row>
    <row r="3" spans="1:11" x14ac:dyDescent="0.25">
      <c r="A3" s="14" t="str">
        <f t="shared" ref="A3:A75" si="0">B3&amp;C3</f>
        <v>BrecklandBedsit</v>
      </c>
      <c r="B3" s="14" t="s">
        <v>1163</v>
      </c>
      <c r="C3" s="144" t="s">
        <v>75</v>
      </c>
      <c r="D3" s="208">
        <v>2</v>
      </c>
      <c r="E3" s="208">
        <v>13</v>
      </c>
      <c r="F3" s="208">
        <v>0</v>
      </c>
      <c r="G3" s="208">
        <v>0</v>
      </c>
      <c r="H3" s="208">
        <v>0</v>
      </c>
      <c r="I3" s="208">
        <v>0</v>
      </c>
      <c r="J3" s="208">
        <v>0</v>
      </c>
      <c r="K3" s="208">
        <v>15</v>
      </c>
    </row>
    <row r="4" spans="1:11" x14ac:dyDescent="0.25">
      <c r="A4" s="14" t="str">
        <f t="shared" si="0"/>
        <v>BrecklandBungalow</v>
      </c>
      <c r="B4" s="14" t="s">
        <v>1163</v>
      </c>
      <c r="C4" s="145" t="s">
        <v>1715</v>
      </c>
      <c r="D4" s="208">
        <v>0</v>
      </c>
      <c r="E4" s="208">
        <v>170</v>
      </c>
      <c r="F4" s="208">
        <v>1384</v>
      </c>
      <c r="G4" s="208">
        <v>39</v>
      </c>
      <c r="H4" s="208">
        <v>0</v>
      </c>
      <c r="I4" s="208">
        <v>0</v>
      </c>
      <c r="J4" s="208">
        <v>0</v>
      </c>
      <c r="K4" s="208">
        <v>1593</v>
      </c>
    </row>
    <row r="5" spans="1:11" x14ac:dyDescent="0.25">
      <c r="A5" s="14" t="str">
        <f t="shared" si="0"/>
        <v>BrecklandFlat</v>
      </c>
      <c r="B5" s="14" t="s">
        <v>1163</v>
      </c>
      <c r="C5" s="145" t="s">
        <v>33</v>
      </c>
      <c r="D5" s="208">
        <v>1</v>
      </c>
      <c r="E5" s="208">
        <v>659</v>
      </c>
      <c r="F5" s="208">
        <v>510</v>
      </c>
      <c r="G5" s="208">
        <v>5</v>
      </c>
      <c r="H5" s="208">
        <v>0</v>
      </c>
      <c r="I5" s="208">
        <v>0</v>
      </c>
      <c r="J5" s="208">
        <v>0</v>
      </c>
      <c r="K5" s="208">
        <v>1175</v>
      </c>
    </row>
    <row r="6" spans="1:11" x14ac:dyDescent="0.25">
      <c r="A6" s="14" t="str">
        <f t="shared" si="0"/>
        <v>BrecklandHouse</v>
      </c>
      <c r="B6" s="14" t="s">
        <v>1163</v>
      </c>
      <c r="C6" s="145" t="s">
        <v>1716</v>
      </c>
      <c r="D6" s="208">
        <v>0</v>
      </c>
      <c r="E6" s="208">
        <v>61</v>
      </c>
      <c r="F6" s="208">
        <v>1096</v>
      </c>
      <c r="G6" s="208">
        <v>3075</v>
      </c>
      <c r="H6" s="208">
        <v>245</v>
      </c>
      <c r="I6" s="208">
        <v>8</v>
      </c>
      <c r="J6" s="208">
        <v>11</v>
      </c>
      <c r="K6" s="208">
        <v>4496</v>
      </c>
    </row>
    <row r="7" spans="1:11" x14ac:dyDescent="0.25">
      <c r="A7" s="14" t="str">
        <f t="shared" si="0"/>
        <v>BrecklandMaisonette</v>
      </c>
      <c r="B7" s="14" t="s">
        <v>1163</v>
      </c>
      <c r="C7" s="146" t="s">
        <v>1717</v>
      </c>
      <c r="D7" s="208">
        <v>0</v>
      </c>
      <c r="E7" s="208">
        <v>2</v>
      </c>
      <c r="F7" s="208">
        <v>18</v>
      </c>
      <c r="G7" s="208">
        <v>38</v>
      </c>
      <c r="H7" s="208">
        <v>0</v>
      </c>
      <c r="I7" s="208">
        <v>0</v>
      </c>
      <c r="J7" s="208">
        <v>0</v>
      </c>
      <c r="K7" s="208">
        <v>58</v>
      </c>
    </row>
    <row r="8" spans="1:11" x14ac:dyDescent="0.25">
      <c r="A8" s="150" t="str">
        <f t="shared" si="0"/>
        <v>BrecklandGeneral needs</v>
      </c>
      <c r="B8" s="151" t="s">
        <v>1163</v>
      </c>
      <c r="C8" s="146" t="s">
        <v>72</v>
      </c>
      <c r="D8" s="14">
        <f>SUM(D3:D7)</f>
        <v>3</v>
      </c>
      <c r="E8" s="14">
        <f t="shared" ref="E8:K8" si="1">SUM(E3:E7)</f>
        <v>905</v>
      </c>
      <c r="F8" s="14">
        <f t="shared" si="1"/>
        <v>3008</v>
      </c>
      <c r="G8" s="14">
        <f t="shared" si="1"/>
        <v>3157</v>
      </c>
      <c r="H8" s="14">
        <f t="shared" si="1"/>
        <v>245</v>
      </c>
      <c r="I8" s="14">
        <f t="shared" si="1"/>
        <v>8</v>
      </c>
      <c r="J8" s="14">
        <f t="shared" si="1"/>
        <v>11</v>
      </c>
      <c r="K8" s="14">
        <f t="shared" si="1"/>
        <v>7337</v>
      </c>
    </row>
    <row r="9" spans="1:11" x14ac:dyDescent="0.25">
      <c r="A9" s="14" t="str">
        <f t="shared" si="0"/>
        <v>BrecklandSheltered</v>
      </c>
      <c r="B9" s="14" t="s">
        <v>1163</v>
      </c>
      <c r="C9" s="146" t="s">
        <v>46</v>
      </c>
      <c r="D9" s="208">
        <v>52</v>
      </c>
      <c r="E9" s="208">
        <v>777</v>
      </c>
      <c r="F9" s="208">
        <v>174</v>
      </c>
      <c r="G9" s="208">
        <v>11</v>
      </c>
      <c r="H9" s="208">
        <v>0</v>
      </c>
      <c r="I9" s="208">
        <v>0</v>
      </c>
      <c r="J9" s="208">
        <v>0</v>
      </c>
      <c r="K9" s="208">
        <v>1014</v>
      </c>
    </row>
    <row r="10" spans="1:11" x14ac:dyDescent="0.25">
      <c r="A10" s="14" t="str">
        <f t="shared" si="0"/>
        <v>BrecklandShared ownership</v>
      </c>
      <c r="B10" s="14" t="s">
        <v>1163</v>
      </c>
      <c r="C10" s="147" t="s">
        <v>24</v>
      </c>
      <c r="D10" s="208">
        <v>0</v>
      </c>
      <c r="E10" s="208">
        <v>21</v>
      </c>
      <c r="F10" s="208">
        <v>102</v>
      </c>
      <c r="G10" s="208">
        <v>44</v>
      </c>
      <c r="H10" s="208">
        <v>3</v>
      </c>
      <c r="I10" s="208">
        <v>0</v>
      </c>
      <c r="J10" s="208">
        <v>0</v>
      </c>
      <c r="K10" s="208">
        <v>170</v>
      </c>
    </row>
    <row r="11" spans="1:11" x14ac:dyDescent="0.25">
      <c r="A11" s="14" t="str">
        <f t="shared" si="0"/>
        <v>AshillBedsit</v>
      </c>
      <c r="B11" s="14" t="s">
        <v>104</v>
      </c>
      <c r="C11" s="144" t="s">
        <v>75</v>
      </c>
      <c r="D11" s="208">
        <v>0</v>
      </c>
      <c r="E11" s="208">
        <v>0</v>
      </c>
      <c r="F11" s="208">
        <v>0</v>
      </c>
      <c r="G11" s="208">
        <v>0</v>
      </c>
      <c r="H11" s="208">
        <v>0</v>
      </c>
      <c r="I11" s="208">
        <v>0</v>
      </c>
      <c r="J11" s="208">
        <v>0</v>
      </c>
      <c r="K11" s="208">
        <v>0</v>
      </c>
    </row>
    <row r="12" spans="1:11" x14ac:dyDescent="0.25">
      <c r="A12" s="14" t="str">
        <f t="shared" si="0"/>
        <v>AshillBungalow</v>
      </c>
      <c r="B12" s="14" t="s">
        <v>104</v>
      </c>
      <c r="C12" s="145" t="s">
        <v>1715</v>
      </c>
      <c r="D12" s="208">
        <v>0</v>
      </c>
      <c r="E12" s="208">
        <v>0</v>
      </c>
      <c r="F12" s="208">
        <v>16</v>
      </c>
      <c r="G12" s="208">
        <v>1</v>
      </c>
      <c r="H12" s="208">
        <v>0</v>
      </c>
      <c r="I12" s="208">
        <v>0</v>
      </c>
      <c r="J12" s="208">
        <v>0</v>
      </c>
      <c r="K12" s="208">
        <v>17</v>
      </c>
    </row>
    <row r="13" spans="1:11" x14ac:dyDescent="0.25">
      <c r="A13" s="14" t="str">
        <f t="shared" si="0"/>
        <v>AshillFlat</v>
      </c>
      <c r="B13" s="14" t="s">
        <v>104</v>
      </c>
      <c r="C13" s="145" t="s">
        <v>33</v>
      </c>
      <c r="D13" s="208">
        <v>0</v>
      </c>
      <c r="E13" s="208">
        <v>2</v>
      </c>
      <c r="F13" s="208">
        <v>0</v>
      </c>
      <c r="G13" s="208">
        <v>0</v>
      </c>
      <c r="H13" s="208">
        <v>0</v>
      </c>
      <c r="I13" s="208">
        <v>0</v>
      </c>
      <c r="J13" s="208">
        <v>0</v>
      </c>
      <c r="K13" s="208">
        <v>2</v>
      </c>
    </row>
    <row r="14" spans="1:11" x14ac:dyDescent="0.25">
      <c r="A14" s="14" t="str">
        <f t="shared" si="0"/>
        <v>AshillHouse</v>
      </c>
      <c r="B14" s="14" t="s">
        <v>104</v>
      </c>
      <c r="C14" s="145" t="s">
        <v>1716</v>
      </c>
      <c r="D14" s="208">
        <v>0</v>
      </c>
      <c r="E14" s="208">
        <v>2</v>
      </c>
      <c r="F14" s="208">
        <v>17</v>
      </c>
      <c r="G14" s="208">
        <v>24</v>
      </c>
      <c r="H14" s="208">
        <v>0</v>
      </c>
      <c r="I14" s="208">
        <v>0</v>
      </c>
      <c r="J14" s="208">
        <v>0</v>
      </c>
      <c r="K14" s="208">
        <v>43</v>
      </c>
    </row>
    <row r="15" spans="1:11" x14ac:dyDescent="0.25">
      <c r="A15" s="150" t="str">
        <f t="shared" si="0"/>
        <v>AshillGeneral needs</v>
      </c>
      <c r="B15" s="14" t="s">
        <v>104</v>
      </c>
      <c r="C15" s="146" t="s">
        <v>72</v>
      </c>
      <c r="D15" s="14">
        <f>SUM(D11:D14)</f>
        <v>0</v>
      </c>
      <c r="E15" s="14">
        <f t="shared" ref="E15:K15" si="2">SUM(E11:E14)</f>
        <v>4</v>
      </c>
      <c r="F15" s="14">
        <f t="shared" si="2"/>
        <v>33</v>
      </c>
      <c r="G15" s="14">
        <f t="shared" si="2"/>
        <v>25</v>
      </c>
      <c r="H15" s="14">
        <f t="shared" si="2"/>
        <v>0</v>
      </c>
      <c r="I15" s="14">
        <f t="shared" si="2"/>
        <v>0</v>
      </c>
      <c r="J15" s="14">
        <f t="shared" si="2"/>
        <v>0</v>
      </c>
      <c r="K15" s="14">
        <f t="shared" si="2"/>
        <v>62</v>
      </c>
    </row>
    <row r="16" spans="1:11" x14ac:dyDescent="0.25">
      <c r="A16" s="14" t="str">
        <f t="shared" si="0"/>
        <v>AshillMaisonette</v>
      </c>
      <c r="B16" s="14" t="s">
        <v>104</v>
      </c>
      <c r="C16" s="146" t="s">
        <v>1717</v>
      </c>
      <c r="D16" s="14">
        <v>0</v>
      </c>
      <c r="E16" s="14">
        <v>0</v>
      </c>
      <c r="F16" s="14">
        <v>0</v>
      </c>
      <c r="G16" s="14">
        <v>0</v>
      </c>
      <c r="H16" s="14">
        <v>0</v>
      </c>
      <c r="I16" s="14">
        <v>0</v>
      </c>
      <c r="J16" s="14">
        <v>0</v>
      </c>
      <c r="K16" s="14">
        <f t="shared" ref="K16" si="3">SUM(D16:J16)</f>
        <v>0</v>
      </c>
    </row>
    <row r="17" spans="1:11" x14ac:dyDescent="0.25">
      <c r="A17" s="14" t="str">
        <f t="shared" si="0"/>
        <v>AshillSheltered</v>
      </c>
      <c r="B17" s="14" t="s">
        <v>104</v>
      </c>
      <c r="C17" s="146" t="s">
        <v>46</v>
      </c>
      <c r="D17" s="208">
        <v>0</v>
      </c>
      <c r="E17" s="208">
        <v>0</v>
      </c>
      <c r="F17" s="208">
        <v>0</v>
      </c>
      <c r="G17" s="208">
        <v>0</v>
      </c>
      <c r="H17" s="208">
        <v>0</v>
      </c>
      <c r="I17" s="208">
        <v>0</v>
      </c>
      <c r="J17" s="208">
        <v>0</v>
      </c>
      <c r="K17" s="208">
        <v>0</v>
      </c>
    </row>
    <row r="18" spans="1:11" x14ac:dyDescent="0.25">
      <c r="A18" s="14" t="str">
        <f t="shared" si="0"/>
        <v>AshillShared ownership</v>
      </c>
      <c r="B18" s="14" t="s">
        <v>104</v>
      </c>
      <c r="C18" s="147" t="s">
        <v>24</v>
      </c>
      <c r="D18" s="209">
        <v>0</v>
      </c>
      <c r="E18" s="208">
        <v>0</v>
      </c>
      <c r="F18" s="208">
        <v>4</v>
      </c>
      <c r="G18" s="208">
        <v>2</v>
      </c>
      <c r="H18" s="208">
        <v>0</v>
      </c>
      <c r="I18" s="208">
        <v>0</v>
      </c>
      <c r="J18" s="208">
        <v>0</v>
      </c>
      <c r="K18" s="208">
        <v>6</v>
      </c>
    </row>
    <row r="19" spans="1:11" x14ac:dyDescent="0.25">
      <c r="A19" s="14" t="str">
        <f t="shared" si="0"/>
        <v>AttleboroughBedsit</v>
      </c>
      <c r="B19" s="14" t="s">
        <v>112</v>
      </c>
      <c r="C19" s="144" t="s">
        <v>75</v>
      </c>
      <c r="D19" s="209">
        <v>0</v>
      </c>
      <c r="E19" s="208">
        <v>0</v>
      </c>
      <c r="F19" s="208">
        <v>0</v>
      </c>
      <c r="G19" s="208">
        <v>0</v>
      </c>
      <c r="H19" s="208">
        <v>0</v>
      </c>
      <c r="I19" s="208">
        <v>0</v>
      </c>
      <c r="J19" s="208">
        <v>0</v>
      </c>
      <c r="K19" s="208">
        <v>0</v>
      </c>
    </row>
    <row r="20" spans="1:11" x14ac:dyDescent="0.25">
      <c r="A20" s="14" t="str">
        <f t="shared" si="0"/>
        <v>AttleboroughBungalow</v>
      </c>
      <c r="B20" s="14" t="s">
        <v>112</v>
      </c>
      <c r="C20" s="145" t="s">
        <v>1715</v>
      </c>
      <c r="D20" s="209">
        <v>0</v>
      </c>
      <c r="E20" s="208">
        <v>4</v>
      </c>
      <c r="F20" s="208">
        <v>92</v>
      </c>
      <c r="G20" s="208">
        <v>2</v>
      </c>
      <c r="H20" s="208">
        <v>0</v>
      </c>
      <c r="I20" s="208">
        <v>0</v>
      </c>
      <c r="J20" s="208">
        <v>0</v>
      </c>
      <c r="K20" s="208">
        <v>98</v>
      </c>
    </row>
    <row r="21" spans="1:11" x14ac:dyDescent="0.25">
      <c r="A21" s="14" t="str">
        <f t="shared" si="0"/>
        <v>AttleboroughFlat</v>
      </c>
      <c r="B21" s="14" t="s">
        <v>112</v>
      </c>
      <c r="C21" s="145" t="s">
        <v>33</v>
      </c>
      <c r="D21" s="209">
        <v>0</v>
      </c>
      <c r="E21" s="208">
        <v>38</v>
      </c>
      <c r="F21" s="208">
        <v>52</v>
      </c>
      <c r="G21" s="208">
        <v>0</v>
      </c>
      <c r="H21" s="208">
        <v>0</v>
      </c>
      <c r="I21" s="208">
        <v>0</v>
      </c>
      <c r="J21" s="208">
        <v>0</v>
      </c>
      <c r="K21" s="208">
        <v>90</v>
      </c>
    </row>
    <row r="22" spans="1:11" ht="15.75" x14ac:dyDescent="0.25">
      <c r="A22" s="14" t="str">
        <f t="shared" si="0"/>
        <v>AttleboroughHouse</v>
      </c>
      <c r="B22" s="14" t="s">
        <v>112</v>
      </c>
      <c r="C22" s="145" t="s">
        <v>1716</v>
      </c>
      <c r="D22" s="210">
        <v>0</v>
      </c>
      <c r="E22" s="208">
        <v>17</v>
      </c>
      <c r="F22" s="208">
        <v>117</v>
      </c>
      <c r="G22" s="208">
        <v>112</v>
      </c>
      <c r="H22" s="209">
        <v>7</v>
      </c>
      <c r="I22" s="209">
        <v>0</v>
      </c>
      <c r="J22" s="209">
        <v>0</v>
      </c>
      <c r="K22" s="208">
        <v>253</v>
      </c>
    </row>
    <row r="23" spans="1:11" ht="15.75" x14ac:dyDescent="0.25">
      <c r="A23" s="14" t="str">
        <f t="shared" si="0"/>
        <v>AttleboroughMaisonette</v>
      </c>
      <c r="B23" s="14" t="s">
        <v>112</v>
      </c>
      <c r="C23" s="146" t="s">
        <v>1717</v>
      </c>
      <c r="D23" s="210">
        <v>0</v>
      </c>
      <c r="E23" s="208">
        <v>1</v>
      </c>
      <c r="F23" s="208">
        <v>1</v>
      </c>
      <c r="G23" s="209">
        <v>0</v>
      </c>
      <c r="H23" s="209">
        <v>0</v>
      </c>
      <c r="I23" s="209">
        <v>0</v>
      </c>
      <c r="J23" s="209">
        <v>0</v>
      </c>
      <c r="K23" s="208">
        <v>2</v>
      </c>
    </row>
    <row r="24" spans="1:11" x14ac:dyDescent="0.25">
      <c r="A24" s="150" t="str">
        <f t="shared" si="0"/>
        <v>AttleboroughGeneral needs</v>
      </c>
      <c r="B24" s="151" t="s">
        <v>112</v>
      </c>
      <c r="C24" s="146" t="s">
        <v>72</v>
      </c>
      <c r="D24">
        <f>SUM(D19:D23)</f>
        <v>0</v>
      </c>
      <c r="E24">
        <f t="shared" ref="E24:K24" si="4">SUM(E19:E23)</f>
        <v>60</v>
      </c>
      <c r="F24">
        <f t="shared" si="4"/>
        <v>262</v>
      </c>
      <c r="G24">
        <f t="shared" si="4"/>
        <v>114</v>
      </c>
      <c r="H24">
        <f t="shared" si="4"/>
        <v>7</v>
      </c>
      <c r="I24">
        <f t="shared" si="4"/>
        <v>0</v>
      </c>
      <c r="J24">
        <f t="shared" si="4"/>
        <v>0</v>
      </c>
      <c r="K24">
        <f t="shared" si="4"/>
        <v>443</v>
      </c>
    </row>
    <row r="25" spans="1:11" ht="15.75" x14ac:dyDescent="0.25">
      <c r="A25" s="14" t="str">
        <f t="shared" si="0"/>
        <v>AttleboroughSheltered</v>
      </c>
      <c r="B25" s="14" t="s">
        <v>112</v>
      </c>
      <c r="C25" s="146" t="s">
        <v>46</v>
      </c>
      <c r="D25" s="210">
        <v>3</v>
      </c>
      <c r="E25" s="210">
        <v>126</v>
      </c>
      <c r="F25" s="210">
        <v>4</v>
      </c>
      <c r="G25" s="209">
        <v>0</v>
      </c>
      <c r="H25" s="210">
        <v>0</v>
      </c>
      <c r="I25" s="210">
        <v>0</v>
      </c>
      <c r="J25" s="210">
        <v>0</v>
      </c>
      <c r="K25" s="208">
        <v>133</v>
      </c>
    </row>
    <row r="26" spans="1:11" ht="15.75" x14ac:dyDescent="0.25">
      <c r="A26" s="14" t="str">
        <f t="shared" si="0"/>
        <v>AttleboroughShared ownership</v>
      </c>
      <c r="B26" s="14" t="s">
        <v>112</v>
      </c>
      <c r="C26" s="147" t="s">
        <v>24</v>
      </c>
      <c r="D26" s="210">
        <v>0</v>
      </c>
      <c r="E26" s="208">
        <v>4</v>
      </c>
      <c r="F26" s="208">
        <v>11</v>
      </c>
      <c r="G26" s="209">
        <v>6</v>
      </c>
      <c r="H26" s="209">
        <v>0</v>
      </c>
      <c r="I26" s="209">
        <v>0</v>
      </c>
      <c r="J26" s="209">
        <v>0</v>
      </c>
      <c r="K26" s="208">
        <v>21</v>
      </c>
    </row>
    <row r="27" spans="1:11" ht="15.75" x14ac:dyDescent="0.25">
      <c r="A27" s="14" t="str">
        <f t="shared" si="0"/>
        <v>BanhamBedsit</v>
      </c>
      <c r="B27" s="148" t="s">
        <v>126</v>
      </c>
      <c r="C27" s="144" t="s">
        <v>75</v>
      </c>
      <c r="D27" s="210">
        <v>0</v>
      </c>
      <c r="E27" s="210">
        <v>0</v>
      </c>
      <c r="F27" s="210">
        <v>0</v>
      </c>
      <c r="G27" s="210">
        <v>0</v>
      </c>
      <c r="H27" s="210">
        <v>0</v>
      </c>
      <c r="I27" s="210">
        <v>0</v>
      </c>
      <c r="J27" s="210">
        <v>0</v>
      </c>
      <c r="K27" s="208">
        <v>0</v>
      </c>
    </row>
    <row r="28" spans="1:11" ht="15.75" x14ac:dyDescent="0.25">
      <c r="A28" s="14" t="str">
        <f t="shared" si="0"/>
        <v>BanhamBungalow</v>
      </c>
      <c r="B28" s="148" t="s">
        <v>126</v>
      </c>
      <c r="C28" s="145" t="s">
        <v>1715</v>
      </c>
      <c r="D28" s="210">
        <v>0</v>
      </c>
      <c r="E28" s="208">
        <v>2</v>
      </c>
      <c r="F28" s="208">
        <v>27</v>
      </c>
      <c r="G28" s="209">
        <v>0</v>
      </c>
      <c r="H28" s="209">
        <v>0</v>
      </c>
      <c r="I28" s="209">
        <v>0</v>
      </c>
      <c r="J28" s="209">
        <v>0</v>
      </c>
      <c r="K28" s="208">
        <v>29</v>
      </c>
    </row>
    <row r="29" spans="1:11" ht="15.75" x14ac:dyDescent="0.25">
      <c r="A29" s="14" t="str">
        <f t="shared" si="0"/>
        <v>BanhamFlat</v>
      </c>
      <c r="B29" s="148" t="s">
        <v>126</v>
      </c>
      <c r="C29" s="145" t="s">
        <v>33</v>
      </c>
      <c r="D29" s="210">
        <v>0</v>
      </c>
      <c r="E29" s="210">
        <v>0</v>
      </c>
      <c r="F29" s="210">
        <v>0</v>
      </c>
      <c r="G29" s="210">
        <v>0</v>
      </c>
      <c r="H29" s="210">
        <v>0</v>
      </c>
      <c r="I29" s="210">
        <v>0</v>
      </c>
      <c r="J29" s="210">
        <v>0</v>
      </c>
      <c r="K29" s="208">
        <v>0</v>
      </c>
    </row>
    <row r="30" spans="1:11" ht="15.75" x14ac:dyDescent="0.25">
      <c r="A30" s="14" t="str">
        <f t="shared" si="0"/>
        <v>BanhamHouse</v>
      </c>
      <c r="B30" s="148" t="s">
        <v>126</v>
      </c>
      <c r="C30" s="145" t="s">
        <v>1716</v>
      </c>
      <c r="D30" s="210">
        <v>0</v>
      </c>
      <c r="E30" s="208">
        <v>0</v>
      </c>
      <c r="F30" s="208">
        <v>9</v>
      </c>
      <c r="G30" s="209">
        <v>27</v>
      </c>
      <c r="H30" s="209">
        <v>0</v>
      </c>
      <c r="I30" s="209">
        <v>0</v>
      </c>
      <c r="J30" s="209">
        <v>0</v>
      </c>
      <c r="K30" s="208">
        <v>36</v>
      </c>
    </row>
    <row r="31" spans="1:11" ht="15.75" x14ac:dyDescent="0.25">
      <c r="A31" s="14" t="str">
        <f t="shared" si="0"/>
        <v>BanhamMaisonette</v>
      </c>
      <c r="B31" s="148" t="s">
        <v>126</v>
      </c>
      <c r="C31" s="146" t="s">
        <v>1717</v>
      </c>
      <c r="D31" s="210">
        <v>0</v>
      </c>
      <c r="E31" s="210">
        <v>0</v>
      </c>
      <c r="F31" s="210">
        <v>0</v>
      </c>
      <c r="G31" s="210">
        <v>0</v>
      </c>
      <c r="H31" s="210">
        <v>0</v>
      </c>
      <c r="I31" s="210">
        <v>0</v>
      </c>
      <c r="J31" s="210">
        <v>0</v>
      </c>
      <c r="K31" s="208">
        <v>0</v>
      </c>
    </row>
    <row r="32" spans="1:11" x14ac:dyDescent="0.25">
      <c r="A32" s="14" t="str">
        <f t="shared" si="0"/>
        <v>BanhamGeneral needs</v>
      </c>
      <c r="B32" s="151" t="s">
        <v>126</v>
      </c>
      <c r="C32" s="146" t="s">
        <v>72</v>
      </c>
      <c r="D32">
        <f>SUM(D27:D31)</f>
        <v>0</v>
      </c>
      <c r="E32">
        <f t="shared" ref="E32" si="5">SUM(E27:E31)</f>
        <v>2</v>
      </c>
      <c r="F32">
        <f t="shared" ref="F32" si="6">SUM(F27:F31)</f>
        <v>36</v>
      </c>
      <c r="G32">
        <f t="shared" ref="G32" si="7">SUM(G27:G31)</f>
        <v>27</v>
      </c>
      <c r="H32">
        <f t="shared" ref="H32" si="8">SUM(H27:H31)</f>
        <v>0</v>
      </c>
      <c r="I32">
        <f t="shared" ref="I32" si="9">SUM(I27:I31)</f>
        <v>0</v>
      </c>
      <c r="J32">
        <f t="shared" ref="J32" si="10">SUM(J27:J31)</f>
        <v>0</v>
      </c>
      <c r="K32">
        <f t="shared" ref="K32" si="11">SUM(K27:K31)</f>
        <v>65</v>
      </c>
    </row>
    <row r="33" spans="1:11" ht="15.75" x14ac:dyDescent="0.25">
      <c r="A33" s="14" t="str">
        <f t="shared" si="0"/>
        <v>BanhamSheltered</v>
      </c>
      <c r="B33" s="148" t="s">
        <v>126</v>
      </c>
      <c r="C33" s="146" t="s">
        <v>46</v>
      </c>
      <c r="D33" s="210">
        <v>0</v>
      </c>
      <c r="E33" s="210">
        <v>0</v>
      </c>
      <c r="F33" s="210">
        <v>0</v>
      </c>
      <c r="G33" s="210">
        <v>0</v>
      </c>
      <c r="H33" s="210">
        <v>0</v>
      </c>
      <c r="I33" s="210">
        <v>0</v>
      </c>
      <c r="J33" s="210">
        <v>0</v>
      </c>
      <c r="K33" s="208">
        <v>0</v>
      </c>
    </row>
    <row r="34" spans="1:11" ht="15.75" x14ac:dyDescent="0.25">
      <c r="A34" s="14" t="str">
        <f t="shared" si="0"/>
        <v>BanhamShared ownership</v>
      </c>
      <c r="B34" s="148" t="s">
        <v>126</v>
      </c>
      <c r="C34" s="147" t="s">
        <v>24</v>
      </c>
      <c r="D34" s="210">
        <v>0</v>
      </c>
      <c r="E34" s="210">
        <v>0</v>
      </c>
      <c r="F34" s="210">
        <v>0</v>
      </c>
      <c r="G34" s="210">
        <v>0</v>
      </c>
      <c r="H34" s="210">
        <v>0</v>
      </c>
      <c r="I34" s="210">
        <v>0</v>
      </c>
      <c r="J34" s="210">
        <v>0</v>
      </c>
      <c r="K34" s="208">
        <v>0</v>
      </c>
    </row>
    <row r="35" spans="1:11" ht="15.75" x14ac:dyDescent="0.25">
      <c r="A35" s="14" t="str">
        <f t="shared" si="0"/>
        <v>BawdeswellBedsit</v>
      </c>
      <c r="B35" s="148" t="s">
        <v>142</v>
      </c>
      <c r="C35" s="144" t="s">
        <v>75</v>
      </c>
      <c r="D35" s="210">
        <v>0</v>
      </c>
      <c r="E35" s="210">
        <v>0</v>
      </c>
      <c r="F35" s="210">
        <v>0</v>
      </c>
      <c r="G35" s="210">
        <v>0</v>
      </c>
      <c r="H35" s="210">
        <v>0</v>
      </c>
      <c r="I35" s="210">
        <v>0</v>
      </c>
      <c r="J35" s="210">
        <v>0</v>
      </c>
      <c r="K35" s="208">
        <v>0</v>
      </c>
    </row>
    <row r="36" spans="1:11" ht="15.75" x14ac:dyDescent="0.25">
      <c r="A36" s="14" t="str">
        <f t="shared" si="0"/>
        <v>BawdeswellBungalow</v>
      </c>
      <c r="B36" s="148" t="s">
        <v>142</v>
      </c>
      <c r="C36" s="145" t="s">
        <v>1715</v>
      </c>
      <c r="D36" s="210">
        <v>0</v>
      </c>
      <c r="E36" s="210">
        <v>0</v>
      </c>
      <c r="F36" s="210">
        <v>6</v>
      </c>
      <c r="G36" s="210">
        <v>1</v>
      </c>
      <c r="H36" s="210">
        <v>0</v>
      </c>
      <c r="I36" s="210">
        <v>0</v>
      </c>
      <c r="J36" s="210">
        <v>0</v>
      </c>
      <c r="K36" s="208">
        <v>7</v>
      </c>
    </row>
    <row r="37" spans="1:11" ht="15.75" x14ac:dyDescent="0.25">
      <c r="A37" s="14" t="str">
        <f t="shared" si="0"/>
        <v>BawdeswellFlat</v>
      </c>
      <c r="B37" s="148" t="s">
        <v>142</v>
      </c>
      <c r="C37" s="145" t="s">
        <v>33</v>
      </c>
      <c r="D37" s="210">
        <v>0</v>
      </c>
      <c r="E37" s="210">
        <v>0</v>
      </c>
      <c r="F37" s="210">
        <v>0</v>
      </c>
      <c r="G37" s="210">
        <v>0</v>
      </c>
      <c r="H37" s="210">
        <v>0</v>
      </c>
      <c r="I37" s="210">
        <v>0</v>
      </c>
      <c r="J37" s="210">
        <v>0</v>
      </c>
      <c r="K37" s="208">
        <v>0</v>
      </c>
    </row>
    <row r="38" spans="1:11" ht="15.75" x14ac:dyDescent="0.25">
      <c r="A38" s="14" t="str">
        <f t="shared" si="0"/>
        <v>BawdeswellHouse</v>
      </c>
      <c r="B38" s="148" t="s">
        <v>142</v>
      </c>
      <c r="C38" s="145" t="s">
        <v>1716</v>
      </c>
      <c r="D38" s="210">
        <v>0</v>
      </c>
      <c r="E38" s="210">
        <v>0</v>
      </c>
      <c r="F38" s="210">
        <v>4</v>
      </c>
      <c r="G38" s="210">
        <v>27</v>
      </c>
      <c r="H38" s="210">
        <v>1</v>
      </c>
      <c r="I38" s="210">
        <v>0</v>
      </c>
      <c r="J38" s="210">
        <v>0</v>
      </c>
      <c r="K38" s="208">
        <v>32</v>
      </c>
    </row>
    <row r="39" spans="1:11" ht="15.75" x14ac:dyDescent="0.25">
      <c r="A39" s="14" t="str">
        <f t="shared" si="0"/>
        <v>BawdeswellMaisonette</v>
      </c>
      <c r="B39" s="148" t="s">
        <v>142</v>
      </c>
      <c r="C39" s="146" t="s">
        <v>1717</v>
      </c>
      <c r="D39" s="210">
        <v>0</v>
      </c>
      <c r="E39" s="210">
        <v>0</v>
      </c>
      <c r="F39" s="210">
        <v>0</v>
      </c>
      <c r="G39" s="210">
        <v>0</v>
      </c>
      <c r="H39" s="210">
        <v>0</v>
      </c>
      <c r="I39" s="210">
        <v>0</v>
      </c>
      <c r="J39" s="210">
        <v>0</v>
      </c>
      <c r="K39" s="208">
        <v>0</v>
      </c>
    </row>
    <row r="40" spans="1:11" x14ac:dyDescent="0.25">
      <c r="A40" s="14" t="str">
        <f t="shared" si="0"/>
        <v>BawdeswellGeneral needs</v>
      </c>
      <c r="B40" s="148" t="s">
        <v>142</v>
      </c>
      <c r="C40" s="146" t="s">
        <v>72</v>
      </c>
      <c r="D40">
        <f>SUM(D35:D39)</f>
        <v>0</v>
      </c>
      <c r="E40">
        <f t="shared" ref="E40" si="12">SUM(E35:E39)</f>
        <v>0</v>
      </c>
      <c r="F40">
        <f t="shared" ref="F40" si="13">SUM(F35:F39)</f>
        <v>10</v>
      </c>
      <c r="G40">
        <f t="shared" ref="G40" si="14">SUM(G35:G39)</f>
        <v>28</v>
      </c>
      <c r="H40">
        <f t="shared" ref="H40" si="15">SUM(H35:H39)</f>
        <v>1</v>
      </c>
      <c r="I40">
        <f t="shared" ref="I40" si="16">SUM(I35:I39)</f>
        <v>0</v>
      </c>
      <c r="J40">
        <f t="shared" ref="J40" si="17">SUM(J35:J39)</f>
        <v>0</v>
      </c>
      <c r="K40">
        <f t="shared" ref="K40" si="18">SUM(K35:K39)</f>
        <v>39</v>
      </c>
    </row>
    <row r="41" spans="1:11" ht="15.75" x14ac:dyDescent="0.25">
      <c r="A41" s="14" t="str">
        <f t="shared" si="0"/>
        <v>BawdeswellSheltered</v>
      </c>
      <c r="B41" s="148" t="s">
        <v>142</v>
      </c>
      <c r="C41" s="146" t="s">
        <v>46</v>
      </c>
      <c r="D41" s="210">
        <v>0</v>
      </c>
      <c r="E41" s="210">
        <v>8</v>
      </c>
      <c r="F41" s="210">
        <v>5</v>
      </c>
      <c r="G41" s="210">
        <v>0</v>
      </c>
      <c r="H41" s="210">
        <v>0</v>
      </c>
      <c r="I41" s="210">
        <v>0</v>
      </c>
      <c r="J41" s="210">
        <v>0</v>
      </c>
      <c r="K41" s="208">
        <v>13</v>
      </c>
    </row>
    <row r="42" spans="1:11" ht="15.75" x14ac:dyDescent="0.25">
      <c r="A42" s="14" t="str">
        <f t="shared" si="0"/>
        <v>BawdeswellShared ownership</v>
      </c>
      <c r="B42" s="148" t="s">
        <v>142</v>
      </c>
      <c r="C42" s="147" t="s">
        <v>24</v>
      </c>
      <c r="D42" s="210">
        <v>0</v>
      </c>
      <c r="E42" s="210">
        <v>0</v>
      </c>
      <c r="F42" s="210">
        <v>0</v>
      </c>
      <c r="G42" s="210">
        <v>0</v>
      </c>
      <c r="H42" s="210">
        <v>0</v>
      </c>
      <c r="I42" s="210">
        <v>0</v>
      </c>
      <c r="J42" s="210">
        <v>0</v>
      </c>
      <c r="K42" s="208">
        <v>0</v>
      </c>
    </row>
    <row r="43" spans="1:11" ht="15.75" x14ac:dyDescent="0.25">
      <c r="A43" s="14" t="str">
        <f t="shared" si="0"/>
        <v>BeachamwellBedsit</v>
      </c>
      <c r="B43" s="148" t="s">
        <v>146</v>
      </c>
      <c r="C43" s="144" t="s">
        <v>75</v>
      </c>
      <c r="D43" s="210">
        <v>0</v>
      </c>
      <c r="E43" s="210">
        <v>0</v>
      </c>
      <c r="F43" s="210">
        <v>0</v>
      </c>
      <c r="G43" s="210">
        <v>0</v>
      </c>
      <c r="H43" s="210">
        <v>0</v>
      </c>
      <c r="I43" s="210">
        <v>0</v>
      </c>
      <c r="J43" s="210">
        <v>0</v>
      </c>
      <c r="K43" s="208">
        <v>0</v>
      </c>
    </row>
    <row r="44" spans="1:11" ht="15.75" x14ac:dyDescent="0.25">
      <c r="A44" s="14" t="str">
        <f t="shared" si="0"/>
        <v>BeachamwellBungalow</v>
      </c>
      <c r="B44" s="148" t="s">
        <v>146</v>
      </c>
      <c r="C44" s="145" t="s">
        <v>1715</v>
      </c>
      <c r="D44" s="210">
        <v>0</v>
      </c>
      <c r="E44" s="210">
        <v>0</v>
      </c>
      <c r="F44" s="210">
        <v>9</v>
      </c>
      <c r="G44" s="210">
        <v>0</v>
      </c>
      <c r="H44" s="210">
        <v>0</v>
      </c>
      <c r="I44" s="210">
        <v>0</v>
      </c>
      <c r="J44" s="210">
        <v>0</v>
      </c>
      <c r="K44" s="208">
        <v>9</v>
      </c>
    </row>
    <row r="45" spans="1:11" ht="15.75" x14ac:dyDescent="0.25">
      <c r="A45" s="14" t="str">
        <f t="shared" si="0"/>
        <v>BeachamwellFlat</v>
      </c>
      <c r="B45" s="148" t="s">
        <v>146</v>
      </c>
      <c r="C45" s="145" t="s">
        <v>33</v>
      </c>
      <c r="D45" s="210">
        <v>0</v>
      </c>
      <c r="E45" s="210">
        <v>0</v>
      </c>
      <c r="F45" s="210">
        <v>0</v>
      </c>
      <c r="G45" s="210">
        <v>0</v>
      </c>
      <c r="H45" s="210">
        <v>0</v>
      </c>
      <c r="I45" s="210">
        <v>0</v>
      </c>
      <c r="J45" s="210">
        <v>0</v>
      </c>
      <c r="K45" s="208">
        <v>0</v>
      </c>
    </row>
    <row r="46" spans="1:11" ht="15.75" x14ac:dyDescent="0.25">
      <c r="A46" s="14" t="str">
        <f t="shared" si="0"/>
        <v>BeachamwellHouse</v>
      </c>
      <c r="B46" s="148" t="s">
        <v>146</v>
      </c>
      <c r="C46" s="145" t="s">
        <v>1716</v>
      </c>
      <c r="D46" s="210">
        <v>0</v>
      </c>
      <c r="E46" s="210">
        <v>0</v>
      </c>
      <c r="F46" s="210">
        <v>0</v>
      </c>
      <c r="G46" s="210">
        <v>7</v>
      </c>
      <c r="H46" s="210">
        <v>0</v>
      </c>
      <c r="I46" s="210">
        <v>0</v>
      </c>
      <c r="J46" s="210">
        <v>0</v>
      </c>
      <c r="K46" s="208">
        <v>7</v>
      </c>
    </row>
    <row r="47" spans="1:11" ht="15.75" x14ac:dyDescent="0.25">
      <c r="A47" s="14" t="str">
        <f t="shared" si="0"/>
        <v>BeachamwellMaisonette</v>
      </c>
      <c r="B47" s="148" t="s">
        <v>146</v>
      </c>
      <c r="C47" s="146" t="s">
        <v>1717</v>
      </c>
      <c r="D47" s="210">
        <v>0</v>
      </c>
      <c r="E47" s="210">
        <v>0</v>
      </c>
      <c r="F47" s="210">
        <v>0</v>
      </c>
      <c r="G47" s="210">
        <v>0</v>
      </c>
      <c r="H47" s="210">
        <v>0</v>
      </c>
      <c r="I47" s="210">
        <v>0</v>
      </c>
      <c r="J47" s="210">
        <v>0</v>
      </c>
      <c r="K47" s="208">
        <v>0</v>
      </c>
    </row>
    <row r="48" spans="1:11" x14ac:dyDescent="0.25">
      <c r="A48" s="14" t="str">
        <f t="shared" ref="A48" si="19">B48&amp;C48</f>
        <v>BeachamwellGeneral needs</v>
      </c>
      <c r="B48" s="151" t="s">
        <v>146</v>
      </c>
      <c r="C48" s="146" t="s">
        <v>72</v>
      </c>
      <c r="D48">
        <f>SUM(D43:D47)</f>
        <v>0</v>
      </c>
      <c r="E48">
        <f t="shared" ref="E48" si="20">SUM(E43:E47)</f>
        <v>0</v>
      </c>
      <c r="F48">
        <f t="shared" ref="F48" si="21">SUM(F43:F47)</f>
        <v>9</v>
      </c>
      <c r="G48">
        <f t="shared" ref="G48" si="22">SUM(G43:G47)</f>
        <v>7</v>
      </c>
      <c r="H48">
        <f t="shared" ref="H48" si="23">SUM(H43:H47)</f>
        <v>0</v>
      </c>
      <c r="I48">
        <f t="shared" ref="I48" si="24">SUM(I43:I47)</f>
        <v>0</v>
      </c>
      <c r="J48">
        <f t="shared" ref="J48" si="25">SUM(J43:J47)</f>
        <v>0</v>
      </c>
      <c r="K48">
        <f t="shared" ref="K48" si="26">SUM(K43:K47)</f>
        <v>16</v>
      </c>
    </row>
    <row r="49" spans="1:11" ht="15.75" x14ac:dyDescent="0.25">
      <c r="A49" s="14" t="str">
        <f t="shared" si="0"/>
        <v>BeachamwellSheltered</v>
      </c>
      <c r="B49" s="148" t="s">
        <v>146</v>
      </c>
      <c r="C49" s="146" t="s">
        <v>46</v>
      </c>
      <c r="D49" s="210">
        <v>0</v>
      </c>
      <c r="E49" s="210">
        <v>0</v>
      </c>
      <c r="F49" s="210">
        <v>0</v>
      </c>
      <c r="G49" s="210">
        <v>0</v>
      </c>
      <c r="H49" s="210">
        <v>0</v>
      </c>
      <c r="I49" s="210">
        <v>0</v>
      </c>
      <c r="J49" s="210">
        <v>0</v>
      </c>
      <c r="K49" s="208">
        <v>0</v>
      </c>
    </row>
    <row r="50" spans="1:11" ht="15.75" x14ac:dyDescent="0.25">
      <c r="A50" s="14" t="str">
        <f t="shared" si="0"/>
        <v>BeachamwellShared ownership</v>
      </c>
      <c r="B50" s="148" t="s">
        <v>146</v>
      </c>
      <c r="C50" s="147" t="s">
        <v>24</v>
      </c>
      <c r="D50" s="210">
        <v>0</v>
      </c>
      <c r="E50" s="210">
        <v>0</v>
      </c>
      <c r="F50" s="210">
        <v>0</v>
      </c>
      <c r="G50" s="210">
        <v>0</v>
      </c>
      <c r="H50" s="210">
        <v>0</v>
      </c>
      <c r="I50" s="210">
        <v>0</v>
      </c>
      <c r="J50" s="210">
        <v>0</v>
      </c>
      <c r="K50" s="208">
        <v>0</v>
      </c>
    </row>
    <row r="51" spans="1:11" ht="15.75" x14ac:dyDescent="0.25">
      <c r="A51" s="14" t="str">
        <f t="shared" si="0"/>
        <v>Beeston with BitteringBedsit</v>
      </c>
      <c r="B51" s="148" t="s">
        <v>154</v>
      </c>
      <c r="C51" s="144" t="s">
        <v>75</v>
      </c>
      <c r="D51" s="210">
        <v>0</v>
      </c>
      <c r="E51" s="210">
        <v>0</v>
      </c>
      <c r="F51" s="210">
        <v>0</v>
      </c>
      <c r="G51" s="210">
        <v>0</v>
      </c>
      <c r="H51" s="210">
        <v>0</v>
      </c>
      <c r="I51" s="210">
        <v>0</v>
      </c>
      <c r="J51" s="210">
        <v>0</v>
      </c>
      <c r="K51" s="208">
        <v>0</v>
      </c>
    </row>
    <row r="52" spans="1:11" ht="15.75" x14ac:dyDescent="0.25">
      <c r="A52" s="14" t="str">
        <f t="shared" si="0"/>
        <v>Beeston with BitteringBungalow</v>
      </c>
      <c r="B52" s="148" t="s">
        <v>154</v>
      </c>
      <c r="C52" s="145" t="s">
        <v>1715</v>
      </c>
      <c r="D52" s="210">
        <v>0</v>
      </c>
      <c r="E52" s="210">
        <v>0</v>
      </c>
      <c r="F52" s="210">
        <v>6</v>
      </c>
      <c r="G52" s="210">
        <v>0</v>
      </c>
      <c r="H52" s="210">
        <v>0</v>
      </c>
      <c r="I52" s="210">
        <v>0</v>
      </c>
      <c r="J52" s="210">
        <v>0</v>
      </c>
      <c r="K52" s="208">
        <v>6</v>
      </c>
    </row>
    <row r="53" spans="1:11" ht="15.75" x14ac:dyDescent="0.25">
      <c r="A53" s="14" t="str">
        <f t="shared" si="0"/>
        <v>Beeston with BitteringFlat</v>
      </c>
      <c r="B53" s="148" t="s">
        <v>154</v>
      </c>
      <c r="C53" s="145" t="s">
        <v>33</v>
      </c>
      <c r="D53" s="210">
        <v>0</v>
      </c>
      <c r="E53" s="210">
        <v>0</v>
      </c>
      <c r="F53" s="210">
        <v>0</v>
      </c>
      <c r="G53" s="210">
        <v>0</v>
      </c>
      <c r="H53" s="210">
        <v>0</v>
      </c>
      <c r="I53" s="210">
        <v>0</v>
      </c>
      <c r="J53" s="210">
        <v>0</v>
      </c>
      <c r="K53" s="208">
        <v>0</v>
      </c>
    </row>
    <row r="54" spans="1:11" ht="15.75" x14ac:dyDescent="0.25">
      <c r="A54" s="14" t="str">
        <f t="shared" si="0"/>
        <v>Beeston with BitteringHouse</v>
      </c>
      <c r="B54" s="148" t="s">
        <v>154</v>
      </c>
      <c r="C54" s="145" t="s">
        <v>1716</v>
      </c>
      <c r="D54" s="210">
        <v>0</v>
      </c>
      <c r="E54" s="210">
        <v>1</v>
      </c>
      <c r="F54" s="210">
        <v>2</v>
      </c>
      <c r="G54" s="210">
        <v>17</v>
      </c>
      <c r="H54" s="210">
        <v>0</v>
      </c>
      <c r="I54" s="210">
        <v>0</v>
      </c>
      <c r="J54" s="210">
        <v>0</v>
      </c>
      <c r="K54" s="208">
        <v>20</v>
      </c>
    </row>
    <row r="55" spans="1:11" ht="15.75" x14ac:dyDescent="0.25">
      <c r="A55" s="14" t="str">
        <f t="shared" si="0"/>
        <v>Beeston with BitteringMaisonette</v>
      </c>
      <c r="B55" s="148" t="s">
        <v>154</v>
      </c>
      <c r="C55" s="146" t="s">
        <v>1717</v>
      </c>
      <c r="D55" s="210">
        <v>0</v>
      </c>
      <c r="E55" s="210">
        <v>0</v>
      </c>
      <c r="F55" s="210">
        <v>0</v>
      </c>
      <c r="G55" s="210">
        <v>0</v>
      </c>
      <c r="H55" s="210">
        <v>0</v>
      </c>
      <c r="I55" s="210">
        <v>0</v>
      </c>
      <c r="J55" s="210">
        <v>0</v>
      </c>
      <c r="K55" s="208">
        <v>0</v>
      </c>
    </row>
    <row r="56" spans="1:11" x14ac:dyDescent="0.25">
      <c r="A56" s="14" t="str">
        <f t="shared" si="0"/>
        <v>Beeston with BitteringGeneral needs</v>
      </c>
      <c r="B56" s="148" t="s">
        <v>154</v>
      </c>
      <c r="C56" s="146" t="s">
        <v>72</v>
      </c>
      <c r="D56">
        <f>SUM(D51:D55)</f>
        <v>0</v>
      </c>
      <c r="E56">
        <f t="shared" ref="E56" si="27">SUM(E51:E55)</f>
        <v>1</v>
      </c>
      <c r="F56">
        <f t="shared" ref="F56" si="28">SUM(F51:F55)</f>
        <v>8</v>
      </c>
      <c r="G56">
        <f t="shared" ref="G56" si="29">SUM(G51:G55)</f>
        <v>17</v>
      </c>
      <c r="H56">
        <f t="shared" ref="H56" si="30">SUM(H51:H55)</f>
        <v>0</v>
      </c>
      <c r="I56">
        <f t="shared" ref="I56" si="31">SUM(I51:I55)</f>
        <v>0</v>
      </c>
      <c r="J56">
        <f t="shared" ref="J56" si="32">SUM(J51:J55)</f>
        <v>0</v>
      </c>
      <c r="K56">
        <f t="shared" ref="K56" si="33">SUM(K51:K55)</f>
        <v>26</v>
      </c>
    </row>
    <row r="57" spans="1:11" ht="15.75" x14ac:dyDescent="0.25">
      <c r="A57" s="14" t="str">
        <f t="shared" si="0"/>
        <v>Beeston with BitteringSheltered</v>
      </c>
      <c r="B57" s="148" t="s">
        <v>154</v>
      </c>
      <c r="C57" s="146" t="s">
        <v>46</v>
      </c>
      <c r="D57" s="210">
        <v>0</v>
      </c>
      <c r="E57" s="210">
        <v>0</v>
      </c>
      <c r="F57" s="210">
        <v>0</v>
      </c>
      <c r="G57" s="210">
        <v>0</v>
      </c>
      <c r="H57" s="210">
        <v>0</v>
      </c>
      <c r="I57" s="210">
        <v>0</v>
      </c>
      <c r="J57" s="210">
        <v>0</v>
      </c>
      <c r="K57" s="208">
        <v>0</v>
      </c>
    </row>
    <row r="58" spans="1:11" ht="15.75" x14ac:dyDescent="0.25">
      <c r="A58" s="14" t="str">
        <f t="shared" si="0"/>
        <v>Beeston with BitteringShared ownership</v>
      </c>
      <c r="B58" s="148" t="s">
        <v>154</v>
      </c>
      <c r="C58" s="147" t="s">
        <v>24</v>
      </c>
      <c r="D58" s="210">
        <v>0</v>
      </c>
      <c r="E58" s="210">
        <v>1</v>
      </c>
      <c r="F58" s="210">
        <v>0</v>
      </c>
      <c r="G58" s="210">
        <v>2</v>
      </c>
      <c r="H58" s="210">
        <v>0</v>
      </c>
      <c r="I58" s="210">
        <v>0</v>
      </c>
      <c r="J58" s="210">
        <v>0</v>
      </c>
      <c r="K58" s="208">
        <v>3</v>
      </c>
    </row>
    <row r="59" spans="1:11" ht="15.75" x14ac:dyDescent="0.25">
      <c r="A59" s="14" t="str">
        <f t="shared" si="0"/>
        <v>BeetleyBedsit</v>
      </c>
      <c r="B59" s="148" t="s">
        <v>156</v>
      </c>
      <c r="C59" s="144" t="s">
        <v>75</v>
      </c>
      <c r="D59" s="210">
        <v>0</v>
      </c>
      <c r="E59" s="210">
        <v>0</v>
      </c>
      <c r="F59" s="210">
        <v>0</v>
      </c>
      <c r="G59" s="210">
        <v>0</v>
      </c>
      <c r="H59" s="210">
        <v>0</v>
      </c>
      <c r="I59" s="210">
        <v>0</v>
      </c>
      <c r="J59" s="210">
        <v>0</v>
      </c>
      <c r="K59" s="208">
        <v>0</v>
      </c>
    </row>
    <row r="60" spans="1:11" ht="15.75" x14ac:dyDescent="0.25">
      <c r="A60" s="14" t="str">
        <f t="shared" si="0"/>
        <v>BeetleyBungalow</v>
      </c>
      <c r="B60" s="148" t="s">
        <v>156</v>
      </c>
      <c r="C60" s="145" t="s">
        <v>1715</v>
      </c>
      <c r="D60" s="210">
        <v>0</v>
      </c>
      <c r="E60" s="210">
        <v>0</v>
      </c>
      <c r="F60" s="210">
        <v>7</v>
      </c>
      <c r="G60" s="210">
        <v>0</v>
      </c>
      <c r="H60" s="210">
        <v>0</v>
      </c>
      <c r="I60" s="210">
        <v>0</v>
      </c>
      <c r="J60" s="210">
        <v>0</v>
      </c>
      <c r="K60" s="208">
        <v>7</v>
      </c>
    </row>
    <row r="61" spans="1:11" ht="15.75" x14ac:dyDescent="0.25">
      <c r="A61" s="14" t="str">
        <f t="shared" si="0"/>
        <v>BeetleyFlat</v>
      </c>
      <c r="B61" s="148" t="s">
        <v>156</v>
      </c>
      <c r="C61" s="145" t="s">
        <v>33</v>
      </c>
      <c r="D61" s="210">
        <v>0</v>
      </c>
      <c r="E61" s="210">
        <v>0</v>
      </c>
      <c r="F61" s="210">
        <v>0</v>
      </c>
      <c r="G61" s="210">
        <v>0</v>
      </c>
      <c r="H61" s="210">
        <v>0</v>
      </c>
      <c r="I61" s="210">
        <v>0</v>
      </c>
      <c r="J61" s="210">
        <v>0</v>
      </c>
      <c r="K61" s="208">
        <v>0</v>
      </c>
    </row>
    <row r="62" spans="1:11" ht="15.75" x14ac:dyDescent="0.25">
      <c r="A62" s="14" t="str">
        <f t="shared" si="0"/>
        <v>BeetleyHouse</v>
      </c>
      <c r="B62" s="148" t="s">
        <v>156</v>
      </c>
      <c r="C62" s="145" t="s">
        <v>1716</v>
      </c>
      <c r="D62" s="210">
        <v>0</v>
      </c>
      <c r="E62" s="210">
        <v>4</v>
      </c>
      <c r="F62" s="210">
        <v>2</v>
      </c>
      <c r="G62" s="210">
        <v>10</v>
      </c>
      <c r="H62" s="210">
        <v>0</v>
      </c>
      <c r="I62" s="210">
        <v>0</v>
      </c>
      <c r="J62" s="210">
        <v>0</v>
      </c>
      <c r="K62" s="208">
        <v>16</v>
      </c>
    </row>
    <row r="63" spans="1:11" ht="15.75" x14ac:dyDescent="0.25">
      <c r="A63" s="14" t="str">
        <f t="shared" si="0"/>
        <v>BeetleyMaisonette</v>
      </c>
      <c r="B63" s="148" t="s">
        <v>156</v>
      </c>
      <c r="C63" s="146" t="s">
        <v>1717</v>
      </c>
      <c r="D63" s="210">
        <v>0</v>
      </c>
      <c r="E63" s="210">
        <v>0</v>
      </c>
      <c r="F63" s="210">
        <v>0</v>
      </c>
      <c r="G63" s="210">
        <v>0</v>
      </c>
      <c r="H63" s="210">
        <v>0</v>
      </c>
      <c r="I63" s="210">
        <v>0</v>
      </c>
      <c r="J63" s="210">
        <v>0</v>
      </c>
      <c r="K63" s="208">
        <v>0</v>
      </c>
    </row>
    <row r="64" spans="1:11" x14ac:dyDescent="0.25">
      <c r="A64" s="14" t="str">
        <f t="shared" ref="A64" si="34">B64&amp;C64</f>
        <v>BeetleyGeneral needs</v>
      </c>
      <c r="B64" s="148" t="s">
        <v>156</v>
      </c>
      <c r="C64" s="146" t="s">
        <v>72</v>
      </c>
      <c r="D64">
        <f>SUM(D59:D63)</f>
        <v>0</v>
      </c>
      <c r="E64">
        <f t="shared" ref="E64" si="35">SUM(E59:E63)</f>
        <v>4</v>
      </c>
      <c r="F64">
        <f t="shared" ref="F64" si="36">SUM(F59:F63)</f>
        <v>9</v>
      </c>
      <c r="G64">
        <f t="shared" ref="G64" si="37">SUM(G59:G63)</f>
        <v>10</v>
      </c>
      <c r="H64">
        <f t="shared" ref="H64" si="38">SUM(H59:H63)</f>
        <v>0</v>
      </c>
      <c r="I64">
        <f t="shared" ref="I64" si="39">SUM(I59:I63)</f>
        <v>0</v>
      </c>
      <c r="J64">
        <f t="shared" ref="J64" si="40">SUM(J59:J63)</f>
        <v>0</v>
      </c>
      <c r="K64">
        <f t="shared" ref="K64" si="41">SUM(K59:K63)</f>
        <v>23</v>
      </c>
    </row>
    <row r="65" spans="1:11" ht="15.75" x14ac:dyDescent="0.25">
      <c r="A65" s="14" t="str">
        <f t="shared" si="0"/>
        <v>BeetleySheltered</v>
      </c>
      <c r="B65" s="148" t="s">
        <v>156</v>
      </c>
      <c r="C65" s="146" t="s">
        <v>46</v>
      </c>
      <c r="D65" s="210">
        <v>0</v>
      </c>
      <c r="E65" s="210">
        <v>0</v>
      </c>
      <c r="F65" s="210">
        <v>0</v>
      </c>
      <c r="G65" s="210">
        <v>0</v>
      </c>
      <c r="H65" s="210">
        <v>0</v>
      </c>
      <c r="I65" s="210">
        <v>0</v>
      </c>
      <c r="J65" s="210">
        <v>0</v>
      </c>
      <c r="K65" s="208">
        <v>0</v>
      </c>
    </row>
    <row r="66" spans="1:11" ht="15.75" x14ac:dyDescent="0.25">
      <c r="A66" s="14" t="str">
        <f t="shared" si="0"/>
        <v>BeetleyShared ownership</v>
      </c>
      <c r="B66" s="148" t="s">
        <v>156</v>
      </c>
      <c r="C66" s="147" t="s">
        <v>24</v>
      </c>
      <c r="D66" s="210">
        <v>0</v>
      </c>
      <c r="E66" s="210">
        <v>0</v>
      </c>
      <c r="F66" s="210">
        <v>0</v>
      </c>
      <c r="G66" s="210">
        <v>0</v>
      </c>
      <c r="H66" s="210">
        <v>0</v>
      </c>
      <c r="I66" s="210">
        <v>0</v>
      </c>
      <c r="J66" s="210">
        <v>0</v>
      </c>
      <c r="K66" s="208">
        <v>0</v>
      </c>
    </row>
    <row r="67" spans="1:11" ht="15.75" x14ac:dyDescent="0.25">
      <c r="A67" s="14" t="str">
        <f t="shared" si="0"/>
        <v>BesthorpeBedsit</v>
      </c>
      <c r="B67" s="148" t="s">
        <v>166</v>
      </c>
      <c r="C67" s="144" t="s">
        <v>75</v>
      </c>
      <c r="D67" s="210">
        <v>0</v>
      </c>
      <c r="E67" s="210">
        <v>0</v>
      </c>
      <c r="F67" s="210">
        <v>0</v>
      </c>
      <c r="G67" s="210">
        <v>0</v>
      </c>
      <c r="H67" s="210">
        <v>0</v>
      </c>
      <c r="I67" s="210">
        <v>0</v>
      </c>
      <c r="J67" s="210">
        <v>0</v>
      </c>
      <c r="K67" s="208">
        <v>0</v>
      </c>
    </row>
    <row r="68" spans="1:11" ht="15.75" x14ac:dyDescent="0.25">
      <c r="A68" s="14" t="str">
        <f t="shared" si="0"/>
        <v>BesthorpeBungalow</v>
      </c>
      <c r="B68" s="148" t="s">
        <v>166</v>
      </c>
      <c r="C68" s="145" t="s">
        <v>1715</v>
      </c>
      <c r="D68" s="210">
        <v>0</v>
      </c>
      <c r="E68" s="210">
        <v>0</v>
      </c>
      <c r="F68" s="210">
        <v>0</v>
      </c>
      <c r="G68" s="210">
        <v>0</v>
      </c>
      <c r="H68" s="210">
        <v>0</v>
      </c>
      <c r="I68" s="210">
        <v>0</v>
      </c>
      <c r="J68" s="210">
        <v>0</v>
      </c>
      <c r="K68" s="208">
        <v>0</v>
      </c>
    </row>
    <row r="69" spans="1:11" ht="15.75" x14ac:dyDescent="0.25">
      <c r="A69" s="14" t="str">
        <f t="shared" si="0"/>
        <v>BesthorpeFlat</v>
      </c>
      <c r="B69" s="148" t="s">
        <v>166</v>
      </c>
      <c r="C69" s="145" t="s">
        <v>33</v>
      </c>
      <c r="D69" s="210">
        <v>0</v>
      </c>
      <c r="E69" s="210">
        <v>0</v>
      </c>
      <c r="F69" s="210">
        <v>0</v>
      </c>
      <c r="G69" s="210">
        <v>0</v>
      </c>
      <c r="H69" s="210">
        <v>0</v>
      </c>
      <c r="I69" s="210">
        <v>0</v>
      </c>
      <c r="J69" s="210">
        <v>0</v>
      </c>
      <c r="K69" s="208">
        <v>0</v>
      </c>
    </row>
    <row r="70" spans="1:11" ht="15.75" x14ac:dyDescent="0.25">
      <c r="A70" s="14" t="str">
        <f t="shared" si="0"/>
        <v>BesthorpeHouse</v>
      </c>
      <c r="B70" s="148" t="s">
        <v>166</v>
      </c>
      <c r="C70" s="145" t="s">
        <v>1716</v>
      </c>
      <c r="D70" s="210">
        <v>0</v>
      </c>
      <c r="E70" s="210">
        <v>0</v>
      </c>
      <c r="F70" s="210">
        <v>2</v>
      </c>
      <c r="G70" s="210">
        <v>8</v>
      </c>
      <c r="H70" s="210">
        <v>0</v>
      </c>
      <c r="I70" s="210">
        <v>0</v>
      </c>
      <c r="J70" s="210">
        <v>0</v>
      </c>
      <c r="K70" s="208">
        <v>10</v>
      </c>
    </row>
    <row r="71" spans="1:11" ht="15.75" x14ac:dyDescent="0.25">
      <c r="A71" s="14" t="str">
        <f t="shared" si="0"/>
        <v>BesthorpeMaisonette</v>
      </c>
      <c r="B71" s="148" t="s">
        <v>166</v>
      </c>
      <c r="C71" s="146" t="s">
        <v>1717</v>
      </c>
      <c r="D71" s="210">
        <v>0</v>
      </c>
      <c r="E71" s="210">
        <v>0</v>
      </c>
      <c r="F71" s="210">
        <v>0</v>
      </c>
      <c r="G71" s="210">
        <v>0</v>
      </c>
      <c r="H71" s="210">
        <v>0</v>
      </c>
      <c r="I71" s="210">
        <v>0</v>
      </c>
      <c r="J71" s="210">
        <v>0</v>
      </c>
      <c r="K71" s="208">
        <v>0</v>
      </c>
    </row>
    <row r="72" spans="1:11" x14ac:dyDescent="0.25">
      <c r="A72" s="14" t="str">
        <f t="shared" si="0"/>
        <v>BesthorpeGeneral needs</v>
      </c>
      <c r="B72" s="148" t="s">
        <v>166</v>
      </c>
      <c r="C72" s="146" t="s">
        <v>72</v>
      </c>
      <c r="D72">
        <f>SUM(D67:D71)</f>
        <v>0</v>
      </c>
      <c r="E72">
        <f t="shared" ref="E72" si="42">SUM(E67:E71)</f>
        <v>0</v>
      </c>
      <c r="F72">
        <f t="shared" ref="F72" si="43">SUM(F67:F71)</f>
        <v>2</v>
      </c>
      <c r="G72">
        <f t="shared" ref="G72" si="44">SUM(G67:G71)</f>
        <v>8</v>
      </c>
      <c r="H72">
        <f t="shared" ref="H72" si="45">SUM(H67:H71)</f>
        <v>0</v>
      </c>
      <c r="I72">
        <f t="shared" ref="I72" si="46">SUM(I67:I71)</f>
        <v>0</v>
      </c>
      <c r="J72">
        <f t="shared" ref="J72" si="47">SUM(J67:J71)</f>
        <v>0</v>
      </c>
      <c r="K72">
        <f t="shared" ref="K72" si="48">SUM(K67:K71)</f>
        <v>10</v>
      </c>
    </row>
    <row r="73" spans="1:11" ht="15.75" x14ac:dyDescent="0.25">
      <c r="A73" s="14" t="str">
        <f t="shared" si="0"/>
        <v>BesthorpeSheltered</v>
      </c>
      <c r="B73" s="148" t="s">
        <v>166</v>
      </c>
      <c r="C73" s="146" t="s">
        <v>46</v>
      </c>
      <c r="D73" s="210">
        <v>0</v>
      </c>
      <c r="E73" s="210">
        <v>0</v>
      </c>
      <c r="F73" s="210">
        <v>0</v>
      </c>
      <c r="G73" s="210">
        <v>0</v>
      </c>
      <c r="H73" s="210">
        <v>0</v>
      </c>
      <c r="I73" s="210">
        <v>0</v>
      </c>
      <c r="J73" s="210">
        <v>0</v>
      </c>
      <c r="K73" s="208">
        <v>0</v>
      </c>
    </row>
    <row r="74" spans="1:11" ht="15.75" x14ac:dyDescent="0.25">
      <c r="A74" s="14" t="str">
        <f t="shared" si="0"/>
        <v>BesthorpeShared ownership</v>
      </c>
      <c r="B74" s="148" t="s">
        <v>166</v>
      </c>
      <c r="C74" s="147" t="s">
        <v>24</v>
      </c>
      <c r="D74" s="210">
        <v>0</v>
      </c>
      <c r="E74" s="210">
        <v>0</v>
      </c>
      <c r="F74" s="210">
        <v>0</v>
      </c>
      <c r="G74" s="210">
        <v>0</v>
      </c>
      <c r="H74" s="210">
        <v>0</v>
      </c>
      <c r="I74" s="210">
        <v>0</v>
      </c>
      <c r="J74" s="210">
        <v>0</v>
      </c>
      <c r="K74" s="208">
        <v>0</v>
      </c>
    </row>
    <row r="75" spans="1:11" ht="15.75" x14ac:dyDescent="0.25">
      <c r="A75" s="14" t="str">
        <f t="shared" si="0"/>
        <v>BillingfordBedsit</v>
      </c>
      <c r="B75" s="148" t="s">
        <v>168</v>
      </c>
      <c r="C75" s="144" t="s">
        <v>75</v>
      </c>
      <c r="D75" s="210">
        <v>0</v>
      </c>
      <c r="E75" s="210">
        <v>0</v>
      </c>
      <c r="F75" s="210">
        <v>0</v>
      </c>
      <c r="G75" s="210">
        <v>0</v>
      </c>
      <c r="H75" s="210">
        <v>0</v>
      </c>
      <c r="I75" s="210">
        <v>0</v>
      </c>
      <c r="J75" s="210">
        <v>0</v>
      </c>
      <c r="K75" s="208">
        <v>0</v>
      </c>
    </row>
    <row r="76" spans="1:11" ht="15.75" x14ac:dyDescent="0.25">
      <c r="A76" s="14" t="str">
        <f t="shared" ref="A76:A148" si="49">B76&amp;C76</f>
        <v>BillingfordBungalow</v>
      </c>
      <c r="B76" s="148" t="s">
        <v>168</v>
      </c>
      <c r="C76" s="145" t="s">
        <v>1715</v>
      </c>
      <c r="D76" s="210">
        <v>0</v>
      </c>
      <c r="E76" s="210">
        <v>0</v>
      </c>
      <c r="F76" s="210">
        <v>4</v>
      </c>
      <c r="G76" s="210">
        <v>0</v>
      </c>
      <c r="H76" s="210">
        <v>0</v>
      </c>
      <c r="I76" s="210">
        <v>0</v>
      </c>
      <c r="J76" s="210">
        <v>0</v>
      </c>
      <c r="K76" s="208">
        <v>4</v>
      </c>
    </row>
    <row r="77" spans="1:11" ht="15.75" x14ac:dyDescent="0.25">
      <c r="A77" s="14" t="str">
        <f t="shared" si="49"/>
        <v>BillingfordFlat</v>
      </c>
      <c r="B77" s="148" t="s">
        <v>168</v>
      </c>
      <c r="C77" s="145" t="s">
        <v>33</v>
      </c>
      <c r="D77" s="210">
        <v>0</v>
      </c>
      <c r="E77" s="210">
        <v>0</v>
      </c>
      <c r="F77" s="210">
        <v>0</v>
      </c>
      <c r="G77" s="210">
        <v>0</v>
      </c>
      <c r="H77" s="210">
        <v>0</v>
      </c>
      <c r="I77" s="210">
        <v>0</v>
      </c>
      <c r="J77" s="210">
        <v>0</v>
      </c>
      <c r="K77" s="208">
        <v>0</v>
      </c>
    </row>
    <row r="78" spans="1:11" ht="15.75" x14ac:dyDescent="0.25">
      <c r="A78" s="14" t="str">
        <f t="shared" si="49"/>
        <v>BillingfordHouse</v>
      </c>
      <c r="B78" s="148" t="s">
        <v>168</v>
      </c>
      <c r="C78" s="145" t="s">
        <v>1716</v>
      </c>
      <c r="D78" s="210">
        <v>0</v>
      </c>
      <c r="E78" s="210">
        <v>0</v>
      </c>
      <c r="F78" s="210">
        <v>0</v>
      </c>
      <c r="G78" s="210">
        <v>13</v>
      </c>
      <c r="H78" s="210">
        <v>0</v>
      </c>
      <c r="I78" s="210">
        <v>0</v>
      </c>
      <c r="J78" s="210">
        <v>0</v>
      </c>
      <c r="K78" s="208">
        <v>13</v>
      </c>
    </row>
    <row r="79" spans="1:11" ht="15.75" x14ac:dyDescent="0.25">
      <c r="A79" s="14" t="str">
        <f t="shared" si="49"/>
        <v>BillingfordMaisonette</v>
      </c>
      <c r="B79" s="148" t="s">
        <v>168</v>
      </c>
      <c r="C79" s="146" t="s">
        <v>1717</v>
      </c>
      <c r="D79" s="210">
        <v>0</v>
      </c>
      <c r="E79" s="210">
        <v>0</v>
      </c>
      <c r="F79" s="210">
        <v>0</v>
      </c>
      <c r="G79" s="210">
        <v>0</v>
      </c>
      <c r="H79" s="210">
        <v>0</v>
      </c>
      <c r="I79" s="210">
        <v>0</v>
      </c>
      <c r="J79" s="210">
        <v>0</v>
      </c>
      <c r="K79" s="208">
        <v>0</v>
      </c>
    </row>
    <row r="80" spans="1:11" x14ac:dyDescent="0.25">
      <c r="A80" s="14" t="str">
        <f t="shared" si="49"/>
        <v>BillingfordGeneral needs</v>
      </c>
      <c r="B80" s="148" t="s">
        <v>168</v>
      </c>
      <c r="C80" s="146" t="s">
        <v>72</v>
      </c>
      <c r="D80">
        <f>SUM(D75:D79)</f>
        <v>0</v>
      </c>
      <c r="E80">
        <f t="shared" ref="E80" si="50">SUM(E75:E79)</f>
        <v>0</v>
      </c>
      <c r="F80">
        <f t="shared" ref="F80" si="51">SUM(F75:F79)</f>
        <v>4</v>
      </c>
      <c r="G80">
        <f t="shared" ref="G80" si="52">SUM(G75:G79)</f>
        <v>13</v>
      </c>
      <c r="H80">
        <f t="shared" ref="H80" si="53">SUM(H75:H79)</f>
        <v>0</v>
      </c>
      <c r="I80">
        <f t="shared" ref="I80" si="54">SUM(I75:I79)</f>
        <v>0</v>
      </c>
      <c r="J80">
        <f t="shared" ref="J80" si="55">SUM(J75:J79)</f>
        <v>0</v>
      </c>
      <c r="K80">
        <f t="shared" ref="K80" si="56">SUM(K75:K79)</f>
        <v>17</v>
      </c>
    </row>
    <row r="81" spans="1:11" ht="15.75" x14ac:dyDescent="0.25">
      <c r="A81" s="14" t="str">
        <f t="shared" si="49"/>
        <v>BillingfordSheltered</v>
      </c>
      <c r="B81" s="148" t="s">
        <v>168</v>
      </c>
      <c r="C81" s="146" t="s">
        <v>46</v>
      </c>
      <c r="D81" s="210">
        <v>0</v>
      </c>
      <c r="E81" s="210">
        <v>0</v>
      </c>
      <c r="F81" s="210">
        <v>0</v>
      </c>
      <c r="G81" s="210">
        <v>0</v>
      </c>
      <c r="H81" s="210">
        <v>0</v>
      </c>
      <c r="I81" s="210">
        <v>0</v>
      </c>
      <c r="J81" s="210">
        <v>0</v>
      </c>
      <c r="K81" s="208">
        <v>0</v>
      </c>
    </row>
    <row r="82" spans="1:11" ht="15.75" x14ac:dyDescent="0.25">
      <c r="A82" s="14" t="str">
        <f t="shared" si="49"/>
        <v>BillingfordShared ownership</v>
      </c>
      <c r="B82" s="148" t="s">
        <v>168</v>
      </c>
      <c r="C82" s="147" t="s">
        <v>24</v>
      </c>
      <c r="D82" s="210">
        <v>0</v>
      </c>
      <c r="E82" s="210">
        <v>0</v>
      </c>
      <c r="F82" s="210">
        <v>0</v>
      </c>
      <c r="G82" s="210">
        <v>0</v>
      </c>
      <c r="H82" s="210">
        <v>0</v>
      </c>
      <c r="I82" s="210">
        <v>0</v>
      </c>
      <c r="J82" s="210">
        <v>0</v>
      </c>
      <c r="K82" s="208">
        <v>0</v>
      </c>
    </row>
    <row r="83" spans="1:11" ht="15.75" x14ac:dyDescent="0.25">
      <c r="A83" s="14" t="str">
        <f t="shared" si="49"/>
        <v>BintreeBedsit</v>
      </c>
      <c r="B83" s="148" t="s">
        <v>172</v>
      </c>
      <c r="C83" s="144" t="s">
        <v>75</v>
      </c>
      <c r="D83" s="210">
        <v>0</v>
      </c>
      <c r="E83" s="210">
        <v>0</v>
      </c>
      <c r="F83" s="210">
        <v>0</v>
      </c>
      <c r="G83" s="210">
        <v>0</v>
      </c>
      <c r="H83" s="210">
        <v>0</v>
      </c>
      <c r="I83" s="210">
        <v>0</v>
      </c>
      <c r="J83" s="210">
        <v>0</v>
      </c>
      <c r="K83" s="208">
        <v>0</v>
      </c>
    </row>
    <row r="84" spans="1:11" ht="15.75" x14ac:dyDescent="0.25">
      <c r="A84" s="14" t="str">
        <f t="shared" si="49"/>
        <v>BintreeBungalow</v>
      </c>
      <c r="B84" s="148" t="s">
        <v>172</v>
      </c>
      <c r="C84" s="145" t="s">
        <v>1715</v>
      </c>
      <c r="D84" s="210">
        <v>0</v>
      </c>
      <c r="E84" s="210">
        <v>0</v>
      </c>
      <c r="F84" s="210">
        <v>4</v>
      </c>
      <c r="G84" s="210">
        <v>0</v>
      </c>
      <c r="H84" s="210">
        <v>0</v>
      </c>
      <c r="I84" s="210">
        <v>0</v>
      </c>
      <c r="J84" s="210">
        <v>0</v>
      </c>
      <c r="K84" s="208">
        <v>4</v>
      </c>
    </row>
    <row r="85" spans="1:11" ht="15.75" x14ac:dyDescent="0.25">
      <c r="A85" s="14" t="str">
        <f t="shared" si="49"/>
        <v>BintreeFlat</v>
      </c>
      <c r="B85" s="148" t="s">
        <v>172</v>
      </c>
      <c r="C85" s="145" t="s">
        <v>33</v>
      </c>
      <c r="D85" s="210">
        <v>0</v>
      </c>
      <c r="E85" s="210">
        <v>0</v>
      </c>
      <c r="F85" s="210">
        <v>0</v>
      </c>
      <c r="G85" s="210">
        <v>0</v>
      </c>
      <c r="H85" s="210">
        <v>0</v>
      </c>
      <c r="I85" s="210">
        <v>0</v>
      </c>
      <c r="J85" s="210">
        <v>0</v>
      </c>
      <c r="K85" s="208">
        <v>0</v>
      </c>
    </row>
    <row r="86" spans="1:11" ht="15.75" x14ac:dyDescent="0.25">
      <c r="A86" s="14" t="str">
        <f t="shared" si="49"/>
        <v>BintreeHouse</v>
      </c>
      <c r="B86" s="148" t="s">
        <v>172</v>
      </c>
      <c r="C86" s="145" t="s">
        <v>1716</v>
      </c>
      <c r="D86" s="210">
        <v>0</v>
      </c>
      <c r="E86" s="210">
        <v>0</v>
      </c>
      <c r="F86" s="210">
        <v>0</v>
      </c>
      <c r="G86" s="210">
        <v>11</v>
      </c>
      <c r="H86" s="210">
        <v>0</v>
      </c>
      <c r="I86" s="210">
        <v>0</v>
      </c>
      <c r="J86" s="210">
        <v>0</v>
      </c>
      <c r="K86" s="208">
        <v>11</v>
      </c>
    </row>
    <row r="87" spans="1:11" ht="15.75" x14ac:dyDescent="0.25">
      <c r="A87" s="14" t="str">
        <f t="shared" si="49"/>
        <v>BintreeMaisonette</v>
      </c>
      <c r="B87" s="148" t="s">
        <v>172</v>
      </c>
      <c r="C87" s="146" t="s">
        <v>1717</v>
      </c>
      <c r="D87" s="210">
        <v>0</v>
      </c>
      <c r="E87" s="210">
        <v>0</v>
      </c>
      <c r="F87" s="210">
        <v>0</v>
      </c>
      <c r="G87" s="210">
        <v>0</v>
      </c>
      <c r="H87" s="210">
        <v>0</v>
      </c>
      <c r="I87" s="210">
        <v>0</v>
      </c>
      <c r="J87" s="210">
        <v>0</v>
      </c>
      <c r="K87" s="208">
        <v>0</v>
      </c>
    </row>
    <row r="88" spans="1:11" x14ac:dyDescent="0.25">
      <c r="A88" s="14" t="str">
        <f t="shared" ref="A88" si="57">B88&amp;C88</f>
        <v>BintreeGeneral needs</v>
      </c>
      <c r="B88" s="148" t="s">
        <v>172</v>
      </c>
      <c r="C88" s="146" t="s">
        <v>72</v>
      </c>
      <c r="D88">
        <f>SUM(D83:D87)</f>
        <v>0</v>
      </c>
      <c r="E88">
        <f t="shared" ref="E88" si="58">SUM(E83:E87)</f>
        <v>0</v>
      </c>
      <c r="F88">
        <f t="shared" ref="F88" si="59">SUM(F83:F87)</f>
        <v>4</v>
      </c>
      <c r="G88">
        <f t="shared" ref="G88" si="60">SUM(G83:G87)</f>
        <v>11</v>
      </c>
      <c r="H88">
        <f t="shared" ref="H88" si="61">SUM(H83:H87)</f>
        <v>0</v>
      </c>
      <c r="I88">
        <f t="shared" ref="I88" si="62">SUM(I83:I87)</f>
        <v>0</v>
      </c>
      <c r="J88">
        <f t="shared" ref="J88" si="63">SUM(J83:J87)</f>
        <v>0</v>
      </c>
      <c r="K88">
        <f t="shared" ref="K88" si="64">SUM(K83:K87)</f>
        <v>15</v>
      </c>
    </row>
    <row r="89" spans="1:11" ht="15.75" x14ac:dyDescent="0.25">
      <c r="A89" s="14" t="str">
        <f t="shared" si="49"/>
        <v>BintreeSheltered</v>
      </c>
      <c r="B89" s="148" t="s">
        <v>172</v>
      </c>
      <c r="C89" s="146" t="s">
        <v>46</v>
      </c>
      <c r="D89" s="210">
        <v>0</v>
      </c>
      <c r="E89" s="210">
        <v>0</v>
      </c>
      <c r="F89" s="210">
        <v>0</v>
      </c>
      <c r="G89" s="210">
        <v>0</v>
      </c>
      <c r="H89" s="210">
        <v>0</v>
      </c>
      <c r="I89" s="210">
        <v>0</v>
      </c>
      <c r="J89" s="210">
        <v>0</v>
      </c>
      <c r="K89" s="208">
        <v>0</v>
      </c>
    </row>
    <row r="90" spans="1:11" ht="15.75" x14ac:dyDescent="0.25">
      <c r="A90" s="14" t="str">
        <f t="shared" si="49"/>
        <v>BintreeShared ownership</v>
      </c>
      <c r="B90" s="148" t="s">
        <v>172</v>
      </c>
      <c r="C90" s="147" t="s">
        <v>24</v>
      </c>
      <c r="D90" s="210">
        <v>0</v>
      </c>
      <c r="E90" s="210">
        <v>0</v>
      </c>
      <c r="F90" s="210">
        <v>0</v>
      </c>
      <c r="G90" s="210">
        <v>0</v>
      </c>
      <c r="H90" s="210">
        <v>0</v>
      </c>
      <c r="I90" s="210">
        <v>0</v>
      </c>
      <c r="J90" s="210">
        <v>0</v>
      </c>
      <c r="K90" s="208">
        <v>0</v>
      </c>
    </row>
    <row r="91" spans="1:11" ht="15.75" x14ac:dyDescent="0.25">
      <c r="A91" s="14" t="str">
        <f t="shared" si="49"/>
        <v>Blo' NortonBedsit</v>
      </c>
      <c r="B91" s="148" t="s">
        <v>182</v>
      </c>
      <c r="C91" s="144" t="s">
        <v>75</v>
      </c>
      <c r="D91" s="210">
        <v>0</v>
      </c>
      <c r="E91" s="210">
        <v>0</v>
      </c>
      <c r="F91" s="210">
        <v>0</v>
      </c>
      <c r="G91" s="210">
        <v>0</v>
      </c>
      <c r="H91" s="210">
        <v>0</v>
      </c>
      <c r="I91" s="210">
        <v>0</v>
      </c>
      <c r="J91" s="210">
        <v>0</v>
      </c>
      <c r="K91" s="208">
        <v>0</v>
      </c>
    </row>
    <row r="92" spans="1:11" ht="15.75" x14ac:dyDescent="0.25">
      <c r="A92" s="14" t="str">
        <f t="shared" si="49"/>
        <v>Blo' NortonBungalow</v>
      </c>
      <c r="B92" s="148" t="s">
        <v>182</v>
      </c>
      <c r="C92" s="145" t="s">
        <v>1715</v>
      </c>
      <c r="D92" s="210">
        <v>0</v>
      </c>
      <c r="E92" s="210">
        <v>0</v>
      </c>
      <c r="F92" s="210">
        <v>3</v>
      </c>
      <c r="G92" s="210">
        <v>0</v>
      </c>
      <c r="H92" s="210">
        <v>0</v>
      </c>
      <c r="I92" s="210">
        <v>0</v>
      </c>
      <c r="J92" s="210">
        <v>0</v>
      </c>
      <c r="K92" s="208">
        <v>3</v>
      </c>
    </row>
    <row r="93" spans="1:11" ht="15.75" x14ac:dyDescent="0.25">
      <c r="A93" s="14" t="str">
        <f t="shared" si="49"/>
        <v>Blo' NortonFlat</v>
      </c>
      <c r="B93" s="148" t="s">
        <v>182</v>
      </c>
      <c r="C93" s="145" t="s">
        <v>33</v>
      </c>
      <c r="D93" s="210">
        <v>0</v>
      </c>
      <c r="E93" s="210">
        <v>0</v>
      </c>
      <c r="F93" s="210">
        <v>0</v>
      </c>
      <c r="G93" s="210">
        <v>0</v>
      </c>
      <c r="H93" s="210">
        <v>0</v>
      </c>
      <c r="I93" s="210">
        <v>0</v>
      </c>
      <c r="J93" s="210">
        <v>0</v>
      </c>
      <c r="K93" s="208">
        <v>0</v>
      </c>
    </row>
    <row r="94" spans="1:11" ht="15.75" x14ac:dyDescent="0.25">
      <c r="A94" s="14" t="str">
        <f t="shared" si="49"/>
        <v>Blo' NortonHouse</v>
      </c>
      <c r="B94" s="148" t="s">
        <v>182</v>
      </c>
      <c r="C94" s="145" t="s">
        <v>1716</v>
      </c>
      <c r="D94" s="210">
        <v>0</v>
      </c>
      <c r="E94" s="210">
        <v>0</v>
      </c>
      <c r="F94" s="210">
        <v>2</v>
      </c>
      <c r="G94" s="210">
        <v>12</v>
      </c>
      <c r="H94" s="210">
        <v>1</v>
      </c>
      <c r="I94" s="210">
        <v>0</v>
      </c>
      <c r="J94" s="210">
        <v>0</v>
      </c>
      <c r="K94" s="208">
        <v>15</v>
      </c>
    </row>
    <row r="95" spans="1:11" ht="15.75" x14ac:dyDescent="0.25">
      <c r="A95" s="14" t="str">
        <f t="shared" si="49"/>
        <v>Blo' NortonMaisonette</v>
      </c>
      <c r="B95" s="148" t="s">
        <v>182</v>
      </c>
      <c r="C95" s="146" t="s">
        <v>1717</v>
      </c>
      <c r="D95" s="210">
        <v>0</v>
      </c>
      <c r="E95" s="210">
        <v>0</v>
      </c>
      <c r="F95" s="210">
        <v>0</v>
      </c>
      <c r="G95" s="210">
        <v>0</v>
      </c>
      <c r="H95" s="210">
        <v>0</v>
      </c>
      <c r="I95" s="210">
        <v>0</v>
      </c>
      <c r="J95" s="210">
        <v>0</v>
      </c>
      <c r="K95" s="208">
        <v>0</v>
      </c>
    </row>
    <row r="96" spans="1:11" x14ac:dyDescent="0.25">
      <c r="A96" s="14" t="str">
        <f t="shared" si="49"/>
        <v>Blo' NortonGeneral needs</v>
      </c>
      <c r="B96" s="148" t="s">
        <v>182</v>
      </c>
      <c r="C96" s="146" t="s">
        <v>72</v>
      </c>
      <c r="D96">
        <f>SUM(D91:D95)</f>
        <v>0</v>
      </c>
      <c r="E96">
        <f t="shared" ref="E96" si="65">SUM(E91:E95)</f>
        <v>0</v>
      </c>
      <c r="F96">
        <f t="shared" ref="F96" si="66">SUM(F91:F95)</f>
        <v>5</v>
      </c>
      <c r="G96">
        <f t="shared" ref="G96" si="67">SUM(G91:G95)</f>
        <v>12</v>
      </c>
      <c r="H96">
        <f t="shared" ref="H96" si="68">SUM(H91:H95)</f>
        <v>1</v>
      </c>
      <c r="I96">
        <f t="shared" ref="I96" si="69">SUM(I91:I95)</f>
        <v>0</v>
      </c>
      <c r="J96">
        <f t="shared" ref="J96" si="70">SUM(J91:J95)</f>
        <v>0</v>
      </c>
      <c r="K96">
        <f t="shared" ref="K96" si="71">SUM(K91:K95)</f>
        <v>18</v>
      </c>
    </row>
    <row r="97" spans="1:11" ht="15.75" x14ac:dyDescent="0.25">
      <c r="A97" s="14" t="str">
        <f t="shared" si="49"/>
        <v>Blo' NortonSheltered</v>
      </c>
      <c r="B97" s="148" t="s">
        <v>182</v>
      </c>
      <c r="C97" s="146" t="s">
        <v>46</v>
      </c>
      <c r="D97" s="210">
        <v>0</v>
      </c>
      <c r="E97" s="210">
        <v>0</v>
      </c>
      <c r="F97" s="210">
        <v>0</v>
      </c>
      <c r="G97" s="210">
        <v>0</v>
      </c>
      <c r="H97" s="210">
        <v>0</v>
      </c>
      <c r="I97" s="210">
        <v>0</v>
      </c>
      <c r="J97" s="210">
        <v>0</v>
      </c>
      <c r="K97" s="208">
        <v>0</v>
      </c>
    </row>
    <row r="98" spans="1:11" ht="15.75" x14ac:dyDescent="0.25">
      <c r="A98" s="14" t="str">
        <f t="shared" si="49"/>
        <v>Blo' NortonShared ownership</v>
      </c>
      <c r="B98" s="148" t="s">
        <v>182</v>
      </c>
      <c r="C98" s="147" t="s">
        <v>24</v>
      </c>
      <c r="D98" s="210">
        <v>0</v>
      </c>
      <c r="E98" s="210">
        <v>0</v>
      </c>
      <c r="F98" s="210">
        <v>0</v>
      </c>
      <c r="G98" s="210">
        <v>0</v>
      </c>
      <c r="H98" s="210">
        <v>0</v>
      </c>
      <c r="I98" s="210">
        <v>0</v>
      </c>
      <c r="J98" s="210">
        <v>0</v>
      </c>
      <c r="K98" s="208">
        <v>0</v>
      </c>
    </row>
    <row r="99" spans="1:11" ht="15.75" x14ac:dyDescent="0.25">
      <c r="A99" s="14" t="str">
        <f t="shared" si="49"/>
        <v>BradenhamBedsit</v>
      </c>
      <c r="B99" s="148" t="s">
        <v>194</v>
      </c>
      <c r="C99" s="144" t="s">
        <v>75</v>
      </c>
      <c r="D99" s="210">
        <v>0</v>
      </c>
      <c r="E99" s="210">
        <v>0</v>
      </c>
      <c r="F99" s="210">
        <v>0</v>
      </c>
      <c r="G99" s="210">
        <v>0</v>
      </c>
      <c r="H99" s="210">
        <v>0</v>
      </c>
      <c r="I99" s="210">
        <v>0</v>
      </c>
      <c r="J99" s="210">
        <v>0</v>
      </c>
      <c r="K99" s="208">
        <v>0</v>
      </c>
    </row>
    <row r="100" spans="1:11" ht="15.75" x14ac:dyDescent="0.25">
      <c r="A100" s="14" t="str">
        <f t="shared" si="49"/>
        <v>BradenhamBungalow</v>
      </c>
      <c r="B100" s="148" t="s">
        <v>194</v>
      </c>
      <c r="C100" s="145" t="s">
        <v>1715</v>
      </c>
      <c r="D100" s="210">
        <v>0</v>
      </c>
      <c r="E100" s="210">
        <v>0</v>
      </c>
      <c r="F100" s="210">
        <v>20</v>
      </c>
      <c r="G100" s="210">
        <v>0</v>
      </c>
      <c r="H100" s="210">
        <v>0</v>
      </c>
      <c r="I100" s="210">
        <v>0</v>
      </c>
      <c r="J100" s="210">
        <v>0</v>
      </c>
      <c r="K100" s="208">
        <v>20</v>
      </c>
    </row>
    <row r="101" spans="1:11" ht="15.75" x14ac:dyDescent="0.25">
      <c r="A101" s="14" t="str">
        <f t="shared" si="49"/>
        <v>BradenhamFlat</v>
      </c>
      <c r="B101" s="148" t="s">
        <v>194</v>
      </c>
      <c r="C101" s="145" t="s">
        <v>33</v>
      </c>
      <c r="D101" s="210">
        <v>0</v>
      </c>
      <c r="E101" s="210">
        <v>0</v>
      </c>
      <c r="F101" s="210">
        <v>0</v>
      </c>
      <c r="G101" s="210">
        <v>0</v>
      </c>
      <c r="H101" s="210">
        <v>0</v>
      </c>
      <c r="I101" s="210">
        <v>0</v>
      </c>
      <c r="J101" s="210">
        <v>0</v>
      </c>
      <c r="K101" s="208">
        <v>0</v>
      </c>
    </row>
    <row r="102" spans="1:11" ht="15.75" x14ac:dyDescent="0.25">
      <c r="A102" s="14" t="str">
        <f t="shared" si="49"/>
        <v>BradenhamHouse</v>
      </c>
      <c r="B102" s="148" t="s">
        <v>194</v>
      </c>
      <c r="C102" s="145" t="s">
        <v>1716</v>
      </c>
      <c r="D102" s="210">
        <v>0</v>
      </c>
      <c r="E102" s="210">
        <v>0</v>
      </c>
      <c r="F102" s="210">
        <v>6</v>
      </c>
      <c r="G102" s="210">
        <v>27</v>
      </c>
      <c r="H102" s="210">
        <v>0</v>
      </c>
      <c r="I102" s="210">
        <v>0</v>
      </c>
      <c r="J102" s="210">
        <v>0</v>
      </c>
      <c r="K102" s="208">
        <v>33</v>
      </c>
    </row>
    <row r="103" spans="1:11" ht="15.75" x14ac:dyDescent="0.25">
      <c r="A103" s="14" t="str">
        <f t="shared" si="49"/>
        <v>BradenhamMaisonette</v>
      </c>
      <c r="B103" s="148" t="s">
        <v>194</v>
      </c>
      <c r="C103" s="146" t="s">
        <v>1717</v>
      </c>
      <c r="D103" s="210">
        <v>0</v>
      </c>
      <c r="E103" s="210">
        <v>0</v>
      </c>
      <c r="F103" s="210">
        <v>0</v>
      </c>
      <c r="G103" s="210">
        <v>0</v>
      </c>
      <c r="H103" s="210">
        <v>0</v>
      </c>
      <c r="I103" s="210">
        <v>0</v>
      </c>
      <c r="J103" s="210">
        <v>0</v>
      </c>
      <c r="K103" s="208">
        <v>0</v>
      </c>
    </row>
    <row r="104" spans="1:11" x14ac:dyDescent="0.25">
      <c r="A104" s="14" t="str">
        <f t="shared" ref="A104" si="72">B104&amp;C104</f>
        <v>BradenhamGeneral needs</v>
      </c>
      <c r="B104" s="148" t="s">
        <v>194</v>
      </c>
      <c r="C104" s="146" t="s">
        <v>72</v>
      </c>
      <c r="D104">
        <f>SUM(D99:D103)</f>
        <v>0</v>
      </c>
      <c r="E104">
        <f t="shared" ref="E104" si="73">SUM(E99:E103)</f>
        <v>0</v>
      </c>
      <c r="F104">
        <f t="shared" ref="F104" si="74">SUM(F99:F103)</f>
        <v>26</v>
      </c>
      <c r="G104">
        <f t="shared" ref="G104" si="75">SUM(G99:G103)</f>
        <v>27</v>
      </c>
      <c r="H104">
        <f t="shared" ref="H104" si="76">SUM(H99:H103)</f>
        <v>0</v>
      </c>
      <c r="I104">
        <f t="shared" ref="I104" si="77">SUM(I99:I103)</f>
        <v>0</v>
      </c>
      <c r="J104">
        <f t="shared" ref="J104" si="78">SUM(J99:J103)</f>
        <v>0</v>
      </c>
      <c r="K104">
        <f t="shared" ref="K104" si="79">SUM(K99:K103)</f>
        <v>53</v>
      </c>
    </row>
    <row r="105" spans="1:11" ht="15.75" x14ac:dyDescent="0.25">
      <c r="A105" s="14" t="str">
        <f t="shared" si="49"/>
        <v>BradenhamSheltered</v>
      </c>
      <c r="B105" s="148" t="s">
        <v>194</v>
      </c>
      <c r="C105" s="146" t="s">
        <v>46</v>
      </c>
      <c r="D105" s="210">
        <v>0</v>
      </c>
      <c r="E105" s="210">
        <v>0</v>
      </c>
      <c r="F105" s="210">
        <v>0</v>
      </c>
      <c r="G105" s="210">
        <v>0</v>
      </c>
      <c r="H105" s="210">
        <v>0</v>
      </c>
      <c r="I105" s="210">
        <v>0</v>
      </c>
      <c r="J105" s="210">
        <v>0</v>
      </c>
      <c r="K105" s="208">
        <v>0</v>
      </c>
    </row>
    <row r="106" spans="1:11" ht="15.75" x14ac:dyDescent="0.25">
      <c r="A106" s="14" t="str">
        <f t="shared" si="49"/>
        <v>BradenhamShared ownership</v>
      </c>
      <c r="B106" s="148" t="s">
        <v>194</v>
      </c>
      <c r="C106" s="147" t="s">
        <v>24</v>
      </c>
      <c r="D106" s="210">
        <v>0</v>
      </c>
      <c r="E106" s="210">
        <v>0</v>
      </c>
      <c r="F106" s="210">
        <v>1</v>
      </c>
      <c r="G106" s="210">
        <v>0</v>
      </c>
      <c r="H106" s="210">
        <v>0</v>
      </c>
      <c r="I106" s="210">
        <v>0</v>
      </c>
      <c r="J106" s="210">
        <v>0</v>
      </c>
      <c r="K106" s="208">
        <v>1</v>
      </c>
    </row>
    <row r="107" spans="1:11" ht="15.75" x14ac:dyDescent="0.25">
      <c r="A107" s="14" t="str">
        <f t="shared" si="49"/>
        <v>BridghamBedsit</v>
      </c>
      <c r="B107" s="148" t="s">
        <v>210</v>
      </c>
      <c r="C107" s="144" t="s">
        <v>75</v>
      </c>
      <c r="D107" s="210">
        <v>0</v>
      </c>
      <c r="E107" s="210">
        <v>0</v>
      </c>
      <c r="F107" s="210">
        <v>0</v>
      </c>
      <c r="G107" s="210">
        <v>0</v>
      </c>
      <c r="H107" s="210">
        <v>0</v>
      </c>
      <c r="I107" s="210">
        <v>0</v>
      </c>
      <c r="J107" s="210">
        <v>0</v>
      </c>
      <c r="K107" s="208">
        <v>0</v>
      </c>
    </row>
    <row r="108" spans="1:11" ht="15.75" x14ac:dyDescent="0.25">
      <c r="A108" s="14" t="str">
        <f t="shared" si="49"/>
        <v>BridghamBungalow</v>
      </c>
      <c r="B108" s="148" t="s">
        <v>210</v>
      </c>
      <c r="C108" s="145" t="s">
        <v>1715</v>
      </c>
      <c r="D108" s="210">
        <v>0</v>
      </c>
      <c r="E108" s="210">
        <v>0</v>
      </c>
      <c r="F108" s="210">
        <v>10</v>
      </c>
      <c r="G108" s="210">
        <v>0</v>
      </c>
      <c r="H108" s="210">
        <v>0</v>
      </c>
      <c r="I108" s="210">
        <v>0</v>
      </c>
      <c r="J108" s="210">
        <v>0</v>
      </c>
      <c r="K108" s="208">
        <v>10</v>
      </c>
    </row>
    <row r="109" spans="1:11" ht="15.75" x14ac:dyDescent="0.25">
      <c r="A109" s="14" t="str">
        <f t="shared" si="49"/>
        <v>BridghamFlat</v>
      </c>
      <c r="B109" s="148" t="s">
        <v>210</v>
      </c>
      <c r="C109" s="145" t="s">
        <v>33</v>
      </c>
      <c r="D109" s="210">
        <v>0</v>
      </c>
      <c r="E109" s="210">
        <v>0</v>
      </c>
      <c r="F109" s="210">
        <v>0</v>
      </c>
      <c r="G109" s="210">
        <v>0</v>
      </c>
      <c r="H109" s="210">
        <v>0</v>
      </c>
      <c r="I109" s="210">
        <v>0</v>
      </c>
      <c r="J109" s="210">
        <v>0</v>
      </c>
      <c r="K109" s="208">
        <v>0</v>
      </c>
    </row>
    <row r="110" spans="1:11" ht="15.75" x14ac:dyDescent="0.25">
      <c r="A110" s="14" t="str">
        <f t="shared" si="49"/>
        <v>BridghamHouse</v>
      </c>
      <c r="B110" s="148" t="s">
        <v>210</v>
      </c>
      <c r="C110" s="145" t="s">
        <v>1716</v>
      </c>
      <c r="D110" s="210">
        <v>0</v>
      </c>
      <c r="E110" s="210">
        <v>0</v>
      </c>
      <c r="F110" s="210">
        <v>3</v>
      </c>
      <c r="G110" s="210">
        <v>6</v>
      </c>
      <c r="H110" s="210">
        <v>0</v>
      </c>
      <c r="I110" s="210">
        <v>0</v>
      </c>
      <c r="J110" s="210">
        <v>0</v>
      </c>
      <c r="K110" s="208">
        <v>9</v>
      </c>
    </row>
    <row r="111" spans="1:11" ht="15.75" x14ac:dyDescent="0.25">
      <c r="A111" s="14" t="str">
        <f t="shared" si="49"/>
        <v>BridghamMaisonette</v>
      </c>
      <c r="B111" s="148" t="s">
        <v>210</v>
      </c>
      <c r="C111" s="146" t="s">
        <v>1717</v>
      </c>
      <c r="D111" s="210">
        <v>0</v>
      </c>
      <c r="E111" s="210">
        <v>0</v>
      </c>
      <c r="F111" s="210">
        <v>0</v>
      </c>
      <c r="G111" s="210">
        <v>0</v>
      </c>
      <c r="H111" s="210">
        <v>0</v>
      </c>
      <c r="I111" s="210">
        <v>0</v>
      </c>
      <c r="J111" s="210">
        <v>0</v>
      </c>
      <c r="K111" s="208">
        <v>0</v>
      </c>
    </row>
    <row r="112" spans="1:11" x14ac:dyDescent="0.25">
      <c r="A112" s="14" t="str">
        <f t="shared" si="49"/>
        <v>BridghamGeneral needs</v>
      </c>
      <c r="B112" s="148" t="s">
        <v>210</v>
      </c>
      <c r="C112" s="146" t="s">
        <v>72</v>
      </c>
      <c r="D112">
        <f>SUM(D107:D111)</f>
        <v>0</v>
      </c>
      <c r="E112">
        <f t="shared" ref="E112" si="80">SUM(E107:E111)</f>
        <v>0</v>
      </c>
      <c r="F112">
        <f t="shared" ref="F112" si="81">SUM(F107:F111)</f>
        <v>13</v>
      </c>
      <c r="G112">
        <f t="shared" ref="G112" si="82">SUM(G107:G111)</f>
        <v>6</v>
      </c>
      <c r="H112">
        <f t="shared" ref="H112" si="83">SUM(H107:H111)</f>
        <v>0</v>
      </c>
      <c r="I112">
        <f t="shared" ref="I112" si="84">SUM(I107:I111)</f>
        <v>0</v>
      </c>
      <c r="J112">
        <f t="shared" ref="J112" si="85">SUM(J107:J111)</f>
        <v>0</v>
      </c>
      <c r="K112">
        <f t="shared" ref="K112" si="86">SUM(K107:K111)</f>
        <v>19</v>
      </c>
    </row>
    <row r="113" spans="1:11" ht="15.75" x14ac:dyDescent="0.25">
      <c r="A113" s="14" t="str">
        <f t="shared" si="49"/>
        <v>BridghamSheltered</v>
      </c>
      <c r="B113" s="148" t="s">
        <v>210</v>
      </c>
      <c r="C113" s="146" t="s">
        <v>46</v>
      </c>
      <c r="D113" s="210">
        <v>0</v>
      </c>
      <c r="E113" s="210">
        <v>0</v>
      </c>
      <c r="F113" s="210">
        <v>0</v>
      </c>
      <c r="G113" s="210">
        <v>0</v>
      </c>
      <c r="H113" s="210">
        <v>0</v>
      </c>
      <c r="I113" s="210">
        <v>0</v>
      </c>
      <c r="J113" s="210">
        <v>0</v>
      </c>
      <c r="K113" s="208">
        <v>0</v>
      </c>
    </row>
    <row r="114" spans="1:11" ht="15.75" x14ac:dyDescent="0.25">
      <c r="A114" s="14" t="str">
        <f t="shared" si="49"/>
        <v>BridghamShared ownership</v>
      </c>
      <c r="B114" s="148" t="s">
        <v>210</v>
      </c>
      <c r="C114" s="147" t="s">
        <v>24</v>
      </c>
      <c r="D114" s="210">
        <v>0</v>
      </c>
      <c r="E114" s="210">
        <v>0</v>
      </c>
      <c r="F114" s="210">
        <v>0</v>
      </c>
      <c r="G114" s="210">
        <v>0</v>
      </c>
      <c r="H114" s="210">
        <v>0</v>
      </c>
      <c r="I114" s="210">
        <v>0</v>
      </c>
      <c r="J114" s="210">
        <v>0</v>
      </c>
      <c r="K114" s="208">
        <v>0</v>
      </c>
    </row>
    <row r="115" spans="1:11" ht="15.75" x14ac:dyDescent="0.25">
      <c r="A115" s="14" t="str">
        <f t="shared" si="49"/>
        <v>BrisleyBedsit</v>
      </c>
      <c r="B115" s="148" t="s">
        <v>216</v>
      </c>
      <c r="C115" s="144" t="s">
        <v>75</v>
      </c>
      <c r="D115" s="210">
        <v>0</v>
      </c>
      <c r="E115" s="210">
        <v>0</v>
      </c>
      <c r="F115" s="210">
        <v>0</v>
      </c>
      <c r="G115" s="210">
        <v>0</v>
      </c>
      <c r="H115" s="210">
        <v>0</v>
      </c>
      <c r="I115" s="210">
        <v>0</v>
      </c>
      <c r="J115" s="210">
        <v>0</v>
      </c>
      <c r="K115" s="208">
        <v>0</v>
      </c>
    </row>
    <row r="116" spans="1:11" ht="15.75" x14ac:dyDescent="0.25">
      <c r="A116" s="14" t="str">
        <f t="shared" si="49"/>
        <v>BrisleyBungalow</v>
      </c>
      <c r="B116" s="148" t="s">
        <v>216</v>
      </c>
      <c r="C116" s="145" t="s">
        <v>1715</v>
      </c>
      <c r="D116" s="210">
        <v>0</v>
      </c>
      <c r="E116" s="210">
        <v>0</v>
      </c>
      <c r="F116" s="210">
        <v>0</v>
      </c>
      <c r="G116" s="210">
        <v>0</v>
      </c>
      <c r="H116" s="210">
        <v>0</v>
      </c>
      <c r="I116" s="210">
        <v>0</v>
      </c>
      <c r="J116" s="210">
        <v>0</v>
      </c>
      <c r="K116" s="208">
        <v>0</v>
      </c>
    </row>
    <row r="117" spans="1:11" ht="15.75" x14ac:dyDescent="0.25">
      <c r="A117" s="14" t="str">
        <f t="shared" si="49"/>
        <v>BrisleyFlat</v>
      </c>
      <c r="B117" s="148" t="s">
        <v>216</v>
      </c>
      <c r="C117" s="145" t="s">
        <v>33</v>
      </c>
      <c r="D117" s="210">
        <v>0</v>
      </c>
      <c r="E117" s="210">
        <v>0</v>
      </c>
      <c r="F117" s="210">
        <v>0</v>
      </c>
      <c r="G117" s="210">
        <v>0</v>
      </c>
      <c r="H117" s="210">
        <v>0</v>
      </c>
      <c r="I117" s="210">
        <v>0</v>
      </c>
      <c r="J117" s="210">
        <v>0</v>
      </c>
      <c r="K117" s="208">
        <v>0</v>
      </c>
    </row>
    <row r="118" spans="1:11" ht="15.75" x14ac:dyDescent="0.25">
      <c r="A118" s="14" t="str">
        <f t="shared" si="49"/>
        <v>BrisleyHouse</v>
      </c>
      <c r="B118" s="148" t="s">
        <v>216</v>
      </c>
      <c r="C118" s="145" t="s">
        <v>1716</v>
      </c>
      <c r="D118" s="210">
        <v>0</v>
      </c>
      <c r="E118" s="210">
        <v>0</v>
      </c>
      <c r="F118" s="210">
        <v>0</v>
      </c>
      <c r="G118" s="210">
        <v>3</v>
      </c>
      <c r="H118" s="210">
        <v>0</v>
      </c>
      <c r="I118" s="210">
        <v>0</v>
      </c>
      <c r="J118" s="210">
        <v>0</v>
      </c>
      <c r="K118" s="208">
        <v>3</v>
      </c>
    </row>
    <row r="119" spans="1:11" ht="15.75" x14ac:dyDescent="0.25">
      <c r="A119" s="14" t="str">
        <f t="shared" si="49"/>
        <v>BrisleyMaisonette</v>
      </c>
      <c r="B119" s="148" t="s">
        <v>216</v>
      </c>
      <c r="C119" s="146" t="s">
        <v>1717</v>
      </c>
      <c r="D119" s="210">
        <v>0</v>
      </c>
      <c r="E119" s="210">
        <v>0</v>
      </c>
      <c r="F119" s="210">
        <v>0</v>
      </c>
      <c r="G119" s="210">
        <v>0</v>
      </c>
      <c r="H119" s="210">
        <v>0</v>
      </c>
      <c r="I119" s="210">
        <v>0</v>
      </c>
      <c r="J119" s="210">
        <v>0</v>
      </c>
      <c r="K119" s="208">
        <v>0</v>
      </c>
    </row>
    <row r="120" spans="1:11" x14ac:dyDescent="0.25">
      <c r="A120" s="14" t="str">
        <f t="shared" ref="A120" si="87">B120&amp;C120</f>
        <v>BrisleyGeneral needs</v>
      </c>
      <c r="B120" s="148" t="s">
        <v>216</v>
      </c>
      <c r="C120" s="146" t="s">
        <v>72</v>
      </c>
      <c r="D120">
        <f>SUM(D115:D119)</f>
        <v>0</v>
      </c>
      <c r="E120">
        <f t="shared" ref="E120" si="88">SUM(E115:E119)</f>
        <v>0</v>
      </c>
      <c r="F120">
        <f t="shared" ref="F120" si="89">SUM(F115:F119)</f>
        <v>0</v>
      </c>
      <c r="G120">
        <f t="shared" ref="G120" si="90">SUM(G115:G119)</f>
        <v>3</v>
      </c>
      <c r="H120">
        <f t="shared" ref="H120" si="91">SUM(H115:H119)</f>
        <v>0</v>
      </c>
      <c r="I120">
        <f t="shared" ref="I120" si="92">SUM(I115:I119)</f>
        <v>0</v>
      </c>
      <c r="J120">
        <f t="shared" ref="J120" si="93">SUM(J115:J119)</f>
        <v>0</v>
      </c>
      <c r="K120">
        <f t="shared" ref="K120" si="94">SUM(K115:K119)</f>
        <v>3</v>
      </c>
    </row>
    <row r="121" spans="1:11" ht="15.75" x14ac:dyDescent="0.25">
      <c r="A121" s="14" t="str">
        <f t="shared" si="49"/>
        <v>BrisleySheltered</v>
      </c>
      <c r="B121" s="148" t="s">
        <v>216</v>
      </c>
      <c r="C121" s="146" t="s">
        <v>46</v>
      </c>
      <c r="D121" s="210">
        <v>0</v>
      </c>
      <c r="E121" s="210">
        <v>0</v>
      </c>
      <c r="F121" s="210">
        <v>0</v>
      </c>
      <c r="G121" s="210">
        <v>0</v>
      </c>
      <c r="H121" s="210">
        <v>0</v>
      </c>
      <c r="I121" s="210">
        <v>0</v>
      </c>
      <c r="J121" s="210">
        <v>0</v>
      </c>
      <c r="K121" s="208">
        <v>0</v>
      </c>
    </row>
    <row r="122" spans="1:11" ht="15.75" x14ac:dyDescent="0.25">
      <c r="A122" s="14" t="str">
        <f t="shared" si="49"/>
        <v>BrisleyShared ownership</v>
      </c>
      <c r="B122" s="148" t="s">
        <v>216</v>
      </c>
      <c r="C122" s="147" t="s">
        <v>24</v>
      </c>
      <c r="D122" s="210">
        <v>0</v>
      </c>
      <c r="E122" s="210">
        <v>0</v>
      </c>
      <c r="F122" s="210">
        <v>0</v>
      </c>
      <c r="G122" s="210">
        <v>0</v>
      </c>
      <c r="H122" s="210">
        <v>0</v>
      </c>
      <c r="I122" s="210">
        <v>0</v>
      </c>
      <c r="J122" s="210">
        <v>0</v>
      </c>
      <c r="K122" s="208">
        <v>0</v>
      </c>
    </row>
    <row r="123" spans="1:11" ht="15.75" x14ac:dyDescent="0.25">
      <c r="A123" s="14" t="str">
        <f t="shared" si="49"/>
        <v>CarbrookeBedsit</v>
      </c>
      <c r="B123" s="148" t="s">
        <v>258</v>
      </c>
      <c r="C123" s="144" t="s">
        <v>75</v>
      </c>
      <c r="D123" s="210">
        <v>0</v>
      </c>
      <c r="E123" s="210">
        <v>0</v>
      </c>
      <c r="F123" s="210">
        <v>0</v>
      </c>
      <c r="G123" s="210">
        <v>0</v>
      </c>
      <c r="H123" s="210">
        <v>0</v>
      </c>
      <c r="I123" s="210">
        <v>0</v>
      </c>
      <c r="J123" s="210">
        <v>0</v>
      </c>
      <c r="K123" s="208">
        <v>0</v>
      </c>
    </row>
    <row r="124" spans="1:11" ht="15.75" x14ac:dyDescent="0.25">
      <c r="A124" s="14" t="str">
        <f t="shared" si="49"/>
        <v>CarbrookeBungalow</v>
      </c>
      <c r="B124" s="148" t="s">
        <v>258</v>
      </c>
      <c r="C124" s="145" t="s">
        <v>1715</v>
      </c>
      <c r="D124" s="210">
        <v>0</v>
      </c>
      <c r="E124" s="210">
        <v>0</v>
      </c>
      <c r="F124" s="210">
        <v>3</v>
      </c>
      <c r="G124" s="210">
        <v>3</v>
      </c>
      <c r="H124" s="210">
        <v>0</v>
      </c>
      <c r="I124" s="210">
        <v>0</v>
      </c>
      <c r="J124" s="210">
        <v>0</v>
      </c>
      <c r="K124" s="208">
        <v>6</v>
      </c>
    </row>
    <row r="125" spans="1:11" ht="15.75" x14ac:dyDescent="0.25">
      <c r="A125" s="14" t="str">
        <f t="shared" si="49"/>
        <v>CarbrookeFlat</v>
      </c>
      <c r="B125" s="148" t="s">
        <v>258</v>
      </c>
      <c r="C125" s="145" t="s">
        <v>33</v>
      </c>
      <c r="D125" s="210">
        <v>0</v>
      </c>
      <c r="E125" s="210">
        <v>39</v>
      </c>
      <c r="F125" s="210">
        <v>18</v>
      </c>
      <c r="G125" s="210">
        <v>0</v>
      </c>
      <c r="H125" s="210">
        <v>0</v>
      </c>
      <c r="I125" s="210">
        <v>0</v>
      </c>
      <c r="J125" s="210">
        <v>0</v>
      </c>
      <c r="K125" s="208">
        <v>57</v>
      </c>
    </row>
    <row r="126" spans="1:11" ht="15.75" x14ac:dyDescent="0.25">
      <c r="A126" s="14" t="str">
        <f t="shared" si="49"/>
        <v>CarbrookeHouse</v>
      </c>
      <c r="B126" s="148" t="s">
        <v>258</v>
      </c>
      <c r="C126" s="145" t="s">
        <v>1716</v>
      </c>
      <c r="D126" s="210">
        <v>0</v>
      </c>
      <c r="E126" s="210">
        <v>0</v>
      </c>
      <c r="F126" s="210">
        <v>47</v>
      </c>
      <c r="G126" s="210">
        <v>67</v>
      </c>
      <c r="H126" s="210">
        <v>26</v>
      </c>
      <c r="I126" s="210">
        <v>1</v>
      </c>
      <c r="J126" s="210">
        <v>0</v>
      </c>
      <c r="K126" s="208">
        <v>141</v>
      </c>
    </row>
    <row r="127" spans="1:11" ht="15.75" x14ac:dyDescent="0.25">
      <c r="A127" s="14" t="str">
        <f t="shared" si="49"/>
        <v>CarbrookeMaisonette</v>
      </c>
      <c r="B127" s="148" t="s">
        <v>258</v>
      </c>
      <c r="C127" s="146" t="s">
        <v>1717</v>
      </c>
      <c r="D127" s="210">
        <v>0</v>
      </c>
      <c r="E127" s="210">
        <v>0</v>
      </c>
      <c r="F127" s="210">
        <v>0</v>
      </c>
      <c r="G127" s="210">
        <v>0</v>
      </c>
      <c r="H127" s="210">
        <v>0</v>
      </c>
      <c r="I127" s="210">
        <v>0</v>
      </c>
      <c r="J127" s="210">
        <v>0</v>
      </c>
      <c r="K127" s="208">
        <v>0</v>
      </c>
    </row>
    <row r="128" spans="1:11" x14ac:dyDescent="0.25">
      <c r="A128" s="14" t="str">
        <f t="shared" si="49"/>
        <v>CarbrookeGeneral needs</v>
      </c>
      <c r="B128" s="148" t="s">
        <v>258</v>
      </c>
      <c r="C128" s="146" t="s">
        <v>72</v>
      </c>
      <c r="D128">
        <f>SUM(D123:D127)</f>
        <v>0</v>
      </c>
      <c r="E128">
        <f t="shared" ref="E128" si="95">SUM(E123:E127)</f>
        <v>39</v>
      </c>
      <c r="F128">
        <f t="shared" ref="F128" si="96">SUM(F123:F127)</f>
        <v>68</v>
      </c>
      <c r="G128">
        <f t="shared" ref="G128" si="97">SUM(G123:G127)</f>
        <v>70</v>
      </c>
      <c r="H128">
        <f t="shared" ref="H128" si="98">SUM(H123:H127)</f>
        <v>26</v>
      </c>
      <c r="I128">
        <f t="shared" ref="I128" si="99">SUM(I123:I127)</f>
        <v>1</v>
      </c>
      <c r="J128">
        <f t="shared" ref="J128" si="100">SUM(J123:J127)</f>
        <v>0</v>
      </c>
      <c r="K128">
        <f t="shared" ref="K128" si="101">SUM(K123:K127)</f>
        <v>204</v>
      </c>
    </row>
    <row r="129" spans="1:11" ht="15.75" x14ac:dyDescent="0.25">
      <c r="A129" s="14" t="str">
        <f t="shared" si="49"/>
        <v>CarbrookeSheltered</v>
      </c>
      <c r="B129" s="148" t="s">
        <v>258</v>
      </c>
      <c r="C129" s="146" t="s">
        <v>46</v>
      </c>
      <c r="D129" s="210">
        <v>0</v>
      </c>
      <c r="E129" s="210">
        <v>0</v>
      </c>
      <c r="F129" s="210">
        <v>0</v>
      </c>
      <c r="G129" s="210">
        <v>0</v>
      </c>
      <c r="H129" s="210">
        <v>0</v>
      </c>
      <c r="I129" s="210">
        <v>0</v>
      </c>
      <c r="J129" s="210">
        <v>0</v>
      </c>
      <c r="K129" s="208">
        <v>0</v>
      </c>
    </row>
    <row r="130" spans="1:11" ht="15.75" x14ac:dyDescent="0.25">
      <c r="A130" s="14" t="str">
        <f t="shared" si="49"/>
        <v>CarbrookeShared ownership</v>
      </c>
      <c r="B130" s="148" t="s">
        <v>258</v>
      </c>
      <c r="C130" s="147" t="s">
        <v>24</v>
      </c>
      <c r="D130" s="210">
        <v>0</v>
      </c>
      <c r="E130" s="210">
        <v>0</v>
      </c>
      <c r="F130" s="210">
        <v>7</v>
      </c>
      <c r="G130" s="210">
        <v>3</v>
      </c>
      <c r="H130" s="210">
        <v>0</v>
      </c>
      <c r="I130" s="210">
        <v>0</v>
      </c>
      <c r="J130" s="210">
        <v>0</v>
      </c>
      <c r="K130" s="208">
        <v>10</v>
      </c>
    </row>
    <row r="131" spans="1:11" ht="15.75" x14ac:dyDescent="0.25">
      <c r="A131" s="14" t="str">
        <f t="shared" si="49"/>
        <v>Newton by Castle AcreBedsit</v>
      </c>
      <c r="B131" s="148" t="s">
        <v>1718</v>
      </c>
      <c r="C131" s="144" t="s">
        <v>75</v>
      </c>
      <c r="D131" s="210">
        <v>0</v>
      </c>
      <c r="E131" s="210">
        <v>0</v>
      </c>
      <c r="F131" s="210">
        <v>0</v>
      </c>
      <c r="G131" s="210">
        <v>0</v>
      </c>
      <c r="H131" s="210">
        <v>0</v>
      </c>
      <c r="I131" s="210">
        <v>0</v>
      </c>
      <c r="J131" s="210">
        <v>0</v>
      </c>
      <c r="K131" s="208">
        <v>0</v>
      </c>
    </row>
    <row r="132" spans="1:11" ht="15.75" x14ac:dyDescent="0.25">
      <c r="A132" s="14" t="str">
        <f t="shared" si="49"/>
        <v>Newton by Castle AcreBungalow</v>
      </c>
      <c r="B132" s="148" t="s">
        <v>1718</v>
      </c>
      <c r="C132" s="145" t="s">
        <v>1715</v>
      </c>
      <c r="D132" s="210">
        <v>0</v>
      </c>
      <c r="E132" s="210">
        <v>0</v>
      </c>
      <c r="F132" s="210">
        <v>0</v>
      </c>
      <c r="G132" s="210">
        <v>0</v>
      </c>
      <c r="H132" s="210">
        <v>0</v>
      </c>
      <c r="I132" s="210">
        <v>0</v>
      </c>
      <c r="J132" s="210">
        <v>0</v>
      </c>
      <c r="K132" s="208">
        <v>0</v>
      </c>
    </row>
    <row r="133" spans="1:11" ht="15.75" x14ac:dyDescent="0.25">
      <c r="A133" s="14" t="str">
        <f t="shared" si="49"/>
        <v>Newton by Castle AcreFlat</v>
      </c>
      <c r="B133" s="148" t="s">
        <v>1718</v>
      </c>
      <c r="C133" s="145" t="s">
        <v>33</v>
      </c>
      <c r="D133" s="210">
        <v>0</v>
      </c>
      <c r="E133" s="210">
        <v>0</v>
      </c>
      <c r="F133" s="210">
        <v>0</v>
      </c>
      <c r="G133" s="210">
        <v>0</v>
      </c>
      <c r="H133" s="210">
        <v>0</v>
      </c>
      <c r="I133" s="210">
        <v>0</v>
      </c>
      <c r="J133" s="210">
        <v>0</v>
      </c>
      <c r="K133" s="208">
        <v>0</v>
      </c>
    </row>
    <row r="134" spans="1:11" ht="15.75" x14ac:dyDescent="0.25">
      <c r="A134" s="14" t="str">
        <f t="shared" si="49"/>
        <v>Newton by Castle AcreHouse</v>
      </c>
      <c r="B134" s="148" t="s">
        <v>1718</v>
      </c>
      <c r="C134" s="145" t="s">
        <v>1716</v>
      </c>
      <c r="D134" s="210">
        <v>0</v>
      </c>
      <c r="E134" s="210">
        <v>0</v>
      </c>
      <c r="F134" s="210">
        <v>0</v>
      </c>
      <c r="G134" s="210">
        <v>4</v>
      </c>
      <c r="H134" s="210">
        <v>0</v>
      </c>
      <c r="I134" s="210">
        <v>0</v>
      </c>
      <c r="J134" s="210">
        <v>0</v>
      </c>
      <c r="K134" s="208">
        <v>4</v>
      </c>
    </row>
    <row r="135" spans="1:11" ht="15.75" x14ac:dyDescent="0.25">
      <c r="A135" s="14" t="str">
        <f t="shared" si="49"/>
        <v>Newton by Castle AcreMaisonette</v>
      </c>
      <c r="B135" s="148" t="s">
        <v>1718</v>
      </c>
      <c r="C135" s="146" t="s">
        <v>1717</v>
      </c>
      <c r="D135" s="210">
        <v>0</v>
      </c>
      <c r="E135" s="210">
        <v>0</v>
      </c>
      <c r="F135" s="210">
        <v>0</v>
      </c>
      <c r="G135" s="210">
        <v>0</v>
      </c>
      <c r="H135" s="210">
        <v>0</v>
      </c>
      <c r="I135" s="210">
        <v>0</v>
      </c>
      <c r="J135" s="210">
        <v>0</v>
      </c>
      <c r="K135" s="208">
        <v>0</v>
      </c>
    </row>
    <row r="136" spans="1:11" x14ac:dyDescent="0.25">
      <c r="A136" s="14" t="str">
        <f t="shared" ref="A136" si="102">B136&amp;C136</f>
        <v>Newton by Castle AcreGeneral needs</v>
      </c>
      <c r="B136" s="148" t="s">
        <v>1718</v>
      </c>
      <c r="C136" s="146" t="s">
        <v>72</v>
      </c>
      <c r="D136">
        <f>SUM(D131:D135)</f>
        <v>0</v>
      </c>
      <c r="E136">
        <f t="shared" ref="E136" si="103">SUM(E131:E135)</f>
        <v>0</v>
      </c>
      <c r="F136">
        <f t="shared" ref="F136" si="104">SUM(F131:F135)</f>
        <v>0</v>
      </c>
      <c r="G136">
        <f t="shared" ref="G136" si="105">SUM(G131:G135)</f>
        <v>4</v>
      </c>
      <c r="H136">
        <f t="shared" ref="H136" si="106">SUM(H131:H135)</f>
        <v>0</v>
      </c>
      <c r="I136">
        <f t="shared" ref="I136" si="107">SUM(I131:I135)</f>
        <v>0</v>
      </c>
      <c r="J136">
        <f t="shared" ref="J136" si="108">SUM(J131:J135)</f>
        <v>0</v>
      </c>
      <c r="K136">
        <f t="shared" ref="K136" si="109">SUM(K131:K135)</f>
        <v>4</v>
      </c>
    </row>
    <row r="137" spans="1:11" x14ac:dyDescent="0.25">
      <c r="A137" s="14" t="str">
        <f t="shared" si="49"/>
        <v>Newton by Castle AcreSheltered</v>
      </c>
      <c r="B137" s="148" t="s">
        <v>1718</v>
      </c>
      <c r="C137" s="146" t="s">
        <v>46</v>
      </c>
      <c r="D137">
        <v>0</v>
      </c>
      <c r="E137">
        <v>0</v>
      </c>
      <c r="F137">
        <v>0</v>
      </c>
      <c r="G137">
        <v>0</v>
      </c>
      <c r="H137">
        <v>0</v>
      </c>
      <c r="I137">
        <v>0</v>
      </c>
      <c r="J137">
        <v>0</v>
      </c>
      <c r="K137" s="14">
        <f t="shared" ref="K137:K144" si="110">SUM(D137:J137)</f>
        <v>0</v>
      </c>
    </row>
    <row r="138" spans="1:11" x14ac:dyDescent="0.25">
      <c r="A138" s="14" t="str">
        <f t="shared" si="49"/>
        <v>Newton by Castle AcreShared ownership</v>
      </c>
      <c r="B138" s="148" t="s">
        <v>1718</v>
      </c>
      <c r="C138" s="147" t="s">
        <v>24</v>
      </c>
      <c r="D138">
        <v>0</v>
      </c>
      <c r="E138">
        <v>0</v>
      </c>
      <c r="F138">
        <v>0</v>
      </c>
      <c r="G138">
        <v>0</v>
      </c>
      <c r="H138">
        <v>0</v>
      </c>
      <c r="I138">
        <v>0</v>
      </c>
      <c r="J138">
        <v>0</v>
      </c>
      <c r="K138" s="14">
        <f t="shared" si="110"/>
        <v>0</v>
      </c>
    </row>
    <row r="139" spans="1:11" x14ac:dyDescent="0.25">
      <c r="A139" s="14" t="str">
        <f t="shared" si="49"/>
        <v>CastonBedsit</v>
      </c>
      <c r="B139" s="148" t="s">
        <v>268</v>
      </c>
      <c r="C139" s="144" t="s">
        <v>75</v>
      </c>
      <c r="D139">
        <v>0</v>
      </c>
      <c r="E139">
        <v>0</v>
      </c>
      <c r="F139">
        <v>0</v>
      </c>
      <c r="G139">
        <v>0</v>
      </c>
      <c r="H139">
        <v>0</v>
      </c>
      <c r="I139">
        <v>0</v>
      </c>
      <c r="J139">
        <v>0</v>
      </c>
      <c r="K139" s="14">
        <f t="shared" si="110"/>
        <v>0</v>
      </c>
    </row>
    <row r="140" spans="1:11" x14ac:dyDescent="0.25">
      <c r="A140" s="14" t="str">
        <f t="shared" si="49"/>
        <v>CastonBungalow</v>
      </c>
      <c r="B140" s="148" t="s">
        <v>268</v>
      </c>
      <c r="C140" s="145" t="s">
        <v>1715</v>
      </c>
      <c r="D140">
        <v>0</v>
      </c>
      <c r="E140">
        <v>0</v>
      </c>
      <c r="F140">
        <v>0</v>
      </c>
      <c r="G140">
        <v>0</v>
      </c>
      <c r="H140">
        <v>0</v>
      </c>
      <c r="I140">
        <v>0</v>
      </c>
      <c r="J140">
        <v>0</v>
      </c>
      <c r="K140" s="14">
        <f t="shared" si="110"/>
        <v>0</v>
      </c>
    </row>
    <row r="141" spans="1:11" x14ac:dyDescent="0.25">
      <c r="A141" s="14" t="str">
        <f t="shared" si="49"/>
        <v>CastonFlat</v>
      </c>
      <c r="B141" s="148" t="s">
        <v>268</v>
      </c>
      <c r="C141" s="145" t="s">
        <v>33</v>
      </c>
      <c r="D141">
        <v>0</v>
      </c>
      <c r="E141">
        <v>0</v>
      </c>
      <c r="F141">
        <v>0</v>
      </c>
      <c r="G141">
        <v>0</v>
      </c>
      <c r="H141">
        <v>0</v>
      </c>
      <c r="I141">
        <v>0</v>
      </c>
      <c r="J141">
        <v>0</v>
      </c>
      <c r="K141" s="14">
        <f t="shared" si="110"/>
        <v>0</v>
      </c>
    </row>
    <row r="142" spans="1:11" x14ac:dyDescent="0.25">
      <c r="A142" s="14" t="str">
        <f t="shared" si="49"/>
        <v>CastonHouse</v>
      </c>
      <c r="B142" s="148" t="s">
        <v>268</v>
      </c>
      <c r="C142" s="145" t="s">
        <v>1716</v>
      </c>
      <c r="D142">
        <v>0</v>
      </c>
      <c r="E142">
        <v>0</v>
      </c>
      <c r="F142">
        <v>0</v>
      </c>
      <c r="G142">
        <v>6</v>
      </c>
      <c r="H142">
        <v>0</v>
      </c>
      <c r="I142">
        <v>0</v>
      </c>
      <c r="J142">
        <v>0</v>
      </c>
      <c r="K142" s="14">
        <f t="shared" si="110"/>
        <v>6</v>
      </c>
    </row>
    <row r="143" spans="1:11" x14ac:dyDescent="0.25">
      <c r="A143" s="14" t="str">
        <f t="shared" si="49"/>
        <v>CastonGeneral needs</v>
      </c>
      <c r="B143" s="148" t="s">
        <v>268</v>
      </c>
      <c r="C143" s="146" t="s">
        <v>72</v>
      </c>
      <c r="D143">
        <f>SUM(D138:D142)</f>
        <v>0</v>
      </c>
      <c r="E143">
        <f t="shared" ref="E143" si="111">SUM(E138:E142)</f>
        <v>0</v>
      </c>
      <c r="F143">
        <f t="shared" ref="F143" si="112">SUM(F138:F142)</f>
        <v>0</v>
      </c>
      <c r="G143">
        <f t="shared" ref="G143" si="113">SUM(G138:G142)</f>
        <v>6</v>
      </c>
      <c r="H143">
        <f t="shared" ref="H143" si="114">SUM(H138:H142)</f>
        <v>0</v>
      </c>
      <c r="I143">
        <f t="shared" ref="I143" si="115">SUM(I138:I142)</f>
        <v>0</v>
      </c>
      <c r="J143">
        <f t="shared" ref="J143" si="116">SUM(J138:J142)</f>
        <v>0</v>
      </c>
      <c r="K143">
        <f t="shared" ref="K143" si="117">SUM(K138:K142)</f>
        <v>6</v>
      </c>
    </row>
    <row r="144" spans="1:11" x14ac:dyDescent="0.25">
      <c r="A144" s="14" t="str">
        <f t="shared" si="49"/>
        <v>CastonMaisonette</v>
      </c>
      <c r="B144" s="148" t="s">
        <v>268</v>
      </c>
      <c r="C144" s="146" t="s">
        <v>1717</v>
      </c>
      <c r="D144">
        <v>0</v>
      </c>
      <c r="E144">
        <v>0</v>
      </c>
      <c r="F144">
        <v>0</v>
      </c>
      <c r="G144">
        <v>0</v>
      </c>
      <c r="H144">
        <v>0</v>
      </c>
      <c r="I144">
        <v>0</v>
      </c>
      <c r="J144">
        <v>0</v>
      </c>
      <c r="K144" s="14">
        <f t="shared" si="110"/>
        <v>0</v>
      </c>
    </row>
    <row r="145" spans="1:11" ht="15.75" x14ac:dyDescent="0.25">
      <c r="A145" s="14" t="str">
        <f t="shared" si="49"/>
        <v>CastonSheltered</v>
      </c>
      <c r="B145" s="148" t="s">
        <v>268</v>
      </c>
      <c r="C145" s="146" t="s">
        <v>46</v>
      </c>
      <c r="D145" s="210">
        <v>0</v>
      </c>
      <c r="E145" s="210">
        <v>0</v>
      </c>
      <c r="F145" s="210">
        <v>0</v>
      </c>
      <c r="G145" s="210">
        <v>0</v>
      </c>
      <c r="H145" s="210">
        <v>0</v>
      </c>
      <c r="I145" s="210">
        <v>0</v>
      </c>
      <c r="J145" s="210">
        <v>0</v>
      </c>
      <c r="K145" s="208">
        <v>0</v>
      </c>
    </row>
    <row r="146" spans="1:11" ht="15.75" x14ac:dyDescent="0.25">
      <c r="A146" s="14" t="str">
        <f t="shared" si="49"/>
        <v>CastonShared ownership</v>
      </c>
      <c r="B146" s="148" t="s">
        <v>268</v>
      </c>
      <c r="C146" s="147" t="s">
        <v>24</v>
      </c>
      <c r="D146" s="210">
        <v>0</v>
      </c>
      <c r="E146" s="210">
        <v>0</v>
      </c>
      <c r="F146" s="210">
        <v>0</v>
      </c>
      <c r="G146" s="210">
        <v>0</v>
      </c>
      <c r="H146" s="210">
        <v>0</v>
      </c>
      <c r="I146" s="210">
        <v>0</v>
      </c>
      <c r="J146" s="210">
        <v>0</v>
      </c>
      <c r="K146" s="208">
        <v>0</v>
      </c>
    </row>
    <row r="147" spans="1:11" ht="15.75" x14ac:dyDescent="0.25">
      <c r="A147" s="14" t="str">
        <f t="shared" si="49"/>
        <v>Cockley CleyBedsit</v>
      </c>
      <c r="B147" s="148" t="s">
        <v>284</v>
      </c>
      <c r="C147" s="144" t="s">
        <v>75</v>
      </c>
      <c r="D147" s="210">
        <v>0</v>
      </c>
      <c r="E147" s="210">
        <v>0</v>
      </c>
      <c r="F147" s="210">
        <v>0</v>
      </c>
      <c r="G147" s="210">
        <v>0</v>
      </c>
      <c r="H147" s="210">
        <v>0</v>
      </c>
      <c r="I147" s="210">
        <v>0</v>
      </c>
      <c r="J147" s="210">
        <v>0</v>
      </c>
      <c r="K147" s="208">
        <v>0</v>
      </c>
    </row>
    <row r="148" spans="1:11" ht="15.75" x14ac:dyDescent="0.25">
      <c r="A148" s="14" t="str">
        <f t="shared" si="49"/>
        <v>Cockley CleyBungalow</v>
      </c>
      <c r="B148" s="148" t="s">
        <v>284</v>
      </c>
      <c r="C148" s="145" t="s">
        <v>1715</v>
      </c>
      <c r="D148" s="210">
        <v>0</v>
      </c>
      <c r="E148" s="210">
        <v>0</v>
      </c>
      <c r="F148" s="210">
        <v>2</v>
      </c>
      <c r="G148" s="210">
        <v>0</v>
      </c>
      <c r="H148" s="210">
        <v>0</v>
      </c>
      <c r="I148" s="210">
        <v>0</v>
      </c>
      <c r="J148" s="210">
        <v>0</v>
      </c>
      <c r="K148" s="208">
        <v>2</v>
      </c>
    </row>
    <row r="149" spans="1:11" ht="15.75" x14ac:dyDescent="0.25">
      <c r="A149" s="14" t="str">
        <f t="shared" ref="A149:A215" si="118">B149&amp;C149</f>
        <v>Cockley CleyFlat</v>
      </c>
      <c r="B149" s="148" t="s">
        <v>284</v>
      </c>
      <c r="C149" s="145" t="s">
        <v>33</v>
      </c>
      <c r="D149" s="210">
        <v>0</v>
      </c>
      <c r="E149" s="210">
        <v>0</v>
      </c>
      <c r="F149" s="210">
        <v>0</v>
      </c>
      <c r="G149" s="210">
        <v>0</v>
      </c>
      <c r="H149" s="210">
        <v>0</v>
      </c>
      <c r="I149" s="210">
        <v>0</v>
      </c>
      <c r="J149" s="210">
        <v>0</v>
      </c>
      <c r="K149" s="208">
        <v>0</v>
      </c>
    </row>
    <row r="150" spans="1:11" ht="15.75" x14ac:dyDescent="0.25">
      <c r="A150" s="14" t="str">
        <f t="shared" si="118"/>
        <v>Cockley CleyHouse</v>
      </c>
      <c r="B150" s="148" t="s">
        <v>284</v>
      </c>
      <c r="C150" s="145" t="s">
        <v>1716</v>
      </c>
      <c r="D150" s="210">
        <v>0</v>
      </c>
      <c r="E150" s="210">
        <v>0</v>
      </c>
      <c r="F150" s="210">
        <v>0</v>
      </c>
      <c r="G150" s="210">
        <v>10</v>
      </c>
      <c r="H150" s="210">
        <v>0</v>
      </c>
      <c r="I150" s="210">
        <v>0</v>
      </c>
      <c r="J150" s="210">
        <v>0</v>
      </c>
      <c r="K150" s="208">
        <v>10</v>
      </c>
    </row>
    <row r="151" spans="1:11" ht="15.75" x14ac:dyDescent="0.25">
      <c r="A151" s="14" t="str">
        <f t="shared" si="118"/>
        <v>Cockley CleyMaisonette</v>
      </c>
      <c r="B151" s="148" t="s">
        <v>284</v>
      </c>
      <c r="C151" s="146" t="s">
        <v>1717</v>
      </c>
      <c r="D151" s="210">
        <v>0</v>
      </c>
      <c r="E151" s="210">
        <v>0</v>
      </c>
      <c r="F151" s="210">
        <v>0</v>
      </c>
      <c r="G151" s="210">
        <v>0</v>
      </c>
      <c r="H151" s="210">
        <v>0</v>
      </c>
      <c r="I151" s="210">
        <v>0</v>
      </c>
      <c r="J151" s="210">
        <v>0</v>
      </c>
      <c r="K151" s="208">
        <v>0</v>
      </c>
    </row>
    <row r="152" spans="1:11" x14ac:dyDescent="0.25">
      <c r="A152" s="14" t="str">
        <f t="shared" si="118"/>
        <v>Cockley CleyGeneral needs</v>
      </c>
      <c r="B152" s="148" t="s">
        <v>284</v>
      </c>
      <c r="C152" s="146" t="s">
        <v>72</v>
      </c>
      <c r="D152">
        <f>SUM(D147:D151)</f>
        <v>0</v>
      </c>
      <c r="E152">
        <f t="shared" ref="E152" si="119">SUM(E147:E151)</f>
        <v>0</v>
      </c>
      <c r="F152">
        <f t="shared" ref="F152" si="120">SUM(F147:F151)</f>
        <v>2</v>
      </c>
      <c r="G152">
        <f t="shared" ref="G152" si="121">SUM(G147:G151)</f>
        <v>10</v>
      </c>
      <c r="H152">
        <f t="shared" ref="H152" si="122">SUM(H147:H151)</f>
        <v>0</v>
      </c>
      <c r="I152">
        <f t="shared" ref="I152" si="123">SUM(I147:I151)</f>
        <v>0</v>
      </c>
      <c r="J152">
        <f t="shared" ref="J152" si="124">SUM(J147:J151)</f>
        <v>0</v>
      </c>
      <c r="K152">
        <f t="shared" ref="K152" si="125">SUM(K147:K151)</f>
        <v>12</v>
      </c>
    </row>
    <row r="153" spans="1:11" ht="15.75" x14ac:dyDescent="0.25">
      <c r="A153" s="14" t="str">
        <f t="shared" si="118"/>
        <v>Cockley CleySheltered</v>
      </c>
      <c r="B153" s="148" t="s">
        <v>284</v>
      </c>
      <c r="C153" s="146" t="s">
        <v>46</v>
      </c>
      <c r="D153" s="210">
        <v>0</v>
      </c>
      <c r="E153" s="210">
        <v>0</v>
      </c>
      <c r="F153" s="210">
        <v>0</v>
      </c>
      <c r="G153" s="210">
        <v>0</v>
      </c>
      <c r="H153" s="210">
        <v>0</v>
      </c>
      <c r="I153" s="210">
        <v>0</v>
      </c>
      <c r="J153" s="210">
        <v>0</v>
      </c>
      <c r="K153" s="208">
        <v>0</v>
      </c>
    </row>
    <row r="154" spans="1:11" ht="15.75" x14ac:dyDescent="0.25">
      <c r="A154" s="14" t="str">
        <f t="shared" si="118"/>
        <v>Cockley CleyShared ownership</v>
      </c>
      <c r="B154" s="148" t="s">
        <v>284</v>
      </c>
      <c r="C154" s="147" t="s">
        <v>24</v>
      </c>
      <c r="D154" s="210">
        <v>0</v>
      </c>
      <c r="E154" s="210">
        <v>0</v>
      </c>
      <c r="F154" s="210">
        <v>0</v>
      </c>
      <c r="G154" s="210">
        <v>0</v>
      </c>
      <c r="H154" s="210">
        <v>0</v>
      </c>
      <c r="I154" s="210">
        <v>0</v>
      </c>
      <c r="J154" s="210">
        <v>0</v>
      </c>
      <c r="K154" s="208">
        <v>0</v>
      </c>
    </row>
    <row r="155" spans="1:11" ht="15.75" x14ac:dyDescent="0.25">
      <c r="A155" s="14" t="str">
        <f t="shared" si="118"/>
        <v>ColkirkBedsit</v>
      </c>
      <c r="B155" s="148" t="s">
        <v>288</v>
      </c>
      <c r="C155" s="144" t="s">
        <v>75</v>
      </c>
      <c r="D155" s="210">
        <v>0</v>
      </c>
      <c r="E155" s="210">
        <v>0</v>
      </c>
      <c r="F155" s="210">
        <v>0</v>
      </c>
      <c r="G155" s="210">
        <v>0</v>
      </c>
      <c r="H155" s="210">
        <v>0</v>
      </c>
      <c r="I155" s="210">
        <v>0</v>
      </c>
      <c r="J155" s="210">
        <v>0</v>
      </c>
      <c r="K155" s="208">
        <v>0</v>
      </c>
    </row>
    <row r="156" spans="1:11" ht="15.75" x14ac:dyDescent="0.25">
      <c r="A156" s="14" t="str">
        <f t="shared" si="118"/>
        <v>ColkirkBungalow</v>
      </c>
      <c r="B156" s="148" t="s">
        <v>288</v>
      </c>
      <c r="C156" s="145" t="s">
        <v>1715</v>
      </c>
      <c r="D156" s="210">
        <v>0</v>
      </c>
      <c r="E156" s="210">
        <v>1</v>
      </c>
      <c r="F156" s="210">
        <v>8</v>
      </c>
      <c r="G156" s="210">
        <v>0</v>
      </c>
      <c r="H156" s="210">
        <v>0</v>
      </c>
      <c r="I156" s="210">
        <v>0</v>
      </c>
      <c r="J156" s="210">
        <v>0</v>
      </c>
      <c r="K156" s="208">
        <v>9</v>
      </c>
    </row>
    <row r="157" spans="1:11" ht="15.75" x14ac:dyDescent="0.25">
      <c r="A157" s="14" t="str">
        <f t="shared" si="118"/>
        <v>ColkirkFlat</v>
      </c>
      <c r="B157" s="148" t="s">
        <v>288</v>
      </c>
      <c r="C157" s="145" t="s">
        <v>33</v>
      </c>
      <c r="D157" s="210">
        <v>0</v>
      </c>
      <c r="E157" s="210">
        <v>0</v>
      </c>
      <c r="F157" s="210">
        <v>0</v>
      </c>
      <c r="G157" s="210">
        <v>0</v>
      </c>
      <c r="H157" s="210">
        <v>0</v>
      </c>
      <c r="I157" s="210">
        <v>0</v>
      </c>
      <c r="J157" s="210">
        <v>0</v>
      </c>
      <c r="K157" s="208">
        <v>0</v>
      </c>
    </row>
    <row r="158" spans="1:11" ht="15.75" x14ac:dyDescent="0.25">
      <c r="A158" s="14" t="str">
        <f t="shared" si="118"/>
        <v>ColkirkHouse</v>
      </c>
      <c r="B158" s="148" t="s">
        <v>288</v>
      </c>
      <c r="C158" s="145" t="s">
        <v>1716</v>
      </c>
      <c r="D158" s="210">
        <v>0</v>
      </c>
      <c r="E158" s="210">
        <v>0</v>
      </c>
      <c r="F158" s="210">
        <v>2</v>
      </c>
      <c r="G158" s="210">
        <v>16</v>
      </c>
      <c r="H158" s="210">
        <v>0</v>
      </c>
      <c r="I158" s="210">
        <v>0</v>
      </c>
      <c r="J158" s="210">
        <v>0</v>
      </c>
      <c r="K158" s="208">
        <v>18</v>
      </c>
    </row>
    <row r="159" spans="1:11" ht="15.75" x14ac:dyDescent="0.25">
      <c r="A159" s="14" t="str">
        <f t="shared" si="118"/>
        <v>ColkirkMaisonette</v>
      </c>
      <c r="B159" s="148" t="s">
        <v>288</v>
      </c>
      <c r="C159" s="146" t="s">
        <v>1717</v>
      </c>
      <c r="D159" s="210">
        <v>0</v>
      </c>
      <c r="E159" s="210">
        <v>0</v>
      </c>
      <c r="F159" s="210">
        <v>0</v>
      </c>
      <c r="G159" s="210">
        <v>0</v>
      </c>
      <c r="H159" s="210">
        <v>0</v>
      </c>
      <c r="I159" s="210">
        <v>0</v>
      </c>
      <c r="J159" s="210">
        <v>0</v>
      </c>
      <c r="K159" s="208">
        <v>0</v>
      </c>
    </row>
    <row r="160" spans="1:11" x14ac:dyDescent="0.25">
      <c r="A160" s="14" t="str">
        <f t="shared" ref="A160" si="126">B160&amp;C160</f>
        <v>ColkirkGeneral needs</v>
      </c>
      <c r="B160" s="148" t="s">
        <v>288</v>
      </c>
      <c r="C160" s="146" t="s">
        <v>72</v>
      </c>
      <c r="D160">
        <f>SUM(D155:D159)</f>
        <v>0</v>
      </c>
      <c r="E160">
        <f t="shared" ref="E160" si="127">SUM(E155:E159)</f>
        <v>1</v>
      </c>
      <c r="F160">
        <f t="shared" ref="F160" si="128">SUM(F155:F159)</f>
        <v>10</v>
      </c>
      <c r="G160">
        <f t="shared" ref="G160" si="129">SUM(G155:G159)</f>
        <v>16</v>
      </c>
      <c r="H160">
        <f t="shared" ref="H160" si="130">SUM(H155:H159)</f>
        <v>0</v>
      </c>
      <c r="I160">
        <f t="shared" ref="I160" si="131">SUM(I155:I159)</f>
        <v>0</v>
      </c>
      <c r="J160">
        <f t="shared" ref="J160" si="132">SUM(J155:J159)</f>
        <v>0</v>
      </c>
      <c r="K160">
        <f t="shared" ref="K160" si="133">SUM(K155:K159)</f>
        <v>27</v>
      </c>
    </row>
    <row r="161" spans="1:11" ht="15.75" x14ac:dyDescent="0.25">
      <c r="A161" s="14" t="str">
        <f t="shared" si="118"/>
        <v>ColkirkSheltered</v>
      </c>
      <c r="B161" s="148" t="s">
        <v>288</v>
      </c>
      <c r="C161" s="146" t="s">
        <v>46</v>
      </c>
      <c r="D161" s="210">
        <v>0</v>
      </c>
      <c r="E161" s="210">
        <v>0</v>
      </c>
      <c r="F161" s="210">
        <v>0</v>
      </c>
      <c r="G161" s="210">
        <v>0</v>
      </c>
      <c r="H161" s="210">
        <v>0</v>
      </c>
      <c r="I161" s="210">
        <v>0</v>
      </c>
      <c r="J161" s="210">
        <v>0</v>
      </c>
      <c r="K161" s="208">
        <v>0</v>
      </c>
    </row>
    <row r="162" spans="1:11" ht="15.75" x14ac:dyDescent="0.25">
      <c r="A162" s="14" t="str">
        <f t="shared" si="118"/>
        <v>ColkirkShared ownership</v>
      </c>
      <c r="B162" s="148" t="s">
        <v>288</v>
      </c>
      <c r="C162" s="147" t="s">
        <v>24</v>
      </c>
      <c r="D162" s="210">
        <v>0</v>
      </c>
      <c r="E162" s="210">
        <v>0</v>
      </c>
      <c r="F162" s="210">
        <v>0</v>
      </c>
      <c r="G162" s="210">
        <v>0</v>
      </c>
      <c r="H162" s="210">
        <v>0</v>
      </c>
      <c r="I162" s="210">
        <v>0</v>
      </c>
      <c r="J162" s="210">
        <v>0</v>
      </c>
      <c r="K162" s="208">
        <v>0</v>
      </c>
    </row>
    <row r="163" spans="1:11" ht="15.75" x14ac:dyDescent="0.25">
      <c r="A163" s="14" t="str">
        <f t="shared" si="118"/>
        <v>CranworthBedsit</v>
      </c>
      <c r="B163" s="148" t="s">
        <v>302</v>
      </c>
      <c r="C163" s="144" t="s">
        <v>75</v>
      </c>
      <c r="D163" s="210">
        <v>0</v>
      </c>
      <c r="E163" s="210">
        <v>0</v>
      </c>
      <c r="F163" s="210">
        <v>0</v>
      </c>
      <c r="G163" s="210">
        <v>0</v>
      </c>
      <c r="H163" s="210">
        <v>0</v>
      </c>
      <c r="I163" s="210">
        <v>0</v>
      </c>
      <c r="J163" s="210">
        <v>0</v>
      </c>
      <c r="K163" s="208">
        <v>0</v>
      </c>
    </row>
    <row r="164" spans="1:11" ht="15.75" x14ac:dyDescent="0.25">
      <c r="A164" s="14" t="str">
        <f t="shared" si="118"/>
        <v>CranworthBungalow</v>
      </c>
      <c r="B164" s="148" t="s">
        <v>302</v>
      </c>
      <c r="C164" s="145" t="s">
        <v>1715</v>
      </c>
      <c r="D164" s="210">
        <v>0</v>
      </c>
      <c r="E164" s="210">
        <v>0</v>
      </c>
      <c r="F164" s="210">
        <v>6</v>
      </c>
      <c r="G164" s="210">
        <v>0</v>
      </c>
      <c r="H164" s="210">
        <v>0</v>
      </c>
      <c r="I164" s="210">
        <v>0</v>
      </c>
      <c r="J164" s="210">
        <v>0</v>
      </c>
      <c r="K164" s="208">
        <v>6</v>
      </c>
    </row>
    <row r="165" spans="1:11" ht="15.75" x14ac:dyDescent="0.25">
      <c r="A165" s="14" t="str">
        <f t="shared" si="118"/>
        <v>CranworthFlat</v>
      </c>
      <c r="B165" s="148" t="s">
        <v>302</v>
      </c>
      <c r="C165" s="145" t="s">
        <v>33</v>
      </c>
      <c r="D165" s="210">
        <v>0</v>
      </c>
      <c r="E165" s="210">
        <v>0</v>
      </c>
      <c r="F165" s="210">
        <v>0</v>
      </c>
      <c r="G165" s="210">
        <v>0</v>
      </c>
      <c r="H165" s="210">
        <v>0</v>
      </c>
      <c r="I165" s="210">
        <v>0</v>
      </c>
      <c r="J165" s="210">
        <v>0</v>
      </c>
      <c r="K165" s="208">
        <v>0</v>
      </c>
    </row>
    <row r="166" spans="1:11" ht="15.75" x14ac:dyDescent="0.25">
      <c r="A166" s="14" t="str">
        <f t="shared" si="118"/>
        <v>CranworthHouse</v>
      </c>
      <c r="B166" s="148" t="s">
        <v>302</v>
      </c>
      <c r="C166" s="145" t="s">
        <v>1716</v>
      </c>
      <c r="D166" s="210">
        <v>0</v>
      </c>
      <c r="E166" s="210">
        <v>0</v>
      </c>
      <c r="F166" s="210">
        <v>0</v>
      </c>
      <c r="G166" s="210">
        <v>9</v>
      </c>
      <c r="H166" s="210">
        <v>0</v>
      </c>
      <c r="I166" s="210">
        <v>0</v>
      </c>
      <c r="J166" s="210">
        <v>0</v>
      </c>
      <c r="K166" s="208">
        <v>9</v>
      </c>
    </row>
    <row r="167" spans="1:11" ht="15.75" x14ac:dyDescent="0.25">
      <c r="A167" s="14" t="str">
        <f t="shared" si="118"/>
        <v>CranworthMaisonette</v>
      </c>
      <c r="B167" s="148" t="s">
        <v>302</v>
      </c>
      <c r="C167" s="146" t="s">
        <v>1717</v>
      </c>
      <c r="D167" s="210">
        <v>0</v>
      </c>
      <c r="E167" s="210">
        <v>0</v>
      </c>
      <c r="F167" s="210">
        <v>0</v>
      </c>
      <c r="G167" s="210">
        <v>0</v>
      </c>
      <c r="H167" s="210">
        <v>0</v>
      </c>
      <c r="I167" s="210">
        <v>0</v>
      </c>
      <c r="J167" s="210">
        <v>0</v>
      </c>
      <c r="K167" s="208">
        <v>0</v>
      </c>
    </row>
    <row r="168" spans="1:11" x14ac:dyDescent="0.25">
      <c r="A168" s="14" t="str">
        <f t="shared" si="118"/>
        <v>CranworthGeneral needs</v>
      </c>
      <c r="B168" s="148" t="s">
        <v>302</v>
      </c>
      <c r="C168" s="146" t="s">
        <v>72</v>
      </c>
      <c r="D168">
        <f>SUM(D163:D167)</f>
        <v>0</v>
      </c>
      <c r="E168">
        <f t="shared" ref="E168" si="134">SUM(E163:E167)</f>
        <v>0</v>
      </c>
      <c r="F168">
        <f t="shared" ref="F168" si="135">SUM(F163:F167)</f>
        <v>6</v>
      </c>
      <c r="G168">
        <f t="shared" ref="G168" si="136">SUM(G163:G167)</f>
        <v>9</v>
      </c>
      <c r="H168">
        <f t="shared" ref="H168" si="137">SUM(H163:H167)</f>
        <v>0</v>
      </c>
      <c r="I168">
        <f t="shared" ref="I168" si="138">SUM(I163:I167)</f>
        <v>0</v>
      </c>
      <c r="J168">
        <f t="shared" ref="J168" si="139">SUM(J163:J167)</f>
        <v>0</v>
      </c>
      <c r="K168">
        <f t="shared" ref="K168" si="140">SUM(K163:K167)</f>
        <v>15</v>
      </c>
    </row>
    <row r="169" spans="1:11" ht="15.75" x14ac:dyDescent="0.25">
      <c r="A169" s="14" t="str">
        <f t="shared" si="118"/>
        <v>CranworthSheltered</v>
      </c>
      <c r="B169" s="148" t="s">
        <v>302</v>
      </c>
      <c r="C169" s="146" t="s">
        <v>46</v>
      </c>
      <c r="D169" s="210">
        <v>0</v>
      </c>
      <c r="E169" s="210">
        <v>0</v>
      </c>
      <c r="F169" s="210">
        <v>0</v>
      </c>
      <c r="G169" s="210">
        <v>0</v>
      </c>
      <c r="H169" s="210">
        <v>0</v>
      </c>
      <c r="I169" s="210">
        <v>0</v>
      </c>
      <c r="J169" s="210">
        <v>0</v>
      </c>
      <c r="K169" s="208">
        <v>0</v>
      </c>
    </row>
    <row r="170" spans="1:11" ht="15.75" x14ac:dyDescent="0.25">
      <c r="A170" s="14" t="str">
        <f t="shared" si="118"/>
        <v>CranworthShared ownership</v>
      </c>
      <c r="B170" s="148" t="s">
        <v>302</v>
      </c>
      <c r="C170" s="147" t="s">
        <v>24</v>
      </c>
      <c r="D170" s="210">
        <v>0</v>
      </c>
      <c r="E170" s="210">
        <v>0</v>
      </c>
      <c r="F170" s="210">
        <v>0</v>
      </c>
      <c r="G170" s="210">
        <v>0</v>
      </c>
      <c r="H170" s="210">
        <v>0</v>
      </c>
      <c r="I170" s="210">
        <v>0</v>
      </c>
      <c r="J170" s="210">
        <v>0</v>
      </c>
      <c r="K170" s="208">
        <v>0</v>
      </c>
    </row>
    <row r="171" spans="1:11" ht="15.75" x14ac:dyDescent="0.25">
      <c r="A171" s="14" t="str">
        <f t="shared" si="118"/>
        <v>CroxtonBedsit</v>
      </c>
      <c r="B171" s="148" t="s">
        <v>312</v>
      </c>
      <c r="C171" s="144" t="s">
        <v>75</v>
      </c>
      <c r="D171" s="210">
        <v>0</v>
      </c>
      <c r="E171" s="210">
        <v>0</v>
      </c>
      <c r="F171" s="210">
        <v>0</v>
      </c>
      <c r="G171" s="210">
        <v>0</v>
      </c>
      <c r="H171" s="210">
        <v>0</v>
      </c>
      <c r="I171" s="210">
        <v>0</v>
      </c>
      <c r="J171" s="210">
        <v>0</v>
      </c>
      <c r="K171" s="208">
        <v>0</v>
      </c>
    </row>
    <row r="172" spans="1:11" ht="15.75" x14ac:dyDescent="0.25">
      <c r="A172" s="14" t="str">
        <f t="shared" si="118"/>
        <v>CroxtonBungalow</v>
      </c>
      <c r="B172" s="148" t="s">
        <v>312</v>
      </c>
      <c r="C172" s="145" t="s">
        <v>1715</v>
      </c>
      <c r="D172" s="210">
        <v>0</v>
      </c>
      <c r="E172" s="210">
        <v>0</v>
      </c>
      <c r="F172" s="210">
        <v>5</v>
      </c>
      <c r="G172" s="210">
        <v>0</v>
      </c>
      <c r="H172" s="210">
        <v>0</v>
      </c>
      <c r="I172" s="210">
        <v>0</v>
      </c>
      <c r="J172" s="210">
        <v>0</v>
      </c>
      <c r="K172" s="208">
        <v>5</v>
      </c>
    </row>
    <row r="173" spans="1:11" ht="15.75" x14ac:dyDescent="0.25">
      <c r="A173" s="14" t="str">
        <f t="shared" si="118"/>
        <v>CroxtonFlat</v>
      </c>
      <c r="B173" s="148" t="s">
        <v>312</v>
      </c>
      <c r="C173" s="145" t="s">
        <v>33</v>
      </c>
      <c r="D173" s="210">
        <v>0</v>
      </c>
      <c r="E173" s="210">
        <v>0</v>
      </c>
      <c r="F173" s="210">
        <v>0</v>
      </c>
      <c r="G173" s="210">
        <v>0</v>
      </c>
      <c r="H173" s="210">
        <v>0</v>
      </c>
      <c r="I173" s="210">
        <v>0</v>
      </c>
      <c r="J173" s="210">
        <v>0</v>
      </c>
      <c r="K173" s="208">
        <v>0</v>
      </c>
    </row>
    <row r="174" spans="1:11" ht="15.75" x14ac:dyDescent="0.25">
      <c r="A174" s="14" t="str">
        <f t="shared" si="118"/>
        <v>CroxtonHouse</v>
      </c>
      <c r="B174" s="148" t="s">
        <v>312</v>
      </c>
      <c r="C174" s="145" t="s">
        <v>1716</v>
      </c>
      <c r="D174" s="210">
        <v>0</v>
      </c>
      <c r="E174" s="210">
        <v>0</v>
      </c>
      <c r="F174" s="210">
        <v>0</v>
      </c>
      <c r="G174" s="210">
        <v>1</v>
      </c>
      <c r="H174" s="210">
        <v>0</v>
      </c>
      <c r="I174" s="210">
        <v>0</v>
      </c>
      <c r="J174" s="210">
        <v>0</v>
      </c>
      <c r="K174" s="208">
        <v>1</v>
      </c>
    </row>
    <row r="175" spans="1:11" ht="15.75" x14ac:dyDescent="0.25">
      <c r="A175" s="14" t="str">
        <f t="shared" si="118"/>
        <v>CroxtonMaisonette</v>
      </c>
      <c r="B175" s="148" t="s">
        <v>312</v>
      </c>
      <c r="C175" s="146" t="s">
        <v>1717</v>
      </c>
      <c r="D175" s="210">
        <v>0</v>
      </c>
      <c r="E175" s="210">
        <v>0</v>
      </c>
      <c r="F175" s="210">
        <v>0</v>
      </c>
      <c r="G175" s="210">
        <v>0</v>
      </c>
      <c r="H175" s="210">
        <v>0</v>
      </c>
      <c r="I175" s="210">
        <v>0</v>
      </c>
      <c r="J175" s="210">
        <v>0</v>
      </c>
      <c r="K175" s="208">
        <v>0</v>
      </c>
    </row>
    <row r="176" spans="1:11" x14ac:dyDescent="0.25">
      <c r="A176" s="14" t="str">
        <f t="shared" ref="A176" si="141">B176&amp;C176</f>
        <v>CroxtonGeneral needs</v>
      </c>
      <c r="B176" s="148" t="s">
        <v>312</v>
      </c>
      <c r="C176" s="146" t="s">
        <v>72</v>
      </c>
      <c r="D176">
        <f>SUM(D171:D175)</f>
        <v>0</v>
      </c>
      <c r="E176">
        <f t="shared" ref="E176" si="142">SUM(E171:E175)</f>
        <v>0</v>
      </c>
      <c r="F176">
        <f t="shared" ref="F176" si="143">SUM(F171:F175)</f>
        <v>5</v>
      </c>
      <c r="G176">
        <f t="shared" ref="G176" si="144">SUM(G171:G175)</f>
        <v>1</v>
      </c>
      <c r="H176">
        <f t="shared" ref="H176" si="145">SUM(H171:H175)</f>
        <v>0</v>
      </c>
      <c r="I176">
        <f t="shared" ref="I176" si="146">SUM(I171:I175)</f>
        <v>0</v>
      </c>
      <c r="J176">
        <f t="shared" ref="J176" si="147">SUM(J171:J175)</f>
        <v>0</v>
      </c>
      <c r="K176">
        <f t="shared" ref="K176" si="148">SUM(K171:K175)</f>
        <v>6</v>
      </c>
    </row>
    <row r="177" spans="1:11" ht="15.75" x14ac:dyDescent="0.25">
      <c r="A177" s="14" t="str">
        <f t="shared" si="118"/>
        <v>CroxtonSheltered</v>
      </c>
      <c r="B177" s="148" t="s">
        <v>312</v>
      </c>
      <c r="C177" s="146" t="s">
        <v>46</v>
      </c>
      <c r="D177" s="210">
        <v>0</v>
      </c>
      <c r="E177" s="210">
        <v>0</v>
      </c>
      <c r="F177" s="210">
        <v>0</v>
      </c>
      <c r="G177" s="210">
        <v>0</v>
      </c>
      <c r="H177" s="210">
        <v>0</v>
      </c>
      <c r="I177" s="210">
        <v>0</v>
      </c>
      <c r="J177" s="210">
        <v>0</v>
      </c>
      <c r="K177" s="208">
        <v>0</v>
      </c>
    </row>
    <row r="178" spans="1:11" ht="15.75" x14ac:dyDescent="0.25">
      <c r="A178" s="14" t="str">
        <f t="shared" si="118"/>
        <v>CroxtonShared ownership</v>
      </c>
      <c r="B178" s="148" t="s">
        <v>312</v>
      </c>
      <c r="C178" s="147" t="s">
        <v>24</v>
      </c>
      <c r="D178" s="210">
        <v>0</v>
      </c>
      <c r="E178" s="210">
        <v>0</v>
      </c>
      <c r="F178" s="210">
        <v>0</v>
      </c>
      <c r="G178" s="210">
        <v>0</v>
      </c>
      <c r="H178" s="210">
        <v>0</v>
      </c>
      <c r="I178" s="210">
        <v>0</v>
      </c>
      <c r="J178" s="210">
        <v>0</v>
      </c>
      <c r="K178" s="208">
        <v>0</v>
      </c>
    </row>
    <row r="179" spans="1:11" ht="15.75" x14ac:dyDescent="0.25">
      <c r="A179" s="14" t="str">
        <f t="shared" si="118"/>
        <v>DerehamBedsit</v>
      </c>
      <c r="B179" s="148" t="s">
        <v>320</v>
      </c>
      <c r="C179" s="144" t="s">
        <v>75</v>
      </c>
      <c r="D179" s="210">
        <v>0</v>
      </c>
      <c r="E179" s="210">
        <v>12</v>
      </c>
      <c r="F179" s="210">
        <v>0</v>
      </c>
      <c r="G179" s="210">
        <v>0</v>
      </c>
      <c r="H179" s="210">
        <v>0</v>
      </c>
      <c r="I179" s="210">
        <v>0</v>
      </c>
      <c r="J179" s="210">
        <v>0</v>
      </c>
      <c r="K179" s="208">
        <v>12</v>
      </c>
    </row>
    <row r="180" spans="1:11" ht="15.75" x14ac:dyDescent="0.25">
      <c r="A180" s="14" t="str">
        <f t="shared" si="118"/>
        <v>DerehamBungalow</v>
      </c>
      <c r="B180" s="148" t="s">
        <v>320</v>
      </c>
      <c r="C180" s="145" t="s">
        <v>1715</v>
      </c>
      <c r="D180" s="210">
        <v>0</v>
      </c>
      <c r="E180" s="210">
        <v>11</v>
      </c>
      <c r="F180" s="210">
        <v>149</v>
      </c>
      <c r="G180" s="210">
        <v>7</v>
      </c>
      <c r="H180" s="210">
        <v>0</v>
      </c>
      <c r="I180" s="210">
        <v>0</v>
      </c>
      <c r="J180" s="210">
        <v>0</v>
      </c>
      <c r="K180" s="208">
        <v>167</v>
      </c>
    </row>
    <row r="181" spans="1:11" ht="15.75" x14ac:dyDescent="0.25">
      <c r="A181" s="14" t="str">
        <f t="shared" si="118"/>
        <v>DerehamFlat</v>
      </c>
      <c r="B181" s="148" t="s">
        <v>320</v>
      </c>
      <c r="C181" s="145" t="s">
        <v>33</v>
      </c>
      <c r="D181" s="210">
        <v>1</v>
      </c>
      <c r="E181" s="210">
        <v>187</v>
      </c>
      <c r="F181" s="210">
        <v>74</v>
      </c>
      <c r="G181" s="210">
        <v>2</v>
      </c>
      <c r="H181" s="210">
        <v>0</v>
      </c>
      <c r="I181" s="210">
        <v>0</v>
      </c>
      <c r="J181" s="210">
        <v>0</v>
      </c>
      <c r="K181" s="208">
        <v>264</v>
      </c>
    </row>
    <row r="182" spans="1:11" ht="15.75" x14ac:dyDescent="0.25">
      <c r="A182" s="14" t="str">
        <f t="shared" si="118"/>
        <v>DerehamHouse</v>
      </c>
      <c r="B182" s="148" t="s">
        <v>320</v>
      </c>
      <c r="C182" s="145" t="s">
        <v>1716</v>
      </c>
      <c r="D182" s="210">
        <v>0</v>
      </c>
      <c r="E182" s="210">
        <v>0</v>
      </c>
      <c r="F182" s="210">
        <v>180</v>
      </c>
      <c r="G182" s="210">
        <v>381</v>
      </c>
      <c r="H182" s="210">
        <v>25</v>
      </c>
      <c r="I182" s="210">
        <v>2</v>
      </c>
      <c r="J182" s="210">
        <v>3</v>
      </c>
      <c r="K182" s="208">
        <v>591</v>
      </c>
    </row>
    <row r="183" spans="1:11" ht="15.75" x14ac:dyDescent="0.25">
      <c r="A183" s="14" t="str">
        <f t="shared" si="118"/>
        <v>DerehamMaisonette</v>
      </c>
      <c r="B183" s="148" t="s">
        <v>320</v>
      </c>
      <c r="C183" s="146" t="s">
        <v>1717</v>
      </c>
      <c r="D183" s="210">
        <v>0</v>
      </c>
      <c r="E183" s="210">
        <v>0</v>
      </c>
      <c r="F183" s="210">
        <v>9</v>
      </c>
      <c r="G183" s="210">
        <v>20</v>
      </c>
      <c r="H183" s="210">
        <v>0</v>
      </c>
      <c r="I183" s="210">
        <v>0</v>
      </c>
      <c r="J183" s="210">
        <v>0</v>
      </c>
      <c r="K183" s="208">
        <v>29</v>
      </c>
    </row>
    <row r="184" spans="1:11" x14ac:dyDescent="0.25">
      <c r="A184" s="14" t="str">
        <f t="shared" si="118"/>
        <v>DerehamGeneral needs</v>
      </c>
      <c r="B184" s="148" t="s">
        <v>320</v>
      </c>
      <c r="C184" s="146" t="s">
        <v>72</v>
      </c>
      <c r="D184">
        <f>SUM(D179:D183)</f>
        <v>1</v>
      </c>
      <c r="E184">
        <f t="shared" ref="E184" si="149">SUM(E179:E183)</f>
        <v>210</v>
      </c>
      <c r="F184">
        <f t="shared" ref="F184" si="150">SUM(F179:F183)</f>
        <v>412</v>
      </c>
      <c r="G184">
        <f t="shared" ref="G184" si="151">SUM(G179:G183)</f>
        <v>410</v>
      </c>
      <c r="H184">
        <f t="shared" ref="H184" si="152">SUM(H179:H183)</f>
        <v>25</v>
      </c>
      <c r="I184">
        <f t="shared" ref="I184" si="153">SUM(I179:I183)</f>
        <v>2</v>
      </c>
      <c r="J184">
        <f t="shared" ref="J184" si="154">SUM(J179:J183)</f>
        <v>3</v>
      </c>
      <c r="K184">
        <f t="shared" ref="K184" si="155">SUM(K179:K183)</f>
        <v>1063</v>
      </c>
    </row>
    <row r="185" spans="1:11" ht="15.75" x14ac:dyDescent="0.25">
      <c r="A185" s="14" t="str">
        <f t="shared" si="118"/>
        <v>DerehamSheltered</v>
      </c>
      <c r="B185" s="148" t="s">
        <v>320</v>
      </c>
      <c r="C185" s="146" t="s">
        <v>46</v>
      </c>
      <c r="D185" s="210">
        <v>0</v>
      </c>
      <c r="E185" s="210">
        <v>209</v>
      </c>
      <c r="F185" s="210">
        <v>15</v>
      </c>
      <c r="G185" s="210">
        <v>2</v>
      </c>
      <c r="H185" s="210">
        <v>0</v>
      </c>
      <c r="I185" s="210">
        <v>0</v>
      </c>
      <c r="J185" s="210">
        <v>0</v>
      </c>
      <c r="K185" s="208">
        <v>226</v>
      </c>
    </row>
    <row r="186" spans="1:11" ht="15.75" x14ac:dyDescent="0.25">
      <c r="A186" s="14" t="str">
        <f t="shared" si="118"/>
        <v>DerehamShared ownership</v>
      </c>
      <c r="B186" s="148" t="s">
        <v>320</v>
      </c>
      <c r="C186" s="147" t="s">
        <v>24</v>
      </c>
      <c r="D186" s="210">
        <v>0</v>
      </c>
      <c r="E186" s="210">
        <v>6</v>
      </c>
      <c r="F186" s="210">
        <v>13</v>
      </c>
      <c r="G186" s="210">
        <v>3</v>
      </c>
      <c r="H186" s="210">
        <v>0</v>
      </c>
      <c r="I186" s="210">
        <v>0</v>
      </c>
      <c r="J186" s="210">
        <v>0</v>
      </c>
      <c r="K186" s="208">
        <v>22</v>
      </c>
    </row>
    <row r="187" spans="1:11" ht="15.75" x14ac:dyDescent="0.25">
      <c r="A187" s="14" t="str">
        <f t="shared" si="118"/>
        <v>HarlingBedsit</v>
      </c>
      <c r="B187" s="148" t="s">
        <v>484</v>
      </c>
      <c r="C187" s="144" t="s">
        <v>75</v>
      </c>
      <c r="D187" s="210">
        <v>0</v>
      </c>
      <c r="E187" s="210">
        <v>1</v>
      </c>
      <c r="F187" s="210">
        <v>0</v>
      </c>
      <c r="G187" s="210">
        <v>0</v>
      </c>
      <c r="H187" s="210">
        <v>0</v>
      </c>
      <c r="I187" s="210">
        <v>0</v>
      </c>
      <c r="J187" s="210">
        <v>0</v>
      </c>
      <c r="K187" s="208">
        <v>1</v>
      </c>
    </row>
    <row r="188" spans="1:11" ht="15.75" x14ac:dyDescent="0.25">
      <c r="A188" s="14" t="str">
        <f t="shared" si="118"/>
        <v>HarlingBungalow</v>
      </c>
      <c r="B188" s="148" t="s">
        <v>484</v>
      </c>
      <c r="C188" s="145" t="s">
        <v>1715</v>
      </c>
      <c r="D188" s="210">
        <v>0</v>
      </c>
      <c r="E188" s="210">
        <v>2</v>
      </c>
      <c r="F188" s="210">
        <v>32</v>
      </c>
      <c r="G188" s="210">
        <v>0</v>
      </c>
      <c r="H188" s="210">
        <v>0</v>
      </c>
      <c r="I188" s="210">
        <v>0</v>
      </c>
      <c r="J188" s="210">
        <v>0</v>
      </c>
      <c r="K188" s="208">
        <v>34</v>
      </c>
    </row>
    <row r="189" spans="1:11" ht="15.75" x14ac:dyDescent="0.25">
      <c r="A189" s="14" t="str">
        <f t="shared" si="118"/>
        <v>HarlingFlat</v>
      </c>
      <c r="B189" s="148" t="s">
        <v>484</v>
      </c>
      <c r="C189" s="145" t="s">
        <v>33</v>
      </c>
      <c r="D189" s="210">
        <v>0</v>
      </c>
      <c r="E189" s="210">
        <v>2</v>
      </c>
      <c r="F189" s="210">
        <v>2</v>
      </c>
      <c r="G189" s="210">
        <v>0</v>
      </c>
      <c r="H189" s="210">
        <v>0</v>
      </c>
      <c r="I189" s="210">
        <v>0</v>
      </c>
      <c r="J189" s="210">
        <v>0</v>
      </c>
      <c r="K189" s="208">
        <v>4</v>
      </c>
    </row>
    <row r="190" spans="1:11" ht="15.75" x14ac:dyDescent="0.25">
      <c r="A190" s="14" t="str">
        <f t="shared" si="118"/>
        <v>HarlingHouse</v>
      </c>
      <c r="B190" s="148" t="s">
        <v>484</v>
      </c>
      <c r="C190" s="145" t="s">
        <v>1716</v>
      </c>
      <c r="D190" s="210">
        <v>0</v>
      </c>
      <c r="E190" s="210">
        <v>1</v>
      </c>
      <c r="F190" s="210">
        <v>23</v>
      </c>
      <c r="G190" s="210">
        <v>35</v>
      </c>
      <c r="H190" s="210">
        <v>2</v>
      </c>
      <c r="I190" s="210">
        <v>0</v>
      </c>
      <c r="J190" s="210">
        <v>0</v>
      </c>
      <c r="K190" s="208">
        <v>61</v>
      </c>
    </row>
    <row r="191" spans="1:11" ht="15.75" x14ac:dyDescent="0.25">
      <c r="A191" s="14" t="str">
        <f t="shared" si="118"/>
        <v>HarlingMaisonette</v>
      </c>
      <c r="B191" s="148" t="s">
        <v>484</v>
      </c>
      <c r="C191" s="146" t="s">
        <v>1717</v>
      </c>
      <c r="D191" s="210">
        <v>0</v>
      </c>
      <c r="E191" s="210">
        <v>0</v>
      </c>
      <c r="F191" s="210">
        <v>0</v>
      </c>
      <c r="G191" s="210">
        <v>0</v>
      </c>
      <c r="H191" s="210">
        <v>0</v>
      </c>
      <c r="I191" s="210">
        <v>0</v>
      </c>
      <c r="J191" s="210">
        <v>0</v>
      </c>
      <c r="K191" s="208">
        <v>0</v>
      </c>
    </row>
    <row r="192" spans="1:11" x14ac:dyDescent="0.25">
      <c r="A192" s="14" t="str">
        <f t="shared" ref="A192" si="156">B192&amp;C192</f>
        <v>HarlingGeneral needs</v>
      </c>
      <c r="B192" s="148" t="s">
        <v>484</v>
      </c>
      <c r="C192" s="146" t="s">
        <v>72</v>
      </c>
      <c r="D192">
        <f>SUM(D187:D191)</f>
        <v>0</v>
      </c>
      <c r="E192">
        <f t="shared" ref="E192" si="157">SUM(E187:E191)</f>
        <v>6</v>
      </c>
      <c r="F192">
        <f t="shared" ref="F192" si="158">SUM(F187:F191)</f>
        <v>57</v>
      </c>
      <c r="G192">
        <f t="shared" ref="G192" si="159">SUM(G187:G191)</f>
        <v>35</v>
      </c>
      <c r="H192">
        <f t="shared" ref="H192" si="160">SUM(H187:H191)</f>
        <v>2</v>
      </c>
      <c r="I192">
        <f t="shared" ref="I192" si="161">SUM(I187:I191)</f>
        <v>0</v>
      </c>
      <c r="J192">
        <f t="shared" ref="J192" si="162">SUM(J187:J191)</f>
        <v>0</v>
      </c>
      <c r="K192">
        <f t="shared" ref="K192" si="163">SUM(K187:K191)</f>
        <v>100</v>
      </c>
    </row>
    <row r="193" spans="1:11" ht="15.75" x14ac:dyDescent="0.25">
      <c r="A193" s="14" t="str">
        <f t="shared" si="118"/>
        <v>HarlingSheltered</v>
      </c>
      <c r="B193" s="148" t="s">
        <v>484</v>
      </c>
      <c r="C193" s="146" t="s">
        <v>46</v>
      </c>
      <c r="D193" s="210">
        <v>0</v>
      </c>
      <c r="E193" s="210">
        <v>30</v>
      </c>
      <c r="F193" s="210">
        <v>7</v>
      </c>
      <c r="G193" s="210">
        <v>0</v>
      </c>
      <c r="H193" s="210">
        <v>0</v>
      </c>
      <c r="I193" s="210">
        <v>0</v>
      </c>
      <c r="J193" s="210">
        <v>0</v>
      </c>
      <c r="K193" s="208">
        <v>37</v>
      </c>
    </row>
    <row r="194" spans="1:11" ht="15.75" x14ac:dyDescent="0.25">
      <c r="A194" s="14" t="str">
        <f t="shared" si="118"/>
        <v>HarlingShared ownership</v>
      </c>
      <c r="B194" s="148" t="s">
        <v>484</v>
      </c>
      <c r="C194" s="147" t="s">
        <v>24</v>
      </c>
      <c r="D194" s="210">
        <v>0</v>
      </c>
      <c r="E194" s="210">
        <v>0</v>
      </c>
      <c r="F194" s="210">
        <v>2</v>
      </c>
      <c r="G194" s="210">
        <v>2</v>
      </c>
      <c r="H194" s="210">
        <v>0</v>
      </c>
      <c r="I194" s="210">
        <v>0</v>
      </c>
      <c r="J194" s="210">
        <v>0</v>
      </c>
      <c r="K194" s="208">
        <v>4</v>
      </c>
    </row>
    <row r="195" spans="1:11" ht="15.75" x14ac:dyDescent="0.25">
      <c r="A195" s="14" t="str">
        <f t="shared" si="118"/>
        <v>East TuddenhamBedsit</v>
      </c>
      <c r="B195" s="148" t="s">
        <v>354</v>
      </c>
      <c r="C195" s="144" t="s">
        <v>75</v>
      </c>
      <c r="D195" s="210">
        <v>0</v>
      </c>
      <c r="E195" s="210">
        <v>0</v>
      </c>
      <c r="F195" s="210">
        <v>0</v>
      </c>
      <c r="G195" s="210">
        <v>0</v>
      </c>
      <c r="H195" s="210">
        <v>0</v>
      </c>
      <c r="I195" s="210">
        <v>0</v>
      </c>
      <c r="J195" s="210">
        <v>0</v>
      </c>
      <c r="K195" s="208">
        <v>0</v>
      </c>
    </row>
    <row r="196" spans="1:11" ht="15.75" x14ac:dyDescent="0.25">
      <c r="A196" s="14" t="str">
        <f t="shared" si="118"/>
        <v>East TuddenhamBungalow</v>
      </c>
      <c r="B196" s="148" t="s">
        <v>354</v>
      </c>
      <c r="C196" s="145" t="s">
        <v>1715</v>
      </c>
      <c r="D196" s="210">
        <v>0</v>
      </c>
      <c r="E196" s="210">
        <v>0</v>
      </c>
      <c r="F196" s="210">
        <v>8</v>
      </c>
      <c r="G196" s="210">
        <v>0</v>
      </c>
      <c r="H196" s="210">
        <v>0</v>
      </c>
      <c r="I196" s="210">
        <v>0</v>
      </c>
      <c r="J196" s="210">
        <v>0</v>
      </c>
      <c r="K196" s="208">
        <v>8</v>
      </c>
    </row>
    <row r="197" spans="1:11" ht="15.75" x14ac:dyDescent="0.25">
      <c r="A197" s="14" t="str">
        <f t="shared" si="118"/>
        <v>East TuddenhamFlat</v>
      </c>
      <c r="B197" s="148" t="s">
        <v>354</v>
      </c>
      <c r="C197" s="145" t="s">
        <v>33</v>
      </c>
      <c r="D197" s="210">
        <v>0</v>
      </c>
      <c r="E197" s="210">
        <v>0</v>
      </c>
      <c r="F197" s="210">
        <v>0</v>
      </c>
      <c r="G197" s="210">
        <v>0</v>
      </c>
      <c r="H197" s="210">
        <v>0</v>
      </c>
      <c r="I197" s="210">
        <v>0</v>
      </c>
      <c r="J197" s="210">
        <v>0</v>
      </c>
      <c r="K197" s="208">
        <v>0</v>
      </c>
    </row>
    <row r="198" spans="1:11" ht="15.75" x14ac:dyDescent="0.25">
      <c r="A198" s="14" t="str">
        <f t="shared" si="118"/>
        <v>East TuddenhamHouse</v>
      </c>
      <c r="B198" s="148" t="s">
        <v>354</v>
      </c>
      <c r="C198" s="145" t="s">
        <v>1716</v>
      </c>
      <c r="D198" s="210">
        <v>0</v>
      </c>
      <c r="E198" s="210">
        <v>0</v>
      </c>
      <c r="F198" s="210">
        <v>7</v>
      </c>
      <c r="G198" s="210">
        <v>7</v>
      </c>
      <c r="H198" s="210">
        <v>0</v>
      </c>
      <c r="I198" s="210">
        <v>0</v>
      </c>
      <c r="J198" s="210">
        <v>0</v>
      </c>
      <c r="K198" s="208">
        <v>14</v>
      </c>
    </row>
    <row r="199" spans="1:11" ht="15.75" x14ac:dyDescent="0.25">
      <c r="A199" s="14" t="str">
        <f t="shared" si="118"/>
        <v>East TuddenhamMaisonette</v>
      </c>
      <c r="B199" s="148" t="s">
        <v>354</v>
      </c>
      <c r="C199" s="146" t="s">
        <v>1717</v>
      </c>
      <c r="D199" s="210">
        <v>0</v>
      </c>
      <c r="E199" s="210">
        <v>0</v>
      </c>
      <c r="F199" s="210">
        <v>0</v>
      </c>
      <c r="G199" s="210">
        <v>0</v>
      </c>
      <c r="H199" s="210">
        <v>0</v>
      </c>
      <c r="I199" s="210">
        <v>0</v>
      </c>
      <c r="J199" s="210">
        <v>0</v>
      </c>
      <c r="K199" s="208">
        <v>0</v>
      </c>
    </row>
    <row r="200" spans="1:11" x14ac:dyDescent="0.25">
      <c r="A200" s="14" t="str">
        <f t="shared" si="118"/>
        <v>East TuddenhamGeneral needs</v>
      </c>
      <c r="B200" s="148" t="s">
        <v>354</v>
      </c>
      <c r="C200" s="146" t="s">
        <v>72</v>
      </c>
      <c r="D200">
        <f>SUM(D195:D199)</f>
        <v>0</v>
      </c>
      <c r="E200">
        <f t="shared" ref="E200" si="164">SUM(E195:E199)</f>
        <v>0</v>
      </c>
      <c r="F200">
        <f t="shared" ref="F200" si="165">SUM(F195:F199)</f>
        <v>15</v>
      </c>
      <c r="G200">
        <f t="shared" ref="G200" si="166">SUM(G195:G199)</f>
        <v>7</v>
      </c>
      <c r="H200">
        <f t="shared" ref="H200" si="167">SUM(H195:H199)</f>
        <v>0</v>
      </c>
      <c r="I200">
        <f t="shared" ref="I200" si="168">SUM(I195:I199)</f>
        <v>0</v>
      </c>
      <c r="J200">
        <f t="shared" ref="J200" si="169">SUM(J195:J199)</f>
        <v>0</v>
      </c>
      <c r="K200">
        <f t="shared" ref="K200" si="170">SUM(K195:K199)</f>
        <v>22</v>
      </c>
    </row>
    <row r="201" spans="1:11" ht="15.75" x14ac:dyDescent="0.25">
      <c r="A201" s="14" t="str">
        <f t="shared" si="118"/>
        <v>East TuddenhamSheltered</v>
      </c>
      <c r="B201" s="148" t="s">
        <v>354</v>
      </c>
      <c r="C201" s="146" t="s">
        <v>46</v>
      </c>
      <c r="D201" s="210">
        <v>0</v>
      </c>
      <c r="E201" s="210">
        <v>0</v>
      </c>
      <c r="F201" s="210">
        <v>0</v>
      </c>
      <c r="G201" s="210">
        <v>0</v>
      </c>
      <c r="H201" s="210">
        <v>0</v>
      </c>
      <c r="I201" s="210">
        <v>0</v>
      </c>
      <c r="J201" s="210">
        <v>0</v>
      </c>
      <c r="K201" s="208">
        <v>0</v>
      </c>
    </row>
    <row r="202" spans="1:11" ht="15.75" x14ac:dyDescent="0.25">
      <c r="A202" s="14" t="str">
        <f t="shared" si="118"/>
        <v>East TuddenhamShared ownership</v>
      </c>
      <c r="B202" s="148" t="s">
        <v>354</v>
      </c>
      <c r="C202" s="147" t="s">
        <v>24</v>
      </c>
      <c r="D202" s="210">
        <v>0</v>
      </c>
      <c r="E202" s="210">
        <v>0</v>
      </c>
      <c r="F202" s="210">
        <v>0</v>
      </c>
      <c r="G202" s="210">
        <v>0</v>
      </c>
      <c r="H202" s="210">
        <v>0</v>
      </c>
      <c r="I202" s="210">
        <v>0</v>
      </c>
      <c r="J202" s="210">
        <v>0</v>
      </c>
      <c r="K202" s="208">
        <v>0</v>
      </c>
    </row>
    <row r="203" spans="1:11" ht="15.75" x14ac:dyDescent="0.25">
      <c r="A203" s="14" t="str">
        <f t="shared" si="118"/>
        <v>ElsingBedsit</v>
      </c>
      <c r="B203" s="148" t="s">
        <v>366</v>
      </c>
      <c r="C203" s="144" t="s">
        <v>75</v>
      </c>
      <c r="D203" s="210">
        <v>0</v>
      </c>
      <c r="E203" s="210">
        <v>0</v>
      </c>
      <c r="F203" s="210">
        <v>0</v>
      </c>
      <c r="G203" s="210">
        <v>0</v>
      </c>
      <c r="H203" s="210">
        <v>0</v>
      </c>
      <c r="I203" s="210">
        <v>0</v>
      </c>
      <c r="J203" s="210">
        <v>0</v>
      </c>
      <c r="K203" s="208">
        <v>0</v>
      </c>
    </row>
    <row r="204" spans="1:11" ht="15.75" x14ac:dyDescent="0.25">
      <c r="A204" s="14" t="str">
        <f t="shared" si="118"/>
        <v>ElsingBungalow</v>
      </c>
      <c r="B204" s="148" t="s">
        <v>366</v>
      </c>
      <c r="C204" s="145" t="s">
        <v>1715</v>
      </c>
      <c r="D204" s="210">
        <v>0</v>
      </c>
      <c r="E204" s="210">
        <v>0</v>
      </c>
      <c r="F204" s="210">
        <v>2</v>
      </c>
      <c r="G204" s="210">
        <v>0</v>
      </c>
      <c r="H204" s="210">
        <v>0</v>
      </c>
      <c r="I204" s="210">
        <v>0</v>
      </c>
      <c r="J204" s="210">
        <v>0</v>
      </c>
      <c r="K204" s="208">
        <v>2</v>
      </c>
    </row>
    <row r="205" spans="1:11" ht="15.75" x14ac:dyDescent="0.25">
      <c r="A205" s="14" t="str">
        <f t="shared" si="118"/>
        <v>ElsingFlat</v>
      </c>
      <c r="B205" s="148" t="s">
        <v>366</v>
      </c>
      <c r="C205" s="145" t="s">
        <v>33</v>
      </c>
      <c r="D205" s="210">
        <v>0</v>
      </c>
      <c r="E205" s="210">
        <v>0</v>
      </c>
      <c r="F205" s="210">
        <v>0</v>
      </c>
      <c r="G205" s="210">
        <v>0</v>
      </c>
      <c r="H205" s="210">
        <v>0</v>
      </c>
      <c r="I205" s="210">
        <v>0</v>
      </c>
      <c r="J205" s="210">
        <v>0</v>
      </c>
      <c r="K205" s="208">
        <v>0</v>
      </c>
    </row>
    <row r="206" spans="1:11" ht="15.75" x14ac:dyDescent="0.25">
      <c r="A206" s="14" t="str">
        <f t="shared" si="118"/>
        <v>ElsingHouse</v>
      </c>
      <c r="B206" s="148" t="s">
        <v>366</v>
      </c>
      <c r="C206" s="145" t="s">
        <v>1716</v>
      </c>
      <c r="D206" s="210">
        <v>0</v>
      </c>
      <c r="E206" s="210">
        <v>0</v>
      </c>
      <c r="F206" s="210">
        <v>0</v>
      </c>
      <c r="G206" s="210">
        <v>3</v>
      </c>
      <c r="H206" s="210">
        <v>0</v>
      </c>
      <c r="I206" s="210">
        <v>0</v>
      </c>
      <c r="J206" s="210">
        <v>0</v>
      </c>
      <c r="K206" s="208">
        <v>3</v>
      </c>
    </row>
    <row r="207" spans="1:11" ht="15.75" x14ac:dyDescent="0.25">
      <c r="A207" s="14" t="str">
        <f t="shared" si="118"/>
        <v>ElsingMaisonette</v>
      </c>
      <c r="B207" s="148" t="s">
        <v>366</v>
      </c>
      <c r="C207" s="146" t="s">
        <v>1717</v>
      </c>
      <c r="D207" s="210">
        <v>0</v>
      </c>
      <c r="E207" s="210">
        <v>0</v>
      </c>
      <c r="F207" s="210">
        <v>0</v>
      </c>
      <c r="G207" s="210">
        <v>0</v>
      </c>
      <c r="H207" s="210">
        <v>0</v>
      </c>
      <c r="I207" s="210">
        <v>0</v>
      </c>
      <c r="J207" s="210">
        <v>0</v>
      </c>
      <c r="K207" s="208">
        <v>0</v>
      </c>
    </row>
    <row r="208" spans="1:11" x14ac:dyDescent="0.25">
      <c r="A208" s="14" t="str">
        <f t="shared" ref="A208" si="171">B208&amp;C208</f>
        <v>ElsingGeneral needs</v>
      </c>
      <c r="B208" s="148" t="s">
        <v>366</v>
      </c>
      <c r="C208" s="146" t="s">
        <v>72</v>
      </c>
      <c r="D208">
        <f>SUM(D203:D207)</f>
        <v>0</v>
      </c>
      <c r="E208">
        <f t="shared" ref="E208" si="172">SUM(E203:E207)</f>
        <v>0</v>
      </c>
      <c r="F208">
        <f t="shared" ref="F208" si="173">SUM(F203:F207)</f>
        <v>2</v>
      </c>
      <c r="G208">
        <f t="shared" ref="G208" si="174">SUM(G203:G207)</f>
        <v>3</v>
      </c>
      <c r="H208">
        <f t="shared" ref="H208" si="175">SUM(H203:H207)</f>
        <v>0</v>
      </c>
      <c r="I208">
        <f t="shared" ref="I208" si="176">SUM(I203:I207)</f>
        <v>0</v>
      </c>
      <c r="J208">
        <f t="shared" ref="J208" si="177">SUM(J203:J207)</f>
        <v>0</v>
      </c>
      <c r="K208">
        <f t="shared" ref="K208" si="178">SUM(K203:K207)</f>
        <v>5</v>
      </c>
    </row>
    <row r="209" spans="1:11" ht="15.75" x14ac:dyDescent="0.25">
      <c r="A209" s="14" t="str">
        <f t="shared" si="118"/>
        <v>ElsingSheltered</v>
      </c>
      <c r="B209" s="148" t="s">
        <v>366</v>
      </c>
      <c r="C209" s="146" t="s">
        <v>46</v>
      </c>
      <c r="D209" s="210">
        <v>0</v>
      </c>
      <c r="E209" s="210">
        <v>0</v>
      </c>
      <c r="F209" s="210">
        <v>0</v>
      </c>
      <c r="G209" s="210">
        <v>0</v>
      </c>
      <c r="H209" s="210">
        <v>0</v>
      </c>
      <c r="I209" s="210">
        <v>0</v>
      </c>
      <c r="J209" s="210">
        <v>0</v>
      </c>
      <c r="K209" s="208">
        <v>0</v>
      </c>
    </row>
    <row r="210" spans="1:11" ht="15.75" x14ac:dyDescent="0.25">
      <c r="A210" s="14" t="str">
        <f t="shared" si="118"/>
        <v>ElsingShared ownership</v>
      </c>
      <c r="B210" s="148" t="s">
        <v>366</v>
      </c>
      <c r="C210" s="147" t="s">
        <v>24</v>
      </c>
      <c r="D210" s="210">
        <v>0</v>
      </c>
      <c r="E210" s="210">
        <v>0</v>
      </c>
      <c r="F210" s="210">
        <v>0</v>
      </c>
      <c r="G210" s="210">
        <v>0</v>
      </c>
      <c r="H210" s="210">
        <v>0</v>
      </c>
      <c r="I210" s="210">
        <v>0</v>
      </c>
      <c r="J210" s="210">
        <v>0</v>
      </c>
      <c r="K210" s="208">
        <v>0</v>
      </c>
    </row>
    <row r="211" spans="1:11" ht="15.75" x14ac:dyDescent="0.25">
      <c r="A211" s="14" t="str">
        <f t="shared" si="118"/>
        <v>FouldenBedsit</v>
      </c>
      <c r="B211" s="148" t="s">
        <v>398</v>
      </c>
      <c r="C211" s="144" t="s">
        <v>75</v>
      </c>
      <c r="D211" s="210">
        <v>0</v>
      </c>
      <c r="E211" s="210">
        <v>0</v>
      </c>
      <c r="F211" s="210">
        <v>0</v>
      </c>
      <c r="G211" s="210">
        <v>0</v>
      </c>
      <c r="H211" s="210">
        <v>0</v>
      </c>
      <c r="I211" s="210">
        <v>0</v>
      </c>
      <c r="J211" s="210">
        <v>0</v>
      </c>
      <c r="K211" s="208">
        <v>0</v>
      </c>
    </row>
    <row r="212" spans="1:11" ht="15.75" x14ac:dyDescent="0.25">
      <c r="A212" s="14" t="str">
        <f t="shared" si="118"/>
        <v>FouldenBungalow</v>
      </c>
      <c r="B212" s="148" t="s">
        <v>398</v>
      </c>
      <c r="C212" s="145" t="s">
        <v>1715</v>
      </c>
      <c r="D212" s="210">
        <v>0</v>
      </c>
      <c r="E212" s="210">
        <v>0</v>
      </c>
      <c r="F212" s="210">
        <v>4</v>
      </c>
      <c r="G212" s="210">
        <v>0</v>
      </c>
      <c r="H212" s="210">
        <v>0</v>
      </c>
      <c r="I212" s="210">
        <v>0</v>
      </c>
      <c r="J212" s="210">
        <v>0</v>
      </c>
      <c r="K212" s="208">
        <v>4</v>
      </c>
    </row>
    <row r="213" spans="1:11" ht="15.75" x14ac:dyDescent="0.25">
      <c r="A213" s="14" t="str">
        <f t="shared" si="118"/>
        <v>FouldenFlat</v>
      </c>
      <c r="B213" s="148" t="s">
        <v>398</v>
      </c>
      <c r="C213" s="145" t="s">
        <v>33</v>
      </c>
      <c r="D213" s="210">
        <v>0</v>
      </c>
      <c r="E213" s="210">
        <v>0</v>
      </c>
      <c r="F213" s="210">
        <v>12</v>
      </c>
      <c r="G213" s="210">
        <v>0</v>
      </c>
      <c r="H213" s="210">
        <v>0</v>
      </c>
      <c r="I213" s="210">
        <v>0</v>
      </c>
      <c r="J213" s="210">
        <v>0</v>
      </c>
      <c r="K213" s="208">
        <v>12</v>
      </c>
    </row>
    <row r="214" spans="1:11" ht="15.75" x14ac:dyDescent="0.25">
      <c r="A214" s="14" t="str">
        <f t="shared" si="118"/>
        <v>FouldenHouse</v>
      </c>
      <c r="B214" s="148" t="s">
        <v>398</v>
      </c>
      <c r="C214" s="145" t="s">
        <v>1716</v>
      </c>
      <c r="D214" s="210">
        <v>0</v>
      </c>
      <c r="E214" s="210">
        <v>0</v>
      </c>
      <c r="F214" s="210">
        <v>4</v>
      </c>
      <c r="G214" s="210">
        <v>9</v>
      </c>
      <c r="H214" s="210">
        <v>0</v>
      </c>
      <c r="I214" s="210">
        <v>0</v>
      </c>
      <c r="J214" s="210">
        <v>0</v>
      </c>
      <c r="K214" s="208">
        <v>13</v>
      </c>
    </row>
    <row r="215" spans="1:11" ht="15.75" x14ac:dyDescent="0.25">
      <c r="A215" s="14" t="str">
        <f t="shared" si="118"/>
        <v>FouldenMaisonette</v>
      </c>
      <c r="B215" s="148" t="s">
        <v>398</v>
      </c>
      <c r="C215" s="146" t="s">
        <v>1717</v>
      </c>
      <c r="D215" s="210">
        <v>0</v>
      </c>
      <c r="E215" s="210">
        <v>0</v>
      </c>
      <c r="F215" s="210">
        <v>0</v>
      </c>
      <c r="G215" s="210">
        <v>0</v>
      </c>
      <c r="H215" s="210">
        <v>0</v>
      </c>
      <c r="I215" s="210">
        <v>0</v>
      </c>
      <c r="J215" s="210">
        <v>0</v>
      </c>
      <c r="K215" s="208">
        <v>0</v>
      </c>
    </row>
    <row r="216" spans="1:11" x14ac:dyDescent="0.25">
      <c r="A216" s="14" t="str">
        <f t="shared" ref="A216" si="179">B216&amp;C216</f>
        <v>FouldenGeneral needs</v>
      </c>
      <c r="B216" s="148" t="s">
        <v>398</v>
      </c>
      <c r="C216" s="146" t="s">
        <v>72</v>
      </c>
      <c r="D216">
        <f>SUM(D211:D215)</f>
        <v>0</v>
      </c>
      <c r="E216">
        <f t="shared" ref="E216" si="180">SUM(E211:E215)</f>
        <v>0</v>
      </c>
      <c r="F216">
        <f t="shared" ref="F216" si="181">SUM(F211:F215)</f>
        <v>20</v>
      </c>
      <c r="G216">
        <f t="shared" ref="G216" si="182">SUM(G211:G215)</f>
        <v>9</v>
      </c>
      <c r="H216">
        <f t="shared" ref="H216" si="183">SUM(H211:H215)</f>
        <v>0</v>
      </c>
      <c r="I216">
        <f t="shared" ref="I216" si="184">SUM(I211:I215)</f>
        <v>0</v>
      </c>
      <c r="J216">
        <f t="shared" ref="J216" si="185">SUM(J211:J215)</f>
        <v>0</v>
      </c>
      <c r="K216">
        <f t="shared" ref="K216" si="186">SUM(K211:K215)</f>
        <v>29</v>
      </c>
    </row>
    <row r="217" spans="1:11" ht="15.75" x14ac:dyDescent="0.25">
      <c r="A217" s="14" t="str">
        <f>B217&amp;C217</f>
        <v>FouldenSheltered</v>
      </c>
      <c r="B217" s="148" t="s">
        <v>398</v>
      </c>
      <c r="C217" s="146" t="s">
        <v>46</v>
      </c>
      <c r="D217" s="210">
        <v>0</v>
      </c>
      <c r="E217" s="210">
        <v>0</v>
      </c>
      <c r="F217" s="210">
        <v>0</v>
      </c>
      <c r="G217" s="210">
        <v>0</v>
      </c>
      <c r="H217" s="210">
        <v>0</v>
      </c>
      <c r="I217" s="210">
        <v>0</v>
      </c>
      <c r="J217" s="210">
        <v>0</v>
      </c>
      <c r="K217" s="208">
        <v>0</v>
      </c>
    </row>
    <row r="218" spans="1:11" ht="15.75" x14ac:dyDescent="0.25">
      <c r="A218" s="14" t="str">
        <f>B218&amp;C218</f>
        <v>FouldenShared ownership</v>
      </c>
      <c r="B218" s="148" t="s">
        <v>398</v>
      </c>
      <c r="C218" s="147" t="s">
        <v>24</v>
      </c>
      <c r="D218" s="210">
        <v>0</v>
      </c>
      <c r="E218" s="210">
        <v>0</v>
      </c>
      <c r="F218" s="210">
        <v>0</v>
      </c>
      <c r="G218" s="210">
        <v>0</v>
      </c>
      <c r="H218" s="210">
        <v>0</v>
      </c>
      <c r="I218" s="210">
        <v>0</v>
      </c>
      <c r="J218" s="210">
        <v>0</v>
      </c>
      <c r="K218" s="208">
        <v>0</v>
      </c>
    </row>
    <row r="219" spans="1:11" ht="15.75" x14ac:dyDescent="0.25">
      <c r="A219" s="14" t="str">
        <f>B219&amp;C219</f>
        <v>FoxleyBedsit</v>
      </c>
      <c r="B219" s="148" t="s">
        <v>402</v>
      </c>
      <c r="C219" s="144" t="s">
        <v>75</v>
      </c>
      <c r="D219" s="210">
        <v>0</v>
      </c>
      <c r="E219" s="210">
        <v>0</v>
      </c>
      <c r="F219" s="210">
        <v>0</v>
      </c>
      <c r="G219" s="210">
        <v>0</v>
      </c>
      <c r="H219" s="210">
        <v>0</v>
      </c>
      <c r="I219" s="210">
        <v>0</v>
      </c>
      <c r="J219" s="210">
        <v>0</v>
      </c>
      <c r="K219" s="208">
        <v>0</v>
      </c>
    </row>
    <row r="220" spans="1:11" ht="15.75" x14ac:dyDescent="0.25">
      <c r="A220" s="14" t="str">
        <f>B220&amp;C220</f>
        <v>FoxleyBungalow</v>
      </c>
      <c r="B220" s="148" t="s">
        <v>402</v>
      </c>
      <c r="C220" s="145" t="s">
        <v>1715</v>
      </c>
      <c r="D220" s="210">
        <v>0</v>
      </c>
      <c r="E220" s="210">
        <v>0</v>
      </c>
      <c r="F220" s="210">
        <v>0</v>
      </c>
      <c r="G220" s="210">
        <v>0</v>
      </c>
      <c r="H220" s="210">
        <v>0</v>
      </c>
      <c r="I220" s="210">
        <v>0</v>
      </c>
      <c r="J220" s="210">
        <v>0</v>
      </c>
      <c r="K220" s="208">
        <v>0</v>
      </c>
    </row>
    <row r="221" spans="1:11" ht="15.75" x14ac:dyDescent="0.25">
      <c r="A221" s="14" t="str">
        <f>B221&amp;C221</f>
        <v>FoxleyFlat</v>
      </c>
      <c r="B221" s="148" t="s">
        <v>402</v>
      </c>
      <c r="C221" s="145" t="s">
        <v>33</v>
      </c>
      <c r="D221" s="210">
        <v>0</v>
      </c>
      <c r="E221" s="210">
        <v>0</v>
      </c>
      <c r="F221" s="210">
        <v>0</v>
      </c>
      <c r="G221" s="210">
        <v>0</v>
      </c>
      <c r="H221" s="210">
        <v>0</v>
      </c>
      <c r="I221" s="210">
        <v>0</v>
      </c>
      <c r="J221" s="210">
        <v>0</v>
      </c>
      <c r="K221" s="208">
        <v>0</v>
      </c>
    </row>
    <row r="222" spans="1:11" ht="15.75" x14ac:dyDescent="0.25">
      <c r="A222" s="14" t="str">
        <f t="shared" ref="A222:A294" si="187">B222&amp;C222</f>
        <v>FoxleyHouse</v>
      </c>
      <c r="B222" s="148" t="s">
        <v>402</v>
      </c>
      <c r="C222" s="145" t="s">
        <v>1716</v>
      </c>
      <c r="D222" s="210">
        <v>0</v>
      </c>
      <c r="E222" s="210">
        <v>0</v>
      </c>
      <c r="F222" s="210">
        <v>0</v>
      </c>
      <c r="G222" s="210">
        <v>9</v>
      </c>
      <c r="H222" s="210">
        <v>0</v>
      </c>
      <c r="I222" s="210">
        <v>0</v>
      </c>
      <c r="J222" s="210">
        <v>0</v>
      </c>
      <c r="K222" s="208">
        <v>9</v>
      </c>
    </row>
    <row r="223" spans="1:11" ht="15.75" x14ac:dyDescent="0.25">
      <c r="A223" s="14" t="str">
        <f t="shared" si="187"/>
        <v>FoxleyMaisonette</v>
      </c>
      <c r="B223" s="148" t="s">
        <v>402</v>
      </c>
      <c r="C223" s="146" t="s">
        <v>1717</v>
      </c>
      <c r="D223" s="210">
        <v>0</v>
      </c>
      <c r="E223" s="210">
        <v>0</v>
      </c>
      <c r="F223" s="210">
        <v>0</v>
      </c>
      <c r="G223" s="210">
        <v>0</v>
      </c>
      <c r="H223" s="210">
        <v>0</v>
      </c>
      <c r="I223" s="210">
        <v>0</v>
      </c>
      <c r="J223" s="210">
        <v>0</v>
      </c>
      <c r="K223" s="208">
        <v>0</v>
      </c>
    </row>
    <row r="224" spans="1:11" x14ac:dyDescent="0.25">
      <c r="A224" s="14" t="str">
        <f t="shared" si="187"/>
        <v>FoxleyGeneral needs</v>
      </c>
      <c r="B224" s="148" t="s">
        <v>402</v>
      </c>
      <c r="C224" s="146" t="s">
        <v>72</v>
      </c>
      <c r="D224">
        <f>SUM(D219:D223)</f>
        <v>0</v>
      </c>
      <c r="E224">
        <f t="shared" ref="E224" si="188">SUM(E219:E223)</f>
        <v>0</v>
      </c>
      <c r="F224">
        <f t="shared" ref="F224" si="189">SUM(F219:F223)</f>
        <v>0</v>
      </c>
      <c r="G224">
        <f t="shared" ref="G224" si="190">SUM(G219:G223)</f>
        <v>9</v>
      </c>
      <c r="H224">
        <f t="shared" ref="H224" si="191">SUM(H219:H223)</f>
        <v>0</v>
      </c>
      <c r="I224">
        <f t="shared" ref="I224" si="192">SUM(I219:I223)</f>
        <v>0</v>
      </c>
      <c r="J224">
        <f t="shared" ref="J224" si="193">SUM(J219:J223)</f>
        <v>0</v>
      </c>
      <c r="K224">
        <f t="shared" ref="K224" si="194">SUM(K219:K223)</f>
        <v>9</v>
      </c>
    </row>
    <row r="225" spans="1:11" ht="15.75" x14ac:dyDescent="0.25">
      <c r="A225" s="14" t="str">
        <f t="shared" si="187"/>
        <v>FoxleySheltered</v>
      </c>
      <c r="B225" s="148" t="s">
        <v>402</v>
      </c>
      <c r="C225" s="146" t="s">
        <v>46</v>
      </c>
      <c r="D225" s="210">
        <v>0</v>
      </c>
      <c r="E225" s="210">
        <v>0</v>
      </c>
      <c r="F225" s="210">
        <v>0</v>
      </c>
      <c r="G225" s="210">
        <v>0</v>
      </c>
      <c r="H225" s="210">
        <v>0</v>
      </c>
      <c r="I225" s="210">
        <v>0</v>
      </c>
      <c r="J225" s="210">
        <v>0</v>
      </c>
      <c r="K225" s="208">
        <v>0</v>
      </c>
    </row>
    <row r="226" spans="1:11" ht="15.75" x14ac:dyDescent="0.25">
      <c r="A226" s="14" t="str">
        <f t="shared" si="187"/>
        <v>FoxleyShared ownership</v>
      </c>
      <c r="B226" s="148" t="s">
        <v>402</v>
      </c>
      <c r="C226" s="147" t="s">
        <v>24</v>
      </c>
      <c r="D226" s="210">
        <v>0</v>
      </c>
      <c r="E226" s="210">
        <v>0</v>
      </c>
      <c r="F226" s="210">
        <v>0</v>
      </c>
      <c r="G226" s="210">
        <v>0</v>
      </c>
      <c r="H226" s="210">
        <v>0</v>
      </c>
      <c r="I226" s="210">
        <v>0</v>
      </c>
      <c r="J226" s="210">
        <v>0</v>
      </c>
      <c r="K226" s="208">
        <v>0</v>
      </c>
    </row>
    <row r="227" spans="1:11" ht="15.75" x14ac:dyDescent="0.25">
      <c r="A227" s="14" t="str">
        <f t="shared" si="187"/>
        <v>FranshamBedsit</v>
      </c>
      <c r="B227" s="148" t="s">
        <v>408</v>
      </c>
      <c r="C227" s="144" t="s">
        <v>75</v>
      </c>
      <c r="D227" s="210">
        <v>0</v>
      </c>
      <c r="E227" s="210">
        <v>0</v>
      </c>
      <c r="F227" s="210">
        <v>0</v>
      </c>
      <c r="G227" s="210">
        <v>0</v>
      </c>
      <c r="H227" s="210">
        <v>0</v>
      </c>
      <c r="I227" s="210">
        <v>0</v>
      </c>
      <c r="J227" s="210">
        <v>0</v>
      </c>
      <c r="K227" s="208">
        <v>0</v>
      </c>
    </row>
    <row r="228" spans="1:11" ht="15.75" x14ac:dyDescent="0.25">
      <c r="A228" s="14" t="str">
        <f t="shared" si="187"/>
        <v>FranshamBungalow</v>
      </c>
      <c r="B228" s="148" t="s">
        <v>408</v>
      </c>
      <c r="C228" s="145" t="s">
        <v>1715</v>
      </c>
      <c r="D228" s="210">
        <v>0</v>
      </c>
      <c r="E228" s="210">
        <v>1</v>
      </c>
      <c r="F228" s="210">
        <v>8</v>
      </c>
      <c r="G228" s="210">
        <v>0</v>
      </c>
      <c r="H228" s="210">
        <v>0</v>
      </c>
      <c r="I228" s="210">
        <v>0</v>
      </c>
      <c r="J228" s="210">
        <v>0</v>
      </c>
      <c r="K228" s="208">
        <v>9</v>
      </c>
    </row>
    <row r="229" spans="1:11" ht="15.75" x14ac:dyDescent="0.25">
      <c r="A229" s="14" t="str">
        <f t="shared" si="187"/>
        <v>FranshamFlat</v>
      </c>
      <c r="B229" s="148" t="s">
        <v>408</v>
      </c>
      <c r="C229" s="145" t="s">
        <v>33</v>
      </c>
      <c r="D229" s="210">
        <v>0</v>
      </c>
      <c r="E229" s="210">
        <v>0</v>
      </c>
      <c r="F229" s="210">
        <v>0</v>
      </c>
      <c r="G229" s="210">
        <v>0</v>
      </c>
      <c r="H229" s="210">
        <v>0</v>
      </c>
      <c r="I229" s="210">
        <v>0</v>
      </c>
      <c r="J229" s="210">
        <v>0</v>
      </c>
      <c r="K229" s="208">
        <v>0</v>
      </c>
    </row>
    <row r="230" spans="1:11" ht="15.75" x14ac:dyDescent="0.25">
      <c r="A230" s="14" t="str">
        <f t="shared" si="187"/>
        <v>FranshamHouse</v>
      </c>
      <c r="B230" s="148" t="s">
        <v>408</v>
      </c>
      <c r="C230" s="145" t="s">
        <v>1716</v>
      </c>
      <c r="D230" s="210">
        <v>0</v>
      </c>
      <c r="E230" s="210">
        <v>0</v>
      </c>
      <c r="F230" s="210">
        <v>2</v>
      </c>
      <c r="G230" s="210">
        <v>15</v>
      </c>
      <c r="H230" s="210">
        <v>0</v>
      </c>
      <c r="I230" s="210">
        <v>0</v>
      </c>
      <c r="J230" s="210">
        <v>0</v>
      </c>
      <c r="K230" s="208">
        <v>17</v>
      </c>
    </row>
    <row r="231" spans="1:11" ht="15.75" x14ac:dyDescent="0.25">
      <c r="A231" s="14" t="str">
        <f>B232&amp;C232</f>
        <v>FranshamGeneral needs</v>
      </c>
      <c r="B231" s="148" t="s">
        <v>408</v>
      </c>
      <c r="C231" s="146" t="s">
        <v>1717</v>
      </c>
      <c r="D231" s="210">
        <v>0</v>
      </c>
      <c r="E231" s="210">
        <v>0</v>
      </c>
      <c r="F231" s="210">
        <v>0</v>
      </c>
      <c r="G231" s="210">
        <v>0</v>
      </c>
      <c r="H231" s="210">
        <v>0</v>
      </c>
      <c r="I231" s="210">
        <v>0</v>
      </c>
      <c r="J231" s="210">
        <v>0</v>
      </c>
      <c r="K231" s="208">
        <v>0</v>
      </c>
    </row>
    <row r="232" spans="1:11" x14ac:dyDescent="0.25">
      <c r="A232" s="14"/>
      <c r="B232" s="148" t="s">
        <v>408</v>
      </c>
      <c r="C232" s="146" t="s">
        <v>72</v>
      </c>
      <c r="D232">
        <f t="shared" ref="D232:K232" si="195">SUM(D226:D230)</f>
        <v>0</v>
      </c>
      <c r="E232">
        <f t="shared" si="195"/>
        <v>1</v>
      </c>
      <c r="F232">
        <f t="shared" si="195"/>
        <v>10</v>
      </c>
      <c r="G232">
        <f t="shared" si="195"/>
        <v>15</v>
      </c>
      <c r="H232">
        <f t="shared" si="195"/>
        <v>0</v>
      </c>
      <c r="I232">
        <f t="shared" si="195"/>
        <v>0</v>
      </c>
      <c r="J232">
        <f t="shared" si="195"/>
        <v>0</v>
      </c>
      <c r="K232">
        <f t="shared" si="195"/>
        <v>26</v>
      </c>
    </row>
    <row r="233" spans="1:11" ht="15.75" x14ac:dyDescent="0.25">
      <c r="A233" s="14" t="str">
        <f t="shared" si="187"/>
        <v>FranshamSheltered</v>
      </c>
      <c r="B233" s="148" t="s">
        <v>408</v>
      </c>
      <c r="C233" s="146" t="s">
        <v>46</v>
      </c>
      <c r="D233" s="210">
        <v>0</v>
      </c>
      <c r="E233" s="210">
        <v>0</v>
      </c>
      <c r="F233" s="210">
        <v>0</v>
      </c>
      <c r="G233" s="210">
        <v>0</v>
      </c>
      <c r="H233" s="210">
        <v>0</v>
      </c>
      <c r="I233" s="210">
        <v>0</v>
      </c>
      <c r="J233" s="210">
        <v>0</v>
      </c>
      <c r="K233" s="208">
        <v>0</v>
      </c>
    </row>
    <row r="234" spans="1:11" ht="15.75" x14ac:dyDescent="0.25">
      <c r="A234" s="14" t="str">
        <f t="shared" si="187"/>
        <v>FranshamShared ownership</v>
      </c>
      <c r="B234" s="148" t="s">
        <v>408</v>
      </c>
      <c r="C234" s="147" t="s">
        <v>24</v>
      </c>
      <c r="D234" s="210">
        <v>0</v>
      </c>
      <c r="E234" s="210">
        <v>0</v>
      </c>
      <c r="F234" s="210">
        <v>0</v>
      </c>
      <c r="G234" s="210">
        <v>0</v>
      </c>
      <c r="H234" s="210">
        <v>0</v>
      </c>
      <c r="I234" s="210">
        <v>0</v>
      </c>
      <c r="J234" s="210">
        <v>0</v>
      </c>
      <c r="K234" s="208">
        <v>0</v>
      </c>
    </row>
    <row r="235" spans="1:11" ht="15.75" x14ac:dyDescent="0.25">
      <c r="A235" s="14" t="str">
        <f t="shared" si="187"/>
        <v>GarboldishamBedsit</v>
      </c>
      <c r="B235" s="148" t="s">
        <v>420</v>
      </c>
      <c r="C235" s="144" t="s">
        <v>75</v>
      </c>
      <c r="D235" s="210">
        <v>0</v>
      </c>
      <c r="E235" s="210">
        <v>0</v>
      </c>
      <c r="F235" s="210">
        <v>22</v>
      </c>
      <c r="G235" s="210">
        <v>0</v>
      </c>
      <c r="H235" s="210">
        <v>0</v>
      </c>
      <c r="I235" s="210">
        <v>0</v>
      </c>
      <c r="J235" s="210">
        <v>0</v>
      </c>
      <c r="K235" s="208">
        <v>22</v>
      </c>
    </row>
    <row r="236" spans="1:11" ht="15.75" x14ac:dyDescent="0.25">
      <c r="A236" s="14" t="str">
        <f t="shared" si="187"/>
        <v>GarboldishamBungalow</v>
      </c>
      <c r="B236" s="148" t="s">
        <v>420</v>
      </c>
      <c r="C236" s="145" t="s">
        <v>1715</v>
      </c>
      <c r="D236" s="210">
        <v>0</v>
      </c>
      <c r="E236" s="210">
        <v>0</v>
      </c>
      <c r="F236" s="210">
        <v>0</v>
      </c>
      <c r="G236" s="210">
        <v>0</v>
      </c>
      <c r="H236" s="210">
        <v>0</v>
      </c>
      <c r="I236" s="210">
        <v>0</v>
      </c>
      <c r="J236" s="210">
        <v>0</v>
      </c>
      <c r="K236" s="208">
        <v>0</v>
      </c>
    </row>
    <row r="237" spans="1:11" ht="15.75" x14ac:dyDescent="0.25">
      <c r="A237" s="14" t="str">
        <f t="shared" si="187"/>
        <v>GarboldishamFlat</v>
      </c>
      <c r="B237" s="148" t="s">
        <v>420</v>
      </c>
      <c r="C237" s="145" t="s">
        <v>33</v>
      </c>
      <c r="D237" s="210">
        <v>0</v>
      </c>
      <c r="E237" s="210">
        <v>0</v>
      </c>
      <c r="F237" s="210">
        <v>12</v>
      </c>
      <c r="G237" s="210">
        <v>11</v>
      </c>
      <c r="H237" s="210">
        <v>0</v>
      </c>
      <c r="I237" s="210">
        <v>0</v>
      </c>
      <c r="J237" s="210">
        <v>0</v>
      </c>
      <c r="K237" s="208">
        <v>23</v>
      </c>
    </row>
    <row r="238" spans="1:11" ht="15.75" x14ac:dyDescent="0.25">
      <c r="A238" s="14" t="str">
        <f t="shared" si="187"/>
        <v>GarboldishamHouse</v>
      </c>
      <c r="B238" s="148" t="s">
        <v>420</v>
      </c>
      <c r="C238" s="145" t="s">
        <v>1716</v>
      </c>
      <c r="D238" s="210">
        <v>0</v>
      </c>
      <c r="E238" s="210">
        <v>0</v>
      </c>
      <c r="F238" s="210">
        <v>0</v>
      </c>
      <c r="G238" s="210">
        <v>0</v>
      </c>
      <c r="H238" s="210">
        <v>0</v>
      </c>
      <c r="I238" s="210">
        <v>0</v>
      </c>
      <c r="J238" s="210">
        <v>0</v>
      </c>
      <c r="K238" s="208">
        <v>0</v>
      </c>
    </row>
    <row r="239" spans="1:11" x14ac:dyDescent="0.25">
      <c r="A239" s="14" t="str">
        <f t="shared" si="187"/>
        <v>GarboldishamMaisonette</v>
      </c>
      <c r="B239" s="148" t="s">
        <v>420</v>
      </c>
      <c r="C239" s="146" t="s">
        <v>1717</v>
      </c>
      <c r="D239">
        <v>0</v>
      </c>
      <c r="E239">
        <v>0</v>
      </c>
      <c r="F239">
        <v>0</v>
      </c>
      <c r="G239">
        <v>0</v>
      </c>
      <c r="H239">
        <v>0</v>
      </c>
      <c r="I239">
        <v>0</v>
      </c>
      <c r="J239">
        <v>0</v>
      </c>
      <c r="K239" s="14">
        <f t="shared" ref="K239:K279" si="196">SUM(D239:J239)</f>
        <v>0</v>
      </c>
    </row>
    <row r="240" spans="1:11" x14ac:dyDescent="0.25">
      <c r="A240" s="14" t="str">
        <f t="shared" ref="A240" si="197">B240&amp;C240</f>
        <v>GarboldishamGeneral needs</v>
      </c>
      <c r="B240" s="148" t="s">
        <v>420</v>
      </c>
      <c r="C240" s="146" t="s">
        <v>72</v>
      </c>
      <c r="D240">
        <f>SUM(D235:D239)</f>
        <v>0</v>
      </c>
      <c r="E240">
        <f t="shared" ref="E240" si="198">SUM(E235:E239)</f>
        <v>0</v>
      </c>
      <c r="F240">
        <f t="shared" ref="F240" si="199">SUM(F235:F239)</f>
        <v>34</v>
      </c>
      <c r="G240">
        <f t="shared" ref="G240" si="200">SUM(G235:G239)</f>
        <v>11</v>
      </c>
      <c r="H240">
        <f t="shared" ref="H240" si="201">SUM(H235:H239)</f>
        <v>0</v>
      </c>
      <c r="I240">
        <f t="shared" ref="I240" si="202">SUM(I235:I239)</f>
        <v>0</v>
      </c>
      <c r="J240">
        <f t="shared" ref="J240" si="203">SUM(J235:J239)</f>
        <v>0</v>
      </c>
      <c r="K240">
        <f t="shared" ref="K240" si="204">SUM(K235:K239)</f>
        <v>45</v>
      </c>
    </row>
    <row r="241" spans="1:11" ht="15.75" x14ac:dyDescent="0.25">
      <c r="A241" s="14" t="str">
        <f t="shared" si="187"/>
        <v>GarboldishamSheltered</v>
      </c>
      <c r="B241" s="148" t="s">
        <v>420</v>
      </c>
      <c r="C241" s="146" t="s">
        <v>46</v>
      </c>
      <c r="D241" s="210">
        <v>0</v>
      </c>
      <c r="E241" s="210">
        <v>0</v>
      </c>
      <c r="F241" s="210">
        <v>0</v>
      </c>
      <c r="G241" s="210">
        <v>0</v>
      </c>
      <c r="H241" s="210">
        <v>0</v>
      </c>
      <c r="I241" s="210">
        <v>0</v>
      </c>
      <c r="J241" s="210">
        <v>0</v>
      </c>
      <c r="K241" s="208">
        <v>0</v>
      </c>
    </row>
    <row r="242" spans="1:11" ht="15.75" x14ac:dyDescent="0.25">
      <c r="A242" s="14" t="str">
        <f t="shared" si="187"/>
        <v>GarboldishamShared ownership</v>
      </c>
      <c r="B242" s="148" t="s">
        <v>420</v>
      </c>
      <c r="C242" s="147" t="s">
        <v>24</v>
      </c>
      <c r="D242" s="210">
        <v>0</v>
      </c>
      <c r="E242" s="210">
        <v>0</v>
      </c>
      <c r="F242" s="210">
        <v>0</v>
      </c>
      <c r="G242" s="210">
        <v>0</v>
      </c>
      <c r="H242" s="210">
        <v>0</v>
      </c>
      <c r="I242" s="210">
        <v>0</v>
      </c>
      <c r="J242" s="210">
        <v>0</v>
      </c>
      <c r="K242" s="208">
        <v>0</v>
      </c>
    </row>
    <row r="243" spans="1:11" ht="15.75" x14ac:dyDescent="0.25">
      <c r="A243" s="14" t="str">
        <f t="shared" si="187"/>
        <v>GarvestoneBedsit</v>
      </c>
      <c r="B243" s="148" t="s">
        <v>422</v>
      </c>
      <c r="C243" s="144" t="s">
        <v>75</v>
      </c>
      <c r="D243" s="210">
        <v>0</v>
      </c>
      <c r="E243" s="210">
        <v>0</v>
      </c>
      <c r="F243" s="210">
        <v>0</v>
      </c>
      <c r="G243" s="210">
        <v>0</v>
      </c>
      <c r="H243" s="210">
        <v>0</v>
      </c>
      <c r="I243" s="210">
        <v>0</v>
      </c>
      <c r="J243" s="210">
        <v>0</v>
      </c>
      <c r="K243" s="208">
        <v>0</v>
      </c>
    </row>
    <row r="244" spans="1:11" ht="15.75" x14ac:dyDescent="0.25">
      <c r="A244" s="14" t="str">
        <f t="shared" si="187"/>
        <v>GarvestoneBungalow</v>
      </c>
      <c r="B244" s="148" t="s">
        <v>422</v>
      </c>
      <c r="C244" s="145" t="s">
        <v>1715</v>
      </c>
      <c r="D244" s="210">
        <v>0</v>
      </c>
      <c r="E244" s="210">
        <v>0</v>
      </c>
      <c r="F244" s="210">
        <v>4</v>
      </c>
      <c r="G244" s="210">
        <v>0</v>
      </c>
      <c r="H244" s="210">
        <v>0</v>
      </c>
      <c r="I244" s="210">
        <v>0</v>
      </c>
      <c r="J244" s="210">
        <v>0</v>
      </c>
      <c r="K244" s="208">
        <v>4</v>
      </c>
    </row>
    <row r="245" spans="1:11" ht="15.75" x14ac:dyDescent="0.25">
      <c r="A245" s="14" t="str">
        <f t="shared" si="187"/>
        <v>GarvestoneFlat</v>
      </c>
      <c r="B245" s="148" t="s">
        <v>422</v>
      </c>
      <c r="C245" s="145" t="s">
        <v>33</v>
      </c>
      <c r="D245" s="210">
        <v>0</v>
      </c>
      <c r="E245" s="210">
        <v>0</v>
      </c>
      <c r="F245" s="210">
        <v>0</v>
      </c>
      <c r="G245" s="210">
        <v>0</v>
      </c>
      <c r="H245" s="210">
        <v>0</v>
      </c>
      <c r="I245" s="210">
        <v>0</v>
      </c>
      <c r="J245" s="210">
        <v>0</v>
      </c>
      <c r="K245" s="208">
        <v>0</v>
      </c>
    </row>
    <row r="246" spans="1:11" ht="15.75" x14ac:dyDescent="0.25">
      <c r="A246" s="14" t="str">
        <f t="shared" si="187"/>
        <v>GarvestoneHouse</v>
      </c>
      <c r="B246" s="148" t="s">
        <v>422</v>
      </c>
      <c r="C246" s="145" t="s">
        <v>1716</v>
      </c>
      <c r="D246" s="210">
        <v>0</v>
      </c>
      <c r="E246" s="210">
        <v>0</v>
      </c>
      <c r="F246" s="210">
        <v>10</v>
      </c>
      <c r="G246" s="210">
        <v>1</v>
      </c>
      <c r="H246" s="210">
        <v>0</v>
      </c>
      <c r="I246" s="210">
        <v>0</v>
      </c>
      <c r="J246" s="210">
        <v>0</v>
      </c>
      <c r="K246" s="208">
        <v>11</v>
      </c>
    </row>
    <row r="247" spans="1:11" x14ac:dyDescent="0.25">
      <c r="A247" s="14" t="str">
        <f t="shared" si="187"/>
        <v>GarvestoneGeneral needs</v>
      </c>
      <c r="B247" s="148" t="s">
        <v>422</v>
      </c>
      <c r="C247" s="146" t="s">
        <v>72</v>
      </c>
      <c r="D247">
        <f>SUM(D242:D246)</f>
        <v>0</v>
      </c>
      <c r="E247">
        <f t="shared" ref="E247" si="205">SUM(E242:E246)</f>
        <v>0</v>
      </c>
      <c r="F247">
        <f t="shared" ref="F247" si="206">SUM(F242:F246)</f>
        <v>14</v>
      </c>
      <c r="G247">
        <f t="shared" ref="G247" si="207">SUM(G242:G246)</f>
        <v>1</v>
      </c>
      <c r="H247">
        <f t="shared" ref="H247" si="208">SUM(H242:H246)</f>
        <v>0</v>
      </c>
      <c r="I247">
        <f t="shared" ref="I247" si="209">SUM(I242:I246)</f>
        <v>0</v>
      </c>
      <c r="J247">
        <f t="shared" ref="J247" si="210">SUM(J242:J246)</f>
        <v>0</v>
      </c>
      <c r="K247">
        <f t="shared" ref="K247" si="211">SUM(K242:K246)</f>
        <v>15</v>
      </c>
    </row>
    <row r="248" spans="1:11" x14ac:dyDescent="0.25">
      <c r="A248" s="14" t="str">
        <f t="shared" si="187"/>
        <v>GarvestoneMaisonette</v>
      </c>
      <c r="B248" s="148" t="s">
        <v>422</v>
      </c>
      <c r="C248" s="146" t="s">
        <v>1717</v>
      </c>
      <c r="D248">
        <v>0</v>
      </c>
      <c r="E248">
        <v>0</v>
      </c>
      <c r="F248">
        <v>0</v>
      </c>
      <c r="G248">
        <v>0</v>
      </c>
      <c r="H248">
        <v>0</v>
      </c>
      <c r="I248">
        <v>0</v>
      </c>
      <c r="J248">
        <v>0</v>
      </c>
      <c r="K248" s="14">
        <f t="shared" si="196"/>
        <v>0</v>
      </c>
    </row>
    <row r="249" spans="1:11" ht="15.75" x14ac:dyDescent="0.25">
      <c r="A249" s="14" t="str">
        <f t="shared" si="187"/>
        <v>GarvestoneSheltered</v>
      </c>
      <c r="B249" s="148" t="s">
        <v>422</v>
      </c>
      <c r="C249" s="146" t="s">
        <v>46</v>
      </c>
      <c r="D249" s="210">
        <v>0</v>
      </c>
      <c r="E249" s="210">
        <v>0</v>
      </c>
      <c r="F249" s="210">
        <v>0</v>
      </c>
      <c r="G249" s="210">
        <v>0</v>
      </c>
      <c r="H249" s="210">
        <v>0</v>
      </c>
      <c r="I249" s="210">
        <v>0</v>
      </c>
      <c r="J249" s="210">
        <v>0</v>
      </c>
      <c r="K249" s="208">
        <v>0</v>
      </c>
    </row>
    <row r="250" spans="1:11" ht="15.75" x14ac:dyDescent="0.25">
      <c r="A250" s="14" t="str">
        <f t="shared" si="187"/>
        <v>GarvestoneShared ownership</v>
      </c>
      <c r="B250" s="148" t="s">
        <v>422</v>
      </c>
      <c r="C250" s="147" t="s">
        <v>24</v>
      </c>
      <c r="D250" s="210">
        <v>0</v>
      </c>
      <c r="E250" s="210">
        <v>0</v>
      </c>
      <c r="F250" s="210">
        <v>0</v>
      </c>
      <c r="G250" s="210">
        <v>0</v>
      </c>
      <c r="H250" s="210">
        <v>0</v>
      </c>
      <c r="I250" s="210">
        <v>0</v>
      </c>
      <c r="J250" s="210">
        <v>0</v>
      </c>
      <c r="K250" s="208">
        <v>0</v>
      </c>
    </row>
    <row r="251" spans="1:11" ht="15.75" x14ac:dyDescent="0.25">
      <c r="A251" s="14" t="str">
        <f t="shared" si="187"/>
        <v>GateleyBedsit</v>
      </c>
      <c r="B251" s="148" t="s">
        <v>1719</v>
      </c>
      <c r="C251" s="144" t="s">
        <v>75</v>
      </c>
      <c r="D251" s="210">
        <v>0</v>
      </c>
      <c r="E251" s="210">
        <v>0</v>
      </c>
      <c r="F251" s="210">
        <v>0</v>
      </c>
      <c r="G251" s="210">
        <v>0</v>
      </c>
      <c r="H251" s="210">
        <v>0</v>
      </c>
      <c r="I251" s="210">
        <v>0</v>
      </c>
      <c r="J251" s="210">
        <v>0</v>
      </c>
      <c r="K251" s="208">
        <v>0</v>
      </c>
    </row>
    <row r="252" spans="1:11" ht="15.75" x14ac:dyDescent="0.25">
      <c r="A252" s="14" t="str">
        <f t="shared" si="187"/>
        <v>GateleyBungalow</v>
      </c>
      <c r="B252" s="148" t="s">
        <v>1719</v>
      </c>
      <c r="C252" s="145" t="s">
        <v>1715</v>
      </c>
      <c r="D252" s="210">
        <v>0</v>
      </c>
      <c r="E252" s="210">
        <v>0</v>
      </c>
      <c r="F252" s="210">
        <v>0</v>
      </c>
      <c r="G252" s="210">
        <v>0</v>
      </c>
      <c r="H252" s="210">
        <v>0</v>
      </c>
      <c r="I252" s="210">
        <v>0</v>
      </c>
      <c r="J252" s="210">
        <v>0</v>
      </c>
      <c r="K252" s="208">
        <v>0</v>
      </c>
    </row>
    <row r="253" spans="1:11" ht="15.75" x14ac:dyDescent="0.25">
      <c r="A253" s="14" t="str">
        <f t="shared" si="187"/>
        <v>GateleyFlat</v>
      </c>
      <c r="B253" s="148" t="s">
        <v>1719</v>
      </c>
      <c r="C253" s="145" t="s">
        <v>33</v>
      </c>
      <c r="D253" s="210">
        <v>0</v>
      </c>
      <c r="E253" s="210">
        <v>0</v>
      </c>
      <c r="F253" s="210">
        <v>0</v>
      </c>
      <c r="G253" s="210">
        <v>0</v>
      </c>
      <c r="H253" s="210">
        <v>0</v>
      </c>
      <c r="I253" s="210">
        <v>0</v>
      </c>
      <c r="J253" s="210">
        <v>0</v>
      </c>
      <c r="K253" s="208">
        <v>0</v>
      </c>
    </row>
    <row r="254" spans="1:11" ht="15.75" x14ac:dyDescent="0.25">
      <c r="A254" s="14" t="str">
        <f t="shared" si="187"/>
        <v>GateleyHouse</v>
      </c>
      <c r="B254" s="148" t="s">
        <v>1719</v>
      </c>
      <c r="C254" s="145" t="s">
        <v>1716</v>
      </c>
      <c r="D254" s="210">
        <v>0</v>
      </c>
      <c r="E254" s="210">
        <v>0</v>
      </c>
      <c r="F254" s="210">
        <v>0</v>
      </c>
      <c r="G254" s="210">
        <v>4</v>
      </c>
      <c r="H254" s="210">
        <v>0</v>
      </c>
      <c r="I254" s="210">
        <v>0</v>
      </c>
      <c r="J254" s="210">
        <v>0</v>
      </c>
      <c r="K254" s="208">
        <v>4</v>
      </c>
    </row>
    <row r="255" spans="1:11" ht="15.75" x14ac:dyDescent="0.25">
      <c r="A255" s="14" t="str">
        <f t="shared" si="187"/>
        <v>GateleyMaisonette</v>
      </c>
      <c r="B255" s="148" t="s">
        <v>1719</v>
      </c>
      <c r="C255" s="146" t="s">
        <v>1717</v>
      </c>
      <c r="D255" s="210">
        <v>0</v>
      </c>
      <c r="E255" s="210">
        <v>0</v>
      </c>
      <c r="F255" s="210">
        <v>0</v>
      </c>
      <c r="G255" s="210">
        <v>0</v>
      </c>
      <c r="H255" s="210">
        <v>0</v>
      </c>
      <c r="I255" s="210">
        <v>0</v>
      </c>
      <c r="J255" s="210">
        <v>0</v>
      </c>
      <c r="K255" s="208">
        <v>0</v>
      </c>
    </row>
    <row r="256" spans="1:11" x14ac:dyDescent="0.25">
      <c r="A256" s="14" t="str">
        <f t="shared" ref="A256" si="212">B256&amp;C256</f>
        <v>GateleyGeneral needs</v>
      </c>
      <c r="B256" s="148" t="s">
        <v>1719</v>
      </c>
      <c r="C256" s="146" t="s">
        <v>72</v>
      </c>
      <c r="D256">
        <f>SUM(D251:D255)</f>
        <v>0</v>
      </c>
      <c r="E256">
        <f t="shared" ref="E256" si="213">SUM(E251:E255)</f>
        <v>0</v>
      </c>
      <c r="F256">
        <f t="shared" ref="F256" si="214">SUM(F251:F255)</f>
        <v>0</v>
      </c>
      <c r="G256">
        <f t="shared" ref="G256" si="215">SUM(G251:G255)</f>
        <v>4</v>
      </c>
      <c r="H256">
        <f t="shared" ref="H256" si="216">SUM(H251:H255)</f>
        <v>0</v>
      </c>
      <c r="I256">
        <f t="shared" ref="I256" si="217">SUM(I251:I255)</f>
        <v>0</v>
      </c>
      <c r="J256">
        <f t="shared" ref="J256" si="218">SUM(J251:J255)</f>
        <v>0</v>
      </c>
      <c r="K256">
        <f t="shared" ref="K256" si="219">SUM(K251:K255)</f>
        <v>4</v>
      </c>
    </row>
    <row r="257" spans="1:11" ht="15.75" x14ac:dyDescent="0.25">
      <c r="A257" s="14" t="str">
        <f t="shared" si="187"/>
        <v>GateleySheltered</v>
      </c>
      <c r="B257" s="148" t="s">
        <v>1719</v>
      </c>
      <c r="C257" s="146" t="s">
        <v>46</v>
      </c>
      <c r="D257" s="210">
        <v>0</v>
      </c>
      <c r="E257" s="210">
        <v>0</v>
      </c>
      <c r="F257" s="210">
        <v>0</v>
      </c>
      <c r="G257" s="210">
        <v>0</v>
      </c>
      <c r="H257" s="210">
        <v>0</v>
      </c>
      <c r="I257" s="210">
        <v>0</v>
      </c>
      <c r="J257" s="210">
        <v>0</v>
      </c>
      <c r="K257" s="208">
        <v>0</v>
      </c>
    </row>
    <row r="258" spans="1:11" ht="15.75" x14ac:dyDescent="0.25">
      <c r="A258" s="14" t="str">
        <f t="shared" si="187"/>
        <v>GateleyShared ownership</v>
      </c>
      <c r="B258" s="148" t="s">
        <v>1719</v>
      </c>
      <c r="C258" s="147" t="s">
        <v>24</v>
      </c>
      <c r="D258" s="210">
        <v>0</v>
      </c>
      <c r="E258" s="210">
        <v>0</v>
      </c>
      <c r="F258" s="210">
        <v>0</v>
      </c>
      <c r="G258" s="210">
        <v>0</v>
      </c>
      <c r="H258" s="210">
        <v>0</v>
      </c>
      <c r="I258" s="210">
        <v>0</v>
      </c>
      <c r="J258" s="210">
        <v>0</v>
      </c>
      <c r="K258" s="208">
        <v>0</v>
      </c>
    </row>
    <row r="259" spans="1:11" ht="15.75" x14ac:dyDescent="0.25">
      <c r="A259" s="14" t="str">
        <f t="shared" si="187"/>
        <v>GooderstoneBedsit</v>
      </c>
      <c r="B259" s="148" t="s">
        <v>436</v>
      </c>
      <c r="C259" s="144" t="s">
        <v>75</v>
      </c>
      <c r="D259" s="210">
        <v>0</v>
      </c>
      <c r="E259" s="210">
        <v>0</v>
      </c>
      <c r="F259" s="210">
        <v>0</v>
      </c>
      <c r="G259" s="210">
        <v>0</v>
      </c>
      <c r="H259" s="210">
        <v>0</v>
      </c>
      <c r="I259" s="210">
        <v>0</v>
      </c>
      <c r="J259" s="210">
        <v>0</v>
      </c>
      <c r="K259" s="208">
        <v>0</v>
      </c>
    </row>
    <row r="260" spans="1:11" ht="15.75" x14ac:dyDescent="0.25">
      <c r="A260" s="14" t="str">
        <f t="shared" si="187"/>
        <v>GooderstoneBungalow</v>
      </c>
      <c r="B260" s="148" t="s">
        <v>436</v>
      </c>
      <c r="C260" s="145" t="s">
        <v>1715</v>
      </c>
      <c r="D260" s="210">
        <v>0</v>
      </c>
      <c r="E260" s="210">
        <v>0</v>
      </c>
      <c r="F260" s="210">
        <v>5</v>
      </c>
      <c r="G260" s="210">
        <v>0</v>
      </c>
      <c r="H260" s="210">
        <v>0</v>
      </c>
      <c r="I260" s="210">
        <v>0</v>
      </c>
      <c r="J260" s="210">
        <v>0</v>
      </c>
      <c r="K260" s="208">
        <v>5</v>
      </c>
    </row>
    <row r="261" spans="1:11" ht="15.75" x14ac:dyDescent="0.25">
      <c r="A261" s="14" t="str">
        <f t="shared" si="187"/>
        <v>GooderstoneFlat</v>
      </c>
      <c r="B261" s="148" t="s">
        <v>436</v>
      </c>
      <c r="C261" s="145" t="s">
        <v>33</v>
      </c>
      <c r="D261" s="210">
        <v>0</v>
      </c>
      <c r="E261" s="210">
        <v>0</v>
      </c>
      <c r="F261" s="210">
        <v>0</v>
      </c>
      <c r="G261" s="210">
        <v>0</v>
      </c>
      <c r="H261" s="210">
        <v>0</v>
      </c>
      <c r="I261" s="210">
        <v>0</v>
      </c>
      <c r="J261" s="210">
        <v>0</v>
      </c>
      <c r="K261" s="208">
        <v>0</v>
      </c>
    </row>
    <row r="262" spans="1:11" ht="15.75" x14ac:dyDescent="0.25">
      <c r="A262" s="14" t="str">
        <f t="shared" si="187"/>
        <v>GooderstoneHouse</v>
      </c>
      <c r="B262" s="148" t="s">
        <v>436</v>
      </c>
      <c r="C262" s="145" t="s">
        <v>1716</v>
      </c>
      <c r="D262" s="210">
        <v>0</v>
      </c>
      <c r="E262" s="210">
        <v>0</v>
      </c>
      <c r="F262" s="210">
        <v>0</v>
      </c>
      <c r="G262" s="210">
        <v>5</v>
      </c>
      <c r="H262" s="210">
        <v>0</v>
      </c>
      <c r="I262" s="210">
        <v>0</v>
      </c>
      <c r="J262" s="210">
        <v>0</v>
      </c>
      <c r="K262" s="208">
        <v>5</v>
      </c>
    </row>
    <row r="263" spans="1:11" ht="15.75" x14ac:dyDescent="0.25">
      <c r="A263" s="14" t="str">
        <f t="shared" si="187"/>
        <v>GooderstoneMaisonette</v>
      </c>
      <c r="B263" s="148" t="s">
        <v>436</v>
      </c>
      <c r="C263" s="146" t="s">
        <v>1717</v>
      </c>
      <c r="D263" s="210">
        <v>0</v>
      </c>
      <c r="E263" s="210">
        <v>0</v>
      </c>
      <c r="F263" s="210">
        <v>0</v>
      </c>
      <c r="G263" s="210">
        <v>0</v>
      </c>
      <c r="H263" s="210">
        <v>0</v>
      </c>
      <c r="I263" s="210">
        <v>0</v>
      </c>
      <c r="J263" s="210">
        <v>0</v>
      </c>
      <c r="K263" s="208">
        <v>0</v>
      </c>
    </row>
    <row r="264" spans="1:11" x14ac:dyDescent="0.25">
      <c r="A264" s="14" t="str">
        <f t="shared" si="187"/>
        <v>GooderstoneGeneral needs</v>
      </c>
      <c r="B264" s="148" t="s">
        <v>436</v>
      </c>
      <c r="C264" s="146" t="s">
        <v>72</v>
      </c>
      <c r="D264">
        <f>SUM(D259:D263)</f>
        <v>0</v>
      </c>
      <c r="E264">
        <f t="shared" ref="E264" si="220">SUM(E259:E263)</f>
        <v>0</v>
      </c>
      <c r="F264">
        <f t="shared" ref="F264" si="221">SUM(F259:F263)</f>
        <v>5</v>
      </c>
      <c r="G264">
        <f t="shared" ref="G264" si="222">SUM(G259:G263)</f>
        <v>5</v>
      </c>
      <c r="H264">
        <f t="shared" ref="H264" si="223">SUM(H259:H263)</f>
        <v>0</v>
      </c>
      <c r="I264">
        <f t="shared" ref="I264" si="224">SUM(I259:I263)</f>
        <v>0</v>
      </c>
      <c r="J264">
        <f t="shared" ref="J264" si="225">SUM(J259:J263)</f>
        <v>0</v>
      </c>
      <c r="K264">
        <f t="shared" ref="K264" si="226">SUM(K259:K263)</f>
        <v>10</v>
      </c>
    </row>
    <row r="265" spans="1:11" ht="15.75" x14ac:dyDescent="0.25">
      <c r="A265" s="14" t="str">
        <f t="shared" si="187"/>
        <v>GooderstoneSheltered</v>
      </c>
      <c r="B265" s="148" t="s">
        <v>436</v>
      </c>
      <c r="C265" s="146" t="s">
        <v>46</v>
      </c>
      <c r="D265" s="210">
        <v>0</v>
      </c>
      <c r="E265" s="210">
        <v>0</v>
      </c>
      <c r="F265" s="210">
        <v>0</v>
      </c>
      <c r="G265" s="210">
        <v>0</v>
      </c>
      <c r="H265" s="210">
        <v>0</v>
      </c>
      <c r="I265" s="210">
        <v>0</v>
      </c>
      <c r="J265" s="210">
        <v>0</v>
      </c>
      <c r="K265" s="208">
        <v>0</v>
      </c>
    </row>
    <row r="266" spans="1:11" ht="15.75" x14ac:dyDescent="0.25">
      <c r="A266" s="14" t="str">
        <f t="shared" si="187"/>
        <v>GooderstoneShared ownership</v>
      </c>
      <c r="B266" s="148" t="s">
        <v>436</v>
      </c>
      <c r="C266" s="147" t="s">
        <v>24</v>
      </c>
      <c r="D266" s="210">
        <v>0</v>
      </c>
      <c r="E266" s="210">
        <v>0</v>
      </c>
      <c r="F266" s="210">
        <v>0</v>
      </c>
      <c r="G266" s="210">
        <v>0</v>
      </c>
      <c r="H266" s="210">
        <v>0</v>
      </c>
      <c r="I266" s="210">
        <v>0</v>
      </c>
      <c r="J266" s="210">
        <v>0</v>
      </c>
      <c r="K266" s="208">
        <v>0</v>
      </c>
    </row>
    <row r="267" spans="1:11" ht="15.75" x14ac:dyDescent="0.25">
      <c r="A267" s="14" t="str">
        <f t="shared" si="187"/>
        <v>Great CressinghamBedsit</v>
      </c>
      <c r="B267" s="148" t="s">
        <v>440</v>
      </c>
      <c r="C267" s="144" t="s">
        <v>75</v>
      </c>
      <c r="D267" s="210">
        <v>0</v>
      </c>
      <c r="E267" s="210">
        <v>0</v>
      </c>
      <c r="F267" s="210">
        <v>0</v>
      </c>
      <c r="G267" s="210">
        <v>0</v>
      </c>
      <c r="H267" s="210">
        <v>0</v>
      </c>
      <c r="I267" s="210">
        <v>0</v>
      </c>
      <c r="J267" s="210">
        <v>0</v>
      </c>
      <c r="K267" s="208">
        <v>0</v>
      </c>
    </row>
    <row r="268" spans="1:11" ht="15.75" x14ac:dyDescent="0.25">
      <c r="A268" s="14" t="str">
        <f t="shared" si="187"/>
        <v>Great CressinghamBungalow</v>
      </c>
      <c r="B268" s="148" t="s">
        <v>440</v>
      </c>
      <c r="C268" s="145" t="s">
        <v>1715</v>
      </c>
      <c r="D268" s="210">
        <v>0</v>
      </c>
      <c r="E268" s="210">
        <v>0</v>
      </c>
      <c r="F268" s="210">
        <v>13</v>
      </c>
      <c r="G268" s="210">
        <v>1</v>
      </c>
      <c r="H268" s="210">
        <v>0</v>
      </c>
      <c r="I268" s="210">
        <v>0</v>
      </c>
      <c r="J268" s="210">
        <v>0</v>
      </c>
      <c r="K268" s="208">
        <v>14</v>
      </c>
    </row>
    <row r="269" spans="1:11" ht="15.75" x14ac:dyDescent="0.25">
      <c r="A269" s="14" t="str">
        <f t="shared" si="187"/>
        <v>Great CressinghamFlat</v>
      </c>
      <c r="B269" s="148" t="s">
        <v>440</v>
      </c>
      <c r="C269" s="145" t="s">
        <v>33</v>
      </c>
      <c r="D269" s="210">
        <v>0</v>
      </c>
      <c r="E269" s="210">
        <v>0</v>
      </c>
      <c r="F269" s="210">
        <v>0</v>
      </c>
      <c r="G269" s="210">
        <v>0</v>
      </c>
      <c r="H269" s="210">
        <v>0</v>
      </c>
      <c r="I269" s="210">
        <v>0</v>
      </c>
      <c r="J269" s="210">
        <v>0</v>
      </c>
      <c r="K269" s="208">
        <v>0</v>
      </c>
    </row>
    <row r="270" spans="1:11" ht="15.75" x14ac:dyDescent="0.25">
      <c r="A270" s="14" t="str">
        <f t="shared" si="187"/>
        <v>Great CressinghamHouse</v>
      </c>
      <c r="B270" s="148" t="s">
        <v>440</v>
      </c>
      <c r="C270" s="145" t="s">
        <v>1716</v>
      </c>
      <c r="D270" s="210">
        <v>0</v>
      </c>
      <c r="E270" s="210">
        <v>0</v>
      </c>
      <c r="F270" s="210">
        <v>3</v>
      </c>
      <c r="G270" s="210">
        <v>19</v>
      </c>
      <c r="H270" s="210">
        <v>0</v>
      </c>
      <c r="I270" s="210">
        <v>0</v>
      </c>
      <c r="J270" s="210">
        <v>0</v>
      </c>
      <c r="K270" s="208">
        <v>22</v>
      </c>
    </row>
    <row r="271" spans="1:11" ht="15.75" x14ac:dyDescent="0.25">
      <c r="A271" s="14" t="str">
        <f t="shared" si="187"/>
        <v>Great CressinghamMaisonette</v>
      </c>
      <c r="B271" s="148" t="s">
        <v>440</v>
      </c>
      <c r="C271" s="146" t="s">
        <v>1717</v>
      </c>
      <c r="D271" s="210">
        <v>0</v>
      </c>
      <c r="E271" s="210">
        <v>0</v>
      </c>
      <c r="F271" s="210">
        <v>0</v>
      </c>
      <c r="G271" s="210">
        <v>0</v>
      </c>
      <c r="H271" s="210">
        <v>0</v>
      </c>
      <c r="I271" s="210">
        <v>0</v>
      </c>
      <c r="J271" s="210">
        <v>0</v>
      </c>
      <c r="K271" s="208">
        <v>0</v>
      </c>
    </row>
    <row r="272" spans="1:11" x14ac:dyDescent="0.25">
      <c r="A272" s="14" t="str">
        <f t="shared" ref="A272" si="227">B272&amp;C272</f>
        <v>Great CressinghamGeneral needs</v>
      </c>
      <c r="B272" s="148" t="s">
        <v>440</v>
      </c>
      <c r="C272" s="146" t="s">
        <v>72</v>
      </c>
      <c r="D272">
        <f>SUM(D267:D271)</f>
        <v>0</v>
      </c>
      <c r="E272">
        <f t="shared" ref="E272" si="228">SUM(E267:E271)</f>
        <v>0</v>
      </c>
      <c r="F272">
        <f t="shared" ref="F272" si="229">SUM(F267:F271)</f>
        <v>16</v>
      </c>
      <c r="G272">
        <f t="shared" ref="G272" si="230">SUM(G267:G271)</f>
        <v>20</v>
      </c>
      <c r="H272">
        <f t="shared" ref="H272" si="231">SUM(H267:H271)</f>
        <v>0</v>
      </c>
      <c r="I272">
        <f t="shared" ref="I272" si="232">SUM(I267:I271)</f>
        <v>0</v>
      </c>
      <c r="J272">
        <f t="shared" ref="J272" si="233">SUM(J267:J271)</f>
        <v>0</v>
      </c>
      <c r="K272">
        <f t="shared" ref="K272" si="234">SUM(K267:K271)</f>
        <v>36</v>
      </c>
    </row>
    <row r="273" spans="1:11" x14ac:dyDescent="0.25">
      <c r="A273" s="14" t="str">
        <f t="shared" si="187"/>
        <v>Great CressinghamSheltered</v>
      </c>
      <c r="B273" s="148" t="s">
        <v>440</v>
      </c>
      <c r="C273" s="146" t="s">
        <v>46</v>
      </c>
      <c r="D273">
        <v>0</v>
      </c>
      <c r="E273">
        <v>0</v>
      </c>
      <c r="F273">
        <v>0</v>
      </c>
      <c r="G273">
        <v>0</v>
      </c>
      <c r="H273">
        <v>0</v>
      </c>
      <c r="I273">
        <v>0</v>
      </c>
      <c r="J273">
        <v>0</v>
      </c>
      <c r="K273" s="14">
        <f t="shared" si="196"/>
        <v>0</v>
      </c>
    </row>
    <row r="274" spans="1:11" x14ac:dyDescent="0.25">
      <c r="A274" s="14" t="str">
        <f t="shared" si="187"/>
        <v>Great CressinghamShared ownership</v>
      </c>
      <c r="B274" s="148" t="s">
        <v>440</v>
      </c>
      <c r="C274" s="147" t="s">
        <v>24</v>
      </c>
      <c r="D274">
        <v>0</v>
      </c>
      <c r="E274">
        <v>0</v>
      </c>
      <c r="F274">
        <v>0</v>
      </c>
      <c r="G274">
        <v>0</v>
      </c>
      <c r="H274">
        <v>0</v>
      </c>
      <c r="I274">
        <v>0</v>
      </c>
      <c r="J274">
        <v>0</v>
      </c>
      <c r="K274" s="14">
        <f t="shared" si="196"/>
        <v>0</v>
      </c>
    </row>
    <row r="275" spans="1:11" x14ac:dyDescent="0.25">
      <c r="A275" s="14" t="str">
        <f t="shared" si="187"/>
        <v>Great DunhamBedsit</v>
      </c>
      <c r="B275" s="148" t="s">
        <v>442</v>
      </c>
      <c r="C275" s="144" t="s">
        <v>75</v>
      </c>
      <c r="D275">
        <v>0</v>
      </c>
      <c r="E275">
        <v>0</v>
      </c>
      <c r="F275">
        <v>0</v>
      </c>
      <c r="G275">
        <v>0</v>
      </c>
      <c r="H275">
        <v>0</v>
      </c>
      <c r="I275">
        <v>0</v>
      </c>
      <c r="J275">
        <v>0</v>
      </c>
      <c r="K275" s="14">
        <f t="shared" si="196"/>
        <v>0</v>
      </c>
    </row>
    <row r="276" spans="1:11" x14ac:dyDescent="0.25">
      <c r="A276" s="14" t="str">
        <f t="shared" si="187"/>
        <v>Great DunhamBungalow</v>
      </c>
      <c r="B276" s="148" t="s">
        <v>442</v>
      </c>
      <c r="C276" s="145" t="s">
        <v>1715</v>
      </c>
      <c r="D276">
        <v>0</v>
      </c>
      <c r="E276">
        <v>2</v>
      </c>
      <c r="F276">
        <v>3</v>
      </c>
      <c r="G276">
        <v>0</v>
      </c>
      <c r="H276">
        <v>0</v>
      </c>
      <c r="I276">
        <v>0</v>
      </c>
      <c r="J276">
        <v>0</v>
      </c>
      <c r="K276" s="14">
        <f t="shared" si="196"/>
        <v>5</v>
      </c>
    </row>
    <row r="277" spans="1:11" x14ac:dyDescent="0.25">
      <c r="A277" s="14" t="str">
        <f t="shared" si="187"/>
        <v>Great DunhamFlat</v>
      </c>
      <c r="B277" s="148" t="s">
        <v>442</v>
      </c>
      <c r="C277" s="145" t="s">
        <v>33</v>
      </c>
      <c r="D277">
        <v>0</v>
      </c>
      <c r="E277">
        <v>0</v>
      </c>
      <c r="F277">
        <v>0</v>
      </c>
      <c r="G277">
        <v>0</v>
      </c>
      <c r="H277">
        <v>0</v>
      </c>
      <c r="I277">
        <v>0</v>
      </c>
      <c r="J277">
        <v>0</v>
      </c>
      <c r="K277" s="14">
        <f t="shared" si="196"/>
        <v>0</v>
      </c>
    </row>
    <row r="278" spans="1:11" x14ac:dyDescent="0.25">
      <c r="A278" s="14" t="str">
        <f t="shared" si="187"/>
        <v>Great DunhamHouse</v>
      </c>
      <c r="B278" s="148" t="s">
        <v>442</v>
      </c>
      <c r="C278" s="145" t="s">
        <v>1716</v>
      </c>
      <c r="D278">
        <v>0</v>
      </c>
      <c r="E278">
        <v>0</v>
      </c>
      <c r="F278">
        <v>4</v>
      </c>
      <c r="G278">
        <v>7</v>
      </c>
      <c r="H278">
        <v>0</v>
      </c>
      <c r="I278">
        <v>0</v>
      </c>
      <c r="J278">
        <v>0</v>
      </c>
      <c r="K278" s="14">
        <f t="shared" si="196"/>
        <v>11</v>
      </c>
    </row>
    <row r="279" spans="1:11" x14ac:dyDescent="0.25">
      <c r="A279" s="14" t="str">
        <f t="shared" si="187"/>
        <v>Great DunhamMaisonette</v>
      </c>
      <c r="B279" s="148" t="s">
        <v>442</v>
      </c>
      <c r="C279" s="146" t="s">
        <v>1717</v>
      </c>
      <c r="D279">
        <v>0</v>
      </c>
      <c r="E279">
        <v>0</v>
      </c>
      <c r="F279">
        <v>0</v>
      </c>
      <c r="G279">
        <v>0</v>
      </c>
      <c r="H279">
        <v>0</v>
      </c>
      <c r="I279">
        <v>0</v>
      </c>
      <c r="J279">
        <v>0</v>
      </c>
      <c r="K279" s="14">
        <f t="shared" si="196"/>
        <v>0</v>
      </c>
    </row>
    <row r="280" spans="1:11" x14ac:dyDescent="0.25">
      <c r="A280" s="14" t="str">
        <f t="shared" si="187"/>
        <v>Great DunhamGeneral needs</v>
      </c>
      <c r="B280" s="148" t="s">
        <v>442</v>
      </c>
      <c r="C280" s="146" t="s">
        <v>72</v>
      </c>
      <c r="D280">
        <f>SUM(D275:D279)</f>
        <v>0</v>
      </c>
      <c r="E280">
        <f t="shared" ref="E280" si="235">SUM(E275:E279)</f>
        <v>2</v>
      </c>
      <c r="F280">
        <f t="shared" ref="F280" si="236">SUM(F275:F279)</f>
        <v>7</v>
      </c>
      <c r="G280">
        <f t="shared" ref="G280" si="237">SUM(G275:G279)</f>
        <v>7</v>
      </c>
      <c r="H280">
        <f t="shared" ref="H280" si="238">SUM(H275:H279)</f>
        <v>0</v>
      </c>
      <c r="I280">
        <f t="shared" ref="I280" si="239">SUM(I275:I279)</f>
        <v>0</v>
      </c>
      <c r="J280">
        <f t="shared" ref="J280" si="240">SUM(J275:J279)</f>
        <v>0</v>
      </c>
      <c r="K280">
        <f t="shared" ref="K280" si="241">SUM(K275:K279)</f>
        <v>16</v>
      </c>
    </row>
    <row r="281" spans="1:11" ht="15.75" x14ac:dyDescent="0.25">
      <c r="A281" s="14" t="str">
        <f t="shared" si="187"/>
        <v>Great DunhamSheltered</v>
      </c>
      <c r="B281" s="148" t="s">
        <v>442</v>
      </c>
      <c r="C281" s="146" t="s">
        <v>46</v>
      </c>
      <c r="D281" s="210">
        <v>0</v>
      </c>
      <c r="E281" s="210">
        <v>0</v>
      </c>
      <c r="F281" s="210">
        <v>0</v>
      </c>
      <c r="G281" s="210">
        <v>0</v>
      </c>
      <c r="H281" s="210">
        <v>0</v>
      </c>
      <c r="I281" s="210">
        <v>0</v>
      </c>
      <c r="J281" s="210">
        <v>0</v>
      </c>
      <c r="K281" s="208">
        <v>0</v>
      </c>
    </row>
    <row r="282" spans="1:11" ht="15.75" x14ac:dyDescent="0.25">
      <c r="A282" s="14" t="str">
        <f t="shared" si="187"/>
        <v>Great DunhamShared ownership</v>
      </c>
      <c r="B282" s="148" t="s">
        <v>442</v>
      </c>
      <c r="C282" s="147" t="s">
        <v>24</v>
      </c>
      <c r="D282" s="210">
        <v>0</v>
      </c>
      <c r="E282" s="210">
        <v>0</v>
      </c>
      <c r="F282" s="210">
        <v>0</v>
      </c>
      <c r="G282" s="210">
        <v>0</v>
      </c>
      <c r="H282" s="210">
        <v>0</v>
      </c>
      <c r="I282" s="210">
        <v>0</v>
      </c>
      <c r="J282" s="210">
        <v>0</v>
      </c>
      <c r="K282" s="208">
        <v>0</v>
      </c>
    </row>
    <row r="283" spans="1:11" ht="15.75" x14ac:dyDescent="0.25">
      <c r="A283" s="14" t="str">
        <f t="shared" si="187"/>
        <v>Great EllinghamBedsit</v>
      </c>
      <c r="B283" s="148" t="s">
        <v>444</v>
      </c>
      <c r="C283" s="144" t="s">
        <v>75</v>
      </c>
      <c r="D283" s="210">
        <v>0</v>
      </c>
      <c r="E283" s="210">
        <v>0</v>
      </c>
      <c r="F283" s="210">
        <v>0</v>
      </c>
      <c r="G283" s="210">
        <v>0</v>
      </c>
      <c r="H283" s="210">
        <v>0</v>
      </c>
      <c r="I283" s="210">
        <v>0</v>
      </c>
      <c r="J283" s="210">
        <v>0</v>
      </c>
      <c r="K283" s="208">
        <v>0</v>
      </c>
    </row>
    <row r="284" spans="1:11" ht="15.75" x14ac:dyDescent="0.25">
      <c r="A284" s="14" t="str">
        <f t="shared" si="187"/>
        <v>Great EllinghamBungalow</v>
      </c>
      <c r="B284" s="148" t="s">
        <v>444</v>
      </c>
      <c r="C284" s="145" t="s">
        <v>1715</v>
      </c>
      <c r="D284" s="210">
        <v>0</v>
      </c>
      <c r="E284" s="210">
        <v>0</v>
      </c>
      <c r="F284" s="210">
        <v>1</v>
      </c>
      <c r="G284" s="210">
        <v>0</v>
      </c>
      <c r="H284" s="210">
        <v>0</v>
      </c>
      <c r="I284" s="210">
        <v>0</v>
      </c>
      <c r="J284" s="210">
        <v>0</v>
      </c>
      <c r="K284" s="208">
        <v>1</v>
      </c>
    </row>
    <row r="285" spans="1:11" ht="15.75" x14ac:dyDescent="0.25">
      <c r="A285" s="14" t="str">
        <f t="shared" si="187"/>
        <v>Great EllinghamFlat</v>
      </c>
      <c r="B285" s="148" t="s">
        <v>444</v>
      </c>
      <c r="C285" s="145" t="s">
        <v>33</v>
      </c>
      <c r="D285" s="210">
        <v>0</v>
      </c>
      <c r="E285" s="210">
        <v>0</v>
      </c>
      <c r="F285" s="210">
        <v>0</v>
      </c>
      <c r="G285" s="210">
        <v>0</v>
      </c>
      <c r="H285" s="210">
        <v>0</v>
      </c>
      <c r="I285" s="210">
        <v>0</v>
      </c>
      <c r="J285" s="210">
        <v>0</v>
      </c>
      <c r="K285" s="208">
        <v>0</v>
      </c>
    </row>
    <row r="286" spans="1:11" ht="15.75" x14ac:dyDescent="0.25">
      <c r="A286" s="14" t="str">
        <f t="shared" si="187"/>
        <v>Great EllinghamHouse</v>
      </c>
      <c r="B286" s="148" t="s">
        <v>444</v>
      </c>
      <c r="C286" s="145" t="s">
        <v>1716</v>
      </c>
      <c r="D286" s="210">
        <v>0</v>
      </c>
      <c r="E286" s="210">
        <v>2</v>
      </c>
      <c r="F286" s="210">
        <v>9</v>
      </c>
      <c r="G286" s="210">
        <v>11</v>
      </c>
      <c r="H286" s="210">
        <v>0</v>
      </c>
      <c r="I286" s="210">
        <v>0</v>
      </c>
      <c r="J286" s="210">
        <v>0</v>
      </c>
      <c r="K286" s="208">
        <v>22</v>
      </c>
    </row>
    <row r="287" spans="1:11" ht="15.75" x14ac:dyDescent="0.25">
      <c r="A287" s="14" t="str">
        <f t="shared" si="187"/>
        <v>Great EllinghamMaisonette</v>
      </c>
      <c r="B287" s="148" t="s">
        <v>444</v>
      </c>
      <c r="C287" s="146" t="s">
        <v>1717</v>
      </c>
      <c r="D287" s="210">
        <v>0</v>
      </c>
      <c r="E287" s="210">
        <v>0</v>
      </c>
      <c r="F287" s="210">
        <v>0</v>
      </c>
      <c r="G287" s="210">
        <v>0</v>
      </c>
      <c r="H287" s="210">
        <v>0</v>
      </c>
      <c r="I287" s="210">
        <v>0</v>
      </c>
      <c r="J287" s="210">
        <v>0</v>
      </c>
      <c r="K287" s="208">
        <v>0</v>
      </c>
    </row>
    <row r="288" spans="1:11" x14ac:dyDescent="0.25">
      <c r="A288" s="14" t="str">
        <f t="shared" ref="A288" si="242">B288&amp;C288</f>
        <v>Great EllinghamGeneral needs</v>
      </c>
      <c r="B288" s="148" t="s">
        <v>444</v>
      </c>
      <c r="C288" s="146" t="s">
        <v>72</v>
      </c>
      <c r="D288">
        <f>SUM(D283:D287)</f>
        <v>0</v>
      </c>
      <c r="E288">
        <f t="shared" ref="E288" si="243">SUM(E283:E287)</f>
        <v>2</v>
      </c>
      <c r="F288">
        <f t="shared" ref="F288" si="244">SUM(F283:F287)</f>
        <v>10</v>
      </c>
      <c r="G288">
        <f t="shared" ref="G288" si="245">SUM(G283:G287)</f>
        <v>11</v>
      </c>
      <c r="H288">
        <f t="shared" ref="H288" si="246">SUM(H283:H287)</f>
        <v>0</v>
      </c>
      <c r="I288">
        <f t="shared" ref="I288" si="247">SUM(I283:I287)</f>
        <v>0</v>
      </c>
      <c r="J288">
        <f t="shared" ref="J288" si="248">SUM(J283:J287)</f>
        <v>0</v>
      </c>
      <c r="K288">
        <f t="shared" ref="K288" si="249">SUM(K283:K287)</f>
        <v>23</v>
      </c>
    </row>
    <row r="289" spans="1:11" ht="15.75" x14ac:dyDescent="0.25">
      <c r="A289" s="14" t="str">
        <f t="shared" si="187"/>
        <v>Great EllinghamSheltered</v>
      </c>
      <c r="B289" s="148" t="s">
        <v>444</v>
      </c>
      <c r="C289" s="146" t="s">
        <v>46</v>
      </c>
      <c r="D289" s="210">
        <v>0</v>
      </c>
      <c r="E289" s="210">
        <v>0</v>
      </c>
      <c r="F289" s="210">
        <v>0</v>
      </c>
      <c r="G289" s="210">
        <v>0</v>
      </c>
      <c r="H289" s="210">
        <v>0</v>
      </c>
      <c r="I289" s="210">
        <v>0</v>
      </c>
      <c r="J289" s="210">
        <v>0</v>
      </c>
      <c r="K289" s="208">
        <v>0</v>
      </c>
    </row>
    <row r="290" spans="1:11" ht="15.75" x14ac:dyDescent="0.25">
      <c r="A290" s="14" t="str">
        <f t="shared" si="187"/>
        <v>Great EllinghamShared ownership</v>
      </c>
      <c r="B290" s="148" t="s">
        <v>444</v>
      </c>
      <c r="C290" s="147" t="s">
        <v>24</v>
      </c>
      <c r="D290" s="210">
        <v>0</v>
      </c>
      <c r="E290" s="210">
        <v>0</v>
      </c>
      <c r="F290" s="210">
        <v>0</v>
      </c>
      <c r="G290" s="210">
        <v>0</v>
      </c>
      <c r="H290" s="210">
        <v>0</v>
      </c>
      <c r="I290" s="210">
        <v>0</v>
      </c>
      <c r="J290" s="210">
        <v>0</v>
      </c>
      <c r="K290" s="208">
        <v>0</v>
      </c>
    </row>
    <row r="291" spans="1:11" ht="15.75" x14ac:dyDescent="0.25">
      <c r="A291" s="14" t="str">
        <f t="shared" si="187"/>
        <v>HockhamBedsit</v>
      </c>
      <c r="B291" s="148" t="s">
        <v>538</v>
      </c>
      <c r="C291" s="144" t="s">
        <v>75</v>
      </c>
      <c r="D291" s="210">
        <v>0</v>
      </c>
      <c r="E291" s="210">
        <v>0</v>
      </c>
      <c r="F291" s="210">
        <v>0</v>
      </c>
      <c r="G291" s="210">
        <v>0</v>
      </c>
      <c r="H291" s="210">
        <v>0</v>
      </c>
      <c r="I291" s="210">
        <v>0</v>
      </c>
      <c r="J291" s="210">
        <v>0</v>
      </c>
      <c r="K291" s="208">
        <v>0</v>
      </c>
    </row>
    <row r="292" spans="1:11" ht="15.75" x14ac:dyDescent="0.25">
      <c r="A292" s="14" t="str">
        <f t="shared" si="187"/>
        <v>HockhamBungalow</v>
      </c>
      <c r="B292" s="148" t="s">
        <v>538</v>
      </c>
      <c r="C292" s="145" t="s">
        <v>1715</v>
      </c>
      <c r="D292" s="210">
        <v>0</v>
      </c>
      <c r="E292" s="210">
        <v>0</v>
      </c>
      <c r="F292" s="210">
        <v>5</v>
      </c>
      <c r="G292" s="210">
        <v>0</v>
      </c>
      <c r="H292" s="210">
        <v>0</v>
      </c>
      <c r="I292" s="210">
        <v>0</v>
      </c>
      <c r="J292" s="210">
        <v>0</v>
      </c>
      <c r="K292" s="208">
        <v>5</v>
      </c>
    </row>
    <row r="293" spans="1:11" ht="15.75" x14ac:dyDescent="0.25">
      <c r="A293" s="14" t="str">
        <f t="shared" si="187"/>
        <v>HockhamFlat</v>
      </c>
      <c r="B293" s="148" t="s">
        <v>538</v>
      </c>
      <c r="C293" s="145" t="s">
        <v>33</v>
      </c>
      <c r="D293" s="210">
        <v>0</v>
      </c>
      <c r="E293" s="210">
        <v>0</v>
      </c>
      <c r="F293" s="210">
        <v>0</v>
      </c>
      <c r="G293" s="210">
        <v>0</v>
      </c>
      <c r="H293" s="210">
        <v>0</v>
      </c>
      <c r="I293" s="210">
        <v>0</v>
      </c>
      <c r="J293" s="210">
        <v>0</v>
      </c>
      <c r="K293" s="208">
        <v>0</v>
      </c>
    </row>
    <row r="294" spans="1:11" ht="15.75" x14ac:dyDescent="0.25">
      <c r="A294" s="14" t="str">
        <f t="shared" si="187"/>
        <v>HockhamHouse</v>
      </c>
      <c r="B294" s="148" t="s">
        <v>538</v>
      </c>
      <c r="C294" s="145" t="s">
        <v>1716</v>
      </c>
      <c r="D294" s="210">
        <v>0</v>
      </c>
      <c r="E294" s="210">
        <v>0</v>
      </c>
      <c r="F294" s="210">
        <v>0</v>
      </c>
      <c r="G294" s="210">
        <v>6</v>
      </c>
      <c r="H294" s="210">
        <v>0</v>
      </c>
      <c r="I294" s="210">
        <v>0</v>
      </c>
      <c r="J294" s="210">
        <v>0</v>
      </c>
      <c r="K294" s="208">
        <v>6</v>
      </c>
    </row>
    <row r="295" spans="1:11" ht="15.75" x14ac:dyDescent="0.25">
      <c r="A295" s="14" t="str">
        <f t="shared" ref="A295:A375" si="250">B295&amp;C295</f>
        <v>HockhamMaisonette</v>
      </c>
      <c r="B295" s="148" t="s">
        <v>538</v>
      </c>
      <c r="C295" s="146" t="s">
        <v>1717</v>
      </c>
      <c r="D295" s="210">
        <v>0</v>
      </c>
      <c r="E295" s="210">
        <v>0</v>
      </c>
      <c r="F295" s="210">
        <v>0</v>
      </c>
      <c r="G295" s="210">
        <v>0</v>
      </c>
      <c r="H295" s="210">
        <v>0</v>
      </c>
      <c r="I295" s="210">
        <v>0</v>
      </c>
      <c r="J295" s="210">
        <v>0</v>
      </c>
      <c r="K295" s="208">
        <v>0</v>
      </c>
    </row>
    <row r="296" spans="1:11" x14ac:dyDescent="0.25">
      <c r="A296" s="14" t="str">
        <f t="shared" si="250"/>
        <v>HockhamGeneral needs</v>
      </c>
      <c r="B296" s="148" t="s">
        <v>538</v>
      </c>
      <c r="C296" s="146" t="s">
        <v>72</v>
      </c>
      <c r="D296">
        <f>SUM(D291:D295)</f>
        <v>0</v>
      </c>
      <c r="E296">
        <f t="shared" ref="E296" si="251">SUM(E291:E295)</f>
        <v>0</v>
      </c>
      <c r="F296">
        <f t="shared" ref="F296" si="252">SUM(F291:F295)</f>
        <v>5</v>
      </c>
      <c r="G296">
        <f t="shared" ref="G296" si="253">SUM(G291:G295)</f>
        <v>6</v>
      </c>
      <c r="H296">
        <f t="shared" ref="H296" si="254">SUM(H291:H295)</f>
        <v>0</v>
      </c>
      <c r="I296">
        <f t="shared" ref="I296" si="255">SUM(I291:I295)</f>
        <v>0</v>
      </c>
      <c r="J296">
        <f t="shared" ref="J296" si="256">SUM(J291:J295)</f>
        <v>0</v>
      </c>
      <c r="K296">
        <f t="shared" ref="K296" si="257">SUM(K291:K295)</f>
        <v>11</v>
      </c>
    </row>
    <row r="297" spans="1:11" ht="15.75" x14ac:dyDescent="0.25">
      <c r="A297" s="14" t="str">
        <f t="shared" si="250"/>
        <v>HockhamSheltered</v>
      </c>
      <c r="B297" s="148" t="s">
        <v>538</v>
      </c>
      <c r="C297" s="146" t="s">
        <v>46</v>
      </c>
      <c r="D297" s="210">
        <v>0</v>
      </c>
      <c r="E297" s="210">
        <v>0</v>
      </c>
      <c r="F297" s="210">
        <v>0</v>
      </c>
      <c r="G297" s="210">
        <v>0</v>
      </c>
      <c r="H297" s="210">
        <v>0</v>
      </c>
      <c r="I297" s="210">
        <v>0</v>
      </c>
      <c r="J297" s="210">
        <v>0</v>
      </c>
      <c r="K297" s="208">
        <v>0</v>
      </c>
    </row>
    <row r="298" spans="1:11" ht="15.75" x14ac:dyDescent="0.25">
      <c r="A298" s="14" t="str">
        <f t="shared" si="250"/>
        <v>HockhamShared ownership</v>
      </c>
      <c r="B298" s="148" t="s">
        <v>538</v>
      </c>
      <c r="C298" s="147" t="s">
        <v>24</v>
      </c>
      <c r="D298" s="210">
        <v>0</v>
      </c>
      <c r="E298" s="210">
        <v>0</v>
      </c>
      <c r="F298" s="210">
        <v>0</v>
      </c>
      <c r="G298" s="210">
        <v>0</v>
      </c>
      <c r="H298" s="210">
        <v>0</v>
      </c>
      <c r="I298" s="210">
        <v>0</v>
      </c>
      <c r="J298" s="210">
        <v>0</v>
      </c>
      <c r="K298" s="208">
        <v>0</v>
      </c>
    </row>
    <row r="299" spans="1:11" ht="15.75" x14ac:dyDescent="0.25">
      <c r="A299" s="14" t="str">
        <f t="shared" si="250"/>
        <v>GressenhallBedsit</v>
      </c>
      <c r="B299" s="148" t="s">
        <v>458</v>
      </c>
      <c r="C299" s="144" t="s">
        <v>75</v>
      </c>
      <c r="D299" s="210">
        <v>0</v>
      </c>
      <c r="E299" s="210">
        <v>0</v>
      </c>
      <c r="F299" s="210">
        <v>0</v>
      </c>
      <c r="G299" s="210">
        <v>0</v>
      </c>
      <c r="H299" s="210">
        <v>0</v>
      </c>
      <c r="I299" s="210">
        <v>0</v>
      </c>
      <c r="J299" s="210">
        <v>0</v>
      </c>
      <c r="K299" s="208">
        <v>0</v>
      </c>
    </row>
    <row r="300" spans="1:11" ht="15.75" x14ac:dyDescent="0.25">
      <c r="A300" s="14" t="str">
        <f t="shared" si="250"/>
        <v>GressenhallBungalow</v>
      </c>
      <c r="B300" s="148" t="s">
        <v>458</v>
      </c>
      <c r="C300" s="145" t="s">
        <v>1715</v>
      </c>
      <c r="D300" s="210">
        <v>0</v>
      </c>
      <c r="E300" s="210">
        <v>0</v>
      </c>
      <c r="F300" s="210">
        <v>12</v>
      </c>
      <c r="G300" s="210">
        <v>0</v>
      </c>
      <c r="H300" s="210">
        <v>0</v>
      </c>
      <c r="I300" s="210">
        <v>0</v>
      </c>
      <c r="J300" s="210">
        <v>0</v>
      </c>
      <c r="K300" s="208">
        <v>12</v>
      </c>
    </row>
    <row r="301" spans="1:11" ht="15.75" x14ac:dyDescent="0.25">
      <c r="A301" s="14" t="str">
        <f t="shared" si="250"/>
        <v>GressenhallFlat</v>
      </c>
      <c r="B301" s="148" t="s">
        <v>458</v>
      </c>
      <c r="C301" s="145" t="s">
        <v>33</v>
      </c>
      <c r="D301" s="210">
        <v>0</v>
      </c>
      <c r="E301" s="210">
        <v>0</v>
      </c>
      <c r="F301" s="210">
        <v>0</v>
      </c>
      <c r="G301" s="210">
        <v>1</v>
      </c>
      <c r="H301" s="210">
        <v>0</v>
      </c>
      <c r="I301" s="210">
        <v>0</v>
      </c>
      <c r="J301" s="210">
        <v>0</v>
      </c>
      <c r="K301" s="208">
        <v>1</v>
      </c>
    </row>
    <row r="302" spans="1:11" ht="15.75" x14ac:dyDescent="0.25">
      <c r="A302" s="14" t="str">
        <f t="shared" si="250"/>
        <v>GressenhallHouse</v>
      </c>
      <c r="B302" s="148" t="s">
        <v>458</v>
      </c>
      <c r="C302" s="145" t="s">
        <v>1716</v>
      </c>
      <c r="D302" s="210">
        <v>0</v>
      </c>
      <c r="E302" s="210">
        <v>0</v>
      </c>
      <c r="F302" s="210">
        <v>5</v>
      </c>
      <c r="G302" s="210">
        <v>11</v>
      </c>
      <c r="H302" s="210">
        <v>0</v>
      </c>
      <c r="I302" s="210">
        <v>0</v>
      </c>
      <c r="J302" s="210">
        <v>0</v>
      </c>
      <c r="K302" s="208">
        <v>16</v>
      </c>
    </row>
    <row r="303" spans="1:11" ht="15.75" x14ac:dyDescent="0.25">
      <c r="A303" s="14" t="str">
        <f t="shared" si="250"/>
        <v>GressenhallMaisonette</v>
      </c>
      <c r="B303" s="148" t="s">
        <v>458</v>
      </c>
      <c r="C303" s="146" t="s">
        <v>1717</v>
      </c>
      <c r="D303" s="210">
        <v>0</v>
      </c>
      <c r="E303" s="210">
        <v>0</v>
      </c>
      <c r="F303" s="210">
        <v>0</v>
      </c>
      <c r="G303" s="210">
        <v>0</v>
      </c>
      <c r="H303" s="210">
        <v>0</v>
      </c>
      <c r="I303" s="210">
        <v>0</v>
      </c>
      <c r="J303" s="210">
        <v>0</v>
      </c>
      <c r="K303" s="208">
        <v>0</v>
      </c>
    </row>
    <row r="304" spans="1:11" x14ac:dyDescent="0.25">
      <c r="A304" s="14" t="str">
        <f t="shared" ref="A304" si="258">B304&amp;C304</f>
        <v>GressenhallGeneral needs</v>
      </c>
      <c r="B304" s="148" t="s">
        <v>458</v>
      </c>
      <c r="C304" s="146" t="s">
        <v>72</v>
      </c>
      <c r="D304">
        <f>SUM(D299:D303)</f>
        <v>0</v>
      </c>
      <c r="E304">
        <f t="shared" ref="E304" si="259">SUM(E299:E303)</f>
        <v>0</v>
      </c>
      <c r="F304">
        <f t="shared" ref="F304" si="260">SUM(F299:F303)</f>
        <v>17</v>
      </c>
      <c r="G304">
        <f t="shared" ref="G304" si="261">SUM(G299:G303)</f>
        <v>12</v>
      </c>
      <c r="H304">
        <f t="shared" ref="H304" si="262">SUM(H299:H303)</f>
        <v>0</v>
      </c>
      <c r="I304">
        <f t="shared" ref="I304" si="263">SUM(I299:I303)</f>
        <v>0</v>
      </c>
      <c r="J304">
        <f t="shared" ref="J304" si="264">SUM(J299:J303)</f>
        <v>0</v>
      </c>
      <c r="K304">
        <f t="shared" ref="K304" si="265">SUM(K299:K303)</f>
        <v>29</v>
      </c>
    </row>
    <row r="305" spans="1:11" ht="15.75" x14ac:dyDescent="0.25">
      <c r="A305" s="14" t="str">
        <f t="shared" si="250"/>
        <v>GressenhallSheltered</v>
      </c>
      <c r="B305" s="148" t="s">
        <v>458</v>
      </c>
      <c r="C305" s="146" t="s">
        <v>46</v>
      </c>
      <c r="D305" s="210">
        <v>0</v>
      </c>
      <c r="E305" s="210">
        <v>10</v>
      </c>
      <c r="F305" s="210">
        <v>13</v>
      </c>
      <c r="G305" s="210">
        <v>0</v>
      </c>
      <c r="H305" s="210">
        <v>0</v>
      </c>
      <c r="I305" s="210">
        <v>0</v>
      </c>
      <c r="J305" s="210">
        <v>0</v>
      </c>
      <c r="K305" s="208">
        <v>23</v>
      </c>
    </row>
    <row r="306" spans="1:11" ht="15.75" x14ac:dyDescent="0.25">
      <c r="A306" s="14" t="str">
        <f t="shared" si="250"/>
        <v>GressenhallShared ownership</v>
      </c>
      <c r="B306" s="148" t="s">
        <v>458</v>
      </c>
      <c r="C306" s="147" t="s">
        <v>24</v>
      </c>
      <c r="D306" s="210">
        <v>0</v>
      </c>
      <c r="E306" s="210">
        <v>0</v>
      </c>
      <c r="F306" s="210">
        <v>0</v>
      </c>
      <c r="G306" s="210">
        <v>0</v>
      </c>
      <c r="H306" s="210">
        <v>0</v>
      </c>
      <c r="I306" s="210">
        <v>0</v>
      </c>
      <c r="J306" s="210">
        <v>0</v>
      </c>
      <c r="K306" s="208">
        <v>0</v>
      </c>
    </row>
    <row r="307" spans="1:11" ht="15.75" x14ac:dyDescent="0.25">
      <c r="A307" s="14" t="str">
        <f t="shared" si="250"/>
        <v>GuistBedsit</v>
      </c>
      <c r="B307" s="148" t="s">
        <v>466</v>
      </c>
      <c r="C307" s="144" t="s">
        <v>75</v>
      </c>
      <c r="D307" s="210">
        <v>0</v>
      </c>
      <c r="E307" s="210">
        <v>0</v>
      </c>
      <c r="F307" s="210">
        <v>0</v>
      </c>
      <c r="G307" s="210">
        <v>0</v>
      </c>
      <c r="H307" s="210">
        <v>0</v>
      </c>
      <c r="I307" s="210">
        <v>0</v>
      </c>
      <c r="J307" s="210">
        <v>0</v>
      </c>
      <c r="K307" s="208">
        <v>0</v>
      </c>
    </row>
    <row r="308" spans="1:11" ht="15.75" x14ac:dyDescent="0.25">
      <c r="A308" s="14" t="str">
        <f t="shared" si="250"/>
        <v>GuistBungalow</v>
      </c>
      <c r="B308" s="148" t="s">
        <v>466</v>
      </c>
      <c r="C308" s="145" t="s">
        <v>1715</v>
      </c>
      <c r="D308" s="210">
        <v>0</v>
      </c>
      <c r="E308" s="210">
        <v>0</v>
      </c>
      <c r="F308" s="210">
        <v>8</v>
      </c>
      <c r="G308" s="210">
        <v>0</v>
      </c>
      <c r="H308" s="210">
        <v>0</v>
      </c>
      <c r="I308" s="210">
        <v>0</v>
      </c>
      <c r="J308" s="210">
        <v>0</v>
      </c>
      <c r="K308" s="208">
        <v>8</v>
      </c>
    </row>
    <row r="309" spans="1:11" ht="15.75" x14ac:dyDescent="0.25">
      <c r="A309" s="14" t="str">
        <f t="shared" si="250"/>
        <v>GuistFlat</v>
      </c>
      <c r="B309" s="148" t="s">
        <v>466</v>
      </c>
      <c r="C309" s="145" t="s">
        <v>33</v>
      </c>
      <c r="D309" s="210">
        <v>0</v>
      </c>
      <c r="E309" s="210">
        <v>1</v>
      </c>
      <c r="F309" s="210">
        <v>1</v>
      </c>
      <c r="G309" s="210">
        <v>0</v>
      </c>
      <c r="H309" s="210">
        <v>0</v>
      </c>
      <c r="I309" s="210">
        <v>0</v>
      </c>
      <c r="J309" s="210">
        <v>0</v>
      </c>
      <c r="K309" s="208">
        <v>2</v>
      </c>
    </row>
    <row r="310" spans="1:11" ht="15.75" x14ac:dyDescent="0.25">
      <c r="A310" s="14" t="str">
        <f t="shared" si="250"/>
        <v>GuistHouse</v>
      </c>
      <c r="B310" s="148" t="s">
        <v>466</v>
      </c>
      <c r="C310" s="145" t="s">
        <v>1716</v>
      </c>
      <c r="D310" s="210">
        <v>0</v>
      </c>
      <c r="E310" s="210">
        <v>0</v>
      </c>
      <c r="F310" s="210">
        <v>3</v>
      </c>
      <c r="G310" s="210">
        <v>1</v>
      </c>
      <c r="H310" s="210">
        <v>0</v>
      </c>
      <c r="I310" s="210">
        <v>0</v>
      </c>
      <c r="J310" s="210">
        <v>0</v>
      </c>
      <c r="K310" s="208">
        <v>4</v>
      </c>
    </row>
    <row r="311" spans="1:11" ht="15.75" x14ac:dyDescent="0.25">
      <c r="A311" s="14" t="str">
        <f t="shared" si="250"/>
        <v>GuistMaisonette</v>
      </c>
      <c r="B311" s="148" t="s">
        <v>466</v>
      </c>
      <c r="C311" s="146" t="s">
        <v>1717</v>
      </c>
      <c r="D311" s="210">
        <v>0</v>
      </c>
      <c r="E311" s="210">
        <v>0</v>
      </c>
      <c r="F311" s="210">
        <v>0</v>
      </c>
      <c r="G311" s="210">
        <v>0</v>
      </c>
      <c r="H311" s="210">
        <v>0</v>
      </c>
      <c r="I311" s="210">
        <v>0</v>
      </c>
      <c r="J311" s="210">
        <v>0</v>
      </c>
      <c r="K311" s="208">
        <v>0</v>
      </c>
    </row>
    <row r="312" spans="1:11" x14ac:dyDescent="0.25">
      <c r="A312" s="14" t="str">
        <f t="shared" si="250"/>
        <v>GuistGeneral needs</v>
      </c>
      <c r="B312" s="148" t="s">
        <v>466</v>
      </c>
      <c r="C312" s="146" t="s">
        <v>72</v>
      </c>
      <c r="D312">
        <f t="shared" ref="D312:K312" si="266">SUM(D307:D311)</f>
        <v>0</v>
      </c>
      <c r="E312">
        <f t="shared" si="266"/>
        <v>1</v>
      </c>
      <c r="F312">
        <f t="shared" si="266"/>
        <v>12</v>
      </c>
      <c r="G312">
        <f t="shared" si="266"/>
        <v>1</v>
      </c>
      <c r="H312">
        <f t="shared" si="266"/>
        <v>0</v>
      </c>
      <c r="I312">
        <f t="shared" si="266"/>
        <v>0</v>
      </c>
      <c r="J312">
        <f t="shared" si="266"/>
        <v>0</v>
      </c>
      <c r="K312">
        <f t="shared" si="266"/>
        <v>14</v>
      </c>
    </row>
    <row r="313" spans="1:11" ht="15.75" x14ac:dyDescent="0.25">
      <c r="A313" s="14" t="str">
        <f t="shared" si="250"/>
        <v>GuistSheltered</v>
      </c>
      <c r="B313" s="148" t="s">
        <v>466</v>
      </c>
      <c r="C313" s="146" t="s">
        <v>46</v>
      </c>
      <c r="D313" s="210">
        <v>0</v>
      </c>
      <c r="E313" s="210">
        <v>0</v>
      </c>
      <c r="F313" s="210">
        <v>0</v>
      </c>
      <c r="G313" s="210">
        <v>0</v>
      </c>
      <c r="H313" s="210">
        <v>0</v>
      </c>
      <c r="I313" s="210">
        <v>0</v>
      </c>
      <c r="J313" s="210">
        <v>0</v>
      </c>
      <c r="K313" s="208">
        <v>0</v>
      </c>
    </row>
    <row r="314" spans="1:11" ht="15.75" x14ac:dyDescent="0.25">
      <c r="A314" s="14" t="str">
        <f t="shared" si="250"/>
        <v>GuistShared ownership</v>
      </c>
      <c r="B314" s="148" t="s">
        <v>466</v>
      </c>
      <c r="C314" s="147" t="s">
        <v>24</v>
      </c>
      <c r="D314" s="210">
        <v>0</v>
      </c>
      <c r="E314" s="210">
        <v>0</v>
      </c>
      <c r="F314" s="210">
        <v>0</v>
      </c>
      <c r="G314" s="210">
        <v>0</v>
      </c>
      <c r="H314" s="210">
        <v>0</v>
      </c>
      <c r="I314" s="210">
        <v>0</v>
      </c>
      <c r="J314" s="210">
        <v>0</v>
      </c>
      <c r="K314" s="208">
        <v>0</v>
      </c>
    </row>
    <row r="315" spans="1:11" ht="15.75" x14ac:dyDescent="0.25">
      <c r="A315" s="14"/>
      <c r="B315" s="209" t="s">
        <v>462</v>
      </c>
      <c r="C315" s="211" t="s">
        <v>75</v>
      </c>
      <c r="D315" s="210">
        <v>0</v>
      </c>
      <c r="E315" s="210">
        <v>0</v>
      </c>
      <c r="F315" s="210">
        <v>0</v>
      </c>
      <c r="G315" s="210">
        <v>0</v>
      </c>
      <c r="H315" s="210">
        <v>0</v>
      </c>
      <c r="I315" s="210">
        <v>0</v>
      </c>
      <c r="J315" s="210">
        <v>0</v>
      </c>
      <c r="K315" s="208">
        <v>0</v>
      </c>
    </row>
    <row r="316" spans="1:11" ht="15.75" x14ac:dyDescent="0.25">
      <c r="A316" s="14"/>
      <c r="B316" s="209" t="s">
        <v>462</v>
      </c>
      <c r="C316" s="212" t="s">
        <v>1715</v>
      </c>
      <c r="D316" s="210">
        <v>0</v>
      </c>
      <c r="E316" s="210">
        <v>0</v>
      </c>
      <c r="F316" s="210">
        <v>0</v>
      </c>
      <c r="G316" s="210">
        <v>0</v>
      </c>
      <c r="H316" s="210">
        <v>0</v>
      </c>
      <c r="I316" s="210">
        <v>0</v>
      </c>
      <c r="J316" s="210">
        <v>0</v>
      </c>
      <c r="K316" s="208">
        <v>0</v>
      </c>
    </row>
    <row r="317" spans="1:11" ht="15.75" x14ac:dyDescent="0.25">
      <c r="A317" s="14"/>
      <c r="B317" s="209" t="s">
        <v>462</v>
      </c>
      <c r="C317" s="212" t="s">
        <v>33</v>
      </c>
      <c r="D317" s="210">
        <v>0</v>
      </c>
      <c r="E317" s="210">
        <v>0</v>
      </c>
      <c r="F317" s="210">
        <v>0</v>
      </c>
      <c r="G317" s="210">
        <v>0</v>
      </c>
      <c r="H317" s="210">
        <v>0</v>
      </c>
      <c r="I317" s="210">
        <v>0</v>
      </c>
      <c r="J317" s="210">
        <v>0</v>
      </c>
      <c r="K317" s="208">
        <v>0</v>
      </c>
    </row>
    <row r="318" spans="1:11" ht="15.75" x14ac:dyDescent="0.25">
      <c r="A318" s="14"/>
      <c r="B318" s="209" t="s">
        <v>462</v>
      </c>
      <c r="C318" s="212" t="s">
        <v>1716</v>
      </c>
      <c r="D318" s="210">
        <v>0</v>
      </c>
      <c r="E318" s="210">
        <v>0</v>
      </c>
      <c r="F318" s="210">
        <v>0</v>
      </c>
      <c r="G318" s="210">
        <v>11</v>
      </c>
      <c r="H318" s="210">
        <v>3</v>
      </c>
      <c r="I318" s="210">
        <v>0</v>
      </c>
      <c r="J318" s="210">
        <v>0</v>
      </c>
      <c r="K318" s="208">
        <v>14</v>
      </c>
    </row>
    <row r="319" spans="1:11" ht="15.75" x14ac:dyDescent="0.25">
      <c r="A319" s="14"/>
      <c r="B319" s="209" t="s">
        <v>462</v>
      </c>
      <c r="C319" s="213" t="s">
        <v>1717</v>
      </c>
      <c r="D319" s="210">
        <v>0</v>
      </c>
      <c r="E319" s="210">
        <v>0</v>
      </c>
      <c r="F319" s="210">
        <v>0</v>
      </c>
      <c r="G319" s="210">
        <v>0</v>
      </c>
      <c r="H319" s="210">
        <v>0</v>
      </c>
      <c r="I319" s="210">
        <v>0</v>
      </c>
      <c r="J319" s="210">
        <v>0</v>
      </c>
      <c r="K319" s="208">
        <v>0</v>
      </c>
    </row>
    <row r="320" spans="1:11" x14ac:dyDescent="0.25">
      <c r="A320" s="14"/>
      <c r="B320" s="209" t="s">
        <v>462</v>
      </c>
      <c r="C320" s="213" t="s">
        <v>72</v>
      </c>
      <c r="D320">
        <f t="shared" ref="D320:J320" si="267">SUM(D315:D319)</f>
        <v>0</v>
      </c>
      <c r="E320">
        <f t="shared" si="267"/>
        <v>0</v>
      </c>
      <c r="F320">
        <f t="shared" si="267"/>
        <v>0</v>
      </c>
      <c r="G320">
        <f t="shared" si="267"/>
        <v>11</v>
      </c>
      <c r="H320">
        <f t="shared" si="267"/>
        <v>3</v>
      </c>
      <c r="I320">
        <f t="shared" si="267"/>
        <v>0</v>
      </c>
      <c r="J320">
        <f t="shared" si="267"/>
        <v>0</v>
      </c>
      <c r="K320">
        <f t="shared" ref="K320" si="268">SUM(K315:K319)</f>
        <v>14</v>
      </c>
    </row>
    <row r="321" spans="1:11" ht="15.75" x14ac:dyDescent="0.25">
      <c r="A321" s="14"/>
      <c r="B321" s="209" t="s">
        <v>462</v>
      </c>
      <c r="C321" s="213" t="s">
        <v>46</v>
      </c>
      <c r="D321" s="210">
        <v>0</v>
      </c>
      <c r="E321" s="210">
        <v>0</v>
      </c>
      <c r="F321" s="210">
        <v>1</v>
      </c>
      <c r="G321" s="210">
        <v>0</v>
      </c>
      <c r="H321" s="210">
        <v>0</v>
      </c>
      <c r="I321" s="210">
        <v>0</v>
      </c>
      <c r="J321" s="210">
        <v>0</v>
      </c>
      <c r="K321" s="208">
        <v>1</v>
      </c>
    </row>
    <row r="322" spans="1:11" ht="15.75" x14ac:dyDescent="0.25">
      <c r="A322" s="14"/>
      <c r="B322" s="209" t="s">
        <v>462</v>
      </c>
      <c r="C322" s="214" t="s">
        <v>24</v>
      </c>
      <c r="D322" s="210">
        <v>0</v>
      </c>
      <c r="E322" s="210">
        <v>0</v>
      </c>
      <c r="F322" s="210">
        <v>0</v>
      </c>
      <c r="G322" s="210">
        <v>0</v>
      </c>
      <c r="H322" s="210">
        <v>0</v>
      </c>
      <c r="I322" s="210">
        <v>0</v>
      </c>
      <c r="J322" s="210">
        <v>0</v>
      </c>
      <c r="K322" s="208">
        <v>0</v>
      </c>
    </row>
    <row r="323" spans="1:11" ht="15.75" x14ac:dyDescent="0.25">
      <c r="A323" s="14" t="str">
        <f t="shared" si="250"/>
        <v>HardinghamBedsit</v>
      </c>
      <c r="B323" s="148" t="s">
        <v>482</v>
      </c>
      <c r="C323" s="144" t="s">
        <v>75</v>
      </c>
      <c r="D323" s="210">
        <v>0</v>
      </c>
      <c r="E323" s="210">
        <v>0</v>
      </c>
      <c r="F323" s="210">
        <v>0</v>
      </c>
      <c r="G323" s="210">
        <v>0</v>
      </c>
      <c r="H323" s="210">
        <v>0</v>
      </c>
      <c r="I323" s="210">
        <v>0</v>
      </c>
      <c r="J323" s="210">
        <v>0</v>
      </c>
      <c r="K323" s="208">
        <v>0</v>
      </c>
    </row>
    <row r="324" spans="1:11" ht="15.75" x14ac:dyDescent="0.25">
      <c r="A324" s="14" t="str">
        <f t="shared" si="250"/>
        <v>HardinghamBungalow</v>
      </c>
      <c r="B324" s="148" t="s">
        <v>482</v>
      </c>
      <c r="C324" s="145" t="s">
        <v>1715</v>
      </c>
      <c r="D324" s="210">
        <v>0</v>
      </c>
      <c r="E324" s="210">
        <v>0</v>
      </c>
      <c r="F324" s="210">
        <v>2</v>
      </c>
      <c r="G324" s="210">
        <v>0</v>
      </c>
      <c r="H324" s="210">
        <v>0</v>
      </c>
      <c r="I324" s="210">
        <v>0</v>
      </c>
      <c r="J324" s="210">
        <v>0</v>
      </c>
      <c r="K324" s="208">
        <v>2</v>
      </c>
    </row>
    <row r="325" spans="1:11" ht="15.75" x14ac:dyDescent="0.25">
      <c r="A325" s="14" t="str">
        <f t="shared" si="250"/>
        <v>HardinghamFlat</v>
      </c>
      <c r="B325" s="148" t="s">
        <v>482</v>
      </c>
      <c r="C325" s="145" t="s">
        <v>33</v>
      </c>
      <c r="D325" s="210">
        <v>0</v>
      </c>
      <c r="E325" s="210">
        <v>0</v>
      </c>
      <c r="F325" s="210">
        <v>0</v>
      </c>
      <c r="G325" s="210">
        <v>0</v>
      </c>
      <c r="H325" s="210">
        <v>0</v>
      </c>
      <c r="I325" s="210">
        <v>0</v>
      </c>
      <c r="J325" s="210">
        <v>0</v>
      </c>
      <c r="K325" s="208">
        <v>0</v>
      </c>
    </row>
    <row r="326" spans="1:11" ht="15.75" x14ac:dyDescent="0.25">
      <c r="A326" s="14" t="str">
        <f t="shared" si="250"/>
        <v>HardinghamHouse</v>
      </c>
      <c r="B326" s="148" t="s">
        <v>482</v>
      </c>
      <c r="C326" s="145" t="s">
        <v>1716</v>
      </c>
      <c r="D326" s="210">
        <v>0</v>
      </c>
      <c r="E326" s="210">
        <v>0</v>
      </c>
      <c r="F326" s="210">
        <v>0</v>
      </c>
      <c r="G326" s="210">
        <v>10</v>
      </c>
      <c r="H326" s="210">
        <v>0</v>
      </c>
      <c r="I326" s="210">
        <v>0</v>
      </c>
      <c r="J326" s="210">
        <v>0</v>
      </c>
      <c r="K326" s="208">
        <v>10</v>
      </c>
    </row>
    <row r="327" spans="1:11" ht="15.75" x14ac:dyDescent="0.25">
      <c r="A327" s="14" t="str">
        <f t="shared" si="250"/>
        <v>HardinghamMaisonette</v>
      </c>
      <c r="B327" s="148" t="s">
        <v>482</v>
      </c>
      <c r="C327" s="146" t="s">
        <v>1717</v>
      </c>
      <c r="D327" s="210">
        <v>0</v>
      </c>
      <c r="E327" s="210">
        <v>0</v>
      </c>
      <c r="F327" s="210">
        <v>0</v>
      </c>
      <c r="G327" s="210">
        <v>0</v>
      </c>
      <c r="H327" s="210">
        <v>0</v>
      </c>
      <c r="I327" s="210">
        <v>0</v>
      </c>
      <c r="J327" s="210">
        <v>0</v>
      </c>
      <c r="K327" s="208">
        <v>0</v>
      </c>
    </row>
    <row r="328" spans="1:11" x14ac:dyDescent="0.25">
      <c r="A328" s="14" t="str">
        <f t="shared" ref="A328" si="269">B328&amp;C328</f>
        <v>HardinghamGeneral needs</v>
      </c>
      <c r="B328" s="148" t="s">
        <v>482</v>
      </c>
      <c r="C328" s="146" t="s">
        <v>72</v>
      </c>
      <c r="D328">
        <f>SUM(D323:D327)</f>
        <v>0</v>
      </c>
      <c r="E328">
        <f t="shared" ref="E328" si="270">SUM(E323:E327)</f>
        <v>0</v>
      </c>
      <c r="F328">
        <f t="shared" ref="F328" si="271">SUM(F323:F327)</f>
        <v>2</v>
      </c>
      <c r="G328">
        <f t="shared" ref="G328" si="272">SUM(G323:G327)</f>
        <v>10</v>
      </c>
      <c r="H328">
        <f t="shared" ref="H328" si="273">SUM(H323:H327)</f>
        <v>0</v>
      </c>
      <c r="I328">
        <f t="shared" ref="I328" si="274">SUM(I323:I327)</f>
        <v>0</v>
      </c>
      <c r="J328">
        <f t="shared" ref="J328" si="275">SUM(J323:J327)</f>
        <v>0</v>
      </c>
      <c r="K328">
        <f t="shared" ref="K328" si="276">SUM(K323:K327)</f>
        <v>12</v>
      </c>
    </row>
    <row r="329" spans="1:11" ht="15.75" x14ac:dyDescent="0.25">
      <c r="A329" s="14" t="str">
        <f t="shared" si="250"/>
        <v>HardinghamSheltered</v>
      </c>
      <c r="B329" s="148" t="s">
        <v>482</v>
      </c>
      <c r="C329" s="146" t="s">
        <v>46</v>
      </c>
      <c r="D329" s="210">
        <v>0</v>
      </c>
      <c r="E329" s="210">
        <v>0</v>
      </c>
      <c r="F329" s="210">
        <v>0</v>
      </c>
      <c r="G329" s="210">
        <v>0</v>
      </c>
      <c r="H329" s="210">
        <v>0</v>
      </c>
      <c r="I329" s="210">
        <v>0</v>
      </c>
      <c r="J329" s="210">
        <v>0</v>
      </c>
      <c r="K329" s="208">
        <v>0</v>
      </c>
    </row>
    <row r="330" spans="1:11" ht="15.75" x14ac:dyDescent="0.25">
      <c r="A330" s="14" t="str">
        <f t="shared" si="250"/>
        <v>HardinghamShared ownership</v>
      </c>
      <c r="B330" s="148" t="s">
        <v>482</v>
      </c>
      <c r="C330" s="147" t="s">
        <v>24</v>
      </c>
      <c r="D330" s="210">
        <v>0</v>
      </c>
      <c r="E330" s="210">
        <v>0</v>
      </c>
      <c r="F330" s="210">
        <v>0</v>
      </c>
      <c r="G330" s="210">
        <v>0</v>
      </c>
      <c r="H330" s="210">
        <v>0</v>
      </c>
      <c r="I330" s="210">
        <v>0</v>
      </c>
      <c r="J330" s="210">
        <v>0</v>
      </c>
      <c r="K330" s="208">
        <v>0</v>
      </c>
    </row>
    <row r="331" spans="1:11" ht="15.75" x14ac:dyDescent="0.25">
      <c r="A331" s="14" t="str">
        <f t="shared" si="250"/>
        <v>HilboroughBedsit</v>
      </c>
      <c r="B331" s="148" t="s">
        <v>524</v>
      </c>
      <c r="C331" s="144" t="s">
        <v>75</v>
      </c>
      <c r="D331" s="210">
        <v>0</v>
      </c>
      <c r="E331" s="210">
        <v>0</v>
      </c>
      <c r="F331" s="210">
        <v>0</v>
      </c>
      <c r="G331" s="210">
        <v>0</v>
      </c>
      <c r="H331" s="210">
        <v>0</v>
      </c>
      <c r="I331" s="210">
        <v>0</v>
      </c>
      <c r="J331" s="210">
        <v>0</v>
      </c>
      <c r="K331" s="208">
        <v>0</v>
      </c>
    </row>
    <row r="332" spans="1:11" ht="15.75" x14ac:dyDescent="0.25">
      <c r="A332" s="14" t="str">
        <f t="shared" si="250"/>
        <v>HilboroughBungalow</v>
      </c>
      <c r="B332" s="148" t="s">
        <v>524</v>
      </c>
      <c r="C332" s="145" t="s">
        <v>1715</v>
      </c>
      <c r="D332" s="210">
        <v>0</v>
      </c>
      <c r="E332" s="210">
        <v>0</v>
      </c>
      <c r="F332" s="210">
        <v>10</v>
      </c>
      <c r="G332" s="210">
        <v>0</v>
      </c>
      <c r="H332" s="210">
        <v>0</v>
      </c>
      <c r="I332" s="210">
        <v>0</v>
      </c>
      <c r="J332" s="210">
        <v>0</v>
      </c>
      <c r="K332" s="208">
        <v>10</v>
      </c>
    </row>
    <row r="333" spans="1:11" ht="15.75" x14ac:dyDescent="0.25">
      <c r="A333" s="14" t="str">
        <f t="shared" si="250"/>
        <v>HilboroughFlat</v>
      </c>
      <c r="B333" s="148" t="s">
        <v>524</v>
      </c>
      <c r="C333" s="145" t="s">
        <v>33</v>
      </c>
      <c r="D333" s="210">
        <v>0</v>
      </c>
      <c r="E333" s="210">
        <v>0</v>
      </c>
      <c r="F333" s="210">
        <v>0</v>
      </c>
      <c r="G333" s="210">
        <v>0</v>
      </c>
      <c r="H333" s="210">
        <v>0</v>
      </c>
      <c r="I333" s="210">
        <v>0</v>
      </c>
      <c r="J333" s="210">
        <v>0</v>
      </c>
      <c r="K333" s="208">
        <v>0</v>
      </c>
    </row>
    <row r="334" spans="1:11" ht="15.75" x14ac:dyDescent="0.25">
      <c r="A334" s="14" t="str">
        <f t="shared" si="250"/>
        <v>HilboroughHouse</v>
      </c>
      <c r="B334" s="148" t="s">
        <v>524</v>
      </c>
      <c r="C334" s="145" t="s">
        <v>1716</v>
      </c>
      <c r="D334" s="210">
        <v>0</v>
      </c>
      <c r="E334" s="210">
        <v>0</v>
      </c>
      <c r="F334" s="210">
        <v>0</v>
      </c>
      <c r="G334" s="210">
        <v>8</v>
      </c>
      <c r="H334" s="210">
        <v>0</v>
      </c>
      <c r="I334" s="210">
        <v>0</v>
      </c>
      <c r="J334" s="210">
        <v>0</v>
      </c>
      <c r="K334" s="208">
        <v>8</v>
      </c>
    </row>
    <row r="335" spans="1:11" ht="15.75" x14ac:dyDescent="0.25">
      <c r="A335" s="14" t="str">
        <f t="shared" si="250"/>
        <v>HilboroughMaisonette</v>
      </c>
      <c r="B335" s="148" t="s">
        <v>524</v>
      </c>
      <c r="C335" s="146" t="s">
        <v>1717</v>
      </c>
      <c r="D335" s="210">
        <v>0</v>
      </c>
      <c r="E335" s="210">
        <v>0</v>
      </c>
      <c r="F335" s="210">
        <v>0</v>
      </c>
      <c r="G335" s="210">
        <v>0</v>
      </c>
      <c r="H335" s="210">
        <v>0</v>
      </c>
      <c r="I335" s="210">
        <v>0</v>
      </c>
      <c r="J335" s="210">
        <v>0</v>
      </c>
      <c r="K335" s="208">
        <v>0</v>
      </c>
    </row>
    <row r="336" spans="1:11" x14ac:dyDescent="0.25">
      <c r="A336" s="14" t="str">
        <f t="shared" si="250"/>
        <v>HilboroughGeneral needs</v>
      </c>
      <c r="B336" s="148" t="s">
        <v>524</v>
      </c>
      <c r="C336" s="146" t="s">
        <v>72</v>
      </c>
      <c r="D336">
        <f>SUM(D331:D335)</f>
        <v>0</v>
      </c>
      <c r="E336">
        <f t="shared" ref="E336" si="277">SUM(E331:E335)</f>
        <v>0</v>
      </c>
      <c r="F336">
        <f t="shared" ref="F336" si="278">SUM(F331:F335)</f>
        <v>10</v>
      </c>
      <c r="G336">
        <f t="shared" ref="G336" si="279">SUM(G331:G335)</f>
        <v>8</v>
      </c>
      <c r="H336">
        <f t="shared" ref="H336" si="280">SUM(H331:H335)</f>
        <v>0</v>
      </c>
      <c r="I336">
        <f t="shared" ref="I336" si="281">SUM(I331:I335)</f>
        <v>0</v>
      </c>
      <c r="J336">
        <f t="shared" ref="J336" si="282">SUM(J331:J335)</f>
        <v>0</v>
      </c>
      <c r="K336">
        <f t="shared" ref="K336" si="283">SUM(K331:K335)</f>
        <v>18</v>
      </c>
    </row>
    <row r="337" spans="1:11" ht="15.75" x14ac:dyDescent="0.25">
      <c r="A337" s="14" t="str">
        <f t="shared" si="250"/>
        <v>HilboroughSheltered</v>
      </c>
      <c r="B337" s="148" t="s">
        <v>524</v>
      </c>
      <c r="C337" s="146" t="s">
        <v>46</v>
      </c>
      <c r="D337" s="210">
        <v>0</v>
      </c>
      <c r="E337" s="210">
        <v>0</v>
      </c>
      <c r="F337" s="210">
        <v>0</v>
      </c>
      <c r="G337" s="210">
        <v>0</v>
      </c>
      <c r="H337" s="210">
        <v>0</v>
      </c>
      <c r="I337" s="210">
        <v>0</v>
      </c>
      <c r="J337" s="210">
        <v>0</v>
      </c>
      <c r="K337" s="208">
        <v>0</v>
      </c>
    </row>
    <row r="338" spans="1:11" ht="15.75" x14ac:dyDescent="0.25">
      <c r="A338" s="14" t="str">
        <f t="shared" si="250"/>
        <v>HilboroughShared ownership</v>
      </c>
      <c r="B338" s="148" t="s">
        <v>524</v>
      </c>
      <c r="C338" s="147" t="s">
        <v>24</v>
      </c>
      <c r="D338" s="210">
        <v>0</v>
      </c>
      <c r="E338" s="210">
        <v>0</v>
      </c>
      <c r="F338" s="210">
        <v>0</v>
      </c>
      <c r="G338" s="210">
        <v>0</v>
      </c>
      <c r="H338" s="210">
        <v>0</v>
      </c>
      <c r="I338" s="210">
        <v>0</v>
      </c>
      <c r="J338" s="210">
        <v>0</v>
      </c>
      <c r="K338" s="208">
        <v>0</v>
      </c>
    </row>
    <row r="339" spans="1:11" ht="15.75" x14ac:dyDescent="0.25">
      <c r="A339" s="14" t="str">
        <f t="shared" si="250"/>
        <v>HockeringBedsit</v>
      </c>
      <c r="B339" s="148" t="s">
        <v>536</v>
      </c>
      <c r="C339" s="144" t="s">
        <v>75</v>
      </c>
      <c r="D339" s="210">
        <v>0</v>
      </c>
      <c r="E339" s="210">
        <v>0</v>
      </c>
      <c r="F339" s="210">
        <v>0</v>
      </c>
      <c r="G339" s="210">
        <v>0</v>
      </c>
      <c r="H339" s="210">
        <v>0</v>
      </c>
      <c r="I339" s="210">
        <v>0</v>
      </c>
      <c r="J339" s="210">
        <v>0</v>
      </c>
      <c r="K339" s="208">
        <v>0</v>
      </c>
    </row>
    <row r="340" spans="1:11" ht="15.75" x14ac:dyDescent="0.25">
      <c r="A340" s="14" t="str">
        <f t="shared" si="250"/>
        <v>HockeringBungalow</v>
      </c>
      <c r="B340" s="148" t="s">
        <v>536</v>
      </c>
      <c r="C340" s="145" t="s">
        <v>1715</v>
      </c>
      <c r="D340" s="210">
        <v>0</v>
      </c>
      <c r="E340" s="210">
        <v>0</v>
      </c>
      <c r="F340" s="210">
        <v>16</v>
      </c>
      <c r="G340" s="210">
        <v>0</v>
      </c>
      <c r="H340" s="210">
        <v>0</v>
      </c>
      <c r="I340" s="210">
        <v>0</v>
      </c>
      <c r="J340" s="210">
        <v>0</v>
      </c>
      <c r="K340" s="208">
        <v>16</v>
      </c>
    </row>
    <row r="341" spans="1:11" ht="15.75" x14ac:dyDescent="0.25">
      <c r="A341" s="14" t="str">
        <f t="shared" si="250"/>
        <v>HockeringFlat</v>
      </c>
      <c r="B341" s="148" t="s">
        <v>536</v>
      </c>
      <c r="C341" s="145" t="s">
        <v>33</v>
      </c>
      <c r="D341" s="210">
        <v>0</v>
      </c>
      <c r="E341" s="210">
        <v>0</v>
      </c>
      <c r="F341" s="210">
        <v>0</v>
      </c>
      <c r="G341" s="210">
        <v>0</v>
      </c>
      <c r="H341" s="210">
        <v>0</v>
      </c>
      <c r="I341" s="210">
        <v>0</v>
      </c>
      <c r="J341" s="210">
        <v>0</v>
      </c>
      <c r="K341" s="208">
        <v>0</v>
      </c>
    </row>
    <row r="342" spans="1:11" ht="15.75" x14ac:dyDescent="0.25">
      <c r="A342" s="14" t="str">
        <f t="shared" si="250"/>
        <v>HockeringHouse</v>
      </c>
      <c r="B342" s="148" t="s">
        <v>536</v>
      </c>
      <c r="C342" s="145" t="s">
        <v>1716</v>
      </c>
      <c r="D342" s="210">
        <v>0</v>
      </c>
      <c r="E342" s="210">
        <v>0</v>
      </c>
      <c r="F342" s="210">
        <v>13</v>
      </c>
      <c r="G342" s="210">
        <v>27</v>
      </c>
      <c r="H342" s="210">
        <v>0</v>
      </c>
      <c r="I342" s="210">
        <v>0</v>
      </c>
      <c r="J342" s="210">
        <v>1</v>
      </c>
      <c r="K342" s="208">
        <v>41</v>
      </c>
    </row>
    <row r="343" spans="1:11" ht="15.75" x14ac:dyDescent="0.25">
      <c r="A343" s="14" t="str">
        <f t="shared" si="250"/>
        <v>HockeringMaisonette</v>
      </c>
      <c r="B343" s="148" t="s">
        <v>536</v>
      </c>
      <c r="C343" s="146" t="s">
        <v>1717</v>
      </c>
      <c r="D343" s="210">
        <v>0</v>
      </c>
      <c r="E343" s="210">
        <v>0</v>
      </c>
      <c r="F343" s="210">
        <v>0</v>
      </c>
      <c r="G343" s="210">
        <v>0</v>
      </c>
      <c r="H343" s="210">
        <v>0</v>
      </c>
      <c r="I343" s="210">
        <v>0</v>
      </c>
      <c r="J343" s="210">
        <v>0</v>
      </c>
      <c r="K343" s="208">
        <v>0</v>
      </c>
    </row>
    <row r="344" spans="1:11" x14ac:dyDescent="0.25">
      <c r="A344" s="14" t="str">
        <f t="shared" ref="A344" si="284">B344&amp;C344</f>
        <v>HockeringGeneral needs</v>
      </c>
      <c r="B344" s="148" t="s">
        <v>536</v>
      </c>
      <c r="C344" s="146" t="s">
        <v>72</v>
      </c>
      <c r="D344">
        <f>SUM(D339:D343)</f>
        <v>0</v>
      </c>
      <c r="E344">
        <f t="shared" ref="E344:K344" si="285">SUM(E339:E343)</f>
        <v>0</v>
      </c>
      <c r="F344">
        <f t="shared" si="285"/>
        <v>29</v>
      </c>
      <c r="G344">
        <f t="shared" si="285"/>
        <v>27</v>
      </c>
      <c r="H344">
        <f t="shared" si="285"/>
        <v>0</v>
      </c>
      <c r="I344">
        <f t="shared" si="285"/>
        <v>0</v>
      </c>
      <c r="J344">
        <f t="shared" si="285"/>
        <v>1</v>
      </c>
      <c r="K344">
        <f t="shared" si="285"/>
        <v>57</v>
      </c>
    </row>
    <row r="345" spans="1:11" ht="15.75" x14ac:dyDescent="0.25">
      <c r="A345" s="14" t="str">
        <f t="shared" si="250"/>
        <v>HockeringSheltered</v>
      </c>
      <c r="B345" s="148" t="s">
        <v>536</v>
      </c>
      <c r="C345" s="146" t="s">
        <v>46</v>
      </c>
      <c r="D345" s="210">
        <v>0</v>
      </c>
      <c r="E345" s="210">
        <v>0</v>
      </c>
      <c r="F345" s="210">
        <v>0</v>
      </c>
      <c r="G345" s="210">
        <v>0</v>
      </c>
      <c r="H345" s="210">
        <v>0</v>
      </c>
      <c r="I345" s="210">
        <v>0</v>
      </c>
      <c r="J345" s="210">
        <v>0</v>
      </c>
      <c r="K345" s="208">
        <v>0</v>
      </c>
    </row>
    <row r="346" spans="1:11" ht="15.75" x14ac:dyDescent="0.25">
      <c r="A346" s="14" t="str">
        <f t="shared" si="250"/>
        <v>HockeringShared ownership</v>
      </c>
      <c r="B346" s="148" t="s">
        <v>536</v>
      </c>
      <c r="C346" s="147" t="s">
        <v>24</v>
      </c>
      <c r="D346" s="210">
        <v>0</v>
      </c>
      <c r="E346" s="210">
        <v>0</v>
      </c>
      <c r="F346" s="210">
        <v>9</v>
      </c>
      <c r="G346" s="210">
        <v>0</v>
      </c>
      <c r="H346" s="210">
        <v>0</v>
      </c>
      <c r="I346" s="210">
        <v>0</v>
      </c>
      <c r="J346" s="210">
        <v>0</v>
      </c>
      <c r="K346" s="208">
        <v>9</v>
      </c>
    </row>
    <row r="347" spans="1:11" ht="15.75" x14ac:dyDescent="0.25">
      <c r="A347" s="14" t="str">
        <f t="shared" si="250"/>
        <v>Holme HaleBedsit</v>
      </c>
      <c r="B347" s="148" t="s">
        <v>546</v>
      </c>
      <c r="C347" s="144" t="s">
        <v>75</v>
      </c>
      <c r="D347" s="210">
        <v>0</v>
      </c>
      <c r="E347" s="210">
        <v>0</v>
      </c>
      <c r="F347" s="210">
        <v>0</v>
      </c>
      <c r="G347" s="210">
        <v>0</v>
      </c>
      <c r="H347" s="210">
        <v>0</v>
      </c>
      <c r="I347" s="210">
        <v>0</v>
      </c>
      <c r="J347" s="210">
        <v>0</v>
      </c>
      <c r="K347" s="208">
        <v>0</v>
      </c>
    </row>
    <row r="348" spans="1:11" ht="15.75" x14ac:dyDescent="0.25">
      <c r="A348" s="14" t="str">
        <f t="shared" si="250"/>
        <v>Holme HaleBungalow</v>
      </c>
      <c r="B348" s="148" t="s">
        <v>546</v>
      </c>
      <c r="C348" s="145" t="s">
        <v>1715</v>
      </c>
      <c r="D348" s="210">
        <v>0</v>
      </c>
      <c r="E348" s="210">
        <v>2</v>
      </c>
      <c r="F348" s="210">
        <v>14</v>
      </c>
      <c r="G348" s="210">
        <v>0</v>
      </c>
      <c r="H348" s="210">
        <v>0</v>
      </c>
      <c r="I348" s="210">
        <v>0</v>
      </c>
      <c r="J348" s="210">
        <v>0</v>
      </c>
      <c r="K348" s="208">
        <v>16</v>
      </c>
    </row>
    <row r="349" spans="1:11" ht="15.75" x14ac:dyDescent="0.25">
      <c r="A349" s="14" t="str">
        <f t="shared" si="250"/>
        <v>Holme HaleFlat</v>
      </c>
      <c r="B349" s="148" t="s">
        <v>546</v>
      </c>
      <c r="C349" s="145" t="s">
        <v>33</v>
      </c>
      <c r="D349" s="210">
        <v>0</v>
      </c>
      <c r="E349" s="210">
        <v>0</v>
      </c>
      <c r="F349" s="210">
        <v>0</v>
      </c>
      <c r="G349" s="210">
        <v>0</v>
      </c>
      <c r="H349" s="210">
        <v>0</v>
      </c>
      <c r="I349" s="210">
        <v>0</v>
      </c>
      <c r="J349" s="210">
        <v>0</v>
      </c>
      <c r="K349" s="208">
        <v>0</v>
      </c>
    </row>
    <row r="350" spans="1:11" ht="15.75" x14ac:dyDescent="0.25">
      <c r="A350" s="14" t="str">
        <f t="shared" si="250"/>
        <v>Holme HaleHouse</v>
      </c>
      <c r="B350" s="148" t="s">
        <v>546</v>
      </c>
      <c r="C350" s="145" t="s">
        <v>1716</v>
      </c>
      <c r="D350" s="210">
        <v>0</v>
      </c>
      <c r="E350" s="210">
        <v>0</v>
      </c>
      <c r="F350" s="210">
        <v>0</v>
      </c>
      <c r="G350" s="210">
        <v>10</v>
      </c>
      <c r="H350" s="210">
        <v>0</v>
      </c>
      <c r="I350" s="210">
        <v>0</v>
      </c>
      <c r="J350" s="210">
        <v>0</v>
      </c>
      <c r="K350" s="208">
        <v>10</v>
      </c>
    </row>
    <row r="351" spans="1:11" ht="15.75" x14ac:dyDescent="0.25">
      <c r="A351" s="14" t="str">
        <f t="shared" si="250"/>
        <v>Holme HaleMaisonette</v>
      </c>
      <c r="B351" s="148" t="s">
        <v>546</v>
      </c>
      <c r="C351" s="146" t="s">
        <v>1717</v>
      </c>
      <c r="D351" s="210">
        <v>0</v>
      </c>
      <c r="E351" s="210">
        <v>0</v>
      </c>
      <c r="F351" s="210">
        <v>0</v>
      </c>
      <c r="G351" s="210">
        <v>0</v>
      </c>
      <c r="H351" s="210">
        <v>0</v>
      </c>
      <c r="I351" s="210">
        <v>0</v>
      </c>
      <c r="J351" s="210">
        <v>0</v>
      </c>
      <c r="K351" s="208">
        <v>0</v>
      </c>
    </row>
    <row r="352" spans="1:11" x14ac:dyDescent="0.25">
      <c r="A352" s="14" t="str">
        <f t="shared" si="250"/>
        <v>Holme HaleGeneral needs</v>
      </c>
      <c r="B352" s="148" t="s">
        <v>546</v>
      </c>
      <c r="C352" s="146" t="s">
        <v>72</v>
      </c>
      <c r="D352">
        <f>SUM(D347:D349)</f>
        <v>0</v>
      </c>
      <c r="E352">
        <f t="shared" ref="E352:K352" si="286">SUM(E347:E349)</f>
        <v>2</v>
      </c>
      <c r="F352">
        <f t="shared" si="286"/>
        <v>14</v>
      </c>
      <c r="G352">
        <f t="shared" si="286"/>
        <v>0</v>
      </c>
      <c r="H352">
        <f t="shared" si="286"/>
        <v>0</v>
      </c>
      <c r="I352">
        <f t="shared" si="286"/>
        <v>0</v>
      </c>
      <c r="J352">
        <f t="shared" si="286"/>
        <v>0</v>
      </c>
      <c r="K352">
        <f t="shared" si="286"/>
        <v>16</v>
      </c>
    </row>
    <row r="353" spans="1:11" ht="15.75" x14ac:dyDescent="0.25">
      <c r="A353" s="14" t="str">
        <f t="shared" si="250"/>
        <v>Holme HaleSheltered</v>
      </c>
      <c r="B353" s="148" t="s">
        <v>546</v>
      </c>
      <c r="C353" s="146" t="s">
        <v>46</v>
      </c>
      <c r="D353" s="210">
        <v>0</v>
      </c>
      <c r="E353" s="210">
        <v>0</v>
      </c>
      <c r="F353" s="210">
        <v>0</v>
      </c>
      <c r="G353" s="210">
        <v>0</v>
      </c>
      <c r="H353" s="210">
        <v>0</v>
      </c>
      <c r="I353" s="210">
        <v>0</v>
      </c>
      <c r="J353" s="210">
        <v>0</v>
      </c>
      <c r="K353" s="208">
        <v>0</v>
      </c>
    </row>
    <row r="354" spans="1:11" ht="15.75" x14ac:dyDescent="0.25">
      <c r="A354" s="14" t="str">
        <f t="shared" si="250"/>
        <v>Holme HaleShared ownership</v>
      </c>
      <c r="B354" s="148" t="s">
        <v>546</v>
      </c>
      <c r="C354" s="147" t="s">
        <v>24</v>
      </c>
      <c r="D354" s="210">
        <v>0</v>
      </c>
      <c r="E354" s="210">
        <v>0</v>
      </c>
      <c r="F354" s="210">
        <v>0</v>
      </c>
      <c r="G354" s="210">
        <v>0</v>
      </c>
      <c r="H354" s="210">
        <v>0</v>
      </c>
      <c r="I354" s="210">
        <v>0</v>
      </c>
      <c r="J354" s="210">
        <v>0</v>
      </c>
      <c r="K354" s="208">
        <v>0</v>
      </c>
    </row>
    <row r="355" spans="1:11" ht="15.75" x14ac:dyDescent="0.25">
      <c r="A355" s="14" t="str">
        <f t="shared" si="250"/>
        <v>HorningtoftBedsit</v>
      </c>
      <c r="B355" s="148" t="s">
        <v>562</v>
      </c>
      <c r="C355" s="144" t="s">
        <v>75</v>
      </c>
      <c r="D355" s="210">
        <v>0</v>
      </c>
      <c r="E355" s="210">
        <v>0</v>
      </c>
      <c r="F355" s="210">
        <v>0</v>
      </c>
      <c r="G355" s="210">
        <v>0</v>
      </c>
      <c r="H355" s="210">
        <v>0</v>
      </c>
      <c r="I355" s="210">
        <v>0</v>
      </c>
      <c r="J355" s="210">
        <v>0</v>
      </c>
      <c r="K355" s="208">
        <v>0</v>
      </c>
    </row>
    <row r="356" spans="1:11" ht="15.75" x14ac:dyDescent="0.25">
      <c r="A356" s="14" t="str">
        <f t="shared" si="250"/>
        <v>HorningtoftBungalow</v>
      </c>
      <c r="B356" s="148" t="s">
        <v>562</v>
      </c>
      <c r="C356" s="145" t="s">
        <v>1715</v>
      </c>
      <c r="D356" s="210">
        <v>0</v>
      </c>
      <c r="E356" s="210">
        <v>0</v>
      </c>
      <c r="F356" s="210">
        <v>0</v>
      </c>
      <c r="G356" s="210">
        <v>0</v>
      </c>
      <c r="H356" s="210">
        <v>0</v>
      </c>
      <c r="I356" s="210">
        <v>0</v>
      </c>
      <c r="J356" s="210">
        <v>0</v>
      </c>
      <c r="K356" s="208">
        <v>0</v>
      </c>
    </row>
    <row r="357" spans="1:11" ht="15.75" x14ac:dyDescent="0.25">
      <c r="A357" s="14" t="str">
        <f t="shared" si="250"/>
        <v>HorningtoftFlat</v>
      </c>
      <c r="B357" s="148" t="s">
        <v>562</v>
      </c>
      <c r="C357" s="145" t="s">
        <v>33</v>
      </c>
      <c r="D357" s="210">
        <v>0</v>
      </c>
      <c r="E357" s="210">
        <v>0</v>
      </c>
      <c r="F357" s="210">
        <v>0</v>
      </c>
      <c r="G357" s="210">
        <v>0</v>
      </c>
      <c r="H357" s="210">
        <v>0</v>
      </c>
      <c r="I357" s="210">
        <v>0</v>
      </c>
      <c r="J357" s="210">
        <v>0</v>
      </c>
      <c r="K357" s="208">
        <v>0</v>
      </c>
    </row>
    <row r="358" spans="1:11" ht="15.75" x14ac:dyDescent="0.25">
      <c r="A358" s="14" t="str">
        <f t="shared" si="250"/>
        <v>HorningtoftHouse</v>
      </c>
      <c r="B358" s="148" t="s">
        <v>562</v>
      </c>
      <c r="C358" s="145" t="s">
        <v>1716</v>
      </c>
      <c r="D358" s="210">
        <v>0</v>
      </c>
      <c r="E358" s="210">
        <v>0</v>
      </c>
      <c r="F358" s="210">
        <v>0</v>
      </c>
      <c r="G358" s="210">
        <v>2</v>
      </c>
      <c r="H358" s="210">
        <v>0</v>
      </c>
      <c r="I358" s="210">
        <v>0</v>
      </c>
      <c r="J358" s="210">
        <v>0</v>
      </c>
      <c r="K358" s="208">
        <v>2</v>
      </c>
    </row>
    <row r="359" spans="1:11" ht="15.75" x14ac:dyDescent="0.25">
      <c r="A359" s="14" t="str">
        <f t="shared" si="250"/>
        <v>HorningtoftMaisonette</v>
      </c>
      <c r="B359" s="148" t="s">
        <v>562</v>
      </c>
      <c r="C359" s="146" t="s">
        <v>1717</v>
      </c>
      <c r="D359" s="210">
        <v>0</v>
      </c>
      <c r="E359" s="210">
        <v>0</v>
      </c>
      <c r="F359" s="210">
        <v>0</v>
      </c>
      <c r="G359" s="210">
        <v>0</v>
      </c>
      <c r="H359" s="210">
        <v>0</v>
      </c>
      <c r="I359" s="210">
        <v>0</v>
      </c>
      <c r="J359" s="210">
        <v>0</v>
      </c>
      <c r="K359" s="208">
        <v>0</v>
      </c>
    </row>
    <row r="360" spans="1:11" x14ac:dyDescent="0.25">
      <c r="A360" s="14" t="str">
        <f t="shared" ref="A360" si="287">B360&amp;C360</f>
        <v>HorningtoftGeneral needs</v>
      </c>
      <c r="B360" s="148" t="s">
        <v>562</v>
      </c>
      <c r="C360" s="146" t="s">
        <v>72</v>
      </c>
      <c r="D360">
        <f>SUM(D355:D359)</f>
        <v>0</v>
      </c>
      <c r="E360">
        <f t="shared" ref="E360:K360" si="288">SUM(E355:E359)</f>
        <v>0</v>
      </c>
      <c r="F360">
        <f t="shared" si="288"/>
        <v>0</v>
      </c>
      <c r="G360">
        <f t="shared" si="288"/>
        <v>2</v>
      </c>
      <c r="H360">
        <f t="shared" si="288"/>
        <v>0</v>
      </c>
      <c r="I360">
        <f t="shared" si="288"/>
        <v>0</v>
      </c>
      <c r="J360">
        <f t="shared" si="288"/>
        <v>0</v>
      </c>
      <c r="K360">
        <f t="shared" si="288"/>
        <v>2</v>
      </c>
    </row>
    <row r="361" spans="1:11" ht="15.75" x14ac:dyDescent="0.25">
      <c r="A361" s="14" t="str">
        <f t="shared" si="250"/>
        <v>HorningtoftSheltered</v>
      </c>
      <c r="B361" s="148" t="s">
        <v>562</v>
      </c>
      <c r="C361" s="146" t="s">
        <v>46</v>
      </c>
      <c r="D361" s="210">
        <v>0</v>
      </c>
      <c r="E361" s="210">
        <v>0</v>
      </c>
      <c r="F361" s="210">
        <v>0</v>
      </c>
      <c r="G361" s="210">
        <v>0</v>
      </c>
      <c r="H361" s="210">
        <v>0</v>
      </c>
      <c r="I361" s="210">
        <v>0</v>
      </c>
      <c r="J361" s="210">
        <v>0</v>
      </c>
      <c r="K361" s="208">
        <v>0</v>
      </c>
    </row>
    <row r="362" spans="1:11" ht="15.75" x14ac:dyDescent="0.25">
      <c r="A362" s="14" t="str">
        <f t="shared" si="250"/>
        <v>HorningtoftShared ownership</v>
      </c>
      <c r="B362" s="148" t="s">
        <v>562</v>
      </c>
      <c r="C362" s="147" t="s">
        <v>24</v>
      </c>
      <c r="D362" s="210">
        <v>0</v>
      </c>
      <c r="E362" s="210">
        <v>0</v>
      </c>
      <c r="F362" s="210">
        <v>0</v>
      </c>
      <c r="G362" s="210">
        <v>0</v>
      </c>
      <c r="H362" s="210">
        <v>0</v>
      </c>
      <c r="I362" s="210">
        <v>0</v>
      </c>
      <c r="J362" s="210">
        <v>0</v>
      </c>
      <c r="K362" s="208">
        <v>0</v>
      </c>
    </row>
    <row r="363" spans="1:11" ht="15.75" x14ac:dyDescent="0.25">
      <c r="A363" s="14" t="str">
        <f t="shared" si="250"/>
        <v>IckburghBedsit</v>
      </c>
      <c r="B363" s="148" t="s">
        <v>580</v>
      </c>
      <c r="C363" s="144" t="s">
        <v>75</v>
      </c>
      <c r="D363" s="210">
        <v>0</v>
      </c>
      <c r="E363" s="210">
        <v>0</v>
      </c>
      <c r="F363" s="210">
        <v>0</v>
      </c>
      <c r="G363" s="210">
        <v>0</v>
      </c>
      <c r="H363" s="210">
        <v>0</v>
      </c>
      <c r="I363" s="210">
        <v>0</v>
      </c>
      <c r="J363" s="210">
        <v>0</v>
      </c>
      <c r="K363" s="208">
        <v>0</v>
      </c>
    </row>
    <row r="364" spans="1:11" ht="15.75" x14ac:dyDescent="0.25">
      <c r="A364" s="14" t="str">
        <f t="shared" si="250"/>
        <v>IckburghBungalow</v>
      </c>
      <c r="B364" s="148" t="s">
        <v>580</v>
      </c>
      <c r="C364" s="145" t="s">
        <v>1715</v>
      </c>
      <c r="D364" s="210">
        <v>0</v>
      </c>
      <c r="E364" s="210">
        <v>0</v>
      </c>
      <c r="F364" s="210">
        <v>1</v>
      </c>
      <c r="G364" s="210">
        <v>0</v>
      </c>
      <c r="H364" s="210">
        <v>0</v>
      </c>
      <c r="I364" s="210">
        <v>0</v>
      </c>
      <c r="J364" s="210">
        <v>0</v>
      </c>
      <c r="K364" s="208">
        <v>1</v>
      </c>
    </row>
    <row r="365" spans="1:11" ht="15.75" x14ac:dyDescent="0.25">
      <c r="A365" s="14" t="str">
        <f t="shared" si="250"/>
        <v>IckburghFlat</v>
      </c>
      <c r="B365" s="148" t="s">
        <v>580</v>
      </c>
      <c r="C365" s="145" t="s">
        <v>33</v>
      </c>
      <c r="D365" s="210">
        <v>0</v>
      </c>
      <c r="E365" s="210">
        <v>0</v>
      </c>
      <c r="F365" s="210">
        <v>0</v>
      </c>
      <c r="G365" s="210">
        <v>0</v>
      </c>
      <c r="H365" s="210">
        <v>0</v>
      </c>
      <c r="I365" s="210">
        <v>0</v>
      </c>
      <c r="J365" s="210">
        <v>0</v>
      </c>
      <c r="K365" s="208">
        <v>0</v>
      </c>
    </row>
    <row r="366" spans="1:11" ht="15.75" x14ac:dyDescent="0.25">
      <c r="A366" s="14" t="str">
        <f t="shared" si="250"/>
        <v>IckburghHouse</v>
      </c>
      <c r="B366" s="148" t="s">
        <v>580</v>
      </c>
      <c r="C366" s="145" t="s">
        <v>1716</v>
      </c>
      <c r="D366" s="210">
        <v>0</v>
      </c>
      <c r="E366" s="210">
        <v>0</v>
      </c>
      <c r="F366" s="210">
        <v>0</v>
      </c>
      <c r="G366" s="210">
        <v>1</v>
      </c>
      <c r="H366" s="210">
        <v>0</v>
      </c>
      <c r="I366" s="210">
        <v>0</v>
      </c>
      <c r="J366" s="210">
        <v>0</v>
      </c>
      <c r="K366" s="208">
        <v>1</v>
      </c>
    </row>
    <row r="367" spans="1:11" ht="15.75" x14ac:dyDescent="0.25">
      <c r="A367" s="14" t="str">
        <f t="shared" si="250"/>
        <v>IckburghMaisonette</v>
      </c>
      <c r="B367" s="148" t="s">
        <v>580</v>
      </c>
      <c r="C367" s="146" t="s">
        <v>1717</v>
      </c>
      <c r="D367" s="210">
        <v>0</v>
      </c>
      <c r="E367" s="210">
        <v>0</v>
      </c>
      <c r="F367" s="210">
        <v>0</v>
      </c>
      <c r="G367" s="210">
        <v>0</v>
      </c>
      <c r="H367" s="210">
        <v>0</v>
      </c>
      <c r="I367" s="210">
        <v>0</v>
      </c>
      <c r="J367" s="210">
        <v>0</v>
      </c>
      <c r="K367" s="208">
        <v>0</v>
      </c>
    </row>
    <row r="368" spans="1:11" x14ac:dyDescent="0.25">
      <c r="A368" s="14" t="str">
        <f t="shared" si="250"/>
        <v>IckburghGeneral needs</v>
      </c>
      <c r="B368" s="148" t="s">
        <v>580</v>
      </c>
      <c r="C368" s="146" t="s">
        <v>72</v>
      </c>
      <c r="D368">
        <f>SUM(D363:D367)</f>
        <v>0</v>
      </c>
      <c r="E368">
        <f t="shared" ref="E368:K368" si="289">SUM(E363:E367)</f>
        <v>0</v>
      </c>
      <c r="F368">
        <f t="shared" si="289"/>
        <v>1</v>
      </c>
      <c r="G368">
        <f t="shared" si="289"/>
        <v>1</v>
      </c>
      <c r="H368">
        <f t="shared" si="289"/>
        <v>0</v>
      </c>
      <c r="I368">
        <f t="shared" si="289"/>
        <v>0</v>
      </c>
      <c r="J368">
        <f t="shared" si="289"/>
        <v>0</v>
      </c>
      <c r="K368">
        <f t="shared" si="289"/>
        <v>2</v>
      </c>
    </row>
    <row r="369" spans="1:11" ht="15.75" x14ac:dyDescent="0.25">
      <c r="A369" s="14" t="str">
        <f t="shared" si="250"/>
        <v>IckburghSheltered</v>
      </c>
      <c r="B369" s="148" t="s">
        <v>580</v>
      </c>
      <c r="C369" s="146" t="s">
        <v>46</v>
      </c>
      <c r="D369" s="210">
        <v>0</v>
      </c>
      <c r="E369" s="210">
        <v>0</v>
      </c>
      <c r="F369" s="210">
        <v>0</v>
      </c>
      <c r="G369" s="210">
        <v>0</v>
      </c>
      <c r="H369" s="210">
        <v>0</v>
      </c>
      <c r="I369" s="210">
        <v>0</v>
      </c>
      <c r="J369" s="210">
        <v>0</v>
      </c>
      <c r="K369" s="208">
        <v>0</v>
      </c>
    </row>
    <row r="370" spans="1:11" ht="15.75" x14ac:dyDescent="0.25">
      <c r="A370" s="14" t="str">
        <f t="shared" si="250"/>
        <v>IckburghShared ownership</v>
      </c>
      <c r="B370" s="148" t="s">
        <v>580</v>
      </c>
      <c r="C370" s="147" t="s">
        <v>24</v>
      </c>
      <c r="D370" s="210">
        <v>0</v>
      </c>
      <c r="E370" s="210">
        <v>0</v>
      </c>
      <c r="F370" s="210">
        <v>0</v>
      </c>
      <c r="G370" s="210">
        <v>0</v>
      </c>
      <c r="H370" s="210">
        <v>0</v>
      </c>
      <c r="I370" s="210">
        <v>0</v>
      </c>
      <c r="J370" s="210">
        <v>0</v>
      </c>
      <c r="K370" s="208">
        <v>0</v>
      </c>
    </row>
    <row r="371" spans="1:11" ht="15.75" x14ac:dyDescent="0.25">
      <c r="A371" s="14" t="str">
        <f t="shared" si="250"/>
        <v>KenninghallBedsit</v>
      </c>
      <c r="B371" s="148" t="s">
        <v>594</v>
      </c>
      <c r="C371" s="144" t="s">
        <v>75</v>
      </c>
      <c r="D371" s="210">
        <v>0</v>
      </c>
      <c r="E371" s="210">
        <v>0</v>
      </c>
      <c r="F371" s="210">
        <v>0</v>
      </c>
      <c r="G371" s="210">
        <v>0</v>
      </c>
      <c r="H371" s="210">
        <v>0</v>
      </c>
      <c r="I371" s="210">
        <v>0</v>
      </c>
      <c r="J371" s="210">
        <v>0</v>
      </c>
      <c r="K371" s="208">
        <v>0</v>
      </c>
    </row>
    <row r="372" spans="1:11" ht="15.75" x14ac:dyDescent="0.25">
      <c r="A372" s="14" t="str">
        <f t="shared" si="250"/>
        <v>KenninghallBungalow</v>
      </c>
      <c r="B372" s="148" t="s">
        <v>594</v>
      </c>
      <c r="C372" s="145" t="s">
        <v>1715</v>
      </c>
      <c r="D372" s="210">
        <v>0</v>
      </c>
      <c r="E372" s="210">
        <v>0</v>
      </c>
      <c r="F372" s="210">
        <v>10</v>
      </c>
      <c r="G372" s="210">
        <v>0</v>
      </c>
      <c r="H372" s="210">
        <v>0</v>
      </c>
      <c r="I372" s="210">
        <v>0</v>
      </c>
      <c r="J372" s="210">
        <v>0</v>
      </c>
      <c r="K372" s="208">
        <v>10</v>
      </c>
    </row>
    <row r="373" spans="1:11" ht="15.75" x14ac:dyDescent="0.25">
      <c r="A373" s="14" t="str">
        <f t="shared" si="250"/>
        <v>KenninghallFlat</v>
      </c>
      <c r="B373" s="148" t="s">
        <v>594</v>
      </c>
      <c r="C373" s="145" t="s">
        <v>33</v>
      </c>
      <c r="D373" s="210">
        <v>0</v>
      </c>
      <c r="E373" s="210">
        <v>0</v>
      </c>
      <c r="F373" s="210">
        <v>0</v>
      </c>
      <c r="G373" s="210">
        <v>0</v>
      </c>
      <c r="H373" s="210">
        <v>0</v>
      </c>
      <c r="I373" s="210">
        <v>0</v>
      </c>
      <c r="J373" s="210">
        <v>0</v>
      </c>
      <c r="K373" s="208">
        <v>0</v>
      </c>
    </row>
    <row r="374" spans="1:11" ht="15.75" x14ac:dyDescent="0.25">
      <c r="A374" s="14" t="str">
        <f t="shared" si="250"/>
        <v>KenninghallHouse</v>
      </c>
      <c r="B374" s="148" t="s">
        <v>594</v>
      </c>
      <c r="C374" s="145" t="s">
        <v>1716</v>
      </c>
      <c r="D374" s="210">
        <v>0</v>
      </c>
      <c r="E374" s="210">
        <v>0</v>
      </c>
      <c r="F374" s="210">
        <v>6</v>
      </c>
      <c r="G374" s="210">
        <v>17</v>
      </c>
      <c r="H374" s="210">
        <v>0</v>
      </c>
      <c r="I374" s="210">
        <v>0</v>
      </c>
      <c r="J374" s="210">
        <v>0</v>
      </c>
      <c r="K374" s="208">
        <v>23</v>
      </c>
    </row>
    <row r="375" spans="1:11" ht="15.75" x14ac:dyDescent="0.25">
      <c r="A375" s="14" t="str">
        <f t="shared" si="250"/>
        <v>KenninghallMaisonette</v>
      </c>
      <c r="B375" s="148" t="s">
        <v>594</v>
      </c>
      <c r="C375" s="146" t="s">
        <v>1717</v>
      </c>
      <c r="D375" s="210">
        <v>0</v>
      </c>
      <c r="E375" s="210">
        <v>0</v>
      </c>
      <c r="F375" s="210">
        <v>0</v>
      </c>
      <c r="G375" s="210">
        <v>0</v>
      </c>
      <c r="H375" s="210">
        <v>0</v>
      </c>
      <c r="I375" s="210">
        <v>0</v>
      </c>
      <c r="J375" s="210">
        <v>0</v>
      </c>
      <c r="K375" s="208">
        <v>0</v>
      </c>
    </row>
    <row r="376" spans="1:11" x14ac:dyDescent="0.25">
      <c r="A376" s="14" t="str">
        <f t="shared" ref="A376" si="290">B376&amp;C376</f>
        <v>KenninghallGeneral needs</v>
      </c>
      <c r="B376" s="148" t="s">
        <v>594</v>
      </c>
      <c r="C376" s="146" t="s">
        <v>72</v>
      </c>
      <c r="D376">
        <f>SUM(D371:D375)</f>
        <v>0</v>
      </c>
      <c r="E376">
        <f t="shared" ref="E376:K376" si="291">SUM(E371:E375)</f>
        <v>0</v>
      </c>
      <c r="F376">
        <f t="shared" si="291"/>
        <v>16</v>
      </c>
      <c r="G376">
        <f t="shared" si="291"/>
        <v>17</v>
      </c>
      <c r="H376">
        <f t="shared" si="291"/>
        <v>0</v>
      </c>
      <c r="I376">
        <f t="shared" si="291"/>
        <v>0</v>
      </c>
      <c r="J376">
        <f t="shared" si="291"/>
        <v>0</v>
      </c>
      <c r="K376">
        <f t="shared" si="291"/>
        <v>33</v>
      </c>
    </row>
    <row r="377" spans="1:11" ht="15.75" x14ac:dyDescent="0.25">
      <c r="A377" s="14" t="str">
        <f t="shared" ref="A377:A449" si="292">B377&amp;C377</f>
        <v>KenninghallSheltered</v>
      </c>
      <c r="B377" s="148" t="s">
        <v>594</v>
      </c>
      <c r="C377" s="146" t="s">
        <v>46</v>
      </c>
      <c r="D377" s="210">
        <v>0</v>
      </c>
      <c r="E377" s="210">
        <v>0</v>
      </c>
      <c r="F377" s="210">
        <v>0</v>
      </c>
      <c r="G377" s="210">
        <v>0</v>
      </c>
      <c r="H377" s="210">
        <v>0</v>
      </c>
      <c r="I377" s="210">
        <v>0</v>
      </c>
      <c r="J377" s="210">
        <v>0</v>
      </c>
      <c r="K377" s="208">
        <v>0</v>
      </c>
    </row>
    <row r="378" spans="1:11" ht="15.75" x14ac:dyDescent="0.25">
      <c r="A378" s="14" t="str">
        <f t="shared" si="292"/>
        <v>KenninghallShared ownership</v>
      </c>
      <c r="B378" s="148" t="s">
        <v>594</v>
      </c>
      <c r="C378" s="147" t="s">
        <v>24</v>
      </c>
      <c r="D378" s="210">
        <v>0</v>
      </c>
      <c r="E378" s="210">
        <v>0</v>
      </c>
      <c r="F378" s="210">
        <v>1</v>
      </c>
      <c r="G378" s="210">
        <v>0</v>
      </c>
      <c r="H378" s="210">
        <v>0</v>
      </c>
      <c r="I378" s="210">
        <v>0</v>
      </c>
      <c r="J378" s="210">
        <v>0</v>
      </c>
      <c r="K378" s="208">
        <v>1</v>
      </c>
    </row>
    <row r="379" spans="1:11" ht="15.75" x14ac:dyDescent="0.25">
      <c r="A379" s="14" t="str">
        <f t="shared" si="292"/>
        <v>LitchamBedsit</v>
      </c>
      <c r="B379" s="148" t="s">
        <v>628</v>
      </c>
      <c r="C379" s="144" t="s">
        <v>75</v>
      </c>
      <c r="D379" s="210">
        <v>0</v>
      </c>
      <c r="E379" s="210">
        <v>0</v>
      </c>
      <c r="F379" s="210">
        <v>0</v>
      </c>
      <c r="G379" s="210">
        <v>0</v>
      </c>
      <c r="H379" s="210">
        <v>0</v>
      </c>
      <c r="I379" s="210">
        <v>0</v>
      </c>
      <c r="J379" s="210">
        <v>0</v>
      </c>
      <c r="K379" s="208">
        <v>0</v>
      </c>
    </row>
    <row r="380" spans="1:11" ht="15.75" x14ac:dyDescent="0.25">
      <c r="A380" s="14" t="str">
        <f t="shared" si="292"/>
        <v>LitchamBungalow</v>
      </c>
      <c r="B380" s="148" t="s">
        <v>628</v>
      </c>
      <c r="C380" s="145" t="s">
        <v>1715</v>
      </c>
      <c r="D380" s="210">
        <v>0</v>
      </c>
      <c r="E380" s="210">
        <v>0</v>
      </c>
      <c r="F380" s="210">
        <v>15</v>
      </c>
      <c r="G380" s="210">
        <v>3</v>
      </c>
      <c r="H380" s="210">
        <v>0</v>
      </c>
      <c r="I380" s="210">
        <v>0</v>
      </c>
      <c r="J380" s="210">
        <v>0</v>
      </c>
      <c r="K380" s="208">
        <v>18</v>
      </c>
    </row>
    <row r="381" spans="1:11" ht="15.75" x14ac:dyDescent="0.25">
      <c r="A381" s="14" t="str">
        <f t="shared" si="292"/>
        <v>LitchamFlat</v>
      </c>
      <c r="B381" s="148" t="s">
        <v>628</v>
      </c>
      <c r="C381" s="145" t="s">
        <v>33</v>
      </c>
      <c r="D381" s="210">
        <v>0</v>
      </c>
      <c r="E381" s="210">
        <v>0</v>
      </c>
      <c r="F381" s="210">
        <v>0</v>
      </c>
      <c r="G381" s="210">
        <v>0</v>
      </c>
      <c r="H381" s="210">
        <v>0</v>
      </c>
      <c r="I381" s="210">
        <v>0</v>
      </c>
      <c r="J381" s="210">
        <v>0</v>
      </c>
      <c r="K381" s="208">
        <v>0</v>
      </c>
    </row>
    <row r="382" spans="1:11" ht="15.75" x14ac:dyDescent="0.25">
      <c r="A382" s="14" t="str">
        <f t="shared" si="292"/>
        <v>LitchamHouse</v>
      </c>
      <c r="B382" s="148" t="s">
        <v>628</v>
      </c>
      <c r="C382" s="145" t="s">
        <v>1716</v>
      </c>
      <c r="D382" s="210">
        <v>0</v>
      </c>
      <c r="E382" s="210">
        <v>3</v>
      </c>
      <c r="F382" s="210">
        <v>20</v>
      </c>
      <c r="G382" s="210">
        <v>3</v>
      </c>
      <c r="H382" s="210">
        <v>0</v>
      </c>
      <c r="I382" s="210">
        <v>0</v>
      </c>
      <c r="J382" s="210">
        <v>0</v>
      </c>
      <c r="K382" s="208">
        <v>26</v>
      </c>
    </row>
    <row r="383" spans="1:11" ht="15.75" x14ac:dyDescent="0.25">
      <c r="A383" s="14" t="str">
        <f t="shared" si="292"/>
        <v>LitchamMaisonette</v>
      </c>
      <c r="B383" s="148" t="s">
        <v>628</v>
      </c>
      <c r="C383" s="146" t="s">
        <v>1717</v>
      </c>
      <c r="D383" s="210">
        <v>0</v>
      </c>
      <c r="E383" s="210">
        <v>0</v>
      </c>
      <c r="F383" s="210">
        <v>0</v>
      </c>
      <c r="G383" s="210">
        <v>0</v>
      </c>
      <c r="H383" s="210">
        <v>0</v>
      </c>
      <c r="I383" s="210">
        <v>0</v>
      </c>
      <c r="J383" s="210">
        <v>0</v>
      </c>
      <c r="K383" s="208">
        <v>0</v>
      </c>
    </row>
    <row r="384" spans="1:11" x14ac:dyDescent="0.25">
      <c r="A384" s="14" t="str">
        <f t="shared" si="292"/>
        <v>LitchamGeneral needs</v>
      </c>
      <c r="B384" s="148" t="s">
        <v>628</v>
      </c>
      <c r="C384" s="146" t="s">
        <v>72</v>
      </c>
      <c r="D384">
        <f>SUM(D379:D383)</f>
        <v>0</v>
      </c>
      <c r="E384">
        <f t="shared" ref="E384:K384" si="293">SUM(E379:E383)</f>
        <v>3</v>
      </c>
      <c r="F384">
        <f t="shared" si="293"/>
        <v>35</v>
      </c>
      <c r="G384">
        <f t="shared" si="293"/>
        <v>6</v>
      </c>
      <c r="H384">
        <f t="shared" si="293"/>
        <v>0</v>
      </c>
      <c r="I384">
        <f t="shared" si="293"/>
        <v>0</v>
      </c>
      <c r="J384">
        <f t="shared" si="293"/>
        <v>0</v>
      </c>
      <c r="K384">
        <f t="shared" si="293"/>
        <v>44</v>
      </c>
    </row>
    <row r="385" spans="1:11" ht="15.75" x14ac:dyDescent="0.25">
      <c r="A385" s="14" t="str">
        <f t="shared" si="292"/>
        <v>LitchamSheltered</v>
      </c>
      <c r="B385" s="148" t="s">
        <v>628</v>
      </c>
      <c r="C385" s="146" t="s">
        <v>46</v>
      </c>
      <c r="D385" s="210">
        <v>0</v>
      </c>
      <c r="E385" s="210">
        <v>8</v>
      </c>
      <c r="F385" s="210">
        <v>13</v>
      </c>
      <c r="G385" s="210">
        <v>0</v>
      </c>
      <c r="H385" s="210">
        <v>0</v>
      </c>
      <c r="I385" s="210">
        <v>0</v>
      </c>
      <c r="J385" s="210">
        <v>0</v>
      </c>
      <c r="K385" s="208">
        <v>21</v>
      </c>
    </row>
    <row r="386" spans="1:11" ht="15.75" x14ac:dyDescent="0.25">
      <c r="A386" s="14" t="str">
        <f t="shared" si="292"/>
        <v>LitchamShared ownership</v>
      </c>
      <c r="B386" s="148" t="s">
        <v>628</v>
      </c>
      <c r="C386" s="147" t="s">
        <v>24</v>
      </c>
      <c r="D386" s="210">
        <v>0</v>
      </c>
      <c r="E386" s="210">
        <v>0</v>
      </c>
      <c r="F386" s="210">
        <v>1</v>
      </c>
      <c r="G386" s="210">
        <v>0</v>
      </c>
      <c r="H386" s="210">
        <v>0</v>
      </c>
      <c r="I386" s="210">
        <v>0</v>
      </c>
      <c r="J386" s="210">
        <v>0</v>
      </c>
      <c r="K386" s="208">
        <v>1</v>
      </c>
    </row>
    <row r="387" spans="1:11" ht="15.75" x14ac:dyDescent="0.25">
      <c r="A387" s="14" t="str">
        <f t="shared" si="292"/>
        <v>Little CressinghamBedsit</v>
      </c>
      <c r="B387" s="148" t="s">
        <v>632</v>
      </c>
      <c r="C387" s="144" t="s">
        <v>75</v>
      </c>
      <c r="D387" s="210">
        <v>0</v>
      </c>
      <c r="E387" s="210">
        <v>0</v>
      </c>
      <c r="F387" s="210">
        <v>0</v>
      </c>
      <c r="G387" s="210">
        <v>0</v>
      </c>
      <c r="H387" s="210">
        <v>0</v>
      </c>
      <c r="I387" s="210">
        <v>0</v>
      </c>
      <c r="J387" s="210">
        <v>0</v>
      </c>
      <c r="K387" s="208">
        <v>0</v>
      </c>
    </row>
    <row r="388" spans="1:11" ht="15.75" x14ac:dyDescent="0.25">
      <c r="A388" s="14" t="str">
        <f t="shared" si="292"/>
        <v>Little CressinghamBungalow</v>
      </c>
      <c r="B388" s="148" t="s">
        <v>632</v>
      </c>
      <c r="C388" s="145" t="s">
        <v>1715</v>
      </c>
      <c r="D388" s="210">
        <v>0</v>
      </c>
      <c r="E388" s="210">
        <v>0</v>
      </c>
      <c r="F388" s="210">
        <v>4</v>
      </c>
      <c r="G388" s="210">
        <v>0</v>
      </c>
      <c r="H388" s="210">
        <v>0</v>
      </c>
      <c r="I388" s="210">
        <v>0</v>
      </c>
      <c r="J388" s="210">
        <v>0</v>
      </c>
      <c r="K388" s="208">
        <v>4</v>
      </c>
    </row>
    <row r="389" spans="1:11" ht="15.75" x14ac:dyDescent="0.25">
      <c r="A389" s="14" t="str">
        <f t="shared" si="292"/>
        <v>Little CressinghamFlat</v>
      </c>
      <c r="B389" s="148" t="s">
        <v>632</v>
      </c>
      <c r="C389" s="145" t="s">
        <v>33</v>
      </c>
      <c r="D389" s="210">
        <v>0</v>
      </c>
      <c r="E389" s="210">
        <v>0</v>
      </c>
      <c r="F389" s="210">
        <v>0</v>
      </c>
      <c r="G389" s="210">
        <v>0</v>
      </c>
      <c r="H389" s="210">
        <v>0</v>
      </c>
      <c r="I389" s="210">
        <v>0</v>
      </c>
      <c r="J389" s="210">
        <v>0</v>
      </c>
      <c r="K389" s="208">
        <v>0</v>
      </c>
    </row>
    <row r="390" spans="1:11" ht="15.75" x14ac:dyDescent="0.25">
      <c r="A390" s="14" t="str">
        <f t="shared" si="292"/>
        <v>Little CressinghamHouse</v>
      </c>
      <c r="B390" s="148" t="s">
        <v>632</v>
      </c>
      <c r="C390" s="145" t="s">
        <v>1716</v>
      </c>
      <c r="D390" s="210">
        <v>0</v>
      </c>
      <c r="E390" s="210">
        <v>0</v>
      </c>
      <c r="F390" s="210">
        <v>4</v>
      </c>
      <c r="G390" s="210">
        <v>4</v>
      </c>
      <c r="H390" s="210">
        <v>0</v>
      </c>
      <c r="I390" s="210">
        <v>0</v>
      </c>
      <c r="J390" s="210">
        <v>0</v>
      </c>
      <c r="K390" s="208">
        <v>8</v>
      </c>
    </row>
    <row r="391" spans="1:11" ht="15.75" x14ac:dyDescent="0.25">
      <c r="A391" s="14" t="str">
        <f t="shared" si="292"/>
        <v>Little CressinghamMaisonette</v>
      </c>
      <c r="B391" s="148" t="s">
        <v>632</v>
      </c>
      <c r="C391" s="146" t="s">
        <v>1717</v>
      </c>
      <c r="D391" s="210">
        <v>0</v>
      </c>
      <c r="E391" s="210">
        <v>0</v>
      </c>
      <c r="F391" s="210">
        <v>0</v>
      </c>
      <c r="G391" s="210">
        <v>0</v>
      </c>
      <c r="H391" s="210">
        <v>0</v>
      </c>
      <c r="I391" s="210">
        <v>0</v>
      </c>
      <c r="J391" s="210">
        <v>0</v>
      </c>
      <c r="K391" s="208">
        <v>0</v>
      </c>
    </row>
    <row r="392" spans="1:11" x14ac:dyDescent="0.25">
      <c r="A392" s="14" t="str">
        <f t="shared" ref="A392" si="294">B392&amp;C392</f>
        <v>Little CressinghamGeneral needs</v>
      </c>
      <c r="B392" s="148" t="s">
        <v>632</v>
      </c>
      <c r="C392" s="146" t="s">
        <v>72</v>
      </c>
      <c r="D392">
        <f>SUM(D387:D391)</f>
        <v>0</v>
      </c>
      <c r="E392">
        <f t="shared" ref="E392:K392" si="295">SUM(E387:E391)</f>
        <v>0</v>
      </c>
      <c r="F392">
        <f t="shared" si="295"/>
        <v>8</v>
      </c>
      <c r="G392">
        <f t="shared" si="295"/>
        <v>4</v>
      </c>
      <c r="H392">
        <f t="shared" si="295"/>
        <v>0</v>
      </c>
      <c r="I392">
        <f t="shared" si="295"/>
        <v>0</v>
      </c>
      <c r="J392">
        <f t="shared" si="295"/>
        <v>0</v>
      </c>
      <c r="K392">
        <f t="shared" si="295"/>
        <v>12</v>
      </c>
    </row>
    <row r="393" spans="1:11" ht="15.75" x14ac:dyDescent="0.25">
      <c r="A393" s="14" t="str">
        <f t="shared" si="292"/>
        <v>Little CressinghamSheltered</v>
      </c>
      <c r="B393" s="148" t="s">
        <v>632</v>
      </c>
      <c r="C393" s="146" t="s">
        <v>46</v>
      </c>
      <c r="D393" s="210">
        <v>0</v>
      </c>
      <c r="E393" s="210">
        <v>0</v>
      </c>
      <c r="F393" s="210">
        <v>0</v>
      </c>
      <c r="G393" s="210">
        <v>0</v>
      </c>
      <c r="H393" s="210">
        <v>0</v>
      </c>
      <c r="I393" s="210">
        <v>0</v>
      </c>
      <c r="J393" s="210">
        <v>0</v>
      </c>
      <c r="K393" s="208">
        <v>0</v>
      </c>
    </row>
    <row r="394" spans="1:11" ht="15.75" x14ac:dyDescent="0.25">
      <c r="A394" s="14" t="str">
        <f t="shared" si="292"/>
        <v>Little CressinghamShared ownership</v>
      </c>
      <c r="B394" s="148" t="s">
        <v>632</v>
      </c>
      <c r="C394" s="147" t="s">
        <v>24</v>
      </c>
      <c r="D394" s="210">
        <v>0</v>
      </c>
      <c r="E394" s="210">
        <v>0</v>
      </c>
      <c r="F394" s="210">
        <v>0</v>
      </c>
      <c r="G394" s="210">
        <v>0</v>
      </c>
      <c r="H394" s="210">
        <v>0</v>
      </c>
      <c r="I394" s="210">
        <v>0</v>
      </c>
      <c r="J394" s="210">
        <v>0</v>
      </c>
      <c r="K394" s="208">
        <v>0</v>
      </c>
    </row>
    <row r="395" spans="1:11" ht="15.75" x14ac:dyDescent="0.25">
      <c r="A395" s="14" t="str">
        <f t="shared" si="292"/>
        <v>Little DunhamBedsit</v>
      </c>
      <c r="B395" s="148" t="s">
        <v>634</v>
      </c>
      <c r="C395" s="144" t="s">
        <v>75</v>
      </c>
      <c r="D395" s="210">
        <v>0</v>
      </c>
      <c r="E395" s="210">
        <v>0</v>
      </c>
      <c r="F395" s="210">
        <v>0</v>
      </c>
      <c r="G395" s="210">
        <v>0</v>
      </c>
      <c r="H395" s="210">
        <v>0</v>
      </c>
      <c r="I395" s="210">
        <v>0</v>
      </c>
      <c r="J395" s="210">
        <v>0</v>
      </c>
      <c r="K395" s="208">
        <v>0</v>
      </c>
    </row>
    <row r="396" spans="1:11" ht="15.75" x14ac:dyDescent="0.25">
      <c r="A396" s="14" t="str">
        <f t="shared" si="292"/>
        <v>Little DunhamBungalow</v>
      </c>
      <c r="B396" s="148" t="s">
        <v>634</v>
      </c>
      <c r="C396" s="145" t="s">
        <v>1715</v>
      </c>
      <c r="D396" s="210">
        <v>0</v>
      </c>
      <c r="E396" s="210">
        <v>0</v>
      </c>
      <c r="F396" s="210">
        <v>11</v>
      </c>
      <c r="G396" s="210">
        <v>0</v>
      </c>
      <c r="H396" s="210">
        <v>0</v>
      </c>
      <c r="I396" s="210">
        <v>0</v>
      </c>
      <c r="J396" s="210">
        <v>0</v>
      </c>
      <c r="K396" s="208">
        <v>11</v>
      </c>
    </row>
    <row r="397" spans="1:11" ht="15.75" x14ac:dyDescent="0.25">
      <c r="A397" s="14" t="str">
        <f t="shared" si="292"/>
        <v>Little DunhamFlat</v>
      </c>
      <c r="B397" s="148" t="s">
        <v>634</v>
      </c>
      <c r="C397" s="145" t="s">
        <v>33</v>
      </c>
      <c r="D397" s="210">
        <v>0</v>
      </c>
      <c r="E397" s="210">
        <v>0</v>
      </c>
      <c r="F397" s="210">
        <v>0</v>
      </c>
      <c r="G397" s="210">
        <v>0</v>
      </c>
      <c r="H397" s="210">
        <v>0</v>
      </c>
      <c r="I397" s="210">
        <v>0</v>
      </c>
      <c r="J397" s="210">
        <v>0</v>
      </c>
      <c r="K397" s="208">
        <v>0</v>
      </c>
    </row>
    <row r="398" spans="1:11" ht="15.75" x14ac:dyDescent="0.25">
      <c r="A398" s="14" t="str">
        <f t="shared" si="292"/>
        <v>Little DunhamHouse</v>
      </c>
      <c r="B398" s="148" t="s">
        <v>634</v>
      </c>
      <c r="C398" s="145" t="s">
        <v>1716</v>
      </c>
      <c r="D398" s="210">
        <v>0</v>
      </c>
      <c r="E398" s="210">
        <v>0</v>
      </c>
      <c r="F398" s="210">
        <v>0</v>
      </c>
      <c r="G398" s="210">
        <v>11</v>
      </c>
      <c r="H398" s="210">
        <v>0</v>
      </c>
      <c r="I398" s="210">
        <v>0</v>
      </c>
      <c r="J398" s="210">
        <v>0</v>
      </c>
      <c r="K398" s="208">
        <v>11</v>
      </c>
    </row>
    <row r="399" spans="1:11" ht="15.75" x14ac:dyDescent="0.25">
      <c r="A399" s="14" t="str">
        <f t="shared" si="292"/>
        <v>Little DunhamMaisonette</v>
      </c>
      <c r="B399" s="148" t="s">
        <v>634</v>
      </c>
      <c r="C399" s="146" t="s">
        <v>1717</v>
      </c>
      <c r="D399" s="210">
        <v>0</v>
      </c>
      <c r="E399" s="210">
        <v>0</v>
      </c>
      <c r="F399" s="210">
        <v>0</v>
      </c>
      <c r="G399" s="210">
        <v>0</v>
      </c>
      <c r="H399" s="210">
        <v>0</v>
      </c>
      <c r="I399" s="210">
        <v>0</v>
      </c>
      <c r="J399" s="210">
        <v>0</v>
      </c>
      <c r="K399" s="208">
        <v>0</v>
      </c>
    </row>
    <row r="400" spans="1:11" x14ac:dyDescent="0.25">
      <c r="A400" s="14" t="str">
        <f t="shared" si="292"/>
        <v>Little DunhamGeneral needs</v>
      </c>
      <c r="B400" s="148" t="s">
        <v>634</v>
      </c>
      <c r="C400" s="146" t="s">
        <v>72</v>
      </c>
      <c r="D400">
        <f>SUM(D395:D399)</f>
        <v>0</v>
      </c>
      <c r="E400">
        <f t="shared" ref="E400:K400" si="296">SUM(E395:E399)</f>
        <v>0</v>
      </c>
      <c r="F400">
        <f t="shared" si="296"/>
        <v>11</v>
      </c>
      <c r="G400">
        <f t="shared" si="296"/>
        <v>11</v>
      </c>
      <c r="H400">
        <f t="shared" si="296"/>
        <v>0</v>
      </c>
      <c r="I400">
        <f t="shared" si="296"/>
        <v>0</v>
      </c>
      <c r="J400">
        <f t="shared" si="296"/>
        <v>0</v>
      </c>
      <c r="K400">
        <f t="shared" si="296"/>
        <v>22</v>
      </c>
    </row>
    <row r="401" spans="1:11" ht="15.75" x14ac:dyDescent="0.25">
      <c r="A401" s="14" t="str">
        <f t="shared" si="292"/>
        <v>Little DunhamSheltered</v>
      </c>
      <c r="B401" s="148" t="s">
        <v>634</v>
      </c>
      <c r="C401" s="146" t="s">
        <v>46</v>
      </c>
      <c r="D401" s="210">
        <v>0</v>
      </c>
      <c r="E401" s="210">
        <v>0</v>
      </c>
      <c r="F401" s="210">
        <v>0</v>
      </c>
      <c r="G401" s="210">
        <v>0</v>
      </c>
      <c r="H401" s="210">
        <v>0</v>
      </c>
      <c r="I401" s="210">
        <v>0</v>
      </c>
      <c r="J401" s="210">
        <v>0</v>
      </c>
      <c r="K401" s="208">
        <v>0</v>
      </c>
    </row>
    <row r="402" spans="1:11" ht="15.75" x14ac:dyDescent="0.25">
      <c r="A402" s="14" t="str">
        <f t="shared" si="292"/>
        <v>Little DunhamShared ownership</v>
      </c>
      <c r="B402" s="148" t="s">
        <v>634</v>
      </c>
      <c r="C402" s="147" t="s">
        <v>24</v>
      </c>
      <c r="D402" s="210">
        <v>0</v>
      </c>
      <c r="E402" s="210">
        <v>0</v>
      </c>
      <c r="F402" s="210">
        <v>0</v>
      </c>
      <c r="G402" s="210">
        <v>0</v>
      </c>
      <c r="H402" s="210">
        <v>0</v>
      </c>
      <c r="I402" s="210">
        <v>0</v>
      </c>
      <c r="J402" s="210">
        <v>0</v>
      </c>
      <c r="K402" s="208">
        <v>0</v>
      </c>
    </row>
    <row r="403" spans="1:11" ht="15.75" x14ac:dyDescent="0.25">
      <c r="A403" s="14" t="str">
        <f t="shared" si="292"/>
        <v>Little EllinghamBedsit</v>
      </c>
      <c r="B403" s="148" t="s">
        <v>636</v>
      </c>
      <c r="C403" s="144" t="s">
        <v>75</v>
      </c>
      <c r="D403" s="210">
        <v>0</v>
      </c>
      <c r="E403" s="210">
        <v>0</v>
      </c>
      <c r="F403" s="210">
        <v>0</v>
      </c>
      <c r="G403" s="210">
        <v>0</v>
      </c>
      <c r="H403" s="210">
        <v>0</v>
      </c>
      <c r="I403" s="210">
        <v>0</v>
      </c>
      <c r="J403" s="210">
        <v>0</v>
      </c>
      <c r="K403" s="208">
        <v>0</v>
      </c>
    </row>
    <row r="404" spans="1:11" ht="15.75" x14ac:dyDescent="0.25">
      <c r="A404" s="14" t="str">
        <f t="shared" si="292"/>
        <v>Little EllinghamBungalow</v>
      </c>
      <c r="B404" s="148" t="s">
        <v>636</v>
      </c>
      <c r="C404" s="145" t="s">
        <v>1715</v>
      </c>
      <c r="D404" s="210">
        <v>0</v>
      </c>
      <c r="E404" s="210">
        <v>0</v>
      </c>
      <c r="F404" s="210">
        <v>3</v>
      </c>
      <c r="G404" s="210">
        <v>0</v>
      </c>
      <c r="H404" s="210">
        <v>0</v>
      </c>
      <c r="I404" s="210">
        <v>0</v>
      </c>
      <c r="J404" s="210">
        <v>0</v>
      </c>
      <c r="K404" s="208">
        <v>3</v>
      </c>
    </row>
    <row r="405" spans="1:11" ht="15.75" x14ac:dyDescent="0.25">
      <c r="A405" s="14" t="str">
        <f t="shared" si="292"/>
        <v>Little EllinghamFlat</v>
      </c>
      <c r="B405" s="148" t="s">
        <v>636</v>
      </c>
      <c r="C405" s="145" t="s">
        <v>33</v>
      </c>
      <c r="D405" s="210">
        <v>0</v>
      </c>
      <c r="E405" s="210">
        <v>0</v>
      </c>
      <c r="F405" s="210">
        <v>0</v>
      </c>
      <c r="G405" s="210">
        <v>0</v>
      </c>
      <c r="H405" s="210">
        <v>0</v>
      </c>
      <c r="I405" s="210">
        <v>0</v>
      </c>
      <c r="J405" s="210">
        <v>0</v>
      </c>
      <c r="K405" s="208">
        <v>0</v>
      </c>
    </row>
    <row r="406" spans="1:11" ht="15.75" x14ac:dyDescent="0.25">
      <c r="A406" s="14" t="str">
        <f t="shared" si="292"/>
        <v>Little EllinghamHouse</v>
      </c>
      <c r="B406" s="148" t="s">
        <v>636</v>
      </c>
      <c r="C406" s="145" t="s">
        <v>1716</v>
      </c>
      <c r="D406" s="210">
        <v>0</v>
      </c>
      <c r="E406" s="210">
        <v>0</v>
      </c>
      <c r="F406" s="210">
        <v>1</v>
      </c>
      <c r="G406" s="210">
        <v>2</v>
      </c>
      <c r="H406" s="210">
        <v>0</v>
      </c>
      <c r="I406" s="210">
        <v>0</v>
      </c>
      <c r="J406" s="210">
        <v>0</v>
      </c>
      <c r="K406" s="208">
        <v>3</v>
      </c>
    </row>
    <row r="407" spans="1:11" ht="15.75" x14ac:dyDescent="0.25">
      <c r="A407" s="14" t="str">
        <f t="shared" si="292"/>
        <v>Little EllinghamMaisonette</v>
      </c>
      <c r="B407" s="148" t="s">
        <v>636</v>
      </c>
      <c r="C407" s="146" t="s">
        <v>1717</v>
      </c>
      <c r="D407" s="210">
        <v>0</v>
      </c>
      <c r="E407" s="210">
        <v>0</v>
      </c>
      <c r="F407" s="210">
        <v>0</v>
      </c>
      <c r="G407" s="210">
        <v>0</v>
      </c>
      <c r="H407" s="210">
        <v>0</v>
      </c>
      <c r="I407" s="210">
        <v>0</v>
      </c>
      <c r="J407" s="210">
        <v>0</v>
      </c>
      <c r="K407" s="208">
        <v>0</v>
      </c>
    </row>
    <row r="408" spans="1:11" x14ac:dyDescent="0.25">
      <c r="A408" s="14" t="str">
        <f t="shared" ref="A408" si="297">B408&amp;C408</f>
        <v>Little DunhamGeneral needs</v>
      </c>
      <c r="B408" s="148" t="s">
        <v>634</v>
      </c>
      <c r="C408" s="146" t="s">
        <v>72</v>
      </c>
      <c r="D408">
        <f>SUM(D403:D407)</f>
        <v>0</v>
      </c>
      <c r="E408">
        <f t="shared" ref="E408:K408" si="298">SUM(E403:E407)</f>
        <v>0</v>
      </c>
      <c r="F408">
        <f t="shared" si="298"/>
        <v>4</v>
      </c>
      <c r="G408">
        <f t="shared" si="298"/>
        <v>2</v>
      </c>
      <c r="H408">
        <f t="shared" si="298"/>
        <v>0</v>
      </c>
      <c r="I408">
        <f t="shared" si="298"/>
        <v>0</v>
      </c>
      <c r="J408">
        <f t="shared" si="298"/>
        <v>0</v>
      </c>
      <c r="K408">
        <f t="shared" si="298"/>
        <v>6</v>
      </c>
    </row>
    <row r="409" spans="1:11" ht="15.75" x14ac:dyDescent="0.25">
      <c r="A409" s="14" t="str">
        <f t="shared" si="292"/>
        <v>Little EllinghamSheltered</v>
      </c>
      <c r="B409" s="148" t="s">
        <v>636</v>
      </c>
      <c r="C409" s="146" t="s">
        <v>46</v>
      </c>
      <c r="D409" s="210">
        <v>0</v>
      </c>
      <c r="E409" s="210">
        <v>0</v>
      </c>
      <c r="F409" s="210">
        <v>0</v>
      </c>
      <c r="G409" s="210">
        <v>0</v>
      </c>
      <c r="H409" s="210">
        <v>0</v>
      </c>
      <c r="I409" s="210">
        <v>0</v>
      </c>
      <c r="J409" s="210">
        <v>0</v>
      </c>
      <c r="K409" s="208">
        <v>0</v>
      </c>
    </row>
    <row r="410" spans="1:11" ht="15.75" x14ac:dyDescent="0.25">
      <c r="A410" s="14" t="str">
        <f t="shared" si="292"/>
        <v>Little EllinghamShared ownership</v>
      </c>
      <c r="B410" s="148" t="s">
        <v>636</v>
      </c>
      <c r="C410" s="147" t="s">
        <v>24</v>
      </c>
      <c r="D410" s="210">
        <v>0</v>
      </c>
      <c r="E410" s="210">
        <v>0</v>
      </c>
      <c r="F410" s="210">
        <v>0</v>
      </c>
      <c r="G410" s="210">
        <v>0</v>
      </c>
      <c r="H410" s="210">
        <v>0</v>
      </c>
      <c r="I410" s="210">
        <v>0</v>
      </c>
      <c r="J410" s="210">
        <v>0</v>
      </c>
      <c r="K410" s="208">
        <v>0</v>
      </c>
    </row>
    <row r="411" spans="1:11" ht="15.75" x14ac:dyDescent="0.25">
      <c r="A411" s="14" t="str">
        <f t="shared" si="292"/>
        <v>LonghamBedsit</v>
      </c>
      <c r="B411" s="148" t="s">
        <v>650</v>
      </c>
      <c r="C411" s="144" t="s">
        <v>75</v>
      </c>
      <c r="D411" s="210">
        <v>0</v>
      </c>
      <c r="E411" s="210">
        <v>0</v>
      </c>
      <c r="F411" s="210">
        <v>0</v>
      </c>
      <c r="G411" s="210">
        <v>0</v>
      </c>
      <c r="H411" s="210">
        <v>0</v>
      </c>
      <c r="I411" s="210">
        <v>0</v>
      </c>
      <c r="J411" s="210">
        <v>0</v>
      </c>
      <c r="K411" s="208">
        <v>0</v>
      </c>
    </row>
    <row r="412" spans="1:11" ht="15.75" x14ac:dyDescent="0.25">
      <c r="A412" s="14" t="str">
        <f t="shared" si="292"/>
        <v>LonghamBungalow</v>
      </c>
      <c r="B412" s="148" t="s">
        <v>650</v>
      </c>
      <c r="C412" s="145" t="s">
        <v>1715</v>
      </c>
      <c r="D412" s="210">
        <v>0</v>
      </c>
      <c r="E412" s="210">
        <v>0</v>
      </c>
      <c r="F412" s="210">
        <v>7</v>
      </c>
      <c r="G412" s="210">
        <v>0</v>
      </c>
      <c r="H412" s="210">
        <v>0</v>
      </c>
      <c r="I412" s="210">
        <v>0</v>
      </c>
      <c r="J412" s="210">
        <v>0</v>
      </c>
      <c r="K412" s="208">
        <v>7</v>
      </c>
    </row>
    <row r="413" spans="1:11" ht="15.75" x14ac:dyDescent="0.25">
      <c r="A413" s="14" t="str">
        <f t="shared" si="292"/>
        <v>LonghamFlat</v>
      </c>
      <c r="B413" s="148" t="s">
        <v>650</v>
      </c>
      <c r="C413" s="145" t="s">
        <v>33</v>
      </c>
      <c r="D413" s="210">
        <v>0</v>
      </c>
      <c r="E413" s="210">
        <v>0</v>
      </c>
      <c r="F413" s="210">
        <v>0</v>
      </c>
      <c r="G413" s="210">
        <v>0</v>
      </c>
      <c r="H413" s="210">
        <v>0</v>
      </c>
      <c r="I413" s="210">
        <v>0</v>
      </c>
      <c r="J413" s="210">
        <v>0</v>
      </c>
      <c r="K413" s="208">
        <v>0</v>
      </c>
    </row>
    <row r="414" spans="1:11" ht="15.75" x14ac:dyDescent="0.25">
      <c r="A414" s="14" t="str">
        <f t="shared" si="292"/>
        <v>LonghamHouse</v>
      </c>
      <c r="B414" s="148" t="s">
        <v>650</v>
      </c>
      <c r="C414" s="145" t="s">
        <v>1716</v>
      </c>
      <c r="D414" s="210">
        <v>0</v>
      </c>
      <c r="E414" s="210">
        <v>0</v>
      </c>
      <c r="F414" s="210">
        <v>0</v>
      </c>
      <c r="G414" s="210">
        <v>4</v>
      </c>
      <c r="H414" s="210">
        <v>0</v>
      </c>
      <c r="I414" s="210">
        <v>0</v>
      </c>
      <c r="J414" s="210">
        <v>0</v>
      </c>
      <c r="K414" s="208">
        <v>4</v>
      </c>
    </row>
    <row r="415" spans="1:11" ht="15.75" x14ac:dyDescent="0.25">
      <c r="A415" s="14" t="str">
        <f t="shared" si="292"/>
        <v>LonghamMaisonette</v>
      </c>
      <c r="B415" s="148" t="s">
        <v>650</v>
      </c>
      <c r="C415" s="146" t="s">
        <v>1717</v>
      </c>
      <c r="D415" s="210">
        <v>0</v>
      </c>
      <c r="E415" s="210">
        <v>0</v>
      </c>
      <c r="F415" s="210">
        <v>0</v>
      </c>
      <c r="G415" s="210">
        <v>0</v>
      </c>
      <c r="H415" s="210">
        <v>0</v>
      </c>
      <c r="I415" s="210">
        <v>0</v>
      </c>
      <c r="J415" s="210">
        <v>0</v>
      </c>
      <c r="K415" s="208">
        <v>0</v>
      </c>
    </row>
    <row r="416" spans="1:11" x14ac:dyDescent="0.25">
      <c r="A416" s="14" t="str">
        <f t="shared" si="292"/>
        <v>LonghamGeneral needs</v>
      </c>
      <c r="B416" s="148" t="s">
        <v>650</v>
      </c>
      <c r="C416" s="146" t="s">
        <v>72</v>
      </c>
      <c r="D416">
        <f>SUM(D411:D415)</f>
        <v>0</v>
      </c>
      <c r="E416">
        <f t="shared" ref="E416:K416" si="299">SUM(E411:E415)</f>
        <v>0</v>
      </c>
      <c r="F416">
        <f t="shared" si="299"/>
        <v>7</v>
      </c>
      <c r="G416">
        <f t="shared" si="299"/>
        <v>4</v>
      </c>
      <c r="H416">
        <f t="shared" si="299"/>
        <v>0</v>
      </c>
      <c r="I416">
        <f t="shared" si="299"/>
        <v>0</v>
      </c>
      <c r="J416">
        <f t="shared" si="299"/>
        <v>0</v>
      </c>
      <c r="K416">
        <f t="shared" si="299"/>
        <v>11</v>
      </c>
    </row>
    <row r="417" spans="1:11" ht="15.75" x14ac:dyDescent="0.25">
      <c r="A417" s="14" t="str">
        <f t="shared" si="292"/>
        <v>LonghamSheltered</v>
      </c>
      <c r="B417" s="148" t="s">
        <v>650</v>
      </c>
      <c r="C417" s="146" t="s">
        <v>46</v>
      </c>
      <c r="D417" s="210">
        <v>0</v>
      </c>
      <c r="E417" s="210">
        <v>0</v>
      </c>
      <c r="F417" s="210">
        <v>0</v>
      </c>
      <c r="G417" s="210">
        <v>0</v>
      </c>
      <c r="H417" s="210">
        <v>0</v>
      </c>
      <c r="I417" s="210">
        <v>0</v>
      </c>
      <c r="J417" s="210">
        <v>0</v>
      </c>
      <c r="K417" s="208">
        <v>0</v>
      </c>
    </row>
    <row r="418" spans="1:11" ht="15.75" x14ac:dyDescent="0.25">
      <c r="A418" s="14" t="str">
        <f t="shared" si="292"/>
        <v>LonghamShared ownership</v>
      </c>
      <c r="B418" s="148" t="s">
        <v>650</v>
      </c>
      <c r="C418" s="147" t="s">
        <v>24</v>
      </c>
      <c r="D418" s="210">
        <v>0</v>
      </c>
      <c r="E418" s="210">
        <v>0</v>
      </c>
      <c r="F418" s="210">
        <v>0</v>
      </c>
      <c r="G418" s="210">
        <v>0</v>
      </c>
      <c r="H418" s="210">
        <v>0</v>
      </c>
      <c r="I418" s="210">
        <v>0</v>
      </c>
      <c r="J418" s="210">
        <v>0</v>
      </c>
      <c r="K418" s="208">
        <v>0</v>
      </c>
    </row>
    <row r="419" spans="1:11" ht="15.75" x14ac:dyDescent="0.25">
      <c r="A419" s="14" t="str">
        <f t="shared" si="292"/>
        <v>LyngBedsit</v>
      </c>
      <c r="B419" s="148" t="s">
        <v>656</v>
      </c>
      <c r="C419" s="144" t="s">
        <v>75</v>
      </c>
      <c r="D419" s="210">
        <v>0</v>
      </c>
      <c r="E419" s="210">
        <v>0</v>
      </c>
      <c r="F419" s="210">
        <v>0</v>
      </c>
      <c r="G419" s="210">
        <v>0</v>
      </c>
      <c r="H419" s="210">
        <v>0</v>
      </c>
      <c r="I419" s="210">
        <v>0</v>
      </c>
      <c r="J419" s="210">
        <v>0</v>
      </c>
      <c r="K419" s="208">
        <v>0</v>
      </c>
    </row>
    <row r="420" spans="1:11" ht="15.75" x14ac:dyDescent="0.25">
      <c r="A420" s="14" t="str">
        <f t="shared" si="292"/>
        <v>LyngBungalow</v>
      </c>
      <c r="B420" s="148" t="s">
        <v>656</v>
      </c>
      <c r="C420" s="145" t="s">
        <v>1715</v>
      </c>
      <c r="D420" s="210">
        <v>0</v>
      </c>
      <c r="E420" s="210">
        <v>0</v>
      </c>
      <c r="F420" s="210">
        <v>5</v>
      </c>
      <c r="G420" s="210">
        <v>0</v>
      </c>
      <c r="H420" s="210">
        <v>0</v>
      </c>
      <c r="I420" s="210">
        <v>0</v>
      </c>
      <c r="J420" s="210">
        <v>0</v>
      </c>
      <c r="K420" s="208">
        <v>5</v>
      </c>
    </row>
    <row r="421" spans="1:11" ht="15.75" x14ac:dyDescent="0.25">
      <c r="A421" s="14" t="str">
        <f t="shared" si="292"/>
        <v>LyngFlat</v>
      </c>
      <c r="B421" s="148" t="s">
        <v>656</v>
      </c>
      <c r="C421" s="145" t="s">
        <v>33</v>
      </c>
      <c r="D421" s="210">
        <v>0</v>
      </c>
      <c r="E421" s="210">
        <v>4</v>
      </c>
      <c r="F421" s="210">
        <v>0</v>
      </c>
      <c r="G421" s="210">
        <v>0</v>
      </c>
      <c r="H421" s="210">
        <v>0</v>
      </c>
      <c r="I421" s="210">
        <v>0</v>
      </c>
      <c r="J421" s="210">
        <v>0</v>
      </c>
      <c r="K421" s="208">
        <v>4</v>
      </c>
    </row>
    <row r="422" spans="1:11" ht="15.75" x14ac:dyDescent="0.25">
      <c r="A422" s="14" t="str">
        <f t="shared" si="292"/>
        <v>LyngHouse</v>
      </c>
      <c r="B422" s="148" t="s">
        <v>656</v>
      </c>
      <c r="C422" s="145" t="s">
        <v>1716</v>
      </c>
      <c r="D422" s="210">
        <v>0</v>
      </c>
      <c r="E422" s="210">
        <v>0</v>
      </c>
      <c r="F422" s="210">
        <v>5</v>
      </c>
      <c r="G422" s="210">
        <v>9</v>
      </c>
      <c r="H422" s="210">
        <v>0</v>
      </c>
      <c r="I422" s="210">
        <v>0</v>
      </c>
      <c r="J422" s="210">
        <v>0</v>
      </c>
      <c r="K422" s="208">
        <v>14</v>
      </c>
    </row>
    <row r="423" spans="1:11" ht="15.75" x14ac:dyDescent="0.25">
      <c r="A423" s="14" t="str">
        <f t="shared" si="292"/>
        <v>LyngMaisonette</v>
      </c>
      <c r="B423" s="148" t="s">
        <v>656</v>
      </c>
      <c r="C423" s="146" t="s">
        <v>1717</v>
      </c>
      <c r="D423" s="210">
        <v>0</v>
      </c>
      <c r="E423" s="210">
        <v>0</v>
      </c>
      <c r="F423" s="210">
        <v>0</v>
      </c>
      <c r="G423" s="210">
        <v>0</v>
      </c>
      <c r="H423" s="210">
        <v>0</v>
      </c>
      <c r="I423" s="210">
        <v>0</v>
      </c>
      <c r="J423" s="210">
        <v>0</v>
      </c>
      <c r="K423" s="208">
        <v>0</v>
      </c>
    </row>
    <row r="424" spans="1:11" x14ac:dyDescent="0.25">
      <c r="A424" s="14" t="str">
        <f t="shared" ref="A424" si="300">B424&amp;C424</f>
        <v>LyngGeneral needs</v>
      </c>
      <c r="B424" s="148" t="s">
        <v>656</v>
      </c>
      <c r="C424" s="146" t="s">
        <v>72</v>
      </c>
      <c r="D424">
        <f>SUM(D419:D423)</f>
        <v>0</v>
      </c>
      <c r="E424">
        <f t="shared" ref="E424:K424" si="301">SUM(E419:E423)</f>
        <v>4</v>
      </c>
      <c r="F424">
        <f t="shared" si="301"/>
        <v>10</v>
      </c>
      <c r="G424">
        <f t="shared" si="301"/>
        <v>9</v>
      </c>
      <c r="H424">
        <f t="shared" si="301"/>
        <v>0</v>
      </c>
      <c r="I424">
        <f t="shared" si="301"/>
        <v>0</v>
      </c>
      <c r="J424">
        <f t="shared" si="301"/>
        <v>0</v>
      </c>
      <c r="K424">
        <f t="shared" si="301"/>
        <v>23</v>
      </c>
    </row>
    <row r="425" spans="1:11" ht="15.75" x14ac:dyDescent="0.25">
      <c r="A425" s="14" t="str">
        <f t="shared" si="292"/>
        <v>LyngSheltered</v>
      </c>
      <c r="B425" s="148" t="s">
        <v>656</v>
      </c>
      <c r="C425" s="146" t="s">
        <v>46</v>
      </c>
      <c r="D425" s="210">
        <v>0</v>
      </c>
      <c r="E425" s="210">
        <v>0</v>
      </c>
      <c r="F425" s="210">
        <v>0</v>
      </c>
      <c r="G425" s="210">
        <v>0</v>
      </c>
      <c r="H425" s="210">
        <v>0</v>
      </c>
      <c r="I425" s="210">
        <v>0</v>
      </c>
      <c r="J425" s="210">
        <v>0</v>
      </c>
      <c r="K425" s="208">
        <v>0</v>
      </c>
    </row>
    <row r="426" spans="1:11" ht="15.75" x14ac:dyDescent="0.25">
      <c r="A426" s="14" t="str">
        <f t="shared" si="292"/>
        <v>LyngShared ownership</v>
      </c>
      <c r="B426" s="148" t="s">
        <v>656</v>
      </c>
      <c r="C426" s="147" t="s">
        <v>24</v>
      </c>
      <c r="D426" s="210">
        <v>0</v>
      </c>
      <c r="E426" s="210">
        <v>0</v>
      </c>
      <c r="F426" s="210">
        <v>1</v>
      </c>
      <c r="G426" s="210">
        <v>0</v>
      </c>
      <c r="H426" s="210">
        <v>0</v>
      </c>
      <c r="I426" s="210">
        <v>0</v>
      </c>
      <c r="J426" s="210">
        <v>0</v>
      </c>
      <c r="K426" s="208">
        <v>1</v>
      </c>
    </row>
    <row r="427" spans="1:11" ht="15.75" x14ac:dyDescent="0.25">
      <c r="A427" s="14" t="str">
        <f t="shared" si="292"/>
        <v>MattishallBedsit</v>
      </c>
      <c r="B427" s="148" t="s">
        <v>670</v>
      </c>
      <c r="C427" s="144" t="s">
        <v>75</v>
      </c>
      <c r="D427" s="210">
        <v>0</v>
      </c>
      <c r="E427" s="210">
        <v>0</v>
      </c>
      <c r="F427" s="210">
        <v>0</v>
      </c>
      <c r="G427" s="210">
        <v>0</v>
      </c>
      <c r="H427" s="210">
        <v>0</v>
      </c>
      <c r="I427" s="210">
        <v>0</v>
      </c>
      <c r="J427" s="210">
        <v>0</v>
      </c>
      <c r="K427" s="208">
        <v>0</v>
      </c>
    </row>
    <row r="428" spans="1:11" ht="15.75" x14ac:dyDescent="0.25">
      <c r="A428" s="14" t="str">
        <f t="shared" si="292"/>
        <v>MattishallBungalow</v>
      </c>
      <c r="B428" s="148" t="s">
        <v>670</v>
      </c>
      <c r="C428" s="145" t="s">
        <v>1715</v>
      </c>
      <c r="D428" s="210">
        <v>0</v>
      </c>
      <c r="E428" s="210">
        <v>5</v>
      </c>
      <c r="F428" s="210">
        <v>53</v>
      </c>
      <c r="G428" s="210">
        <v>1</v>
      </c>
      <c r="H428" s="210">
        <v>0</v>
      </c>
      <c r="I428" s="210">
        <v>0</v>
      </c>
      <c r="J428" s="210">
        <v>0</v>
      </c>
      <c r="K428" s="208">
        <v>59</v>
      </c>
    </row>
    <row r="429" spans="1:11" ht="15.75" x14ac:dyDescent="0.25">
      <c r="A429" s="14" t="str">
        <f t="shared" si="292"/>
        <v>MattishallFlat</v>
      </c>
      <c r="B429" s="148" t="s">
        <v>670</v>
      </c>
      <c r="C429" s="145" t="s">
        <v>33</v>
      </c>
      <c r="D429" s="210">
        <v>0</v>
      </c>
      <c r="E429" s="210">
        <v>0</v>
      </c>
      <c r="F429" s="210">
        <v>0</v>
      </c>
      <c r="G429" s="210">
        <v>0</v>
      </c>
      <c r="H429" s="210">
        <v>0</v>
      </c>
      <c r="I429" s="210">
        <v>0</v>
      </c>
      <c r="J429" s="210">
        <v>0</v>
      </c>
      <c r="K429" s="208">
        <v>0</v>
      </c>
    </row>
    <row r="430" spans="1:11" ht="15.75" x14ac:dyDescent="0.25">
      <c r="A430" s="14" t="str">
        <f t="shared" si="292"/>
        <v>MattishallHouse</v>
      </c>
      <c r="B430" s="148" t="s">
        <v>670</v>
      </c>
      <c r="C430" s="145" t="s">
        <v>1716</v>
      </c>
      <c r="D430" s="210">
        <v>0</v>
      </c>
      <c r="E430" s="210">
        <v>0</v>
      </c>
      <c r="F430" s="210">
        <v>13</v>
      </c>
      <c r="G430" s="210">
        <v>33</v>
      </c>
      <c r="H430" s="210">
        <v>3</v>
      </c>
      <c r="I430" s="210">
        <v>0</v>
      </c>
      <c r="J430" s="210">
        <v>0</v>
      </c>
      <c r="K430" s="208">
        <v>49</v>
      </c>
    </row>
    <row r="431" spans="1:11" ht="15.75" x14ac:dyDescent="0.25">
      <c r="A431" s="14" t="str">
        <f t="shared" si="292"/>
        <v>MattishallMaisonette</v>
      </c>
      <c r="B431" s="148" t="s">
        <v>670</v>
      </c>
      <c r="C431" s="146" t="s">
        <v>1717</v>
      </c>
      <c r="D431" s="210">
        <v>0</v>
      </c>
      <c r="E431" s="210">
        <v>0</v>
      </c>
      <c r="F431" s="210">
        <v>0</v>
      </c>
      <c r="G431" s="210">
        <v>0</v>
      </c>
      <c r="H431" s="210">
        <v>0</v>
      </c>
      <c r="I431" s="210">
        <v>0</v>
      </c>
      <c r="J431" s="210">
        <v>0</v>
      </c>
      <c r="K431" s="208">
        <v>0</v>
      </c>
    </row>
    <row r="432" spans="1:11" x14ac:dyDescent="0.25">
      <c r="A432" s="14" t="str">
        <f t="shared" si="292"/>
        <v>MattishallGeneral needs</v>
      </c>
      <c r="B432" s="148" t="s">
        <v>670</v>
      </c>
      <c r="C432" s="146" t="s">
        <v>72</v>
      </c>
      <c r="D432">
        <f>SUM(D427:D431)</f>
        <v>0</v>
      </c>
      <c r="E432">
        <f t="shared" ref="E432:K432" si="302">SUM(E427:E431)</f>
        <v>5</v>
      </c>
      <c r="F432">
        <f t="shared" si="302"/>
        <v>66</v>
      </c>
      <c r="G432">
        <f t="shared" si="302"/>
        <v>34</v>
      </c>
      <c r="H432">
        <f t="shared" si="302"/>
        <v>3</v>
      </c>
      <c r="I432">
        <f t="shared" si="302"/>
        <v>0</v>
      </c>
      <c r="J432">
        <f t="shared" si="302"/>
        <v>0</v>
      </c>
      <c r="K432">
        <f t="shared" si="302"/>
        <v>108</v>
      </c>
    </row>
    <row r="433" spans="1:11" ht="15.75" x14ac:dyDescent="0.25">
      <c r="A433" s="14" t="str">
        <f t="shared" si="292"/>
        <v>MattishallSheltered</v>
      </c>
      <c r="B433" s="148" t="s">
        <v>670</v>
      </c>
      <c r="C433" s="146" t="s">
        <v>46</v>
      </c>
      <c r="D433" s="210">
        <v>14</v>
      </c>
      <c r="E433" s="210">
        <v>22</v>
      </c>
      <c r="F433" s="210">
        <v>0</v>
      </c>
      <c r="G433" s="210">
        <v>0</v>
      </c>
      <c r="H433" s="210">
        <v>0</v>
      </c>
      <c r="I433" s="210">
        <v>0</v>
      </c>
      <c r="J433" s="210">
        <v>0</v>
      </c>
      <c r="K433" s="208">
        <v>36</v>
      </c>
    </row>
    <row r="434" spans="1:11" ht="15.75" x14ac:dyDescent="0.25">
      <c r="A434" s="14" t="str">
        <f t="shared" si="292"/>
        <v>MattishallShared ownership</v>
      </c>
      <c r="B434" s="148" t="s">
        <v>670</v>
      </c>
      <c r="C434" s="147" t="s">
        <v>24</v>
      </c>
      <c r="D434" s="210">
        <v>0</v>
      </c>
      <c r="E434" s="210">
        <v>0</v>
      </c>
      <c r="F434" s="210">
        <v>0</v>
      </c>
      <c r="G434" s="210">
        <v>1</v>
      </c>
      <c r="H434" s="210">
        <v>0</v>
      </c>
      <c r="I434" s="210">
        <v>0</v>
      </c>
      <c r="J434" s="210">
        <v>0</v>
      </c>
      <c r="K434" s="208">
        <v>1</v>
      </c>
    </row>
    <row r="435" spans="1:11" ht="15.75" x14ac:dyDescent="0.25">
      <c r="A435" s="14" t="str">
        <f t="shared" si="292"/>
        <v>MertonBedsit</v>
      </c>
      <c r="B435" s="148" t="s">
        <v>676</v>
      </c>
      <c r="C435" s="144" t="s">
        <v>75</v>
      </c>
      <c r="D435" s="210">
        <v>0</v>
      </c>
      <c r="E435" s="210">
        <v>0</v>
      </c>
      <c r="F435" s="210">
        <v>0</v>
      </c>
      <c r="G435" s="210">
        <v>0</v>
      </c>
      <c r="H435" s="210">
        <v>0</v>
      </c>
      <c r="I435" s="210">
        <v>0</v>
      </c>
      <c r="J435" s="210">
        <v>0</v>
      </c>
      <c r="K435" s="208">
        <v>0</v>
      </c>
    </row>
    <row r="436" spans="1:11" ht="15.75" x14ac:dyDescent="0.25">
      <c r="A436" s="14" t="str">
        <f t="shared" si="292"/>
        <v>MertonBungalow</v>
      </c>
      <c r="B436" s="148" t="s">
        <v>676</v>
      </c>
      <c r="C436" s="145" t="s">
        <v>1715</v>
      </c>
      <c r="D436" s="210">
        <v>0</v>
      </c>
      <c r="E436" s="210">
        <v>0</v>
      </c>
      <c r="F436" s="210">
        <v>2</v>
      </c>
      <c r="G436" s="210">
        <v>0</v>
      </c>
      <c r="H436" s="210">
        <v>0</v>
      </c>
      <c r="I436" s="210">
        <v>0</v>
      </c>
      <c r="J436" s="210">
        <v>0</v>
      </c>
      <c r="K436" s="208">
        <v>2</v>
      </c>
    </row>
    <row r="437" spans="1:11" ht="15.75" x14ac:dyDescent="0.25">
      <c r="A437" s="14" t="str">
        <f t="shared" si="292"/>
        <v>MertonFlat</v>
      </c>
      <c r="B437" s="148" t="s">
        <v>676</v>
      </c>
      <c r="C437" s="145" t="s">
        <v>33</v>
      </c>
      <c r="D437" s="210">
        <v>0</v>
      </c>
      <c r="E437" s="210">
        <v>0</v>
      </c>
      <c r="F437" s="210">
        <v>0</v>
      </c>
      <c r="G437" s="210">
        <v>0</v>
      </c>
      <c r="H437" s="210">
        <v>0</v>
      </c>
      <c r="I437" s="210">
        <v>0</v>
      </c>
      <c r="J437" s="210">
        <v>0</v>
      </c>
      <c r="K437" s="208">
        <v>0</v>
      </c>
    </row>
    <row r="438" spans="1:11" ht="15.75" x14ac:dyDescent="0.25">
      <c r="A438" s="14" t="str">
        <f t="shared" si="292"/>
        <v>MertonHouse</v>
      </c>
      <c r="B438" s="148" t="s">
        <v>676</v>
      </c>
      <c r="C438" s="145" t="s">
        <v>1716</v>
      </c>
      <c r="D438" s="210">
        <v>0</v>
      </c>
      <c r="E438" s="210">
        <v>0</v>
      </c>
      <c r="F438" s="210">
        <v>2</v>
      </c>
      <c r="G438" s="210">
        <v>1</v>
      </c>
      <c r="H438" s="210">
        <v>0</v>
      </c>
      <c r="I438" s="210">
        <v>0</v>
      </c>
      <c r="J438" s="210">
        <v>0</v>
      </c>
      <c r="K438" s="208">
        <v>3</v>
      </c>
    </row>
    <row r="439" spans="1:11" ht="15.75" x14ac:dyDescent="0.25">
      <c r="A439" s="14" t="str">
        <f t="shared" ref="A439" si="303">B439&amp;C439</f>
        <v>MertonGeneral needs</v>
      </c>
      <c r="B439" s="148" t="s">
        <v>676</v>
      </c>
      <c r="C439" s="146" t="s">
        <v>72</v>
      </c>
      <c r="D439" s="210">
        <v>0</v>
      </c>
      <c r="E439" s="210">
        <v>0</v>
      </c>
      <c r="F439" s="210">
        <v>0</v>
      </c>
      <c r="G439" s="210">
        <v>0</v>
      </c>
      <c r="H439" s="210">
        <v>0</v>
      </c>
      <c r="I439" s="210">
        <v>0</v>
      </c>
      <c r="J439" s="210">
        <v>0</v>
      </c>
      <c r="K439" s="208">
        <v>0</v>
      </c>
    </row>
    <row r="440" spans="1:11" x14ac:dyDescent="0.25">
      <c r="A440" s="14" t="str">
        <f t="shared" si="292"/>
        <v>MertonMaisonette</v>
      </c>
      <c r="B440" s="148" t="s">
        <v>676</v>
      </c>
      <c r="C440" s="146" t="s">
        <v>1717</v>
      </c>
      <c r="D440">
        <v>0</v>
      </c>
      <c r="E440">
        <v>0</v>
      </c>
      <c r="F440">
        <v>0</v>
      </c>
      <c r="G440">
        <v>0</v>
      </c>
      <c r="H440">
        <v>0</v>
      </c>
      <c r="I440">
        <v>0</v>
      </c>
      <c r="J440">
        <v>0</v>
      </c>
      <c r="K440" s="14">
        <f t="shared" ref="K440:K448" si="304">SUM(D440:J440)</f>
        <v>0</v>
      </c>
    </row>
    <row r="441" spans="1:11" ht="15.75" x14ac:dyDescent="0.25">
      <c r="A441" s="14" t="str">
        <f t="shared" si="292"/>
        <v>MertonSheltered</v>
      </c>
      <c r="B441" s="148" t="s">
        <v>676</v>
      </c>
      <c r="C441" s="146" t="s">
        <v>46</v>
      </c>
      <c r="D441" s="210">
        <v>0</v>
      </c>
      <c r="E441" s="210">
        <v>0</v>
      </c>
      <c r="F441" s="210">
        <v>0</v>
      </c>
      <c r="G441" s="210">
        <v>0</v>
      </c>
      <c r="H441" s="210">
        <v>0</v>
      </c>
      <c r="I441" s="210">
        <v>0</v>
      </c>
      <c r="J441" s="210">
        <v>0</v>
      </c>
      <c r="K441" s="208">
        <v>0</v>
      </c>
    </row>
    <row r="442" spans="1:11" ht="15.75" x14ac:dyDescent="0.25">
      <c r="A442" s="14" t="str">
        <f t="shared" si="292"/>
        <v>MertonShared ownership</v>
      </c>
      <c r="B442" s="148" t="s">
        <v>676</v>
      </c>
      <c r="C442" s="147" t="s">
        <v>24</v>
      </c>
      <c r="D442" s="210">
        <v>0</v>
      </c>
      <c r="E442" s="210">
        <v>0</v>
      </c>
      <c r="F442" s="210">
        <v>0</v>
      </c>
      <c r="G442" s="210">
        <v>0</v>
      </c>
      <c r="H442" s="210">
        <v>0</v>
      </c>
      <c r="I442" s="210">
        <v>0</v>
      </c>
      <c r="J442" s="210">
        <v>0</v>
      </c>
      <c r="K442" s="208">
        <v>0</v>
      </c>
    </row>
    <row r="443" spans="1:11" ht="15.75" x14ac:dyDescent="0.25">
      <c r="A443" s="14" t="str">
        <f t="shared" si="292"/>
        <v>MilehamBedsit</v>
      </c>
      <c r="B443" s="148" t="s">
        <v>682</v>
      </c>
      <c r="C443" s="144" t="s">
        <v>75</v>
      </c>
      <c r="D443" s="210">
        <v>0</v>
      </c>
      <c r="E443" s="210">
        <v>0</v>
      </c>
      <c r="F443" s="210">
        <v>0</v>
      </c>
      <c r="G443" s="210">
        <v>0</v>
      </c>
      <c r="H443" s="210">
        <v>0</v>
      </c>
      <c r="I443" s="210">
        <v>0</v>
      </c>
      <c r="J443" s="210">
        <v>0</v>
      </c>
      <c r="K443" s="208">
        <v>0</v>
      </c>
    </row>
    <row r="444" spans="1:11" ht="15.75" x14ac:dyDescent="0.25">
      <c r="A444" s="14" t="str">
        <f t="shared" si="292"/>
        <v>MilehamBungalow</v>
      </c>
      <c r="B444" s="148" t="s">
        <v>682</v>
      </c>
      <c r="C444" s="145" t="s">
        <v>1715</v>
      </c>
      <c r="D444" s="210">
        <v>0</v>
      </c>
      <c r="E444" s="210">
        <v>2</v>
      </c>
      <c r="F444" s="210">
        <v>10</v>
      </c>
      <c r="G444" s="210">
        <v>0</v>
      </c>
      <c r="H444" s="210">
        <v>0</v>
      </c>
      <c r="I444" s="210">
        <v>0</v>
      </c>
      <c r="J444" s="210">
        <v>0</v>
      </c>
      <c r="K444" s="208">
        <v>12</v>
      </c>
    </row>
    <row r="445" spans="1:11" ht="15.75" x14ac:dyDescent="0.25">
      <c r="A445" s="14" t="str">
        <f t="shared" si="292"/>
        <v>MilehamFlat</v>
      </c>
      <c r="B445" s="148" t="s">
        <v>682</v>
      </c>
      <c r="C445" s="145" t="s">
        <v>33</v>
      </c>
      <c r="D445" s="210">
        <v>0</v>
      </c>
      <c r="E445" s="210">
        <v>0</v>
      </c>
      <c r="F445" s="210">
        <v>0</v>
      </c>
      <c r="G445" s="210">
        <v>0</v>
      </c>
      <c r="H445" s="210">
        <v>0</v>
      </c>
      <c r="I445" s="210">
        <v>0</v>
      </c>
      <c r="J445" s="210">
        <v>0</v>
      </c>
      <c r="K445" s="208">
        <v>0</v>
      </c>
    </row>
    <row r="446" spans="1:11" ht="15.75" x14ac:dyDescent="0.25">
      <c r="A446" s="14" t="str">
        <f t="shared" si="292"/>
        <v>MilehamHouse</v>
      </c>
      <c r="B446" s="148" t="s">
        <v>682</v>
      </c>
      <c r="C446" s="145" t="s">
        <v>1716</v>
      </c>
      <c r="D446" s="210">
        <v>0</v>
      </c>
      <c r="E446" s="210">
        <v>0</v>
      </c>
      <c r="F446" s="210">
        <v>5</v>
      </c>
      <c r="G446" s="210">
        <v>10</v>
      </c>
      <c r="H446" s="210">
        <v>1</v>
      </c>
      <c r="I446" s="210">
        <v>0</v>
      </c>
      <c r="J446" s="210">
        <v>0</v>
      </c>
      <c r="K446" s="208">
        <v>16</v>
      </c>
    </row>
    <row r="447" spans="1:11" ht="15.75" x14ac:dyDescent="0.25">
      <c r="A447" s="14" t="str">
        <f t="shared" si="292"/>
        <v>MilehamMaisonette</v>
      </c>
      <c r="B447" s="148" t="s">
        <v>682</v>
      </c>
      <c r="C447" s="146" t="s">
        <v>1717</v>
      </c>
      <c r="D447" s="210">
        <v>0</v>
      </c>
      <c r="E447" s="210">
        <v>0</v>
      </c>
      <c r="F447" s="210">
        <v>0</v>
      </c>
      <c r="G447" s="210">
        <v>0</v>
      </c>
      <c r="H447" s="210">
        <v>0</v>
      </c>
      <c r="I447" s="210">
        <v>0</v>
      </c>
      <c r="J447" s="210">
        <v>0</v>
      </c>
      <c r="K447" s="208">
        <v>0</v>
      </c>
    </row>
    <row r="448" spans="1:11" x14ac:dyDescent="0.25">
      <c r="A448" s="14" t="str">
        <f t="shared" si="292"/>
        <v>MilehamGeneral needs</v>
      </c>
      <c r="B448" s="148" t="s">
        <v>682</v>
      </c>
      <c r="C448" s="146" t="s">
        <v>72</v>
      </c>
      <c r="D448">
        <f>SUM(D443:D447)</f>
        <v>0</v>
      </c>
      <c r="E448">
        <f t="shared" ref="E448:J448" si="305">SUM(E443:E447)</f>
        <v>2</v>
      </c>
      <c r="F448">
        <f t="shared" si="305"/>
        <v>15</v>
      </c>
      <c r="G448">
        <f t="shared" si="305"/>
        <v>10</v>
      </c>
      <c r="H448">
        <f t="shared" si="305"/>
        <v>1</v>
      </c>
      <c r="I448">
        <f t="shared" si="305"/>
        <v>0</v>
      </c>
      <c r="J448">
        <f t="shared" si="305"/>
        <v>0</v>
      </c>
      <c r="K448" s="14">
        <f t="shared" si="304"/>
        <v>28</v>
      </c>
    </row>
    <row r="449" spans="1:11" ht="15.75" x14ac:dyDescent="0.25">
      <c r="A449" s="14" t="str">
        <f t="shared" si="292"/>
        <v>MilehamSheltered</v>
      </c>
      <c r="B449" s="148" t="s">
        <v>682</v>
      </c>
      <c r="C449" s="146" t="s">
        <v>46</v>
      </c>
      <c r="D449" s="210">
        <v>0</v>
      </c>
      <c r="E449" s="210">
        <v>0</v>
      </c>
      <c r="F449" s="210">
        <v>0</v>
      </c>
      <c r="G449" s="210">
        <v>0</v>
      </c>
      <c r="H449" s="210">
        <v>0</v>
      </c>
      <c r="I449" s="210">
        <v>0</v>
      </c>
      <c r="J449" s="210">
        <v>0</v>
      </c>
      <c r="K449" s="208">
        <v>0</v>
      </c>
    </row>
    <row r="450" spans="1:11" ht="15.75" x14ac:dyDescent="0.25">
      <c r="A450" s="14" t="str">
        <f t="shared" ref="A450:A522" si="306">B450&amp;C450</f>
        <v>MilehamShared ownership</v>
      </c>
      <c r="B450" s="148" t="s">
        <v>682</v>
      </c>
      <c r="C450" s="147" t="s">
        <v>24</v>
      </c>
      <c r="D450" s="210">
        <v>0</v>
      </c>
      <c r="E450" s="210">
        <v>0</v>
      </c>
      <c r="F450" s="210">
        <v>0</v>
      </c>
      <c r="G450" s="210">
        <v>0</v>
      </c>
      <c r="H450" s="210">
        <v>0</v>
      </c>
      <c r="I450" s="210">
        <v>0</v>
      </c>
      <c r="J450" s="210">
        <v>0</v>
      </c>
      <c r="K450" s="208">
        <v>0</v>
      </c>
    </row>
    <row r="451" spans="1:11" ht="15.75" x14ac:dyDescent="0.25">
      <c r="A451" s="14" t="str">
        <f t="shared" si="306"/>
        <v>MundfordBedsit</v>
      </c>
      <c r="B451" s="148" t="s">
        <v>696</v>
      </c>
      <c r="C451" s="144" t="s">
        <v>75</v>
      </c>
      <c r="D451" s="210">
        <v>0</v>
      </c>
      <c r="E451" s="210">
        <v>0</v>
      </c>
      <c r="F451" s="210">
        <v>0</v>
      </c>
      <c r="G451" s="210">
        <v>0</v>
      </c>
      <c r="H451" s="210">
        <v>0</v>
      </c>
      <c r="I451" s="210">
        <v>0</v>
      </c>
      <c r="J451" s="210">
        <v>0</v>
      </c>
      <c r="K451" s="208">
        <v>0</v>
      </c>
    </row>
    <row r="452" spans="1:11" ht="15.75" x14ac:dyDescent="0.25">
      <c r="A452" s="14" t="str">
        <f t="shared" si="306"/>
        <v>MundfordBungalow</v>
      </c>
      <c r="B452" s="148" t="s">
        <v>696</v>
      </c>
      <c r="C452" s="145" t="s">
        <v>1715</v>
      </c>
      <c r="D452" s="210">
        <v>0</v>
      </c>
      <c r="E452" s="210">
        <v>4</v>
      </c>
      <c r="F452" s="210">
        <v>44</v>
      </c>
      <c r="G452" s="210">
        <v>1</v>
      </c>
      <c r="H452" s="210">
        <v>0</v>
      </c>
      <c r="I452" s="210">
        <v>0</v>
      </c>
      <c r="J452" s="210">
        <v>0</v>
      </c>
      <c r="K452" s="208">
        <v>49</v>
      </c>
    </row>
    <row r="453" spans="1:11" ht="15.75" x14ac:dyDescent="0.25">
      <c r="A453" s="14" t="str">
        <f t="shared" si="306"/>
        <v>MundfordFlat</v>
      </c>
      <c r="B453" s="148" t="s">
        <v>696</v>
      </c>
      <c r="C453" s="145" t="s">
        <v>33</v>
      </c>
      <c r="D453" s="210">
        <v>0</v>
      </c>
      <c r="E453" s="210">
        <v>0</v>
      </c>
      <c r="F453" s="210">
        <v>0</v>
      </c>
      <c r="G453" s="210">
        <v>0</v>
      </c>
      <c r="H453" s="210">
        <v>0</v>
      </c>
      <c r="I453" s="210">
        <v>0</v>
      </c>
      <c r="J453" s="210">
        <v>0</v>
      </c>
      <c r="K453" s="208">
        <v>0</v>
      </c>
    </row>
    <row r="454" spans="1:11" ht="15.75" x14ac:dyDescent="0.25">
      <c r="A454" s="14" t="str">
        <f t="shared" si="306"/>
        <v>MundfordHouse</v>
      </c>
      <c r="B454" s="148" t="s">
        <v>696</v>
      </c>
      <c r="C454" s="145" t="s">
        <v>1716</v>
      </c>
      <c r="D454" s="210">
        <v>0</v>
      </c>
      <c r="E454" s="210">
        <v>0</v>
      </c>
      <c r="F454" s="210">
        <v>4</v>
      </c>
      <c r="G454" s="210">
        <v>6</v>
      </c>
      <c r="H454" s="210">
        <v>0</v>
      </c>
      <c r="I454" s="210">
        <v>0</v>
      </c>
      <c r="J454" s="210">
        <v>0</v>
      </c>
      <c r="K454" s="208">
        <v>10</v>
      </c>
    </row>
    <row r="455" spans="1:11" ht="15.75" x14ac:dyDescent="0.25">
      <c r="A455" s="14" t="str">
        <f t="shared" si="306"/>
        <v>MundfordMaisonette</v>
      </c>
      <c r="B455" s="148" t="s">
        <v>696</v>
      </c>
      <c r="C455" s="146" t="s">
        <v>1717</v>
      </c>
      <c r="D455" s="210">
        <v>0</v>
      </c>
      <c r="E455" s="210">
        <v>0</v>
      </c>
      <c r="F455" s="210">
        <v>0</v>
      </c>
      <c r="G455" s="210">
        <v>0</v>
      </c>
      <c r="H455" s="210">
        <v>0</v>
      </c>
      <c r="I455" s="210">
        <v>0</v>
      </c>
      <c r="J455" s="210">
        <v>0</v>
      </c>
      <c r="K455" s="208">
        <v>0</v>
      </c>
    </row>
    <row r="456" spans="1:11" x14ac:dyDescent="0.25">
      <c r="A456" s="14" t="str">
        <f t="shared" si="306"/>
        <v>MundfordGeneral needs</v>
      </c>
      <c r="B456" s="148" t="s">
        <v>696</v>
      </c>
      <c r="C456" s="146" t="s">
        <v>72</v>
      </c>
      <c r="D456">
        <f>SUM(D451:D455)</f>
        <v>0</v>
      </c>
      <c r="E456">
        <f t="shared" ref="E456:K456" si="307">SUM(E451:E455)</f>
        <v>4</v>
      </c>
      <c r="F456">
        <f t="shared" si="307"/>
        <v>48</v>
      </c>
      <c r="G456">
        <f t="shared" si="307"/>
        <v>7</v>
      </c>
      <c r="H456">
        <f t="shared" si="307"/>
        <v>0</v>
      </c>
      <c r="I456">
        <f t="shared" si="307"/>
        <v>0</v>
      </c>
      <c r="J456">
        <f t="shared" si="307"/>
        <v>0</v>
      </c>
      <c r="K456">
        <f t="shared" si="307"/>
        <v>59</v>
      </c>
    </row>
    <row r="457" spans="1:11" ht="15.75" x14ac:dyDescent="0.25">
      <c r="A457" s="14" t="str">
        <f t="shared" si="306"/>
        <v>MundfordSheltered</v>
      </c>
      <c r="B457" s="148" t="s">
        <v>696</v>
      </c>
      <c r="C457" s="146" t="s">
        <v>46</v>
      </c>
      <c r="D457" s="210">
        <v>0</v>
      </c>
      <c r="E457" s="210">
        <v>0</v>
      </c>
      <c r="F457" s="210">
        <v>0</v>
      </c>
      <c r="G457" s="210">
        <v>0</v>
      </c>
      <c r="H457" s="210">
        <v>0</v>
      </c>
      <c r="I457" s="210">
        <v>0</v>
      </c>
      <c r="J457" s="210">
        <v>0</v>
      </c>
      <c r="K457" s="208">
        <v>0</v>
      </c>
    </row>
    <row r="458" spans="1:11" ht="15.75" x14ac:dyDescent="0.25">
      <c r="A458" s="14" t="str">
        <f t="shared" si="306"/>
        <v>MundfordShared ownership</v>
      </c>
      <c r="B458" s="148" t="s">
        <v>696</v>
      </c>
      <c r="C458" s="147" t="s">
        <v>24</v>
      </c>
      <c r="D458" s="210">
        <v>0</v>
      </c>
      <c r="E458" s="210">
        <v>0</v>
      </c>
      <c r="F458" s="210">
        <v>0</v>
      </c>
      <c r="G458" s="210">
        <v>0</v>
      </c>
      <c r="H458" s="210">
        <v>0</v>
      </c>
      <c r="I458" s="210">
        <v>0</v>
      </c>
      <c r="J458" s="210">
        <v>0</v>
      </c>
      <c r="K458" s="208">
        <v>0</v>
      </c>
    </row>
    <row r="459" spans="1:11" ht="15.75" x14ac:dyDescent="0.25">
      <c r="A459" s="14" t="str">
        <f t="shared" si="306"/>
        <v>NarboroughBedsit</v>
      </c>
      <c r="B459" s="148" t="s">
        <v>700</v>
      </c>
      <c r="C459" s="144" t="s">
        <v>75</v>
      </c>
      <c r="D459" s="210">
        <v>0</v>
      </c>
      <c r="E459" s="210">
        <v>0</v>
      </c>
      <c r="F459" s="210">
        <v>0</v>
      </c>
      <c r="G459" s="210">
        <v>0</v>
      </c>
      <c r="H459" s="210">
        <v>0</v>
      </c>
      <c r="I459" s="210">
        <v>0</v>
      </c>
      <c r="J459" s="210">
        <v>0</v>
      </c>
      <c r="K459" s="208">
        <v>0</v>
      </c>
    </row>
    <row r="460" spans="1:11" ht="15.75" x14ac:dyDescent="0.25">
      <c r="A460" s="14" t="str">
        <f t="shared" si="306"/>
        <v>NarboroughBungalow</v>
      </c>
      <c r="B460" s="148" t="s">
        <v>700</v>
      </c>
      <c r="C460" s="145" t="s">
        <v>1715</v>
      </c>
      <c r="D460" s="210">
        <v>0</v>
      </c>
      <c r="E460" s="210">
        <v>7</v>
      </c>
      <c r="F460" s="210">
        <v>47</v>
      </c>
      <c r="G460" s="210">
        <v>1</v>
      </c>
      <c r="H460" s="210">
        <v>0</v>
      </c>
      <c r="I460" s="210">
        <v>0</v>
      </c>
      <c r="J460" s="210">
        <v>0</v>
      </c>
      <c r="K460" s="208">
        <v>55</v>
      </c>
    </row>
    <row r="461" spans="1:11" ht="15.75" x14ac:dyDescent="0.25">
      <c r="A461" s="14" t="str">
        <f t="shared" si="306"/>
        <v>NarboroughFlat</v>
      </c>
      <c r="B461" s="148" t="s">
        <v>700</v>
      </c>
      <c r="C461" s="145" t="s">
        <v>33</v>
      </c>
      <c r="D461" s="210">
        <v>0</v>
      </c>
      <c r="E461" s="210">
        <v>0</v>
      </c>
      <c r="F461" s="210">
        <v>0</v>
      </c>
      <c r="G461" s="210">
        <v>0</v>
      </c>
      <c r="H461" s="210">
        <v>0</v>
      </c>
      <c r="I461" s="210">
        <v>0</v>
      </c>
      <c r="J461" s="210">
        <v>0</v>
      </c>
      <c r="K461" s="208">
        <v>0</v>
      </c>
    </row>
    <row r="462" spans="1:11" ht="15.75" x14ac:dyDescent="0.25">
      <c r="A462" s="14" t="str">
        <f t="shared" si="306"/>
        <v>NarboroughHouse</v>
      </c>
      <c r="B462" s="148" t="s">
        <v>700</v>
      </c>
      <c r="C462" s="145" t="s">
        <v>1716</v>
      </c>
      <c r="D462" s="210">
        <v>0</v>
      </c>
      <c r="E462" s="210">
        <v>8</v>
      </c>
      <c r="F462" s="210">
        <v>19</v>
      </c>
      <c r="G462" s="210">
        <v>27</v>
      </c>
      <c r="H462" s="210">
        <v>1</v>
      </c>
      <c r="I462" s="210">
        <v>0</v>
      </c>
      <c r="J462" s="210">
        <v>0</v>
      </c>
      <c r="K462" s="208">
        <v>55</v>
      </c>
    </row>
    <row r="463" spans="1:11" ht="15.75" x14ac:dyDescent="0.25">
      <c r="A463" s="14" t="str">
        <f t="shared" si="306"/>
        <v>NarboroughMaisonette</v>
      </c>
      <c r="B463" s="148" t="s">
        <v>700</v>
      </c>
      <c r="C463" s="146" t="s">
        <v>1717</v>
      </c>
      <c r="D463" s="210">
        <v>0</v>
      </c>
      <c r="E463" s="210">
        <v>0</v>
      </c>
      <c r="F463" s="210">
        <v>0</v>
      </c>
      <c r="G463" s="210">
        <v>0</v>
      </c>
      <c r="H463" s="210">
        <v>0</v>
      </c>
      <c r="I463" s="210">
        <v>0</v>
      </c>
      <c r="J463" s="210">
        <v>0</v>
      </c>
      <c r="K463" s="208">
        <v>0</v>
      </c>
    </row>
    <row r="464" spans="1:11" x14ac:dyDescent="0.25">
      <c r="A464" s="14" t="str">
        <f t="shared" ref="A464" si="308">B464&amp;C464</f>
        <v>NarboroughGeneral needs</v>
      </c>
      <c r="B464" s="148" t="s">
        <v>700</v>
      </c>
      <c r="C464" s="146" t="s">
        <v>72</v>
      </c>
      <c r="D464">
        <f>SUM(D459:D463)</f>
        <v>0</v>
      </c>
      <c r="E464">
        <f t="shared" ref="E464" si="309">SUM(E459:E463)</f>
        <v>15</v>
      </c>
      <c r="F464">
        <f t="shared" ref="F464" si="310">SUM(F459:F463)</f>
        <v>66</v>
      </c>
      <c r="G464">
        <f t="shared" ref="G464" si="311">SUM(G459:G463)</f>
        <v>28</v>
      </c>
      <c r="H464">
        <f t="shared" ref="H464" si="312">SUM(H459:H463)</f>
        <v>1</v>
      </c>
      <c r="I464">
        <f t="shared" ref="I464" si="313">SUM(I459:I463)</f>
        <v>0</v>
      </c>
      <c r="J464">
        <f t="shared" ref="J464" si="314">SUM(J459:J463)</f>
        <v>0</v>
      </c>
      <c r="K464">
        <f t="shared" ref="K464" si="315">SUM(K459:K463)</f>
        <v>110</v>
      </c>
    </row>
    <row r="465" spans="1:11" ht="15.75" x14ac:dyDescent="0.25">
      <c r="A465" s="14" t="str">
        <f t="shared" si="306"/>
        <v>NarboroughSheltered</v>
      </c>
      <c r="B465" s="148" t="s">
        <v>700</v>
      </c>
      <c r="C465" s="146" t="s">
        <v>46</v>
      </c>
      <c r="D465" s="210">
        <v>0</v>
      </c>
      <c r="E465" s="210">
        <v>0</v>
      </c>
      <c r="F465" s="210">
        <v>2</v>
      </c>
      <c r="G465" s="210">
        <v>0</v>
      </c>
      <c r="H465" s="210">
        <v>0</v>
      </c>
      <c r="I465" s="210">
        <v>0</v>
      </c>
      <c r="J465" s="210">
        <v>0</v>
      </c>
      <c r="K465" s="208">
        <v>2</v>
      </c>
    </row>
    <row r="466" spans="1:11" ht="15.75" x14ac:dyDescent="0.25">
      <c r="A466" s="14" t="str">
        <f t="shared" si="306"/>
        <v>NarboroughShared ownership</v>
      </c>
      <c r="B466" s="148" t="s">
        <v>700</v>
      </c>
      <c r="C466" s="147" t="s">
        <v>24</v>
      </c>
      <c r="D466" s="210">
        <v>0</v>
      </c>
      <c r="E466" s="210">
        <v>0</v>
      </c>
      <c r="F466" s="210">
        <v>4</v>
      </c>
      <c r="G466" s="210">
        <v>3</v>
      </c>
      <c r="H466" s="210">
        <v>0</v>
      </c>
      <c r="I466" s="210">
        <v>0</v>
      </c>
      <c r="J466" s="210">
        <v>0</v>
      </c>
      <c r="K466" s="208">
        <v>7</v>
      </c>
    </row>
    <row r="467" spans="1:11" ht="15.75" x14ac:dyDescent="0.25">
      <c r="A467" s="14" t="str">
        <f t="shared" si="306"/>
        <v>NectonBedsit</v>
      </c>
      <c r="B467" s="148" t="s">
        <v>706</v>
      </c>
      <c r="C467" s="144" t="s">
        <v>75</v>
      </c>
      <c r="D467" s="210">
        <v>0</v>
      </c>
      <c r="E467" s="210">
        <v>0</v>
      </c>
      <c r="F467" s="210">
        <v>0</v>
      </c>
      <c r="G467" s="210">
        <v>0</v>
      </c>
      <c r="H467" s="210">
        <v>0</v>
      </c>
      <c r="I467" s="210">
        <v>0</v>
      </c>
      <c r="J467" s="210">
        <v>0</v>
      </c>
      <c r="K467" s="208">
        <v>0</v>
      </c>
    </row>
    <row r="468" spans="1:11" ht="15.75" x14ac:dyDescent="0.25">
      <c r="A468" s="14" t="str">
        <f t="shared" si="306"/>
        <v>NectonBungalow</v>
      </c>
      <c r="B468" s="148" t="s">
        <v>706</v>
      </c>
      <c r="C468" s="145" t="s">
        <v>1715</v>
      </c>
      <c r="D468" s="210">
        <v>0</v>
      </c>
      <c r="E468" s="210">
        <v>2</v>
      </c>
      <c r="F468" s="210">
        <v>53</v>
      </c>
      <c r="G468" s="210">
        <v>2</v>
      </c>
      <c r="H468" s="210">
        <v>0</v>
      </c>
      <c r="I468" s="210">
        <v>0</v>
      </c>
      <c r="J468" s="210">
        <v>0</v>
      </c>
      <c r="K468" s="208">
        <v>57</v>
      </c>
    </row>
    <row r="469" spans="1:11" ht="15.75" x14ac:dyDescent="0.25">
      <c r="A469" s="14" t="str">
        <f t="shared" si="306"/>
        <v>NectonFlat</v>
      </c>
      <c r="B469" s="148" t="s">
        <v>706</v>
      </c>
      <c r="C469" s="145" t="s">
        <v>33</v>
      </c>
      <c r="D469" s="210">
        <v>0</v>
      </c>
      <c r="E469" s="210">
        <v>0</v>
      </c>
      <c r="F469" s="210">
        <v>15</v>
      </c>
      <c r="G469" s="210">
        <v>0</v>
      </c>
      <c r="H469" s="210">
        <v>0</v>
      </c>
      <c r="I469" s="210">
        <v>0</v>
      </c>
      <c r="J469" s="210">
        <v>0</v>
      </c>
      <c r="K469" s="208">
        <v>15</v>
      </c>
    </row>
    <row r="470" spans="1:11" ht="15.75" x14ac:dyDescent="0.25">
      <c r="A470" s="14" t="str">
        <f t="shared" si="306"/>
        <v>NectonHouse</v>
      </c>
      <c r="B470" s="148" t="s">
        <v>706</v>
      </c>
      <c r="C470" s="145" t="s">
        <v>1716</v>
      </c>
      <c r="D470" s="210">
        <v>0</v>
      </c>
      <c r="E470" s="210">
        <v>0</v>
      </c>
      <c r="F470" s="210">
        <v>4</v>
      </c>
      <c r="G470" s="210">
        <v>33</v>
      </c>
      <c r="H470" s="210">
        <v>2</v>
      </c>
      <c r="I470" s="210">
        <v>0</v>
      </c>
      <c r="J470" s="210">
        <v>0</v>
      </c>
      <c r="K470" s="208">
        <v>39</v>
      </c>
    </row>
    <row r="471" spans="1:11" ht="15.75" x14ac:dyDescent="0.25">
      <c r="A471" s="14" t="str">
        <f t="shared" si="306"/>
        <v>NectonMaisonette</v>
      </c>
      <c r="B471" s="148" t="s">
        <v>706</v>
      </c>
      <c r="C471" s="146" t="s">
        <v>1717</v>
      </c>
      <c r="D471" s="210">
        <v>0</v>
      </c>
      <c r="E471" s="210">
        <v>0</v>
      </c>
      <c r="F471" s="210">
        <v>0</v>
      </c>
      <c r="G471" s="210">
        <v>0</v>
      </c>
      <c r="H471" s="210">
        <v>0</v>
      </c>
      <c r="I471" s="210">
        <v>0</v>
      </c>
      <c r="J471" s="210">
        <v>0</v>
      </c>
      <c r="K471" s="208">
        <v>0</v>
      </c>
    </row>
    <row r="472" spans="1:11" x14ac:dyDescent="0.25">
      <c r="A472" s="14" t="str">
        <f t="shared" si="306"/>
        <v>NectonGeneral needs</v>
      </c>
      <c r="B472" s="148" t="s">
        <v>706</v>
      </c>
      <c r="C472" s="146" t="s">
        <v>72</v>
      </c>
      <c r="D472">
        <f>SUM(D467:D471)</f>
        <v>0</v>
      </c>
      <c r="E472">
        <f t="shared" ref="E472" si="316">SUM(E467:E471)</f>
        <v>2</v>
      </c>
      <c r="F472">
        <f t="shared" ref="F472" si="317">SUM(F467:F471)</f>
        <v>72</v>
      </c>
      <c r="G472">
        <f t="shared" ref="G472" si="318">SUM(G467:G471)</f>
        <v>35</v>
      </c>
      <c r="H472">
        <f t="shared" ref="H472" si="319">SUM(H467:H471)</f>
        <v>2</v>
      </c>
      <c r="I472">
        <f t="shared" ref="I472" si="320">SUM(I467:I471)</f>
        <v>0</v>
      </c>
      <c r="J472">
        <f t="shared" ref="J472" si="321">SUM(J467:J471)</f>
        <v>0</v>
      </c>
      <c r="K472">
        <f t="shared" ref="K472" si="322">SUM(K467:K471)</f>
        <v>111</v>
      </c>
    </row>
    <row r="473" spans="1:11" ht="15.75" x14ac:dyDescent="0.25">
      <c r="A473" s="14" t="str">
        <f t="shared" si="306"/>
        <v>NectonSheltered</v>
      </c>
      <c r="B473" s="148" t="s">
        <v>706</v>
      </c>
      <c r="C473" s="146" t="s">
        <v>46</v>
      </c>
      <c r="D473" s="210">
        <v>0</v>
      </c>
      <c r="E473" s="210">
        <v>0</v>
      </c>
      <c r="F473" s="210">
        <v>0</v>
      </c>
      <c r="G473" s="210">
        <v>0</v>
      </c>
      <c r="H473" s="210">
        <v>0</v>
      </c>
      <c r="I473" s="210">
        <v>0</v>
      </c>
      <c r="J473" s="210">
        <v>0</v>
      </c>
      <c r="K473" s="208">
        <v>0</v>
      </c>
    </row>
    <row r="474" spans="1:11" ht="15.75" x14ac:dyDescent="0.25">
      <c r="A474" s="14" t="str">
        <f t="shared" si="306"/>
        <v>NectonShared ownership</v>
      </c>
      <c r="B474" s="148" t="s">
        <v>706</v>
      </c>
      <c r="C474" s="147" t="s">
        <v>24</v>
      </c>
      <c r="D474" s="210">
        <v>0</v>
      </c>
      <c r="E474" s="210">
        <v>0</v>
      </c>
      <c r="F474" s="210">
        <v>0</v>
      </c>
      <c r="G474" s="210">
        <v>0</v>
      </c>
      <c r="H474" s="210">
        <v>0</v>
      </c>
      <c r="I474" s="210">
        <v>0</v>
      </c>
      <c r="J474" s="210">
        <v>0</v>
      </c>
      <c r="K474" s="208">
        <v>0</v>
      </c>
    </row>
    <row r="475" spans="1:11" ht="15.75" x14ac:dyDescent="0.25">
      <c r="A475" s="14" t="str">
        <f t="shared" si="306"/>
        <v>North ElmhamBedsit</v>
      </c>
      <c r="B475" s="148" t="s">
        <v>720</v>
      </c>
      <c r="C475" s="144" t="s">
        <v>75</v>
      </c>
      <c r="D475" s="210">
        <v>0</v>
      </c>
      <c r="E475" s="210">
        <v>0</v>
      </c>
      <c r="F475" s="210">
        <v>0</v>
      </c>
      <c r="G475" s="210">
        <v>0</v>
      </c>
      <c r="H475" s="210">
        <v>0</v>
      </c>
      <c r="I475" s="210">
        <v>0</v>
      </c>
      <c r="J475" s="210">
        <v>0</v>
      </c>
      <c r="K475" s="208">
        <v>0</v>
      </c>
    </row>
    <row r="476" spans="1:11" ht="15.75" x14ac:dyDescent="0.25">
      <c r="A476" s="14" t="str">
        <f t="shared" si="306"/>
        <v>North ElmhamBungalow</v>
      </c>
      <c r="B476" s="148" t="s">
        <v>720</v>
      </c>
      <c r="C476" s="145" t="s">
        <v>1715</v>
      </c>
      <c r="D476" s="210">
        <v>0</v>
      </c>
      <c r="E476" s="210">
        <v>0</v>
      </c>
      <c r="F476" s="210">
        <v>36</v>
      </c>
      <c r="G476" s="210">
        <v>0</v>
      </c>
      <c r="H476" s="210">
        <v>0</v>
      </c>
      <c r="I476" s="210">
        <v>0</v>
      </c>
      <c r="J476" s="210">
        <v>0</v>
      </c>
      <c r="K476" s="208">
        <v>36</v>
      </c>
    </row>
    <row r="477" spans="1:11" ht="15.75" x14ac:dyDescent="0.25">
      <c r="A477" s="14" t="str">
        <f t="shared" si="306"/>
        <v>North ElmhamFlat</v>
      </c>
      <c r="B477" s="148" t="s">
        <v>720</v>
      </c>
      <c r="C477" s="145" t="s">
        <v>33</v>
      </c>
      <c r="D477" s="210">
        <v>0</v>
      </c>
      <c r="E477" s="210">
        <v>0</v>
      </c>
      <c r="F477" s="210">
        <v>0</v>
      </c>
      <c r="G477" s="210">
        <v>0</v>
      </c>
      <c r="H477" s="210">
        <v>0</v>
      </c>
      <c r="I477" s="210">
        <v>0</v>
      </c>
      <c r="J477" s="210">
        <v>0</v>
      </c>
      <c r="K477" s="208">
        <v>0</v>
      </c>
    </row>
    <row r="478" spans="1:11" ht="15.75" x14ac:dyDescent="0.25">
      <c r="A478" s="14" t="str">
        <f t="shared" si="306"/>
        <v>North ElmhamHouse</v>
      </c>
      <c r="B478" s="148" t="s">
        <v>720</v>
      </c>
      <c r="C478" s="145" t="s">
        <v>1716</v>
      </c>
      <c r="D478" s="210">
        <v>0</v>
      </c>
      <c r="E478" s="210">
        <v>0</v>
      </c>
      <c r="F478" s="210">
        <v>7</v>
      </c>
      <c r="G478" s="210">
        <v>26</v>
      </c>
      <c r="H478" s="210">
        <v>3</v>
      </c>
      <c r="I478" s="210">
        <v>0</v>
      </c>
      <c r="J478" s="210">
        <v>0</v>
      </c>
      <c r="K478" s="208">
        <v>36</v>
      </c>
    </row>
    <row r="479" spans="1:11" ht="15.75" x14ac:dyDescent="0.25">
      <c r="A479" s="14" t="str">
        <f t="shared" si="306"/>
        <v>North ElmhamMaisonette</v>
      </c>
      <c r="B479" s="148" t="s">
        <v>720</v>
      </c>
      <c r="C479" s="146" t="s">
        <v>1717</v>
      </c>
      <c r="D479" s="210">
        <v>0</v>
      </c>
      <c r="E479" s="210">
        <v>0</v>
      </c>
      <c r="F479" s="210">
        <v>0</v>
      </c>
      <c r="G479" s="210">
        <v>0</v>
      </c>
      <c r="H479" s="210">
        <v>0</v>
      </c>
      <c r="I479" s="210">
        <v>0</v>
      </c>
      <c r="J479" s="210">
        <v>0</v>
      </c>
      <c r="K479" s="208">
        <v>0</v>
      </c>
    </row>
    <row r="480" spans="1:11" x14ac:dyDescent="0.25">
      <c r="A480" s="14" t="str">
        <f t="shared" ref="A480" si="323">B480&amp;C480</f>
        <v>North ElmhamGeneral needs</v>
      </c>
      <c r="B480" s="148" t="s">
        <v>720</v>
      </c>
      <c r="C480" s="146" t="s">
        <v>72</v>
      </c>
      <c r="D480">
        <f>SUM(D475:D479)</f>
        <v>0</v>
      </c>
      <c r="E480">
        <f t="shared" ref="E480" si="324">SUM(E475:E479)</f>
        <v>0</v>
      </c>
      <c r="F480">
        <f t="shared" ref="F480" si="325">SUM(F475:F479)</f>
        <v>43</v>
      </c>
      <c r="G480">
        <f t="shared" ref="G480" si="326">SUM(G475:G479)</f>
        <v>26</v>
      </c>
      <c r="H480">
        <f t="shared" ref="H480" si="327">SUM(H475:H479)</f>
        <v>3</v>
      </c>
      <c r="I480">
        <f t="shared" ref="I480" si="328">SUM(I475:I479)</f>
        <v>0</v>
      </c>
      <c r="J480">
        <f t="shared" ref="J480" si="329">SUM(J475:J479)</f>
        <v>0</v>
      </c>
      <c r="K480">
        <f t="shared" ref="K480" si="330">SUM(K475:K479)</f>
        <v>72</v>
      </c>
    </row>
    <row r="481" spans="1:11" ht="15.75" x14ac:dyDescent="0.25">
      <c r="A481" s="14" t="str">
        <f t="shared" si="306"/>
        <v>North ElmhamSheltered</v>
      </c>
      <c r="B481" s="148" t="s">
        <v>720</v>
      </c>
      <c r="C481" s="146" t="s">
        <v>46</v>
      </c>
      <c r="D481" s="210">
        <v>0</v>
      </c>
      <c r="E481" s="210">
        <v>3</v>
      </c>
      <c r="F481" s="210">
        <v>7</v>
      </c>
      <c r="G481" s="210">
        <v>0</v>
      </c>
      <c r="H481" s="210">
        <v>0</v>
      </c>
      <c r="I481" s="210">
        <v>0</v>
      </c>
      <c r="J481" s="210">
        <v>0</v>
      </c>
      <c r="K481" s="208">
        <v>10</v>
      </c>
    </row>
    <row r="482" spans="1:11" ht="15.75" x14ac:dyDescent="0.25">
      <c r="A482" s="14" t="str">
        <f t="shared" si="306"/>
        <v>North ElmhamShared ownership</v>
      </c>
      <c r="B482" s="148" t="s">
        <v>720</v>
      </c>
      <c r="C482" s="147" t="s">
        <v>24</v>
      </c>
      <c r="D482" s="210">
        <v>0</v>
      </c>
      <c r="E482" s="210">
        <v>0</v>
      </c>
      <c r="F482" s="210">
        <v>0</v>
      </c>
      <c r="G482" s="210">
        <v>0</v>
      </c>
      <c r="H482" s="210">
        <v>0</v>
      </c>
      <c r="I482" s="210">
        <v>0</v>
      </c>
      <c r="J482" s="210">
        <v>0</v>
      </c>
      <c r="K482" s="208">
        <v>0</v>
      </c>
    </row>
    <row r="483" spans="1:11" ht="15.75" x14ac:dyDescent="0.25">
      <c r="A483" s="14" t="str">
        <f t="shared" si="306"/>
        <v>North LophamBedsit</v>
      </c>
      <c r="B483" s="148" t="s">
        <v>722</v>
      </c>
      <c r="C483" s="144" t="s">
        <v>75</v>
      </c>
      <c r="D483" s="210">
        <v>0</v>
      </c>
      <c r="E483" s="210">
        <v>0</v>
      </c>
      <c r="F483" s="210">
        <v>0</v>
      </c>
      <c r="G483" s="210">
        <v>0</v>
      </c>
      <c r="H483" s="210">
        <v>0</v>
      </c>
      <c r="I483" s="210">
        <v>0</v>
      </c>
      <c r="J483" s="210">
        <v>0</v>
      </c>
      <c r="K483" s="208">
        <v>0</v>
      </c>
    </row>
    <row r="484" spans="1:11" ht="15.75" x14ac:dyDescent="0.25">
      <c r="A484" s="14" t="str">
        <f t="shared" si="306"/>
        <v>North LophamBungalow</v>
      </c>
      <c r="B484" s="148" t="s">
        <v>722</v>
      </c>
      <c r="C484" s="145" t="s">
        <v>1715</v>
      </c>
      <c r="D484" s="210">
        <v>0</v>
      </c>
      <c r="E484" s="210">
        <v>0</v>
      </c>
      <c r="F484" s="210">
        <v>12</v>
      </c>
      <c r="G484" s="210">
        <v>0</v>
      </c>
      <c r="H484" s="210">
        <v>0</v>
      </c>
      <c r="I484" s="210">
        <v>0</v>
      </c>
      <c r="J484" s="210">
        <v>0</v>
      </c>
      <c r="K484" s="208">
        <v>12</v>
      </c>
    </row>
    <row r="485" spans="1:11" ht="15.75" x14ac:dyDescent="0.25">
      <c r="A485" s="14" t="str">
        <f t="shared" si="306"/>
        <v>North LophamFlat</v>
      </c>
      <c r="B485" s="148" t="s">
        <v>722</v>
      </c>
      <c r="C485" s="145" t="s">
        <v>33</v>
      </c>
      <c r="D485" s="210">
        <v>0</v>
      </c>
      <c r="E485" s="210">
        <v>0</v>
      </c>
      <c r="F485" s="210">
        <v>0</v>
      </c>
      <c r="G485" s="210">
        <v>0</v>
      </c>
      <c r="H485" s="210">
        <v>0</v>
      </c>
      <c r="I485" s="210">
        <v>0</v>
      </c>
      <c r="J485" s="210">
        <v>0</v>
      </c>
      <c r="K485" s="208">
        <v>0</v>
      </c>
    </row>
    <row r="486" spans="1:11" ht="15.75" x14ac:dyDescent="0.25">
      <c r="A486" s="14" t="str">
        <f t="shared" si="306"/>
        <v>North LophamHouse</v>
      </c>
      <c r="B486" s="148" t="s">
        <v>722</v>
      </c>
      <c r="C486" s="145" t="s">
        <v>1716</v>
      </c>
      <c r="D486" s="210">
        <v>0</v>
      </c>
      <c r="E486" s="210">
        <v>0</v>
      </c>
      <c r="F486" s="210">
        <v>2</v>
      </c>
      <c r="G486" s="210">
        <v>7</v>
      </c>
      <c r="H486" s="210">
        <v>1</v>
      </c>
      <c r="I486" s="210">
        <v>0</v>
      </c>
      <c r="J486" s="210">
        <v>0</v>
      </c>
      <c r="K486" s="208">
        <v>10</v>
      </c>
    </row>
    <row r="487" spans="1:11" ht="15.75" x14ac:dyDescent="0.25">
      <c r="A487" s="14" t="str">
        <f t="shared" si="306"/>
        <v>North LophamMaisonette</v>
      </c>
      <c r="B487" s="148" t="s">
        <v>722</v>
      </c>
      <c r="C487" s="146" t="s">
        <v>1717</v>
      </c>
      <c r="D487" s="210">
        <v>0</v>
      </c>
      <c r="E487" s="210">
        <v>0</v>
      </c>
      <c r="F487" s="210">
        <v>0</v>
      </c>
      <c r="G487" s="210">
        <v>0</v>
      </c>
      <c r="H487" s="210">
        <v>0</v>
      </c>
      <c r="I487" s="210">
        <v>0</v>
      </c>
      <c r="J487" s="210">
        <v>0</v>
      </c>
      <c r="K487" s="208">
        <v>0</v>
      </c>
    </row>
    <row r="488" spans="1:11" x14ac:dyDescent="0.25">
      <c r="A488" s="14" t="str">
        <f t="shared" si="306"/>
        <v>North LophamGeneral needs</v>
      </c>
      <c r="B488" s="148" t="s">
        <v>722</v>
      </c>
      <c r="C488" s="146" t="s">
        <v>72</v>
      </c>
      <c r="D488">
        <f>SUM(D483:D487)</f>
        <v>0</v>
      </c>
      <c r="E488">
        <f t="shared" ref="E488" si="331">SUM(E483:E487)</f>
        <v>0</v>
      </c>
      <c r="F488">
        <f t="shared" ref="F488" si="332">SUM(F483:F487)</f>
        <v>14</v>
      </c>
      <c r="G488">
        <f t="shared" ref="G488" si="333">SUM(G483:G487)</f>
        <v>7</v>
      </c>
      <c r="H488">
        <f t="shared" ref="H488" si="334">SUM(H483:H487)</f>
        <v>1</v>
      </c>
      <c r="I488">
        <f t="shared" ref="I488" si="335">SUM(I483:I487)</f>
        <v>0</v>
      </c>
      <c r="J488">
        <f t="shared" ref="J488" si="336">SUM(J483:J487)</f>
        <v>0</v>
      </c>
      <c r="K488">
        <f t="shared" ref="K488" si="337">SUM(K483:K487)</f>
        <v>22</v>
      </c>
    </row>
    <row r="489" spans="1:11" ht="15.75" x14ac:dyDescent="0.25">
      <c r="A489" s="14" t="str">
        <f t="shared" si="306"/>
        <v>North LophamSheltered</v>
      </c>
      <c r="B489" s="148" t="s">
        <v>722</v>
      </c>
      <c r="C489" s="146" t="s">
        <v>46</v>
      </c>
      <c r="D489" s="210">
        <v>0</v>
      </c>
      <c r="E489" s="210">
        <v>0</v>
      </c>
      <c r="F489" s="210">
        <v>0</v>
      </c>
      <c r="G489" s="210">
        <v>0</v>
      </c>
      <c r="H489" s="210">
        <v>0</v>
      </c>
      <c r="I489" s="210">
        <v>0</v>
      </c>
      <c r="J489" s="210">
        <v>0</v>
      </c>
      <c r="K489" s="208">
        <v>0</v>
      </c>
    </row>
    <row r="490" spans="1:11" ht="15.75" x14ac:dyDescent="0.25">
      <c r="A490" s="14" t="str">
        <f t="shared" si="306"/>
        <v>North LophamShared ownership</v>
      </c>
      <c r="B490" s="148" t="s">
        <v>722</v>
      </c>
      <c r="C490" s="147" t="s">
        <v>24</v>
      </c>
      <c r="D490" s="210">
        <v>0</v>
      </c>
      <c r="E490" s="210">
        <v>0</v>
      </c>
      <c r="F490" s="210">
        <v>0</v>
      </c>
      <c r="G490" s="210">
        <v>0</v>
      </c>
      <c r="H490" s="210">
        <v>0</v>
      </c>
      <c r="I490" s="210">
        <v>0</v>
      </c>
      <c r="J490" s="210">
        <v>0</v>
      </c>
      <c r="K490" s="208">
        <v>0</v>
      </c>
    </row>
    <row r="491" spans="1:11" ht="15.75" x14ac:dyDescent="0.25">
      <c r="A491" s="14" t="str">
        <f t="shared" si="306"/>
        <v>North PickenhamBedsit</v>
      </c>
      <c r="B491" s="148" t="s">
        <v>724</v>
      </c>
      <c r="C491" s="144" t="s">
        <v>75</v>
      </c>
      <c r="D491" s="210">
        <v>0</v>
      </c>
      <c r="E491" s="210">
        <v>0</v>
      </c>
      <c r="F491" s="210">
        <v>0</v>
      </c>
      <c r="G491" s="210">
        <v>0</v>
      </c>
      <c r="H491" s="210">
        <v>0</v>
      </c>
      <c r="I491" s="210">
        <v>0</v>
      </c>
      <c r="J491" s="210">
        <v>0</v>
      </c>
      <c r="K491" s="208">
        <v>0</v>
      </c>
    </row>
    <row r="492" spans="1:11" ht="15.75" x14ac:dyDescent="0.25">
      <c r="A492" s="14" t="str">
        <f t="shared" si="306"/>
        <v>North PickenhamBungalow</v>
      </c>
      <c r="B492" s="148" t="s">
        <v>724</v>
      </c>
      <c r="C492" s="145" t="s">
        <v>1715</v>
      </c>
      <c r="D492" s="210">
        <v>0</v>
      </c>
      <c r="E492" s="210">
        <v>2</v>
      </c>
      <c r="F492" s="210">
        <v>30</v>
      </c>
      <c r="G492" s="210">
        <v>0</v>
      </c>
      <c r="H492" s="210">
        <v>0</v>
      </c>
      <c r="I492" s="210">
        <v>0</v>
      </c>
      <c r="J492" s="210">
        <v>0</v>
      </c>
      <c r="K492" s="208">
        <v>32</v>
      </c>
    </row>
    <row r="493" spans="1:11" ht="15.75" x14ac:dyDescent="0.25">
      <c r="A493" s="14" t="str">
        <f t="shared" si="306"/>
        <v>North PickenhamFlat</v>
      </c>
      <c r="B493" s="148" t="s">
        <v>724</v>
      </c>
      <c r="C493" s="145" t="s">
        <v>33</v>
      </c>
      <c r="D493" s="210">
        <v>0</v>
      </c>
      <c r="E493" s="210">
        <v>0</v>
      </c>
      <c r="F493" s="210">
        <v>0</v>
      </c>
      <c r="G493" s="210">
        <v>0</v>
      </c>
      <c r="H493" s="210">
        <v>0</v>
      </c>
      <c r="I493" s="210">
        <v>0</v>
      </c>
      <c r="J493" s="210">
        <v>0</v>
      </c>
      <c r="K493" s="208">
        <v>0</v>
      </c>
    </row>
    <row r="494" spans="1:11" ht="15.75" x14ac:dyDescent="0.25">
      <c r="A494" s="14" t="str">
        <f t="shared" si="306"/>
        <v>North PickenhamHouse</v>
      </c>
      <c r="B494" s="148" t="s">
        <v>724</v>
      </c>
      <c r="C494" s="145" t="s">
        <v>1716</v>
      </c>
      <c r="D494" s="210">
        <v>0</v>
      </c>
      <c r="E494" s="210">
        <v>0</v>
      </c>
      <c r="F494" s="210">
        <v>3</v>
      </c>
      <c r="G494" s="210">
        <v>20</v>
      </c>
      <c r="H494" s="210">
        <v>0</v>
      </c>
      <c r="I494" s="210">
        <v>1</v>
      </c>
      <c r="J494" s="210">
        <v>0</v>
      </c>
      <c r="K494" s="208">
        <v>24</v>
      </c>
    </row>
    <row r="495" spans="1:11" ht="15.75" x14ac:dyDescent="0.25">
      <c r="A495" s="14" t="str">
        <f t="shared" si="306"/>
        <v>North PickenhamMaisonette</v>
      </c>
      <c r="B495" s="148" t="s">
        <v>724</v>
      </c>
      <c r="C495" s="146" t="s">
        <v>1717</v>
      </c>
      <c r="D495" s="210">
        <v>0</v>
      </c>
      <c r="E495" s="210">
        <v>0</v>
      </c>
      <c r="F495" s="210">
        <v>0</v>
      </c>
      <c r="G495" s="210">
        <v>0</v>
      </c>
      <c r="H495" s="210">
        <v>0</v>
      </c>
      <c r="I495" s="210">
        <v>0</v>
      </c>
      <c r="J495" s="210">
        <v>0</v>
      </c>
      <c r="K495" s="208">
        <v>0</v>
      </c>
    </row>
    <row r="496" spans="1:11" x14ac:dyDescent="0.25">
      <c r="A496" s="14" t="str">
        <f t="shared" ref="A496" si="338">B496&amp;C496</f>
        <v>North PickenhamGeneral needs</v>
      </c>
      <c r="B496" s="148" t="s">
        <v>724</v>
      </c>
      <c r="C496" s="146" t="s">
        <v>72</v>
      </c>
      <c r="D496">
        <f>SUM(D491:D495)</f>
        <v>0</v>
      </c>
      <c r="E496">
        <f t="shared" ref="E496" si="339">SUM(E491:E495)</f>
        <v>2</v>
      </c>
      <c r="F496">
        <f t="shared" ref="F496" si="340">SUM(F491:F495)</f>
        <v>33</v>
      </c>
      <c r="G496">
        <f t="shared" ref="G496" si="341">SUM(G491:G495)</f>
        <v>20</v>
      </c>
      <c r="H496">
        <f t="shared" ref="H496" si="342">SUM(H491:H495)</f>
        <v>0</v>
      </c>
      <c r="I496">
        <f t="shared" ref="I496" si="343">SUM(I491:I495)</f>
        <v>1</v>
      </c>
      <c r="J496">
        <f t="shared" ref="J496" si="344">SUM(J491:J495)</f>
        <v>0</v>
      </c>
      <c r="K496">
        <f t="shared" ref="K496" si="345">SUM(K491:K495)</f>
        <v>56</v>
      </c>
    </row>
    <row r="497" spans="1:11" ht="15.75" x14ac:dyDescent="0.25">
      <c r="A497" s="14" t="str">
        <f t="shared" si="306"/>
        <v>North PickenhamSheltered</v>
      </c>
      <c r="B497" s="148" t="s">
        <v>724</v>
      </c>
      <c r="C497" s="146" t="s">
        <v>46</v>
      </c>
      <c r="D497" s="210">
        <v>0</v>
      </c>
      <c r="E497" s="210">
        <v>0</v>
      </c>
      <c r="F497" s="210">
        <v>0</v>
      </c>
      <c r="G497" s="210">
        <v>0</v>
      </c>
      <c r="H497" s="210">
        <v>0</v>
      </c>
      <c r="I497" s="210">
        <v>0</v>
      </c>
      <c r="J497" s="210">
        <v>0</v>
      </c>
      <c r="K497" s="208">
        <v>0</v>
      </c>
    </row>
    <row r="498" spans="1:11" ht="15.75" x14ac:dyDescent="0.25">
      <c r="A498" s="14" t="str">
        <f t="shared" si="306"/>
        <v>North PickenhamShared ownership</v>
      </c>
      <c r="B498" s="148" t="s">
        <v>724</v>
      </c>
      <c r="C498" s="147" t="s">
        <v>24</v>
      </c>
      <c r="D498" s="210">
        <v>0</v>
      </c>
      <c r="E498" s="210">
        <v>0</v>
      </c>
      <c r="F498" s="210">
        <v>0</v>
      </c>
      <c r="G498" s="210">
        <v>0</v>
      </c>
      <c r="H498" s="210">
        <v>0</v>
      </c>
      <c r="I498" s="210">
        <v>0</v>
      </c>
      <c r="J498" s="210">
        <v>0</v>
      </c>
      <c r="K498" s="208">
        <v>0</v>
      </c>
    </row>
    <row r="499" spans="1:11" ht="15.75" x14ac:dyDescent="0.25">
      <c r="A499" s="14" t="str">
        <f t="shared" si="306"/>
        <v>North TuddenhamBedsit</v>
      </c>
      <c r="B499" s="148" t="s">
        <v>728</v>
      </c>
      <c r="C499" s="144" t="s">
        <v>75</v>
      </c>
      <c r="D499" s="210">
        <v>0</v>
      </c>
      <c r="E499" s="210">
        <v>0</v>
      </c>
      <c r="F499" s="210">
        <v>0</v>
      </c>
      <c r="G499" s="210">
        <v>0</v>
      </c>
      <c r="H499" s="210">
        <v>0</v>
      </c>
      <c r="I499" s="210">
        <v>0</v>
      </c>
      <c r="J499" s="210">
        <v>0</v>
      </c>
      <c r="K499" s="208">
        <v>0</v>
      </c>
    </row>
    <row r="500" spans="1:11" ht="15.75" x14ac:dyDescent="0.25">
      <c r="A500" s="14" t="str">
        <f t="shared" si="306"/>
        <v>North TuddenhamBungalow</v>
      </c>
      <c r="B500" s="148" t="s">
        <v>728</v>
      </c>
      <c r="C500" s="145" t="s">
        <v>1715</v>
      </c>
      <c r="D500" s="210">
        <v>0</v>
      </c>
      <c r="E500" s="210">
        <v>0</v>
      </c>
      <c r="F500" s="210">
        <v>0</v>
      </c>
      <c r="G500" s="210">
        <v>0</v>
      </c>
      <c r="H500" s="210">
        <v>0</v>
      </c>
      <c r="I500" s="210">
        <v>0</v>
      </c>
      <c r="J500" s="210">
        <v>0</v>
      </c>
      <c r="K500" s="208">
        <v>0</v>
      </c>
    </row>
    <row r="501" spans="1:11" ht="15.75" x14ac:dyDescent="0.25">
      <c r="A501" s="14" t="str">
        <f t="shared" si="306"/>
        <v>North TuddenhamFlat</v>
      </c>
      <c r="B501" s="148" t="s">
        <v>728</v>
      </c>
      <c r="C501" s="145" t="s">
        <v>33</v>
      </c>
      <c r="D501" s="210">
        <v>0</v>
      </c>
      <c r="E501" s="210">
        <v>0</v>
      </c>
      <c r="F501" s="210">
        <v>0</v>
      </c>
      <c r="G501" s="210">
        <v>0</v>
      </c>
      <c r="H501" s="210">
        <v>0</v>
      </c>
      <c r="I501" s="210">
        <v>0</v>
      </c>
      <c r="J501" s="210">
        <v>0</v>
      </c>
      <c r="K501" s="208">
        <v>0</v>
      </c>
    </row>
    <row r="502" spans="1:11" ht="15.75" x14ac:dyDescent="0.25">
      <c r="A502" s="14" t="str">
        <f t="shared" si="306"/>
        <v>North TuddenhamHouse</v>
      </c>
      <c r="B502" s="148" t="s">
        <v>728</v>
      </c>
      <c r="C502" s="145" t="s">
        <v>1716</v>
      </c>
      <c r="D502" s="210">
        <v>0</v>
      </c>
      <c r="E502" s="210">
        <v>0</v>
      </c>
      <c r="F502" s="210">
        <v>2</v>
      </c>
      <c r="G502" s="210">
        <v>1</v>
      </c>
      <c r="H502" s="210">
        <v>0</v>
      </c>
      <c r="I502" s="210">
        <v>0</v>
      </c>
      <c r="J502" s="210">
        <v>0</v>
      </c>
      <c r="K502" s="208">
        <v>3</v>
      </c>
    </row>
    <row r="503" spans="1:11" ht="15.75" x14ac:dyDescent="0.25">
      <c r="A503" s="14" t="str">
        <f t="shared" si="306"/>
        <v>North TuddenhamMaisonette</v>
      </c>
      <c r="B503" s="148" t="s">
        <v>728</v>
      </c>
      <c r="C503" s="146" t="s">
        <v>1717</v>
      </c>
      <c r="D503" s="210">
        <v>0</v>
      </c>
      <c r="E503" s="210">
        <v>0</v>
      </c>
      <c r="F503" s="210">
        <v>0</v>
      </c>
      <c r="G503" s="210">
        <v>0</v>
      </c>
      <c r="H503" s="210">
        <v>0</v>
      </c>
      <c r="I503" s="210">
        <v>0</v>
      </c>
      <c r="J503" s="210">
        <v>0</v>
      </c>
      <c r="K503" s="208">
        <v>0</v>
      </c>
    </row>
    <row r="504" spans="1:11" x14ac:dyDescent="0.25">
      <c r="A504" s="14" t="str">
        <f t="shared" si="306"/>
        <v>North TuddenhamGeneral needs</v>
      </c>
      <c r="B504" s="148" t="s">
        <v>728</v>
      </c>
      <c r="C504" s="146" t="s">
        <v>72</v>
      </c>
      <c r="D504">
        <f>SUM(D499:D503)</f>
        <v>0</v>
      </c>
      <c r="E504">
        <f t="shared" ref="E504" si="346">SUM(E499:E503)</f>
        <v>0</v>
      </c>
      <c r="F504">
        <f t="shared" ref="F504" si="347">SUM(F499:F503)</f>
        <v>2</v>
      </c>
      <c r="G504">
        <f t="shared" ref="G504" si="348">SUM(G499:G503)</f>
        <v>1</v>
      </c>
      <c r="H504">
        <f t="shared" ref="H504" si="349">SUM(H499:H503)</f>
        <v>0</v>
      </c>
      <c r="I504">
        <f t="shared" ref="I504" si="350">SUM(I499:I503)</f>
        <v>0</v>
      </c>
      <c r="J504">
        <f t="shared" ref="J504" si="351">SUM(J499:J503)</f>
        <v>0</v>
      </c>
      <c r="K504">
        <f t="shared" ref="K504" si="352">SUM(K499:K503)</f>
        <v>3</v>
      </c>
    </row>
    <row r="505" spans="1:11" ht="15.75" x14ac:dyDescent="0.25">
      <c r="A505" s="14" t="str">
        <f t="shared" si="306"/>
        <v>North TuddenhamSheltered</v>
      </c>
      <c r="B505" s="148" t="s">
        <v>728</v>
      </c>
      <c r="C505" s="146" t="s">
        <v>46</v>
      </c>
      <c r="D505" s="210">
        <v>0</v>
      </c>
      <c r="E505" s="210">
        <v>0</v>
      </c>
      <c r="F505" s="210">
        <v>0</v>
      </c>
      <c r="G505" s="210">
        <v>0</v>
      </c>
      <c r="H505" s="210">
        <v>0</v>
      </c>
      <c r="I505" s="210">
        <v>0</v>
      </c>
      <c r="J505" s="210">
        <v>0</v>
      </c>
      <c r="K505" s="208">
        <v>0</v>
      </c>
    </row>
    <row r="506" spans="1:11" ht="15.75" x14ac:dyDescent="0.25">
      <c r="A506" s="14" t="str">
        <f t="shared" si="306"/>
        <v>North TuddenhamShared ownership</v>
      </c>
      <c r="B506" s="148" t="s">
        <v>728</v>
      </c>
      <c r="C506" s="147" t="s">
        <v>24</v>
      </c>
      <c r="D506" s="210">
        <v>0</v>
      </c>
      <c r="E506" s="210">
        <v>0</v>
      </c>
      <c r="F506" s="210">
        <v>0</v>
      </c>
      <c r="G506" s="210">
        <v>0</v>
      </c>
      <c r="H506" s="210">
        <v>0</v>
      </c>
      <c r="I506" s="210">
        <v>0</v>
      </c>
      <c r="J506" s="210">
        <v>0</v>
      </c>
      <c r="K506" s="208">
        <v>0</v>
      </c>
    </row>
    <row r="507" spans="1:11" ht="15.75" x14ac:dyDescent="0.25">
      <c r="A507" s="14" t="str">
        <f t="shared" si="306"/>
        <v>Old BuckenhamBedsit</v>
      </c>
      <c r="B507" s="148" t="s">
        <v>740</v>
      </c>
      <c r="C507" s="144" t="s">
        <v>75</v>
      </c>
      <c r="D507" s="210">
        <v>0</v>
      </c>
      <c r="E507" s="210">
        <v>0</v>
      </c>
      <c r="F507" s="210">
        <v>0</v>
      </c>
      <c r="G507" s="210">
        <v>0</v>
      </c>
      <c r="H507" s="210">
        <v>0</v>
      </c>
      <c r="I507" s="210">
        <v>0</v>
      </c>
      <c r="J507" s="210">
        <v>0</v>
      </c>
      <c r="K507" s="208">
        <v>0</v>
      </c>
    </row>
    <row r="508" spans="1:11" ht="15.75" x14ac:dyDescent="0.25">
      <c r="A508" s="14" t="str">
        <f t="shared" si="306"/>
        <v>Old BuckenhamBungalow</v>
      </c>
      <c r="B508" s="148" t="s">
        <v>740</v>
      </c>
      <c r="C508" s="145" t="s">
        <v>1715</v>
      </c>
      <c r="D508" s="210">
        <v>0</v>
      </c>
      <c r="E508" s="210">
        <v>2</v>
      </c>
      <c r="F508" s="210">
        <v>12</v>
      </c>
      <c r="G508" s="210">
        <v>0</v>
      </c>
      <c r="H508" s="210">
        <v>0</v>
      </c>
      <c r="I508" s="210">
        <v>0</v>
      </c>
      <c r="J508" s="210">
        <v>0</v>
      </c>
      <c r="K508" s="208">
        <v>14</v>
      </c>
    </row>
    <row r="509" spans="1:11" ht="15.75" x14ac:dyDescent="0.25">
      <c r="A509" s="14" t="str">
        <f t="shared" si="306"/>
        <v>Old BuckenhamFlat</v>
      </c>
      <c r="B509" s="148" t="s">
        <v>740</v>
      </c>
      <c r="C509" s="145" t="s">
        <v>33</v>
      </c>
      <c r="D509" s="210">
        <v>0</v>
      </c>
      <c r="E509" s="210">
        <v>0</v>
      </c>
      <c r="F509" s="210">
        <v>0</v>
      </c>
      <c r="G509" s="210">
        <v>0</v>
      </c>
      <c r="H509" s="210">
        <v>0</v>
      </c>
      <c r="I509" s="210">
        <v>0</v>
      </c>
      <c r="J509" s="210">
        <v>0</v>
      </c>
      <c r="K509" s="208">
        <v>0</v>
      </c>
    </row>
    <row r="510" spans="1:11" ht="15.75" x14ac:dyDescent="0.25">
      <c r="A510" s="14" t="str">
        <f t="shared" si="306"/>
        <v>Old BuckenhamHouse</v>
      </c>
      <c r="B510" s="148" t="s">
        <v>740</v>
      </c>
      <c r="C510" s="145" t="s">
        <v>1716</v>
      </c>
      <c r="D510" s="210">
        <v>0</v>
      </c>
      <c r="E510" s="210">
        <v>3</v>
      </c>
      <c r="F510" s="210">
        <v>8</v>
      </c>
      <c r="G510" s="210">
        <v>25</v>
      </c>
      <c r="H510" s="210">
        <v>0</v>
      </c>
      <c r="I510" s="210">
        <v>0</v>
      </c>
      <c r="J510" s="210">
        <v>0</v>
      </c>
      <c r="K510" s="208">
        <v>36</v>
      </c>
    </row>
    <row r="511" spans="1:11" ht="15.75" x14ac:dyDescent="0.25">
      <c r="A511" s="14" t="str">
        <f t="shared" si="306"/>
        <v>Old BuckenhamMaisonette</v>
      </c>
      <c r="B511" s="148" t="s">
        <v>740</v>
      </c>
      <c r="C511" s="146" t="s">
        <v>1717</v>
      </c>
      <c r="D511" s="210">
        <v>0</v>
      </c>
      <c r="E511" s="210">
        <v>0</v>
      </c>
      <c r="F511" s="210">
        <v>0</v>
      </c>
      <c r="G511" s="210">
        <v>0</v>
      </c>
      <c r="H511" s="210">
        <v>0</v>
      </c>
      <c r="I511" s="210">
        <v>0</v>
      </c>
      <c r="J511" s="210">
        <v>0</v>
      </c>
      <c r="K511" s="208">
        <v>0</v>
      </c>
    </row>
    <row r="512" spans="1:11" x14ac:dyDescent="0.25">
      <c r="A512" s="14" t="str">
        <f t="shared" ref="A512" si="353">B512&amp;C512</f>
        <v>Old BuckenhamGeneral needs</v>
      </c>
      <c r="B512" s="148" t="s">
        <v>740</v>
      </c>
      <c r="C512" s="146" t="s">
        <v>72</v>
      </c>
      <c r="D512">
        <f>SUM(D507:D511)</f>
        <v>0</v>
      </c>
      <c r="E512">
        <f t="shared" ref="E512" si="354">SUM(E507:E511)</f>
        <v>5</v>
      </c>
      <c r="F512">
        <f t="shared" ref="F512" si="355">SUM(F507:F511)</f>
        <v>20</v>
      </c>
      <c r="G512">
        <f t="shared" ref="G512" si="356">SUM(G507:G511)</f>
        <v>25</v>
      </c>
      <c r="H512">
        <f t="shared" ref="H512" si="357">SUM(H507:H511)</f>
        <v>0</v>
      </c>
      <c r="I512">
        <f t="shared" ref="I512" si="358">SUM(I507:I511)</f>
        <v>0</v>
      </c>
      <c r="J512">
        <f t="shared" ref="J512" si="359">SUM(J507:J511)</f>
        <v>0</v>
      </c>
      <c r="K512">
        <f t="shared" ref="K512" si="360">SUM(K507:K511)</f>
        <v>50</v>
      </c>
    </row>
    <row r="513" spans="1:11" ht="15.75" x14ac:dyDescent="0.25">
      <c r="A513" s="14" t="str">
        <f t="shared" si="306"/>
        <v>Old BuckenhamSheltered</v>
      </c>
      <c r="B513" s="148" t="s">
        <v>740</v>
      </c>
      <c r="C513" s="146" t="s">
        <v>46</v>
      </c>
      <c r="D513" s="210">
        <v>0</v>
      </c>
      <c r="E513" s="210">
        <v>0</v>
      </c>
      <c r="F513" s="210">
        <v>0</v>
      </c>
      <c r="G513" s="210">
        <v>0</v>
      </c>
      <c r="H513" s="210">
        <v>0</v>
      </c>
      <c r="I513" s="210">
        <v>0</v>
      </c>
      <c r="J513" s="210">
        <v>0</v>
      </c>
      <c r="K513" s="208">
        <v>0</v>
      </c>
    </row>
    <row r="514" spans="1:11" ht="15.75" x14ac:dyDescent="0.25">
      <c r="A514" s="14" t="str">
        <f t="shared" si="306"/>
        <v>Old BuckenhamShared ownership</v>
      </c>
      <c r="B514" s="148" t="s">
        <v>740</v>
      </c>
      <c r="C514" s="147" t="s">
        <v>24</v>
      </c>
      <c r="D514" s="210">
        <v>0</v>
      </c>
      <c r="E514" s="210">
        <v>0</v>
      </c>
      <c r="F514" s="210">
        <v>0</v>
      </c>
      <c r="G514" s="210">
        <v>0</v>
      </c>
      <c r="H514" s="210">
        <v>0</v>
      </c>
      <c r="I514" s="210">
        <v>0</v>
      </c>
      <c r="J514" s="210">
        <v>0</v>
      </c>
      <c r="K514" s="208">
        <v>0</v>
      </c>
    </row>
    <row r="515" spans="1:11" ht="15.75" x14ac:dyDescent="0.25">
      <c r="A515" s="14" t="str">
        <f t="shared" si="306"/>
        <v>OvingtonBedsit</v>
      </c>
      <c r="B515" s="148" t="s">
        <v>756</v>
      </c>
      <c r="C515" s="144" t="s">
        <v>75</v>
      </c>
      <c r="D515" s="210">
        <v>0</v>
      </c>
      <c r="E515" s="210">
        <v>0</v>
      </c>
      <c r="F515" s="210">
        <v>0</v>
      </c>
      <c r="G515" s="210">
        <v>0</v>
      </c>
      <c r="H515" s="210">
        <v>0</v>
      </c>
      <c r="I515" s="210">
        <v>0</v>
      </c>
      <c r="J515" s="210">
        <v>0</v>
      </c>
      <c r="K515" s="208">
        <v>0</v>
      </c>
    </row>
    <row r="516" spans="1:11" ht="15.75" x14ac:dyDescent="0.25">
      <c r="A516" s="14" t="str">
        <f t="shared" si="306"/>
        <v>OvingtonBungalow</v>
      </c>
      <c r="B516" s="148" t="s">
        <v>756</v>
      </c>
      <c r="C516" s="145" t="s">
        <v>1715</v>
      </c>
      <c r="D516" s="210">
        <v>0</v>
      </c>
      <c r="E516" s="210">
        <v>0</v>
      </c>
      <c r="F516" s="210">
        <v>0</v>
      </c>
      <c r="G516" s="210">
        <v>0</v>
      </c>
      <c r="H516" s="210">
        <v>0</v>
      </c>
      <c r="I516" s="210">
        <v>0</v>
      </c>
      <c r="J516" s="210">
        <v>0</v>
      </c>
      <c r="K516" s="208">
        <v>0</v>
      </c>
    </row>
    <row r="517" spans="1:11" ht="15.75" x14ac:dyDescent="0.25">
      <c r="A517" s="14" t="str">
        <f t="shared" si="306"/>
        <v>OvingtonFlat</v>
      </c>
      <c r="B517" s="148" t="s">
        <v>756</v>
      </c>
      <c r="C517" s="145" t="s">
        <v>33</v>
      </c>
      <c r="D517" s="210">
        <v>0</v>
      </c>
      <c r="E517" s="210">
        <v>0</v>
      </c>
      <c r="F517" s="210">
        <v>0</v>
      </c>
      <c r="G517" s="210">
        <v>0</v>
      </c>
      <c r="H517" s="210">
        <v>0</v>
      </c>
      <c r="I517" s="210">
        <v>0</v>
      </c>
      <c r="J517" s="210">
        <v>0</v>
      </c>
      <c r="K517" s="208">
        <v>0</v>
      </c>
    </row>
    <row r="518" spans="1:11" ht="15.75" x14ac:dyDescent="0.25">
      <c r="A518" s="14" t="str">
        <f t="shared" si="306"/>
        <v>OvingtonHouse</v>
      </c>
      <c r="B518" s="148" t="s">
        <v>756</v>
      </c>
      <c r="C518" s="145" t="s">
        <v>1716</v>
      </c>
      <c r="D518" s="210">
        <v>0</v>
      </c>
      <c r="E518" s="210">
        <v>0</v>
      </c>
      <c r="F518" s="210">
        <v>0</v>
      </c>
      <c r="G518" s="210">
        <v>9</v>
      </c>
      <c r="H518" s="210">
        <v>0</v>
      </c>
      <c r="I518" s="210">
        <v>0</v>
      </c>
      <c r="J518" s="210">
        <v>0</v>
      </c>
      <c r="K518" s="208">
        <v>9</v>
      </c>
    </row>
    <row r="519" spans="1:11" ht="15.75" x14ac:dyDescent="0.25">
      <c r="A519" s="14" t="str">
        <f t="shared" si="306"/>
        <v>OvingtonMaisonette</v>
      </c>
      <c r="B519" s="148" t="s">
        <v>756</v>
      </c>
      <c r="C519" s="146" t="s">
        <v>1717</v>
      </c>
      <c r="D519" s="210">
        <v>0</v>
      </c>
      <c r="E519" s="210">
        <v>0</v>
      </c>
      <c r="F519" s="210">
        <v>0</v>
      </c>
      <c r="G519" s="210">
        <v>0</v>
      </c>
      <c r="H519" s="210">
        <v>0</v>
      </c>
      <c r="I519" s="210">
        <v>0</v>
      </c>
      <c r="J519" s="210">
        <v>0</v>
      </c>
      <c r="K519" s="208">
        <v>0</v>
      </c>
    </row>
    <row r="520" spans="1:11" x14ac:dyDescent="0.25">
      <c r="A520" s="14" t="str">
        <f t="shared" si="306"/>
        <v>OvingtonGeneral needs</v>
      </c>
      <c r="B520" s="148" t="s">
        <v>756</v>
      </c>
      <c r="C520" s="146" t="s">
        <v>72</v>
      </c>
      <c r="D520">
        <f>SUM(D515:D519)</f>
        <v>0</v>
      </c>
      <c r="E520">
        <f t="shared" ref="E520" si="361">SUM(E515:E519)</f>
        <v>0</v>
      </c>
      <c r="F520">
        <f t="shared" ref="F520" si="362">SUM(F515:F519)</f>
        <v>0</v>
      </c>
      <c r="G520">
        <f t="shared" ref="G520" si="363">SUM(G515:G519)</f>
        <v>9</v>
      </c>
      <c r="H520">
        <f t="shared" ref="H520" si="364">SUM(H515:H519)</f>
        <v>0</v>
      </c>
      <c r="I520">
        <f t="shared" ref="I520" si="365">SUM(I515:I519)</f>
        <v>0</v>
      </c>
      <c r="J520">
        <f t="shared" ref="J520" si="366">SUM(J515:J519)</f>
        <v>0</v>
      </c>
      <c r="K520">
        <f t="shared" ref="K520" si="367">SUM(K515:K519)</f>
        <v>9</v>
      </c>
    </row>
    <row r="521" spans="1:11" ht="15.75" x14ac:dyDescent="0.25">
      <c r="A521" s="14" t="str">
        <f t="shared" si="306"/>
        <v>OvingtonSheltered</v>
      </c>
      <c r="B521" s="148" t="s">
        <v>756</v>
      </c>
      <c r="C521" s="146" t="s">
        <v>46</v>
      </c>
      <c r="D521" s="210">
        <v>0</v>
      </c>
      <c r="E521" s="210">
        <v>0</v>
      </c>
      <c r="F521" s="210">
        <v>0</v>
      </c>
      <c r="G521" s="210">
        <v>0</v>
      </c>
      <c r="H521" s="210">
        <v>0</v>
      </c>
      <c r="I521" s="210">
        <v>0</v>
      </c>
      <c r="J521" s="210">
        <v>0</v>
      </c>
      <c r="K521" s="208">
        <v>0</v>
      </c>
    </row>
    <row r="522" spans="1:11" ht="15.75" x14ac:dyDescent="0.25">
      <c r="A522" s="14" t="str">
        <f t="shared" si="306"/>
        <v>OvingtonShared ownership</v>
      </c>
      <c r="B522" s="148" t="s">
        <v>756</v>
      </c>
      <c r="C522" s="147" t="s">
        <v>24</v>
      </c>
      <c r="D522" s="210">
        <v>0</v>
      </c>
      <c r="E522" s="210">
        <v>0</v>
      </c>
      <c r="F522" s="210">
        <v>0</v>
      </c>
      <c r="G522" s="210">
        <v>0</v>
      </c>
      <c r="H522" s="210">
        <v>0</v>
      </c>
      <c r="I522" s="210">
        <v>0</v>
      </c>
      <c r="J522" s="210">
        <v>0</v>
      </c>
      <c r="K522" s="208">
        <v>0</v>
      </c>
    </row>
    <row r="523" spans="1:11" ht="15.75" x14ac:dyDescent="0.25">
      <c r="A523" s="14" t="str">
        <f t="shared" ref="A523:A603" si="368">B523&amp;C523</f>
        <v>OxboroughBedsit</v>
      </c>
      <c r="B523" s="148" t="s">
        <v>758</v>
      </c>
      <c r="C523" s="144" t="s">
        <v>75</v>
      </c>
      <c r="D523" s="210">
        <v>0</v>
      </c>
      <c r="E523" s="210">
        <v>0</v>
      </c>
      <c r="F523" s="210">
        <v>0</v>
      </c>
      <c r="G523" s="210">
        <v>0</v>
      </c>
      <c r="H523" s="210">
        <v>0</v>
      </c>
      <c r="I523" s="210">
        <v>0</v>
      </c>
      <c r="J523" s="210">
        <v>0</v>
      </c>
      <c r="K523" s="208">
        <v>0</v>
      </c>
    </row>
    <row r="524" spans="1:11" ht="15.75" x14ac:dyDescent="0.25">
      <c r="A524" s="14" t="str">
        <f t="shared" si="368"/>
        <v>OxboroughBungalow</v>
      </c>
      <c r="B524" s="148" t="s">
        <v>758</v>
      </c>
      <c r="C524" s="145" t="s">
        <v>1715</v>
      </c>
      <c r="D524" s="210">
        <v>0</v>
      </c>
      <c r="E524" s="210">
        <v>0</v>
      </c>
      <c r="F524" s="210">
        <v>8</v>
      </c>
      <c r="G524" s="210">
        <v>0</v>
      </c>
      <c r="H524" s="210">
        <v>0</v>
      </c>
      <c r="I524" s="210">
        <v>0</v>
      </c>
      <c r="J524" s="210">
        <v>0</v>
      </c>
      <c r="K524" s="208">
        <v>8</v>
      </c>
    </row>
    <row r="525" spans="1:11" ht="15.75" x14ac:dyDescent="0.25">
      <c r="A525" s="14" t="str">
        <f t="shared" si="368"/>
        <v>OxboroughFlat</v>
      </c>
      <c r="B525" s="148" t="s">
        <v>758</v>
      </c>
      <c r="C525" s="145" t="s">
        <v>33</v>
      </c>
      <c r="D525" s="210">
        <v>0</v>
      </c>
      <c r="E525" s="210">
        <v>0</v>
      </c>
      <c r="F525" s="210">
        <v>4</v>
      </c>
      <c r="G525" s="210">
        <v>0</v>
      </c>
      <c r="H525" s="210">
        <v>0</v>
      </c>
      <c r="I525" s="210">
        <v>0</v>
      </c>
      <c r="J525" s="210">
        <v>0</v>
      </c>
      <c r="K525" s="208">
        <v>4</v>
      </c>
    </row>
    <row r="526" spans="1:11" ht="15.75" x14ac:dyDescent="0.25">
      <c r="A526" s="14" t="str">
        <f t="shared" si="368"/>
        <v>OxboroughHouse</v>
      </c>
      <c r="B526" s="148" t="s">
        <v>758</v>
      </c>
      <c r="C526" s="145" t="s">
        <v>1716</v>
      </c>
      <c r="D526" s="210">
        <v>0</v>
      </c>
      <c r="E526" s="210">
        <v>0</v>
      </c>
      <c r="F526" s="210">
        <v>6</v>
      </c>
      <c r="G526" s="210">
        <v>1</v>
      </c>
      <c r="H526" s="210">
        <v>0</v>
      </c>
      <c r="I526" s="210">
        <v>0</v>
      </c>
      <c r="J526" s="210">
        <v>0</v>
      </c>
      <c r="K526" s="208">
        <v>7</v>
      </c>
    </row>
    <row r="527" spans="1:11" ht="15.75" x14ac:dyDescent="0.25">
      <c r="A527" s="14" t="str">
        <f t="shared" si="368"/>
        <v>OxboroughMaisonette</v>
      </c>
      <c r="B527" s="148" t="s">
        <v>758</v>
      </c>
      <c r="C527" s="146" t="s">
        <v>1717</v>
      </c>
      <c r="D527" s="210">
        <v>0</v>
      </c>
      <c r="E527" s="210">
        <v>0</v>
      </c>
      <c r="F527" s="210">
        <v>0</v>
      </c>
      <c r="G527" s="210">
        <v>0</v>
      </c>
      <c r="H527" s="210">
        <v>0</v>
      </c>
      <c r="I527" s="210">
        <v>0</v>
      </c>
      <c r="J527" s="210">
        <v>0</v>
      </c>
      <c r="K527" s="208">
        <v>0</v>
      </c>
    </row>
    <row r="528" spans="1:11" x14ac:dyDescent="0.25">
      <c r="A528" s="14" t="str">
        <f t="shared" si="368"/>
        <v>OxboroughGeneral needs</v>
      </c>
      <c r="B528" s="148" t="s">
        <v>758</v>
      </c>
      <c r="C528" s="146" t="s">
        <v>72</v>
      </c>
      <c r="D528">
        <f>SUM(D523:D527)</f>
        <v>0</v>
      </c>
      <c r="E528">
        <f t="shared" ref="E528" si="369">SUM(E523:E527)</f>
        <v>0</v>
      </c>
      <c r="F528">
        <f t="shared" ref="F528" si="370">SUM(F523:F527)</f>
        <v>18</v>
      </c>
      <c r="G528">
        <f t="shared" ref="G528" si="371">SUM(G523:G527)</f>
        <v>1</v>
      </c>
      <c r="H528">
        <f t="shared" ref="H528" si="372">SUM(H523:H527)</f>
        <v>0</v>
      </c>
      <c r="I528">
        <f t="shared" ref="I528" si="373">SUM(I523:I527)</f>
        <v>0</v>
      </c>
      <c r="J528">
        <f t="shared" ref="J528" si="374">SUM(J523:J527)</f>
        <v>0</v>
      </c>
      <c r="K528">
        <f t="shared" ref="K528" si="375">SUM(K523:K527)</f>
        <v>19</v>
      </c>
    </row>
    <row r="529" spans="1:11" ht="15.75" x14ac:dyDescent="0.25">
      <c r="A529" s="14" t="str">
        <f t="shared" si="368"/>
        <v>OxboroughSheltered</v>
      </c>
      <c r="B529" s="148" t="s">
        <v>758</v>
      </c>
      <c r="C529" s="146" t="s">
        <v>46</v>
      </c>
      <c r="D529" s="210">
        <v>0</v>
      </c>
      <c r="E529" s="210">
        <v>0</v>
      </c>
      <c r="F529" s="210">
        <v>0</v>
      </c>
      <c r="G529" s="210">
        <v>0</v>
      </c>
      <c r="H529" s="210">
        <v>0</v>
      </c>
      <c r="I529" s="210">
        <v>0</v>
      </c>
      <c r="J529" s="210">
        <v>0</v>
      </c>
      <c r="K529" s="208">
        <v>0</v>
      </c>
    </row>
    <row r="530" spans="1:11" ht="15.75" x14ac:dyDescent="0.25">
      <c r="A530" s="14" t="str">
        <f t="shared" si="368"/>
        <v>OxboroughShared ownership</v>
      </c>
      <c r="B530" s="148" t="s">
        <v>758</v>
      </c>
      <c r="C530" s="147" t="s">
        <v>24</v>
      </c>
      <c r="D530" s="210">
        <v>0</v>
      </c>
      <c r="E530" s="210">
        <v>0</v>
      </c>
      <c r="F530" s="210">
        <v>0</v>
      </c>
      <c r="G530" s="210">
        <v>0</v>
      </c>
      <c r="H530" s="210">
        <v>0</v>
      </c>
      <c r="I530" s="210">
        <v>0</v>
      </c>
      <c r="J530" s="210">
        <v>0</v>
      </c>
      <c r="K530" s="208">
        <v>0</v>
      </c>
    </row>
    <row r="531" spans="1:11" ht="15.75" x14ac:dyDescent="0.25">
      <c r="A531" s="14" t="str">
        <f t="shared" si="368"/>
        <v>QuidenhamBedsit</v>
      </c>
      <c r="B531" s="148" t="s">
        <v>778</v>
      </c>
      <c r="C531" s="144" t="s">
        <v>75</v>
      </c>
      <c r="D531" s="210">
        <v>0</v>
      </c>
      <c r="E531" s="210">
        <v>0</v>
      </c>
      <c r="F531" s="210">
        <v>0</v>
      </c>
      <c r="G531" s="210">
        <v>0</v>
      </c>
      <c r="H531" s="210">
        <v>0</v>
      </c>
      <c r="I531" s="210">
        <v>0</v>
      </c>
      <c r="J531" s="210">
        <v>0</v>
      </c>
      <c r="K531" s="208">
        <v>0</v>
      </c>
    </row>
    <row r="532" spans="1:11" ht="15.75" x14ac:dyDescent="0.25">
      <c r="A532" s="14" t="str">
        <f t="shared" si="368"/>
        <v>QuidenhamBungalow</v>
      </c>
      <c r="B532" s="148" t="s">
        <v>778</v>
      </c>
      <c r="C532" s="145" t="s">
        <v>1715</v>
      </c>
      <c r="D532" s="210">
        <v>0</v>
      </c>
      <c r="E532" s="210">
        <v>0</v>
      </c>
      <c r="F532" s="210">
        <v>0</v>
      </c>
      <c r="G532" s="210">
        <v>0</v>
      </c>
      <c r="H532" s="210">
        <v>0</v>
      </c>
      <c r="I532" s="210">
        <v>0</v>
      </c>
      <c r="J532" s="210">
        <v>0</v>
      </c>
      <c r="K532" s="208">
        <v>0</v>
      </c>
    </row>
    <row r="533" spans="1:11" ht="15.75" x14ac:dyDescent="0.25">
      <c r="A533" s="14" t="str">
        <f t="shared" si="368"/>
        <v>QuidenhamFlat</v>
      </c>
      <c r="B533" s="148" t="s">
        <v>778</v>
      </c>
      <c r="C533" s="145" t="s">
        <v>33</v>
      </c>
      <c r="D533" s="210">
        <v>0</v>
      </c>
      <c r="E533" s="210">
        <v>0</v>
      </c>
      <c r="F533" s="210">
        <v>0</v>
      </c>
      <c r="G533" s="210">
        <v>0</v>
      </c>
      <c r="H533" s="210">
        <v>0</v>
      </c>
      <c r="I533" s="210">
        <v>0</v>
      </c>
      <c r="J533" s="210">
        <v>0</v>
      </c>
      <c r="K533" s="208">
        <v>0</v>
      </c>
    </row>
    <row r="534" spans="1:11" ht="15.75" x14ac:dyDescent="0.25">
      <c r="A534" s="14" t="str">
        <f t="shared" si="368"/>
        <v>QuidenhamHouse</v>
      </c>
      <c r="B534" s="148" t="s">
        <v>778</v>
      </c>
      <c r="C534" s="145" t="s">
        <v>1716</v>
      </c>
      <c r="D534" s="210">
        <v>0</v>
      </c>
      <c r="E534" s="210">
        <v>2</v>
      </c>
      <c r="F534" s="210">
        <v>10</v>
      </c>
      <c r="G534" s="210">
        <v>4</v>
      </c>
      <c r="H534" s="210">
        <v>2</v>
      </c>
      <c r="I534" s="210">
        <v>0</v>
      </c>
      <c r="J534" s="210">
        <v>0</v>
      </c>
      <c r="K534" s="208">
        <v>18</v>
      </c>
    </row>
    <row r="535" spans="1:11" ht="15.75" x14ac:dyDescent="0.25">
      <c r="A535" s="14" t="str">
        <f t="shared" si="368"/>
        <v>QuidenhamMaisonette</v>
      </c>
      <c r="B535" s="148" t="s">
        <v>778</v>
      </c>
      <c r="C535" s="146" t="s">
        <v>1717</v>
      </c>
      <c r="D535" s="210">
        <v>0</v>
      </c>
      <c r="E535" s="210">
        <v>0</v>
      </c>
      <c r="F535" s="210">
        <v>0</v>
      </c>
      <c r="G535" s="210">
        <v>0</v>
      </c>
      <c r="H535" s="210">
        <v>0</v>
      </c>
      <c r="I535" s="210">
        <v>0</v>
      </c>
      <c r="J535" s="210">
        <v>0</v>
      </c>
      <c r="K535" s="208">
        <v>0</v>
      </c>
    </row>
    <row r="536" spans="1:11" x14ac:dyDescent="0.25">
      <c r="A536" s="14" t="str">
        <f t="shared" ref="A536" si="376">B536&amp;C536</f>
        <v>QuidenhamGeneral needs</v>
      </c>
      <c r="B536" s="148" t="s">
        <v>778</v>
      </c>
      <c r="C536" s="146" t="s">
        <v>72</v>
      </c>
      <c r="D536">
        <f>SUM(D531:D535)</f>
        <v>0</v>
      </c>
      <c r="E536">
        <f t="shared" ref="E536" si="377">SUM(E531:E535)</f>
        <v>2</v>
      </c>
      <c r="F536">
        <f t="shared" ref="F536" si="378">SUM(F531:F535)</f>
        <v>10</v>
      </c>
      <c r="G536">
        <f t="shared" ref="G536" si="379">SUM(G531:G535)</f>
        <v>4</v>
      </c>
      <c r="H536">
        <f t="shared" ref="H536" si="380">SUM(H531:H535)</f>
        <v>2</v>
      </c>
      <c r="I536">
        <f t="shared" ref="I536" si="381">SUM(I531:I535)</f>
        <v>0</v>
      </c>
      <c r="J536">
        <f t="shared" ref="J536" si="382">SUM(J531:J535)</f>
        <v>0</v>
      </c>
      <c r="K536">
        <f t="shared" ref="K536" si="383">SUM(K531:K535)</f>
        <v>18</v>
      </c>
    </row>
    <row r="537" spans="1:11" ht="15.75" x14ac:dyDescent="0.25">
      <c r="A537" s="14" t="str">
        <f t="shared" si="368"/>
        <v>QuidenhamSheltered</v>
      </c>
      <c r="B537" s="148" t="s">
        <v>778</v>
      </c>
      <c r="C537" s="146" t="s">
        <v>46</v>
      </c>
      <c r="D537" s="210">
        <v>0</v>
      </c>
      <c r="E537" s="210">
        <v>0</v>
      </c>
      <c r="F537" s="210">
        <v>0</v>
      </c>
      <c r="G537" s="210">
        <v>0</v>
      </c>
      <c r="H537" s="210">
        <v>0</v>
      </c>
      <c r="I537" s="210">
        <v>0</v>
      </c>
      <c r="J537" s="210">
        <v>0</v>
      </c>
      <c r="K537" s="208">
        <v>0</v>
      </c>
    </row>
    <row r="538" spans="1:11" ht="15.75" x14ac:dyDescent="0.25">
      <c r="A538" s="14" t="str">
        <f t="shared" si="368"/>
        <v>QuidenhamShared ownership</v>
      </c>
      <c r="B538" s="148" t="s">
        <v>778</v>
      </c>
      <c r="C538" s="147" t="s">
        <v>24</v>
      </c>
      <c r="D538" s="210">
        <v>0</v>
      </c>
      <c r="E538" s="210">
        <v>0</v>
      </c>
      <c r="F538" s="210">
        <v>0</v>
      </c>
      <c r="G538" s="210">
        <v>0</v>
      </c>
      <c r="H538" s="210">
        <v>0</v>
      </c>
      <c r="I538" s="210">
        <v>0</v>
      </c>
      <c r="J538" s="210">
        <v>0</v>
      </c>
      <c r="K538" s="208">
        <v>0</v>
      </c>
    </row>
    <row r="539" spans="1:11" ht="15.75" x14ac:dyDescent="0.25">
      <c r="A539" s="14" t="str">
        <f t="shared" ref="A539:A546" si="384">B539&amp;C547</f>
        <v>RocklandsBedsit</v>
      </c>
      <c r="B539" s="148" t="s">
        <v>802</v>
      </c>
      <c r="C539" s="144" t="s">
        <v>75</v>
      </c>
      <c r="D539" s="210">
        <v>0</v>
      </c>
      <c r="E539" s="210">
        <v>0</v>
      </c>
      <c r="F539" s="210">
        <v>0</v>
      </c>
      <c r="G539" s="210">
        <v>0</v>
      </c>
      <c r="H539" s="210">
        <v>0</v>
      </c>
      <c r="I539" s="210">
        <v>0</v>
      </c>
      <c r="J539" s="210">
        <v>0</v>
      </c>
      <c r="K539" s="208">
        <v>0</v>
      </c>
    </row>
    <row r="540" spans="1:11" ht="15.75" x14ac:dyDescent="0.25">
      <c r="A540" s="14" t="str">
        <f t="shared" si="384"/>
        <v>RocklandsBungalow</v>
      </c>
      <c r="B540" s="148" t="s">
        <v>802</v>
      </c>
      <c r="C540" s="145" t="s">
        <v>1715</v>
      </c>
      <c r="D540" s="210">
        <v>0</v>
      </c>
      <c r="E540" s="210">
        <v>0</v>
      </c>
      <c r="F540" s="210">
        <v>10</v>
      </c>
      <c r="G540" s="210">
        <v>0</v>
      </c>
      <c r="H540" s="210">
        <v>0</v>
      </c>
      <c r="I540" s="210">
        <v>0</v>
      </c>
      <c r="J540" s="210">
        <v>0</v>
      </c>
      <c r="K540" s="208">
        <v>10</v>
      </c>
    </row>
    <row r="541" spans="1:11" ht="15.75" x14ac:dyDescent="0.25">
      <c r="A541" s="14" t="str">
        <f t="shared" si="384"/>
        <v>RocklandsFlat</v>
      </c>
      <c r="B541" s="148" t="s">
        <v>802</v>
      </c>
      <c r="C541" s="145" t="s">
        <v>33</v>
      </c>
      <c r="D541" s="210">
        <v>0</v>
      </c>
      <c r="E541" s="210">
        <v>0</v>
      </c>
      <c r="F541" s="210">
        <v>0</v>
      </c>
      <c r="G541" s="210">
        <v>0</v>
      </c>
      <c r="H541" s="210">
        <v>0</v>
      </c>
      <c r="I541" s="210">
        <v>0</v>
      </c>
      <c r="J541" s="210">
        <v>0</v>
      </c>
      <c r="K541" s="208">
        <v>0</v>
      </c>
    </row>
    <row r="542" spans="1:11" ht="15.75" x14ac:dyDescent="0.25">
      <c r="A542" s="14" t="str">
        <f t="shared" si="384"/>
        <v>RocklandsHouse</v>
      </c>
      <c r="B542" s="148" t="s">
        <v>802</v>
      </c>
      <c r="C542" s="145" t="s">
        <v>1716</v>
      </c>
      <c r="D542" s="210">
        <v>0</v>
      </c>
      <c r="E542" s="210">
        <v>0</v>
      </c>
      <c r="F542" s="210">
        <v>2</v>
      </c>
      <c r="G542" s="210">
        <v>8</v>
      </c>
      <c r="H542" s="210">
        <v>1</v>
      </c>
      <c r="I542" s="210">
        <v>0</v>
      </c>
      <c r="J542" s="210">
        <v>0</v>
      </c>
      <c r="K542" s="208">
        <v>11</v>
      </c>
    </row>
    <row r="543" spans="1:11" ht="15.75" x14ac:dyDescent="0.25">
      <c r="A543" s="14" t="str">
        <f t="shared" si="384"/>
        <v>RocklandsMaisonette</v>
      </c>
      <c r="B543" s="148" t="s">
        <v>802</v>
      </c>
      <c r="C543" s="146" t="s">
        <v>1717</v>
      </c>
      <c r="D543" s="210">
        <v>0</v>
      </c>
      <c r="E543" s="210">
        <v>0</v>
      </c>
      <c r="F543" s="210">
        <v>0</v>
      </c>
      <c r="G543" s="210">
        <v>0</v>
      </c>
      <c r="H543" s="210">
        <v>0</v>
      </c>
      <c r="I543" s="210">
        <v>0</v>
      </c>
      <c r="J543" s="210">
        <v>0</v>
      </c>
      <c r="K543" s="208">
        <v>0</v>
      </c>
    </row>
    <row r="544" spans="1:11" x14ac:dyDescent="0.25">
      <c r="A544" s="14" t="str">
        <f t="shared" si="384"/>
        <v>RocklandsGeneral needs</v>
      </c>
      <c r="B544" s="148" t="s">
        <v>802</v>
      </c>
      <c r="C544" s="146" t="s">
        <v>72</v>
      </c>
      <c r="D544">
        <f>SUM(D539:D543)</f>
        <v>0</v>
      </c>
      <c r="E544">
        <f t="shared" ref="E544" si="385">SUM(E539:E543)</f>
        <v>0</v>
      </c>
      <c r="F544">
        <f t="shared" ref="F544" si="386">SUM(F539:F543)</f>
        <v>12</v>
      </c>
      <c r="G544">
        <f t="shared" ref="G544" si="387">SUM(G539:G543)</f>
        <v>8</v>
      </c>
      <c r="H544">
        <f t="shared" ref="H544" si="388">SUM(H539:H543)</f>
        <v>1</v>
      </c>
      <c r="I544">
        <f t="shared" ref="I544" si="389">SUM(I539:I543)</f>
        <v>0</v>
      </c>
      <c r="J544">
        <f t="shared" ref="J544" si="390">SUM(J539:J543)</f>
        <v>0</v>
      </c>
      <c r="K544">
        <f t="shared" ref="K544" si="391">SUM(K539:K543)</f>
        <v>21</v>
      </c>
    </row>
    <row r="545" spans="1:11" x14ac:dyDescent="0.25">
      <c r="A545" s="14" t="str">
        <f t="shared" si="384"/>
        <v>RocklandsSheltered</v>
      </c>
      <c r="B545" s="148" t="s">
        <v>802</v>
      </c>
      <c r="C545" s="146" t="s">
        <v>46</v>
      </c>
      <c r="D545">
        <v>0</v>
      </c>
      <c r="E545">
        <v>0</v>
      </c>
      <c r="F545">
        <v>0</v>
      </c>
      <c r="G545">
        <v>0</v>
      </c>
      <c r="H545">
        <v>0</v>
      </c>
      <c r="I545">
        <v>0</v>
      </c>
      <c r="J545">
        <v>0</v>
      </c>
      <c r="K545" s="14">
        <f t="shared" ref="K545:K560" si="392">SUM(D545:J545)</f>
        <v>0</v>
      </c>
    </row>
    <row r="546" spans="1:11" x14ac:dyDescent="0.25">
      <c r="A546" s="14" t="str">
        <f t="shared" si="384"/>
        <v>RocklandsShared ownership</v>
      </c>
      <c r="B546" s="148" t="s">
        <v>802</v>
      </c>
      <c r="C546" s="147" t="s">
        <v>24</v>
      </c>
      <c r="D546">
        <v>0</v>
      </c>
      <c r="E546">
        <v>0</v>
      </c>
      <c r="F546">
        <v>0</v>
      </c>
      <c r="G546">
        <v>0</v>
      </c>
      <c r="H546">
        <v>0</v>
      </c>
      <c r="I546">
        <v>0</v>
      </c>
      <c r="J546">
        <v>0</v>
      </c>
      <c r="K546" s="14">
        <f t="shared" si="392"/>
        <v>0</v>
      </c>
    </row>
    <row r="547" spans="1:11" x14ac:dyDescent="0.25">
      <c r="A547" s="14"/>
      <c r="B547" s="151" t="s">
        <v>1825</v>
      </c>
      <c r="C547" s="144" t="s">
        <v>75</v>
      </c>
      <c r="D547">
        <v>0</v>
      </c>
      <c r="E547">
        <v>0</v>
      </c>
      <c r="F547">
        <v>0</v>
      </c>
      <c r="G547">
        <v>0</v>
      </c>
      <c r="H547">
        <v>0</v>
      </c>
      <c r="I547">
        <v>0</v>
      </c>
      <c r="J547">
        <v>0</v>
      </c>
      <c r="K547" s="14">
        <f t="shared" ref="K547:K550" si="393">SUM(D547:J547)</f>
        <v>0</v>
      </c>
    </row>
    <row r="548" spans="1:11" x14ac:dyDescent="0.25">
      <c r="A548" s="14"/>
      <c r="B548" s="151" t="s">
        <v>1825</v>
      </c>
      <c r="C548" s="145" t="s">
        <v>1715</v>
      </c>
      <c r="D548">
        <v>0</v>
      </c>
      <c r="E548">
        <v>0</v>
      </c>
      <c r="F548">
        <v>0</v>
      </c>
      <c r="G548">
        <v>0</v>
      </c>
      <c r="H548">
        <v>0</v>
      </c>
      <c r="I548">
        <v>0</v>
      </c>
      <c r="J548">
        <v>0</v>
      </c>
      <c r="K548" s="14">
        <f t="shared" si="393"/>
        <v>0</v>
      </c>
    </row>
    <row r="549" spans="1:11" x14ac:dyDescent="0.25">
      <c r="A549" s="14"/>
      <c r="B549" s="151" t="s">
        <v>1825</v>
      </c>
      <c r="C549" s="145" t="s">
        <v>33</v>
      </c>
      <c r="D549">
        <v>0</v>
      </c>
      <c r="E549">
        <v>0</v>
      </c>
      <c r="F549">
        <v>0</v>
      </c>
      <c r="G549">
        <v>0</v>
      </c>
      <c r="H549">
        <v>0</v>
      </c>
      <c r="I549">
        <v>0</v>
      </c>
      <c r="J549">
        <v>0</v>
      </c>
      <c r="K549" s="14">
        <f t="shared" si="393"/>
        <v>0</v>
      </c>
    </row>
    <row r="550" spans="1:11" x14ac:dyDescent="0.25">
      <c r="A550" s="14"/>
      <c r="B550" s="151" t="s">
        <v>1825</v>
      </c>
      <c r="C550" s="145" t="s">
        <v>1716</v>
      </c>
      <c r="D550">
        <v>0</v>
      </c>
      <c r="E550">
        <v>0</v>
      </c>
      <c r="F550">
        <v>0</v>
      </c>
      <c r="G550">
        <v>6</v>
      </c>
      <c r="H550">
        <v>0</v>
      </c>
      <c r="I550">
        <v>0</v>
      </c>
      <c r="J550">
        <v>0</v>
      </c>
      <c r="K550" s="150">
        <f t="shared" si="393"/>
        <v>6</v>
      </c>
    </row>
    <row r="551" spans="1:11" x14ac:dyDescent="0.25">
      <c r="A551" s="14"/>
      <c r="B551" s="151" t="s">
        <v>1825</v>
      </c>
      <c r="C551" s="146" t="s">
        <v>1717</v>
      </c>
      <c r="D551">
        <v>0</v>
      </c>
      <c r="E551">
        <v>0</v>
      </c>
      <c r="F551">
        <v>0</v>
      </c>
      <c r="G551">
        <v>0</v>
      </c>
      <c r="H551">
        <v>0</v>
      </c>
      <c r="I551">
        <v>0</v>
      </c>
      <c r="J551">
        <v>0</v>
      </c>
      <c r="K551" s="14">
        <f t="shared" ref="K551" si="394">SUM(D551:J551)</f>
        <v>0</v>
      </c>
    </row>
    <row r="552" spans="1:11" x14ac:dyDescent="0.25">
      <c r="A552" s="14"/>
      <c r="B552" s="151" t="s">
        <v>1825</v>
      </c>
      <c r="C552" s="146" t="s">
        <v>72</v>
      </c>
      <c r="D552">
        <f>SUM(D547:D551)</f>
        <v>0</v>
      </c>
      <c r="E552">
        <f t="shared" ref="E552:K552" si="395">SUM(E547:E551)</f>
        <v>0</v>
      </c>
      <c r="F552">
        <f t="shared" si="395"/>
        <v>0</v>
      </c>
      <c r="G552">
        <f t="shared" si="395"/>
        <v>6</v>
      </c>
      <c r="H552">
        <f t="shared" si="395"/>
        <v>0</v>
      </c>
      <c r="I552">
        <f t="shared" si="395"/>
        <v>0</v>
      </c>
      <c r="J552">
        <f t="shared" si="395"/>
        <v>0</v>
      </c>
      <c r="K552">
        <f t="shared" si="395"/>
        <v>6</v>
      </c>
    </row>
    <row r="553" spans="1:11" x14ac:dyDescent="0.25">
      <c r="A553" s="14"/>
      <c r="B553" s="151" t="s">
        <v>1825</v>
      </c>
      <c r="C553" s="146" t="s">
        <v>46</v>
      </c>
      <c r="D553">
        <v>0</v>
      </c>
      <c r="E553">
        <v>0</v>
      </c>
      <c r="F553">
        <v>0</v>
      </c>
      <c r="G553">
        <v>0</v>
      </c>
      <c r="H553">
        <v>0</v>
      </c>
      <c r="I553">
        <v>0</v>
      </c>
      <c r="J553">
        <v>0</v>
      </c>
      <c r="K553" s="14">
        <f t="shared" ref="K553" si="396">SUM(D553:J553)</f>
        <v>0</v>
      </c>
    </row>
    <row r="554" spans="1:11" x14ac:dyDescent="0.25">
      <c r="A554" s="14"/>
      <c r="B554" s="151" t="s">
        <v>1825</v>
      </c>
      <c r="C554" s="147" t="s">
        <v>24</v>
      </c>
      <c r="D554">
        <v>0</v>
      </c>
      <c r="E554">
        <v>0</v>
      </c>
      <c r="F554">
        <v>0</v>
      </c>
      <c r="G554">
        <v>0</v>
      </c>
      <c r="H554">
        <v>0</v>
      </c>
      <c r="I554">
        <v>0</v>
      </c>
      <c r="J554">
        <v>0</v>
      </c>
      <c r="K554" s="150">
        <v>0</v>
      </c>
    </row>
    <row r="555" spans="1:11" x14ac:dyDescent="0.25">
      <c r="A555" s="14" t="str">
        <f t="shared" si="368"/>
        <v>RoughamBedsit</v>
      </c>
      <c r="B555" s="148" t="s">
        <v>808</v>
      </c>
      <c r="C555" s="144" t="s">
        <v>75</v>
      </c>
      <c r="D555">
        <v>0</v>
      </c>
      <c r="E555">
        <v>0</v>
      </c>
      <c r="F555">
        <v>0</v>
      </c>
      <c r="G555">
        <v>0</v>
      </c>
      <c r="H555">
        <v>0</v>
      </c>
      <c r="I555">
        <v>0</v>
      </c>
      <c r="J555">
        <v>0</v>
      </c>
      <c r="K555" s="14">
        <f t="shared" si="392"/>
        <v>0</v>
      </c>
    </row>
    <row r="556" spans="1:11" x14ac:dyDescent="0.25">
      <c r="A556" s="14" t="str">
        <f t="shared" si="368"/>
        <v>RoughamBungalow</v>
      </c>
      <c r="B556" s="148" t="s">
        <v>808</v>
      </c>
      <c r="C556" s="145" t="s">
        <v>1715</v>
      </c>
      <c r="D556">
        <v>0</v>
      </c>
      <c r="E556">
        <v>0</v>
      </c>
      <c r="F556">
        <v>0</v>
      </c>
      <c r="G556">
        <v>0</v>
      </c>
      <c r="H556">
        <v>0</v>
      </c>
      <c r="I556">
        <v>0</v>
      </c>
      <c r="J556">
        <v>0</v>
      </c>
      <c r="K556" s="14">
        <f t="shared" si="392"/>
        <v>0</v>
      </c>
    </row>
    <row r="557" spans="1:11" x14ac:dyDescent="0.25">
      <c r="A557" s="14" t="str">
        <f t="shared" si="368"/>
        <v>RoughamFlat</v>
      </c>
      <c r="B557" s="148" t="s">
        <v>808</v>
      </c>
      <c r="C557" s="145" t="s">
        <v>33</v>
      </c>
      <c r="D557">
        <v>0</v>
      </c>
      <c r="E557">
        <v>0</v>
      </c>
      <c r="F557">
        <v>0</v>
      </c>
      <c r="G557">
        <v>0</v>
      </c>
      <c r="H557">
        <v>0</v>
      </c>
      <c r="I557">
        <v>0</v>
      </c>
      <c r="J557">
        <v>0</v>
      </c>
      <c r="K557" s="14">
        <f t="shared" si="392"/>
        <v>0</v>
      </c>
    </row>
    <row r="558" spans="1:11" x14ac:dyDescent="0.25">
      <c r="A558" s="14" t="str">
        <f>B558&amp;C558</f>
        <v>RoughamHouse</v>
      </c>
      <c r="B558" s="148" t="s">
        <v>808</v>
      </c>
      <c r="C558" s="145" t="s">
        <v>1716</v>
      </c>
      <c r="D558">
        <v>0</v>
      </c>
      <c r="E558">
        <v>0</v>
      </c>
      <c r="F558">
        <v>0</v>
      </c>
      <c r="G558">
        <v>2</v>
      </c>
      <c r="H558">
        <v>0</v>
      </c>
      <c r="I558">
        <v>0</v>
      </c>
      <c r="J558">
        <v>0</v>
      </c>
      <c r="K558" s="14">
        <f t="shared" si="392"/>
        <v>2</v>
      </c>
    </row>
    <row r="559" spans="1:11" x14ac:dyDescent="0.25">
      <c r="A559" s="14" t="str">
        <f>B559&amp;C559</f>
        <v>RoughamGeneral needs</v>
      </c>
      <c r="B559" s="148" t="s">
        <v>808</v>
      </c>
      <c r="C559" s="146" t="s">
        <v>72</v>
      </c>
      <c r="D559">
        <f>SUM(D555:D558)</f>
        <v>0</v>
      </c>
      <c r="E559">
        <f t="shared" ref="E559:K559" si="397">SUM(E555:E558)</f>
        <v>0</v>
      </c>
      <c r="F559">
        <f t="shared" si="397"/>
        <v>0</v>
      </c>
      <c r="G559">
        <f t="shared" si="397"/>
        <v>2</v>
      </c>
      <c r="H559">
        <f t="shared" si="397"/>
        <v>0</v>
      </c>
      <c r="I559">
        <f t="shared" si="397"/>
        <v>0</v>
      </c>
      <c r="J559">
        <f t="shared" si="397"/>
        <v>0</v>
      </c>
      <c r="K559">
        <f t="shared" si="397"/>
        <v>2</v>
      </c>
    </row>
    <row r="560" spans="1:11" x14ac:dyDescent="0.25">
      <c r="A560" s="14" t="str">
        <f t="shared" si="368"/>
        <v>RoughamMaisonette</v>
      </c>
      <c r="B560" s="148" t="s">
        <v>808</v>
      </c>
      <c r="C560" s="146" t="s">
        <v>1717</v>
      </c>
      <c r="D560">
        <v>0</v>
      </c>
      <c r="E560">
        <v>0</v>
      </c>
      <c r="F560">
        <v>0</v>
      </c>
      <c r="G560">
        <v>0</v>
      </c>
      <c r="H560">
        <v>0</v>
      </c>
      <c r="I560">
        <v>0</v>
      </c>
      <c r="J560">
        <v>0</v>
      </c>
      <c r="K560" s="14">
        <f t="shared" si="392"/>
        <v>0</v>
      </c>
    </row>
    <row r="561" spans="1:11" ht="15.75" x14ac:dyDescent="0.25">
      <c r="A561" s="14" t="str">
        <f t="shared" si="368"/>
        <v>RoughamSheltered</v>
      </c>
      <c r="B561" s="148" t="s">
        <v>808</v>
      </c>
      <c r="C561" s="146" t="s">
        <v>46</v>
      </c>
      <c r="D561" s="210">
        <v>0</v>
      </c>
      <c r="E561" s="210">
        <v>0</v>
      </c>
      <c r="F561" s="210">
        <v>0</v>
      </c>
      <c r="G561" s="210">
        <v>0</v>
      </c>
      <c r="H561" s="210">
        <v>0</v>
      </c>
      <c r="I561" s="210">
        <v>0</v>
      </c>
      <c r="J561" s="210">
        <v>0</v>
      </c>
      <c r="K561" s="208">
        <v>0</v>
      </c>
    </row>
    <row r="562" spans="1:11" ht="15.75" x14ac:dyDescent="0.25">
      <c r="A562" s="14" t="str">
        <f t="shared" si="368"/>
        <v>RoughamShared ownership</v>
      </c>
      <c r="B562" s="148" t="s">
        <v>808</v>
      </c>
      <c r="C562" s="147" t="s">
        <v>24</v>
      </c>
      <c r="D562" s="210">
        <v>0</v>
      </c>
      <c r="E562" s="210">
        <v>0</v>
      </c>
      <c r="F562" s="210">
        <v>0</v>
      </c>
      <c r="G562" s="210">
        <v>0</v>
      </c>
      <c r="H562" s="210">
        <v>0</v>
      </c>
      <c r="I562" s="210">
        <v>0</v>
      </c>
      <c r="J562" s="210">
        <v>0</v>
      </c>
      <c r="K562" s="208">
        <v>0</v>
      </c>
    </row>
    <row r="563" spans="1:11" ht="15.75" x14ac:dyDescent="0.25">
      <c r="A563" s="14" t="str">
        <f t="shared" si="368"/>
        <v>Saham ToneyBedsit</v>
      </c>
      <c r="B563" s="148" t="s">
        <v>825</v>
      </c>
      <c r="C563" s="144" t="s">
        <v>75</v>
      </c>
      <c r="D563" s="210">
        <v>0</v>
      </c>
      <c r="E563" s="210">
        <v>0</v>
      </c>
      <c r="F563" s="210">
        <v>0</v>
      </c>
      <c r="G563" s="210">
        <v>0</v>
      </c>
      <c r="H563" s="210">
        <v>0</v>
      </c>
      <c r="I563" s="210">
        <v>0</v>
      </c>
      <c r="J563" s="210">
        <v>0</v>
      </c>
      <c r="K563" s="208">
        <v>0</v>
      </c>
    </row>
    <row r="564" spans="1:11" ht="15.75" x14ac:dyDescent="0.25">
      <c r="A564" s="14" t="str">
        <f t="shared" si="368"/>
        <v>Saham ToneyBungalow</v>
      </c>
      <c r="B564" s="148" t="s">
        <v>825</v>
      </c>
      <c r="C564" s="145" t="s">
        <v>1715</v>
      </c>
      <c r="D564" s="210">
        <v>0</v>
      </c>
      <c r="E564" s="210">
        <v>0</v>
      </c>
      <c r="F564" s="210">
        <v>46</v>
      </c>
      <c r="G564" s="210">
        <v>2</v>
      </c>
      <c r="H564" s="210">
        <v>0</v>
      </c>
      <c r="I564" s="210">
        <v>0</v>
      </c>
      <c r="J564" s="210">
        <v>0</v>
      </c>
      <c r="K564" s="208">
        <v>48</v>
      </c>
    </row>
    <row r="565" spans="1:11" ht="15.75" x14ac:dyDescent="0.25">
      <c r="A565" s="14" t="str">
        <f t="shared" si="368"/>
        <v>Saham ToneyFlat</v>
      </c>
      <c r="B565" s="148" t="s">
        <v>825</v>
      </c>
      <c r="C565" s="145" t="s">
        <v>33</v>
      </c>
      <c r="D565" s="210">
        <v>0</v>
      </c>
      <c r="E565" s="210">
        <v>0</v>
      </c>
      <c r="F565" s="210">
        <v>0</v>
      </c>
      <c r="G565" s="210">
        <v>0</v>
      </c>
      <c r="H565" s="210">
        <v>0</v>
      </c>
      <c r="I565" s="210">
        <v>0</v>
      </c>
      <c r="J565" s="210">
        <v>0</v>
      </c>
      <c r="K565" s="208">
        <v>0</v>
      </c>
    </row>
    <row r="566" spans="1:11" ht="15.75" x14ac:dyDescent="0.25">
      <c r="A566" s="14" t="str">
        <f t="shared" si="368"/>
        <v>Saham ToneyHouse</v>
      </c>
      <c r="B566" s="148" t="s">
        <v>825</v>
      </c>
      <c r="C566" s="145" t="s">
        <v>1716</v>
      </c>
      <c r="D566" s="210">
        <v>0</v>
      </c>
      <c r="E566" s="210">
        <v>2</v>
      </c>
      <c r="F566" s="210">
        <v>7</v>
      </c>
      <c r="G566" s="210">
        <v>16</v>
      </c>
      <c r="H566" s="210">
        <v>1</v>
      </c>
      <c r="I566" s="210">
        <v>0</v>
      </c>
      <c r="J566" s="210">
        <v>0</v>
      </c>
      <c r="K566" s="208">
        <v>26</v>
      </c>
    </row>
    <row r="567" spans="1:11" ht="15.75" x14ac:dyDescent="0.25">
      <c r="A567" s="14" t="str">
        <f t="shared" si="368"/>
        <v>Saham ToneyMaisonette</v>
      </c>
      <c r="B567" s="148" t="s">
        <v>825</v>
      </c>
      <c r="C567" s="146" t="s">
        <v>1717</v>
      </c>
      <c r="D567" s="210">
        <v>0</v>
      </c>
      <c r="E567" s="210">
        <v>0</v>
      </c>
      <c r="F567" s="210">
        <v>0</v>
      </c>
      <c r="G567" s="210">
        <v>0</v>
      </c>
      <c r="H567" s="210">
        <v>0</v>
      </c>
      <c r="I567" s="210">
        <v>0</v>
      </c>
      <c r="J567" s="210">
        <v>0</v>
      </c>
      <c r="K567" s="208">
        <v>0</v>
      </c>
    </row>
    <row r="568" spans="1:11" x14ac:dyDescent="0.25">
      <c r="A568" s="14" t="str">
        <f>B568&amp;C568</f>
        <v>Saham ToneyGeneral needs</v>
      </c>
      <c r="B568" s="148" t="s">
        <v>825</v>
      </c>
      <c r="C568" s="146" t="s">
        <v>72</v>
      </c>
      <c r="D568">
        <f>SUM(D563:D567)</f>
        <v>0</v>
      </c>
      <c r="E568">
        <f t="shared" ref="E568:K568" si="398">SUM(E563:E567)</f>
        <v>2</v>
      </c>
      <c r="F568">
        <f t="shared" si="398"/>
        <v>53</v>
      </c>
      <c r="G568">
        <f t="shared" si="398"/>
        <v>18</v>
      </c>
      <c r="H568">
        <f t="shared" si="398"/>
        <v>1</v>
      </c>
      <c r="I568">
        <f t="shared" si="398"/>
        <v>0</v>
      </c>
      <c r="J568">
        <f t="shared" si="398"/>
        <v>0</v>
      </c>
      <c r="K568">
        <f t="shared" si="398"/>
        <v>74</v>
      </c>
    </row>
    <row r="569" spans="1:11" ht="15.75" x14ac:dyDescent="0.25">
      <c r="A569" s="14" t="str">
        <f t="shared" si="368"/>
        <v>Saham ToneySheltered</v>
      </c>
      <c r="B569" s="148" t="s">
        <v>825</v>
      </c>
      <c r="C569" s="146" t="s">
        <v>46</v>
      </c>
      <c r="D569" s="210">
        <v>0</v>
      </c>
      <c r="E569" s="210">
        <v>0</v>
      </c>
      <c r="F569" s="210">
        <v>0</v>
      </c>
      <c r="G569" s="210">
        <v>0</v>
      </c>
      <c r="H569" s="210">
        <v>0</v>
      </c>
      <c r="I569" s="210">
        <v>0</v>
      </c>
      <c r="J569" s="210">
        <v>0</v>
      </c>
      <c r="K569" s="208">
        <v>0</v>
      </c>
    </row>
    <row r="570" spans="1:11" ht="15.75" x14ac:dyDescent="0.25">
      <c r="A570" s="14" t="str">
        <f t="shared" si="368"/>
        <v>Saham ToneyShared ownership</v>
      </c>
      <c r="B570" s="148" t="s">
        <v>825</v>
      </c>
      <c r="C570" s="147" t="s">
        <v>24</v>
      </c>
      <c r="D570" s="210">
        <v>0</v>
      </c>
      <c r="E570" s="210">
        <v>0</v>
      </c>
      <c r="F570" s="210">
        <v>0</v>
      </c>
      <c r="G570" s="210">
        <v>0</v>
      </c>
      <c r="H570" s="210">
        <v>0</v>
      </c>
      <c r="I570" s="210">
        <v>0</v>
      </c>
      <c r="J570" s="210">
        <v>0</v>
      </c>
      <c r="K570" s="208">
        <v>0</v>
      </c>
    </row>
    <row r="571" spans="1:11" ht="15.75" x14ac:dyDescent="0.25">
      <c r="A571" s="14" t="str">
        <f t="shared" si="368"/>
        <v>ScarningBedsit</v>
      </c>
      <c r="B571" s="148" t="s">
        <v>837</v>
      </c>
      <c r="C571" s="144" t="s">
        <v>75</v>
      </c>
      <c r="D571" s="210">
        <v>0</v>
      </c>
      <c r="E571" s="210">
        <v>0</v>
      </c>
      <c r="F571" s="210">
        <v>0</v>
      </c>
      <c r="G571" s="210">
        <v>0</v>
      </c>
      <c r="H571" s="210">
        <v>0</v>
      </c>
      <c r="I571" s="210">
        <v>0</v>
      </c>
      <c r="J571" s="210">
        <v>0</v>
      </c>
      <c r="K571" s="208">
        <v>0</v>
      </c>
    </row>
    <row r="572" spans="1:11" ht="15.75" x14ac:dyDescent="0.25">
      <c r="A572" s="14" t="str">
        <f t="shared" si="368"/>
        <v>ScarningBungalow</v>
      </c>
      <c r="B572" s="148" t="s">
        <v>837</v>
      </c>
      <c r="C572" s="145" t="s">
        <v>1715</v>
      </c>
      <c r="D572" s="210">
        <v>0</v>
      </c>
      <c r="E572" s="210">
        <v>0</v>
      </c>
      <c r="F572" s="210">
        <v>12</v>
      </c>
      <c r="G572" s="210">
        <v>0</v>
      </c>
      <c r="H572" s="210">
        <v>0</v>
      </c>
      <c r="I572" s="210">
        <v>0</v>
      </c>
      <c r="J572" s="210">
        <v>0</v>
      </c>
      <c r="K572" s="208">
        <v>12</v>
      </c>
    </row>
    <row r="573" spans="1:11" ht="15.75" x14ac:dyDescent="0.25">
      <c r="A573" s="14" t="str">
        <f t="shared" si="368"/>
        <v>ScarningFlat</v>
      </c>
      <c r="B573" s="148" t="s">
        <v>837</v>
      </c>
      <c r="C573" s="145" t="s">
        <v>33</v>
      </c>
      <c r="D573" s="210">
        <v>0</v>
      </c>
      <c r="E573" s="210">
        <v>4</v>
      </c>
      <c r="F573" s="210">
        <v>0</v>
      </c>
      <c r="G573" s="210">
        <v>0</v>
      </c>
      <c r="H573" s="210">
        <v>0</v>
      </c>
      <c r="I573" s="210">
        <v>0</v>
      </c>
      <c r="J573" s="210">
        <v>0</v>
      </c>
      <c r="K573" s="208">
        <v>4</v>
      </c>
    </row>
    <row r="574" spans="1:11" ht="15.75" x14ac:dyDescent="0.25">
      <c r="A574" s="14" t="str">
        <f t="shared" si="368"/>
        <v>ScarningHouse</v>
      </c>
      <c r="B574" s="148" t="s">
        <v>837</v>
      </c>
      <c r="C574" s="145" t="s">
        <v>1716</v>
      </c>
      <c r="D574" s="210">
        <v>0</v>
      </c>
      <c r="E574" s="210">
        <v>0</v>
      </c>
      <c r="F574" s="210">
        <v>20</v>
      </c>
      <c r="G574" s="210">
        <v>41</v>
      </c>
      <c r="H574" s="210">
        <v>0</v>
      </c>
      <c r="I574" s="210">
        <v>0</v>
      </c>
      <c r="J574" s="210">
        <v>0</v>
      </c>
      <c r="K574" s="208">
        <v>61</v>
      </c>
    </row>
    <row r="575" spans="1:11" ht="15.75" x14ac:dyDescent="0.25">
      <c r="A575" s="14" t="str">
        <f t="shared" si="368"/>
        <v>ScarningMaisonette</v>
      </c>
      <c r="B575" s="148" t="s">
        <v>837</v>
      </c>
      <c r="C575" s="146" t="s">
        <v>1717</v>
      </c>
      <c r="D575" s="210">
        <v>0</v>
      </c>
      <c r="E575" s="210">
        <v>0</v>
      </c>
      <c r="F575" s="210">
        <v>0</v>
      </c>
      <c r="G575" s="210">
        <v>0</v>
      </c>
      <c r="H575" s="210">
        <v>0</v>
      </c>
      <c r="I575" s="210">
        <v>0</v>
      </c>
      <c r="J575" s="210">
        <v>0</v>
      </c>
      <c r="K575" s="208">
        <v>0</v>
      </c>
    </row>
    <row r="576" spans="1:11" x14ac:dyDescent="0.25">
      <c r="A576" s="14" t="str">
        <f>B576&amp;C576</f>
        <v>ScarningGeneral needs</v>
      </c>
      <c r="B576" s="148" t="s">
        <v>837</v>
      </c>
      <c r="C576" s="146" t="s">
        <v>72</v>
      </c>
      <c r="D576">
        <f>SUM(D571:D575)</f>
        <v>0</v>
      </c>
      <c r="E576">
        <f t="shared" ref="E576:K576" si="399">SUM(E571:E575)</f>
        <v>4</v>
      </c>
      <c r="F576">
        <f t="shared" si="399"/>
        <v>32</v>
      </c>
      <c r="G576">
        <f t="shared" si="399"/>
        <v>41</v>
      </c>
      <c r="H576">
        <f t="shared" si="399"/>
        <v>0</v>
      </c>
      <c r="I576">
        <f t="shared" si="399"/>
        <v>0</v>
      </c>
      <c r="J576">
        <f t="shared" si="399"/>
        <v>0</v>
      </c>
      <c r="K576">
        <f t="shared" si="399"/>
        <v>77</v>
      </c>
    </row>
    <row r="577" spans="1:11" ht="15.75" x14ac:dyDescent="0.25">
      <c r="A577" s="14" t="str">
        <f t="shared" si="368"/>
        <v>ScarningSheltered</v>
      </c>
      <c r="B577" s="148" t="s">
        <v>837</v>
      </c>
      <c r="C577" s="146" t="s">
        <v>46</v>
      </c>
      <c r="D577" s="210">
        <v>0</v>
      </c>
      <c r="E577" s="210">
        <v>0</v>
      </c>
      <c r="F577" s="210">
        <v>0</v>
      </c>
      <c r="G577" s="210">
        <v>0</v>
      </c>
      <c r="H577" s="210">
        <v>0</v>
      </c>
      <c r="I577" s="210">
        <v>0</v>
      </c>
      <c r="J577" s="210">
        <v>0</v>
      </c>
      <c r="K577" s="208">
        <v>0</v>
      </c>
    </row>
    <row r="578" spans="1:11" ht="15.75" x14ac:dyDescent="0.25">
      <c r="A578" s="14" t="str">
        <f t="shared" si="368"/>
        <v>ScarningShared ownership</v>
      </c>
      <c r="B578" s="148" t="s">
        <v>837</v>
      </c>
      <c r="C578" s="147" t="s">
        <v>24</v>
      </c>
      <c r="D578" s="210">
        <v>0</v>
      </c>
      <c r="E578" s="210">
        <v>0</v>
      </c>
      <c r="F578" s="210">
        <v>4</v>
      </c>
      <c r="G578" s="210">
        <v>0</v>
      </c>
      <c r="H578" s="210">
        <v>0</v>
      </c>
      <c r="I578" s="210">
        <v>0</v>
      </c>
      <c r="J578" s="210">
        <v>0</v>
      </c>
      <c r="K578" s="208">
        <v>4</v>
      </c>
    </row>
    <row r="579" spans="1:11" ht="15.75" x14ac:dyDescent="0.25">
      <c r="A579" s="14" t="str">
        <f t="shared" si="368"/>
        <v>ScoultonBedsit</v>
      </c>
      <c r="B579" s="148" t="s">
        <v>843</v>
      </c>
      <c r="C579" s="144" t="s">
        <v>75</v>
      </c>
      <c r="D579" s="210">
        <v>0</v>
      </c>
      <c r="E579" s="210">
        <v>0</v>
      </c>
      <c r="F579" s="210">
        <v>0</v>
      </c>
      <c r="G579" s="210">
        <v>0</v>
      </c>
      <c r="H579" s="210">
        <v>0</v>
      </c>
      <c r="I579" s="210">
        <v>0</v>
      </c>
      <c r="J579" s="210">
        <v>0</v>
      </c>
      <c r="K579" s="208">
        <v>0</v>
      </c>
    </row>
    <row r="580" spans="1:11" ht="15.75" x14ac:dyDescent="0.25">
      <c r="A580" s="14" t="str">
        <f t="shared" si="368"/>
        <v>ScoultonBungalow</v>
      </c>
      <c r="B580" s="148" t="s">
        <v>843</v>
      </c>
      <c r="C580" s="145" t="s">
        <v>1715</v>
      </c>
      <c r="D580" s="210">
        <v>0</v>
      </c>
      <c r="E580" s="210">
        <v>0</v>
      </c>
      <c r="F580" s="210">
        <v>2</v>
      </c>
      <c r="G580" s="210">
        <v>0</v>
      </c>
      <c r="H580" s="210">
        <v>0</v>
      </c>
      <c r="I580" s="210">
        <v>0</v>
      </c>
      <c r="J580" s="210">
        <v>0</v>
      </c>
      <c r="K580" s="208">
        <v>2</v>
      </c>
    </row>
    <row r="581" spans="1:11" ht="15.75" x14ac:dyDescent="0.25">
      <c r="A581" s="14" t="str">
        <f t="shared" si="368"/>
        <v>ScoultonFlat</v>
      </c>
      <c r="B581" s="148" t="s">
        <v>843</v>
      </c>
      <c r="C581" s="145" t="s">
        <v>33</v>
      </c>
      <c r="D581" s="210">
        <v>0</v>
      </c>
      <c r="E581" s="210">
        <v>0</v>
      </c>
      <c r="F581" s="210">
        <v>0</v>
      </c>
      <c r="G581" s="210">
        <v>0</v>
      </c>
      <c r="H581" s="210">
        <v>0</v>
      </c>
      <c r="I581" s="210">
        <v>0</v>
      </c>
      <c r="J581" s="210">
        <v>0</v>
      </c>
      <c r="K581" s="208">
        <v>0</v>
      </c>
    </row>
    <row r="582" spans="1:11" ht="15.75" x14ac:dyDescent="0.25">
      <c r="A582" s="14" t="str">
        <f t="shared" si="368"/>
        <v>ScoultonHouse</v>
      </c>
      <c r="B582" s="148" t="s">
        <v>843</v>
      </c>
      <c r="C582" s="145" t="s">
        <v>1716</v>
      </c>
      <c r="D582" s="210">
        <v>0</v>
      </c>
      <c r="E582" s="210">
        <v>0</v>
      </c>
      <c r="F582" s="210">
        <v>0</v>
      </c>
      <c r="G582" s="210">
        <v>6</v>
      </c>
      <c r="H582" s="210">
        <v>0</v>
      </c>
      <c r="I582" s="210">
        <v>0</v>
      </c>
      <c r="J582" s="210">
        <v>0</v>
      </c>
      <c r="K582" s="208">
        <v>6</v>
      </c>
    </row>
    <row r="583" spans="1:11" ht="15.75" x14ac:dyDescent="0.25">
      <c r="A583" s="14" t="str">
        <f t="shared" si="368"/>
        <v>ScoultonMaisonette</v>
      </c>
      <c r="B583" s="148" t="s">
        <v>843</v>
      </c>
      <c r="C583" s="146" t="s">
        <v>1717</v>
      </c>
      <c r="D583" s="210">
        <v>0</v>
      </c>
      <c r="E583" s="210">
        <v>0</v>
      </c>
      <c r="F583" s="210">
        <v>0</v>
      </c>
      <c r="G583" s="210">
        <v>0</v>
      </c>
      <c r="H583" s="210">
        <v>0</v>
      </c>
      <c r="I583" s="210">
        <v>0</v>
      </c>
      <c r="J583" s="210">
        <v>0</v>
      </c>
      <c r="K583" s="208">
        <v>0</v>
      </c>
    </row>
    <row r="584" spans="1:11" x14ac:dyDescent="0.25">
      <c r="A584" s="14" t="str">
        <f>B584&amp;C584</f>
        <v>ScoultonGeneral needs</v>
      </c>
      <c r="B584" s="148" t="s">
        <v>843</v>
      </c>
      <c r="C584" s="146" t="s">
        <v>72</v>
      </c>
      <c r="D584">
        <f>SUM(D579:D583)</f>
        <v>0</v>
      </c>
      <c r="E584">
        <f t="shared" ref="E584:K584" si="400">SUM(E579:E583)</f>
        <v>0</v>
      </c>
      <c r="F584">
        <f t="shared" si="400"/>
        <v>2</v>
      </c>
      <c r="G584">
        <f t="shared" si="400"/>
        <v>6</v>
      </c>
      <c r="H584">
        <f t="shared" si="400"/>
        <v>0</v>
      </c>
      <c r="I584">
        <f t="shared" si="400"/>
        <v>0</v>
      </c>
      <c r="J584">
        <f t="shared" si="400"/>
        <v>0</v>
      </c>
      <c r="K584">
        <f t="shared" si="400"/>
        <v>8</v>
      </c>
    </row>
    <row r="585" spans="1:11" ht="15.75" x14ac:dyDescent="0.25">
      <c r="A585" s="14" t="str">
        <f t="shared" si="368"/>
        <v>ScoultonSheltered</v>
      </c>
      <c r="B585" s="148" t="s">
        <v>843</v>
      </c>
      <c r="C585" s="146" t="s">
        <v>46</v>
      </c>
      <c r="D585" s="210">
        <v>0</v>
      </c>
      <c r="E585" s="210">
        <v>0</v>
      </c>
      <c r="F585" s="210">
        <v>0</v>
      </c>
      <c r="G585" s="210">
        <v>0</v>
      </c>
      <c r="H585" s="210">
        <v>0</v>
      </c>
      <c r="I585" s="210">
        <v>0</v>
      </c>
      <c r="J585" s="210">
        <v>0</v>
      </c>
      <c r="K585" s="208">
        <v>0</v>
      </c>
    </row>
    <row r="586" spans="1:11" ht="15.75" x14ac:dyDescent="0.25">
      <c r="A586" s="14" t="str">
        <f t="shared" si="368"/>
        <v>ScoultonShared ownership</v>
      </c>
      <c r="B586" s="148" t="s">
        <v>843</v>
      </c>
      <c r="C586" s="147" t="s">
        <v>24</v>
      </c>
      <c r="D586" s="210">
        <v>0</v>
      </c>
      <c r="E586" s="210">
        <v>0</v>
      </c>
      <c r="F586" s="210">
        <v>0</v>
      </c>
      <c r="G586" s="210">
        <v>0</v>
      </c>
      <c r="H586" s="210">
        <v>0</v>
      </c>
      <c r="I586" s="210">
        <v>0</v>
      </c>
      <c r="J586" s="210">
        <v>0</v>
      </c>
      <c r="K586" s="208">
        <v>0</v>
      </c>
    </row>
    <row r="587" spans="1:11" ht="15.75" x14ac:dyDescent="0.25">
      <c r="A587" s="14" t="str">
        <f t="shared" si="368"/>
        <v>ShipdhamBedsit</v>
      </c>
      <c r="B587" s="148" t="s">
        <v>861</v>
      </c>
      <c r="C587" s="144" t="s">
        <v>75</v>
      </c>
      <c r="D587" s="210">
        <v>0</v>
      </c>
      <c r="E587" s="210">
        <v>0</v>
      </c>
      <c r="F587" s="210">
        <v>0</v>
      </c>
      <c r="G587" s="210">
        <v>0</v>
      </c>
      <c r="H587" s="210">
        <v>0</v>
      </c>
      <c r="I587" s="210">
        <v>0</v>
      </c>
      <c r="J587" s="210">
        <v>0</v>
      </c>
      <c r="K587" s="208">
        <v>0</v>
      </c>
    </row>
    <row r="588" spans="1:11" ht="15.75" x14ac:dyDescent="0.25">
      <c r="A588" s="14" t="str">
        <f t="shared" si="368"/>
        <v>ShipdhamBungalow</v>
      </c>
      <c r="B588" s="148" t="s">
        <v>861</v>
      </c>
      <c r="C588" s="145" t="s">
        <v>1715</v>
      </c>
      <c r="D588" s="210">
        <v>0</v>
      </c>
      <c r="E588" s="210">
        <v>0</v>
      </c>
      <c r="F588" s="210">
        <v>41</v>
      </c>
      <c r="G588" s="210">
        <v>0</v>
      </c>
      <c r="H588" s="210">
        <v>0</v>
      </c>
      <c r="I588" s="210">
        <v>0</v>
      </c>
      <c r="J588" s="210">
        <v>0</v>
      </c>
      <c r="K588" s="208">
        <v>41</v>
      </c>
    </row>
    <row r="589" spans="1:11" ht="15.75" x14ac:dyDescent="0.25">
      <c r="A589" s="14" t="str">
        <f t="shared" si="368"/>
        <v>ShipdhamFlat</v>
      </c>
      <c r="B589" s="148" t="s">
        <v>861</v>
      </c>
      <c r="C589" s="145" t="s">
        <v>33</v>
      </c>
      <c r="D589" s="210">
        <v>0</v>
      </c>
      <c r="E589" s="210">
        <v>8</v>
      </c>
      <c r="F589" s="210">
        <v>0</v>
      </c>
      <c r="G589" s="210">
        <v>0</v>
      </c>
      <c r="H589" s="210">
        <v>0</v>
      </c>
      <c r="I589" s="210">
        <v>0</v>
      </c>
      <c r="J589" s="210">
        <v>0</v>
      </c>
      <c r="K589" s="208">
        <v>8</v>
      </c>
    </row>
    <row r="590" spans="1:11" ht="15.75" x14ac:dyDescent="0.25">
      <c r="A590" s="14" t="str">
        <f t="shared" si="368"/>
        <v>ShipdhamHouse</v>
      </c>
      <c r="B590" s="148" t="s">
        <v>861</v>
      </c>
      <c r="C590" s="145" t="s">
        <v>1716</v>
      </c>
      <c r="D590" s="210">
        <v>0</v>
      </c>
      <c r="E590" s="210">
        <v>2</v>
      </c>
      <c r="F590" s="210">
        <v>11</v>
      </c>
      <c r="G590" s="210">
        <v>41</v>
      </c>
      <c r="H590" s="210">
        <v>1</v>
      </c>
      <c r="I590" s="210">
        <v>0</v>
      </c>
      <c r="J590" s="210">
        <v>0</v>
      </c>
      <c r="K590" s="208">
        <v>55</v>
      </c>
    </row>
    <row r="591" spans="1:11" ht="15.75" x14ac:dyDescent="0.25">
      <c r="A591" s="14" t="str">
        <f t="shared" si="368"/>
        <v>ShipdhamMaisonette</v>
      </c>
      <c r="B591" s="148" t="s">
        <v>861</v>
      </c>
      <c r="C591" s="146" t="s">
        <v>1717</v>
      </c>
      <c r="D591" s="210">
        <v>0</v>
      </c>
      <c r="E591" s="210">
        <v>0</v>
      </c>
      <c r="F591" s="210">
        <v>0</v>
      </c>
      <c r="G591" s="210">
        <v>0</v>
      </c>
      <c r="H591" s="210">
        <v>0</v>
      </c>
      <c r="I591" s="210">
        <v>0</v>
      </c>
      <c r="J591" s="210">
        <v>0</v>
      </c>
      <c r="K591" s="208">
        <v>0</v>
      </c>
    </row>
    <row r="592" spans="1:11" x14ac:dyDescent="0.25">
      <c r="A592" s="14" t="str">
        <f>B592&amp;C592</f>
        <v>ShipdhamGeneral needs</v>
      </c>
      <c r="B592" s="148" t="s">
        <v>861</v>
      </c>
      <c r="C592" s="146" t="s">
        <v>72</v>
      </c>
      <c r="D592">
        <f>SUM(D587:D591)</f>
        <v>0</v>
      </c>
      <c r="E592">
        <f t="shared" ref="E592:K592" si="401">SUM(E587:E591)</f>
        <v>10</v>
      </c>
      <c r="F592">
        <f t="shared" si="401"/>
        <v>52</v>
      </c>
      <c r="G592">
        <f t="shared" si="401"/>
        <v>41</v>
      </c>
      <c r="H592">
        <f t="shared" si="401"/>
        <v>1</v>
      </c>
      <c r="I592">
        <f t="shared" si="401"/>
        <v>0</v>
      </c>
      <c r="J592">
        <f t="shared" si="401"/>
        <v>0</v>
      </c>
      <c r="K592">
        <f t="shared" si="401"/>
        <v>104</v>
      </c>
    </row>
    <row r="593" spans="1:11" ht="15.75" x14ac:dyDescent="0.25">
      <c r="A593" s="14" t="str">
        <f t="shared" si="368"/>
        <v>ShipdhamSheltered</v>
      </c>
      <c r="B593" s="148" t="s">
        <v>861</v>
      </c>
      <c r="C593" s="146" t="s">
        <v>46</v>
      </c>
      <c r="D593" s="210">
        <v>1</v>
      </c>
      <c r="E593" s="210">
        <v>12</v>
      </c>
      <c r="F593" s="210">
        <v>10</v>
      </c>
      <c r="G593" s="210">
        <v>0</v>
      </c>
      <c r="H593" s="210">
        <v>0</v>
      </c>
      <c r="I593" s="210">
        <v>0</v>
      </c>
      <c r="J593" s="210">
        <v>0</v>
      </c>
      <c r="K593" s="208">
        <v>23</v>
      </c>
    </row>
    <row r="594" spans="1:11" ht="15.75" x14ac:dyDescent="0.25">
      <c r="A594" s="14" t="str">
        <f t="shared" si="368"/>
        <v>ShipdhamShared ownership</v>
      </c>
      <c r="B594" s="148" t="s">
        <v>861</v>
      </c>
      <c r="C594" s="147" t="s">
        <v>24</v>
      </c>
      <c r="D594" s="210">
        <v>0</v>
      </c>
      <c r="E594" s="210">
        <v>1</v>
      </c>
      <c r="F594" s="210">
        <v>0</v>
      </c>
      <c r="G594" s="210">
        <v>0</v>
      </c>
      <c r="H594" s="210">
        <v>0</v>
      </c>
      <c r="I594" s="210">
        <v>0</v>
      </c>
      <c r="J594" s="210">
        <v>0</v>
      </c>
      <c r="K594" s="208">
        <v>1</v>
      </c>
    </row>
    <row r="595" spans="1:11" ht="15.75" x14ac:dyDescent="0.25">
      <c r="A595" s="14" t="str">
        <f t="shared" si="368"/>
        <v>ShrophamBedsit</v>
      </c>
      <c r="B595" s="148" t="s">
        <v>869</v>
      </c>
      <c r="C595" s="144" t="s">
        <v>75</v>
      </c>
      <c r="D595" s="210">
        <v>0</v>
      </c>
      <c r="E595" s="210">
        <v>0</v>
      </c>
      <c r="F595" s="210">
        <v>0</v>
      </c>
      <c r="G595" s="210">
        <v>0</v>
      </c>
      <c r="H595" s="210">
        <v>0</v>
      </c>
      <c r="I595" s="210">
        <v>0</v>
      </c>
      <c r="J595" s="210">
        <v>0</v>
      </c>
      <c r="K595" s="208">
        <v>0</v>
      </c>
    </row>
    <row r="596" spans="1:11" ht="15.75" x14ac:dyDescent="0.25">
      <c r="A596" s="14" t="str">
        <f t="shared" si="368"/>
        <v>ShrophamBungalow</v>
      </c>
      <c r="B596" s="148" t="s">
        <v>869</v>
      </c>
      <c r="C596" s="145" t="s">
        <v>1715</v>
      </c>
      <c r="D596" s="210">
        <v>0</v>
      </c>
      <c r="E596" s="210">
        <v>0</v>
      </c>
      <c r="F596" s="210">
        <v>13</v>
      </c>
      <c r="G596" s="210">
        <v>1</v>
      </c>
      <c r="H596" s="210">
        <v>0</v>
      </c>
      <c r="I596" s="210">
        <v>0</v>
      </c>
      <c r="J596" s="210">
        <v>0</v>
      </c>
      <c r="K596" s="208">
        <v>14</v>
      </c>
    </row>
    <row r="597" spans="1:11" ht="15.75" x14ac:dyDescent="0.25">
      <c r="A597" s="14" t="str">
        <f t="shared" si="368"/>
        <v>ShrophamFlat</v>
      </c>
      <c r="B597" s="148" t="s">
        <v>869</v>
      </c>
      <c r="C597" s="145" t="s">
        <v>33</v>
      </c>
      <c r="D597" s="210">
        <v>0</v>
      </c>
      <c r="E597" s="210">
        <v>0</v>
      </c>
      <c r="F597" s="210">
        <v>0</v>
      </c>
      <c r="G597" s="210">
        <v>0</v>
      </c>
      <c r="H597" s="210">
        <v>0</v>
      </c>
      <c r="I597" s="210">
        <v>0</v>
      </c>
      <c r="J597" s="210">
        <v>0</v>
      </c>
      <c r="K597" s="208">
        <v>0</v>
      </c>
    </row>
    <row r="598" spans="1:11" ht="15.75" x14ac:dyDescent="0.25">
      <c r="A598" s="14" t="str">
        <f t="shared" si="368"/>
        <v>ShrophamHouse</v>
      </c>
      <c r="B598" s="148" t="s">
        <v>869</v>
      </c>
      <c r="C598" s="145" t="s">
        <v>1716</v>
      </c>
      <c r="D598" s="210">
        <v>0</v>
      </c>
      <c r="E598" s="210">
        <v>0</v>
      </c>
      <c r="F598" s="210">
        <v>2</v>
      </c>
      <c r="G598" s="210">
        <v>6</v>
      </c>
      <c r="H598" s="210">
        <v>0</v>
      </c>
      <c r="I598" s="210">
        <v>0</v>
      </c>
      <c r="J598" s="210">
        <v>0</v>
      </c>
      <c r="K598" s="208">
        <v>8</v>
      </c>
    </row>
    <row r="599" spans="1:11" ht="15.75" x14ac:dyDescent="0.25">
      <c r="A599" s="14" t="str">
        <f t="shared" si="368"/>
        <v>ShrophamMaisonette</v>
      </c>
      <c r="B599" s="148" t="s">
        <v>869</v>
      </c>
      <c r="C599" s="146" t="s">
        <v>1717</v>
      </c>
      <c r="D599" s="210">
        <v>0</v>
      </c>
      <c r="E599" s="210">
        <v>0</v>
      </c>
      <c r="F599" s="210">
        <v>0</v>
      </c>
      <c r="G599" s="210">
        <v>0</v>
      </c>
      <c r="H599" s="210">
        <v>0</v>
      </c>
      <c r="I599" s="210">
        <v>0</v>
      </c>
      <c r="J599" s="210">
        <v>0</v>
      </c>
      <c r="K599" s="208">
        <v>0</v>
      </c>
    </row>
    <row r="600" spans="1:11" x14ac:dyDescent="0.25">
      <c r="A600" s="14" t="str">
        <f>B600&amp;C600</f>
        <v>ShrophamGeneral needs</v>
      </c>
      <c r="B600" s="148" t="s">
        <v>869</v>
      </c>
      <c r="C600" s="146" t="s">
        <v>72</v>
      </c>
      <c r="D600">
        <f>SUM(D595:D599)</f>
        <v>0</v>
      </c>
      <c r="E600">
        <f t="shared" ref="E600:K600" si="402">SUM(E595:E599)</f>
        <v>0</v>
      </c>
      <c r="F600">
        <f t="shared" si="402"/>
        <v>15</v>
      </c>
      <c r="G600">
        <f t="shared" si="402"/>
        <v>7</v>
      </c>
      <c r="H600">
        <f t="shared" si="402"/>
        <v>0</v>
      </c>
      <c r="I600">
        <f t="shared" si="402"/>
        <v>0</v>
      </c>
      <c r="J600">
        <f t="shared" si="402"/>
        <v>0</v>
      </c>
      <c r="K600">
        <f t="shared" si="402"/>
        <v>22</v>
      </c>
    </row>
    <row r="601" spans="1:11" ht="15.75" x14ac:dyDescent="0.25">
      <c r="A601" s="14" t="str">
        <f t="shared" si="368"/>
        <v>ShrophamSheltered</v>
      </c>
      <c r="B601" s="148" t="s">
        <v>869</v>
      </c>
      <c r="C601" s="146" t="s">
        <v>46</v>
      </c>
      <c r="D601" s="210">
        <v>0</v>
      </c>
      <c r="E601" s="210">
        <v>0</v>
      </c>
      <c r="F601" s="210">
        <v>0</v>
      </c>
      <c r="G601" s="210">
        <v>0</v>
      </c>
      <c r="H601" s="210">
        <v>0</v>
      </c>
      <c r="I601" s="210">
        <v>0</v>
      </c>
      <c r="J601" s="210">
        <v>0</v>
      </c>
      <c r="K601" s="208">
        <v>0</v>
      </c>
    </row>
    <row r="602" spans="1:11" ht="15.75" x14ac:dyDescent="0.25">
      <c r="A602" s="14" t="str">
        <f t="shared" si="368"/>
        <v>ShrophamShared ownership</v>
      </c>
      <c r="B602" s="148" t="s">
        <v>869</v>
      </c>
      <c r="C602" s="147" t="s">
        <v>24</v>
      </c>
      <c r="D602" s="210">
        <v>0</v>
      </c>
      <c r="E602" s="210">
        <v>0</v>
      </c>
      <c r="F602" s="210">
        <v>0</v>
      </c>
      <c r="G602" s="210">
        <v>0</v>
      </c>
      <c r="H602" s="210">
        <v>0</v>
      </c>
      <c r="I602" s="210">
        <v>0</v>
      </c>
      <c r="J602" s="210">
        <v>0</v>
      </c>
      <c r="K602" s="208">
        <v>0</v>
      </c>
    </row>
    <row r="603" spans="1:11" ht="15.75" x14ac:dyDescent="0.25">
      <c r="A603" s="14" t="str">
        <f t="shared" si="368"/>
        <v>SnettertonBedsit</v>
      </c>
      <c r="B603" s="148" t="s">
        <v>881</v>
      </c>
      <c r="C603" s="144" t="s">
        <v>75</v>
      </c>
      <c r="D603" s="210">
        <v>0</v>
      </c>
      <c r="E603" s="210">
        <v>0</v>
      </c>
      <c r="F603" s="210">
        <v>0</v>
      </c>
      <c r="G603" s="210">
        <v>0</v>
      </c>
      <c r="H603" s="210">
        <v>0</v>
      </c>
      <c r="I603" s="210">
        <v>0</v>
      </c>
      <c r="J603" s="210">
        <v>0</v>
      </c>
      <c r="K603" s="208">
        <v>0</v>
      </c>
    </row>
    <row r="604" spans="1:11" ht="15.75" x14ac:dyDescent="0.25">
      <c r="A604" s="14" t="str">
        <f t="shared" ref="A604:A676" si="403">B604&amp;C604</f>
        <v>SnettertonBungalow</v>
      </c>
      <c r="B604" s="148" t="s">
        <v>881</v>
      </c>
      <c r="C604" s="145" t="s">
        <v>1715</v>
      </c>
      <c r="D604" s="210">
        <v>0</v>
      </c>
      <c r="E604" s="210">
        <v>0</v>
      </c>
      <c r="F604" s="210">
        <v>0</v>
      </c>
      <c r="G604" s="210">
        <v>0</v>
      </c>
      <c r="H604" s="210">
        <v>0</v>
      </c>
      <c r="I604" s="210">
        <v>0</v>
      </c>
      <c r="J604" s="210">
        <v>0</v>
      </c>
      <c r="K604" s="208">
        <v>0</v>
      </c>
    </row>
    <row r="605" spans="1:11" ht="15.75" x14ac:dyDescent="0.25">
      <c r="A605" s="14" t="str">
        <f t="shared" si="403"/>
        <v>SnettertonFlat</v>
      </c>
      <c r="B605" s="148" t="s">
        <v>881</v>
      </c>
      <c r="C605" s="145" t="s">
        <v>33</v>
      </c>
      <c r="D605" s="210">
        <v>0</v>
      </c>
      <c r="E605" s="210">
        <v>0</v>
      </c>
      <c r="F605" s="210">
        <v>0</v>
      </c>
      <c r="G605" s="210">
        <v>0</v>
      </c>
      <c r="H605" s="210">
        <v>0</v>
      </c>
      <c r="I605" s="210">
        <v>0</v>
      </c>
      <c r="J605" s="210">
        <v>0</v>
      </c>
      <c r="K605" s="208">
        <v>0</v>
      </c>
    </row>
    <row r="606" spans="1:11" ht="15.75" x14ac:dyDescent="0.25">
      <c r="A606" s="14" t="str">
        <f t="shared" si="403"/>
        <v>SnettertonHouse</v>
      </c>
      <c r="B606" s="148" t="s">
        <v>881</v>
      </c>
      <c r="C606" s="145" t="s">
        <v>1716</v>
      </c>
      <c r="D606" s="210">
        <v>0</v>
      </c>
      <c r="E606" s="210">
        <v>2</v>
      </c>
      <c r="F606" s="210">
        <v>7</v>
      </c>
      <c r="G606" s="210">
        <v>0</v>
      </c>
      <c r="H606" s="210">
        <v>0</v>
      </c>
      <c r="I606" s="210">
        <v>0</v>
      </c>
      <c r="J606" s="210">
        <v>0</v>
      </c>
      <c r="K606" s="208">
        <v>9</v>
      </c>
    </row>
    <row r="607" spans="1:11" ht="15.75" x14ac:dyDescent="0.25">
      <c r="A607" s="14" t="str">
        <f t="shared" si="403"/>
        <v>SnettertonMaisonette</v>
      </c>
      <c r="B607" s="148" t="s">
        <v>881</v>
      </c>
      <c r="C607" s="146" t="s">
        <v>1717</v>
      </c>
      <c r="D607" s="210">
        <v>0</v>
      </c>
      <c r="E607" s="210">
        <v>0</v>
      </c>
      <c r="F607" s="210">
        <v>0</v>
      </c>
      <c r="G607" s="210">
        <v>0</v>
      </c>
      <c r="H607" s="210">
        <v>0</v>
      </c>
      <c r="I607" s="210">
        <v>0</v>
      </c>
      <c r="J607" s="210">
        <v>0</v>
      </c>
      <c r="K607" s="208">
        <v>0</v>
      </c>
    </row>
    <row r="608" spans="1:11" x14ac:dyDescent="0.25">
      <c r="A608" s="14" t="str">
        <f>B608&amp;C608</f>
        <v>SnettertonGeneral needs</v>
      </c>
      <c r="B608" s="148" t="s">
        <v>881</v>
      </c>
      <c r="C608" s="146" t="s">
        <v>72</v>
      </c>
      <c r="D608">
        <f>SUM(D603:D607)</f>
        <v>0</v>
      </c>
      <c r="E608">
        <f t="shared" ref="E608:K608" si="404">SUM(E603:E607)</f>
        <v>2</v>
      </c>
      <c r="F608">
        <f t="shared" si="404"/>
        <v>7</v>
      </c>
      <c r="G608">
        <f t="shared" si="404"/>
        <v>0</v>
      </c>
      <c r="H608">
        <f t="shared" si="404"/>
        <v>0</v>
      </c>
      <c r="I608">
        <f t="shared" si="404"/>
        <v>0</v>
      </c>
      <c r="J608">
        <f t="shared" si="404"/>
        <v>0</v>
      </c>
      <c r="K608">
        <f t="shared" si="404"/>
        <v>9</v>
      </c>
    </row>
    <row r="609" spans="1:11" ht="15.75" x14ac:dyDescent="0.25">
      <c r="A609" s="14" t="str">
        <f t="shared" si="403"/>
        <v>SnettertonSheltered</v>
      </c>
      <c r="B609" s="148" t="s">
        <v>881</v>
      </c>
      <c r="C609" s="146" t="s">
        <v>46</v>
      </c>
      <c r="D609" s="210">
        <v>0</v>
      </c>
      <c r="E609" s="210">
        <v>0</v>
      </c>
      <c r="F609" s="210">
        <v>0</v>
      </c>
      <c r="G609" s="210">
        <v>0</v>
      </c>
      <c r="H609" s="210">
        <v>0</v>
      </c>
      <c r="I609" s="210">
        <v>0</v>
      </c>
      <c r="J609" s="210">
        <v>0</v>
      </c>
      <c r="K609" s="208">
        <v>0</v>
      </c>
    </row>
    <row r="610" spans="1:11" ht="15.75" x14ac:dyDescent="0.25">
      <c r="A610" s="14" t="str">
        <f t="shared" si="403"/>
        <v>SnettertonShared ownership</v>
      </c>
      <c r="B610" s="148" t="s">
        <v>881</v>
      </c>
      <c r="C610" s="147" t="s">
        <v>24</v>
      </c>
      <c r="D610" s="210">
        <v>0</v>
      </c>
      <c r="E610" s="210">
        <v>0</v>
      </c>
      <c r="F610" s="210">
        <v>0</v>
      </c>
      <c r="G610" s="210">
        <v>0</v>
      </c>
      <c r="H610" s="210">
        <v>0</v>
      </c>
      <c r="I610" s="210">
        <v>0</v>
      </c>
      <c r="J610" s="210">
        <v>0</v>
      </c>
      <c r="K610" s="208">
        <v>0</v>
      </c>
    </row>
    <row r="611" spans="1:11" ht="15.75" x14ac:dyDescent="0.25">
      <c r="A611" s="14" t="str">
        <f t="shared" si="403"/>
        <v>South LophamBedsit</v>
      </c>
      <c r="B611" s="148" t="s">
        <v>891</v>
      </c>
      <c r="C611" s="144" t="s">
        <v>75</v>
      </c>
      <c r="D611" s="210">
        <v>0</v>
      </c>
      <c r="E611" s="210">
        <v>0</v>
      </c>
      <c r="F611" s="210">
        <v>0</v>
      </c>
      <c r="G611" s="210">
        <v>0</v>
      </c>
      <c r="H611" s="210">
        <v>0</v>
      </c>
      <c r="I611" s="210">
        <v>0</v>
      </c>
      <c r="J611" s="210">
        <v>0</v>
      </c>
      <c r="K611" s="208">
        <v>0</v>
      </c>
    </row>
    <row r="612" spans="1:11" ht="15.75" x14ac:dyDescent="0.25">
      <c r="A612" s="14" t="str">
        <f t="shared" si="403"/>
        <v>South LophamBungalow</v>
      </c>
      <c r="B612" s="148" t="s">
        <v>891</v>
      </c>
      <c r="C612" s="145" t="s">
        <v>1715</v>
      </c>
      <c r="D612" s="210">
        <v>0</v>
      </c>
      <c r="E612" s="210">
        <v>0</v>
      </c>
      <c r="F612" s="210">
        <v>2</v>
      </c>
      <c r="G612" s="210">
        <v>0</v>
      </c>
      <c r="H612" s="210">
        <v>0</v>
      </c>
      <c r="I612" s="210">
        <v>0</v>
      </c>
      <c r="J612" s="210">
        <v>0</v>
      </c>
      <c r="K612" s="208">
        <v>2</v>
      </c>
    </row>
    <row r="613" spans="1:11" ht="15.75" x14ac:dyDescent="0.25">
      <c r="A613" s="14" t="str">
        <f t="shared" si="403"/>
        <v>South LophamFlat</v>
      </c>
      <c r="B613" s="148" t="s">
        <v>891</v>
      </c>
      <c r="C613" s="145" t="s">
        <v>33</v>
      </c>
      <c r="D613" s="210">
        <v>0</v>
      </c>
      <c r="E613" s="210">
        <v>0</v>
      </c>
      <c r="F613" s="210">
        <v>0</v>
      </c>
      <c r="G613" s="210">
        <v>0</v>
      </c>
      <c r="H613" s="210">
        <v>0</v>
      </c>
      <c r="I613" s="210">
        <v>0</v>
      </c>
      <c r="J613" s="210">
        <v>0</v>
      </c>
      <c r="K613" s="208">
        <v>0</v>
      </c>
    </row>
    <row r="614" spans="1:11" ht="15.75" x14ac:dyDescent="0.25">
      <c r="A614" s="14" t="str">
        <f t="shared" si="403"/>
        <v>South LophamHouse</v>
      </c>
      <c r="B614" s="148" t="s">
        <v>891</v>
      </c>
      <c r="C614" s="145" t="s">
        <v>1716</v>
      </c>
      <c r="D614" s="210">
        <v>0</v>
      </c>
      <c r="E614" s="210">
        <v>0</v>
      </c>
      <c r="F614" s="210">
        <v>0</v>
      </c>
      <c r="G614" s="210">
        <v>4</v>
      </c>
      <c r="H614" s="210">
        <v>0</v>
      </c>
      <c r="I614" s="210">
        <v>0</v>
      </c>
      <c r="J614" s="210">
        <v>0</v>
      </c>
      <c r="K614" s="208">
        <v>4</v>
      </c>
    </row>
    <row r="615" spans="1:11" ht="15.75" x14ac:dyDescent="0.25">
      <c r="A615" s="14" t="str">
        <f t="shared" si="403"/>
        <v>South LophamMaisonette</v>
      </c>
      <c r="B615" s="148" t="s">
        <v>891</v>
      </c>
      <c r="C615" s="146" t="s">
        <v>1717</v>
      </c>
      <c r="D615" s="210">
        <v>0</v>
      </c>
      <c r="E615" s="210">
        <v>0</v>
      </c>
      <c r="F615" s="210">
        <v>0</v>
      </c>
      <c r="G615" s="210">
        <v>0</v>
      </c>
      <c r="H615" s="210">
        <v>0</v>
      </c>
      <c r="I615" s="210">
        <v>0</v>
      </c>
      <c r="J615" s="210">
        <v>0</v>
      </c>
      <c r="K615" s="208">
        <v>0</v>
      </c>
    </row>
    <row r="616" spans="1:11" x14ac:dyDescent="0.25">
      <c r="A616" s="14" t="str">
        <f>B616&amp;C616</f>
        <v>South LophamGeneral needs</v>
      </c>
      <c r="B616" s="148" t="s">
        <v>891</v>
      </c>
      <c r="C616" s="146" t="s">
        <v>72</v>
      </c>
      <c r="D616">
        <f>SUM(D611:D615)</f>
        <v>0</v>
      </c>
      <c r="E616">
        <f t="shared" ref="E616:K616" si="405">SUM(E611:E615)</f>
        <v>0</v>
      </c>
      <c r="F616">
        <f t="shared" si="405"/>
        <v>2</v>
      </c>
      <c r="G616">
        <f t="shared" si="405"/>
        <v>4</v>
      </c>
      <c r="H616">
        <f t="shared" si="405"/>
        <v>0</v>
      </c>
      <c r="I616">
        <f t="shared" si="405"/>
        <v>0</v>
      </c>
      <c r="J616">
        <f t="shared" si="405"/>
        <v>0</v>
      </c>
      <c r="K616">
        <f t="shared" si="405"/>
        <v>6</v>
      </c>
    </row>
    <row r="617" spans="1:11" ht="15.75" x14ac:dyDescent="0.25">
      <c r="A617" s="14" t="str">
        <f t="shared" si="403"/>
        <v>South LophamSheltered</v>
      </c>
      <c r="B617" s="148" t="s">
        <v>891</v>
      </c>
      <c r="C617" s="146" t="s">
        <v>46</v>
      </c>
      <c r="D617" s="210">
        <v>0</v>
      </c>
      <c r="E617" s="210">
        <v>0</v>
      </c>
      <c r="F617" s="210">
        <v>0</v>
      </c>
      <c r="G617" s="210">
        <v>0</v>
      </c>
      <c r="H617" s="210">
        <v>0</v>
      </c>
      <c r="I617" s="210">
        <v>0</v>
      </c>
      <c r="J617" s="210">
        <v>0</v>
      </c>
      <c r="K617" s="208">
        <v>0</v>
      </c>
    </row>
    <row r="618" spans="1:11" ht="15.75" x14ac:dyDescent="0.25">
      <c r="A618" s="14" t="str">
        <f t="shared" si="403"/>
        <v>South LophamShared ownership</v>
      </c>
      <c r="B618" s="148" t="s">
        <v>891</v>
      </c>
      <c r="C618" s="147" t="s">
        <v>24</v>
      </c>
      <c r="D618" s="210">
        <v>0</v>
      </c>
      <c r="E618" s="210">
        <v>0</v>
      </c>
      <c r="F618" s="210">
        <v>0</v>
      </c>
      <c r="G618" s="210">
        <v>0</v>
      </c>
      <c r="H618" s="210">
        <v>0</v>
      </c>
      <c r="I618" s="210">
        <v>0</v>
      </c>
      <c r="J618" s="210">
        <v>0</v>
      </c>
      <c r="K618" s="208">
        <v>0</v>
      </c>
    </row>
    <row r="619" spans="1:11" ht="15.75" x14ac:dyDescent="0.25">
      <c r="A619" s="14" t="str">
        <f t="shared" si="403"/>
        <v>South PickenhamBedsit</v>
      </c>
      <c r="B619" s="148" t="s">
        <v>1720</v>
      </c>
      <c r="C619" s="144" t="s">
        <v>75</v>
      </c>
      <c r="D619" s="210">
        <v>0</v>
      </c>
      <c r="E619" s="210">
        <v>0</v>
      </c>
      <c r="F619" s="210">
        <v>0</v>
      </c>
      <c r="G619" s="210">
        <v>0</v>
      </c>
      <c r="H619" s="210">
        <v>0</v>
      </c>
      <c r="I619" s="210">
        <v>0</v>
      </c>
      <c r="J619" s="210">
        <v>0</v>
      </c>
      <c r="K619" s="208">
        <v>0</v>
      </c>
    </row>
    <row r="620" spans="1:11" ht="15.75" x14ac:dyDescent="0.25">
      <c r="A620" s="14" t="str">
        <f t="shared" si="403"/>
        <v>South PickenhamBungalow</v>
      </c>
      <c r="B620" s="148" t="s">
        <v>1720</v>
      </c>
      <c r="C620" s="145" t="s">
        <v>1715</v>
      </c>
      <c r="D620" s="210">
        <v>0</v>
      </c>
      <c r="E620" s="210">
        <v>0</v>
      </c>
      <c r="F620" s="210">
        <v>2</v>
      </c>
      <c r="G620" s="210">
        <v>0</v>
      </c>
      <c r="H620" s="210">
        <v>0</v>
      </c>
      <c r="I620" s="210">
        <v>0</v>
      </c>
      <c r="J620" s="210">
        <v>0</v>
      </c>
      <c r="K620" s="208">
        <v>2</v>
      </c>
    </row>
    <row r="621" spans="1:11" ht="15.75" x14ac:dyDescent="0.25">
      <c r="A621" s="14" t="str">
        <f t="shared" si="403"/>
        <v>South PickenhamFlat</v>
      </c>
      <c r="B621" s="148" t="s">
        <v>1720</v>
      </c>
      <c r="C621" s="145" t="s">
        <v>33</v>
      </c>
      <c r="D621" s="210">
        <v>0</v>
      </c>
      <c r="E621" s="210">
        <v>0</v>
      </c>
      <c r="F621" s="210">
        <v>0</v>
      </c>
      <c r="G621" s="210">
        <v>0</v>
      </c>
      <c r="H621" s="210">
        <v>0</v>
      </c>
      <c r="I621" s="210">
        <v>0</v>
      </c>
      <c r="J621" s="210">
        <v>0</v>
      </c>
      <c r="K621" s="208">
        <v>0</v>
      </c>
    </row>
    <row r="622" spans="1:11" ht="15.75" x14ac:dyDescent="0.25">
      <c r="A622" s="14" t="str">
        <f t="shared" si="403"/>
        <v>South PickenhamHouse</v>
      </c>
      <c r="B622" s="148" t="s">
        <v>1720</v>
      </c>
      <c r="C622" s="145" t="s">
        <v>1716</v>
      </c>
      <c r="D622" s="210">
        <v>0</v>
      </c>
      <c r="E622" s="210">
        <v>0</v>
      </c>
      <c r="F622" s="210">
        <v>0</v>
      </c>
      <c r="G622" s="210">
        <v>3</v>
      </c>
      <c r="H622" s="210">
        <v>1</v>
      </c>
      <c r="I622" s="210">
        <v>0</v>
      </c>
      <c r="J622" s="210">
        <v>0</v>
      </c>
      <c r="K622" s="208">
        <v>4</v>
      </c>
    </row>
    <row r="623" spans="1:11" ht="15.75" x14ac:dyDescent="0.25">
      <c r="A623" s="14" t="str">
        <f t="shared" si="403"/>
        <v>South PickenhamMaisonette</v>
      </c>
      <c r="B623" s="148" t="s">
        <v>1720</v>
      </c>
      <c r="C623" s="146" t="s">
        <v>1717</v>
      </c>
      <c r="D623" s="210">
        <v>0</v>
      </c>
      <c r="E623" s="210">
        <v>0</v>
      </c>
      <c r="F623" s="210">
        <v>0</v>
      </c>
      <c r="G623" s="210">
        <v>0</v>
      </c>
      <c r="H623" s="210">
        <v>0</v>
      </c>
      <c r="I623" s="210">
        <v>0</v>
      </c>
      <c r="J623" s="210">
        <v>0</v>
      </c>
      <c r="K623" s="208">
        <v>0</v>
      </c>
    </row>
    <row r="624" spans="1:11" x14ac:dyDescent="0.25">
      <c r="A624" s="14" t="str">
        <f>B624&amp;C624</f>
        <v>South PickenhamGeneral needs</v>
      </c>
      <c r="B624" s="148" t="s">
        <v>1720</v>
      </c>
      <c r="C624" s="146" t="s">
        <v>72</v>
      </c>
      <c r="D624">
        <f>SUM(D619:D623)</f>
        <v>0</v>
      </c>
      <c r="E624">
        <f t="shared" ref="E624:K624" si="406">SUM(E619:E623)</f>
        <v>0</v>
      </c>
      <c r="F624">
        <f t="shared" si="406"/>
        <v>2</v>
      </c>
      <c r="G624">
        <f t="shared" si="406"/>
        <v>3</v>
      </c>
      <c r="H624">
        <f t="shared" si="406"/>
        <v>1</v>
      </c>
      <c r="I624">
        <f t="shared" si="406"/>
        <v>0</v>
      </c>
      <c r="J624">
        <f t="shared" si="406"/>
        <v>0</v>
      </c>
      <c r="K624">
        <f t="shared" si="406"/>
        <v>6</v>
      </c>
    </row>
    <row r="625" spans="1:11" ht="15.75" x14ac:dyDescent="0.25">
      <c r="A625" s="14" t="str">
        <f t="shared" si="403"/>
        <v>South PickenhamSheltered</v>
      </c>
      <c r="B625" s="148" t="s">
        <v>1720</v>
      </c>
      <c r="C625" s="146" t="s">
        <v>46</v>
      </c>
      <c r="D625" s="210">
        <v>0</v>
      </c>
      <c r="E625" s="210">
        <v>0</v>
      </c>
      <c r="F625" s="210">
        <v>0</v>
      </c>
      <c r="G625" s="210">
        <v>0</v>
      </c>
      <c r="H625" s="210">
        <v>0</v>
      </c>
      <c r="I625" s="210">
        <v>0</v>
      </c>
      <c r="J625" s="210">
        <v>0</v>
      </c>
      <c r="K625" s="208">
        <v>0</v>
      </c>
    </row>
    <row r="626" spans="1:11" ht="15.75" x14ac:dyDescent="0.25">
      <c r="A626" s="14" t="str">
        <f t="shared" si="403"/>
        <v>South PickenhamShared ownership</v>
      </c>
      <c r="B626" s="148" t="s">
        <v>1720</v>
      </c>
      <c r="C626" s="147" t="s">
        <v>24</v>
      </c>
      <c r="D626" s="210">
        <v>0</v>
      </c>
      <c r="E626" s="210">
        <v>0</v>
      </c>
      <c r="F626" s="210">
        <v>0</v>
      </c>
      <c r="G626" s="210">
        <v>0</v>
      </c>
      <c r="H626" s="210">
        <v>0</v>
      </c>
      <c r="I626" s="210">
        <v>0</v>
      </c>
      <c r="J626" s="210">
        <v>0</v>
      </c>
      <c r="K626" s="208">
        <v>0</v>
      </c>
    </row>
    <row r="627" spans="1:11" ht="15.75" x14ac:dyDescent="0.25">
      <c r="A627" s="14" t="str">
        <f t="shared" si="403"/>
        <v>SparhamBedsit</v>
      </c>
      <c r="B627" s="148" t="s">
        <v>903</v>
      </c>
      <c r="C627" s="144" t="s">
        <v>75</v>
      </c>
      <c r="D627" s="210">
        <v>0</v>
      </c>
      <c r="E627" s="210">
        <v>0</v>
      </c>
      <c r="F627" s="210">
        <v>0</v>
      </c>
      <c r="G627" s="210">
        <v>0</v>
      </c>
      <c r="H627" s="210">
        <v>0</v>
      </c>
      <c r="I627" s="210">
        <v>0</v>
      </c>
      <c r="J627" s="210">
        <v>0</v>
      </c>
      <c r="K627" s="208">
        <v>0</v>
      </c>
    </row>
    <row r="628" spans="1:11" ht="15.75" x14ac:dyDescent="0.25">
      <c r="A628" s="14" t="str">
        <f t="shared" si="403"/>
        <v>SparhamBungalow</v>
      </c>
      <c r="B628" s="148" t="s">
        <v>903</v>
      </c>
      <c r="C628" s="145" t="s">
        <v>1715</v>
      </c>
      <c r="D628" s="210">
        <v>0</v>
      </c>
      <c r="E628" s="210">
        <v>0</v>
      </c>
      <c r="F628" s="210">
        <v>10</v>
      </c>
      <c r="G628" s="210">
        <v>0</v>
      </c>
      <c r="H628" s="210">
        <v>0</v>
      </c>
      <c r="I628" s="210">
        <v>0</v>
      </c>
      <c r="J628" s="210">
        <v>0</v>
      </c>
      <c r="K628" s="208">
        <v>10</v>
      </c>
    </row>
    <row r="629" spans="1:11" ht="15.75" x14ac:dyDescent="0.25">
      <c r="A629" s="14" t="str">
        <f t="shared" si="403"/>
        <v>SparhamFlat</v>
      </c>
      <c r="B629" s="148" t="s">
        <v>903</v>
      </c>
      <c r="C629" s="145" t="s">
        <v>33</v>
      </c>
      <c r="D629" s="210">
        <v>0</v>
      </c>
      <c r="E629" s="210">
        <v>0</v>
      </c>
      <c r="F629" s="210">
        <v>0</v>
      </c>
      <c r="G629" s="210">
        <v>0</v>
      </c>
      <c r="H629" s="210">
        <v>0</v>
      </c>
      <c r="I629" s="210">
        <v>0</v>
      </c>
      <c r="J629" s="210">
        <v>0</v>
      </c>
      <c r="K629" s="208">
        <v>0</v>
      </c>
    </row>
    <row r="630" spans="1:11" ht="15.75" x14ac:dyDescent="0.25">
      <c r="A630" s="14" t="str">
        <f t="shared" si="403"/>
        <v>SparhamHouse</v>
      </c>
      <c r="B630" s="148" t="s">
        <v>903</v>
      </c>
      <c r="C630" s="145" t="s">
        <v>1716</v>
      </c>
      <c r="D630" s="210">
        <v>0</v>
      </c>
      <c r="E630" s="210">
        <v>0</v>
      </c>
      <c r="F630" s="210">
        <v>0</v>
      </c>
      <c r="G630" s="210">
        <v>3</v>
      </c>
      <c r="H630" s="210">
        <v>0</v>
      </c>
      <c r="I630" s="210">
        <v>0</v>
      </c>
      <c r="J630" s="210">
        <v>1</v>
      </c>
      <c r="K630" s="208">
        <v>4</v>
      </c>
    </row>
    <row r="631" spans="1:11" ht="15.75" x14ac:dyDescent="0.25">
      <c r="A631" s="14" t="str">
        <f t="shared" si="403"/>
        <v>SparhamMaisonette</v>
      </c>
      <c r="B631" s="148" t="s">
        <v>903</v>
      </c>
      <c r="C631" s="146" t="s">
        <v>1717</v>
      </c>
      <c r="D631" s="210">
        <v>0</v>
      </c>
      <c r="E631" s="210">
        <v>0</v>
      </c>
      <c r="F631" s="210">
        <v>0</v>
      </c>
      <c r="G631" s="210">
        <v>0</v>
      </c>
      <c r="H631" s="210">
        <v>0</v>
      </c>
      <c r="I631" s="210">
        <v>0</v>
      </c>
      <c r="J631" s="210">
        <v>0</v>
      </c>
      <c r="K631" s="208">
        <v>0</v>
      </c>
    </row>
    <row r="632" spans="1:11" x14ac:dyDescent="0.25">
      <c r="A632" s="14" t="str">
        <f>B632&amp;C632</f>
        <v>SparhamGeneral needs</v>
      </c>
      <c r="B632" s="148" t="s">
        <v>903</v>
      </c>
      <c r="C632" s="146" t="s">
        <v>72</v>
      </c>
      <c r="D632">
        <f>SUM(D627:D631)</f>
        <v>0</v>
      </c>
      <c r="E632">
        <f t="shared" ref="E632:K632" si="407">SUM(E627:E631)</f>
        <v>0</v>
      </c>
      <c r="F632">
        <f t="shared" si="407"/>
        <v>10</v>
      </c>
      <c r="G632">
        <f t="shared" si="407"/>
        <v>3</v>
      </c>
      <c r="H632">
        <f t="shared" si="407"/>
        <v>0</v>
      </c>
      <c r="I632">
        <f t="shared" si="407"/>
        <v>0</v>
      </c>
      <c r="J632">
        <f t="shared" si="407"/>
        <v>1</v>
      </c>
      <c r="K632">
        <f t="shared" si="407"/>
        <v>14</v>
      </c>
    </row>
    <row r="633" spans="1:11" ht="15.75" x14ac:dyDescent="0.25">
      <c r="A633" s="14" t="str">
        <f t="shared" si="403"/>
        <v>SparhamSheltered</v>
      </c>
      <c r="B633" s="148" t="s">
        <v>903</v>
      </c>
      <c r="C633" s="146" t="s">
        <v>46</v>
      </c>
      <c r="D633" s="210">
        <v>0</v>
      </c>
      <c r="E633" s="210">
        <v>0</v>
      </c>
      <c r="F633" s="210">
        <v>0</v>
      </c>
      <c r="G633" s="210">
        <v>0</v>
      </c>
      <c r="H633" s="210">
        <v>0</v>
      </c>
      <c r="I633" s="210">
        <v>0</v>
      </c>
      <c r="J633" s="210">
        <v>0</v>
      </c>
      <c r="K633" s="208">
        <v>0</v>
      </c>
    </row>
    <row r="634" spans="1:11" ht="15.75" x14ac:dyDescent="0.25">
      <c r="A634" s="14" t="str">
        <f t="shared" si="403"/>
        <v>SparhamShared ownership</v>
      </c>
      <c r="B634" s="148" t="s">
        <v>903</v>
      </c>
      <c r="C634" s="147" t="s">
        <v>24</v>
      </c>
      <c r="D634" s="210">
        <v>0</v>
      </c>
      <c r="E634" s="210">
        <v>0</v>
      </c>
      <c r="F634" s="210">
        <v>0</v>
      </c>
      <c r="G634" s="210">
        <v>0</v>
      </c>
      <c r="H634" s="210">
        <v>0</v>
      </c>
      <c r="I634" s="210">
        <v>0</v>
      </c>
      <c r="J634" s="210">
        <v>0</v>
      </c>
      <c r="K634" s="208">
        <v>0</v>
      </c>
    </row>
    <row r="635" spans="1:11" ht="15.75" x14ac:dyDescent="0.25">
      <c r="A635" s="14" t="str">
        <f t="shared" si="403"/>
        <v>Sporle with PalgraveBedsit</v>
      </c>
      <c r="B635" s="148" t="s">
        <v>907</v>
      </c>
      <c r="C635" s="144" t="s">
        <v>75</v>
      </c>
      <c r="D635" s="210">
        <v>0</v>
      </c>
      <c r="E635" s="210">
        <v>0</v>
      </c>
      <c r="F635" s="210">
        <v>0</v>
      </c>
      <c r="G635" s="210">
        <v>0</v>
      </c>
      <c r="H635" s="210">
        <v>0</v>
      </c>
      <c r="I635" s="210">
        <v>0</v>
      </c>
      <c r="J635" s="210">
        <v>0</v>
      </c>
      <c r="K635" s="208">
        <v>0</v>
      </c>
    </row>
    <row r="636" spans="1:11" ht="15.75" x14ac:dyDescent="0.25">
      <c r="A636" s="14" t="str">
        <f t="shared" si="403"/>
        <v>Sporle with PalgraveBungalow</v>
      </c>
      <c r="B636" s="148" t="s">
        <v>907</v>
      </c>
      <c r="C636" s="145" t="s">
        <v>1715</v>
      </c>
      <c r="D636" s="210">
        <v>0</v>
      </c>
      <c r="E636" s="210">
        <v>11</v>
      </c>
      <c r="F636" s="210">
        <v>30</v>
      </c>
      <c r="G636" s="210">
        <v>0</v>
      </c>
      <c r="H636" s="210">
        <v>0</v>
      </c>
      <c r="I636" s="210">
        <v>0</v>
      </c>
      <c r="J636" s="210">
        <v>0</v>
      </c>
      <c r="K636" s="208">
        <v>41</v>
      </c>
    </row>
    <row r="637" spans="1:11" ht="15.75" x14ac:dyDescent="0.25">
      <c r="A637" s="14" t="str">
        <f t="shared" si="403"/>
        <v>Sporle with PalgraveFlat</v>
      </c>
      <c r="B637" s="148" t="s">
        <v>907</v>
      </c>
      <c r="C637" s="145" t="s">
        <v>33</v>
      </c>
      <c r="D637" s="210">
        <v>0</v>
      </c>
      <c r="E637" s="210">
        <v>0</v>
      </c>
      <c r="F637" s="210">
        <v>0</v>
      </c>
      <c r="G637" s="210">
        <v>0</v>
      </c>
      <c r="H637" s="210">
        <v>0</v>
      </c>
      <c r="I637" s="210">
        <v>0</v>
      </c>
      <c r="J637" s="210">
        <v>0</v>
      </c>
      <c r="K637" s="208">
        <v>0</v>
      </c>
    </row>
    <row r="638" spans="1:11" ht="15.75" x14ac:dyDescent="0.25">
      <c r="A638" s="14" t="str">
        <f t="shared" si="403"/>
        <v>Sporle with PalgraveHouse</v>
      </c>
      <c r="B638" s="148" t="s">
        <v>907</v>
      </c>
      <c r="C638" s="145" t="s">
        <v>1716</v>
      </c>
      <c r="D638" s="210">
        <v>0</v>
      </c>
      <c r="E638" s="210">
        <v>0</v>
      </c>
      <c r="F638" s="210">
        <v>6</v>
      </c>
      <c r="G638" s="210">
        <v>41</v>
      </c>
      <c r="H638" s="210">
        <v>1</v>
      </c>
      <c r="I638" s="210">
        <v>1</v>
      </c>
      <c r="J638" s="210">
        <v>0</v>
      </c>
      <c r="K638" s="208">
        <v>49</v>
      </c>
    </row>
    <row r="639" spans="1:11" ht="15.75" x14ac:dyDescent="0.25">
      <c r="A639" s="14" t="str">
        <f t="shared" si="403"/>
        <v>Sporle with PalgraveMaisonette</v>
      </c>
      <c r="B639" s="148" t="s">
        <v>907</v>
      </c>
      <c r="C639" s="146" t="s">
        <v>1717</v>
      </c>
      <c r="D639" s="210">
        <v>0</v>
      </c>
      <c r="E639" s="210">
        <v>0</v>
      </c>
      <c r="F639" s="210">
        <v>0</v>
      </c>
      <c r="G639" s="210">
        <v>0</v>
      </c>
      <c r="H639" s="210">
        <v>0</v>
      </c>
      <c r="I639" s="210">
        <v>0</v>
      </c>
      <c r="J639" s="210">
        <v>0</v>
      </c>
      <c r="K639" s="208">
        <v>0</v>
      </c>
    </row>
    <row r="640" spans="1:11" x14ac:dyDescent="0.25">
      <c r="A640" s="14" t="str">
        <f>B640&amp;C640</f>
        <v>Sporle with PalgraveGeneral needs</v>
      </c>
      <c r="B640" s="148" t="s">
        <v>907</v>
      </c>
      <c r="C640" s="146" t="s">
        <v>72</v>
      </c>
      <c r="D640">
        <f>SUM(D635:D638)</f>
        <v>0</v>
      </c>
      <c r="E640">
        <f t="shared" ref="E640:K640" si="408">SUM(E635:E638)</f>
        <v>11</v>
      </c>
      <c r="F640">
        <f t="shared" si="408"/>
        <v>36</v>
      </c>
      <c r="G640">
        <f t="shared" si="408"/>
        <v>41</v>
      </c>
      <c r="H640">
        <f t="shared" si="408"/>
        <v>1</v>
      </c>
      <c r="I640">
        <f t="shared" si="408"/>
        <v>1</v>
      </c>
      <c r="J640">
        <f t="shared" si="408"/>
        <v>0</v>
      </c>
      <c r="K640">
        <f t="shared" si="408"/>
        <v>90</v>
      </c>
    </row>
    <row r="641" spans="1:11" ht="15.75" x14ac:dyDescent="0.25">
      <c r="A641" s="14" t="str">
        <f t="shared" si="403"/>
        <v>Sporle with PalgraveSheltered</v>
      </c>
      <c r="B641" s="148" t="s">
        <v>907</v>
      </c>
      <c r="C641" s="146" t="s">
        <v>46</v>
      </c>
      <c r="D641" s="210">
        <v>0</v>
      </c>
      <c r="E641" s="210">
        <v>0</v>
      </c>
      <c r="F641" s="210">
        <v>0</v>
      </c>
      <c r="G641" s="210">
        <v>0</v>
      </c>
      <c r="H641" s="210">
        <v>0</v>
      </c>
      <c r="I641" s="210">
        <v>0</v>
      </c>
      <c r="J641" s="210">
        <v>0</v>
      </c>
      <c r="K641" s="208">
        <v>0</v>
      </c>
    </row>
    <row r="642" spans="1:11" ht="15.75" x14ac:dyDescent="0.25">
      <c r="A642" s="14" t="str">
        <f t="shared" si="403"/>
        <v>Sporle with PalgraveShared ownership</v>
      </c>
      <c r="B642" s="148" t="s">
        <v>907</v>
      </c>
      <c r="C642" s="147" t="s">
        <v>24</v>
      </c>
      <c r="D642" s="210">
        <v>0</v>
      </c>
      <c r="E642" s="210">
        <v>0</v>
      </c>
      <c r="F642" s="210">
        <v>1</v>
      </c>
      <c r="G642" s="210">
        <v>2</v>
      </c>
      <c r="H642" s="210">
        <v>0</v>
      </c>
      <c r="I642" s="210">
        <v>0</v>
      </c>
      <c r="J642" s="210">
        <v>0</v>
      </c>
      <c r="K642" s="208">
        <v>3</v>
      </c>
    </row>
    <row r="643" spans="1:11" ht="15.75" x14ac:dyDescent="0.25">
      <c r="A643" s="14" t="str">
        <f t="shared" si="403"/>
        <v>StanfieldBedsit</v>
      </c>
      <c r="B643" s="148" t="s">
        <v>913</v>
      </c>
      <c r="C643" s="144" t="s">
        <v>75</v>
      </c>
      <c r="D643" s="210">
        <v>0</v>
      </c>
      <c r="E643" s="210">
        <v>0</v>
      </c>
      <c r="F643" s="210">
        <v>0</v>
      </c>
      <c r="G643" s="210">
        <v>0</v>
      </c>
      <c r="H643" s="210">
        <v>0</v>
      </c>
      <c r="I643" s="210">
        <v>0</v>
      </c>
      <c r="J643" s="210">
        <v>0</v>
      </c>
      <c r="K643" s="208">
        <v>0</v>
      </c>
    </row>
    <row r="644" spans="1:11" ht="15.75" x14ac:dyDescent="0.25">
      <c r="A644" s="14" t="str">
        <f t="shared" si="403"/>
        <v>StanfieldBungalow</v>
      </c>
      <c r="B644" s="148" t="s">
        <v>913</v>
      </c>
      <c r="C644" s="145" t="s">
        <v>1715</v>
      </c>
      <c r="D644" s="210">
        <v>0</v>
      </c>
      <c r="E644" s="210">
        <v>0</v>
      </c>
      <c r="F644" s="210">
        <v>0</v>
      </c>
      <c r="G644" s="210">
        <v>0</v>
      </c>
      <c r="H644" s="210">
        <v>0</v>
      </c>
      <c r="I644" s="210">
        <v>0</v>
      </c>
      <c r="J644" s="210">
        <v>0</v>
      </c>
      <c r="K644" s="208">
        <v>0</v>
      </c>
    </row>
    <row r="645" spans="1:11" ht="15.75" x14ac:dyDescent="0.25">
      <c r="A645" s="14" t="str">
        <f t="shared" si="403"/>
        <v>StanfieldFlat</v>
      </c>
      <c r="B645" s="148" t="s">
        <v>913</v>
      </c>
      <c r="C645" s="145" t="s">
        <v>33</v>
      </c>
      <c r="D645" s="210">
        <v>0</v>
      </c>
      <c r="E645" s="210">
        <v>0</v>
      </c>
      <c r="F645" s="210">
        <v>0</v>
      </c>
      <c r="G645" s="210">
        <v>0</v>
      </c>
      <c r="H645" s="210">
        <v>0</v>
      </c>
      <c r="I645" s="210">
        <v>0</v>
      </c>
      <c r="J645" s="210">
        <v>0</v>
      </c>
      <c r="K645" s="208">
        <v>0</v>
      </c>
    </row>
    <row r="646" spans="1:11" ht="15.75" x14ac:dyDescent="0.25">
      <c r="A646" s="14" t="str">
        <f t="shared" si="403"/>
        <v>StanfieldHouse</v>
      </c>
      <c r="B646" s="148" t="s">
        <v>913</v>
      </c>
      <c r="C646" s="145" t="s">
        <v>1716</v>
      </c>
      <c r="D646" s="210">
        <v>0</v>
      </c>
      <c r="E646" s="210">
        <v>0</v>
      </c>
      <c r="F646" s="210">
        <v>0</v>
      </c>
      <c r="G646" s="210">
        <v>2</v>
      </c>
      <c r="H646" s="210">
        <v>0</v>
      </c>
      <c r="I646" s="210">
        <v>0</v>
      </c>
      <c r="J646" s="210">
        <v>0</v>
      </c>
      <c r="K646" s="208">
        <v>2</v>
      </c>
    </row>
    <row r="647" spans="1:11" ht="15.75" x14ac:dyDescent="0.25">
      <c r="A647" s="14" t="str">
        <f t="shared" si="403"/>
        <v>StanfieldMaisonette</v>
      </c>
      <c r="B647" s="148" t="s">
        <v>913</v>
      </c>
      <c r="C647" s="146" t="s">
        <v>1717</v>
      </c>
      <c r="D647" s="210">
        <v>0</v>
      </c>
      <c r="E647" s="210">
        <v>0</v>
      </c>
      <c r="F647" s="210">
        <v>0</v>
      </c>
      <c r="G647" s="210">
        <v>0</v>
      </c>
      <c r="H647" s="210">
        <v>0</v>
      </c>
      <c r="I647" s="210">
        <v>0</v>
      </c>
      <c r="J647" s="210">
        <v>0</v>
      </c>
      <c r="K647" s="208">
        <v>0</v>
      </c>
    </row>
    <row r="648" spans="1:11" x14ac:dyDescent="0.25">
      <c r="A648" s="14" t="str">
        <f>B648&amp;C648</f>
        <v>StanfieldGeneral needs</v>
      </c>
      <c r="B648" s="148" t="s">
        <v>913</v>
      </c>
      <c r="C648" s="146" t="s">
        <v>72</v>
      </c>
      <c r="D648">
        <f>SUM(D643:D647)</f>
        <v>0</v>
      </c>
      <c r="E648">
        <f t="shared" ref="E648:K648" si="409">SUM(E643:E647)</f>
        <v>0</v>
      </c>
      <c r="F648">
        <f t="shared" si="409"/>
        <v>0</v>
      </c>
      <c r="G648">
        <f t="shared" si="409"/>
        <v>2</v>
      </c>
      <c r="H648">
        <f t="shared" si="409"/>
        <v>0</v>
      </c>
      <c r="I648">
        <f t="shared" si="409"/>
        <v>0</v>
      </c>
      <c r="J648">
        <f t="shared" si="409"/>
        <v>0</v>
      </c>
      <c r="K648">
        <f t="shared" si="409"/>
        <v>2</v>
      </c>
    </row>
    <row r="649" spans="1:11" ht="15.75" x14ac:dyDescent="0.25">
      <c r="A649" s="14" t="str">
        <f t="shared" si="403"/>
        <v>StanfieldSheltered</v>
      </c>
      <c r="B649" s="148" t="s">
        <v>913</v>
      </c>
      <c r="C649" s="146" t="s">
        <v>46</v>
      </c>
      <c r="D649" s="210">
        <v>0</v>
      </c>
      <c r="E649" s="210">
        <v>0</v>
      </c>
      <c r="F649" s="210">
        <v>0</v>
      </c>
      <c r="G649" s="210">
        <v>0</v>
      </c>
      <c r="H649" s="210">
        <v>0</v>
      </c>
      <c r="I649" s="210">
        <v>0</v>
      </c>
      <c r="J649" s="210">
        <v>0</v>
      </c>
      <c r="K649" s="208">
        <v>0</v>
      </c>
    </row>
    <row r="650" spans="1:11" ht="15.75" x14ac:dyDescent="0.25">
      <c r="A650" s="14" t="str">
        <f t="shared" si="403"/>
        <v>StanfieldShared ownership</v>
      </c>
      <c r="B650" s="148" t="s">
        <v>913</v>
      </c>
      <c r="C650" s="147" t="s">
        <v>24</v>
      </c>
      <c r="D650" s="210">
        <v>0</v>
      </c>
      <c r="E650" s="210">
        <v>0</v>
      </c>
      <c r="F650" s="210">
        <v>0</v>
      </c>
      <c r="G650" s="210">
        <v>0</v>
      </c>
      <c r="H650" s="210">
        <v>0</v>
      </c>
      <c r="I650" s="210">
        <v>0</v>
      </c>
      <c r="J650" s="210">
        <v>0</v>
      </c>
      <c r="K650" s="208">
        <v>0</v>
      </c>
    </row>
    <row r="651" spans="1:11" ht="15.75" x14ac:dyDescent="0.25">
      <c r="A651" s="14" t="str">
        <f t="shared" si="403"/>
        <v>Stow BedonBedsit</v>
      </c>
      <c r="B651" s="148" t="s">
        <v>937</v>
      </c>
      <c r="C651" s="144" t="s">
        <v>75</v>
      </c>
      <c r="D651" s="210">
        <v>0</v>
      </c>
      <c r="E651" s="210">
        <v>0</v>
      </c>
      <c r="F651" s="210">
        <v>0</v>
      </c>
      <c r="G651" s="210">
        <v>0</v>
      </c>
      <c r="H651" s="210">
        <v>0</v>
      </c>
      <c r="I651" s="210">
        <v>0</v>
      </c>
      <c r="J651" s="210">
        <v>0</v>
      </c>
      <c r="K651" s="208">
        <v>0</v>
      </c>
    </row>
    <row r="652" spans="1:11" ht="15.75" x14ac:dyDescent="0.25">
      <c r="A652" s="14" t="str">
        <f t="shared" si="403"/>
        <v>Stow BedonBungalow</v>
      </c>
      <c r="B652" s="148" t="s">
        <v>937</v>
      </c>
      <c r="C652" s="145" t="s">
        <v>1715</v>
      </c>
      <c r="D652" s="210">
        <v>0</v>
      </c>
      <c r="E652" s="210">
        <v>0</v>
      </c>
      <c r="F652" s="210">
        <v>1</v>
      </c>
      <c r="G652" s="210">
        <v>0</v>
      </c>
      <c r="H652" s="210">
        <v>0</v>
      </c>
      <c r="I652" s="210">
        <v>0</v>
      </c>
      <c r="J652" s="210">
        <v>0</v>
      </c>
      <c r="K652" s="208">
        <v>1</v>
      </c>
    </row>
    <row r="653" spans="1:11" ht="15.75" x14ac:dyDescent="0.25">
      <c r="A653" s="14" t="str">
        <f t="shared" si="403"/>
        <v>Stow BedonFlat</v>
      </c>
      <c r="B653" s="148" t="s">
        <v>937</v>
      </c>
      <c r="C653" s="145" t="s">
        <v>33</v>
      </c>
      <c r="D653" s="210">
        <v>0</v>
      </c>
      <c r="E653" s="210">
        <v>0</v>
      </c>
      <c r="F653" s="210">
        <v>0</v>
      </c>
      <c r="G653" s="210">
        <v>0</v>
      </c>
      <c r="H653" s="210">
        <v>0</v>
      </c>
      <c r="I653" s="210">
        <v>0</v>
      </c>
      <c r="J653" s="210">
        <v>0</v>
      </c>
      <c r="K653" s="208">
        <v>0</v>
      </c>
    </row>
    <row r="654" spans="1:11" ht="15.75" x14ac:dyDescent="0.25">
      <c r="A654" s="14" t="str">
        <f t="shared" si="403"/>
        <v>Stow BedonHouse</v>
      </c>
      <c r="B654" s="148" t="s">
        <v>937</v>
      </c>
      <c r="C654" s="145" t="s">
        <v>1716</v>
      </c>
      <c r="D654" s="210">
        <v>0</v>
      </c>
      <c r="E654" s="210">
        <v>0</v>
      </c>
      <c r="F654" s="210">
        <v>1</v>
      </c>
      <c r="G654" s="210">
        <v>2</v>
      </c>
      <c r="H654" s="210">
        <v>0</v>
      </c>
      <c r="I654" s="210">
        <v>0</v>
      </c>
      <c r="J654" s="210">
        <v>0</v>
      </c>
      <c r="K654" s="208">
        <v>3</v>
      </c>
    </row>
    <row r="655" spans="1:11" ht="15.75" x14ac:dyDescent="0.25">
      <c r="A655" s="14" t="str">
        <f t="shared" si="403"/>
        <v>Stow BedonMaisonette</v>
      </c>
      <c r="B655" s="148" t="s">
        <v>937</v>
      </c>
      <c r="C655" s="146" t="s">
        <v>1717</v>
      </c>
      <c r="D655" s="210">
        <v>0</v>
      </c>
      <c r="E655" s="210">
        <v>0</v>
      </c>
      <c r="F655" s="210">
        <v>0</v>
      </c>
      <c r="G655" s="210">
        <v>0</v>
      </c>
      <c r="H655" s="210">
        <v>0</v>
      </c>
      <c r="I655" s="210">
        <v>0</v>
      </c>
      <c r="J655" s="210">
        <v>0</v>
      </c>
      <c r="K655" s="208">
        <v>0</v>
      </c>
    </row>
    <row r="656" spans="1:11" x14ac:dyDescent="0.25">
      <c r="A656" s="14" t="str">
        <f>B656&amp;C656</f>
        <v>Stow BedonGeneral needs</v>
      </c>
      <c r="B656" s="148" t="s">
        <v>937</v>
      </c>
      <c r="C656" s="146" t="s">
        <v>72</v>
      </c>
      <c r="D656">
        <f>SUM(D651:D655)</f>
        <v>0</v>
      </c>
      <c r="E656">
        <f t="shared" ref="E656:K656" si="410">SUM(E651:E655)</f>
        <v>0</v>
      </c>
      <c r="F656">
        <f t="shared" si="410"/>
        <v>2</v>
      </c>
      <c r="G656">
        <f t="shared" si="410"/>
        <v>2</v>
      </c>
      <c r="H656">
        <f t="shared" si="410"/>
        <v>0</v>
      </c>
      <c r="I656">
        <f t="shared" si="410"/>
        <v>0</v>
      </c>
      <c r="J656">
        <f t="shared" si="410"/>
        <v>0</v>
      </c>
      <c r="K656">
        <f t="shared" si="410"/>
        <v>4</v>
      </c>
    </row>
    <row r="657" spans="1:11" ht="15.75" x14ac:dyDescent="0.25">
      <c r="A657" s="14" t="str">
        <f t="shared" si="403"/>
        <v>Stow BedonSheltered</v>
      </c>
      <c r="B657" s="148" t="s">
        <v>937</v>
      </c>
      <c r="C657" s="146" t="s">
        <v>46</v>
      </c>
      <c r="D657" s="210">
        <v>0</v>
      </c>
      <c r="E657" s="210">
        <v>0</v>
      </c>
      <c r="F657" s="210">
        <v>0</v>
      </c>
      <c r="G657" s="210">
        <v>0</v>
      </c>
      <c r="H657" s="210">
        <v>0</v>
      </c>
      <c r="I657" s="210">
        <v>0</v>
      </c>
      <c r="J657" s="210">
        <v>0</v>
      </c>
      <c r="K657" s="208">
        <v>0</v>
      </c>
    </row>
    <row r="658" spans="1:11" ht="15.75" x14ac:dyDescent="0.25">
      <c r="A658" s="14" t="str">
        <f t="shared" si="403"/>
        <v>Stow BedonShared ownership</v>
      </c>
      <c r="B658" s="148" t="s">
        <v>937</v>
      </c>
      <c r="C658" s="147" t="s">
        <v>24</v>
      </c>
      <c r="D658" s="210">
        <v>0</v>
      </c>
      <c r="E658" s="210">
        <v>0</v>
      </c>
      <c r="F658" s="210">
        <v>0</v>
      </c>
      <c r="G658" s="210">
        <v>0</v>
      </c>
      <c r="H658" s="210">
        <v>0</v>
      </c>
      <c r="I658" s="210">
        <v>0</v>
      </c>
      <c r="J658" s="210">
        <v>0</v>
      </c>
      <c r="K658" s="208">
        <v>0</v>
      </c>
    </row>
    <row r="659" spans="1:11" ht="15.75" x14ac:dyDescent="0.25">
      <c r="A659" s="14" t="str">
        <f t="shared" si="403"/>
        <v>SwaffhamBedsit</v>
      </c>
      <c r="B659" s="148" t="s">
        <v>955</v>
      </c>
      <c r="C659" s="144" t="s">
        <v>75</v>
      </c>
      <c r="D659" s="210">
        <v>0</v>
      </c>
      <c r="E659" s="210">
        <v>0</v>
      </c>
      <c r="F659" s="210">
        <v>0</v>
      </c>
      <c r="G659" s="210">
        <v>0</v>
      </c>
      <c r="H659" s="210">
        <v>0</v>
      </c>
      <c r="I659" s="210">
        <v>0</v>
      </c>
      <c r="J659" s="210">
        <v>0</v>
      </c>
      <c r="K659" s="208">
        <v>0</v>
      </c>
    </row>
    <row r="660" spans="1:11" ht="15.75" x14ac:dyDescent="0.25">
      <c r="A660" s="14" t="str">
        <f t="shared" si="403"/>
        <v>SwaffhamBungalow</v>
      </c>
      <c r="B660" s="148" t="s">
        <v>955</v>
      </c>
      <c r="C660" s="145" t="s">
        <v>1715</v>
      </c>
      <c r="D660" s="210">
        <v>0</v>
      </c>
      <c r="E660" s="210">
        <v>42</v>
      </c>
      <c r="F660" s="210">
        <v>73</v>
      </c>
      <c r="G660" s="210">
        <v>2</v>
      </c>
      <c r="H660" s="210">
        <v>0</v>
      </c>
      <c r="I660" s="210">
        <v>0</v>
      </c>
      <c r="J660" s="210">
        <v>0</v>
      </c>
      <c r="K660" s="208">
        <v>117</v>
      </c>
    </row>
    <row r="661" spans="1:11" ht="15.75" x14ac:dyDescent="0.25">
      <c r="A661" s="14" t="str">
        <f t="shared" si="403"/>
        <v>SwaffhamFlat</v>
      </c>
      <c r="B661" s="148" t="s">
        <v>955</v>
      </c>
      <c r="C661" s="145" t="s">
        <v>33</v>
      </c>
      <c r="D661" s="210">
        <v>1</v>
      </c>
      <c r="E661" s="210">
        <v>47</v>
      </c>
      <c r="F661" s="210">
        <v>94</v>
      </c>
      <c r="G661" s="210">
        <v>1</v>
      </c>
      <c r="H661" s="210">
        <v>0</v>
      </c>
      <c r="I661" s="210">
        <v>0</v>
      </c>
      <c r="J661" s="210">
        <v>0</v>
      </c>
      <c r="K661" s="208">
        <v>143</v>
      </c>
    </row>
    <row r="662" spans="1:11" ht="15.75" x14ac:dyDescent="0.25">
      <c r="A662" s="14" t="str">
        <f t="shared" si="403"/>
        <v>SwaffhamHouse</v>
      </c>
      <c r="B662" s="148" t="s">
        <v>955</v>
      </c>
      <c r="C662" s="145" t="s">
        <v>1716</v>
      </c>
      <c r="D662" s="210">
        <v>0</v>
      </c>
      <c r="E662" s="210">
        <v>7</v>
      </c>
      <c r="F662" s="210">
        <v>121</v>
      </c>
      <c r="G662" s="210">
        <v>244</v>
      </c>
      <c r="H662" s="210">
        <v>4</v>
      </c>
      <c r="I662" s="210">
        <v>1</v>
      </c>
      <c r="J662" s="210">
        <v>0</v>
      </c>
      <c r="K662" s="208">
        <v>377</v>
      </c>
    </row>
    <row r="663" spans="1:11" ht="15.75" x14ac:dyDescent="0.25">
      <c r="A663" s="14" t="str">
        <f t="shared" si="403"/>
        <v>SwaffhamMaisonette</v>
      </c>
      <c r="B663" s="148" t="s">
        <v>955</v>
      </c>
      <c r="C663" s="146" t="s">
        <v>1717</v>
      </c>
      <c r="D663" s="210">
        <v>0</v>
      </c>
      <c r="E663" s="210">
        <v>0</v>
      </c>
      <c r="F663" s="210">
        <v>0</v>
      </c>
      <c r="G663" s="210">
        <v>0</v>
      </c>
      <c r="H663" s="210">
        <v>0</v>
      </c>
      <c r="I663" s="210">
        <v>0</v>
      </c>
      <c r="J663" s="210">
        <v>0</v>
      </c>
      <c r="K663" s="208">
        <v>0</v>
      </c>
    </row>
    <row r="664" spans="1:11" x14ac:dyDescent="0.25">
      <c r="A664" s="14" t="str">
        <f>B664&amp;C664</f>
        <v>SwaffhamGeneral needs</v>
      </c>
      <c r="B664" s="148" t="s">
        <v>955</v>
      </c>
      <c r="C664" s="146" t="s">
        <v>72</v>
      </c>
      <c r="D664">
        <f>SUM(D659:D663)</f>
        <v>1</v>
      </c>
      <c r="E664">
        <f t="shared" ref="E664:K664" si="411">SUM(E659:E663)</f>
        <v>96</v>
      </c>
      <c r="F664">
        <f t="shared" si="411"/>
        <v>288</v>
      </c>
      <c r="G664">
        <f t="shared" si="411"/>
        <v>247</v>
      </c>
      <c r="H664">
        <f t="shared" si="411"/>
        <v>4</v>
      </c>
      <c r="I664">
        <f t="shared" si="411"/>
        <v>1</v>
      </c>
      <c r="J664">
        <f t="shared" si="411"/>
        <v>0</v>
      </c>
      <c r="K664">
        <f t="shared" si="411"/>
        <v>637</v>
      </c>
    </row>
    <row r="665" spans="1:11" ht="15.75" x14ac:dyDescent="0.25">
      <c r="A665" s="14" t="str">
        <f t="shared" si="403"/>
        <v>SwaffhamSheltered</v>
      </c>
      <c r="B665" s="148" t="s">
        <v>955</v>
      </c>
      <c r="C665" s="146" t="s">
        <v>46</v>
      </c>
      <c r="D665" s="210">
        <v>15</v>
      </c>
      <c r="E665" s="210">
        <v>105</v>
      </c>
      <c r="F665" s="210">
        <v>1</v>
      </c>
      <c r="G665" s="210">
        <v>2</v>
      </c>
      <c r="H665" s="210">
        <v>0</v>
      </c>
      <c r="I665" s="210">
        <v>0</v>
      </c>
      <c r="J665" s="210">
        <v>0</v>
      </c>
      <c r="K665" s="208">
        <v>123</v>
      </c>
    </row>
    <row r="666" spans="1:11" ht="15.75" x14ac:dyDescent="0.25">
      <c r="A666" s="14" t="str">
        <f t="shared" si="403"/>
        <v>SwaffhamShared ownership</v>
      </c>
      <c r="B666" s="148" t="s">
        <v>955</v>
      </c>
      <c r="C666" s="147" t="s">
        <v>24</v>
      </c>
      <c r="D666" s="210">
        <v>0</v>
      </c>
      <c r="E666" s="210">
        <v>1</v>
      </c>
      <c r="F666" s="210">
        <v>11</v>
      </c>
      <c r="G666" s="210">
        <v>5</v>
      </c>
      <c r="H666" s="210">
        <v>0</v>
      </c>
      <c r="I666" s="210">
        <v>0</v>
      </c>
      <c r="J666" s="210">
        <v>0</v>
      </c>
      <c r="K666" s="208">
        <v>17</v>
      </c>
    </row>
    <row r="667" spans="1:11" ht="15.75" x14ac:dyDescent="0.25">
      <c r="A667" s="14" t="str">
        <f t="shared" si="403"/>
        <v>Swanton MorleyBedsit</v>
      </c>
      <c r="B667" s="148" t="s">
        <v>965</v>
      </c>
      <c r="C667" s="144" t="s">
        <v>75</v>
      </c>
      <c r="D667" s="210">
        <v>0</v>
      </c>
      <c r="E667" s="210">
        <v>0</v>
      </c>
      <c r="F667" s="210">
        <v>0</v>
      </c>
      <c r="G667" s="210">
        <v>0</v>
      </c>
      <c r="H667" s="210">
        <v>0</v>
      </c>
      <c r="I667" s="210">
        <v>0</v>
      </c>
      <c r="J667" s="210">
        <v>0</v>
      </c>
      <c r="K667" s="208">
        <v>0</v>
      </c>
    </row>
    <row r="668" spans="1:11" ht="15.75" x14ac:dyDescent="0.25">
      <c r="A668" s="14" t="str">
        <f t="shared" si="403"/>
        <v>Swanton MorleyBungalow</v>
      </c>
      <c r="B668" s="148" t="s">
        <v>965</v>
      </c>
      <c r="C668" s="145" t="s">
        <v>1715</v>
      </c>
      <c r="D668" s="210">
        <v>0</v>
      </c>
      <c r="E668" s="210">
        <v>0</v>
      </c>
      <c r="F668" s="210">
        <v>17</v>
      </c>
      <c r="G668" s="210">
        <v>0</v>
      </c>
      <c r="H668" s="210">
        <v>0</v>
      </c>
      <c r="I668" s="210">
        <v>0</v>
      </c>
      <c r="J668" s="210">
        <v>0</v>
      </c>
      <c r="K668" s="208">
        <v>17</v>
      </c>
    </row>
    <row r="669" spans="1:11" ht="15.75" x14ac:dyDescent="0.25">
      <c r="A669" s="14" t="str">
        <f t="shared" si="403"/>
        <v>Swanton MorleyFlat</v>
      </c>
      <c r="B669" s="148" t="s">
        <v>965</v>
      </c>
      <c r="C669" s="145" t="s">
        <v>33</v>
      </c>
      <c r="D669" s="210">
        <v>0</v>
      </c>
      <c r="E669" s="210">
        <v>0</v>
      </c>
      <c r="F669" s="210">
        <v>2</v>
      </c>
      <c r="G669" s="210">
        <v>0</v>
      </c>
      <c r="H669" s="210">
        <v>0</v>
      </c>
      <c r="I669" s="210">
        <v>0</v>
      </c>
      <c r="J669" s="210">
        <v>0</v>
      </c>
      <c r="K669" s="208">
        <v>2</v>
      </c>
    </row>
    <row r="670" spans="1:11" ht="15.75" x14ac:dyDescent="0.25">
      <c r="A670" s="14" t="str">
        <f t="shared" si="403"/>
        <v>Swanton MorleyHouse</v>
      </c>
      <c r="B670" s="148" t="s">
        <v>965</v>
      </c>
      <c r="C670" s="145" t="s">
        <v>1716</v>
      </c>
      <c r="D670" s="210">
        <v>0</v>
      </c>
      <c r="E670" s="210">
        <v>8</v>
      </c>
      <c r="F670" s="210">
        <v>10</v>
      </c>
      <c r="G670" s="210">
        <v>21</v>
      </c>
      <c r="H670" s="210">
        <v>0</v>
      </c>
      <c r="I670" s="210">
        <v>0</v>
      </c>
      <c r="J670" s="210">
        <v>0</v>
      </c>
      <c r="K670" s="208">
        <v>39</v>
      </c>
    </row>
    <row r="671" spans="1:11" ht="15.75" x14ac:dyDescent="0.25">
      <c r="A671" s="14" t="str">
        <f t="shared" si="403"/>
        <v>Swanton MorleyMaisonette</v>
      </c>
      <c r="B671" s="148" t="s">
        <v>965</v>
      </c>
      <c r="C671" s="146" t="s">
        <v>1717</v>
      </c>
      <c r="D671" s="210">
        <v>0</v>
      </c>
      <c r="E671" s="210">
        <v>0</v>
      </c>
      <c r="F671" s="210">
        <v>0</v>
      </c>
      <c r="G671" s="210">
        <v>0</v>
      </c>
      <c r="H671" s="210">
        <v>0</v>
      </c>
      <c r="I671" s="210">
        <v>0</v>
      </c>
      <c r="J671" s="210">
        <v>0</v>
      </c>
      <c r="K671" s="208">
        <v>0</v>
      </c>
    </row>
    <row r="672" spans="1:11" x14ac:dyDescent="0.25">
      <c r="A672" s="14" t="str">
        <f>B672&amp;C672</f>
        <v>Swanton MorleyGeneral needs</v>
      </c>
      <c r="B672" s="148" t="s">
        <v>965</v>
      </c>
      <c r="C672" s="146" t="s">
        <v>72</v>
      </c>
      <c r="D672">
        <f>SUM(D667:D671)</f>
        <v>0</v>
      </c>
      <c r="E672">
        <f t="shared" ref="E672:K672" si="412">SUM(E667:E671)</f>
        <v>8</v>
      </c>
      <c r="F672">
        <f t="shared" si="412"/>
        <v>29</v>
      </c>
      <c r="G672">
        <f t="shared" si="412"/>
        <v>21</v>
      </c>
      <c r="H672">
        <f t="shared" si="412"/>
        <v>0</v>
      </c>
      <c r="I672">
        <f t="shared" si="412"/>
        <v>0</v>
      </c>
      <c r="J672">
        <f t="shared" si="412"/>
        <v>0</v>
      </c>
      <c r="K672">
        <f t="shared" si="412"/>
        <v>58</v>
      </c>
    </row>
    <row r="673" spans="1:11" ht="15.75" x14ac:dyDescent="0.25">
      <c r="A673" s="14" t="str">
        <f t="shared" si="403"/>
        <v>Swanton MorleySheltered</v>
      </c>
      <c r="B673" s="148" t="s">
        <v>965</v>
      </c>
      <c r="C673" s="146" t="s">
        <v>46</v>
      </c>
      <c r="D673" s="210">
        <v>0</v>
      </c>
      <c r="E673" s="210">
        <v>0</v>
      </c>
      <c r="F673" s="210">
        <v>1</v>
      </c>
      <c r="G673" s="210">
        <v>0</v>
      </c>
      <c r="H673" s="210">
        <v>0</v>
      </c>
      <c r="I673" s="210">
        <v>0</v>
      </c>
      <c r="J673" s="210">
        <v>0</v>
      </c>
      <c r="K673" s="208">
        <v>1</v>
      </c>
    </row>
    <row r="674" spans="1:11" ht="15.75" x14ac:dyDescent="0.25">
      <c r="A674" s="14" t="str">
        <f t="shared" si="403"/>
        <v>Swanton MorleyShared ownership</v>
      </c>
      <c r="B674" s="148" t="s">
        <v>965</v>
      </c>
      <c r="C674" s="147" t="s">
        <v>24</v>
      </c>
      <c r="D674" s="210">
        <v>0</v>
      </c>
      <c r="E674" s="210">
        <v>0</v>
      </c>
      <c r="F674" s="210">
        <v>0</v>
      </c>
      <c r="G674" s="210">
        <v>0</v>
      </c>
      <c r="H674" s="210">
        <v>0</v>
      </c>
      <c r="I674" s="210">
        <v>0</v>
      </c>
      <c r="J674" s="210">
        <v>0</v>
      </c>
      <c r="K674" s="208">
        <v>0</v>
      </c>
    </row>
    <row r="675" spans="1:11" ht="15.75" x14ac:dyDescent="0.25">
      <c r="A675" s="14" t="str">
        <f t="shared" si="403"/>
        <v>ThetfordBedsit</v>
      </c>
      <c r="B675" s="148" t="s">
        <v>989</v>
      </c>
      <c r="C675" s="144" t="s">
        <v>75</v>
      </c>
      <c r="D675" s="210">
        <v>2</v>
      </c>
      <c r="E675" s="210">
        <v>0</v>
      </c>
      <c r="F675" s="210">
        <v>0</v>
      </c>
      <c r="G675" s="210">
        <v>0</v>
      </c>
      <c r="H675" s="210">
        <v>0</v>
      </c>
      <c r="I675" s="210">
        <v>0</v>
      </c>
      <c r="J675" s="210">
        <v>0</v>
      </c>
      <c r="K675" s="208">
        <v>2</v>
      </c>
    </row>
    <row r="676" spans="1:11" ht="15.75" x14ac:dyDescent="0.25">
      <c r="A676" s="14" t="str">
        <f t="shared" si="403"/>
        <v>ThetfordBungalow</v>
      </c>
      <c r="B676" s="148" t="s">
        <v>989</v>
      </c>
      <c r="C676" s="145" t="s">
        <v>1715</v>
      </c>
      <c r="D676" s="210">
        <v>0</v>
      </c>
      <c r="E676" s="210">
        <v>62</v>
      </c>
      <c r="F676" s="210">
        <v>104</v>
      </c>
      <c r="G676" s="210">
        <v>8</v>
      </c>
      <c r="H676" s="210">
        <v>0</v>
      </c>
      <c r="I676" s="210">
        <v>0</v>
      </c>
      <c r="J676" s="210">
        <v>0</v>
      </c>
      <c r="K676" s="208">
        <v>174</v>
      </c>
    </row>
    <row r="677" spans="1:11" ht="15.75" x14ac:dyDescent="0.25">
      <c r="A677" s="14" t="str">
        <f t="shared" ref="A677:A749" si="413">B677&amp;C677</f>
        <v>ThetfordFlat</v>
      </c>
      <c r="B677" s="148" t="s">
        <v>989</v>
      </c>
      <c r="C677" s="145" t="s">
        <v>33</v>
      </c>
      <c r="D677" s="210">
        <v>2</v>
      </c>
      <c r="E677" s="210">
        <v>268</v>
      </c>
      <c r="F677" s="210">
        <v>205</v>
      </c>
      <c r="G677" s="210">
        <v>1</v>
      </c>
      <c r="H677" s="210">
        <v>0</v>
      </c>
      <c r="I677" s="210">
        <v>0</v>
      </c>
      <c r="J677" s="210">
        <v>0</v>
      </c>
      <c r="K677" s="208">
        <v>476</v>
      </c>
    </row>
    <row r="678" spans="1:11" ht="15.75" x14ac:dyDescent="0.25">
      <c r="A678" s="14" t="str">
        <f t="shared" si="413"/>
        <v>ThetfordHouse</v>
      </c>
      <c r="B678" s="148" t="s">
        <v>989</v>
      </c>
      <c r="C678" s="145" t="s">
        <v>1716</v>
      </c>
      <c r="D678" s="210">
        <v>0</v>
      </c>
      <c r="E678" s="210">
        <v>12</v>
      </c>
      <c r="F678" s="210">
        <v>262</v>
      </c>
      <c r="G678" s="210">
        <v>1110</v>
      </c>
      <c r="H678" s="210">
        <v>142</v>
      </c>
      <c r="I678" s="210">
        <v>1</v>
      </c>
      <c r="J678" s="210">
        <v>4</v>
      </c>
      <c r="K678" s="208">
        <v>1531</v>
      </c>
    </row>
    <row r="679" spans="1:11" ht="15.75" x14ac:dyDescent="0.25">
      <c r="A679" s="14" t="str">
        <f t="shared" si="413"/>
        <v>ThetfordMaisonette</v>
      </c>
      <c r="B679" s="148" t="s">
        <v>989</v>
      </c>
      <c r="C679" s="146" t="s">
        <v>1717</v>
      </c>
      <c r="D679" s="210">
        <v>0</v>
      </c>
      <c r="E679" s="210">
        <v>1</v>
      </c>
      <c r="F679" s="210">
        <v>8</v>
      </c>
      <c r="G679" s="210">
        <v>18</v>
      </c>
      <c r="H679" s="210">
        <v>0</v>
      </c>
      <c r="I679" s="210">
        <v>0</v>
      </c>
      <c r="J679" s="210">
        <v>0</v>
      </c>
      <c r="K679" s="208">
        <v>27</v>
      </c>
    </row>
    <row r="680" spans="1:11" x14ac:dyDescent="0.25">
      <c r="A680" s="14" t="str">
        <f>B680&amp;C680</f>
        <v>ThetfordGeneral needs</v>
      </c>
      <c r="B680" s="148" t="s">
        <v>989</v>
      </c>
      <c r="C680" s="146" t="s">
        <v>72</v>
      </c>
      <c r="D680">
        <f>SUM(D674:D679)</f>
        <v>4</v>
      </c>
      <c r="E680">
        <f t="shared" ref="E680:K680" si="414">SUM(E674:E679)</f>
        <v>343</v>
      </c>
      <c r="F680">
        <f t="shared" si="414"/>
        <v>579</v>
      </c>
      <c r="G680">
        <f t="shared" si="414"/>
        <v>1137</v>
      </c>
      <c r="H680">
        <f t="shared" si="414"/>
        <v>142</v>
      </c>
      <c r="I680">
        <f t="shared" si="414"/>
        <v>1</v>
      </c>
      <c r="J680">
        <f t="shared" si="414"/>
        <v>4</v>
      </c>
      <c r="K680">
        <f t="shared" si="414"/>
        <v>2210</v>
      </c>
    </row>
    <row r="681" spans="1:11" ht="15.75" x14ac:dyDescent="0.25">
      <c r="A681" s="14" t="str">
        <f t="shared" si="413"/>
        <v>ThetfordSheltered</v>
      </c>
      <c r="B681" s="148" t="s">
        <v>989</v>
      </c>
      <c r="C681" s="146" t="s">
        <v>46</v>
      </c>
      <c r="D681" s="210">
        <v>24</v>
      </c>
      <c r="E681" s="210">
        <v>240</v>
      </c>
      <c r="F681" s="210">
        <v>37</v>
      </c>
      <c r="G681" s="210"/>
      <c r="H681" s="210">
        <v>0</v>
      </c>
      <c r="I681" s="210">
        <v>0</v>
      </c>
      <c r="J681" s="210">
        <v>0</v>
      </c>
      <c r="K681" s="208">
        <v>301</v>
      </c>
    </row>
    <row r="682" spans="1:11" ht="15.75" x14ac:dyDescent="0.25">
      <c r="A682" s="14" t="str">
        <f t="shared" si="413"/>
        <v>ThetfordShared ownership</v>
      </c>
      <c r="B682" s="148" t="s">
        <v>989</v>
      </c>
      <c r="C682" s="147" t="s">
        <v>24</v>
      </c>
      <c r="D682" s="210">
        <v>0</v>
      </c>
      <c r="E682" s="210">
        <v>7</v>
      </c>
      <c r="F682" s="210">
        <v>30</v>
      </c>
      <c r="G682" s="210">
        <v>8</v>
      </c>
      <c r="H682" s="210">
        <v>1</v>
      </c>
      <c r="I682" s="210">
        <v>0</v>
      </c>
      <c r="J682" s="210">
        <v>0</v>
      </c>
      <c r="K682" s="208">
        <v>46</v>
      </c>
    </row>
    <row r="683" spans="1:11" ht="15.75" x14ac:dyDescent="0.25">
      <c r="A683" s="14" t="str">
        <f t="shared" si="413"/>
        <v>ThompsonBedsit</v>
      </c>
      <c r="B683" s="148" t="s">
        <v>991</v>
      </c>
      <c r="C683" s="144" t="s">
        <v>75</v>
      </c>
      <c r="D683" s="210">
        <v>0</v>
      </c>
      <c r="E683" s="210">
        <v>0</v>
      </c>
      <c r="F683" s="210">
        <v>0</v>
      </c>
      <c r="G683" s="210">
        <v>0</v>
      </c>
      <c r="H683" s="210">
        <v>0</v>
      </c>
      <c r="I683" s="210">
        <v>0</v>
      </c>
      <c r="J683" s="210">
        <v>0</v>
      </c>
      <c r="K683" s="208">
        <v>0</v>
      </c>
    </row>
    <row r="684" spans="1:11" ht="15.75" x14ac:dyDescent="0.25">
      <c r="A684" s="14" t="str">
        <f t="shared" si="413"/>
        <v>ThompsonBungalow</v>
      </c>
      <c r="B684" s="148" t="s">
        <v>991</v>
      </c>
      <c r="C684" s="145" t="s">
        <v>1715</v>
      </c>
      <c r="D684" s="210">
        <v>0</v>
      </c>
      <c r="E684" s="210">
        <v>0</v>
      </c>
      <c r="F684" s="210">
        <v>3</v>
      </c>
      <c r="G684" s="210">
        <v>0</v>
      </c>
      <c r="H684" s="210">
        <v>0</v>
      </c>
      <c r="I684" s="210">
        <v>0</v>
      </c>
      <c r="J684" s="210">
        <v>0</v>
      </c>
      <c r="K684" s="208">
        <v>3</v>
      </c>
    </row>
    <row r="685" spans="1:11" ht="15.75" x14ac:dyDescent="0.25">
      <c r="A685" s="14" t="str">
        <f t="shared" si="413"/>
        <v>ThompsonFlat</v>
      </c>
      <c r="B685" s="148" t="s">
        <v>991</v>
      </c>
      <c r="C685" s="145" t="s">
        <v>33</v>
      </c>
      <c r="D685" s="210">
        <v>0</v>
      </c>
      <c r="E685" s="210">
        <v>0</v>
      </c>
      <c r="F685" s="210">
        <v>0</v>
      </c>
      <c r="G685" s="210">
        <v>0</v>
      </c>
      <c r="H685" s="210">
        <v>0</v>
      </c>
      <c r="I685" s="210">
        <v>0</v>
      </c>
      <c r="J685" s="210">
        <v>0</v>
      </c>
      <c r="K685" s="208">
        <v>0</v>
      </c>
    </row>
    <row r="686" spans="1:11" ht="15.75" x14ac:dyDescent="0.25">
      <c r="A686" s="14" t="str">
        <f t="shared" si="413"/>
        <v>ThompsonHouse</v>
      </c>
      <c r="B686" s="148" t="s">
        <v>991</v>
      </c>
      <c r="C686" s="145" t="s">
        <v>1716</v>
      </c>
      <c r="D686" s="210">
        <v>0</v>
      </c>
      <c r="E686" s="210">
        <v>0</v>
      </c>
      <c r="F686" s="210">
        <v>2</v>
      </c>
      <c r="G686" s="210">
        <v>6</v>
      </c>
      <c r="H686" s="210">
        <v>0</v>
      </c>
      <c r="I686" s="210">
        <v>0</v>
      </c>
      <c r="J686" s="210">
        <v>0</v>
      </c>
      <c r="K686" s="208">
        <v>8</v>
      </c>
    </row>
    <row r="687" spans="1:11" ht="15.75" x14ac:dyDescent="0.25">
      <c r="A687" s="14" t="str">
        <f t="shared" si="413"/>
        <v>ThompsonMaisonette</v>
      </c>
      <c r="B687" s="148" t="s">
        <v>991</v>
      </c>
      <c r="C687" s="146" t="s">
        <v>1717</v>
      </c>
      <c r="D687" s="210">
        <v>0</v>
      </c>
      <c r="E687" s="210">
        <v>0</v>
      </c>
      <c r="F687" s="210">
        <v>0</v>
      </c>
      <c r="G687" s="210">
        <v>0</v>
      </c>
      <c r="H687" s="210">
        <v>0</v>
      </c>
      <c r="I687" s="210">
        <v>0</v>
      </c>
      <c r="J687" s="210">
        <v>0</v>
      </c>
      <c r="K687" s="208">
        <v>0</v>
      </c>
    </row>
    <row r="688" spans="1:11" x14ac:dyDescent="0.25">
      <c r="A688" s="14" t="str">
        <f>B688&amp;C688</f>
        <v>ThompsonGeneral needs</v>
      </c>
      <c r="B688" s="148" t="s">
        <v>991</v>
      </c>
      <c r="C688" s="146" t="s">
        <v>72</v>
      </c>
      <c r="D688">
        <f>SUM(D683:D686)</f>
        <v>0</v>
      </c>
      <c r="E688">
        <f t="shared" ref="E688:K688" si="415">SUM(E683:E686)</f>
        <v>0</v>
      </c>
      <c r="F688">
        <f t="shared" si="415"/>
        <v>5</v>
      </c>
      <c r="G688">
        <f t="shared" si="415"/>
        <v>6</v>
      </c>
      <c r="H688">
        <f t="shared" si="415"/>
        <v>0</v>
      </c>
      <c r="I688">
        <f t="shared" si="415"/>
        <v>0</v>
      </c>
      <c r="J688">
        <f t="shared" si="415"/>
        <v>0</v>
      </c>
      <c r="K688">
        <f t="shared" si="415"/>
        <v>11</v>
      </c>
    </row>
    <row r="689" spans="1:11" ht="15.75" x14ac:dyDescent="0.25">
      <c r="A689" s="14" t="str">
        <f t="shared" si="413"/>
        <v>ThompsonSheltered</v>
      </c>
      <c r="B689" s="148" t="s">
        <v>991</v>
      </c>
      <c r="C689" s="146" t="s">
        <v>46</v>
      </c>
      <c r="D689" s="210">
        <v>0</v>
      </c>
      <c r="E689" s="210">
        <v>0</v>
      </c>
      <c r="F689" s="210">
        <v>0</v>
      </c>
      <c r="G689" s="210">
        <v>0</v>
      </c>
      <c r="H689" s="210">
        <v>0</v>
      </c>
      <c r="I689" s="210">
        <v>0</v>
      </c>
      <c r="J689" s="210">
        <v>0</v>
      </c>
      <c r="K689" s="208">
        <v>0</v>
      </c>
    </row>
    <row r="690" spans="1:11" ht="15.75" x14ac:dyDescent="0.25">
      <c r="A690" s="14" t="str">
        <f t="shared" si="413"/>
        <v>ThompsonShared ownership</v>
      </c>
      <c r="B690" s="148" t="s">
        <v>991</v>
      </c>
      <c r="C690" s="147" t="s">
        <v>24</v>
      </c>
      <c r="D690" s="210">
        <v>0</v>
      </c>
      <c r="E690" s="210">
        <v>0</v>
      </c>
      <c r="F690" s="210">
        <v>0</v>
      </c>
      <c r="G690" s="210">
        <v>0</v>
      </c>
      <c r="H690" s="210">
        <v>0</v>
      </c>
      <c r="I690" s="210">
        <v>0</v>
      </c>
      <c r="J690" s="210">
        <v>0</v>
      </c>
      <c r="K690" s="208">
        <v>0</v>
      </c>
    </row>
    <row r="691" spans="1:11" ht="15.75" x14ac:dyDescent="0.25">
      <c r="A691" s="14" t="str">
        <f t="shared" si="413"/>
        <v>TittleshallBedsit</v>
      </c>
      <c r="B691" s="148" t="s">
        <v>1021</v>
      </c>
      <c r="C691" s="144" t="s">
        <v>75</v>
      </c>
      <c r="D691" s="210">
        <v>0</v>
      </c>
      <c r="E691" s="210">
        <v>0</v>
      </c>
      <c r="F691" s="210">
        <v>0</v>
      </c>
      <c r="G691" s="210">
        <v>0</v>
      </c>
      <c r="H691" s="210">
        <v>0</v>
      </c>
      <c r="I691" s="210">
        <v>0</v>
      </c>
      <c r="J691" s="210">
        <v>0</v>
      </c>
      <c r="K691" s="208">
        <v>0</v>
      </c>
    </row>
    <row r="692" spans="1:11" ht="15.75" x14ac:dyDescent="0.25">
      <c r="A692" s="14" t="str">
        <f t="shared" si="413"/>
        <v>TittleshallBungalow</v>
      </c>
      <c r="B692" s="148" t="s">
        <v>1021</v>
      </c>
      <c r="C692" s="145" t="s">
        <v>1715</v>
      </c>
      <c r="D692" s="210">
        <v>0</v>
      </c>
      <c r="E692" s="210">
        <v>0</v>
      </c>
      <c r="F692" s="210">
        <v>1</v>
      </c>
      <c r="G692" s="210">
        <v>0</v>
      </c>
      <c r="H692" s="210">
        <v>0</v>
      </c>
      <c r="I692" s="210">
        <v>0</v>
      </c>
      <c r="J692" s="210">
        <v>0</v>
      </c>
      <c r="K692" s="208">
        <v>1</v>
      </c>
    </row>
    <row r="693" spans="1:11" ht="15.75" x14ac:dyDescent="0.25">
      <c r="A693" s="14" t="str">
        <f t="shared" si="413"/>
        <v>TittleshallFlat</v>
      </c>
      <c r="B693" s="148" t="s">
        <v>1021</v>
      </c>
      <c r="C693" s="145" t="s">
        <v>33</v>
      </c>
      <c r="D693" s="210">
        <v>0</v>
      </c>
      <c r="E693" s="210">
        <v>0</v>
      </c>
      <c r="F693" s="210">
        <v>0</v>
      </c>
      <c r="G693" s="210">
        <v>0</v>
      </c>
      <c r="H693" s="210">
        <v>0</v>
      </c>
      <c r="I693" s="210">
        <v>0</v>
      </c>
      <c r="J693" s="210">
        <v>0</v>
      </c>
      <c r="K693" s="208">
        <v>0</v>
      </c>
    </row>
    <row r="694" spans="1:11" ht="15.75" x14ac:dyDescent="0.25">
      <c r="A694" s="14" t="str">
        <f t="shared" si="413"/>
        <v>TittleshallHouse</v>
      </c>
      <c r="B694" s="148" t="s">
        <v>1021</v>
      </c>
      <c r="C694" s="145" t="s">
        <v>1716</v>
      </c>
      <c r="D694" s="210">
        <v>0</v>
      </c>
      <c r="E694" s="210">
        <v>0</v>
      </c>
      <c r="F694" s="210">
        <v>0</v>
      </c>
      <c r="G694" s="210">
        <v>9</v>
      </c>
      <c r="H694" s="210">
        <v>3</v>
      </c>
      <c r="I694" s="210">
        <v>0</v>
      </c>
      <c r="J694" s="210">
        <v>0</v>
      </c>
      <c r="K694" s="208">
        <v>12</v>
      </c>
    </row>
    <row r="695" spans="1:11" ht="15.75" x14ac:dyDescent="0.25">
      <c r="A695" s="14" t="str">
        <f t="shared" si="413"/>
        <v>TittleshallMaisonette</v>
      </c>
      <c r="B695" s="148" t="s">
        <v>1021</v>
      </c>
      <c r="C695" s="146" t="s">
        <v>1717</v>
      </c>
      <c r="D695" s="210">
        <v>0</v>
      </c>
      <c r="E695" s="210">
        <v>0</v>
      </c>
      <c r="F695" s="210">
        <v>0</v>
      </c>
      <c r="G695" s="210">
        <v>0</v>
      </c>
      <c r="H695" s="210">
        <v>0</v>
      </c>
      <c r="I695" s="210">
        <v>0</v>
      </c>
      <c r="J695" s="210">
        <v>0</v>
      </c>
      <c r="K695" s="208">
        <v>0</v>
      </c>
    </row>
    <row r="696" spans="1:11" x14ac:dyDescent="0.25">
      <c r="A696" s="14" t="str">
        <f>B696&amp;C696</f>
        <v>TittleshallGeneral needs</v>
      </c>
      <c r="B696" s="148" t="s">
        <v>1021</v>
      </c>
      <c r="C696" s="146" t="s">
        <v>72</v>
      </c>
      <c r="D696">
        <f>SUM(D691:D695)</f>
        <v>0</v>
      </c>
      <c r="E696">
        <f t="shared" ref="E696:K696" si="416">SUM(E691:E695)</f>
        <v>0</v>
      </c>
      <c r="F696">
        <f t="shared" si="416"/>
        <v>1</v>
      </c>
      <c r="G696">
        <f t="shared" si="416"/>
        <v>9</v>
      </c>
      <c r="H696">
        <f t="shared" si="416"/>
        <v>3</v>
      </c>
      <c r="I696">
        <f t="shared" si="416"/>
        <v>0</v>
      </c>
      <c r="J696">
        <f t="shared" si="416"/>
        <v>0</v>
      </c>
      <c r="K696">
        <f t="shared" si="416"/>
        <v>13</v>
      </c>
    </row>
    <row r="697" spans="1:11" ht="15.75" x14ac:dyDescent="0.25">
      <c r="A697" s="14" t="str">
        <f t="shared" si="413"/>
        <v>TittleshallSheltered</v>
      </c>
      <c r="B697" s="148" t="s">
        <v>1021</v>
      </c>
      <c r="C697" s="146" t="s">
        <v>46</v>
      </c>
      <c r="D697" s="210">
        <v>0</v>
      </c>
      <c r="E697" s="210">
        <v>0</v>
      </c>
      <c r="F697" s="210">
        <v>0</v>
      </c>
      <c r="G697" s="210">
        <v>0</v>
      </c>
      <c r="H697" s="210">
        <v>0</v>
      </c>
      <c r="I697" s="210">
        <v>0</v>
      </c>
      <c r="J697" s="210">
        <v>0</v>
      </c>
      <c r="K697" s="208">
        <v>0</v>
      </c>
    </row>
    <row r="698" spans="1:11" ht="15.75" x14ac:dyDescent="0.25">
      <c r="A698" s="14" t="str">
        <f t="shared" si="413"/>
        <v>TittleshallShared ownership</v>
      </c>
      <c r="B698" s="148" t="s">
        <v>1021</v>
      </c>
      <c r="C698" s="147" t="s">
        <v>24</v>
      </c>
      <c r="D698" s="210">
        <v>0</v>
      </c>
      <c r="E698" s="210">
        <v>0</v>
      </c>
      <c r="F698" s="210">
        <v>0</v>
      </c>
      <c r="G698" s="210">
        <v>0</v>
      </c>
      <c r="H698" s="210">
        <v>0</v>
      </c>
      <c r="I698" s="210">
        <v>0</v>
      </c>
      <c r="J698" s="210">
        <v>0</v>
      </c>
      <c r="K698" s="208">
        <v>0</v>
      </c>
    </row>
    <row r="699" spans="1:11" ht="15.75" x14ac:dyDescent="0.25">
      <c r="A699" s="14" t="str">
        <f t="shared" si="413"/>
        <v>WattonBedsit</v>
      </c>
      <c r="B699" s="148" t="s">
        <v>1069</v>
      </c>
      <c r="C699" s="144" t="s">
        <v>75</v>
      </c>
      <c r="D699" s="210">
        <v>0</v>
      </c>
      <c r="E699" s="210">
        <v>0</v>
      </c>
      <c r="F699" s="210">
        <v>0</v>
      </c>
      <c r="G699" s="210">
        <v>0</v>
      </c>
      <c r="H699" s="210">
        <v>0</v>
      </c>
      <c r="I699" s="210">
        <v>0</v>
      </c>
      <c r="J699" s="210">
        <v>0</v>
      </c>
      <c r="K699" s="208">
        <v>0</v>
      </c>
    </row>
    <row r="700" spans="1:11" ht="15.75" x14ac:dyDescent="0.25">
      <c r="A700" s="14" t="str">
        <f t="shared" si="413"/>
        <v>WattonBungalow</v>
      </c>
      <c r="B700" s="148" t="s">
        <v>1069</v>
      </c>
      <c r="C700" s="145" t="s">
        <v>1715</v>
      </c>
      <c r="D700" s="210">
        <v>0</v>
      </c>
      <c r="E700" s="210">
        <v>6</v>
      </c>
      <c r="F700" s="210">
        <v>47</v>
      </c>
      <c r="G700" s="210">
        <v>0</v>
      </c>
      <c r="H700" s="210">
        <v>0</v>
      </c>
      <c r="I700" s="210">
        <v>0</v>
      </c>
      <c r="J700" s="210">
        <v>0</v>
      </c>
      <c r="K700" s="208">
        <v>53</v>
      </c>
    </row>
    <row r="701" spans="1:11" ht="15.75" x14ac:dyDescent="0.25">
      <c r="A701" s="14" t="str">
        <f t="shared" si="413"/>
        <v>WattonFlat</v>
      </c>
      <c r="B701" s="148" t="s">
        <v>1069</v>
      </c>
      <c r="C701" s="145" t="s">
        <v>33</v>
      </c>
      <c r="D701" s="210">
        <v>0</v>
      </c>
      <c r="E701" s="210">
        <v>49</v>
      </c>
      <c r="F701" s="210">
        <v>31</v>
      </c>
      <c r="G701" s="210">
        <v>0</v>
      </c>
      <c r="H701" s="210">
        <v>0</v>
      </c>
      <c r="I701" s="210">
        <v>0</v>
      </c>
      <c r="J701" s="210">
        <v>0</v>
      </c>
      <c r="K701" s="208">
        <v>80</v>
      </c>
    </row>
    <row r="702" spans="1:11" ht="15.75" x14ac:dyDescent="0.25">
      <c r="A702" s="14" t="str">
        <f t="shared" si="413"/>
        <v>WattonHouse</v>
      </c>
      <c r="B702" s="148" t="s">
        <v>1069</v>
      </c>
      <c r="C702" s="145" t="s">
        <v>1716</v>
      </c>
      <c r="D702" s="210">
        <v>0</v>
      </c>
      <c r="E702" s="210">
        <v>2</v>
      </c>
      <c r="F702" s="210">
        <v>55</v>
      </c>
      <c r="G702" s="210">
        <v>107</v>
      </c>
      <c r="H702" s="210">
        <v>6</v>
      </c>
      <c r="I702" s="210">
        <v>0</v>
      </c>
      <c r="J702" s="210">
        <v>0</v>
      </c>
      <c r="K702" s="208">
        <v>170</v>
      </c>
    </row>
    <row r="703" spans="1:11" x14ac:dyDescent="0.25">
      <c r="A703" s="14" t="str">
        <f>B703&amp;C703</f>
        <v>WattonGeneral needs</v>
      </c>
      <c r="B703" s="148" t="s">
        <v>1069</v>
      </c>
      <c r="C703" s="146" t="s">
        <v>72</v>
      </c>
      <c r="D703">
        <f>SUM(D699:D702)+D704</f>
        <v>0</v>
      </c>
      <c r="E703">
        <f t="shared" ref="E703:K703" si="417">SUM(E699:E702)+E704</f>
        <v>57</v>
      </c>
      <c r="F703">
        <f t="shared" si="417"/>
        <v>133</v>
      </c>
      <c r="G703">
        <f t="shared" si="417"/>
        <v>107</v>
      </c>
      <c r="H703">
        <f t="shared" si="417"/>
        <v>6</v>
      </c>
      <c r="I703">
        <f t="shared" si="417"/>
        <v>0</v>
      </c>
      <c r="J703">
        <f t="shared" si="417"/>
        <v>0</v>
      </c>
      <c r="K703">
        <f t="shared" si="417"/>
        <v>303</v>
      </c>
    </row>
    <row r="704" spans="1:11" x14ac:dyDescent="0.25">
      <c r="A704" s="14" t="str">
        <f t="shared" si="413"/>
        <v>WattonMaisonette</v>
      </c>
      <c r="B704" s="148" t="s">
        <v>1069</v>
      </c>
      <c r="C704" s="146" t="s">
        <v>1717</v>
      </c>
      <c r="D704">
        <v>0</v>
      </c>
      <c r="E704">
        <v>0</v>
      </c>
      <c r="F704">
        <v>0</v>
      </c>
      <c r="G704">
        <v>0</v>
      </c>
      <c r="H704">
        <v>0</v>
      </c>
      <c r="I704">
        <v>0</v>
      </c>
      <c r="J704">
        <v>0</v>
      </c>
      <c r="K704" s="14">
        <f>SUM(D704:J704)</f>
        <v>0</v>
      </c>
    </row>
    <row r="705" spans="1:11" ht="15.75" x14ac:dyDescent="0.25">
      <c r="A705" s="14" t="str">
        <f t="shared" si="413"/>
        <v>WattonSheltered</v>
      </c>
      <c r="B705" s="148" t="s">
        <v>1069</v>
      </c>
      <c r="C705" s="146" t="s">
        <v>46</v>
      </c>
      <c r="D705" s="210">
        <v>0</v>
      </c>
      <c r="E705" s="210">
        <v>36</v>
      </c>
      <c r="F705" s="210">
        <v>18</v>
      </c>
      <c r="G705" s="210">
        <v>0</v>
      </c>
      <c r="H705" s="210">
        <v>0</v>
      </c>
      <c r="I705" s="210">
        <v>0</v>
      </c>
      <c r="J705" s="210">
        <v>0</v>
      </c>
      <c r="K705" s="208">
        <v>54</v>
      </c>
    </row>
    <row r="706" spans="1:11" ht="15.75" x14ac:dyDescent="0.25">
      <c r="A706" s="14" t="str">
        <f t="shared" si="413"/>
        <v>WattonShared ownership</v>
      </c>
      <c r="B706" s="148" t="s">
        <v>1069</v>
      </c>
      <c r="C706" s="147" t="s">
        <v>24</v>
      </c>
      <c r="D706" s="210">
        <v>0</v>
      </c>
      <c r="E706" s="210">
        <v>0</v>
      </c>
      <c r="F706" s="210">
        <v>5</v>
      </c>
      <c r="G706" s="210">
        <v>9</v>
      </c>
      <c r="H706" s="210">
        <v>2</v>
      </c>
      <c r="I706" s="210">
        <v>0</v>
      </c>
      <c r="J706" s="210">
        <v>0</v>
      </c>
      <c r="K706" s="208">
        <v>16</v>
      </c>
    </row>
    <row r="707" spans="1:11" ht="15.75" x14ac:dyDescent="0.25">
      <c r="A707" s="14" t="str">
        <f t="shared" si="413"/>
        <v>Weasenham St PeterBedsit</v>
      </c>
      <c r="B707" s="148" t="s">
        <v>1721</v>
      </c>
      <c r="C707" s="144" t="s">
        <v>75</v>
      </c>
      <c r="D707" s="210">
        <v>0</v>
      </c>
      <c r="E707" s="210">
        <v>0</v>
      </c>
      <c r="F707" s="210">
        <v>0</v>
      </c>
      <c r="G707" s="210">
        <v>0</v>
      </c>
      <c r="H707" s="210">
        <v>0</v>
      </c>
      <c r="I707" s="210">
        <v>0</v>
      </c>
      <c r="J707" s="210">
        <v>0</v>
      </c>
      <c r="K707" s="208">
        <v>0</v>
      </c>
    </row>
    <row r="708" spans="1:11" ht="15.75" x14ac:dyDescent="0.25">
      <c r="A708" s="14" t="str">
        <f t="shared" si="413"/>
        <v>Weasenham St PeterBungalow</v>
      </c>
      <c r="B708" s="148" t="s">
        <v>1721</v>
      </c>
      <c r="C708" s="145" t="s">
        <v>1715</v>
      </c>
      <c r="D708" s="210">
        <v>0</v>
      </c>
      <c r="E708" s="210">
        <v>0</v>
      </c>
      <c r="F708" s="210">
        <v>2</v>
      </c>
      <c r="G708" s="210">
        <v>0</v>
      </c>
      <c r="H708" s="210">
        <v>0</v>
      </c>
      <c r="I708" s="210">
        <v>0</v>
      </c>
      <c r="J708" s="210">
        <v>0</v>
      </c>
      <c r="K708" s="208">
        <v>2</v>
      </c>
    </row>
    <row r="709" spans="1:11" ht="15.75" x14ac:dyDescent="0.25">
      <c r="A709" s="14" t="str">
        <f t="shared" si="413"/>
        <v>Weasenham St PeterFlat</v>
      </c>
      <c r="B709" s="148" t="s">
        <v>1721</v>
      </c>
      <c r="C709" s="145" t="s">
        <v>33</v>
      </c>
      <c r="D709" s="210">
        <v>0</v>
      </c>
      <c r="E709" s="210">
        <v>0</v>
      </c>
      <c r="F709" s="210">
        <v>0</v>
      </c>
      <c r="G709" s="210">
        <v>0</v>
      </c>
      <c r="H709" s="210">
        <v>0</v>
      </c>
      <c r="I709" s="210">
        <v>0</v>
      </c>
      <c r="J709" s="210">
        <v>0</v>
      </c>
      <c r="K709" s="208">
        <v>0</v>
      </c>
    </row>
    <row r="710" spans="1:11" ht="15.75" x14ac:dyDescent="0.25">
      <c r="A710" s="14" t="str">
        <f t="shared" si="413"/>
        <v>Weasenham St PeterHouse</v>
      </c>
      <c r="B710" s="148" t="s">
        <v>1721</v>
      </c>
      <c r="C710" s="145" t="s">
        <v>1716</v>
      </c>
      <c r="D710" s="210">
        <v>0</v>
      </c>
      <c r="E710" s="210">
        <v>0</v>
      </c>
      <c r="F710" s="210">
        <v>0</v>
      </c>
      <c r="G710" s="210">
        <v>3</v>
      </c>
      <c r="H710" s="210">
        <v>7</v>
      </c>
      <c r="I710" s="210">
        <v>0</v>
      </c>
      <c r="J710" s="210">
        <v>0</v>
      </c>
      <c r="K710" s="208">
        <v>10</v>
      </c>
    </row>
    <row r="711" spans="1:11" ht="15.75" x14ac:dyDescent="0.25">
      <c r="A711" s="14" t="str">
        <f t="shared" si="413"/>
        <v>Weasenham St PeterMaisonette</v>
      </c>
      <c r="B711" s="148" t="s">
        <v>1721</v>
      </c>
      <c r="C711" s="146" t="s">
        <v>1717</v>
      </c>
      <c r="D711" s="210">
        <v>0</v>
      </c>
      <c r="E711" s="210">
        <v>0</v>
      </c>
      <c r="F711" s="210">
        <v>0</v>
      </c>
      <c r="G711" s="210">
        <v>0</v>
      </c>
      <c r="H711" s="210">
        <v>0</v>
      </c>
      <c r="I711" s="210">
        <v>0</v>
      </c>
      <c r="J711" s="210">
        <v>0</v>
      </c>
      <c r="K711" s="208">
        <v>0</v>
      </c>
    </row>
    <row r="712" spans="1:11" x14ac:dyDescent="0.25">
      <c r="A712" s="14" t="str">
        <f>B712&amp;C712</f>
        <v>Weasenham St PeterGeneral needs</v>
      </c>
      <c r="B712" s="148" t="s">
        <v>1721</v>
      </c>
      <c r="C712" s="146" t="s">
        <v>72</v>
      </c>
      <c r="D712">
        <f>SUM(D707:D711)</f>
        <v>0</v>
      </c>
      <c r="E712">
        <f t="shared" ref="E712:K712" si="418">SUM(E707:E711)</f>
        <v>0</v>
      </c>
      <c r="F712">
        <f t="shared" si="418"/>
        <v>2</v>
      </c>
      <c r="G712">
        <f t="shared" si="418"/>
        <v>3</v>
      </c>
      <c r="H712">
        <f t="shared" si="418"/>
        <v>7</v>
      </c>
      <c r="I712">
        <f t="shared" si="418"/>
        <v>0</v>
      </c>
      <c r="J712">
        <f t="shared" si="418"/>
        <v>0</v>
      </c>
      <c r="K712">
        <f t="shared" si="418"/>
        <v>12</v>
      </c>
    </row>
    <row r="713" spans="1:11" ht="15.75" x14ac:dyDescent="0.25">
      <c r="A713" s="14" t="str">
        <f t="shared" si="413"/>
        <v>Weasenham St PeterSheltered</v>
      </c>
      <c r="B713" s="148" t="s">
        <v>1721</v>
      </c>
      <c r="C713" s="146" t="s">
        <v>46</v>
      </c>
      <c r="D713" s="210">
        <v>0</v>
      </c>
      <c r="E713" s="210">
        <v>7</v>
      </c>
      <c r="F713" s="210">
        <v>15</v>
      </c>
      <c r="G713" s="210">
        <v>0</v>
      </c>
      <c r="H713" s="210">
        <v>0</v>
      </c>
      <c r="I713" s="210">
        <v>0</v>
      </c>
      <c r="J713" s="210">
        <v>0</v>
      </c>
      <c r="K713" s="208">
        <v>22</v>
      </c>
    </row>
    <row r="714" spans="1:11" ht="15.75" x14ac:dyDescent="0.25">
      <c r="A714" s="14" t="str">
        <f t="shared" si="413"/>
        <v>Weasenham St PeterShared ownership</v>
      </c>
      <c r="B714" s="148" t="s">
        <v>1721</v>
      </c>
      <c r="C714" s="147" t="s">
        <v>24</v>
      </c>
      <c r="D714" s="210">
        <v>0</v>
      </c>
      <c r="E714" s="210">
        <v>0</v>
      </c>
      <c r="F714" s="210">
        <v>0</v>
      </c>
      <c r="G714" s="210">
        <v>0</v>
      </c>
      <c r="H714" s="210">
        <v>0</v>
      </c>
      <c r="I714" s="210">
        <v>0</v>
      </c>
      <c r="J714" s="210">
        <v>0</v>
      </c>
      <c r="K714" s="208">
        <v>0</v>
      </c>
    </row>
    <row r="715" spans="1:11" ht="15.75" x14ac:dyDescent="0.25">
      <c r="A715" s="14" t="str">
        <f t="shared" si="413"/>
        <v>Weasenham All SaintsBedsit</v>
      </c>
      <c r="B715" s="148" t="s">
        <v>1071</v>
      </c>
      <c r="C715" s="144" t="s">
        <v>75</v>
      </c>
      <c r="D715" s="210">
        <v>0</v>
      </c>
      <c r="E715" s="210">
        <v>0</v>
      </c>
      <c r="F715" s="210">
        <v>0</v>
      </c>
      <c r="G715" s="210">
        <v>0</v>
      </c>
      <c r="H715" s="210">
        <v>0</v>
      </c>
      <c r="I715" s="210">
        <v>0</v>
      </c>
      <c r="J715" s="210">
        <v>0</v>
      </c>
      <c r="K715" s="208">
        <v>0</v>
      </c>
    </row>
    <row r="716" spans="1:11" ht="15.75" x14ac:dyDescent="0.25">
      <c r="A716" s="14" t="str">
        <f t="shared" si="413"/>
        <v>Weasenham All SaintsBungalow</v>
      </c>
      <c r="B716" s="148" t="s">
        <v>1071</v>
      </c>
      <c r="C716" s="145" t="s">
        <v>1715</v>
      </c>
      <c r="D716" s="210">
        <v>0</v>
      </c>
      <c r="E716" s="210">
        <v>0</v>
      </c>
      <c r="F716" s="210">
        <v>2</v>
      </c>
      <c r="G716" s="210">
        <v>0</v>
      </c>
      <c r="H716" s="210">
        <v>0</v>
      </c>
      <c r="I716" s="210">
        <v>0</v>
      </c>
      <c r="J716" s="210">
        <v>0</v>
      </c>
      <c r="K716" s="208">
        <v>2</v>
      </c>
    </row>
    <row r="717" spans="1:11" ht="15.75" x14ac:dyDescent="0.25">
      <c r="A717" s="14" t="str">
        <f t="shared" si="413"/>
        <v>Weasenham All SaintsFlat</v>
      </c>
      <c r="B717" s="148" t="s">
        <v>1071</v>
      </c>
      <c r="C717" s="145" t="s">
        <v>33</v>
      </c>
      <c r="D717" s="210">
        <v>0</v>
      </c>
      <c r="E717" s="210">
        <v>0</v>
      </c>
      <c r="F717" s="210">
        <v>0</v>
      </c>
      <c r="G717" s="210">
        <v>0</v>
      </c>
      <c r="H717" s="210">
        <v>0</v>
      </c>
      <c r="I717" s="210">
        <v>0</v>
      </c>
      <c r="J717" s="210">
        <v>0</v>
      </c>
      <c r="K717" s="208">
        <v>0</v>
      </c>
    </row>
    <row r="718" spans="1:11" ht="15.75" x14ac:dyDescent="0.25">
      <c r="A718" s="14" t="str">
        <f t="shared" si="413"/>
        <v>Weasenham All SaintsHouse</v>
      </c>
      <c r="B718" s="148" t="s">
        <v>1071</v>
      </c>
      <c r="C718" s="145" t="s">
        <v>1716</v>
      </c>
      <c r="D718" s="210">
        <v>0</v>
      </c>
      <c r="E718" s="210">
        <v>0</v>
      </c>
      <c r="F718" s="210">
        <v>0</v>
      </c>
      <c r="G718" s="210">
        <v>7</v>
      </c>
      <c r="H718" s="210">
        <v>0</v>
      </c>
      <c r="I718" s="210">
        <v>0</v>
      </c>
      <c r="J718" s="210">
        <v>0</v>
      </c>
      <c r="K718" s="208">
        <v>7</v>
      </c>
    </row>
    <row r="719" spans="1:11" ht="15.75" x14ac:dyDescent="0.25">
      <c r="A719" s="14" t="str">
        <f t="shared" si="413"/>
        <v>Weasenham All SaintsMaisonette</v>
      </c>
      <c r="B719" s="148" t="s">
        <v>1071</v>
      </c>
      <c r="C719" s="146" t="s">
        <v>1717</v>
      </c>
      <c r="D719" s="210">
        <v>0</v>
      </c>
      <c r="E719" s="210">
        <v>0</v>
      </c>
      <c r="F719" s="210">
        <v>0</v>
      </c>
      <c r="G719" s="210">
        <v>0</v>
      </c>
      <c r="H719" s="210">
        <v>0</v>
      </c>
      <c r="I719" s="210">
        <v>0</v>
      </c>
      <c r="J719" s="210">
        <v>0</v>
      </c>
      <c r="K719" s="208">
        <v>0</v>
      </c>
    </row>
    <row r="720" spans="1:11" x14ac:dyDescent="0.25">
      <c r="A720" s="14" t="str">
        <f>B720&amp;C720</f>
        <v>Weasenham All SaintsGeneral needs</v>
      </c>
      <c r="B720" s="148" t="s">
        <v>1071</v>
      </c>
      <c r="C720" s="146" t="s">
        <v>72</v>
      </c>
      <c r="D720">
        <f>SUM(D715:D719)</f>
        <v>0</v>
      </c>
      <c r="E720">
        <f t="shared" ref="E720:K720" si="419">SUM(E715:E719)</f>
        <v>0</v>
      </c>
      <c r="F720">
        <f t="shared" si="419"/>
        <v>2</v>
      </c>
      <c r="G720">
        <f t="shared" si="419"/>
        <v>7</v>
      </c>
      <c r="H720">
        <f t="shared" si="419"/>
        <v>0</v>
      </c>
      <c r="I720">
        <f t="shared" si="419"/>
        <v>0</v>
      </c>
      <c r="J720">
        <f t="shared" si="419"/>
        <v>0</v>
      </c>
      <c r="K720">
        <f t="shared" si="419"/>
        <v>9</v>
      </c>
    </row>
    <row r="721" spans="1:11" ht="15.75" x14ac:dyDescent="0.25">
      <c r="A721" s="14" t="str">
        <f t="shared" si="413"/>
        <v>Weasenham All SaintsSheltered</v>
      </c>
      <c r="B721" s="148" t="s">
        <v>1071</v>
      </c>
      <c r="C721" s="146" t="s">
        <v>46</v>
      </c>
      <c r="D721" s="210">
        <v>0</v>
      </c>
      <c r="E721" s="210">
        <v>0</v>
      </c>
      <c r="F721" s="210">
        <v>0</v>
      </c>
      <c r="G721" s="210">
        <v>0</v>
      </c>
      <c r="H721" s="210">
        <v>0</v>
      </c>
      <c r="I721" s="210">
        <v>0</v>
      </c>
      <c r="J721" s="210">
        <v>0</v>
      </c>
      <c r="K721" s="208">
        <v>0</v>
      </c>
    </row>
    <row r="722" spans="1:11" ht="15.75" x14ac:dyDescent="0.25">
      <c r="A722" s="14" t="str">
        <f t="shared" si="413"/>
        <v>Weasenham All SaintsShared ownership</v>
      </c>
      <c r="B722" s="148" t="s">
        <v>1071</v>
      </c>
      <c r="C722" s="147" t="s">
        <v>24</v>
      </c>
      <c r="D722" s="210">
        <v>0</v>
      </c>
      <c r="E722" s="210">
        <v>0</v>
      </c>
      <c r="F722" s="210">
        <v>0</v>
      </c>
      <c r="G722" s="210">
        <v>0</v>
      </c>
      <c r="H722" s="210">
        <v>0</v>
      </c>
      <c r="I722" s="210">
        <v>0</v>
      </c>
      <c r="J722" s="210">
        <v>0</v>
      </c>
      <c r="K722" s="208">
        <v>0</v>
      </c>
    </row>
    <row r="723" spans="1:11" ht="15.75" x14ac:dyDescent="0.25">
      <c r="A723" s="14" t="str">
        <f t="shared" si="413"/>
        <v>Weeting-with-BroomhillBedsit</v>
      </c>
      <c r="B723" s="148" t="s">
        <v>1075</v>
      </c>
      <c r="C723" s="144" t="s">
        <v>75</v>
      </c>
      <c r="D723" s="210">
        <v>0</v>
      </c>
      <c r="E723" s="210">
        <v>0</v>
      </c>
      <c r="F723" s="210">
        <v>0</v>
      </c>
      <c r="G723" s="210">
        <v>0</v>
      </c>
      <c r="H723" s="210">
        <v>0</v>
      </c>
      <c r="I723" s="210">
        <v>0</v>
      </c>
      <c r="J723" s="210">
        <v>0</v>
      </c>
      <c r="K723" s="208">
        <v>0</v>
      </c>
    </row>
    <row r="724" spans="1:11" ht="15.75" x14ac:dyDescent="0.25">
      <c r="A724" s="14" t="str">
        <f t="shared" si="413"/>
        <v>Weeting-with-BroomhillBungalow</v>
      </c>
      <c r="B724" s="148" t="s">
        <v>1075</v>
      </c>
      <c r="C724" s="145" t="s">
        <v>1715</v>
      </c>
      <c r="D724" s="210">
        <v>0</v>
      </c>
      <c r="E724" s="210">
        <v>0</v>
      </c>
      <c r="F724" s="210">
        <v>26</v>
      </c>
      <c r="G724" s="210">
        <v>1</v>
      </c>
      <c r="H724" s="210">
        <v>0</v>
      </c>
      <c r="I724" s="210">
        <v>0</v>
      </c>
      <c r="J724" s="210">
        <v>0</v>
      </c>
      <c r="K724" s="208">
        <v>27</v>
      </c>
    </row>
    <row r="725" spans="1:11" ht="15.75" x14ac:dyDescent="0.25">
      <c r="A725" s="14" t="str">
        <f t="shared" si="413"/>
        <v>Weeting-with-BroomhillFlat</v>
      </c>
      <c r="B725" s="148" t="s">
        <v>1075</v>
      </c>
      <c r="C725" s="145" t="s">
        <v>33</v>
      </c>
      <c r="D725" s="210">
        <v>0</v>
      </c>
      <c r="E725" s="210">
        <v>10</v>
      </c>
      <c r="F725" s="210">
        <v>0</v>
      </c>
      <c r="G725" s="210">
        <v>0</v>
      </c>
      <c r="H725" s="210">
        <v>0</v>
      </c>
      <c r="I725" s="210">
        <v>0</v>
      </c>
      <c r="J725" s="210">
        <v>0</v>
      </c>
      <c r="K725" s="208">
        <v>10</v>
      </c>
    </row>
    <row r="726" spans="1:11" ht="15.75" x14ac:dyDescent="0.25">
      <c r="A726" s="14" t="str">
        <f t="shared" si="413"/>
        <v>Weeting-with-BroomhillHouse</v>
      </c>
      <c r="B726" s="148" t="s">
        <v>1075</v>
      </c>
      <c r="C726" s="145" t="s">
        <v>1716</v>
      </c>
      <c r="D726" s="210">
        <v>0</v>
      </c>
      <c r="E726" s="210">
        <v>0</v>
      </c>
      <c r="F726" s="210">
        <v>12</v>
      </c>
      <c r="G726" s="210">
        <v>31</v>
      </c>
      <c r="H726" s="210">
        <v>1</v>
      </c>
      <c r="I726" s="210">
        <v>0</v>
      </c>
      <c r="J726" s="210">
        <v>0</v>
      </c>
      <c r="K726" s="208">
        <v>44</v>
      </c>
    </row>
    <row r="727" spans="1:11" ht="15.75" x14ac:dyDescent="0.25">
      <c r="A727" s="14" t="str">
        <f t="shared" si="413"/>
        <v>Weeting-with-BroomhillMaisonette</v>
      </c>
      <c r="B727" s="148" t="s">
        <v>1075</v>
      </c>
      <c r="C727" s="146" t="s">
        <v>1717</v>
      </c>
      <c r="D727" s="210">
        <v>0</v>
      </c>
      <c r="E727" s="210">
        <v>0</v>
      </c>
      <c r="F727" s="210">
        <v>0</v>
      </c>
      <c r="G727" s="210">
        <v>0</v>
      </c>
      <c r="H727" s="210">
        <v>0</v>
      </c>
      <c r="I727" s="210">
        <v>0</v>
      </c>
      <c r="J727" s="210">
        <v>0</v>
      </c>
      <c r="K727" s="208">
        <v>0</v>
      </c>
    </row>
    <row r="728" spans="1:11" x14ac:dyDescent="0.25">
      <c r="A728" s="14" t="str">
        <f>B728&amp;C728</f>
        <v>Weeting-with-BroomhillGeneral needs</v>
      </c>
      <c r="B728" s="148" t="s">
        <v>1075</v>
      </c>
      <c r="C728" s="146" t="s">
        <v>72</v>
      </c>
      <c r="D728">
        <f>SUM(D723:D727)</f>
        <v>0</v>
      </c>
      <c r="E728">
        <f t="shared" ref="E728:K728" si="420">SUM(E723:E727)</f>
        <v>10</v>
      </c>
      <c r="F728">
        <f t="shared" si="420"/>
        <v>38</v>
      </c>
      <c r="G728">
        <f t="shared" si="420"/>
        <v>32</v>
      </c>
      <c r="H728">
        <f t="shared" si="420"/>
        <v>1</v>
      </c>
      <c r="I728">
        <f t="shared" si="420"/>
        <v>0</v>
      </c>
      <c r="J728">
        <f t="shared" si="420"/>
        <v>0</v>
      </c>
      <c r="K728">
        <f t="shared" si="420"/>
        <v>81</v>
      </c>
    </row>
    <row r="729" spans="1:11" ht="15.75" x14ac:dyDescent="0.25">
      <c r="A729" s="14" t="str">
        <f t="shared" si="413"/>
        <v>Weeting-with-BroomhillSheltered</v>
      </c>
      <c r="B729" s="148" t="s">
        <v>1075</v>
      </c>
      <c r="C729" s="146" t="s">
        <v>46</v>
      </c>
      <c r="D729" s="210">
        <v>0</v>
      </c>
      <c r="E729" s="210">
        <v>0</v>
      </c>
      <c r="F729" s="210">
        <v>0</v>
      </c>
      <c r="G729" s="210">
        <v>0</v>
      </c>
      <c r="H729" s="210">
        <v>0</v>
      </c>
      <c r="I729" s="210">
        <v>0</v>
      </c>
      <c r="J729" s="210">
        <v>0</v>
      </c>
      <c r="K729" s="208">
        <v>0</v>
      </c>
    </row>
    <row r="730" spans="1:11" ht="15.75" x14ac:dyDescent="0.25">
      <c r="A730" s="14" t="str">
        <f t="shared" si="413"/>
        <v>Weeting-with-BroomhillShared ownership</v>
      </c>
      <c r="B730" s="148" t="s">
        <v>1075</v>
      </c>
      <c r="C730" s="147" t="s">
        <v>24</v>
      </c>
      <c r="D730" s="210">
        <v>0</v>
      </c>
      <c r="E730" s="210">
        <v>0</v>
      </c>
      <c r="F730" s="210">
        <v>2</v>
      </c>
      <c r="G730" s="210">
        <v>0</v>
      </c>
      <c r="H730" s="210">
        <v>0</v>
      </c>
      <c r="I730" s="210">
        <v>0</v>
      </c>
      <c r="J730" s="210">
        <v>0</v>
      </c>
      <c r="K730" s="208">
        <v>2</v>
      </c>
    </row>
    <row r="731" spans="1:11" ht="15.75" x14ac:dyDescent="0.25">
      <c r="A731" s="14" t="str">
        <f t="shared" si="413"/>
        <v>WendlingBedsit</v>
      </c>
      <c r="B731" s="148" t="s">
        <v>1083</v>
      </c>
      <c r="C731" s="144" t="s">
        <v>75</v>
      </c>
      <c r="D731" s="210">
        <v>0</v>
      </c>
      <c r="E731" s="210">
        <v>0</v>
      </c>
      <c r="F731" s="210">
        <v>0</v>
      </c>
      <c r="G731" s="210">
        <v>0</v>
      </c>
      <c r="H731" s="210">
        <v>0</v>
      </c>
      <c r="I731" s="210">
        <v>0</v>
      </c>
      <c r="J731" s="210">
        <v>0</v>
      </c>
      <c r="K731" s="208">
        <v>0</v>
      </c>
    </row>
    <row r="732" spans="1:11" ht="15.75" x14ac:dyDescent="0.25">
      <c r="A732" s="14" t="str">
        <f t="shared" si="413"/>
        <v>WendlingBungalow</v>
      </c>
      <c r="B732" s="148" t="s">
        <v>1083</v>
      </c>
      <c r="C732" s="145" t="s">
        <v>1715</v>
      </c>
      <c r="D732" s="210">
        <v>0</v>
      </c>
      <c r="E732" s="210">
        <v>0</v>
      </c>
      <c r="F732" s="210">
        <v>6</v>
      </c>
      <c r="G732" s="210">
        <v>1</v>
      </c>
      <c r="H732" s="210">
        <v>0</v>
      </c>
      <c r="I732" s="210">
        <v>0</v>
      </c>
      <c r="J732" s="210">
        <v>0</v>
      </c>
      <c r="K732" s="208">
        <v>7</v>
      </c>
    </row>
    <row r="733" spans="1:11" ht="15.75" x14ac:dyDescent="0.25">
      <c r="A733" s="14" t="str">
        <f t="shared" si="413"/>
        <v>WendlingFlat</v>
      </c>
      <c r="B733" s="148" t="s">
        <v>1083</v>
      </c>
      <c r="C733" s="145" t="s">
        <v>33</v>
      </c>
      <c r="D733" s="210">
        <v>0</v>
      </c>
      <c r="E733" s="210">
        <v>0</v>
      </c>
      <c r="F733" s="210">
        <v>0</v>
      </c>
      <c r="G733" s="210">
        <v>0</v>
      </c>
      <c r="H733" s="210">
        <v>0</v>
      </c>
      <c r="I733" s="210">
        <v>0</v>
      </c>
      <c r="J733" s="210">
        <v>0</v>
      </c>
      <c r="K733" s="208">
        <v>0</v>
      </c>
    </row>
    <row r="734" spans="1:11" ht="15.75" x14ac:dyDescent="0.25">
      <c r="A734" s="14" t="str">
        <f t="shared" si="413"/>
        <v>WendlingHouse</v>
      </c>
      <c r="B734" s="148" t="s">
        <v>1083</v>
      </c>
      <c r="C734" s="145" t="s">
        <v>1716</v>
      </c>
      <c r="D734" s="210">
        <v>0</v>
      </c>
      <c r="E734" s="210">
        <v>0</v>
      </c>
      <c r="F734" s="210">
        <v>0</v>
      </c>
      <c r="G734" s="210">
        <v>10</v>
      </c>
      <c r="H734" s="210">
        <v>0</v>
      </c>
      <c r="I734" s="210">
        <v>0</v>
      </c>
      <c r="J734" s="210">
        <v>0</v>
      </c>
      <c r="K734" s="208">
        <v>10</v>
      </c>
    </row>
    <row r="735" spans="1:11" ht="15.75" x14ac:dyDescent="0.25">
      <c r="A735" s="14" t="str">
        <f t="shared" si="413"/>
        <v>WendlingMaisonette</v>
      </c>
      <c r="B735" s="148" t="s">
        <v>1083</v>
      </c>
      <c r="C735" s="146" t="s">
        <v>1717</v>
      </c>
      <c r="D735" s="210">
        <v>0</v>
      </c>
      <c r="E735" s="210">
        <v>0</v>
      </c>
      <c r="F735" s="210">
        <v>0</v>
      </c>
      <c r="G735" s="210">
        <v>0</v>
      </c>
      <c r="H735" s="210">
        <v>0</v>
      </c>
      <c r="I735" s="210">
        <v>0</v>
      </c>
      <c r="J735" s="210">
        <v>0</v>
      </c>
      <c r="K735" s="208">
        <v>0</v>
      </c>
    </row>
    <row r="736" spans="1:11" x14ac:dyDescent="0.25">
      <c r="A736" s="14" t="str">
        <f>B736&amp;C736</f>
        <v>WendlingGeneral needs</v>
      </c>
      <c r="B736" s="148" t="s">
        <v>1083</v>
      </c>
      <c r="C736" s="146" t="s">
        <v>72</v>
      </c>
      <c r="D736">
        <f>SUM(D731:D735)</f>
        <v>0</v>
      </c>
      <c r="E736">
        <f t="shared" ref="E736:K736" si="421">SUM(E731:E735)</f>
        <v>0</v>
      </c>
      <c r="F736">
        <f t="shared" si="421"/>
        <v>6</v>
      </c>
      <c r="G736">
        <f t="shared" si="421"/>
        <v>11</v>
      </c>
      <c r="H736">
        <f t="shared" si="421"/>
        <v>0</v>
      </c>
      <c r="I736">
        <f t="shared" si="421"/>
        <v>0</v>
      </c>
      <c r="J736">
        <f t="shared" si="421"/>
        <v>0</v>
      </c>
      <c r="K736">
        <f t="shared" si="421"/>
        <v>17</v>
      </c>
    </row>
    <row r="737" spans="1:11" ht="15.75" x14ac:dyDescent="0.25">
      <c r="A737" s="14" t="str">
        <f t="shared" si="413"/>
        <v>WendlingSheltered</v>
      </c>
      <c r="B737" s="148" t="s">
        <v>1083</v>
      </c>
      <c r="C737" s="146" t="s">
        <v>46</v>
      </c>
      <c r="D737" s="210">
        <v>0</v>
      </c>
      <c r="E737" s="210">
        <v>0</v>
      </c>
      <c r="F737" s="210">
        <v>0</v>
      </c>
      <c r="G737" s="210">
        <v>0</v>
      </c>
      <c r="H737" s="210">
        <v>0</v>
      </c>
      <c r="I737" s="210">
        <v>0</v>
      </c>
      <c r="J737" s="210">
        <v>0</v>
      </c>
      <c r="K737" s="208">
        <v>0</v>
      </c>
    </row>
    <row r="738" spans="1:11" ht="15.75" x14ac:dyDescent="0.25">
      <c r="A738" s="14" t="str">
        <f t="shared" si="413"/>
        <v>WendlingShared ownership</v>
      </c>
      <c r="B738" s="148" t="s">
        <v>1083</v>
      </c>
      <c r="C738" s="147" t="s">
        <v>24</v>
      </c>
      <c r="D738" s="210">
        <v>0</v>
      </c>
      <c r="E738" s="210">
        <v>0</v>
      </c>
      <c r="F738" s="210">
        <v>0</v>
      </c>
      <c r="G738" s="210">
        <v>0</v>
      </c>
      <c r="H738" s="210">
        <v>0</v>
      </c>
      <c r="I738" s="210">
        <v>0</v>
      </c>
      <c r="J738" s="210">
        <v>0</v>
      </c>
      <c r="K738" s="208">
        <v>0</v>
      </c>
    </row>
    <row r="739" spans="1:11" ht="15.75" x14ac:dyDescent="0.25">
      <c r="A739" s="14" t="str">
        <f t="shared" si="413"/>
        <v>Whinburgh and WestfieldBedsit</v>
      </c>
      <c r="B739" s="148" t="s">
        <v>1109</v>
      </c>
      <c r="C739" s="144" t="s">
        <v>75</v>
      </c>
      <c r="D739" s="210">
        <v>0</v>
      </c>
      <c r="E739" s="210">
        <v>0</v>
      </c>
      <c r="F739" s="210">
        <v>0</v>
      </c>
      <c r="G739" s="210">
        <v>0</v>
      </c>
      <c r="H739" s="210">
        <v>0</v>
      </c>
      <c r="I739" s="210">
        <v>0</v>
      </c>
      <c r="J739" s="210">
        <v>0</v>
      </c>
      <c r="K739" s="208">
        <v>0</v>
      </c>
    </row>
    <row r="740" spans="1:11" ht="15.75" x14ac:dyDescent="0.25">
      <c r="A740" s="14" t="str">
        <f t="shared" si="413"/>
        <v>Whinburgh and WestfieldBungalow</v>
      </c>
      <c r="B740" s="148" t="s">
        <v>1109</v>
      </c>
      <c r="C740" s="145" t="s">
        <v>1715</v>
      </c>
      <c r="D740" s="210">
        <v>0</v>
      </c>
      <c r="E740" s="210">
        <v>0</v>
      </c>
      <c r="F740" s="210">
        <v>0</v>
      </c>
      <c r="G740" s="210">
        <v>1</v>
      </c>
      <c r="H740" s="210">
        <v>0</v>
      </c>
      <c r="I740" s="210">
        <v>0</v>
      </c>
      <c r="J740" s="210">
        <v>0</v>
      </c>
      <c r="K740" s="208">
        <v>1</v>
      </c>
    </row>
    <row r="741" spans="1:11" ht="15.75" x14ac:dyDescent="0.25">
      <c r="A741" s="14" t="str">
        <f t="shared" si="413"/>
        <v>Whinburgh and WestfieldFlat</v>
      </c>
      <c r="B741" s="148" t="s">
        <v>1109</v>
      </c>
      <c r="C741" s="145" t="s">
        <v>33</v>
      </c>
      <c r="D741" s="210">
        <v>0</v>
      </c>
      <c r="E741" s="210">
        <v>0</v>
      </c>
      <c r="F741" s="210">
        <v>0</v>
      </c>
      <c r="G741" s="210">
        <v>0</v>
      </c>
      <c r="H741" s="210">
        <v>0</v>
      </c>
      <c r="I741" s="210">
        <v>0</v>
      </c>
      <c r="J741" s="210">
        <v>0</v>
      </c>
      <c r="K741" s="208">
        <v>0</v>
      </c>
    </row>
    <row r="742" spans="1:11" ht="15.75" x14ac:dyDescent="0.25">
      <c r="A742" s="14" t="str">
        <f t="shared" si="413"/>
        <v>Whinburgh and WestfieldHouse</v>
      </c>
      <c r="B742" s="148" t="s">
        <v>1109</v>
      </c>
      <c r="C742" s="145" t="s">
        <v>1716</v>
      </c>
      <c r="D742" s="210">
        <v>0</v>
      </c>
      <c r="E742" s="210">
        <v>0</v>
      </c>
      <c r="F742" s="210">
        <v>0</v>
      </c>
      <c r="G742" s="210">
        <v>5</v>
      </c>
      <c r="H742" s="210">
        <v>0</v>
      </c>
      <c r="I742" s="210">
        <v>0</v>
      </c>
      <c r="J742" s="210">
        <v>0</v>
      </c>
      <c r="K742" s="208">
        <v>5</v>
      </c>
    </row>
    <row r="743" spans="1:11" ht="15.75" x14ac:dyDescent="0.25">
      <c r="A743" s="14" t="str">
        <f t="shared" si="413"/>
        <v>Whinburgh and WestfieldMaisonette</v>
      </c>
      <c r="B743" s="148" t="s">
        <v>1109</v>
      </c>
      <c r="C743" s="146" t="s">
        <v>1717</v>
      </c>
      <c r="D743" s="210">
        <v>0</v>
      </c>
      <c r="E743" s="210">
        <v>0</v>
      </c>
      <c r="F743" s="210">
        <v>0</v>
      </c>
      <c r="G743" s="210">
        <v>0</v>
      </c>
      <c r="H743" s="210">
        <v>0</v>
      </c>
      <c r="I743" s="210">
        <v>0</v>
      </c>
      <c r="J743" s="210">
        <v>0</v>
      </c>
      <c r="K743" s="208">
        <v>0</v>
      </c>
    </row>
    <row r="744" spans="1:11" x14ac:dyDescent="0.25">
      <c r="A744" s="14" t="str">
        <f>B744&amp;C744</f>
        <v>Whinburgh and WestfieldGeneral needs</v>
      </c>
      <c r="B744" s="148" t="s">
        <v>1109</v>
      </c>
      <c r="C744" s="146" t="s">
        <v>72</v>
      </c>
      <c r="D744">
        <f>SUM(D739:D743)</f>
        <v>0</v>
      </c>
      <c r="E744">
        <f t="shared" ref="E744:K744" si="422">SUM(E739:E743)</f>
        <v>0</v>
      </c>
      <c r="F744">
        <f t="shared" si="422"/>
        <v>0</v>
      </c>
      <c r="G744">
        <f t="shared" si="422"/>
        <v>6</v>
      </c>
      <c r="H744">
        <f t="shared" si="422"/>
        <v>0</v>
      </c>
      <c r="I744">
        <f t="shared" si="422"/>
        <v>0</v>
      </c>
      <c r="J744">
        <f t="shared" si="422"/>
        <v>0</v>
      </c>
      <c r="K744">
        <f t="shared" si="422"/>
        <v>6</v>
      </c>
    </row>
    <row r="745" spans="1:11" ht="15.75" x14ac:dyDescent="0.25">
      <c r="A745" s="14" t="str">
        <f t="shared" si="413"/>
        <v>Whinburgh and WestfieldSheltered</v>
      </c>
      <c r="B745" s="148" t="s">
        <v>1109</v>
      </c>
      <c r="C745" s="146" t="s">
        <v>46</v>
      </c>
      <c r="D745" s="210">
        <v>0</v>
      </c>
      <c r="E745" s="210">
        <v>0</v>
      </c>
      <c r="F745" s="210">
        <v>0</v>
      </c>
      <c r="G745" s="210">
        <v>0</v>
      </c>
      <c r="H745" s="210">
        <v>0</v>
      </c>
      <c r="I745" s="210">
        <v>0</v>
      </c>
      <c r="J745" s="210">
        <v>0</v>
      </c>
      <c r="K745" s="208">
        <v>0</v>
      </c>
    </row>
    <row r="746" spans="1:11" ht="15.75" x14ac:dyDescent="0.25">
      <c r="A746" s="14" t="str">
        <f t="shared" si="413"/>
        <v>Whinburgh and WestfieldShared ownership</v>
      </c>
      <c r="B746" s="148" t="s">
        <v>1109</v>
      </c>
      <c r="C746" s="147" t="s">
        <v>24</v>
      </c>
      <c r="D746" s="210">
        <v>0</v>
      </c>
      <c r="E746" s="210">
        <v>0</v>
      </c>
      <c r="F746" s="210">
        <v>0</v>
      </c>
      <c r="G746" s="210">
        <v>0</v>
      </c>
      <c r="H746" s="210">
        <v>0</v>
      </c>
      <c r="I746" s="210">
        <v>0</v>
      </c>
      <c r="J746" s="210">
        <v>0</v>
      </c>
      <c r="K746" s="208">
        <v>0</v>
      </c>
    </row>
    <row r="747" spans="1:11" ht="15.75" x14ac:dyDescent="0.25">
      <c r="A747" s="14" t="str">
        <f t="shared" si="413"/>
        <v>WhissonsettBedsit</v>
      </c>
      <c r="B747" s="148" t="s">
        <v>1111</v>
      </c>
      <c r="C747" s="144" t="s">
        <v>75</v>
      </c>
      <c r="D747" s="210">
        <v>0</v>
      </c>
      <c r="E747" s="210">
        <v>0</v>
      </c>
      <c r="F747" s="210">
        <v>0</v>
      </c>
      <c r="G747" s="210">
        <v>0</v>
      </c>
      <c r="H747" s="210">
        <v>0</v>
      </c>
      <c r="I747" s="210">
        <v>0</v>
      </c>
      <c r="J747" s="210">
        <v>0</v>
      </c>
      <c r="K747" s="208">
        <v>0</v>
      </c>
    </row>
    <row r="748" spans="1:11" ht="15.75" x14ac:dyDescent="0.25">
      <c r="A748" s="14" t="str">
        <f t="shared" si="413"/>
        <v>WhissonsettBungalow</v>
      </c>
      <c r="B748" s="148" t="s">
        <v>1111</v>
      </c>
      <c r="C748" s="145" t="s">
        <v>1715</v>
      </c>
      <c r="D748" s="210">
        <v>0</v>
      </c>
      <c r="E748" s="210">
        <v>0</v>
      </c>
      <c r="F748" s="210">
        <v>20</v>
      </c>
      <c r="G748" s="210">
        <v>0</v>
      </c>
      <c r="H748" s="210">
        <v>0</v>
      </c>
      <c r="I748" s="210">
        <v>0</v>
      </c>
      <c r="J748" s="210">
        <v>0</v>
      </c>
      <c r="K748" s="208">
        <v>20</v>
      </c>
    </row>
    <row r="749" spans="1:11" ht="15.75" x14ac:dyDescent="0.25">
      <c r="A749" s="14" t="str">
        <f t="shared" si="413"/>
        <v>WhissonsettFlat</v>
      </c>
      <c r="B749" s="148" t="s">
        <v>1111</v>
      </c>
      <c r="C749" s="145" t="s">
        <v>33</v>
      </c>
      <c r="D749" s="210">
        <v>0</v>
      </c>
      <c r="E749" s="210">
        <v>0</v>
      </c>
      <c r="F749" s="210">
        <v>0</v>
      </c>
      <c r="G749" s="210">
        <v>0</v>
      </c>
      <c r="H749" s="210">
        <v>0</v>
      </c>
      <c r="I749" s="210">
        <v>0</v>
      </c>
      <c r="J749" s="210">
        <v>0</v>
      </c>
      <c r="K749" s="208">
        <v>0</v>
      </c>
    </row>
    <row r="750" spans="1:11" ht="15.75" x14ac:dyDescent="0.25">
      <c r="A750" s="14" t="str">
        <f t="shared" ref="A750:A822" si="423">B750&amp;C750</f>
        <v>WhissonsettHouse</v>
      </c>
      <c r="B750" s="148" t="s">
        <v>1111</v>
      </c>
      <c r="C750" s="145" t="s">
        <v>1716</v>
      </c>
      <c r="D750" s="210">
        <v>0</v>
      </c>
      <c r="E750" s="210">
        <v>0</v>
      </c>
      <c r="F750" s="210">
        <v>13</v>
      </c>
      <c r="G750" s="210">
        <v>11</v>
      </c>
      <c r="H750" s="210">
        <v>2</v>
      </c>
      <c r="I750" s="210">
        <v>0</v>
      </c>
      <c r="J750" s="210">
        <v>0</v>
      </c>
      <c r="K750" s="208">
        <v>26</v>
      </c>
    </row>
    <row r="751" spans="1:11" ht="15.75" x14ac:dyDescent="0.25">
      <c r="A751" s="14" t="str">
        <f t="shared" si="423"/>
        <v>WhissonsettMaisonette</v>
      </c>
      <c r="B751" s="148" t="s">
        <v>1111</v>
      </c>
      <c r="C751" s="146" t="s">
        <v>1717</v>
      </c>
      <c r="D751" s="210">
        <v>0</v>
      </c>
      <c r="E751" s="210">
        <v>0</v>
      </c>
      <c r="F751" s="210">
        <v>0</v>
      </c>
      <c r="G751" s="210">
        <v>0</v>
      </c>
      <c r="H751" s="210">
        <v>0</v>
      </c>
      <c r="I751" s="210">
        <v>0</v>
      </c>
      <c r="J751" s="210">
        <v>0</v>
      </c>
      <c r="K751" s="208">
        <v>0</v>
      </c>
    </row>
    <row r="752" spans="1:11" x14ac:dyDescent="0.25">
      <c r="A752" s="14" t="str">
        <f>B752&amp;C752</f>
        <v>WhissonsettGeneral needs</v>
      </c>
      <c r="B752" s="148" t="s">
        <v>1111</v>
      </c>
      <c r="C752" s="146" t="s">
        <v>72</v>
      </c>
      <c r="D752">
        <f>SUM(D747:D751)</f>
        <v>0</v>
      </c>
      <c r="E752">
        <f t="shared" ref="E752:K752" si="424">SUM(E747:E751)</f>
        <v>0</v>
      </c>
      <c r="F752">
        <f t="shared" si="424"/>
        <v>33</v>
      </c>
      <c r="G752">
        <f t="shared" si="424"/>
        <v>11</v>
      </c>
      <c r="H752">
        <f t="shared" si="424"/>
        <v>2</v>
      </c>
      <c r="I752">
        <f t="shared" si="424"/>
        <v>0</v>
      </c>
      <c r="J752">
        <f t="shared" si="424"/>
        <v>0</v>
      </c>
      <c r="K752">
        <f t="shared" si="424"/>
        <v>46</v>
      </c>
    </row>
    <row r="753" spans="1:11" ht="15.75" x14ac:dyDescent="0.25">
      <c r="A753" s="14" t="str">
        <f t="shared" si="423"/>
        <v>WhissonsettSheltered</v>
      </c>
      <c r="B753" s="148" t="s">
        <v>1111</v>
      </c>
      <c r="C753" s="146" t="s">
        <v>46</v>
      </c>
      <c r="D753" s="210">
        <v>0</v>
      </c>
      <c r="E753" s="210">
        <v>0</v>
      </c>
      <c r="F753" s="210">
        <v>0</v>
      </c>
      <c r="G753" s="210">
        <v>0</v>
      </c>
      <c r="H753" s="210">
        <v>0</v>
      </c>
      <c r="I753" s="210">
        <v>0</v>
      </c>
      <c r="J753" s="210">
        <v>0</v>
      </c>
      <c r="K753" s="208">
        <v>0</v>
      </c>
    </row>
    <row r="754" spans="1:11" ht="15.75" x14ac:dyDescent="0.25">
      <c r="A754" s="14" t="str">
        <f t="shared" si="423"/>
        <v>WhissonsettShared ownership</v>
      </c>
      <c r="B754" s="148" t="s">
        <v>1111</v>
      </c>
      <c r="C754" s="147" t="s">
        <v>24</v>
      </c>
      <c r="D754" s="210">
        <v>0</v>
      </c>
      <c r="E754" s="210">
        <v>0</v>
      </c>
      <c r="F754" s="210">
        <v>0</v>
      </c>
      <c r="G754" s="210">
        <v>0</v>
      </c>
      <c r="H754" s="210">
        <v>0</v>
      </c>
      <c r="I754" s="210">
        <v>0</v>
      </c>
      <c r="J754" s="210">
        <v>0</v>
      </c>
      <c r="K754" s="208">
        <v>0</v>
      </c>
    </row>
    <row r="755" spans="1:11" ht="15.75" x14ac:dyDescent="0.25">
      <c r="A755" s="14" t="str">
        <f t="shared" si="423"/>
        <v>WrethamBedsit</v>
      </c>
      <c r="B755" s="148" t="s">
        <v>1151</v>
      </c>
      <c r="C755" s="144" t="s">
        <v>75</v>
      </c>
      <c r="D755" s="210">
        <v>0</v>
      </c>
      <c r="E755" s="210">
        <v>0</v>
      </c>
      <c r="F755" s="210">
        <v>0</v>
      </c>
      <c r="G755" s="210">
        <v>0</v>
      </c>
      <c r="H755" s="210">
        <v>0</v>
      </c>
      <c r="I755" s="210">
        <v>0</v>
      </c>
      <c r="J755" s="210">
        <v>0</v>
      </c>
      <c r="K755" s="208">
        <v>0</v>
      </c>
    </row>
    <row r="756" spans="1:11" ht="15.75" x14ac:dyDescent="0.25">
      <c r="A756" s="14" t="str">
        <f t="shared" si="423"/>
        <v>WrethamBungalow</v>
      </c>
      <c r="B756" s="148" t="s">
        <v>1151</v>
      </c>
      <c r="C756" s="145" t="s">
        <v>1715</v>
      </c>
      <c r="D756" s="210">
        <v>0</v>
      </c>
      <c r="E756" s="210">
        <v>0</v>
      </c>
      <c r="F756" s="210">
        <v>3</v>
      </c>
      <c r="G756" s="210">
        <v>0</v>
      </c>
      <c r="H756" s="210">
        <v>0</v>
      </c>
      <c r="I756" s="210">
        <v>0</v>
      </c>
      <c r="J756" s="210">
        <v>0</v>
      </c>
      <c r="K756" s="208">
        <v>3</v>
      </c>
    </row>
    <row r="757" spans="1:11" ht="15.75" x14ac:dyDescent="0.25">
      <c r="A757" s="14" t="str">
        <f t="shared" si="423"/>
        <v>WrethamFlat</v>
      </c>
      <c r="B757" s="148" t="s">
        <v>1151</v>
      </c>
      <c r="C757" s="145" t="s">
        <v>33</v>
      </c>
      <c r="D757" s="210">
        <v>0</v>
      </c>
      <c r="E757" s="210">
        <v>0</v>
      </c>
      <c r="F757" s="210">
        <v>0</v>
      </c>
      <c r="G757" s="210">
        <v>0</v>
      </c>
      <c r="H757" s="210">
        <v>0</v>
      </c>
      <c r="I757" s="210">
        <v>0</v>
      </c>
      <c r="J757" s="210">
        <v>0</v>
      </c>
      <c r="K757" s="208">
        <v>0</v>
      </c>
    </row>
    <row r="758" spans="1:11" ht="15.75" x14ac:dyDescent="0.25">
      <c r="A758" s="14" t="str">
        <f t="shared" si="423"/>
        <v>WrethamHouse</v>
      </c>
      <c r="B758" s="148" t="s">
        <v>1151</v>
      </c>
      <c r="C758" s="145" t="s">
        <v>1716</v>
      </c>
      <c r="D758" s="210">
        <v>0</v>
      </c>
      <c r="E758" s="210">
        <v>0</v>
      </c>
      <c r="F758" s="210">
        <v>0</v>
      </c>
      <c r="G758" s="210">
        <v>1</v>
      </c>
      <c r="H758" s="210">
        <v>0</v>
      </c>
      <c r="I758" s="210">
        <v>0</v>
      </c>
      <c r="J758" s="210">
        <v>0</v>
      </c>
      <c r="K758" s="208">
        <v>1</v>
      </c>
    </row>
    <row r="759" spans="1:11" ht="15.75" x14ac:dyDescent="0.25">
      <c r="A759" s="14" t="str">
        <f t="shared" si="423"/>
        <v>WrethamMaisonette</v>
      </c>
      <c r="B759" s="148" t="s">
        <v>1151</v>
      </c>
      <c r="C759" s="146" t="s">
        <v>1717</v>
      </c>
      <c r="D759" s="210">
        <v>0</v>
      </c>
      <c r="E759" s="210">
        <v>0</v>
      </c>
      <c r="F759" s="210">
        <v>0</v>
      </c>
      <c r="G759" s="210">
        <v>0</v>
      </c>
      <c r="H759" s="210">
        <v>0</v>
      </c>
      <c r="I759" s="210">
        <v>0</v>
      </c>
      <c r="J759" s="210">
        <v>0</v>
      </c>
      <c r="K759" s="208">
        <v>0</v>
      </c>
    </row>
    <row r="760" spans="1:11" x14ac:dyDescent="0.25">
      <c r="A760" s="14" t="str">
        <f>B760&amp;C760</f>
        <v>WrethamGeneral needs</v>
      </c>
      <c r="B760" s="148" t="s">
        <v>1151</v>
      </c>
      <c r="C760" s="146" t="s">
        <v>72</v>
      </c>
      <c r="D760">
        <f>SUM(D755:D759)</f>
        <v>0</v>
      </c>
      <c r="E760">
        <f t="shared" ref="E760:K760" si="425">SUM(E755:E759)</f>
        <v>0</v>
      </c>
      <c r="F760">
        <f t="shared" si="425"/>
        <v>3</v>
      </c>
      <c r="G760">
        <f t="shared" si="425"/>
        <v>1</v>
      </c>
      <c r="H760">
        <f t="shared" si="425"/>
        <v>0</v>
      </c>
      <c r="I760">
        <f t="shared" si="425"/>
        <v>0</v>
      </c>
      <c r="J760">
        <f t="shared" si="425"/>
        <v>0</v>
      </c>
      <c r="K760">
        <f t="shared" si="425"/>
        <v>4</v>
      </c>
    </row>
    <row r="761" spans="1:11" ht="15.75" x14ac:dyDescent="0.25">
      <c r="A761" s="14" t="str">
        <f t="shared" si="423"/>
        <v>WrethamSheltered</v>
      </c>
      <c r="B761" s="148" t="s">
        <v>1151</v>
      </c>
      <c r="C761" s="146" t="s">
        <v>46</v>
      </c>
      <c r="D761" s="210">
        <v>0</v>
      </c>
      <c r="E761" s="210">
        <v>0</v>
      </c>
      <c r="F761" s="210">
        <v>0</v>
      </c>
      <c r="G761" s="210">
        <v>0</v>
      </c>
      <c r="H761" s="210">
        <v>0</v>
      </c>
      <c r="I761" s="210">
        <v>0</v>
      </c>
      <c r="J761" s="210">
        <v>0</v>
      </c>
      <c r="K761" s="208">
        <v>0</v>
      </c>
    </row>
    <row r="762" spans="1:11" ht="15.75" x14ac:dyDescent="0.25">
      <c r="A762" s="14" t="str">
        <f t="shared" si="423"/>
        <v>WrethamShared ownership</v>
      </c>
      <c r="B762" s="148" t="s">
        <v>1151</v>
      </c>
      <c r="C762" s="147" t="s">
        <v>24</v>
      </c>
      <c r="D762" s="210">
        <v>0</v>
      </c>
      <c r="E762" s="210">
        <v>0</v>
      </c>
      <c r="F762" s="210">
        <v>0</v>
      </c>
      <c r="G762" s="210">
        <v>0</v>
      </c>
      <c r="H762" s="210">
        <v>0</v>
      </c>
      <c r="I762" s="210">
        <v>0</v>
      </c>
      <c r="J762" s="210">
        <v>0</v>
      </c>
      <c r="K762" s="208">
        <v>0</v>
      </c>
    </row>
    <row r="763" spans="1:11" ht="15.75" x14ac:dyDescent="0.25">
      <c r="A763" s="14" t="str">
        <f t="shared" si="423"/>
        <v>YaxhamBedsit</v>
      </c>
      <c r="B763" s="148" t="s">
        <v>1159</v>
      </c>
      <c r="C763" s="144" t="s">
        <v>75</v>
      </c>
      <c r="D763" s="210">
        <v>0</v>
      </c>
      <c r="E763" s="210">
        <v>0</v>
      </c>
      <c r="F763" s="210">
        <v>0</v>
      </c>
      <c r="G763" s="210">
        <v>0</v>
      </c>
      <c r="H763" s="210">
        <v>0</v>
      </c>
      <c r="I763" s="210">
        <v>0</v>
      </c>
      <c r="J763" s="210">
        <v>0</v>
      </c>
      <c r="K763" s="208">
        <v>0</v>
      </c>
    </row>
    <row r="764" spans="1:11" ht="15.75" x14ac:dyDescent="0.25">
      <c r="A764" s="14" t="str">
        <f t="shared" si="423"/>
        <v>YaxhamBungalow</v>
      </c>
      <c r="B764" s="148" t="s">
        <v>1159</v>
      </c>
      <c r="C764" s="145" t="s">
        <v>1715</v>
      </c>
      <c r="D764" s="210">
        <v>0</v>
      </c>
      <c r="E764" s="210">
        <v>0</v>
      </c>
      <c r="F764" s="210">
        <v>3</v>
      </c>
      <c r="G764" s="210">
        <v>0</v>
      </c>
      <c r="H764" s="210">
        <v>0</v>
      </c>
      <c r="I764" s="210">
        <v>0</v>
      </c>
      <c r="J764" s="210">
        <v>0</v>
      </c>
      <c r="K764" s="208">
        <v>3</v>
      </c>
    </row>
    <row r="765" spans="1:11" ht="15.75" x14ac:dyDescent="0.25">
      <c r="A765" s="14" t="str">
        <f t="shared" si="423"/>
        <v>YaxhamFlat</v>
      </c>
      <c r="B765" s="148" t="s">
        <v>1159</v>
      </c>
      <c r="C765" s="145" t="s">
        <v>33</v>
      </c>
      <c r="D765" s="210">
        <v>0</v>
      </c>
      <c r="E765" s="210">
        <v>0</v>
      </c>
      <c r="F765" s="210">
        <v>0</v>
      </c>
      <c r="G765" s="210">
        <v>0</v>
      </c>
      <c r="H765" s="210">
        <v>0</v>
      </c>
      <c r="I765" s="210">
        <v>0</v>
      </c>
      <c r="J765" s="210">
        <v>0</v>
      </c>
      <c r="K765" s="208">
        <v>0</v>
      </c>
    </row>
    <row r="766" spans="1:11" ht="15.75" x14ac:dyDescent="0.25">
      <c r="A766" s="14" t="str">
        <f t="shared" si="423"/>
        <v>YaxhamHouse</v>
      </c>
      <c r="B766" s="148" t="s">
        <v>1159</v>
      </c>
      <c r="C766" s="145" t="s">
        <v>1716</v>
      </c>
      <c r="D766" s="210">
        <v>0</v>
      </c>
      <c r="E766" s="210">
        <v>0</v>
      </c>
      <c r="F766" s="210">
        <v>8</v>
      </c>
      <c r="G766" s="210">
        <v>8</v>
      </c>
      <c r="H766" s="210">
        <v>1</v>
      </c>
      <c r="I766" s="210">
        <v>0</v>
      </c>
      <c r="J766" s="210">
        <v>0</v>
      </c>
      <c r="K766" s="208">
        <v>17</v>
      </c>
    </row>
    <row r="767" spans="1:11" ht="15.75" x14ac:dyDescent="0.25">
      <c r="A767" s="14" t="str">
        <f t="shared" si="423"/>
        <v>YaxhamMaisonette</v>
      </c>
      <c r="B767" s="148" t="s">
        <v>1159</v>
      </c>
      <c r="C767" s="146" t="s">
        <v>1717</v>
      </c>
      <c r="D767" s="210">
        <v>0</v>
      </c>
      <c r="E767" s="210">
        <v>0</v>
      </c>
      <c r="F767" s="210">
        <v>0</v>
      </c>
      <c r="G767" s="210">
        <v>0</v>
      </c>
      <c r="H767" s="210">
        <v>0</v>
      </c>
      <c r="I767" s="210">
        <v>0</v>
      </c>
      <c r="J767" s="210">
        <v>0</v>
      </c>
      <c r="K767" s="208">
        <v>0</v>
      </c>
    </row>
    <row r="768" spans="1:11" x14ac:dyDescent="0.25">
      <c r="A768" s="14" t="str">
        <f>B768&amp;C768</f>
        <v>YaxhamGeneral needs</v>
      </c>
      <c r="B768" s="148" t="s">
        <v>1159</v>
      </c>
      <c r="C768" s="146" t="s">
        <v>72</v>
      </c>
      <c r="D768">
        <f>SUM(D763:D767)</f>
        <v>0</v>
      </c>
      <c r="E768">
        <f t="shared" ref="E768:K768" si="426">SUM(E763:E767)</f>
        <v>0</v>
      </c>
      <c r="F768">
        <f t="shared" si="426"/>
        <v>11</v>
      </c>
      <c r="G768">
        <f t="shared" si="426"/>
        <v>8</v>
      </c>
      <c r="H768">
        <f t="shared" si="426"/>
        <v>1</v>
      </c>
      <c r="I768">
        <f t="shared" si="426"/>
        <v>0</v>
      </c>
      <c r="J768">
        <f t="shared" si="426"/>
        <v>0</v>
      </c>
      <c r="K768">
        <f t="shared" si="426"/>
        <v>20</v>
      </c>
    </row>
    <row r="769" spans="1:11" ht="15.75" x14ac:dyDescent="0.25">
      <c r="A769" s="14" t="str">
        <f t="shared" si="423"/>
        <v>YaxhamSheltered</v>
      </c>
      <c r="B769" s="148" t="s">
        <v>1159</v>
      </c>
      <c r="C769" s="146" t="s">
        <v>46</v>
      </c>
      <c r="D769" s="210">
        <v>0</v>
      </c>
      <c r="E769" s="210">
        <v>9</v>
      </c>
      <c r="F769" s="210">
        <v>15</v>
      </c>
      <c r="G769" s="210">
        <v>1</v>
      </c>
      <c r="H769" s="210">
        <v>0</v>
      </c>
      <c r="I769" s="210">
        <v>0</v>
      </c>
      <c r="J769" s="210">
        <v>0</v>
      </c>
      <c r="K769" s="208">
        <v>25</v>
      </c>
    </row>
    <row r="770" spans="1:11" ht="15.75" x14ac:dyDescent="0.25">
      <c r="A770" s="14" t="str">
        <f t="shared" si="423"/>
        <v>YaxhamShared ownership</v>
      </c>
      <c r="B770" s="148" t="s">
        <v>1159</v>
      </c>
      <c r="C770" s="147" t="s">
        <v>24</v>
      </c>
      <c r="D770" s="210">
        <v>0</v>
      </c>
      <c r="E770" s="210">
        <v>0</v>
      </c>
      <c r="F770" s="210">
        <v>0</v>
      </c>
      <c r="G770" s="210">
        <v>0</v>
      </c>
      <c r="H770" s="210">
        <v>0</v>
      </c>
      <c r="I770" s="210">
        <v>0</v>
      </c>
      <c r="J770" s="210">
        <v>0</v>
      </c>
      <c r="K770" s="208">
        <v>0</v>
      </c>
    </row>
    <row r="771" spans="1:11" x14ac:dyDescent="0.25">
      <c r="A771" s="14" t="str">
        <f t="shared" si="423"/>
        <v>King's Lynn and West NorfolkBedsit</v>
      </c>
      <c r="B771" s="14" t="s">
        <v>1169</v>
      </c>
      <c r="C771" s="144" t="s">
        <v>75</v>
      </c>
      <c r="D771">
        <v>48</v>
      </c>
      <c r="E771">
        <v>6</v>
      </c>
      <c r="F771">
        <v>0</v>
      </c>
      <c r="G771">
        <v>0</v>
      </c>
      <c r="H771">
        <v>0</v>
      </c>
      <c r="I771">
        <v>0</v>
      </c>
      <c r="J771">
        <v>0</v>
      </c>
      <c r="K771" s="14">
        <f t="shared" ref="K771:K825" si="427">SUM(D771:J771)</f>
        <v>54</v>
      </c>
    </row>
    <row r="772" spans="1:11" x14ac:dyDescent="0.25">
      <c r="A772" s="14" t="str">
        <f t="shared" si="423"/>
        <v>King's Lynn and West NorfolkBungalow</v>
      </c>
      <c r="B772" s="14" t="s">
        <v>1169</v>
      </c>
      <c r="C772" s="145" t="s">
        <v>1715</v>
      </c>
      <c r="D772">
        <v>0</v>
      </c>
      <c r="E772">
        <v>539</v>
      </c>
      <c r="F772">
        <v>1430</v>
      </c>
      <c r="G772">
        <v>39</v>
      </c>
      <c r="H772">
        <v>1</v>
      </c>
      <c r="I772">
        <v>0</v>
      </c>
      <c r="J772">
        <v>0</v>
      </c>
      <c r="K772" s="14">
        <f t="shared" si="427"/>
        <v>2009</v>
      </c>
    </row>
    <row r="773" spans="1:11" ht="14.45" x14ac:dyDescent="0.3">
      <c r="A773" s="14" t="str">
        <f t="shared" si="423"/>
        <v>King's Lynn and West NorfolkFlat</v>
      </c>
      <c r="B773" s="14" t="s">
        <v>1169</v>
      </c>
      <c r="C773" s="145" t="s">
        <v>33</v>
      </c>
      <c r="D773">
        <v>0</v>
      </c>
      <c r="E773">
        <v>1127</v>
      </c>
      <c r="F773">
        <v>784</v>
      </c>
      <c r="G773">
        <v>5</v>
      </c>
      <c r="H773">
        <v>0</v>
      </c>
      <c r="I773">
        <v>0</v>
      </c>
      <c r="J773">
        <v>0</v>
      </c>
      <c r="K773" s="14">
        <f t="shared" si="427"/>
        <v>1916</v>
      </c>
    </row>
    <row r="774" spans="1:11" ht="14.45" x14ac:dyDescent="0.3">
      <c r="A774" s="14" t="str">
        <f t="shared" si="423"/>
        <v>King's Lynn and West NorfolkHouse</v>
      </c>
      <c r="B774" s="14" t="s">
        <v>1169</v>
      </c>
      <c r="C774" s="145" t="s">
        <v>1716</v>
      </c>
      <c r="D774">
        <v>2</v>
      </c>
      <c r="E774">
        <v>53</v>
      </c>
      <c r="F774">
        <v>1220</v>
      </c>
      <c r="G774">
        <v>2814</v>
      </c>
      <c r="H774">
        <v>171</v>
      </c>
      <c r="I774">
        <v>19</v>
      </c>
      <c r="J774">
        <v>3</v>
      </c>
      <c r="K774" s="14">
        <f t="shared" si="427"/>
        <v>4282</v>
      </c>
    </row>
    <row r="775" spans="1:11" ht="14.45" x14ac:dyDescent="0.3">
      <c r="A775" s="14" t="str">
        <f t="shared" si="423"/>
        <v>King's Lynn and West NorfolkMaisonette</v>
      </c>
      <c r="B775" s="14" t="s">
        <v>1169</v>
      </c>
      <c r="C775" s="146" t="s">
        <v>1717</v>
      </c>
      <c r="D775">
        <v>0</v>
      </c>
      <c r="E775">
        <v>1</v>
      </c>
      <c r="F775">
        <v>56</v>
      </c>
      <c r="G775">
        <v>226</v>
      </c>
      <c r="H775">
        <v>0</v>
      </c>
      <c r="I775">
        <v>0</v>
      </c>
      <c r="J775">
        <v>0</v>
      </c>
      <c r="K775" s="14">
        <f t="shared" si="427"/>
        <v>283</v>
      </c>
    </row>
    <row r="776" spans="1:11" ht="14.45" x14ac:dyDescent="0.3">
      <c r="A776" s="14" t="str">
        <f>B776&amp;C776</f>
        <v>King's Lynn and West NorfolkGeneral needs</v>
      </c>
      <c r="B776" s="14" t="s">
        <v>1169</v>
      </c>
      <c r="C776" s="146" t="s">
        <v>72</v>
      </c>
      <c r="D776">
        <f>SUM(D771:D775)</f>
        <v>50</v>
      </c>
      <c r="E776">
        <f t="shared" ref="E776:K776" si="428">SUM(E771:E775)</f>
        <v>1726</v>
      </c>
      <c r="F776">
        <f t="shared" si="428"/>
        <v>3490</v>
      </c>
      <c r="G776">
        <f t="shared" si="428"/>
        <v>3084</v>
      </c>
      <c r="H776">
        <f t="shared" si="428"/>
        <v>172</v>
      </c>
      <c r="I776">
        <f t="shared" si="428"/>
        <v>19</v>
      </c>
      <c r="J776">
        <f t="shared" si="428"/>
        <v>3</v>
      </c>
      <c r="K776">
        <f t="shared" si="428"/>
        <v>8544</v>
      </c>
    </row>
    <row r="777" spans="1:11" ht="14.45" x14ac:dyDescent="0.3">
      <c r="A777" s="14" t="str">
        <f t="shared" si="423"/>
        <v>King's Lynn and West NorfolkSheltered</v>
      </c>
      <c r="B777" s="14" t="s">
        <v>1169</v>
      </c>
      <c r="C777" s="146" t="s">
        <v>46</v>
      </c>
      <c r="D777">
        <v>67</v>
      </c>
      <c r="E777">
        <v>794</v>
      </c>
      <c r="F777">
        <v>146</v>
      </c>
      <c r="G777">
        <v>9</v>
      </c>
      <c r="H777">
        <v>0</v>
      </c>
      <c r="I777">
        <v>0</v>
      </c>
      <c r="J777">
        <v>0</v>
      </c>
      <c r="K777" s="14">
        <f t="shared" si="427"/>
        <v>1016</v>
      </c>
    </row>
    <row r="778" spans="1:11" ht="14.45" x14ac:dyDescent="0.3">
      <c r="A778" s="14" t="str">
        <f t="shared" si="423"/>
        <v>King's Lynn and West NorfolkShared ownership</v>
      </c>
      <c r="B778" s="14" t="s">
        <v>1169</v>
      </c>
      <c r="C778" s="147" t="s">
        <v>24</v>
      </c>
      <c r="D778">
        <v>0</v>
      </c>
      <c r="E778">
        <v>123</v>
      </c>
      <c r="F778">
        <v>94</v>
      </c>
      <c r="G778">
        <v>5</v>
      </c>
      <c r="H778">
        <v>0</v>
      </c>
      <c r="I778">
        <v>0</v>
      </c>
      <c r="J778">
        <v>0</v>
      </c>
      <c r="K778" s="14">
        <f t="shared" si="427"/>
        <v>222</v>
      </c>
    </row>
    <row r="779" spans="1:11" ht="14.45" x14ac:dyDescent="0.3">
      <c r="A779" s="14" t="str">
        <f>B779&amp;C779</f>
        <v>Barton BendishBungalow</v>
      </c>
      <c r="B779" s="148" t="s">
        <v>134</v>
      </c>
      <c r="C779" s="149" t="s">
        <v>1715</v>
      </c>
      <c r="D779">
        <v>0</v>
      </c>
      <c r="E779">
        <v>1</v>
      </c>
      <c r="F779">
        <v>4</v>
      </c>
      <c r="G779">
        <v>0</v>
      </c>
      <c r="H779">
        <v>0</v>
      </c>
      <c r="I779">
        <v>0</v>
      </c>
      <c r="J779">
        <v>0</v>
      </c>
      <c r="K779" s="14">
        <f>SUM(D779:J779)</f>
        <v>5</v>
      </c>
    </row>
    <row r="780" spans="1:11" ht="14.45" x14ac:dyDescent="0.3">
      <c r="A780" s="14" t="str">
        <f>B780&amp;C780</f>
        <v>Barton BendishHouse</v>
      </c>
      <c r="B780" s="148" t="s">
        <v>134</v>
      </c>
      <c r="C780" s="149" t="s">
        <v>1716</v>
      </c>
      <c r="D780">
        <v>0</v>
      </c>
      <c r="E780">
        <v>0</v>
      </c>
      <c r="F780">
        <v>0</v>
      </c>
      <c r="G780">
        <v>1</v>
      </c>
      <c r="H780">
        <v>0</v>
      </c>
      <c r="I780">
        <v>0</v>
      </c>
      <c r="J780">
        <v>0</v>
      </c>
      <c r="K780" s="14">
        <f>SUM(D780:J780)</f>
        <v>1</v>
      </c>
    </row>
    <row r="781" spans="1:11" ht="14.45" x14ac:dyDescent="0.3">
      <c r="A781" s="14" t="str">
        <f t="shared" ref="A781:A785" si="429">B781&amp;C781</f>
        <v>Barton BendishBedsit</v>
      </c>
      <c r="B781" s="148" t="s">
        <v>134</v>
      </c>
      <c r="C781" s="144" t="s">
        <v>75</v>
      </c>
      <c r="D781">
        <v>0</v>
      </c>
      <c r="E781">
        <v>0</v>
      </c>
      <c r="F781">
        <v>0</v>
      </c>
      <c r="G781">
        <v>0</v>
      </c>
      <c r="H781">
        <v>0</v>
      </c>
      <c r="I781">
        <v>0</v>
      </c>
      <c r="J781">
        <v>0</v>
      </c>
      <c r="K781">
        <v>0</v>
      </c>
    </row>
    <row r="782" spans="1:11" ht="14.45" x14ac:dyDescent="0.3">
      <c r="A782" s="14" t="str">
        <f t="shared" si="429"/>
        <v>Barton BendishFlat</v>
      </c>
      <c r="B782" s="148" t="s">
        <v>134</v>
      </c>
      <c r="C782" s="145" t="s">
        <v>33</v>
      </c>
      <c r="D782">
        <v>0</v>
      </c>
      <c r="E782">
        <v>0</v>
      </c>
      <c r="F782">
        <v>0</v>
      </c>
      <c r="G782">
        <v>0</v>
      </c>
      <c r="H782">
        <v>0</v>
      </c>
      <c r="I782">
        <v>0</v>
      </c>
      <c r="J782">
        <v>0</v>
      </c>
      <c r="K782">
        <v>0</v>
      </c>
    </row>
    <row r="783" spans="1:11" ht="14.45" x14ac:dyDescent="0.3">
      <c r="A783" s="14" t="str">
        <f t="shared" si="429"/>
        <v>Barton BendishMaisonette</v>
      </c>
      <c r="B783" s="148" t="s">
        <v>134</v>
      </c>
      <c r="C783" s="146" t="s">
        <v>1717</v>
      </c>
      <c r="D783">
        <v>0</v>
      </c>
      <c r="E783">
        <v>0</v>
      </c>
      <c r="F783">
        <v>0</v>
      </c>
      <c r="G783">
        <v>0</v>
      </c>
      <c r="H783">
        <v>0</v>
      </c>
      <c r="I783">
        <v>0</v>
      </c>
      <c r="J783">
        <v>0</v>
      </c>
      <c r="K783">
        <v>0</v>
      </c>
    </row>
    <row r="784" spans="1:11" ht="14.45" x14ac:dyDescent="0.3">
      <c r="A784" s="14" t="str">
        <f>B784&amp;C784</f>
        <v>Barton BendishGeneral needs</v>
      </c>
      <c r="B784" s="148" t="s">
        <v>134</v>
      </c>
      <c r="C784" s="146" t="s">
        <v>72</v>
      </c>
      <c r="D784">
        <f>SUM(D779:D783)</f>
        <v>0</v>
      </c>
      <c r="E784">
        <f t="shared" ref="E784:K784" si="430">SUM(E779:E783)</f>
        <v>1</v>
      </c>
      <c r="F784">
        <f t="shared" si="430"/>
        <v>4</v>
      </c>
      <c r="G784">
        <f t="shared" si="430"/>
        <v>1</v>
      </c>
      <c r="H784">
        <f t="shared" si="430"/>
        <v>0</v>
      </c>
      <c r="I784">
        <f t="shared" si="430"/>
        <v>0</v>
      </c>
      <c r="J784">
        <f t="shared" si="430"/>
        <v>0</v>
      </c>
      <c r="K784">
        <f t="shared" si="430"/>
        <v>6</v>
      </c>
    </row>
    <row r="785" spans="1:11" ht="14.45" x14ac:dyDescent="0.3">
      <c r="A785" s="14" t="str">
        <f t="shared" si="429"/>
        <v>Barton BendishSheltered</v>
      </c>
      <c r="B785" s="148" t="s">
        <v>134</v>
      </c>
      <c r="C785" s="146" t="s">
        <v>46</v>
      </c>
      <c r="D785">
        <v>0</v>
      </c>
      <c r="E785">
        <v>0</v>
      </c>
      <c r="F785">
        <v>0</v>
      </c>
      <c r="G785">
        <v>0</v>
      </c>
      <c r="H785">
        <v>0</v>
      </c>
      <c r="I785">
        <v>0</v>
      </c>
      <c r="J785">
        <v>0</v>
      </c>
      <c r="K785">
        <v>0</v>
      </c>
    </row>
    <row r="786" spans="1:11" ht="14.45" x14ac:dyDescent="0.3">
      <c r="A786" s="14" t="str">
        <f t="shared" si="423"/>
        <v>Barton BendishShared ownership</v>
      </c>
      <c r="B786" s="148" t="s">
        <v>134</v>
      </c>
      <c r="C786" s="147" t="s">
        <v>24</v>
      </c>
      <c r="D786">
        <v>0</v>
      </c>
      <c r="E786">
        <v>0</v>
      </c>
      <c r="F786">
        <v>0</v>
      </c>
      <c r="G786">
        <v>0</v>
      </c>
      <c r="H786">
        <v>0</v>
      </c>
      <c r="I786">
        <v>0</v>
      </c>
      <c r="J786">
        <v>0</v>
      </c>
      <c r="K786" s="14">
        <f t="shared" si="427"/>
        <v>0</v>
      </c>
    </row>
    <row r="787" spans="1:11" ht="14.45" x14ac:dyDescent="0.3">
      <c r="A787" s="14" t="str">
        <f>B787&amp;C787</f>
        <v>BirchamBungalow</v>
      </c>
      <c r="B787" s="148" t="s">
        <v>174</v>
      </c>
      <c r="C787" s="149" t="s">
        <v>1715</v>
      </c>
      <c r="D787">
        <v>0</v>
      </c>
      <c r="E787">
        <v>0</v>
      </c>
      <c r="F787">
        <v>2</v>
      </c>
      <c r="G787">
        <v>0</v>
      </c>
      <c r="H787">
        <v>0</v>
      </c>
      <c r="I787">
        <v>0</v>
      </c>
      <c r="J787">
        <v>0</v>
      </c>
      <c r="K787" s="14">
        <f>SUM(D787:J787)</f>
        <v>2</v>
      </c>
    </row>
    <row r="788" spans="1:11" ht="14.45" x14ac:dyDescent="0.3">
      <c r="A788" s="14" t="str">
        <f>B788&amp;C788</f>
        <v>BirchamHouse</v>
      </c>
      <c r="B788" s="148" t="s">
        <v>174</v>
      </c>
      <c r="C788" s="149" t="s">
        <v>1716</v>
      </c>
      <c r="D788">
        <v>0</v>
      </c>
      <c r="E788">
        <v>0</v>
      </c>
      <c r="F788">
        <v>0</v>
      </c>
      <c r="G788">
        <v>14</v>
      </c>
      <c r="H788">
        <v>0</v>
      </c>
      <c r="I788">
        <v>0</v>
      </c>
      <c r="J788">
        <v>0</v>
      </c>
      <c r="K788" s="14">
        <f>SUM(D788:J788)</f>
        <v>14</v>
      </c>
    </row>
    <row r="789" spans="1:11" ht="14.45" x14ac:dyDescent="0.3">
      <c r="A789" s="14" t="str">
        <f t="shared" si="423"/>
        <v>BirchamBedsit</v>
      </c>
      <c r="B789" s="148" t="s">
        <v>174</v>
      </c>
      <c r="C789" s="144" t="s">
        <v>75</v>
      </c>
      <c r="D789">
        <v>0</v>
      </c>
      <c r="E789">
        <v>0</v>
      </c>
      <c r="F789">
        <v>0</v>
      </c>
      <c r="G789">
        <v>0</v>
      </c>
      <c r="H789">
        <v>0</v>
      </c>
      <c r="I789">
        <v>0</v>
      </c>
      <c r="J789">
        <v>0</v>
      </c>
      <c r="K789">
        <v>0</v>
      </c>
    </row>
    <row r="790" spans="1:11" x14ac:dyDescent="0.25">
      <c r="A790" s="14" t="str">
        <f t="shared" si="423"/>
        <v>BirchamFlat</v>
      </c>
      <c r="B790" s="148" t="s">
        <v>174</v>
      </c>
      <c r="C790" s="145" t="s">
        <v>33</v>
      </c>
      <c r="D790">
        <v>0</v>
      </c>
      <c r="E790">
        <v>0</v>
      </c>
      <c r="F790">
        <v>0</v>
      </c>
      <c r="G790">
        <v>0</v>
      </c>
      <c r="H790">
        <v>0</v>
      </c>
      <c r="I790">
        <v>0</v>
      </c>
      <c r="J790">
        <v>0</v>
      </c>
      <c r="K790">
        <v>0</v>
      </c>
    </row>
    <row r="791" spans="1:11" x14ac:dyDescent="0.25">
      <c r="A791" s="14" t="str">
        <f t="shared" si="423"/>
        <v>BirchamMaisonette</v>
      </c>
      <c r="B791" s="148" t="s">
        <v>174</v>
      </c>
      <c r="C791" s="146" t="s">
        <v>1717</v>
      </c>
      <c r="D791">
        <v>0</v>
      </c>
      <c r="E791">
        <v>0</v>
      </c>
      <c r="F791">
        <v>0</v>
      </c>
      <c r="G791">
        <v>0</v>
      </c>
      <c r="H791">
        <v>0</v>
      </c>
      <c r="I791">
        <v>0</v>
      </c>
      <c r="J791">
        <v>0</v>
      </c>
      <c r="K791">
        <v>0</v>
      </c>
    </row>
    <row r="792" spans="1:11" x14ac:dyDescent="0.25">
      <c r="A792" s="14" t="str">
        <f>B792&amp;C792</f>
        <v>BirchamGeneral needs</v>
      </c>
      <c r="B792" s="148" t="s">
        <v>174</v>
      </c>
      <c r="C792" s="146" t="s">
        <v>72</v>
      </c>
      <c r="D792">
        <f>SUM(D787:D791)</f>
        <v>0</v>
      </c>
      <c r="E792">
        <f t="shared" ref="E792:K792" si="431">SUM(E787:E791)</f>
        <v>0</v>
      </c>
      <c r="F792">
        <f t="shared" si="431"/>
        <v>2</v>
      </c>
      <c r="G792">
        <f t="shared" si="431"/>
        <v>14</v>
      </c>
      <c r="H792">
        <f t="shared" si="431"/>
        <v>0</v>
      </c>
      <c r="I792">
        <f t="shared" si="431"/>
        <v>0</v>
      </c>
      <c r="J792">
        <f t="shared" si="431"/>
        <v>0</v>
      </c>
      <c r="K792">
        <f t="shared" si="431"/>
        <v>16</v>
      </c>
    </row>
    <row r="793" spans="1:11" x14ac:dyDescent="0.25">
      <c r="A793" s="14" t="str">
        <f t="shared" si="423"/>
        <v>BirchamSheltered</v>
      </c>
      <c r="B793" s="148" t="s">
        <v>174</v>
      </c>
      <c r="C793" s="146" t="s">
        <v>46</v>
      </c>
      <c r="D793">
        <v>0</v>
      </c>
      <c r="E793">
        <v>0</v>
      </c>
      <c r="F793">
        <v>0</v>
      </c>
      <c r="G793">
        <v>0</v>
      </c>
      <c r="H793">
        <v>0</v>
      </c>
      <c r="I793">
        <v>0</v>
      </c>
      <c r="J793">
        <v>0</v>
      </c>
      <c r="K793">
        <v>0</v>
      </c>
    </row>
    <row r="794" spans="1:11" x14ac:dyDescent="0.25">
      <c r="A794" s="14" t="str">
        <f t="shared" si="423"/>
        <v>BirchamShared ownership</v>
      </c>
      <c r="B794" s="148" t="s">
        <v>174</v>
      </c>
      <c r="C794" s="147" t="s">
        <v>24</v>
      </c>
      <c r="D794">
        <v>0</v>
      </c>
      <c r="E794">
        <v>0</v>
      </c>
      <c r="F794">
        <v>0</v>
      </c>
      <c r="G794">
        <v>0</v>
      </c>
      <c r="H794">
        <v>0</v>
      </c>
      <c r="I794">
        <v>0</v>
      </c>
      <c r="J794">
        <v>0</v>
      </c>
      <c r="K794">
        <v>0</v>
      </c>
    </row>
    <row r="795" spans="1:11" x14ac:dyDescent="0.25">
      <c r="A795" s="14" t="str">
        <f>B795&amp;C795</f>
        <v>BoughtonBedsit</v>
      </c>
      <c r="B795" s="148" t="s">
        <v>190</v>
      </c>
      <c r="C795" s="144" t="s">
        <v>75</v>
      </c>
      <c r="D795">
        <v>0</v>
      </c>
      <c r="E795">
        <v>0</v>
      </c>
      <c r="F795">
        <v>0</v>
      </c>
      <c r="G795">
        <v>0</v>
      </c>
      <c r="H795">
        <v>0</v>
      </c>
      <c r="I795">
        <v>0</v>
      </c>
      <c r="J795">
        <v>0</v>
      </c>
      <c r="K795" s="14">
        <f t="shared" si="427"/>
        <v>0</v>
      </c>
    </row>
    <row r="796" spans="1:11" x14ac:dyDescent="0.25">
      <c r="A796" s="14" t="str">
        <f>B796&amp;C796</f>
        <v>BoughtonBungalow</v>
      </c>
      <c r="B796" s="148" t="s">
        <v>190</v>
      </c>
      <c r="C796" s="145" t="s">
        <v>1715</v>
      </c>
      <c r="D796">
        <v>0</v>
      </c>
      <c r="E796">
        <v>0</v>
      </c>
      <c r="F796">
        <v>2</v>
      </c>
      <c r="G796">
        <v>0</v>
      </c>
      <c r="H796">
        <v>0</v>
      </c>
      <c r="I796">
        <v>0</v>
      </c>
      <c r="J796">
        <v>0</v>
      </c>
      <c r="K796" s="14">
        <f t="shared" si="427"/>
        <v>2</v>
      </c>
    </row>
    <row r="797" spans="1:11" x14ac:dyDescent="0.25">
      <c r="A797" s="14" t="str">
        <f t="shared" si="423"/>
        <v>BoughtonFlat</v>
      </c>
      <c r="B797" s="148" t="s">
        <v>190</v>
      </c>
      <c r="C797" s="145" t="s">
        <v>33</v>
      </c>
      <c r="D797">
        <v>0</v>
      </c>
      <c r="E797">
        <v>0</v>
      </c>
      <c r="F797">
        <v>0</v>
      </c>
      <c r="G797">
        <v>0</v>
      </c>
      <c r="H797">
        <v>0</v>
      </c>
      <c r="I797">
        <v>0</v>
      </c>
      <c r="J797">
        <v>0</v>
      </c>
      <c r="K797" s="14">
        <f t="shared" si="427"/>
        <v>0</v>
      </c>
    </row>
    <row r="798" spans="1:11" x14ac:dyDescent="0.25">
      <c r="A798" s="14" t="str">
        <f t="shared" si="423"/>
        <v>BoughtonHouse</v>
      </c>
      <c r="B798" s="148" t="s">
        <v>190</v>
      </c>
      <c r="C798" s="145" t="s">
        <v>1716</v>
      </c>
      <c r="D798">
        <v>0</v>
      </c>
      <c r="E798">
        <v>0</v>
      </c>
      <c r="F798">
        <v>1</v>
      </c>
      <c r="G798">
        <v>0</v>
      </c>
      <c r="H798">
        <v>0</v>
      </c>
      <c r="I798">
        <v>0</v>
      </c>
      <c r="J798">
        <v>0</v>
      </c>
      <c r="K798" s="14">
        <f t="shared" si="427"/>
        <v>1</v>
      </c>
    </row>
    <row r="799" spans="1:11" x14ac:dyDescent="0.25">
      <c r="A799" s="14" t="str">
        <f t="shared" si="423"/>
        <v>BoughtonMaisonette</v>
      </c>
      <c r="B799" s="148" t="s">
        <v>190</v>
      </c>
      <c r="C799" s="146" t="s">
        <v>1717</v>
      </c>
      <c r="D799">
        <v>0</v>
      </c>
      <c r="E799">
        <v>0</v>
      </c>
      <c r="F799">
        <v>0</v>
      </c>
      <c r="G799">
        <v>0</v>
      </c>
      <c r="H799">
        <v>0</v>
      </c>
      <c r="I799">
        <v>0</v>
      </c>
      <c r="J799">
        <v>0</v>
      </c>
      <c r="K799" s="14">
        <f t="shared" si="427"/>
        <v>0</v>
      </c>
    </row>
    <row r="800" spans="1:11" x14ac:dyDescent="0.25">
      <c r="A800" s="14" t="str">
        <f>B800&amp;C800</f>
        <v>BoughtonGeneral needs</v>
      </c>
      <c r="B800" s="148" t="s">
        <v>190</v>
      </c>
      <c r="C800" s="146" t="s">
        <v>72</v>
      </c>
      <c r="D800">
        <f>SUM(D795:D799)</f>
        <v>0</v>
      </c>
      <c r="E800">
        <f t="shared" ref="E800:K800" si="432">SUM(E795:E799)</f>
        <v>0</v>
      </c>
      <c r="F800">
        <f t="shared" si="432"/>
        <v>3</v>
      </c>
      <c r="G800">
        <f t="shared" si="432"/>
        <v>0</v>
      </c>
      <c r="H800">
        <f t="shared" si="432"/>
        <v>0</v>
      </c>
      <c r="I800">
        <f t="shared" si="432"/>
        <v>0</v>
      </c>
      <c r="J800">
        <f t="shared" si="432"/>
        <v>0</v>
      </c>
      <c r="K800">
        <f t="shared" si="432"/>
        <v>3</v>
      </c>
    </row>
    <row r="801" spans="1:11" x14ac:dyDescent="0.25">
      <c r="A801" s="14" t="str">
        <f t="shared" si="423"/>
        <v>BoughtonSheltered</v>
      </c>
      <c r="B801" s="148" t="s">
        <v>190</v>
      </c>
      <c r="C801" s="146" t="s">
        <v>46</v>
      </c>
      <c r="D801">
        <v>0</v>
      </c>
      <c r="E801">
        <v>0</v>
      </c>
      <c r="F801">
        <v>0</v>
      </c>
      <c r="G801">
        <v>0</v>
      </c>
      <c r="H801">
        <v>0</v>
      </c>
      <c r="I801">
        <v>0</v>
      </c>
      <c r="J801">
        <v>0</v>
      </c>
      <c r="K801" s="14">
        <f t="shared" si="427"/>
        <v>0</v>
      </c>
    </row>
    <row r="802" spans="1:11" x14ac:dyDescent="0.25">
      <c r="A802" s="14" t="str">
        <f t="shared" si="423"/>
        <v>BoughtonShared ownership</v>
      </c>
      <c r="B802" s="148" t="s">
        <v>190</v>
      </c>
      <c r="C802" s="147" t="s">
        <v>24</v>
      </c>
      <c r="D802">
        <v>0</v>
      </c>
      <c r="E802">
        <v>0</v>
      </c>
      <c r="F802">
        <v>0</v>
      </c>
      <c r="G802">
        <v>0</v>
      </c>
      <c r="H802">
        <v>0</v>
      </c>
      <c r="I802">
        <v>0</v>
      </c>
      <c r="J802">
        <v>0</v>
      </c>
      <c r="K802" s="14">
        <f t="shared" si="427"/>
        <v>0</v>
      </c>
    </row>
    <row r="803" spans="1:11" x14ac:dyDescent="0.25">
      <c r="A803" s="14" t="str">
        <f t="shared" si="423"/>
        <v>BrancasterBedsit</v>
      </c>
      <c r="B803" s="148" t="s">
        <v>202</v>
      </c>
      <c r="C803" s="144" t="s">
        <v>75</v>
      </c>
      <c r="D803">
        <v>0</v>
      </c>
      <c r="E803">
        <v>0</v>
      </c>
      <c r="F803">
        <v>0</v>
      </c>
      <c r="G803">
        <v>0</v>
      </c>
      <c r="H803">
        <v>0</v>
      </c>
      <c r="I803">
        <v>0</v>
      </c>
      <c r="J803">
        <v>0</v>
      </c>
      <c r="K803" s="14">
        <f t="shared" si="427"/>
        <v>0</v>
      </c>
    </row>
    <row r="804" spans="1:11" x14ac:dyDescent="0.25">
      <c r="A804" s="14" t="str">
        <f t="shared" si="423"/>
        <v>BrancasterBungalow</v>
      </c>
      <c r="B804" s="148" t="s">
        <v>202</v>
      </c>
      <c r="C804" s="145" t="s">
        <v>1715</v>
      </c>
      <c r="D804">
        <v>0</v>
      </c>
      <c r="E804">
        <v>0</v>
      </c>
      <c r="F804">
        <v>12</v>
      </c>
      <c r="G804">
        <v>0</v>
      </c>
      <c r="H804">
        <v>0</v>
      </c>
      <c r="I804">
        <v>0</v>
      </c>
      <c r="J804">
        <v>0</v>
      </c>
      <c r="K804" s="14">
        <f t="shared" si="427"/>
        <v>12</v>
      </c>
    </row>
    <row r="805" spans="1:11" x14ac:dyDescent="0.25">
      <c r="A805" s="14" t="str">
        <f t="shared" si="423"/>
        <v>BrancasterFlat</v>
      </c>
      <c r="B805" s="148" t="s">
        <v>202</v>
      </c>
      <c r="C805" s="145" t="s">
        <v>33</v>
      </c>
      <c r="D805">
        <v>0</v>
      </c>
      <c r="E805">
        <v>8</v>
      </c>
      <c r="F805">
        <v>0</v>
      </c>
      <c r="G805">
        <v>0</v>
      </c>
      <c r="H805">
        <v>0</v>
      </c>
      <c r="I805">
        <v>0</v>
      </c>
      <c r="J805">
        <v>0</v>
      </c>
      <c r="K805" s="14">
        <f t="shared" si="427"/>
        <v>8</v>
      </c>
    </row>
    <row r="806" spans="1:11" x14ac:dyDescent="0.25">
      <c r="A806" s="14" t="str">
        <f t="shared" si="423"/>
        <v>BrancasterHouse</v>
      </c>
      <c r="B806" s="148" t="s">
        <v>202</v>
      </c>
      <c r="C806" s="145" t="s">
        <v>1716</v>
      </c>
      <c r="D806">
        <v>0</v>
      </c>
      <c r="E806">
        <v>0</v>
      </c>
      <c r="F806">
        <v>8</v>
      </c>
      <c r="G806">
        <v>20</v>
      </c>
      <c r="H806">
        <v>2</v>
      </c>
      <c r="I806">
        <v>0</v>
      </c>
      <c r="J806">
        <v>0</v>
      </c>
      <c r="K806" s="14">
        <f t="shared" si="427"/>
        <v>30</v>
      </c>
    </row>
    <row r="807" spans="1:11" x14ac:dyDescent="0.25">
      <c r="A807" s="14" t="str">
        <f t="shared" si="423"/>
        <v>BrancasterMaisonette</v>
      </c>
      <c r="B807" s="148" t="s">
        <v>202</v>
      </c>
      <c r="C807" s="146" t="s">
        <v>1717</v>
      </c>
      <c r="D807">
        <v>0</v>
      </c>
      <c r="E807">
        <v>0</v>
      </c>
      <c r="F807">
        <v>0</v>
      </c>
      <c r="G807">
        <v>0</v>
      </c>
      <c r="H807">
        <v>0</v>
      </c>
      <c r="I807">
        <v>0</v>
      </c>
      <c r="J807">
        <v>0</v>
      </c>
      <c r="K807" s="14">
        <f t="shared" si="427"/>
        <v>0</v>
      </c>
    </row>
    <row r="808" spans="1:11" x14ac:dyDescent="0.25">
      <c r="A808" s="14" t="str">
        <f>B808&amp;C808</f>
        <v>BrancasterGeneral needs</v>
      </c>
      <c r="B808" s="148" t="s">
        <v>202</v>
      </c>
      <c r="C808" s="146" t="s">
        <v>72</v>
      </c>
      <c r="D808">
        <f>SUM(D803:D807)</f>
        <v>0</v>
      </c>
      <c r="E808">
        <f t="shared" ref="E808:K808" si="433">SUM(E803:E807)</f>
        <v>8</v>
      </c>
      <c r="F808">
        <f t="shared" si="433"/>
        <v>20</v>
      </c>
      <c r="G808">
        <f t="shared" si="433"/>
        <v>20</v>
      </c>
      <c r="H808">
        <f t="shared" si="433"/>
        <v>2</v>
      </c>
      <c r="I808">
        <f t="shared" si="433"/>
        <v>0</v>
      </c>
      <c r="J808">
        <f t="shared" si="433"/>
        <v>0</v>
      </c>
      <c r="K808">
        <f t="shared" si="433"/>
        <v>50</v>
      </c>
    </row>
    <row r="809" spans="1:11" x14ac:dyDescent="0.25">
      <c r="A809" s="14" t="str">
        <f t="shared" si="423"/>
        <v>BrancasterSheltered</v>
      </c>
      <c r="B809" s="148" t="s">
        <v>202</v>
      </c>
      <c r="C809" s="146" t="s">
        <v>46</v>
      </c>
      <c r="D809">
        <v>0</v>
      </c>
      <c r="E809">
        <v>0</v>
      </c>
      <c r="F809">
        <v>0</v>
      </c>
      <c r="G809">
        <v>0</v>
      </c>
      <c r="H809">
        <v>0</v>
      </c>
      <c r="I809">
        <v>0</v>
      </c>
      <c r="J809">
        <v>0</v>
      </c>
      <c r="K809" s="14">
        <f t="shared" si="427"/>
        <v>0</v>
      </c>
    </row>
    <row r="810" spans="1:11" x14ac:dyDescent="0.25">
      <c r="A810" s="14" t="str">
        <f t="shared" si="423"/>
        <v>BrancasterShared ownership</v>
      </c>
      <c r="B810" s="148" t="s">
        <v>202</v>
      </c>
      <c r="C810" s="147" t="s">
        <v>24</v>
      </c>
      <c r="D810">
        <v>0</v>
      </c>
      <c r="E810">
        <v>0</v>
      </c>
      <c r="F810">
        <v>4</v>
      </c>
      <c r="G810">
        <v>6</v>
      </c>
      <c r="H810">
        <v>0</v>
      </c>
      <c r="I810">
        <v>0</v>
      </c>
      <c r="J810">
        <v>0</v>
      </c>
      <c r="K810" s="14">
        <f t="shared" si="427"/>
        <v>10</v>
      </c>
    </row>
    <row r="811" spans="1:11" x14ac:dyDescent="0.25">
      <c r="A811" s="14" t="str">
        <f t="shared" si="423"/>
        <v>Burnham MarketBedsit</v>
      </c>
      <c r="B811" s="148" t="s">
        <v>238</v>
      </c>
      <c r="C811" s="144" t="s">
        <v>75</v>
      </c>
      <c r="D811">
        <v>6</v>
      </c>
      <c r="E811">
        <v>0</v>
      </c>
      <c r="F811">
        <v>0</v>
      </c>
      <c r="G811">
        <v>0</v>
      </c>
      <c r="H811">
        <v>0</v>
      </c>
      <c r="I811">
        <v>0</v>
      </c>
      <c r="J811">
        <v>0</v>
      </c>
      <c r="K811" s="14">
        <f t="shared" si="427"/>
        <v>6</v>
      </c>
    </row>
    <row r="812" spans="1:11" x14ac:dyDescent="0.25">
      <c r="A812" s="14" t="str">
        <f t="shared" si="423"/>
        <v>Burnham MarketBungalow</v>
      </c>
      <c r="B812" s="148" t="s">
        <v>238</v>
      </c>
      <c r="C812" s="145" t="s">
        <v>1715</v>
      </c>
      <c r="D812">
        <v>0</v>
      </c>
      <c r="E812">
        <v>0</v>
      </c>
      <c r="F812">
        <v>35</v>
      </c>
      <c r="G812">
        <v>0</v>
      </c>
      <c r="H812">
        <v>0</v>
      </c>
      <c r="I812">
        <v>0</v>
      </c>
      <c r="J812">
        <v>0</v>
      </c>
      <c r="K812" s="14">
        <f t="shared" si="427"/>
        <v>35</v>
      </c>
    </row>
    <row r="813" spans="1:11" x14ac:dyDescent="0.25">
      <c r="A813" s="14" t="str">
        <f t="shared" si="423"/>
        <v>Burnham MarketFlat</v>
      </c>
      <c r="B813" s="148" t="s">
        <v>238</v>
      </c>
      <c r="C813" s="145" t="s">
        <v>33</v>
      </c>
      <c r="D813">
        <v>0</v>
      </c>
      <c r="E813">
        <v>0</v>
      </c>
      <c r="F813">
        <v>0</v>
      </c>
      <c r="G813">
        <v>0</v>
      </c>
      <c r="H813">
        <v>0</v>
      </c>
      <c r="I813">
        <v>0</v>
      </c>
      <c r="J813">
        <v>0</v>
      </c>
      <c r="K813" s="14">
        <f t="shared" si="427"/>
        <v>0</v>
      </c>
    </row>
    <row r="814" spans="1:11" x14ac:dyDescent="0.25">
      <c r="A814" s="14" t="str">
        <f t="shared" si="423"/>
        <v>Burnham MarketHouse</v>
      </c>
      <c r="B814" s="148" t="s">
        <v>238</v>
      </c>
      <c r="C814" s="145" t="s">
        <v>1716</v>
      </c>
      <c r="D814">
        <v>0</v>
      </c>
      <c r="E814">
        <v>0</v>
      </c>
      <c r="F814">
        <v>0</v>
      </c>
      <c r="G814">
        <v>31</v>
      </c>
      <c r="H814">
        <v>2</v>
      </c>
      <c r="I814">
        <v>0</v>
      </c>
      <c r="J814">
        <v>0</v>
      </c>
      <c r="K814" s="14">
        <f t="shared" si="427"/>
        <v>33</v>
      </c>
    </row>
    <row r="815" spans="1:11" x14ac:dyDescent="0.25">
      <c r="A815" s="14" t="str">
        <f t="shared" si="423"/>
        <v>Burnham MarketMaisonette</v>
      </c>
      <c r="B815" s="148" t="s">
        <v>238</v>
      </c>
      <c r="C815" s="146" t="s">
        <v>1717</v>
      </c>
      <c r="D815">
        <v>0</v>
      </c>
      <c r="E815">
        <v>0</v>
      </c>
      <c r="F815">
        <v>0</v>
      </c>
      <c r="G815">
        <v>0</v>
      </c>
      <c r="H815">
        <v>0</v>
      </c>
      <c r="I815">
        <v>0</v>
      </c>
      <c r="J815">
        <v>0</v>
      </c>
      <c r="K815" s="14">
        <f t="shared" si="427"/>
        <v>0</v>
      </c>
    </row>
    <row r="816" spans="1:11" x14ac:dyDescent="0.25">
      <c r="A816" s="14" t="str">
        <f>B816&amp;C816</f>
        <v>Burnham MarketGeneral needs</v>
      </c>
      <c r="B816" s="148" t="s">
        <v>238</v>
      </c>
      <c r="C816" s="146" t="s">
        <v>72</v>
      </c>
      <c r="D816">
        <f>SUM(D811:D815)</f>
        <v>6</v>
      </c>
      <c r="E816">
        <f t="shared" ref="E816:K816" si="434">SUM(E811:E815)</f>
        <v>0</v>
      </c>
      <c r="F816">
        <f t="shared" si="434"/>
        <v>35</v>
      </c>
      <c r="G816">
        <f t="shared" si="434"/>
        <v>31</v>
      </c>
      <c r="H816">
        <f t="shared" si="434"/>
        <v>2</v>
      </c>
      <c r="I816">
        <f t="shared" si="434"/>
        <v>0</v>
      </c>
      <c r="J816">
        <f t="shared" si="434"/>
        <v>0</v>
      </c>
      <c r="K816">
        <f t="shared" si="434"/>
        <v>74</v>
      </c>
    </row>
    <row r="817" spans="1:11" x14ac:dyDescent="0.25">
      <c r="A817" s="14" t="str">
        <f t="shared" si="423"/>
        <v>Burnham MarketSheltered</v>
      </c>
      <c r="B817" s="148" t="s">
        <v>238</v>
      </c>
      <c r="C817" s="146" t="s">
        <v>46</v>
      </c>
      <c r="D817">
        <v>0</v>
      </c>
      <c r="E817">
        <v>23</v>
      </c>
      <c r="F817">
        <v>0</v>
      </c>
      <c r="G817">
        <v>0</v>
      </c>
      <c r="H817">
        <v>0</v>
      </c>
      <c r="I817">
        <v>0</v>
      </c>
      <c r="J817">
        <v>0</v>
      </c>
      <c r="K817" s="14">
        <f t="shared" si="427"/>
        <v>23</v>
      </c>
    </row>
    <row r="818" spans="1:11" x14ac:dyDescent="0.25">
      <c r="A818" s="14" t="str">
        <f t="shared" si="423"/>
        <v>Burnham MarketShared ownership</v>
      </c>
      <c r="B818" s="148" t="s">
        <v>238</v>
      </c>
      <c r="C818" s="147" t="s">
        <v>24</v>
      </c>
      <c r="D818">
        <v>0</v>
      </c>
      <c r="E818">
        <v>0</v>
      </c>
      <c r="F818">
        <v>0</v>
      </c>
      <c r="G818">
        <v>0</v>
      </c>
      <c r="H818">
        <v>0</v>
      </c>
      <c r="I818">
        <v>0</v>
      </c>
      <c r="J818">
        <v>0</v>
      </c>
      <c r="K818" s="14">
        <f t="shared" si="427"/>
        <v>0</v>
      </c>
    </row>
    <row r="819" spans="1:11" x14ac:dyDescent="0.25">
      <c r="A819" s="14" t="str">
        <f t="shared" si="423"/>
        <v>Burnham NortonBedsit</v>
      </c>
      <c r="B819" s="148" t="s">
        <v>240</v>
      </c>
      <c r="C819" s="144" t="s">
        <v>75</v>
      </c>
      <c r="D819">
        <v>0</v>
      </c>
      <c r="E819">
        <v>0</v>
      </c>
      <c r="F819">
        <v>0</v>
      </c>
      <c r="G819">
        <v>0</v>
      </c>
      <c r="H819">
        <v>0</v>
      </c>
      <c r="I819">
        <v>0</v>
      </c>
      <c r="J819">
        <v>0</v>
      </c>
      <c r="K819" s="14">
        <f t="shared" si="427"/>
        <v>0</v>
      </c>
    </row>
    <row r="820" spans="1:11" x14ac:dyDescent="0.25">
      <c r="A820" s="14" t="str">
        <f t="shared" si="423"/>
        <v>Burnham NortonBungalow</v>
      </c>
      <c r="B820" s="148" t="s">
        <v>240</v>
      </c>
      <c r="C820" s="145" t="s">
        <v>1715</v>
      </c>
      <c r="D820">
        <v>0</v>
      </c>
      <c r="E820">
        <v>0</v>
      </c>
      <c r="F820">
        <v>3</v>
      </c>
      <c r="G820">
        <v>0</v>
      </c>
      <c r="H820">
        <v>0</v>
      </c>
      <c r="I820">
        <v>0</v>
      </c>
      <c r="J820">
        <v>0</v>
      </c>
      <c r="K820" s="14">
        <f t="shared" si="427"/>
        <v>3</v>
      </c>
    </row>
    <row r="821" spans="1:11" x14ac:dyDescent="0.25">
      <c r="A821" s="14" t="str">
        <f t="shared" si="423"/>
        <v>Burnham NortonFlat</v>
      </c>
      <c r="B821" s="148" t="s">
        <v>240</v>
      </c>
      <c r="C821" s="145" t="s">
        <v>33</v>
      </c>
      <c r="D821">
        <v>0</v>
      </c>
      <c r="E821">
        <v>4</v>
      </c>
      <c r="F821">
        <v>0</v>
      </c>
      <c r="G821">
        <v>0</v>
      </c>
      <c r="H821">
        <v>0</v>
      </c>
      <c r="I821">
        <v>0</v>
      </c>
      <c r="J821">
        <v>0</v>
      </c>
      <c r="K821" s="14">
        <f t="shared" si="427"/>
        <v>4</v>
      </c>
    </row>
    <row r="822" spans="1:11" x14ac:dyDescent="0.25">
      <c r="A822" s="14" t="str">
        <f t="shared" si="423"/>
        <v>Burnham NortonHouse</v>
      </c>
      <c r="B822" s="148" t="s">
        <v>240</v>
      </c>
      <c r="C822" s="145" t="s">
        <v>1716</v>
      </c>
      <c r="D822">
        <v>0</v>
      </c>
      <c r="E822">
        <v>0</v>
      </c>
      <c r="F822">
        <v>5</v>
      </c>
      <c r="G822">
        <v>2</v>
      </c>
      <c r="H822">
        <v>0</v>
      </c>
      <c r="I822">
        <v>0</v>
      </c>
      <c r="J822">
        <v>0</v>
      </c>
      <c r="K822" s="14">
        <f t="shared" si="427"/>
        <v>7</v>
      </c>
    </row>
    <row r="823" spans="1:11" x14ac:dyDescent="0.25">
      <c r="A823" s="14" t="str">
        <f t="shared" ref="A823:A895" si="435">B823&amp;C823</f>
        <v>Burnham NortonMaisonette</v>
      </c>
      <c r="B823" s="148" t="s">
        <v>240</v>
      </c>
      <c r="C823" s="146" t="s">
        <v>1717</v>
      </c>
      <c r="D823">
        <v>0</v>
      </c>
      <c r="E823">
        <v>0</v>
      </c>
      <c r="F823">
        <v>0</v>
      </c>
      <c r="G823">
        <v>0</v>
      </c>
      <c r="H823">
        <v>0</v>
      </c>
      <c r="I823">
        <v>0</v>
      </c>
      <c r="J823">
        <v>0</v>
      </c>
      <c r="K823" s="14">
        <f t="shared" si="427"/>
        <v>0</v>
      </c>
    </row>
    <row r="824" spans="1:11" x14ac:dyDescent="0.25">
      <c r="A824" s="14" t="str">
        <f>B824&amp;C824</f>
        <v>Burnham NortonGeneral needs</v>
      </c>
      <c r="B824" s="148" t="s">
        <v>240</v>
      </c>
      <c r="C824" s="146" t="s">
        <v>72</v>
      </c>
      <c r="D824">
        <f>SUM(D819:D823)</f>
        <v>0</v>
      </c>
      <c r="E824">
        <f t="shared" ref="E824:K824" si="436">SUM(E819:E823)</f>
        <v>4</v>
      </c>
      <c r="F824">
        <f t="shared" si="436"/>
        <v>8</v>
      </c>
      <c r="G824">
        <f t="shared" si="436"/>
        <v>2</v>
      </c>
      <c r="H824">
        <f t="shared" si="436"/>
        <v>0</v>
      </c>
      <c r="I824">
        <f t="shared" si="436"/>
        <v>0</v>
      </c>
      <c r="J824">
        <f t="shared" si="436"/>
        <v>0</v>
      </c>
      <c r="K824">
        <f t="shared" si="436"/>
        <v>14</v>
      </c>
    </row>
    <row r="825" spans="1:11" x14ac:dyDescent="0.25">
      <c r="A825" s="14" t="str">
        <f t="shared" si="435"/>
        <v>Burnham NortonSheltered</v>
      </c>
      <c r="B825" s="148" t="s">
        <v>240</v>
      </c>
      <c r="C825" s="146" t="s">
        <v>46</v>
      </c>
      <c r="D825">
        <v>0</v>
      </c>
      <c r="E825">
        <v>0</v>
      </c>
      <c r="F825">
        <v>0</v>
      </c>
      <c r="G825">
        <v>0</v>
      </c>
      <c r="H825">
        <v>0</v>
      </c>
      <c r="I825">
        <v>0</v>
      </c>
      <c r="J825">
        <v>0</v>
      </c>
      <c r="K825" s="14">
        <f t="shared" si="427"/>
        <v>0</v>
      </c>
    </row>
    <row r="826" spans="1:11" x14ac:dyDescent="0.25">
      <c r="A826" s="14" t="str">
        <f t="shared" si="435"/>
        <v>Burnham NortonShared ownership</v>
      </c>
      <c r="B826" s="148" t="s">
        <v>240</v>
      </c>
      <c r="C826" s="147" t="s">
        <v>24</v>
      </c>
      <c r="D826">
        <v>0</v>
      </c>
      <c r="E826">
        <v>0</v>
      </c>
      <c r="F826">
        <v>0</v>
      </c>
      <c r="G826">
        <v>0</v>
      </c>
      <c r="H826">
        <v>0</v>
      </c>
      <c r="I826">
        <v>0</v>
      </c>
      <c r="J826">
        <v>0</v>
      </c>
      <c r="K826" s="14">
        <f t="shared" ref="K826:K898" si="437">SUM(D826:J826)</f>
        <v>0</v>
      </c>
    </row>
    <row r="827" spans="1:11" x14ac:dyDescent="0.25">
      <c r="A827" s="14" t="str">
        <f t="shared" si="435"/>
        <v>Burnham OveryBedsit</v>
      </c>
      <c r="B827" s="148" t="s">
        <v>242</v>
      </c>
      <c r="C827" s="144" t="s">
        <v>75</v>
      </c>
      <c r="D827">
        <v>0</v>
      </c>
      <c r="E827">
        <v>0</v>
      </c>
      <c r="F827">
        <v>0</v>
      </c>
      <c r="G827">
        <v>0</v>
      </c>
      <c r="H827">
        <v>0</v>
      </c>
      <c r="I827">
        <v>0</v>
      </c>
      <c r="J827">
        <v>0</v>
      </c>
      <c r="K827" s="14">
        <f t="shared" si="437"/>
        <v>0</v>
      </c>
    </row>
    <row r="828" spans="1:11" x14ac:dyDescent="0.25">
      <c r="A828" s="14" t="str">
        <f t="shared" si="435"/>
        <v>Burnham OveryBungalow</v>
      </c>
      <c r="B828" s="148" t="s">
        <v>242</v>
      </c>
      <c r="C828" s="145" t="s">
        <v>1715</v>
      </c>
      <c r="D828">
        <v>0</v>
      </c>
      <c r="E828">
        <v>0</v>
      </c>
      <c r="F828">
        <v>1</v>
      </c>
      <c r="G828">
        <v>0</v>
      </c>
      <c r="H828">
        <v>0</v>
      </c>
      <c r="I828">
        <v>0</v>
      </c>
      <c r="J828">
        <v>0</v>
      </c>
      <c r="K828" s="14">
        <f t="shared" si="437"/>
        <v>1</v>
      </c>
    </row>
    <row r="829" spans="1:11" x14ac:dyDescent="0.25">
      <c r="A829" s="14" t="str">
        <f t="shared" si="435"/>
        <v>Burnham OveryFlat</v>
      </c>
      <c r="B829" s="148" t="s">
        <v>242</v>
      </c>
      <c r="C829" s="145" t="s">
        <v>33</v>
      </c>
      <c r="D829">
        <v>0</v>
      </c>
      <c r="E829">
        <v>0</v>
      </c>
      <c r="F829">
        <v>0</v>
      </c>
      <c r="G829">
        <v>0</v>
      </c>
      <c r="H829">
        <v>0</v>
      </c>
      <c r="I829">
        <v>0</v>
      </c>
      <c r="J829">
        <v>0</v>
      </c>
      <c r="K829" s="14">
        <f t="shared" si="437"/>
        <v>0</v>
      </c>
    </row>
    <row r="830" spans="1:11" x14ac:dyDescent="0.25">
      <c r="A830" s="14" t="str">
        <f t="shared" si="435"/>
        <v>Burnham OveryHouse</v>
      </c>
      <c r="B830" s="148" t="s">
        <v>242</v>
      </c>
      <c r="C830" s="145" t="s">
        <v>1716</v>
      </c>
      <c r="D830">
        <v>0</v>
      </c>
      <c r="E830">
        <v>0</v>
      </c>
      <c r="F830">
        <v>4</v>
      </c>
      <c r="G830">
        <v>3</v>
      </c>
      <c r="H830">
        <v>0</v>
      </c>
      <c r="I830">
        <v>0</v>
      </c>
      <c r="J830">
        <v>0</v>
      </c>
      <c r="K830" s="14">
        <f t="shared" si="437"/>
        <v>7</v>
      </c>
    </row>
    <row r="831" spans="1:11" x14ac:dyDescent="0.25">
      <c r="A831" s="14" t="str">
        <f t="shared" si="435"/>
        <v>Burnham OveryMaisonette</v>
      </c>
      <c r="B831" s="148" t="s">
        <v>242</v>
      </c>
      <c r="C831" s="146" t="s">
        <v>1717</v>
      </c>
      <c r="D831">
        <v>0</v>
      </c>
      <c r="E831">
        <v>0</v>
      </c>
      <c r="F831">
        <v>0</v>
      </c>
      <c r="G831">
        <v>0</v>
      </c>
      <c r="H831">
        <v>0</v>
      </c>
      <c r="I831">
        <v>0</v>
      </c>
      <c r="J831">
        <v>0</v>
      </c>
      <c r="K831" s="14">
        <f t="shared" si="437"/>
        <v>0</v>
      </c>
    </row>
    <row r="832" spans="1:11" x14ac:dyDescent="0.25">
      <c r="A832" s="14" t="str">
        <f>B832&amp;C832</f>
        <v>Burnham OveryGeneral needs</v>
      </c>
      <c r="B832" s="148" t="s">
        <v>242</v>
      </c>
      <c r="C832" s="146" t="s">
        <v>72</v>
      </c>
      <c r="D832">
        <f>SUM(D827:D831)</f>
        <v>0</v>
      </c>
      <c r="E832">
        <f t="shared" ref="E832:K832" si="438">SUM(E827:E831)</f>
        <v>0</v>
      </c>
      <c r="F832">
        <f t="shared" si="438"/>
        <v>5</v>
      </c>
      <c r="G832">
        <f t="shared" si="438"/>
        <v>3</v>
      </c>
      <c r="H832">
        <f t="shared" si="438"/>
        <v>0</v>
      </c>
      <c r="I832">
        <f t="shared" si="438"/>
        <v>0</v>
      </c>
      <c r="J832">
        <f t="shared" si="438"/>
        <v>0</v>
      </c>
      <c r="K832">
        <f t="shared" si="438"/>
        <v>8</v>
      </c>
    </row>
    <row r="833" spans="1:11" x14ac:dyDescent="0.25">
      <c r="A833" s="14" t="str">
        <f t="shared" si="435"/>
        <v>Burnham OverySheltered</v>
      </c>
      <c r="B833" s="148" t="s">
        <v>242</v>
      </c>
      <c r="C833" s="146" t="s">
        <v>46</v>
      </c>
      <c r="D833">
        <v>0</v>
      </c>
      <c r="E833">
        <v>0</v>
      </c>
      <c r="F833">
        <v>0</v>
      </c>
      <c r="G833">
        <v>0</v>
      </c>
      <c r="H833">
        <v>0</v>
      </c>
      <c r="I833">
        <v>0</v>
      </c>
      <c r="J833">
        <v>0</v>
      </c>
      <c r="K833" s="14">
        <f t="shared" si="437"/>
        <v>0</v>
      </c>
    </row>
    <row r="834" spans="1:11" x14ac:dyDescent="0.25">
      <c r="A834" s="14" t="str">
        <f t="shared" si="435"/>
        <v>Burnham OveryShared ownership</v>
      </c>
      <c r="B834" s="148" t="s">
        <v>242</v>
      </c>
      <c r="C834" s="147" t="s">
        <v>24</v>
      </c>
      <c r="D834">
        <v>0</v>
      </c>
      <c r="E834">
        <v>0</v>
      </c>
      <c r="F834">
        <v>0</v>
      </c>
      <c r="G834">
        <v>0</v>
      </c>
      <c r="H834">
        <v>0</v>
      </c>
      <c r="I834">
        <v>0</v>
      </c>
      <c r="J834">
        <v>0</v>
      </c>
      <c r="K834" s="14">
        <f t="shared" si="437"/>
        <v>0</v>
      </c>
    </row>
    <row r="835" spans="1:11" x14ac:dyDescent="0.25">
      <c r="A835" s="14" t="str">
        <f t="shared" si="435"/>
        <v>Burnham ThorpeBedsit</v>
      </c>
      <c r="B835" s="148" t="s">
        <v>244</v>
      </c>
      <c r="C835" s="144" t="s">
        <v>75</v>
      </c>
      <c r="D835">
        <v>0</v>
      </c>
      <c r="E835">
        <v>0</v>
      </c>
      <c r="F835">
        <v>0</v>
      </c>
      <c r="G835">
        <v>0</v>
      </c>
      <c r="H835">
        <v>0</v>
      </c>
      <c r="I835">
        <v>0</v>
      </c>
      <c r="J835">
        <v>0</v>
      </c>
      <c r="K835" s="14">
        <f t="shared" si="437"/>
        <v>0</v>
      </c>
    </row>
    <row r="836" spans="1:11" x14ac:dyDescent="0.25">
      <c r="A836" s="14" t="str">
        <f t="shared" si="435"/>
        <v>Burnham ThorpeBungalow</v>
      </c>
      <c r="B836" s="148" t="s">
        <v>244</v>
      </c>
      <c r="C836" s="145" t="s">
        <v>1715</v>
      </c>
      <c r="D836">
        <v>0</v>
      </c>
      <c r="E836">
        <v>0</v>
      </c>
      <c r="F836">
        <v>2</v>
      </c>
      <c r="G836">
        <v>0</v>
      </c>
      <c r="H836">
        <v>0</v>
      </c>
      <c r="I836">
        <v>0</v>
      </c>
      <c r="J836">
        <v>0</v>
      </c>
      <c r="K836" s="14">
        <f t="shared" si="437"/>
        <v>2</v>
      </c>
    </row>
    <row r="837" spans="1:11" x14ac:dyDescent="0.25">
      <c r="A837" s="14" t="str">
        <f t="shared" si="435"/>
        <v>Burnham ThorpeFlat</v>
      </c>
      <c r="B837" s="148" t="s">
        <v>244</v>
      </c>
      <c r="C837" s="145" t="s">
        <v>33</v>
      </c>
      <c r="D837">
        <v>0</v>
      </c>
      <c r="E837">
        <v>0</v>
      </c>
      <c r="F837">
        <v>0</v>
      </c>
      <c r="G837">
        <v>0</v>
      </c>
      <c r="H837">
        <v>0</v>
      </c>
      <c r="I837">
        <v>0</v>
      </c>
      <c r="J837">
        <v>0</v>
      </c>
      <c r="K837" s="14">
        <f t="shared" si="437"/>
        <v>0</v>
      </c>
    </row>
    <row r="838" spans="1:11" x14ac:dyDescent="0.25">
      <c r="A838" s="14" t="str">
        <f t="shared" si="435"/>
        <v>Burnham ThorpeHouse</v>
      </c>
      <c r="B838" s="148" t="s">
        <v>244</v>
      </c>
      <c r="C838" s="145" t="s">
        <v>1716</v>
      </c>
      <c r="D838">
        <v>0</v>
      </c>
      <c r="E838">
        <v>0</v>
      </c>
      <c r="F838">
        <v>0</v>
      </c>
      <c r="G838">
        <v>6</v>
      </c>
      <c r="H838">
        <v>0</v>
      </c>
      <c r="I838">
        <v>0</v>
      </c>
      <c r="J838">
        <v>0</v>
      </c>
      <c r="K838" s="14">
        <f t="shared" si="437"/>
        <v>6</v>
      </c>
    </row>
    <row r="839" spans="1:11" x14ac:dyDescent="0.25">
      <c r="A839" s="14" t="str">
        <f t="shared" si="435"/>
        <v>Burnham ThorpeMaisonette</v>
      </c>
      <c r="B839" s="148" t="s">
        <v>244</v>
      </c>
      <c r="C839" s="146" t="s">
        <v>1717</v>
      </c>
      <c r="D839">
        <v>0</v>
      </c>
      <c r="E839">
        <v>0</v>
      </c>
      <c r="F839">
        <v>0</v>
      </c>
      <c r="G839">
        <v>0</v>
      </c>
      <c r="H839">
        <v>0</v>
      </c>
      <c r="I839">
        <v>0</v>
      </c>
      <c r="J839">
        <v>0</v>
      </c>
      <c r="K839" s="14">
        <f t="shared" si="437"/>
        <v>0</v>
      </c>
    </row>
    <row r="840" spans="1:11" x14ac:dyDescent="0.25">
      <c r="A840" s="14" t="str">
        <f>B840&amp;C840</f>
        <v>Burnham ThorpeGeneral needs</v>
      </c>
      <c r="B840" s="148" t="s">
        <v>244</v>
      </c>
      <c r="C840" s="146" t="s">
        <v>72</v>
      </c>
      <c r="D840">
        <f>SUM(D835:D838)</f>
        <v>0</v>
      </c>
      <c r="E840">
        <f t="shared" ref="E840:K840" si="439">SUM(E835:E838)</f>
        <v>0</v>
      </c>
      <c r="F840">
        <f t="shared" si="439"/>
        <v>2</v>
      </c>
      <c r="G840">
        <f t="shared" si="439"/>
        <v>6</v>
      </c>
      <c r="H840">
        <f t="shared" si="439"/>
        <v>0</v>
      </c>
      <c r="I840">
        <f t="shared" si="439"/>
        <v>0</v>
      </c>
      <c r="J840">
        <f t="shared" si="439"/>
        <v>0</v>
      </c>
      <c r="K840">
        <f t="shared" si="439"/>
        <v>8</v>
      </c>
    </row>
    <row r="841" spans="1:11" x14ac:dyDescent="0.25">
      <c r="A841" s="14" t="str">
        <f t="shared" si="435"/>
        <v>Burnham ThorpeSheltered</v>
      </c>
      <c r="B841" s="148" t="s">
        <v>244</v>
      </c>
      <c r="C841" s="146" t="s">
        <v>46</v>
      </c>
      <c r="D841">
        <v>0</v>
      </c>
      <c r="E841">
        <v>0</v>
      </c>
      <c r="F841">
        <v>0</v>
      </c>
      <c r="G841">
        <v>0</v>
      </c>
      <c r="H841">
        <v>0</v>
      </c>
      <c r="I841">
        <v>0</v>
      </c>
      <c r="J841">
        <v>0</v>
      </c>
      <c r="K841" s="14">
        <f t="shared" si="437"/>
        <v>0</v>
      </c>
    </row>
    <row r="842" spans="1:11" x14ac:dyDescent="0.25">
      <c r="A842" s="14" t="str">
        <f t="shared" si="435"/>
        <v>Burnham ThorpeShared ownership</v>
      </c>
      <c r="B842" s="148" t="s">
        <v>244</v>
      </c>
      <c r="C842" s="147" t="s">
        <v>24</v>
      </c>
      <c r="D842">
        <v>0</v>
      </c>
      <c r="E842">
        <v>0</v>
      </c>
      <c r="F842">
        <v>0</v>
      </c>
      <c r="G842">
        <v>0</v>
      </c>
      <c r="H842">
        <v>0</v>
      </c>
      <c r="I842">
        <v>0</v>
      </c>
      <c r="J842">
        <v>0</v>
      </c>
      <c r="K842" s="14">
        <f t="shared" si="437"/>
        <v>0</v>
      </c>
    </row>
    <row r="843" spans="1:11" x14ac:dyDescent="0.25">
      <c r="A843" s="14" t="str">
        <f t="shared" si="435"/>
        <v>Castle AcreBedsit</v>
      </c>
      <c r="B843" s="148" t="s">
        <v>264</v>
      </c>
      <c r="C843" s="144" t="s">
        <v>75</v>
      </c>
      <c r="D843">
        <v>0</v>
      </c>
      <c r="E843">
        <v>0</v>
      </c>
      <c r="F843">
        <v>0</v>
      </c>
      <c r="G843">
        <v>0</v>
      </c>
      <c r="H843">
        <v>0</v>
      </c>
      <c r="I843">
        <v>0</v>
      </c>
      <c r="J843">
        <v>0</v>
      </c>
      <c r="K843" s="14">
        <f t="shared" si="437"/>
        <v>0</v>
      </c>
    </row>
    <row r="844" spans="1:11" x14ac:dyDescent="0.25">
      <c r="A844" s="14" t="str">
        <f t="shared" si="435"/>
        <v>Castle AcreBungalow</v>
      </c>
      <c r="B844" s="148" t="s">
        <v>264</v>
      </c>
      <c r="C844" s="145" t="s">
        <v>1715</v>
      </c>
      <c r="D844">
        <v>0</v>
      </c>
      <c r="E844">
        <v>20</v>
      </c>
      <c r="F844">
        <v>27</v>
      </c>
      <c r="G844">
        <v>0</v>
      </c>
      <c r="H844">
        <v>0</v>
      </c>
      <c r="I844">
        <v>0</v>
      </c>
      <c r="J844">
        <v>0</v>
      </c>
      <c r="K844" s="14">
        <f t="shared" si="437"/>
        <v>47</v>
      </c>
    </row>
    <row r="845" spans="1:11" x14ac:dyDescent="0.25">
      <c r="A845" s="14" t="str">
        <f t="shared" si="435"/>
        <v>Castle AcreFlat</v>
      </c>
      <c r="B845" s="148" t="s">
        <v>264</v>
      </c>
      <c r="C845" s="145" t="s">
        <v>33</v>
      </c>
      <c r="D845">
        <v>0</v>
      </c>
      <c r="E845">
        <v>0</v>
      </c>
      <c r="F845">
        <v>0</v>
      </c>
      <c r="G845">
        <v>0</v>
      </c>
      <c r="H845">
        <v>0</v>
      </c>
      <c r="I845">
        <v>0</v>
      </c>
      <c r="J845">
        <v>0</v>
      </c>
      <c r="K845" s="14">
        <f t="shared" si="437"/>
        <v>0</v>
      </c>
    </row>
    <row r="846" spans="1:11" x14ac:dyDescent="0.25">
      <c r="A846" s="14" t="str">
        <f t="shared" si="435"/>
        <v>Castle AcreHouse</v>
      </c>
      <c r="B846" s="148" t="s">
        <v>264</v>
      </c>
      <c r="C846" s="145" t="s">
        <v>1716</v>
      </c>
      <c r="D846">
        <v>0</v>
      </c>
      <c r="E846">
        <v>1</v>
      </c>
      <c r="F846">
        <v>8</v>
      </c>
      <c r="G846">
        <v>25</v>
      </c>
      <c r="H846">
        <v>0</v>
      </c>
      <c r="I846">
        <v>0</v>
      </c>
      <c r="J846">
        <v>0</v>
      </c>
      <c r="K846" s="14">
        <f t="shared" si="437"/>
        <v>34</v>
      </c>
    </row>
    <row r="847" spans="1:11" x14ac:dyDescent="0.25">
      <c r="A847" s="14" t="str">
        <f t="shared" si="435"/>
        <v>Castle AcreMaisonette</v>
      </c>
      <c r="B847" s="148" t="s">
        <v>264</v>
      </c>
      <c r="C847" s="146" t="s">
        <v>1717</v>
      </c>
      <c r="D847">
        <v>0</v>
      </c>
      <c r="E847">
        <v>0</v>
      </c>
      <c r="F847">
        <v>0</v>
      </c>
      <c r="G847">
        <v>0</v>
      </c>
      <c r="H847">
        <v>0</v>
      </c>
      <c r="I847">
        <v>0</v>
      </c>
      <c r="J847">
        <v>0</v>
      </c>
      <c r="K847" s="14">
        <f t="shared" si="437"/>
        <v>0</v>
      </c>
    </row>
    <row r="848" spans="1:11" x14ac:dyDescent="0.25">
      <c r="A848" s="14" t="str">
        <f>B848&amp;C848</f>
        <v>Castle AcreGeneral needs</v>
      </c>
      <c r="B848" s="148" t="s">
        <v>264</v>
      </c>
      <c r="C848" s="146" t="s">
        <v>72</v>
      </c>
      <c r="D848">
        <f>SUM(D843:D847)</f>
        <v>0</v>
      </c>
      <c r="E848">
        <f t="shared" ref="E848:K848" si="440">SUM(E843:E847)</f>
        <v>21</v>
      </c>
      <c r="F848">
        <f t="shared" si="440"/>
        <v>35</v>
      </c>
      <c r="G848">
        <f t="shared" si="440"/>
        <v>25</v>
      </c>
      <c r="H848">
        <f t="shared" si="440"/>
        <v>0</v>
      </c>
      <c r="I848">
        <f t="shared" si="440"/>
        <v>0</v>
      </c>
      <c r="J848">
        <f t="shared" si="440"/>
        <v>0</v>
      </c>
      <c r="K848">
        <f t="shared" si="440"/>
        <v>81</v>
      </c>
    </row>
    <row r="849" spans="1:11" x14ac:dyDescent="0.25">
      <c r="A849" s="14" t="str">
        <f t="shared" si="435"/>
        <v>Castle AcreSheltered</v>
      </c>
      <c r="B849" s="148" t="s">
        <v>264</v>
      </c>
      <c r="C849" s="146" t="s">
        <v>46</v>
      </c>
      <c r="D849">
        <v>0</v>
      </c>
      <c r="E849">
        <v>0</v>
      </c>
      <c r="F849">
        <v>0</v>
      </c>
      <c r="G849">
        <v>0</v>
      </c>
      <c r="H849">
        <v>0</v>
      </c>
      <c r="I849">
        <v>0</v>
      </c>
      <c r="J849">
        <v>0</v>
      </c>
      <c r="K849" s="14">
        <f t="shared" si="437"/>
        <v>0</v>
      </c>
    </row>
    <row r="850" spans="1:11" x14ac:dyDescent="0.25">
      <c r="A850" s="14" t="str">
        <f t="shared" si="435"/>
        <v>Castle AcreShared ownership</v>
      </c>
      <c r="B850" s="148" t="s">
        <v>264</v>
      </c>
      <c r="C850" s="147" t="s">
        <v>24</v>
      </c>
      <c r="D850">
        <v>0</v>
      </c>
      <c r="E850">
        <v>0</v>
      </c>
      <c r="F850">
        <v>0</v>
      </c>
      <c r="G850">
        <v>0</v>
      </c>
      <c r="H850">
        <v>0</v>
      </c>
      <c r="I850">
        <v>0</v>
      </c>
      <c r="J850">
        <v>0</v>
      </c>
      <c r="K850" s="14">
        <f t="shared" si="437"/>
        <v>0</v>
      </c>
    </row>
    <row r="851" spans="1:11" x14ac:dyDescent="0.25">
      <c r="A851" s="14" t="str">
        <f t="shared" si="435"/>
        <v>ClenchwartonBedsit</v>
      </c>
      <c r="B851" s="148" t="s">
        <v>280</v>
      </c>
      <c r="C851" s="144" t="s">
        <v>75</v>
      </c>
      <c r="D851">
        <v>0</v>
      </c>
      <c r="E851">
        <v>1</v>
      </c>
      <c r="F851">
        <v>0</v>
      </c>
      <c r="G851">
        <v>0</v>
      </c>
      <c r="H851">
        <v>0</v>
      </c>
      <c r="I851">
        <v>0</v>
      </c>
      <c r="J851">
        <v>0</v>
      </c>
      <c r="K851" s="14">
        <f t="shared" si="437"/>
        <v>1</v>
      </c>
    </row>
    <row r="852" spans="1:11" x14ac:dyDescent="0.25">
      <c r="A852" s="14" t="str">
        <f t="shared" si="435"/>
        <v>ClenchwartonBungalow</v>
      </c>
      <c r="B852" s="148" t="s">
        <v>280</v>
      </c>
      <c r="C852" s="145" t="s">
        <v>1715</v>
      </c>
      <c r="D852">
        <v>0</v>
      </c>
      <c r="E852">
        <v>17</v>
      </c>
      <c r="F852">
        <v>29</v>
      </c>
      <c r="G852">
        <v>0</v>
      </c>
      <c r="H852">
        <v>0</v>
      </c>
      <c r="I852">
        <v>0</v>
      </c>
      <c r="J852">
        <v>0</v>
      </c>
      <c r="K852" s="14">
        <f t="shared" si="437"/>
        <v>46</v>
      </c>
    </row>
    <row r="853" spans="1:11" x14ac:dyDescent="0.25">
      <c r="A853" s="14" t="str">
        <f t="shared" si="435"/>
        <v>ClenchwartonFlat</v>
      </c>
      <c r="B853" s="148" t="s">
        <v>280</v>
      </c>
      <c r="C853" s="145" t="s">
        <v>33</v>
      </c>
      <c r="D853">
        <v>0</v>
      </c>
      <c r="E853">
        <v>0</v>
      </c>
      <c r="F853">
        <v>8</v>
      </c>
      <c r="G853">
        <v>0</v>
      </c>
      <c r="H853">
        <v>0</v>
      </c>
      <c r="I853">
        <v>0</v>
      </c>
      <c r="J853">
        <v>0</v>
      </c>
      <c r="K853" s="14">
        <f t="shared" si="437"/>
        <v>8</v>
      </c>
    </row>
    <row r="854" spans="1:11" x14ac:dyDescent="0.25">
      <c r="A854" s="14" t="str">
        <f t="shared" si="435"/>
        <v>ClenchwartonHouse</v>
      </c>
      <c r="B854" s="148" t="s">
        <v>280</v>
      </c>
      <c r="C854" s="145" t="s">
        <v>1716</v>
      </c>
      <c r="D854">
        <v>0</v>
      </c>
      <c r="E854">
        <v>0</v>
      </c>
      <c r="F854">
        <v>10</v>
      </c>
      <c r="G854">
        <v>15</v>
      </c>
      <c r="H854">
        <v>0</v>
      </c>
      <c r="I854">
        <v>0</v>
      </c>
      <c r="J854">
        <v>0</v>
      </c>
      <c r="K854" s="14">
        <f t="shared" si="437"/>
        <v>25</v>
      </c>
    </row>
    <row r="855" spans="1:11" x14ac:dyDescent="0.25">
      <c r="A855" s="14" t="str">
        <f t="shared" si="435"/>
        <v>ClenchwartonMaisonette</v>
      </c>
      <c r="B855" s="148" t="s">
        <v>280</v>
      </c>
      <c r="C855" s="146" t="s">
        <v>1717</v>
      </c>
      <c r="D855">
        <v>0</v>
      </c>
      <c r="E855">
        <v>0</v>
      </c>
      <c r="F855">
        <v>0</v>
      </c>
      <c r="G855">
        <v>0</v>
      </c>
      <c r="H855">
        <v>0</v>
      </c>
      <c r="I855">
        <v>0</v>
      </c>
      <c r="J855">
        <v>0</v>
      </c>
      <c r="K855" s="14">
        <f t="shared" si="437"/>
        <v>0</v>
      </c>
    </row>
    <row r="856" spans="1:11" x14ac:dyDescent="0.25">
      <c r="A856" s="14" t="str">
        <f>B856&amp;C856</f>
        <v>ClenchwartonGeneral needs</v>
      </c>
      <c r="B856" s="148" t="s">
        <v>280</v>
      </c>
      <c r="C856" s="146" t="s">
        <v>72</v>
      </c>
      <c r="D856">
        <f>SUM(D851:D855)</f>
        <v>0</v>
      </c>
      <c r="E856">
        <f t="shared" ref="E856:K856" si="441">SUM(E851:E855)</f>
        <v>18</v>
      </c>
      <c r="F856">
        <f t="shared" si="441"/>
        <v>47</v>
      </c>
      <c r="G856">
        <f t="shared" si="441"/>
        <v>15</v>
      </c>
      <c r="H856">
        <f t="shared" si="441"/>
        <v>0</v>
      </c>
      <c r="I856">
        <f t="shared" si="441"/>
        <v>0</v>
      </c>
      <c r="J856">
        <f t="shared" si="441"/>
        <v>0</v>
      </c>
      <c r="K856">
        <f t="shared" si="441"/>
        <v>80</v>
      </c>
    </row>
    <row r="857" spans="1:11" x14ac:dyDescent="0.25">
      <c r="A857" s="14" t="str">
        <f t="shared" si="435"/>
        <v>ClenchwartonSheltered</v>
      </c>
      <c r="B857" s="148" t="s">
        <v>280</v>
      </c>
      <c r="C857" s="146" t="s">
        <v>46</v>
      </c>
      <c r="D857">
        <v>0</v>
      </c>
      <c r="E857">
        <v>2</v>
      </c>
      <c r="F857">
        <v>0</v>
      </c>
      <c r="G857">
        <v>0</v>
      </c>
      <c r="H857">
        <v>0</v>
      </c>
      <c r="I857">
        <v>0</v>
      </c>
      <c r="J857">
        <v>0</v>
      </c>
      <c r="K857" s="14">
        <f t="shared" si="437"/>
        <v>2</v>
      </c>
    </row>
    <row r="858" spans="1:11" x14ac:dyDescent="0.25">
      <c r="A858" s="14" t="str">
        <f t="shared" si="435"/>
        <v>ClenchwartonShared ownership</v>
      </c>
      <c r="B858" s="148" t="s">
        <v>280</v>
      </c>
      <c r="C858" s="147" t="s">
        <v>24</v>
      </c>
      <c r="D858">
        <v>0</v>
      </c>
      <c r="E858">
        <v>0</v>
      </c>
      <c r="F858">
        <v>0</v>
      </c>
      <c r="G858">
        <v>1</v>
      </c>
      <c r="H858">
        <v>0</v>
      </c>
      <c r="I858">
        <v>0</v>
      </c>
      <c r="J858">
        <v>0</v>
      </c>
      <c r="K858" s="14">
        <f t="shared" si="437"/>
        <v>1</v>
      </c>
    </row>
    <row r="859" spans="1:11" x14ac:dyDescent="0.25">
      <c r="A859" s="14" t="str">
        <f t="shared" si="435"/>
        <v>CrimpleshamBedsit</v>
      </c>
      <c r="B859" s="148" t="s">
        <v>304</v>
      </c>
      <c r="C859" s="144" t="s">
        <v>75</v>
      </c>
      <c r="D859">
        <v>0</v>
      </c>
      <c r="E859">
        <v>0</v>
      </c>
      <c r="F859">
        <v>0</v>
      </c>
      <c r="G859">
        <v>0</v>
      </c>
      <c r="H859">
        <v>0</v>
      </c>
      <c r="I859">
        <v>0</v>
      </c>
      <c r="J859">
        <v>0</v>
      </c>
      <c r="K859" s="14">
        <f t="shared" si="437"/>
        <v>0</v>
      </c>
    </row>
    <row r="860" spans="1:11" x14ac:dyDescent="0.25">
      <c r="A860" s="14" t="str">
        <f t="shared" si="435"/>
        <v>CrimpleshamBungalow</v>
      </c>
      <c r="B860" s="148" t="s">
        <v>304</v>
      </c>
      <c r="C860" s="145" t="s">
        <v>1715</v>
      </c>
      <c r="D860">
        <v>0</v>
      </c>
      <c r="E860">
        <v>0</v>
      </c>
      <c r="F860">
        <v>5</v>
      </c>
      <c r="G860">
        <v>0</v>
      </c>
      <c r="H860">
        <v>0</v>
      </c>
      <c r="I860">
        <v>0</v>
      </c>
      <c r="J860">
        <v>0</v>
      </c>
      <c r="K860" s="14">
        <f t="shared" si="437"/>
        <v>5</v>
      </c>
    </row>
    <row r="861" spans="1:11" x14ac:dyDescent="0.25">
      <c r="A861" s="14" t="str">
        <f t="shared" si="435"/>
        <v>CrimpleshamFlat</v>
      </c>
      <c r="B861" s="148" t="s">
        <v>304</v>
      </c>
      <c r="C861" s="145" t="s">
        <v>33</v>
      </c>
      <c r="D861">
        <v>0</v>
      </c>
      <c r="E861">
        <v>0</v>
      </c>
      <c r="F861">
        <v>0</v>
      </c>
      <c r="G861">
        <v>0</v>
      </c>
      <c r="H861">
        <v>0</v>
      </c>
      <c r="I861">
        <v>0</v>
      </c>
      <c r="J861">
        <v>0</v>
      </c>
      <c r="K861" s="14">
        <f t="shared" si="437"/>
        <v>0</v>
      </c>
    </row>
    <row r="862" spans="1:11" x14ac:dyDescent="0.25">
      <c r="A862" s="14" t="str">
        <f t="shared" si="435"/>
        <v>CrimpleshamHouse</v>
      </c>
      <c r="B862" s="148" t="s">
        <v>304</v>
      </c>
      <c r="C862" s="145" t="s">
        <v>1716</v>
      </c>
      <c r="D862">
        <v>0</v>
      </c>
      <c r="E862">
        <v>0</v>
      </c>
      <c r="F862">
        <v>1</v>
      </c>
      <c r="G862">
        <v>4</v>
      </c>
      <c r="H862">
        <v>0</v>
      </c>
      <c r="I862">
        <v>0</v>
      </c>
      <c r="J862">
        <v>0</v>
      </c>
      <c r="K862" s="14">
        <f t="shared" si="437"/>
        <v>5</v>
      </c>
    </row>
    <row r="863" spans="1:11" x14ac:dyDescent="0.25">
      <c r="A863" s="14" t="str">
        <f t="shared" si="435"/>
        <v>CrimpleshamMaisonette</v>
      </c>
      <c r="B863" s="148" t="s">
        <v>304</v>
      </c>
      <c r="C863" s="146" t="s">
        <v>1717</v>
      </c>
      <c r="D863">
        <v>0</v>
      </c>
      <c r="E863">
        <v>0</v>
      </c>
      <c r="F863">
        <v>0</v>
      </c>
      <c r="G863">
        <v>0</v>
      </c>
      <c r="H863">
        <v>0</v>
      </c>
      <c r="I863">
        <v>0</v>
      </c>
      <c r="J863">
        <v>0</v>
      </c>
      <c r="K863" s="14">
        <f t="shared" si="437"/>
        <v>0</v>
      </c>
    </row>
    <row r="864" spans="1:11" x14ac:dyDescent="0.25">
      <c r="A864" s="14" t="str">
        <f>B864&amp;C864</f>
        <v>CrimpleshamGeneral needs</v>
      </c>
      <c r="B864" s="148" t="s">
        <v>304</v>
      </c>
      <c r="C864" s="146" t="s">
        <v>72</v>
      </c>
      <c r="D864">
        <f>SUM(D859:D863)</f>
        <v>0</v>
      </c>
      <c r="E864">
        <f t="shared" ref="E864:K864" si="442">SUM(E859:E863)</f>
        <v>0</v>
      </c>
      <c r="F864">
        <f t="shared" si="442"/>
        <v>6</v>
      </c>
      <c r="G864">
        <f t="shared" si="442"/>
        <v>4</v>
      </c>
      <c r="H864">
        <f t="shared" si="442"/>
        <v>0</v>
      </c>
      <c r="I864">
        <f t="shared" si="442"/>
        <v>0</v>
      </c>
      <c r="J864">
        <f t="shared" si="442"/>
        <v>0</v>
      </c>
      <c r="K864">
        <f t="shared" si="442"/>
        <v>10</v>
      </c>
    </row>
    <row r="865" spans="1:11" x14ac:dyDescent="0.25">
      <c r="A865" s="14" t="str">
        <f t="shared" si="435"/>
        <v>CrimpleshamSheltered</v>
      </c>
      <c r="B865" s="148" t="s">
        <v>304</v>
      </c>
      <c r="C865" s="146" t="s">
        <v>46</v>
      </c>
      <c r="D865">
        <v>0</v>
      </c>
      <c r="E865">
        <v>0</v>
      </c>
      <c r="F865">
        <v>0</v>
      </c>
      <c r="G865">
        <v>0</v>
      </c>
      <c r="H865">
        <v>0</v>
      </c>
      <c r="I865">
        <v>0</v>
      </c>
      <c r="J865">
        <v>0</v>
      </c>
      <c r="K865" s="14">
        <f t="shared" si="437"/>
        <v>0</v>
      </c>
    </row>
    <row r="866" spans="1:11" x14ac:dyDescent="0.25">
      <c r="A866" s="14" t="str">
        <f t="shared" si="435"/>
        <v>CrimpleshamShared ownership</v>
      </c>
      <c r="B866" s="148" t="s">
        <v>304</v>
      </c>
      <c r="C866" s="147" t="s">
        <v>24</v>
      </c>
      <c r="D866">
        <v>0</v>
      </c>
      <c r="E866">
        <v>0</v>
      </c>
      <c r="F866">
        <v>0</v>
      </c>
      <c r="G866">
        <v>0</v>
      </c>
      <c r="H866">
        <v>0</v>
      </c>
      <c r="I866">
        <v>0</v>
      </c>
      <c r="J866">
        <v>0</v>
      </c>
      <c r="K866" s="14">
        <f t="shared" si="437"/>
        <v>0</v>
      </c>
    </row>
    <row r="867" spans="1:11" x14ac:dyDescent="0.25">
      <c r="A867" s="14" t="str">
        <f t="shared" si="435"/>
        <v>DenverBedsit</v>
      </c>
      <c r="B867" s="148" t="s">
        <v>316</v>
      </c>
      <c r="C867" s="144" t="s">
        <v>75</v>
      </c>
      <c r="D867">
        <v>0</v>
      </c>
      <c r="E867">
        <v>0</v>
      </c>
      <c r="F867">
        <v>0</v>
      </c>
      <c r="G867">
        <v>0</v>
      </c>
      <c r="H867">
        <v>0</v>
      </c>
      <c r="I867">
        <v>0</v>
      </c>
      <c r="J867">
        <v>0</v>
      </c>
      <c r="K867" s="14">
        <f t="shared" si="437"/>
        <v>0</v>
      </c>
    </row>
    <row r="868" spans="1:11" x14ac:dyDescent="0.25">
      <c r="A868" s="14" t="str">
        <f t="shared" si="435"/>
        <v>DenverBungalow</v>
      </c>
      <c r="B868" s="148" t="s">
        <v>316</v>
      </c>
      <c r="C868" s="145" t="s">
        <v>1715</v>
      </c>
      <c r="D868">
        <v>0</v>
      </c>
      <c r="E868">
        <v>4</v>
      </c>
      <c r="F868">
        <v>31</v>
      </c>
      <c r="G868">
        <v>0</v>
      </c>
      <c r="H868">
        <v>0</v>
      </c>
      <c r="I868">
        <v>0</v>
      </c>
      <c r="J868">
        <v>0</v>
      </c>
      <c r="K868" s="14">
        <f t="shared" si="437"/>
        <v>35</v>
      </c>
    </row>
    <row r="869" spans="1:11" x14ac:dyDescent="0.25">
      <c r="A869" s="14" t="str">
        <f t="shared" si="435"/>
        <v>DenverFlat</v>
      </c>
      <c r="B869" s="148" t="s">
        <v>316</v>
      </c>
      <c r="C869" s="145" t="s">
        <v>33</v>
      </c>
      <c r="D869">
        <v>0</v>
      </c>
      <c r="E869">
        <v>0</v>
      </c>
      <c r="F869">
        <v>0</v>
      </c>
      <c r="G869">
        <v>0</v>
      </c>
      <c r="H869">
        <v>0</v>
      </c>
      <c r="I869">
        <v>0</v>
      </c>
      <c r="J869">
        <v>0</v>
      </c>
      <c r="K869" s="14">
        <f t="shared" si="437"/>
        <v>0</v>
      </c>
    </row>
    <row r="870" spans="1:11" x14ac:dyDescent="0.25">
      <c r="A870" s="14" t="str">
        <f t="shared" si="435"/>
        <v>DenverHouse</v>
      </c>
      <c r="B870" s="148" t="s">
        <v>316</v>
      </c>
      <c r="C870" s="145" t="s">
        <v>1716</v>
      </c>
      <c r="D870">
        <v>0</v>
      </c>
      <c r="E870">
        <v>0</v>
      </c>
      <c r="F870">
        <v>3</v>
      </c>
      <c r="G870">
        <v>8</v>
      </c>
      <c r="H870">
        <v>0</v>
      </c>
      <c r="I870">
        <v>0</v>
      </c>
      <c r="J870">
        <v>0</v>
      </c>
      <c r="K870" s="14">
        <f t="shared" si="437"/>
        <v>11</v>
      </c>
    </row>
    <row r="871" spans="1:11" x14ac:dyDescent="0.25">
      <c r="A871" s="14" t="str">
        <f t="shared" si="435"/>
        <v>DenverMaisonette</v>
      </c>
      <c r="B871" s="148" t="s">
        <v>316</v>
      </c>
      <c r="C871" s="146" t="s">
        <v>1717</v>
      </c>
      <c r="D871">
        <v>0</v>
      </c>
      <c r="E871">
        <v>0</v>
      </c>
      <c r="F871">
        <v>0</v>
      </c>
      <c r="G871">
        <v>0</v>
      </c>
      <c r="H871">
        <v>0</v>
      </c>
      <c r="I871">
        <v>0</v>
      </c>
      <c r="J871">
        <v>0</v>
      </c>
      <c r="K871" s="14">
        <f t="shared" si="437"/>
        <v>0</v>
      </c>
    </row>
    <row r="872" spans="1:11" x14ac:dyDescent="0.25">
      <c r="A872" s="14" t="str">
        <f>B872&amp;C872</f>
        <v>DenverGeneral needs</v>
      </c>
      <c r="B872" s="148" t="s">
        <v>316</v>
      </c>
      <c r="C872" s="146" t="s">
        <v>72</v>
      </c>
      <c r="D872">
        <f>SUM(D867:D871)</f>
        <v>0</v>
      </c>
      <c r="E872">
        <f t="shared" ref="E872:K872" si="443">SUM(E867:E871)</f>
        <v>4</v>
      </c>
      <c r="F872">
        <f t="shared" si="443"/>
        <v>34</v>
      </c>
      <c r="G872">
        <f t="shared" si="443"/>
        <v>8</v>
      </c>
      <c r="H872">
        <f t="shared" si="443"/>
        <v>0</v>
      </c>
      <c r="I872">
        <f t="shared" si="443"/>
        <v>0</v>
      </c>
      <c r="J872">
        <f t="shared" si="443"/>
        <v>0</v>
      </c>
      <c r="K872">
        <f t="shared" si="443"/>
        <v>46</v>
      </c>
    </row>
    <row r="873" spans="1:11" x14ac:dyDescent="0.25">
      <c r="A873" s="14" t="str">
        <f t="shared" si="435"/>
        <v>DenverSheltered</v>
      </c>
      <c r="B873" s="148" t="s">
        <v>316</v>
      </c>
      <c r="C873" s="146" t="s">
        <v>46</v>
      </c>
      <c r="D873">
        <v>0</v>
      </c>
      <c r="E873">
        <v>0</v>
      </c>
      <c r="F873">
        <v>0</v>
      </c>
      <c r="G873">
        <v>0</v>
      </c>
      <c r="H873">
        <v>0</v>
      </c>
      <c r="I873">
        <v>0</v>
      </c>
      <c r="J873">
        <v>0</v>
      </c>
      <c r="K873" s="14">
        <f t="shared" si="437"/>
        <v>0</v>
      </c>
    </row>
    <row r="874" spans="1:11" x14ac:dyDescent="0.25">
      <c r="A874" s="14" t="str">
        <f t="shared" si="435"/>
        <v>DenverShared ownership</v>
      </c>
      <c r="B874" s="148" t="s">
        <v>316</v>
      </c>
      <c r="C874" s="147" t="s">
        <v>24</v>
      </c>
      <c r="D874">
        <v>0</v>
      </c>
      <c r="E874">
        <v>0</v>
      </c>
      <c r="F874">
        <v>0</v>
      </c>
      <c r="G874">
        <v>0</v>
      </c>
      <c r="H874">
        <v>0</v>
      </c>
      <c r="I874">
        <v>0</v>
      </c>
      <c r="J874">
        <v>0</v>
      </c>
      <c r="K874" s="14">
        <f t="shared" si="437"/>
        <v>0</v>
      </c>
    </row>
    <row r="875" spans="1:11" x14ac:dyDescent="0.25">
      <c r="A875" s="14" t="str">
        <f t="shared" si="435"/>
        <v>DersinghamBedsit</v>
      </c>
      <c r="B875" s="148" t="s">
        <v>322</v>
      </c>
      <c r="C875" s="144" t="s">
        <v>75</v>
      </c>
      <c r="D875">
        <v>0</v>
      </c>
      <c r="E875">
        <v>0</v>
      </c>
      <c r="F875">
        <v>0</v>
      </c>
      <c r="G875">
        <v>0</v>
      </c>
      <c r="H875">
        <v>0</v>
      </c>
      <c r="I875">
        <v>0</v>
      </c>
      <c r="J875">
        <v>0</v>
      </c>
      <c r="K875" s="14">
        <f t="shared" si="437"/>
        <v>0</v>
      </c>
    </row>
    <row r="876" spans="1:11" x14ac:dyDescent="0.25">
      <c r="A876" s="14" t="str">
        <f t="shared" si="435"/>
        <v>DersinghamBungalow</v>
      </c>
      <c r="B876" s="148" t="s">
        <v>322</v>
      </c>
      <c r="C876" s="145" t="s">
        <v>1715</v>
      </c>
      <c r="D876">
        <v>0</v>
      </c>
      <c r="E876">
        <v>4</v>
      </c>
      <c r="F876">
        <v>42</v>
      </c>
      <c r="G876">
        <v>1</v>
      </c>
      <c r="H876">
        <v>0</v>
      </c>
      <c r="I876">
        <v>0</v>
      </c>
      <c r="J876">
        <v>0</v>
      </c>
      <c r="K876" s="14">
        <f t="shared" si="437"/>
        <v>47</v>
      </c>
    </row>
    <row r="877" spans="1:11" x14ac:dyDescent="0.25">
      <c r="A877" s="14" t="str">
        <f t="shared" si="435"/>
        <v>DersinghamFlat</v>
      </c>
      <c r="B877" s="148" t="s">
        <v>322</v>
      </c>
      <c r="C877" s="145" t="s">
        <v>33</v>
      </c>
      <c r="D877">
        <v>0</v>
      </c>
      <c r="E877">
        <v>8</v>
      </c>
      <c r="F877">
        <v>0</v>
      </c>
      <c r="G877">
        <v>0</v>
      </c>
      <c r="H877">
        <v>0</v>
      </c>
      <c r="I877">
        <v>0</v>
      </c>
      <c r="J877">
        <v>0</v>
      </c>
      <c r="K877" s="14">
        <f t="shared" si="437"/>
        <v>8</v>
      </c>
    </row>
    <row r="878" spans="1:11" x14ac:dyDescent="0.25">
      <c r="A878" s="14" t="str">
        <f t="shared" si="435"/>
        <v>DersinghamHouse</v>
      </c>
      <c r="B878" s="148" t="s">
        <v>322</v>
      </c>
      <c r="C878" s="145" t="s">
        <v>1716</v>
      </c>
      <c r="D878">
        <v>0</v>
      </c>
      <c r="E878">
        <v>0</v>
      </c>
      <c r="F878">
        <v>6</v>
      </c>
      <c r="G878">
        <v>83</v>
      </c>
      <c r="H878">
        <v>1</v>
      </c>
      <c r="I878">
        <v>0</v>
      </c>
      <c r="J878">
        <v>0</v>
      </c>
      <c r="K878" s="14">
        <f t="shared" si="437"/>
        <v>90</v>
      </c>
    </row>
    <row r="879" spans="1:11" x14ac:dyDescent="0.25">
      <c r="A879" s="14" t="str">
        <f t="shared" si="435"/>
        <v>DersinghamMaisonette</v>
      </c>
      <c r="B879" s="148" t="s">
        <v>322</v>
      </c>
      <c r="C879" s="146" t="s">
        <v>1717</v>
      </c>
      <c r="D879">
        <v>0</v>
      </c>
      <c r="E879">
        <v>0</v>
      </c>
      <c r="F879">
        <v>0</v>
      </c>
      <c r="G879">
        <v>0</v>
      </c>
      <c r="H879">
        <v>0</v>
      </c>
      <c r="I879">
        <v>0</v>
      </c>
      <c r="J879">
        <v>0</v>
      </c>
      <c r="K879" s="14">
        <f t="shared" si="437"/>
        <v>0</v>
      </c>
    </row>
    <row r="880" spans="1:11" x14ac:dyDescent="0.25">
      <c r="A880" s="14" t="str">
        <f>B880&amp;C880</f>
        <v>DersinghamGeneral needs</v>
      </c>
      <c r="B880" s="151" t="s">
        <v>322</v>
      </c>
      <c r="C880" s="146" t="s">
        <v>72</v>
      </c>
      <c r="D880">
        <f>SUM(D875:D879)</f>
        <v>0</v>
      </c>
      <c r="E880">
        <f t="shared" ref="E880:K880" si="444">SUM(E875:E879)</f>
        <v>12</v>
      </c>
      <c r="F880">
        <f t="shared" si="444"/>
        <v>48</v>
      </c>
      <c r="G880">
        <f t="shared" si="444"/>
        <v>84</v>
      </c>
      <c r="H880">
        <f t="shared" si="444"/>
        <v>1</v>
      </c>
      <c r="I880">
        <f t="shared" si="444"/>
        <v>0</v>
      </c>
      <c r="J880">
        <f t="shared" si="444"/>
        <v>0</v>
      </c>
      <c r="K880">
        <f t="shared" si="444"/>
        <v>145</v>
      </c>
    </row>
    <row r="881" spans="1:11" x14ac:dyDescent="0.25">
      <c r="A881" s="14" t="str">
        <f t="shared" si="435"/>
        <v>DersinghamSheltered</v>
      </c>
      <c r="B881" s="148" t="s">
        <v>322</v>
      </c>
      <c r="C881" s="146" t="s">
        <v>46</v>
      </c>
      <c r="D881">
        <v>0</v>
      </c>
      <c r="E881">
        <v>68</v>
      </c>
      <c r="F881">
        <v>5</v>
      </c>
      <c r="G881">
        <v>0</v>
      </c>
      <c r="H881">
        <v>0</v>
      </c>
      <c r="I881">
        <v>0</v>
      </c>
      <c r="J881">
        <v>0</v>
      </c>
      <c r="K881" s="14">
        <f t="shared" si="437"/>
        <v>73</v>
      </c>
    </row>
    <row r="882" spans="1:11" x14ac:dyDescent="0.25">
      <c r="A882" s="14" t="str">
        <f t="shared" si="435"/>
        <v>DersinghamShared ownership</v>
      </c>
      <c r="B882" s="148" t="s">
        <v>322</v>
      </c>
      <c r="C882" s="147" t="s">
        <v>24</v>
      </c>
      <c r="D882">
        <v>0</v>
      </c>
      <c r="E882">
        <v>0</v>
      </c>
      <c r="F882">
        <v>0</v>
      </c>
      <c r="G882">
        <v>1</v>
      </c>
      <c r="H882">
        <v>0</v>
      </c>
      <c r="I882">
        <v>0</v>
      </c>
      <c r="J882">
        <v>0</v>
      </c>
      <c r="K882" s="14">
        <f t="shared" si="437"/>
        <v>1</v>
      </c>
    </row>
    <row r="883" spans="1:11" x14ac:dyDescent="0.25">
      <c r="A883" s="14" t="str">
        <f t="shared" si="435"/>
        <v>DockingBedsit</v>
      </c>
      <c r="B883" s="148" t="s">
        <v>334</v>
      </c>
      <c r="C883" s="144" t="s">
        <v>75</v>
      </c>
      <c r="D883">
        <v>0</v>
      </c>
      <c r="E883">
        <v>0</v>
      </c>
      <c r="F883">
        <v>0</v>
      </c>
      <c r="G883">
        <v>0</v>
      </c>
      <c r="H883">
        <v>0</v>
      </c>
      <c r="I883">
        <v>0</v>
      </c>
      <c r="J883">
        <v>0</v>
      </c>
      <c r="K883" s="14">
        <f t="shared" si="437"/>
        <v>0</v>
      </c>
    </row>
    <row r="884" spans="1:11" x14ac:dyDescent="0.25">
      <c r="A884" s="14" t="str">
        <f t="shared" si="435"/>
        <v>DockingBungalow</v>
      </c>
      <c r="B884" s="148" t="s">
        <v>334</v>
      </c>
      <c r="C884" s="145" t="s">
        <v>1715</v>
      </c>
      <c r="D884">
        <v>0</v>
      </c>
      <c r="E884">
        <v>0</v>
      </c>
      <c r="F884">
        <v>35</v>
      </c>
      <c r="G884">
        <v>0</v>
      </c>
      <c r="H884">
        <v>0</v>
      </c>
      <c r="I884">
        <v>0</v>
      </c>
      <c r="J884">
        <v>0</v>
      </c>
      <c r="K884" s="14">
        <f t="shared" si="437"/>
        <v>35</v>
      </c>
    </row>
    <row r="885" spans="1:11" x14ac:dyDescent="0.25">
      <c r="A885" s="14" t="str">
        <f t="shared" si="435"/>
        <v>DockingFlat</v>
      </c>
      <c r="B885" s="148" t="s">
        <v>334</v>
      </c>
      <c r="C885" s="145" t="s">
        <v>33</v>
      </c>
      <c r="D885">
        <v>0</v>
      </c>
      <c r="E885">
        <v>0</v>
      </c>
      <c r="F885">
        <v>2</v>
      </c>
      <c r="G885">
        <v>0</v>
      </c>
      <c r="H885">
        <v>0</v>
      </c>
      <c r="I885">
        <v>0</v>
      </c>
      <c r="J885">
        <v>0</v>
      </c>
      <c r="K885" s="14">
        <f t="shared" si="437"/>
        <v>2</v>
      </c>
    </row>
    <row r="886" spans="1:11" x14ac:dyDescent="0.25">
      <c r="A886" s="14" t="str">
        <f t="shared" si="435"/>
        <v>DockingHouse</v>
      </c>
      <c r="B886" s="148" t="s">
        <v>334</v>
      </c>
      <c r="C886" s="145" t="s">
        <v>1716</v>
      </c>
      <c r="D886">
        <v>0</v>
      </c>
      <c r="E886">
        <v>0</v>
      </c>
      <c r="F886">
        <v>56</v>
      </c>
      <c r="G886">
        <v>29</v>
      </c>
      <c r="H886">
        <v>0</v>
      </c>
      <c r="I886">
        <v>0</v>
      </c>
      <c r="J886">
        <v>0</v>
      </c>
      <c r="K886" s="14">
        <f t="shared" si="437"/>
        <v>85</v>
      </c>
    </row>
    <row r="887" spans="1:11" x14ac:dyDescent="0.25">
      <c r="A887" s="14" t="str">
        <f>B887&amp;C887</f>
        <v>DockingGeneral needs</v>
      </c>
      <c r="B887" s="148" t="s">
        <v>334</v>
      </c>
      <c r="C887" s="146" t="s">
        <v>72</v>
      </c>
      <c r="D887">
        <f>SUM(D883:D886)</f>
        <v>0</v>
      </c>
      <c r="E887">
        <f t="shared" ref="E887:K887" si="445">SUM(E883:E886)</f>
        <v>0</v>
      </c>
      <c r="F887">
        <f t="shared" si="445"/>
        <v>93</v>
      </c>
      <c r="G887">
        <f t="shared" si="445"/>
        <v>29</v>
      </c>
      <c r="H887">
        <f t="shared" si="445"/>
        <v>0</v>
      </c>
      <c r="I887">
        <f t="shared" si="445"/>
        <v>0</v>
      </c>
      <c r="J887">
        <f t="shared" si="445"/>
        <v>0</v>
      </c>
      <c r="K887">
        <f t="shared" si="445"/>
        <v>122</v>
      </c>
    </row>
    <row r="888" spans="1:11" x14ac:dyDescent="0.25">
      <c r="A888" s="14" t="str">
        <f t="shared" si="435"/>
        <v>DockingMaisonette</v>
      </c>
      <c r="B888" s="148" t="s">
        <v>334</v>
      </c>
      <c r="C888" s="146" t="s">
        <v>1717</v>
      </c>
      <c r="D888">
        <v>0</v>
      </c>
      <c r="E888">
        <v>0</v>
      </c>
      <c r="F888">
        <v>0</v>
      </c>
      <c r="G888">
        <v>0</v>
      </c>
      <c r="H888">
        <v>0</v>
      </c>
      <c r="I888">
        <v>0</v>
      </c>
      <c r="J888">
        <v>0</v>
      </c>
      <c r="K888" s="14">
        <f t="shared" si="437"/>
        <v>0</v>
      </c>
    </row>
    <row r="889" spans="1:11" x14ac:dyDescent="0.25">
      <c r="A889" s="14" t="str">
        <f t="shared" si="435"/>
        <v>DockingSheltered</v>
      </c>
      <c r="B889" s="148" t="s">
        <v>334</v>
      </c>
      <c r="C889" s="146" t="s">
        <v>46</v>
      </c>
      <c r="D889">
        <v>0</v>
      </c>
      <c r="E889">
        <v>0</v>
      </c>
      <c r="F889">
        <v>0</v>
      </c>
      <c r="G889">
        <v>0</v>
      </c>
      <c r="H889">
        <v>0</v>
      </c>
      <c r="I889">
        <v>0</v>
      </c>
      <c r="J889">
        <v>0</v>
      </c>
      <c r="K889" s="14">
        <f t="shared" si="437"/>
        <v>0</v>
      </c>
    </row>
    <row r="890" spans="1:11" x14ac:dyDescent="0.25">
      <c r="A890" s="14" t="str">
        <f t="shared" si="435"/>
        <v>DockingShared ownership</v>
      </c>
      <c r="B890" s="148" t="s">
        <v>334</v>
      </c>
      <c r="C890" s="147" t="s">
        <v>24</v>
      </c>
      <c r="D890">
        <v>0</v>
      </c>
      <c r="E890">
        <v>0</v>
      </c>
      <c r="F890">
        <v>3</v>
      </c>
      <c r="G890">
        <v>2</v>
      </c>
      <c r="H890">
        <v>0</v>
      </c>
      <c r="I890">
        <v>0</v>
      </c>
      <c r="J890">
        <v>0</v>
      </c>
      <c r="K890" s="14">
        <f t="shared" si="437"/>
        <v>5</v>
      </c>
    </row>
    <row r="891" spans="1:11" x14ac:dyDescent="0.25">
      <c r="A891" s="14" t="str">
        <f t="shared" si="435"/>
        <v>Downham MarketBedsit</v>
      </c>
      <c r="B891" s="148" t="s">
        <v>336</v>
      </c>
      <c r="C891" s="144" t="s">
        <v>75</v>
      </c>
      <c r="D891">
        <v>0</v>
      </c>
      <c r="E891">
        <v>0</v>
      </c>
      <c r="F891">
        <v>0</v>
      </c>
      <c r="G891">
        <v>0</v>
      </c>
      <c r="H891">
        <v>0</v>
      </c>
      <c r="I891">
        <v>0</v>
      </c>
      <c r="J891">
        <v>0</v>
      </c>
      <c r="K891" s="14">
        <f t="shared" si="437"/>
        <v>0</v>
      </c>
    </row>
    <row r="892" spans="1:11" x14ac:dyDescent="0.25">
      <c r="A892" s="14" t="str">
        <f t="shared" si="435"/>
        <v>Downham MarketBungalow</v>
      </c>
      <c r="B892" s="148" t="s">
        <v>336</v>
      </c>
      <c r="C892" s="145" t="s">
        <v>1715</v>
      </c>
      <c r="D892">
        <v>0</v>
      </c>
      <c r="E892">
        <v>35</v>
      </c>
      <c r="F892">
        <v>39</v>
      </c>
      <c r="G892">
        <v>4</v>
      </c>
      <c r="H892">
        <v>0</v>
      </c>
      <c r="I892">
        <v>0</v>
      </c>
      <c r="J892">
        <v>0</v>
      </c>
      <c r="K892" s="14">
        <f t="shared" si="437"/>
        <v>78</v>
      </c>
    </row>
    <row r="893" spans="1:11" x14ac:dyDescent="0.25">
      <c r="A893" s="14" t="str">
        <f t="shared" si="435"/>
        <v>Downham MarketFlat</v>
      </c>
      <c r="B893" s="148" t="s">
        <v>336</v>
      </c>
      <c r="C893" s="145" t="s">
        <v>33</v>
      </c>
      <c r="D893">
        <v>0</v>
      </c>
      <c r="E893">
        <v>72</v>
      </c>
      <c r="F893">
        <v>44</v>
      </c>
      <c r="G893">
        <v>2</v>
      </c>
      <c r="H893">
        <v>0</v>
      </c>
      <c r="I893">
        <v>0</v>
      </c>
      <c r="J893">
        <v>0</v>
      </c>
      <c r="K893" s="14">
        <f t="shared" si="437"/>
        <v>118</v>
      </c>
    </row>
    <row r="894" spans="1:11" x14ac:dyDescent="0.25">
      <c r="A894" s="14" t="str">
        <f t="shared" si="435"/>
        <v>Downham MarketHouse</v>
      </c>
      <c r="B894" s="148" t="s">
        <v>336</v>
      </c>
      <c r="C894" s="145" t="s">
        <v>1716</v>
      </c>
      <c r="D894">
        <v>26</v>
      </c>
      <c r="E894">
        <v>109</v>
      </c>
      <c r="F894">
        <v>137</v>
      </c>
      <c r="G894">
        <v>20</v>
      </c>
      <c r="H894">
        <v>1</v>
      </c>
      <c r="I894">
        <v>0</v>
      </c>
      <c r="J894">
        <v>0</v>
      </c>
      <c r="K894" s="14">
        <f t="shared" si="437"/>
        <v>293</v>
      </c>
    </row>
    <row r="895" spans="1:11" x14ac:dyDescent="0.25">
      <c r="A895" s="14" t="str">
        <f t="shared" si="435"/>
        <v>Downham MarketMaisonette</v>
      </c>
      <c r="B895" s="148" t="s">
        <v>336</v>
      </c>
      <c r="C895" s="146" t="s">
        <v>1717</v>
      </c>
      <c r="D895">
        <v>0</v>
      </c>
      <c r="E895">
        <v>0</v>
      </c>
      <c r="F895">
        <v>0</v>
      </c>
      <c r="G895">
        <v>1</v>
      </c>
      <c r="H895">
        <v>0</v>
      </c>
      <c r="I895">
        <v>0</v>
      </c>
      <c r="J895">
        <v>0</v>
      </c>
      <c r="K895" s="14">
        <f t="shared" si="437"/>
        <v>1</v>
      </c>
    </row>
    <row r="896" spans="1:11" x14ac:dyDescent="0.25">
      <c r="A896" s="14" t="str">
        <f>B896&amp;C896</f>
        <v>Downham MarketGeneral needs</v>
      </c>
      <c r="B896" s="148" t="s">
        <v>336</v>
      </c>
      <c r="C896" s="146" t="s">
        <v>72</v>
      </c>
      <c r="D896">
        <f>SUM(D891:D895)</f>
        <v>26</v>
      </c>
      <c r="E896">
        <f t="shared" ref="E896:K896" si="446">SUM(E891:E895)</f>
        <v>216</v>
      </c>
      <c r="F896">
        <f t="shared" si="446"/>
        <v>220</v>
      </c>
      <c r="G896">
        <f t="shared" si="446"/>
        <v>27</v>
      </c>
      <c r="H896">
        <f t="shared" si="446"/>
        <v>1</v>
      </c>
      <c r="I896">
        <f t="shared" si="446"/>
        <v>0</v>
      </c>
      <c r="J896">
        <f t="shared" si="446"/>
        <v>0</v>
      </c>
      <c r="K896">
        <f t="shared" si="446"/>
        <v>490</v>
      </c>
    </row>
    <row r="897" spans="1:11" x14ac:dyDescent="0.25">
      <c r="A897" s="14" t="str">
        <f t="shared" ref="A897:A969" si="447">B897&amp;C897</f>
        <v>Downham MarketSheltered</v>
      </c>
      <c r="B897" s="148" t="s">
        <v>336</v>
      </c>
      <c r="C897" s="146" t="s">
        <v>46</v>
      </c>
      <c r="D897">
        <v>17</v>
      </c>
      <c r="E897">
        <v>19</v>
      </c>
      <c r="F897">
        <v>46</v>
      </c>
      <c r="G897">
        <v>1</v>
      </c>
      <c r="H897">
        <v>0</v>
      </c>
      <c r="I897">
        <v>0</v>
      </c>
      <c r="J897">
        <v>0</v>
      </c>
      <c r="K897" s="14">
        <f t="shared" si="437"/>
        <v>83</v>
      </c>
    </row>
    <row r="898" spans="1:11" x14ac:dyDescent="0.25">
      <c r="A898" s="14" t="str">
        <f t="shared" si="447"/>
        <v>Downham MarketShared ownership</v>
      </c>
      <c r="B898" s="148" t="s">
        <v>336</v>
      </c>
      <c r="C898" s="147" t="s">
        <v>24</v>
      </c>
      <c r="D898">
        <v>0</v>
      </c>
      <c r="E898">
        <v>61</v>
      </c>
      <c r="F898">
        <v>7</v>
      </c>
      <c r="G898">
        <v>1</v>
      </c>
      <c r="H898">
        <v>0</v>
      </c>
      <c r="I898">
        <v>0</v>
      </c>
      <c r="J898">
        <v>0</v>
      </c>
      <c r="K898" s="14">
        <f t="shared" si="437"/>
        <v>69</v>
      </c>
    </row>
    <row r="899" spans="1:11" x14ac:dyDescent="0.25">
      <c r="A899" s="14" t="str">
        <f t="shared" si="447"/>
        <v>Downham WestBedsit</v>
      </c>
      <c r="B899" s="148" t="s">
        <v>338</v>
      </c>
      <c r="C899" s="144" t="s">
        <v>75</v>
      </c>
      <c r="D899">
        <v>0</v>
      </c>
      <c r="E899">
        <v>0</v>
      </c>
      <c r="F899">
        <v>0</v>
      </c>
      <c r="G899">
        <v>0</v>
      </c>
      <c r="H899">
        <v>0</v>
      </c>
      <c r="I899">
        <v>0</v>
      </c>
      <c r="J899">
        <v>0</v>
      </c>
      <c r="K899" s="14">
        <f t="shared" ref="K899:K971" si="448">SUM(D899:J899)</f>
        <v>0</v>
      </c>
    </row>
    <row r="900" spans="1:11" x14ac:dyDescent="0.25">
      <c r="A900" s="14" t="str">
        <f t="shared" si="447"/>
        <v>Downham WestBungalow</v>
      </c>
      <c r="B900" s="148" t="s">
        <v>338</v>
      </c>
      <c r="C900" s="145" t="s">
        <v>1715</v>
      </c>
      <c r="D900">
        <v>0</v>
      </c>
      <c r="E900">
        <v>0</v>
      </c>
      <c r="F900">
        <v>9</v>
      </c>
      <c r="G900">
        <v>0</v>
      </c>
      <c r="H900">
        <v>0</v>
      </c>
      <c r="I900">
        <v>0</v>
      </c>
      <c r="J900">
        <v>0</v>
      </c>
      <c r="K900" s="14">
        <f t="shared" si="448"/>
        <v>9</v>
      </c>
    </row>
    <row r="901" spans="1:11" x14ac:dyDescent="0.25">
      <c r="A901" s="14" t="str">
        <f t="shared" si="447"/>
        <v>Downham WestFlat</v>
      </c>
      <c r="B901" s="148" t="s">
        <v>338</v>
      </c>
      <c r="C901" s="145" t="s">
        <v>33</v>
      </c>
      <c r="D901">
        <v>0</v>
      </c>
      <c r="E901">
        <v>0</v>
      </c>
      <c r="F901">
        <v>0</v>
      </c>
      <c r="G901">
        <v>0</v>
      </c>
      <c r="H901">
        <v>0</v>
      </c>
      <c r="I901">
        <v>0</v>
      </c>
      <c r="J901">
        <v>0</v>
      </c>
      <c r="K901" s="14">
        <f t="shared" si="448"/>
        <v>0</v>
      </c>
    </row>
    <row r="902" spans="1:11" x14ac:dyDescent="0.25">
      <c r="A902" s="14" t="str">
        <f t="shared" si="447"/>
        <v>Downham WestHouse</v>
      </c>
      <c r="B902" s="148" t="s">
        <v>338</v>
      </c>
      <c r="C902" s="145" t="s">
        <v>1716</v>
      </c>
      <c r="D902">
        <v>0</v>
      </c>
      <c r="E902">
        <v>0</v>
      </c>
      <c r="F902">
        <v>0</v>
      </c>
      <c r="G902">
        <v>3</v>
      </c>
      <c r="H902">
        <v>0</v>
      </c>
      <c r="I902">
        <v>0</v>
      </c>
      <c r="J902">
        <v>0</v>
      </c>
      <c r="K902" s="14">
        <f t="shared" si="448"/>
        <v>3</v>
      </c>
    </row>
    <row r="903" spans="1:11" x14ac:dyDescent="0.25">
      <c r="A903" s="14" t="str">
        <f t="shared" si="447"/>
        <v>Downham WestMaisonette</v>
      </c>
      <c r="B903" s="148" t="s">
        <v>338</v>
      </c>
      <c r="C903" s="146" t="s">
        <v>1717</v>
      </c>
      <c r="D903">
        <v>0</v>
      </c>
      <c r="E903">
        <v>0</v>
      </c>
      <c r="F903">
        <v>0</v>
      </c>
      <c r="G903">
        <v>0</v>
      </c>
      <c r="H903">
        <v>0</v>
      </c>
      <c r="I903">
        <v>0</v>
      </c>
      <c r="J903">
        <v>0</v>
      </c>
      <c r="K903" s="14">
        <f t="shared" si="448"/>
        <v>0</v>
      </c>
    </row>
    <row r="904" spans="1:11" x14ac:dyDescent="0.25">
      <c r="A904" s="14" t="str">
        <f>B904&amp;C904</f>
        <v>Downham WestGeneral needs</v>
      </c>
      <c r="B904" s="151" t="s">
        <v>338</v>
      </c>
      <c r="C904" s="146" t="s">
        <v>72</v>
      </c>
      <c r="D904">
        <f>SUM(D899:D903)</f>
        <v>0</v>
      </c>
      <c r="E904">
        <f t="shared" ref="E904:K904" si="449">SUM(E899:E903)</f>
        <v>0</v>
      </c>
      <c r="F904">
        <f t="shared" si="449"/>
        <v>9</v>
      </c>
      <c r="G904">
        <f t="shared" si="449"/>
        <v>3</v>
      </c>
      <c r="H904">
        <f t="shared" si="449"/>
        <v>0</v>
      </c>
      <c r="I904">
        <f t="shared" si="449"/>
        <v>0</v>
      </c>
      <c r="J904">
        <f t="shared" si="449"/>
        <v>0</v>
      </c>
      <c r="K904">
        <f t="shared" si="449"/>
        <v>12</v>
      </c>
    </row>
    <row r="905" spans="1:11" x14ac:dyDescent="0.25">
      <c r="A905" s="14" t="str">
        <f t="shared" si="447"/>
        <v>Downham WestSheltered</v>
      </c>
      <c r="B905" s="148" t="s">
        <v>338</v>
      </c>
      <c r="C905" s="146" t="s">
        <v>46</v>
      </c>
      <c r="D905">
        <v>0</v>
      </c>
      <c r="E905">
        <v>0</v>
      </c>
      <c r="F905">
        <v>0</v>
      </c>
      <c r="G905">
        <v>0</v>
      </c>
      <c r="H905">
        <v>0</v>
      </c>
      <c r="I905">
        <v>0</v>
      </c>
      <c r="J905">
        <v>0</v>
      </c>
      <c r="K905" s="14">
        <f t="shared" si="448"/>
        <v>0</v>
      </c>
    </row>
    <row r="906" spans="1:11" x14ac:dyDescent="0.25">
      <c r="A906" s="14" t="str">
        <f t="shared" si="447"/>
        <v>Downham WestShared ownership</v>
      </c>
      <c r="B906" s="148" t="s">
        <v>338</v>
      </c>
      <c r="C906" s="147" t="s">
        <v>24</v>
      </c>
      <c r="D906">
        <v>0</v>
      </c>
      <c r="E906">
        <v>0</v>
      </c>
      <c r="F906">
        <v>0</v>
      </c>
      <c r="G906">
        <v>0</v>
      </c>
      <c r="H906">
        <v>0</v>
      </c>
      <c r="I906">
        <v>0</v>
      </c>
      <c r="J906">
        <v>0</v>
      </c>
      <c r="K906" s="14">
        <f t="shared" si="448"/>
        <v>0</v>
      </c>
    </row>
    <row r="907" spans="1:11" x14ac:dyDescent="0.25">
      <c r="A907" s="14" t="str">
        <f t="shared" si="447"/>
        <v>East RudhamBedsit</v>
      </c>
      <c r="B907" s="148" t="s">
        <v>350</v>
      </c>
      <c r="C907" s="144" t="s">
        <v>75</v>
      </c>
      <c r="D907">
        <v>0</v>
      </c>
      <c r="E907">
        <v>0</v>
      </c>
      <c r="F907">
        <v>0</v>
      </c>
      <c r="G907">
        <v>0</v>
      </c>
      <c r="H907">
        <v>0</v>
      </c>
      <c r="I907">
        <v>0</v>
      </c>
      <c r="J907">
        <v>0</v>
      </c>
      <c r="K907" s="14">
        <f t="shared" si="448"/>
        <v>0</v>
      </c>
    </row>
    <row r="908" spans="1:11" x14ac:dyDescent="0.25">
      <c r="A908" s="14" t="str">
        <f t="shared" si="447"/>
        <v>East RudhamBungalow</v>
      </c>
      <c r="B908" s="148" t="s">
        <v>350</v>
      </c>
      <c r="C908" s="145" t="s">
        <v>1715</v>
      </c>
      <c r="D908">
        <v>0</v>
      </c>
      <c r="E908">
        <v>0</v>
      </c>
      <c r="F908">
        <v>27</v>
      </c>
      <c r="G908">
        <v>1</v>
      </c>
      <c r="H908">
        <v>0</v>
      </c>
      <c r="I908">
        <v>0</v>
      </c>
      <c r="J908">
        <v>0</v>
      </c>
      <c r="K908" s="14">
        <f t="shared" si="448"/>
        <v>28</v>
      </c>
    </row>
    <row r="909" spans="1:11" x14ac:dyDescent="0.25">
      <c r="A909" s="14" t="str">
        <f t="shared" si="447"/>
        <v>East RudhamFlat</v>
      </c>
      <c r="B909" s="148" t="s">
        <v>350</v>
      </c>
      <c r="C909" s="145" t="s">
        <v>33</v>
      </c>
      <c r="D909">
        <v>0</v>
      </c>
      <c r="E909">
        <v>2</v>
      </c>
      <c r="F909">
        <v>0</v>
      </c>
      <c r="G909">
        <v>0</v>
      </c>
      <c r="H909">
        <v>0</v>
      </c>
      <c r="I909">
        <v>0</v>
      </c>
      <c r="J909">
        <v>0</v>
      </c>
      <c r="K909" s="14">
        <f t="shared" si="448"/>
        <v>2</v>
      </c>
    </row>
    <row r="910" spans="1:11" x14ac:dyDescent="0.25">
      <c r="A910" s="14" t="str">
        <f t="shared" si="447"/>
        <v>East RudhamHouse</v>
      </c>
      <c r="B910" s="148" t="s">
        <v>350</v>
      </c>
      <c r="C910" s="145" t="s">
        <v>1716</v>
      </c>
      <c r="D910">
        <v>0</v>
      </c>
      <c r="E910">
        <v>3</v>
      </c>
      <c r="F910">
        <v>15</v>
      </c>
      <c r="G910">
        <v>1</v>
      </c>
      <c r="H910">
        <v>0</v>
      </c>
      <c r="I910">
        <v>0</v>
      </c>
      <c r="J910">
        <v>0</v>
      </c>
      <c r="K910" s="14">
        <f t="shared" si="448"/>
        <v>19</v>
      </c>
    </row>
    <row r="911" spans="1:11" x14ac:dyDescent="0.25">
      <c r="A911" s="14" t="str">
        <f t="shared" si="447"/>
        <v>East RudhamMaisonette</v>
      </c>
      <c r="B911" s="148" t="s">
        <v>350</v>
      </c>
      <c r="C911" s="146" t="s">
        <v>1717</v>
      </c>
      <c r="D911">
        <v>0</v>
      </c>
      <c r="E911">
        <v>0</v>
      </c>
      <c r="F911">
        <v>0</v>
      </c>
      <c r="G911">
        <v>0</v>
      </c>
      <c r="H911">
        <v>0</v>
      </c>
      <c r="I911">
        <v>0</v>
      </c>
      <c r="J911">
        <v>0</v>
      </c>
      <c r="K911" s="14">
        <f t="shared" si="448"/>
        <v>0</v>
      </c>
    </row>
    <row r="912" spans="1:11" x14ac:dyDescent="0.25">
      <c r="A912" s="14" t="str">
        <f>B912&amp;C912</f>
        <v>East RudhamGeneral needs</v>
      </c>
      <c r="B912" s="148" t="s">
        <v>350</v>
      </c>
      <c r="C912" s="146" t="s">
        <v>72</v>
      </c>
      <c r="D912">
        <f>SUM(D907:D911)</f>
        <v>0</v>
      </c>
      <c r="E912">
        <f t="shared" ref="E912:K912" si="450">SUM(E907:E911)</f>
        <v>5</v>
      </c>
      <c r="F912">
        <f t="shared" si="450"/>
        <v>42</v>
      </c>
      <c r="G912">
        <f t="shared" si="450"/>
        <v>2</v>
      </c>
      <c r="H912">
        <f t="shared" si="450"/>
        <v>0</v>
      </c>
      <c r="I912">
        <f t="shared" si="450"/>
        <v>0</v>
      </c>
      <c r="J912">
        <f t="shared" si="450"/>
        <v>0</v>
      </c>
      <c r="K912">
        <f t="shared" si="450"/>
        <v>49</v>
      </c>
    </row>
    <row r="913" spans="1:11" x14ac:dyDescent="0.25">
      <c r="A913" s="14" t="str">
        <f t="shared" si="447"/>
        <v>East RudhamSheltered</v>
      </c>
      <c r="B913" s="148" t="s">
        <v>350</v>
      </c>
      <c r="C913" s="146" t="s">
        <v>46</v>
      </c>
      <c r="D913">
        <v>0</v>
      </c>
      <c r="E913">
        <v>0</v>
      </c>
      <c r="F913">
        <v>0</v>
      </c>
      <c r="G913">
        <v>0</v>
      </c>
      <c r="H913">
        <v>0</v>
      </c>
      <c r="I913">
        <v>0</v>
      </c>
      <c r="J913">
        <v>0</v>
      </c>
      <c r="K913" s="14">
        <f t="shared" si="448"/>
        <v>0</v>
      </c>
    </row>
    <row r="914" spans="1:11" x14ac:dyDescent="0.25">
      <c r="A914" s="14" t="str">
        <f t="shared" si="447"/>
        <v>East RudhamShared ownership</v>
      </c>
      <c r="B914" s="148" t="s">
        <v>350</v>
      </c>
      <c r="C914" s="147" t="s">
        <v>24</v>
      </c>
      <c r="D914">
        <v>0</v>
      </c>
      <c r="E914">
        <v>0</v>
      </c>
      <c r="F914">
        <v>1</v>
      </c>
      <c r="G914">
        <v>0</v>
      </c>
      <c r="H914">
        <v>0</v>
      </c>
      <c r="I914">
        <v>0</v>
      </c>
      <c r="J914">
        <v>0</v>
      </c>
      <c r="K914" s="14">
        <f t="shared" si="448"/>
        <v>1</v>
      </c>
    </row>
    <row r="915" spans="1:11" x14ac:dyDescent="0.25">
      <c r="A915" s="14" t="str">
        <f t="shared" si="447"/>
        <v>East WinchBedsit</v>
      </c>
      <c r="B915" s="148" t="s">
        <v>358</v>
      </c>
      <c r="C915" s="144" t="s">
        <v>75</v>
      </c>
      <c r="D915">
        <v>0</v>
      </c>
      <c r="E915">
        <v>0</v>
      </c>
      <c r="F915">
        <v>0</v>
      </c>
      <c r="G915">
        <v>0</v>
      </c>
      <c r="H915">
        <v>0</v>
      </c>
      <c r="I915">
        <v>0</v>
      </c>
      <c r="J915">
        <v>0</v>
      </c>
      <c r="K915" s="14">
        <f t="shared" si="448"/>
        <v>0</v>
      </c>
    </row>
    <row r="916" spans="1:11" x14ac:dyDescent="0.25">
      <c r="A916" s="14" t="str">
        <f t="shared" si="447"/>
        <v>East WinchBungalow</v>
      </c>
      <c r="B916" s="148" t="s">
        <v>358</v>
      </c>
      <c r="C916" s="145" t="s">
        <v>1715</v>
      </c>
      <c r="D916">
        <v>0</v>
      </c>
      <c r="E916">
        <v>0</v>
      </c>
      <c r="F916">
        <v>28</v>
      </c>
      <c r="G916">
        <v>0</v>
      </c>
      <c r="H916">
        <v>0</v>
      </c>
      <c r="I916">
        <v>0</v>
      </c>
      <c r="J916">
        <v>0</v>
      </c>
      <c r="K916" s="14">
        <f t="shared" si="448"/>
        <v>28</v>
      </c>
    </row>
    <row r="917" spans="1:11" x14ac:dyDescent="0.25">
      <c r="A917" s="14" t="str">
        <f t="shared" si="447"/>
        <v>East WinchFlat</v>
      </c>
      <c r="B917" s="148" t="s">
        <v>358</v>
      </c>
      <c r="C917" s="145" t="s">
        <v>33</v>
      </c>
      <c r="D917">
        <v>0</v>
      </c>
      <c r="E917">
        <v>0</v>
      </c>
      <c r="F917">
        <v>0</v>
      </c>
      <c r="G917">
        <v>0</v>
      </c>
      <c r="H917">
        <v>0</v>
      </c>
      <c r="I917">
        <v>0</v>
      </c>
      <c r="J917">
        <v>0</v>
      </c>
      <c r="K917" s="14">
        <f t="shared" si="448"/>
        <v>0</v>
      </c>
    </row>
    <row r="918" spans="1:11" x14ac:dyDescent="0.25">
      <c r="A918" s="14" t="str">
        <f t="shared" si="447"/>
        <v>East WinchHouse</v>
      </c>
      <c r="B918" s="148" t="s">
        <v>358</v>
      </c>
      <c r="C918" s="145" t="s">
        <v>1716</v>
      </c>
      <c r="D918">
        <v>0</v>
      </c>
      <c r="E918">
        <v>0</v>
      </c>
      <c r="F918">
        <v>3</v>
      </c>
      <c r="G918">
        <v>11</v>
      </c>
      <c r="H918">
        <v>0</v>
      </c>
      <c r="I918">
        <v>0</v>
      </c>
      <c r="J918">
        <v>0</v>
      </c>
      <c r="K918" s="14">
        <f t="shared" si="448"/>
        <v>14</v>
      </c>
    </row>
    <row r="919" spans="1:11" x14ac:dyDescent="0.25">
      <c r="A919" s="14" t="str">
        <f t="shared" si="447"/>
        <v>East WinchMaisonette</v>
      </c>
      <c r="B919" s="148" t="s">
        <v>358</v>
      </c>
      <c r="C919" s="146" t="s">
        <v>1717</v>
      </c>
      <c r="D919">
        <v>0</v>
      </c>
      <c r="E919">
        <v>0</v>
      </c>
      <c r="F919">
        <v>0</v>
      </c>
      <c r="G919">
        <v>0</v>
      </c>
      <c r="H919">
        <v>0</v>
      </c>
      <c r="I919">
        <v>0</v>
      </c>
      <c r="J919">
        <v>0</v>
      </c>
      <c r="K919" s="14">
        <f t="shared" si="448"/>
        <v>0</v>
      </c>
    </row>
    <row r="920" spans="1:11" x14ac:dyDescent="0.25">
      <c r="A920" s="14" t="str">
        <f>B920&amp;C920</f>
        <v>East WinchGeneral needs</v>
      </c>
      <c r="B920" s="148" t="s">
        <v>358</v>
      </c>
      <c r="C920" s="146" t="s">
        <v>72</v>
      </c>
      <c r="D920">
        <f>SUM(D915:D919)</f>
        <v>0</v>
      </c>
      <c r="E920">
        <f t="shared" ref="E920:K920" si="451">SUM(E915:E919)</f>
        <v>0</v>
      </c>
      <c r="F920">
        <f t="shared" si="451"/>
        <v>31</v>
      </c>
      <c r="G920">
        <f t="shared" si="451"/>
        <v>11</v>
      </c>
      <c r="H920">
        <f t="shared" si="451"/>
        <v>0</v>
      </c>
      <c r="I920">
        <f t="shared" si="451"/>
        <v>0</v>
      </c>
      <c r="J920">
        <f t="shared" si="451"/>
        <v>0</v>
      </c>
      <c r="K920">
        <f t="shared" si="451"/>
        <v>42</v>
      </c>
    </row>
    <row r="921" spans="1:11" x14ac:dyDescent="0.25">
      <c r="A921" s="14" t="str">
        <f t="shared" si="447"/>
        <v>East WinchSheltered</v>
      </c>
      <c r="B921" s="148" t="s">
        <v>358</v>
      </c>
      <c r="C921" s="146" t="s">
        <v>46</v>
      </c>
      <c r="D921">
        <v>0</v>
      </c>
      <c r="E921">
        <v>0</v>
      </c>
      <c r="F921">
        <v>0</v>
      </c>
      <c r="G921">
        <v>0</v>
      </c>
      <c r="H921">
        <v>0</v>
      </c>
      <c r="I921">
        <v>0</v>
      </c>
      <c r="J921">
        <v>0</v>
      </c>
      <c r="K921" s="14">
        <f t="shared" si="448"/>
        <v>0</v>
      </c>
    </row>
    <row r="922" spans="1:11" x14ac:dyDescent="0.25">
      <c r="A922" s="14" t="str">
        <f t="shared" si="447"/>
        <v>East WinchShared ownership</v>
      </c>
      <c r="B922" s="148" t="s">
        <v>358</v>
      </c>
      <c r="C922" s="147" t="s">
        <v>24</v>
      </c>
      <c r="D922">
        <v>0</v>
      </c>
      <c r="E922">
        <v>0</v>
      </c>
      <c r="F922">
        <v>0</v>
      </c>
      <c r="G922">
        <v>1</v>
      </c>
      <c r="H922">
        <v>0</v>
      </c>
      <c r="I922">
        <v>0</v>
      </c>
      <c r="J922">
        <v>0</v>
      </c>
      <c r="K922" s="14">
        <f t="shared" si="448"/>
        <v>1</v>
      </c>
    </row>
    <row r="923" spans="1:11" x14ac:dyDescent="0.25">
      <c r="A923" s="14" t="str">
        <f t="shared" si="447"/>
        <v>EmnethBedsit</v>
      </c>
      <c r="B923" s="148" t="s">
        <v>368</v>
      </c>
      <c r="C923" s="144" t="s">
        <v>75</v>
      </c>
      <c r="D923">
        <v>0</v>
      </c>
      <c r="E923">
        <v>0</v>
      </c>
      <c r="F923">
        <v>0</v>
      </c>
      <c r="G923">
        <v>0</v>
      </c>
      <c r="H923">
        <v>0</v>
      </c>
      <c r="I923">
        <v>0</v>
      </c>
      <c r="J923">
        <v>0</v>
      </c>
      <c r="K923" s="14">
        <f t="shared" si="448"/>
        <v>0</v>
      </c>
    </row>
    <row r="924" spans="1:11" x14ac:dyDescent="0.25">
      <c r="A924" s="14" t="str">
        <f t="shared" si="447"/>
        <v>EmnethBungalow</v>
      </c>
      <c r="B924" s="148" t="s">
        <v>368</v>
      </c>
      <c r="C924" s="145" t="s">
        <v>1715</v>
      </c>
      <c r="D924">
        <v>0</v>
      </c>
      <c r="E924">
        <v>1</v>
      </c>
      <c r="F924">
        <v>52</v>
      </c>
      <c r="G924">
        <v>0</v>
      </c>
      <c r="H924">
        <v>1</v>
      </c>
      <c r="I924">
        <v>0</v>
      </c>
      <c r="J924">
        <v>0</v>
      </c>
      <c r="K924" s="14">
        <f t="shared" si="448"/>
        <v>54</v>
      </c>
    </row>
    <row r="925" spans="1:11" x14ac:dyDescent="0.25">
      <c r="A925" s="14" t="str">
        <f t="shared" si="447"/>
        <v>EmnethFlat</v>
      </c>
      <c r="B925" s="148" t="s">
        <v>368</v>
      </c>
      <c r="C925" s="145" t="s">
        <v>33</v>
      </c>
      <c r="D925">
        <v>0</v>
      </c>
      <c r="E925">
        <v>0</v>
      </c>
      <c r="F925">
        <v>0</v>
      </c>
      <c r="G925">
        <v>0</v>
      </c>
      <c r="H925">
        <v>0</v>
      </c>
      <c r="I925">
        <v>0</v>
      </c>
      <c r="J925">
        <v>0</v>
      </c>
      <c r="K925" s="14">
        <f t="shared" si="448"/>
        <v>0</v>
      </c>
    </row>
    <row r="926" spans="1:11" x14ac:dyDescent="0.25">
      <c r="A926" s="14" t="str">
        <f t="shared" si="447"/>
        <v>EmnethHouse</v>
      </c>
      <c r="B926" s="148" t="s">
        <v>368</v>
      </c>
      <c r="C926" s="145" t="s">
        <v>1716</v>
      </c>
      <c r="D926">
        <v>0</v>
      </c>
      <c r="E926">
        <v>0</v>
      </c>
      <c r="F926">
        <v>7</v>
      </c>
      <c r="G926">
        <v>38</v>
      </c>
      <c r="H926">
        <v>1</v>
      </c>
      <c r="I926">
        <v>0</v>
      </c>
      <c r="J926">
        <v>0</v>
      </c>
      <c r="K926" s="14">
        <f t="shared" si="448"/>
        <v>46</v>
      </c>
    </row>
    <row r="927" spans="1:11" x14ac:dyDescent="0.25">
      <c r="A927" s="14" t="str">
        <f t="shared" si="447"/>
        <v>EmnethMaisonette</v>
      </c>
      <c r="B927" s="148" t="s">
        <v>368</v>
      </c>
      <c r="C927" s="146" t="s">
        <v>1717</v>
      </c>
      <c r="D927">
        <v>0</v>
      </c>
      <c r="E927">
        <v>0</v>
      </c>
      <c r="F927">
        <v>0</v>
      </c>
      <c r="G927">
        <v>0</v>
      </c>
      <c r="H927">
        <v>0</v>
      </c>
      <c r="I927">
        <v>0</v>
      </c>
      <c r="J927">
        <v>0</v>
      </c>
      <c r="K927" s="14">
        <f t="shared" si="448"/>
        <v>0</v>
      </c>
    </row>
    <row r="928" spans="1:11" x14ac:dyDescent="0.25">
      <c r="A928" s="14" t="str">
        <f>B928&amp;C928</f>
        <v>EmnethGeneral needs</v>
      </c>
      <c r="B928" s="148" t="s">
        <v>368</v>
      </c>
      <c r="C928" s="146" t="s">
        <v>72</v>
      </c>
      <c r="D928">
        <f>SUM(D923:D927)</f>
        <v>0</v>
      </c>
      <c r="E928">
        <f t="shared" ref="E928:K928" si="452">SUM(E923:E927)</f>
        <v>1</v>
      </c>
      <c r="F928">
        <f t="shared" si="452"/>
        <v>59</v>
      </c>
      <c r="G928">
        <f t="shared" si="452"/>
        <v>38</v>
      </c>
      <c r="H928">
        <f t="shared" si="452"/>
        <v>2</v>
      </c>
      <c r="I928">
        <f t="shared" si="452"/>
        <v>0</v>
      </c>
      <c r="J928">
        <f t="shared" si="452"/>
        <v>0</v>
      </c>
      <c r="K928">
        <f t="shared" si="452"/>
        <v>100</v>
      </c>
    </row>
    <row r="929" spans="1:11" x14ac:dyDescent="0.25">
      <c r="A929" s="14" t="str">
        <f t="shared" si="447"/>
        <v>EmnethSheltered</v>
      </c>
      <c r="B929" s="148" t="s">
        <v>368</v>
      </c>
      <c r="C929" s="146" t="s">
        <v>46</v>
      </c>
      <c r="D929">
        <v>3</v>
      </c>
      <c r="E929">
        <v>0</v>
      </c>
      <c r="F929">
        <v>0</v>
      </c>
      <c r="G929">
        <v>0</v>
      </c>
      <c r="H929">
        <v>0</v>
      </c>
      <c r="I929">
        <v>0</v>
      </c>
      <c r="J929">
        <v>0</v>
      </c>
      <c r="K929" s="14">
        <f t="shared" si="448"/>
        <v>3</v>
      </c>
    </row>
    <row r="930" spans="1:11" x14ac:dyDescent="0.25">
      <c r="A930" s="14" t="str">
        <f t="shared" si="447"/>
        <v>EmnethShared ownership</v>
      </c>
      <c r="B930" s="148" t="s">
        <v>368</v>
      </c>
      <c r="C930" s="147" t="s">
        <v>24</v>
      </c>
      <c r="D930">
        <v>0</v>
      </c>
      <c r="E930">
        <v>0</v>
      </c>
      <c r="F930">
        <v>0</v>
      </c>
      <c r="G930">
        <v>0</v>
      </c>
      <c r="H930">
        <v>0</v>
      </c>
      <c r="I930">
        <v>0</v>
      </c>
      <c r="J930">
        <v>0</v>
      </c>
      <c r="K930" s="14">
        <f t="shared" si="448"/>
        <v>0</v>
      </c>
    </row>
    <row r="931" spans="1:11" x14ac:dyDescent="0.25">
      <c r="A931" s="14" t="str">
        <f t="shared" si="447"/>
        <v>FeltwellBedsit</v>
      </c>
      <c r="B931" s="148" t="s">
        <v>380</v>
      </c>
      <c r="C931" s="144" t="s">
        <v>75</v>
      </c>
      <c r="D931">
        <v>0</v>
      </c>
      <c r="E931">
        <v>0</v>
      </c>
      <c r="F931">
        <v>0</v>
      </c>
      <c r="G931">
        <v>0</v>
      </c>
      <c r="H931">
        <v>0</v>
      </c>
      <c r="I931">
        <v>0</v>
      </c>
      <c r="J931">
        <v>0</v>
      </c>
      <c r="K931" s="14">
        <f t="shared" si="448"/>
        <v>0</v>
      </c>
    </row>
    <row r="932" spans="1:11" x14ac:dyDescent="0.25">
      <c r="A932" s="14" t="str">
        <f t="shared" si="447"/>
        <v>FeltwellBungalow</v>
      </c>
      <c r="B932" s="148" t="s">
        <v>380</v>
      </c>
      <c r="C932" s="145" t="s">
        <v>1715</v>
      </c>
      <c r="D932">
        <v>0</v>
      </c>
      <c r="E932">
        <v>7</v>
      </c>
      <c r="F932">
        <v>36</v>
      </c>
      <c r="G932">
        <v>0</v>
      </c>
      <c r="H932">
        <v>0</v>
      </c>
      <c r="I932">
        <v>0</v>
      </c>
      <c r="J932">
        <v>0</v>
      </c>
      <c r="K932" s="14">
        <f t="shared" si="448"/>
        <v>43</v>
      </c>
    </row>
    <row r="933" spans="1:11" x14ac:dyDescent="0.25">
      <c r="A933" s="14" t="str">
        <f t="shared" si="447"/>
        <v>FeltwellFlat</v>
      </c>
      <c r="B933" s="148" t="s">
        <v>380</v>
      </c>
      <c r="C933" s="145" t="s">
        <v>33</v>
      </c>
      <c r="D933">
        <v>0</v>
      </c>
      <c r="E933">
        <v>0</v>
      </c>
      <c r="F933">
        <v>0</v>
      </c>
      <c r="G933">
        <v>0</v>
      </c>
      <c r="H933">
        <v>0</v>
      </c>
      <c r="I933">
        <v>0</v>
      </c>
      <c r="J933">
        <v>0</v>
      </c>
      <c r="K933" s="14">
        <f t="shared" si="448"/>
        <v>0</v>
      </c>
    </row>
    <row r="934" spans="1:11" x14ac:dyDescent="0.25">
      <c r="A934" s="14" t="str">
        <f t="shared" si="447"/>
        <v>FeltwellHouse</v>
      </c>
      <c r="B934" s="148" t="s">
        <v>380</v>
      </c>
      <c r="C934" s="145" t="s">
        <v>1716</v>
      </c>
      <c r="D934">
        <v>0</v>
      </c>
      <c r="E934">
        <v>4</v>
      </c>
      <c r="F934">
        <v>27</v>
      </c>
      <c r="G934">
        <v>19</v>
      </c>
      <c r="H934">
        <v>0</v>
      </c>
      <c r="I934">
        <v>0</v>
      </c>
      <c r="J934">
        <v>0</v>
      </c>
      <c r="K934" s="14">
        <f t="shared" si="448"/>
        <v>50</v>
      </c>
    </row>
    <row r="935" spans="1:11" x14ac:dyDescent="0.25">
      <c r="A935" s="14" t="str">
        <f t="shared" si="447"/>
        <v>FeltwellMaisonette</v>
      </c>
      <c r="B935" s="148" t="s">
        <v>380</v>
      </c>
      <c r="C935" s="146" t="s">
        <v>1717</v>
      </c>
      <c r="D935">
        <v>0</v>
      </c>
      <c r="E935">
        <v>0</v>
      </c>
      <c r="F935">
        <v>0</v>
      </c>
      <c r="G935">
        <v>0</v>
      </c>
      <c r="H935">
        <v>0</v>
      </c>
      <c r="I935">
        <v>0</v>
      </c>
      <c r="J935">
        <v>0</v>
      </c>
      <c r="K935" s="14">
        <f t="shared" si="448"/>
        <v>0</v>
      </c>
    </row>
    <row r="936" spans="1:11" x14ac:dyDescent="0.25">
      <c r="A936" s="14" t="str">
        <f>B936&amp;C936</f>
        <v>FeltwellGeneral needs</v>
      </c>
      <c r="B936" s="148" t="s">
        <v>380</v>
      </c>
      <c r="C936" s="146" t="s">
        <v>72</v>
      </c>
      <c r="D936">
        <f>SUM(D931:D935)</f>
        <v>0</v>
      </c>
      <c r="E936">
        <f t="shared" ref="E936:K936" si="453">SUM(E931:E935)</f>
        <v>11</v>
      </c>
      <c r="F936">
        <f t="shared" si="453"/>
        <v>63</v>
      </c>
      <c r="G936">
        <f t="shared" si="453"/>
        <v>19</v>
      </c>
      <c r="H936">
        <f t="shared" si="453"/>
        <v>0</v>
      </c>
      <c r="I936">
        <f t="shared" si="453"/>
        <v>0</v>
      </c>
      <c r="J936">
        <f t="shared" si="453"/>
        <v>0</v>
      </c>
      <c r="K936">
        <f t="shared" si="453"/>
        <v>93</v>
      </c>
    </row>
    <row r="937" spans="1:11" x14ac:dyDescent="0.25">
      <c r="A937" s="14" t="str">
        <f t="shared" si="447"/>
        <v>FeltwellSheltered</v>
      </c>
      <c r="B937" s="148" t="s">
        <v>380</v>
      </c>
      <c r="C937" s="146" t="s">
        <v>46</v>
      </c>
      <c r="D937">
        <v>0</v>
      </c>
      <c r="E937">
        <v>0</v>
      </c>
      <c r="F937">
        <v>0</v>
      </c>
      <c r="G937">
        <v>0</v>
      </c>
      <c r="H937">
        <v>0</v>
      </c>
      <c r="I937">
        <v>0</v>
      </c>
      <c r="J937">
        <v>0</v>
      </c>
      <c r="K937" s="14">
        <f t="shared" si="448"/>
        <v>0</v>
      </c>
    </row>
    <row r="938" spans="1:11" x14ac:dyDescent="0.25">
      <c r="A938" s="14" t="str">
        <f t="shared" si="447"/>
        <v>FeltwellShared ownership</v>
      </c>
      <c r="B938" s="148" t="s">
        <v>380</v>
      </c>
      <c r="C938" s="147" t="s">
        <v>24</v>
      </c>
      <c r="D938">
        <v>0</v>
      </c>
      <c r="E938">
        <v>0</v>
      </c>
      <c r="F938">
        <v>2</v>
      </c>
      <c r="G938">
        <v>0</v>
      </c>
      <c r="H938">
        <v>0</v>
      </c>
      <c r="I938">
        <v>0</v>
      </c>
      <c r="J938">
        <v>0</v>
      </c>
      <c r="K938" s="14">
        <f t="shared" si="448"/>
        <v>2</v>
      </c>
    </row>
    <row r="939" spans="1:11" x14ac:dyDescent="0.25">
      <c r="A939" s="14" t="str">
        <f t="shared" si="447"/>
        <v>FinchamBedsit</v>
      </c>
      <c r="B939" s="148" t="s">
        <v>386</v>
      </c>
      <c r="C939" s="144" t="s">
        <v>75</v>
      </c>
      <c r="D939">
        <v>0</v>
      </c>
      <c r="E939">
        <v>0</v>
      </c>
      <c r="F939">
        <v>0</v>
      </c>
      <c r="G939">
        <v>0</v>
      </c>
      <c r="H939">
        <v>0</v>
      </c>
      <c r="I939">
        <v>0</v>
      </c>
      <c r="J939">
        <v>0</v>
      </c>
      <c r="K939" s="14">
        <f t="shared" si="448"/>
        <v>0</v>
      </c>
    </row>
    <row r="940" spans="1:11" x14ac:dyDescent="0.25">
      <c r="A940" s="14" t="str">
        <f t="shared" si="447"/>
        <v>FinchamBungalow</v>
      </c>
      <c r="B940" s="148" t="s">
        <v>386</v>
      </c>
      <c r="C940" s="145" t="s">
        <v>1715</v>
      </c>
      <c r="D940">
        <v>0</v>
      </c>
      <c r="E940">
        <v>0</v>
      </c>
      <c r="F940">
        <v>10</v>
      </c>
      <c r="G940">
        <v>0</v>
      </c>
      <c r="H940">
        <v>0</v>
      </c>
      <c r="I940">
        <v>0</v>
      </c>
      <c r="J940">
        <v>0</v>
      </c>
      <c r="K940" s="14">
        <f t="shared" si="448"/>
        <v>10</v>
      </c>
    </row>
    <row r="941" spans="1:11" x14ac:dyDescent="0.25">
      <c r="A941" s="14" t="str">
        <f t="shared" si="447"/>
        <v>FinchamFlat</v>
      </c>
      <c r="B941" s="148" t="s">
        <v>386</v>
      </c>
      <c r="C941" s="145" t="s">
        <v>33</v>
      </c>
      <c r="D941">
        <v>0</v>
      </c>
      <c r="E941">
        <v>0</v>
      </c>
      <c r="F941">
        <v>0</v>
      </c>
      <c r="G941">
        <v>0</v>
      </c>
      <c r="H941">
        <v>0</v>
      </c>
      <c r="I941">
        <v>0</v>
      </c>
      <c r="J941">
        <v>0</v>
      </c>
      <c r="K941" s="14">
        <f t="shared" si="448"/>
        <v>0</v>
      </c>
    </row>
    <row r="942" spans="1:11" x14ac:dyDescent="0.25">
      <c r="A942" s="14" t="str">
        <f t="shared" si="447"/>
        <v>FinchamHouse</v>
      </c>
      <c r="B942" s="148" t="s">
        <v>386</v>
      </c>
      <c r="C942" s="145" t="s">
        <v>1716</v>
      </c>
      <c r="D942">
        <v>0</v>
      </c>
      <c r="E942">
        <v>0</v>
      </c>
      <c r="F942">
        <v>0</v>
      </c>
      <c r="G942">
        <v>5</v>
      </c>
      <c r="H942">
        <v>0</v>
      </c>
      <c r="I942">
        <v>0</v>
      </c>
      <c r="J942">
        <v>0</v>
      </c>
      <c r="K942" s="14">
        <f t="shared" si="448"/>
        <v>5</v>
      </c>
    </row>
    <row r="943" spans="1:11" x14ac:dyDescent="0.25">
      <c r="A943" s="14" t="str">
        <f t="shared" si="447"/>
        <v>FinchamMaisonette</v>
      </c>
      <c r="B943" s="148" t="s">
        <v>386</v>
      </c>
      <c r="C943" s="146" t="s">
        <v>1717</v>
      </c>
      <c r="D943">
        <v>0</v>
      </c>
      <c r="E943">
        <v>0</v>
      </c>
      <c r="F943">
        <v>0</v>
      </c>
      <c r="G943">
        <v>0</v>
      </c>
      <c r="H943">
        <v>0</v>
      </c>
      <c r="I943">
        <v>0</v>
      </c>
      <c r="J943">
        <v>0</v>
      </c>
      <c r="K943" s="14">
        <f t="shared" si="448"/>
        <v>0</v>
      </c>
    </row>
    <row r="944" spans="1:11" x14ac:dyDescent="0.25">
      <c r="A944" s="14" t="str">
        <f>B944&amp;C944</f>
        <v>FinchamGeneral needs</v>
      </c>
      <c r="B944" s="148" t="s">
        <v>386</v>
      </c>
      <c r="C944" s="146" t="s">
        <v>72</v>
      </c>
      <c r="D944">
        <f>SUM(D938:D943)</f>
        <v>0</v>
      </c>
      <c r="E944">
        <f t="shared" ref="E944:K944" si="454">SUM(E938:E943)</f>
        <v>0</v>
      </c>
      <c r="F944">
        <f t="shared" si="454"/>
        <v>12</v>
      </c>
      <c r="G944">
        <f t="shared" si="454"/>
        <v>5</v>
      </c>
      <c r="H944">
        <f t="shared" si="454"/>
        <v>0</v>
      </c>
      <c r="I944">
        <f t="shared" si="454"/>
        <v>0</v>
      </c>
      <c r="J944">
        <f t="shared" si="454"/>
        <v>0</v>
      </c>
      <c r="K944">
        <f t="shared" si="454"/>
        <v>17</v>
      </c>
    </row>
    <row r="945" spans="1:11" x14ac:dyDescent="0.25">
      <c r="A945" s="14" t="str">
        <f t="shared" si="447"/>
        <v>FinchamSheltered</v>
      </c>
      <c r="B945" s="148" t="s">
        <v>386</v>
      </c>
      <c r="C945" s="146" t="s">
        <v>46</v>
      </c>
      <c r="D945">
        <v>0</v>
      </c>
      <c r="E945">
        <v>0</v>
      </c>
      <c r="F945">
        <v>0</v>
      </c>
      <c r="G945">
        <v>0</v>
      </c>
      <c r="H945">
        <v>0</v>
      </c>
      <c r="I945">
        <v>0</v>
      </c>
      <c r="J945">
        <v>0</v>
      </c>
      <c r="K945" s="14">
        <f t="shared" si="448"/>
        <v>0</v>
      </c>
    </row>
    <row r="946" spans="1:11" x14ac:dyDescent="0.25">
      <c r="A946" s="14" t="str">
        <f t="shared" si="447"/>
        <v>FinchamShared ownership</v>
      </c>
      <c r="B946" s="148" t="s">
        <v>386</v>
      </c>
      <c r="C946" s="147" t="s">
        <v>24</v>
      </c>
      <c r="D946">
        <v>0</v>
      </c>
      <c r="E946">
        <v>0</v>
      </c>
      <c r="F946">
        <v>0</v>
      </c>
      <c r="G946">
        <v>0</v>
      </c>
      <c r="H946">
        <v>0</v>
      </c>
      <c r="I946">
        <v>0</v>
      </c>
      <c r="J946">
        <v>0</v>
      </c>
      <c r="K946" s="14">
        <f t="shared" si="448"/>
        <v>0</v>
      </c>
    </row>
    <row r="947" spans="1:11" x14ac:dyDescent="0.25">
      <c r="A947" s="14" t="str">
        <f t="shared" si="447"/>
        <v>GaytonBedsit</v>
      </c>
      <c r="B947" s="148" t="s">
        <v>426</v>
      </c>
      <c r="C947" s="144" t="s">
        <v>75</v>
      </c>
      <c r="D947">
        <v>0</v>
      </c>
      <c r="E947">
        <v>0</v>
      </c>
      <c r="F947">
        <v>0</v>
      </c>
      <c r="G947">
        <v>0</v>
      </c>
      <c r="H947">
        <v>0</v>
      </c>
      <c r="I947">
        <v>0</v>
      </c>
      <c r="J947">
        <v>0</v>
      </c>
      <c r="K947" s="14">
        <f t="shared" si="448"/>
        <v>0</v>
      </c>
    </row>
    <row r="948" spans="1:11" x14ac:dyDescent="0.25">
      <c r="A948" s="14" t="str">
        <f t="shared" si="447"/>
        <v>GaytonBungalow</v>
      </c>
      <c r="B948" s="148" t="s">
        <v>426</v>
      </c>
      <c r="C948" s="145" t="s">
        <v>1715</v>
      </c>
      <c r="D948">
        <v>0</v>
      </c>
      <c r="E948">
        <v>12</v>
      </c>
      <c r="F948">
        <v>26</v>
      </c>
      <c r="G948">
        <v>4</v>
      </c>
      <c r="H948">
        <v>0</v>
      </c>
      <c r="I948">
        <v>0</v>
      </c>
      <c r="J948">
        <v>0</v>
      </c>
      <c r="K948" s="14">
        <f t="shared" si="448"/>
        <v>42</v>
      </c>
    </row>
    <row r="949" spans="1:11" x14ac:dyDescent="0.25">
      <c r="A949" s="14" t="str">
        <f t="shared" si="447"/>
        <v>GaytonFlat</v>
      </c>
      <c r="B949" s="148" t="s">
        <v>426</v>
      </c>
      <c r="C949" s="145" t="s">
        <v>33</v>
      </c>
      <c r="D949">
        <v>0</v>
      </c>
      <c r="E949">
        <v>4</v>
      </c>
      <c r="F949">
        <v>20</v>
      </c>
      <c r="G949">
        <v>0</v>
      </c>
      <c r="H949">
        <v>0</v>
      </c>
      <c r="I949">
        <v>0</v>
      </c>
      <c r="J949">
        <v>0</v>
      </c>
      <c r="K949" s="14">
        <f t="shared" si="448"/>
        <v>24</v>
      </c>
    </row>
    <row r="950" spans="1:11" x14ac:dyDescent="0.25">
      <c r="A950" s="14" t="str">
        <f t="shared" si="447"/>
        <v>GaytonHouse</v>
      </c>
      <c r="B950" s="148" t="s">
        <v>426</v>
      </c>
      <c r="C950" s="145" t="s">
        <v>1716</v>
      </c>
      <c r="D950">
        <v>0</v>
      </c>
      <c r="E950">
        <v>0</v>
      </c>
      <c r="F950">
        <v>25</v>
      </c>
      <c r="G950">
        <v>64</v>
      </c>
      <c r="H950">
        <v>0</v>
      </c>
      <c r="I950">
        <v>0</v>
      </c>
      <c r="J950">
        <v>0</v>
      </c>
      <c r="K950" s="14">
        <f t="shared" si="448"/>
        <v>89</v>
      </c>
    </row>
    <row r="951" spans="1:11" x14ac:dyDescent="0.25">
      <c r="A951" s="14" t="str">
        <f t="shared" si="447"/>
        <v>GaytonMaisonette</v>
      </c>
      <c r="B951" s="148" t="s">
        <v>426</v>
      </c>
      <c r="C951" s="146" t="s">
        <v>1717</v>
      </c>
      <c r="D951">
        <v>0</v>
      </c>
      <c r="E951">
        <v>0</v>
      </c>
      <c r="F951">
        <v>0</v>
      </c>
      <c r="G951">
        <v>0</v>
      </c>
      <c r="H951">
        <v>0</v>
      </c>
      <c r="I951">
        <v>0</v>
      </c>
      <c r="J951">
        <v>0</v>
      </c>
      <c r="K951" s="14">
        <f t="shared" si="448"/>
        <v>0</v>
      </c>
    </row>
    <row r="952" spans="1:11" x14ac:dyDescent="0.25">
      <c r="A952" s="14" t="str">
        <f>B952&amp;C952</f>
        <v>GaytonGeneral needs</v>
      </c>
      <c r="B952" s="148" t="s">
        <v>426</v>
      </c>
      <c r="C952" s="146" t="s">
        <v>72</v>
      </c>
      <c r="D952">
        <f>SUM(D947:D951)</f>
        <v>0</v>
      </c>
      <c r="E952">
        <f t="shared" ref="E952:K952" si="455">SUM(E947:E951)</f>
        <v>16</v>
      </c>
      <c r="F952">
        <f t="shared" si="455"/>
        <v>71</v>
      </c>
      <c r="G952">
        <f t="shared" si="455"/>
        <v>68</v>
      </c>
      <c r="H952">
        <f t="shared" si="455"/>
        <v>0</v>
      </c>
      <c r="I952">
        <f t="shared" si="455"/>
        <v>0</v>
      </c>
      <c r="J952">
        <f t="shared" si="455"/>
        <v>0</v>
      </c>
      <c r="K952">
        <f t="shared" si="455"/>
        <v>155</v>
      </c>
    </row>
    <row r="953" spans="1:11" x14ac:dyDescent="0.25">
      <c r="A953" s="14" t="str">
        <f t="shared" si="447"/>
        <v>GaytonSheltered</v>
      </c>
      <c r="B953" s="148" t="s">
        <v>426</v>
      </c>
      <c r="C953" s="146" t="s">
        <v>46</v>
      </c>
      <c r="D953">
        <v>1</v>
      </c>
      <c r="E953">
        <v>27</v>
      </c>
      <c r="F953">
        <v>0</v>
      </c>
      <c r="G953">
        <v>1</v>
      </c>
      <c r="H953">
        <v>0</v>
      </c>
      <c r="I953">
        <v>0</v>
      </c>
      <c r="J953">
        <v>0</v>
      </c>
      <c r="K953" s="14">
        <f t="shared" si="448"/>
        <v>29</v>
      </c>
    </row>
    <row r="954" spans="1:11" x14ac:dyDescent="0.25">
      <c r="A954" s="14" t="str">
        <f t="shared" si="447"/>
        <v>GaytonShared ownership</v>
      </c>
      <c r="B954" s="148" t="s">
        <v>426</v>
      </c>
      <c r="C954" s="147" t="s">
        <v>24</v>
      </c>
      <c r="D954">
        <v>0</v>
      </c>
      <c r="E954">
        <v>0</v>
      </c>
      <c r="F954">
        <v>2</v>
      </c>
      <c r="G954">
        <v>1</v>
      </c>
      <c r="H954">
        <v>0</v>
      </c>
      <c r="I954">
        <v>0</v>
      </c>
      <c r="J954">
        <v>0</v>
      </c>
      <c r="K954" s="14">
        <f t="shared" si="448"/>
        <v>3</v>
      </c>
    </row>
    <row r="955" spans="1:11" x14ac:dyDescent="0.25">
      <c r="A955" s="14" t="str">
        <f t="shared" si="447"/>
        <v>Great MassinghamBedsit</v>
      </c>
      <c r="B955" s="148" t="s">
        <v>446</v>
      </c>
      <c r="C955" s="144" t="s">
        <v>75</v>
      </c>
      <c r="D955">
        <v>0</v>
      </c>
      <c r="E955">
        <v>0</v>
      </c>
      <c r="F955">
        <v>0</v>
      </c>
      <c r="G955">
        <v>0</v>
      </c>
      <c r="H955">
        <v>0</v>
      </c>
      <c r="I955">
        <v>0</v>
      </c>
      <c r="J955">
        <v>0</v>
      </c>
      <c r="K955" s="14">
        <f t="shared" si="448"/>
        <v>0</v>
      </c>
    </row>
    <row r="956" spans="1:11" x14ac:dyDescent="0.25">
      <c r="A956" s="14" t="str">
        <f t="shared" si="447"/>
        <v>Great MassinghamBungalow</v>
      </c>
      <c r="B956" s="148" t="s">
        <v>446</v>
      </c>
      <c r="C956" s="145" t="s">
        <v>1715</v>
      </c>
      <c r="D956">
        <v>0</v>
      </c>
      <c r="E956">
        <v>7</v>
      </c>
      <c r="F956">
        <v>38</v>
      </c>
      <c r="G956">
        <v>0</v>
      </c>
      <c r="H956">
        <v>0</v>
      </c>
      <c r="I956">
        <v>0</v>
      </c>
      <c r="J956">
        <v>0</v>
      </c>
      <c r="K956" s="14">
        <f t="shared" si="448"/>
        <v>45</v>
      </c>
    </row>
    <row r="957" spans="1:11" x14ac:dyDescent="0.25">
      <c r="A957" s="14" t="str">
        <f t="shared" si="447"/>
        <v>Great MassinghamFlat</v>
      </c>
      <c r="B957" s="148" t="s">
        <v>446</v>
      </c>
      <c r="C957" s="145" t="s">
        <v>33</v>
      </c>
      <c r="D957">
        <v>0</v>
      </c>
      <c r="E957">
        <v>4</v>
      </c>
      <c r="F957">
        <v>0</v>
      </c>
      <c r="G957">
        <v>0</v>
      </c>
      <c r="H957">
        <v>0</v>
      </c>
      <c r="I957">
        <v>0</v>
      </c>
      <c r="J957">
        <v>0</v>
      </c>
      <c r="K957" s="14">
        <f t="shared" si="448"/>
        <v>4</v>
      </c>
    </row>
    <row r="958" spans="1:11" x14ac:dyDescent="0.25">
      <c r="A958" s="14" t="str">
        <f t="shared" si="447"/>
        <v>Great MassinghamHouse</v>
      </c>
      <c r="B958" s="148" t="s">
        <v>446</v>
      </c>
      <c r="C958" s="145" t="s">
        <v>1716</v>
      </c>
      <c r="D958">
        <v>0</v>
      </c>
      <c r="E958">
        <v>2</v>
      </c>
      <c r="F958">
        <v>9</v>
      </c>
      <c r="G958">
        <v>44</v>
      </c>
      <c r="H958">
        <v>2</v>
      </c>
      <c r="I958">
        <v>0</v>
      </c>
      <c r="J958">
        <v>0</v>
      </c>
      <c r="K958" s="14">
        <f t="shared" si="448"/>
        <v>57</v>
      </c>
    </row>
    <row r="959" spans="1:11" x14ac:dyDescent="0.25">
      <c r="A959" s="14" t="str">
        <f t="shared" si="447"/>
        <v>Great MassinghamMaisonette</v>
      </c>
      <c r="B959" s="148" t="s">
        <v>446</v>
      </c>
      <c r="C959" s="146" t="s">
        <v>1717</v>
      </c>
      <c r="D959">
        <v>0</v>
      </c>
      <c r="E959">
        <v>0</v>
      </c>
      <c r="F959">
        <v>0</v>
      </c>
      <c r="G959">
        <v>0</v>
      </c>
      <c r="H959">
        <v>0</v>
      </c>
      <c r="I959">
        <v>0</v>
      </c>
      <c r="J959">
        <v>0</v>
      </c>
      <c r="K959" s="14">
        <f t="shared" si="448"/>
        <v>0</v>
      </c>
    </row>
    <row r="960" spans="1:11" x14ac:dyDescent="0.25">
      <c r="A960" s="14" t="str">
        <f>B960&amp;C960</f>
        <v>Great MassinghamGeneral needs</v>
      </c>
      <c r="B960" s="148" t="s">
        <v>446</v>
      </c>
      <c r="C960" s="146" t="s">
        <v>72</v>
      </c>
      <c r="D960">
        <f>SUM(D955:D959)</f>
        <v>0</v>
      </c>
      <c r="E960">
        <f t="shared" ref="E960:K960" si="456">SUM(E955:E959)</f>
        <v>13</v>
      </c>
      <c r="F960">
        <f t="shared" si="456"/>
        <v>47</v>
      </c>
      <c r="G960">
        <f t="shared" si="456"/>
        <v>44</v>
      </c>
      <c r="H960">
        <f t="shared" si="456"/>
        <v>2</v>
      </c>
      <c r="I960">
        <f t="shared" si="456"/>
        <v>0</v>
      </c>
      <c r="J960">
        <f t="shared" si="456"/>
        <v>0</v>
      </c>
      <c r="K960">
        <f t="shared" si="456"/>
        <v>106</v>
      </c>
    </row>
    <row r="961" spans="1:11" x14ac:dyDescent="0.25">
      <c r="A961" s="14" t="str">
        <f t="shared" si="447"/>
        <v>Great MassinghamSheltered</v>
      </c>
      <c r="B961" s="148" t="s">
        <v>446</v>
      </c>
      <c r="C961" s="146" t="s">
        <v>46</v>
      </c>
      <c r="D961">
        <v>0</v>
      </c>
      <c r="E961">
        <v>0</v>
      </c>
      <c r="F961">
        <v>0</v>
      </c>
      <c r="G961">
        <v>0</v>
      </c>
      <c r="H961">
        <v>0</v>
      </c>
      <c r="I961">
        <v>0</v>
      </c>
      <c r="J961">
        <v>0</v>
      </c>
      <c r="K961" s="14">
        <f t="shared" si="448"/>
        <v>0</v>
      </c>
    </row>
    <row r="962" spans="1:11" x14ac:dyDescent="0.25">
      <c r="A962" s="14" t="str">
        <f t="shared" si="447"/>
        <v>Great MassinghamShared ownership</v>
      </c>
      <c r="B962" s="148" t="s">
        <v>446</v>
      </c>
      <c r="C962" s="147" t="s">
        <v>24</v>
      </c>
      <c r="D962">
        <v>0</v>
      </c>
      <c r="E962">
        <v>0</v>
      </c>
      <c r="F962">
        <v>2</v>
      </c>
      <c r="G962">
        <v>2</v>
      </c>
      <c r="H962">
        <v>0</v>
      </c>
      <c r="I962">
        <v>0</v>
      </c>
      <c r="J962">
        <v>0</v>
      </c>
      <c r="K962" s="14">
        <f t="shared" si="448"/>
        <v>4</v>
      </c>
    </row>
    <row r="963" spans="1:11" x14ac:dyDescent="0.25">
      <c r="A963" s="14" t="str">
        <f t="shared" si="447"/>
        <v>GrimstonBedsit</v>
      </c>
      <c r="B963" s="148" t="s">
        <v>460</v>
      </c>
      <c r="C963" s="144" t="s">
        <v>75</v>
      </c>
      <c r="D963">
        <v>0</v>
      </c>
      <c r="E963">
        <v>0</v>
      </c>
      <c r="F963">
        <v>0</v>
      </c>
      <c r="G963">
        <v>0</v>
      </c>
      <c r="H963">
        <v>0</v>
      </c>
      <c r="I963">
        <v>0</v>
      </c>
      <c r="J963">
        <v>0</v>
      </c>
      <c r="K963" s="14">
        <f t="shared" si="448"/>
        <v>0</v>
      </c>
    </row>
    <row r="964" spans="1:11" x14ac:dyDescent="0.25">
      <c r="A964" s="14" t="str">
        <f t="shared" si="447"/>
        <v>GrimstonBungalow</v>
      </c>
      <c r="B964" s="148" t="s">
        <v>460</v>
      </c>
      <c r="C964" s="145" t="s">
        <v>1715</v>
      </c>
      <c r="D964">
        <v>0</v>
      </c>
      <c r="E964">
        <v>10</v>
      </c>
      <c r="F964">
        <v>28</v>
      </c>
      <c r="G964">
        <v>1</v>
      </c>
      <c r="H964">
        <v>0</v>
      </c>
      <c r="I964">
        <v>0</v>
      </c>
      <c r="J964">
        <v>0</v>
      </c>
      <c r="K964" s="14">
        <f t="shared" si="448"/>
        <v>39</v>
      </c>
    </row>
    <row r="965" spans="1:11" x14ac:dyDescent="0.25">
      <c r="A965" s="14" t="str">
        <f t="shared" si="447"/>
        <v>GrimstonFlat</v>
      </c>
      <c r="B965" s="148" t="s">
        <v>460</v>
      </c>
      <c r="C965" s="145" t="s">
        <v>33</v>
      </c>
      <c r="D965">
        <v>0</v>
      </c>
      <c r="E965">
        <v>0</v>
      </c>
      <c r="F965">
        <v>0</v>
      </c>
      <c r="G965">
        <v>0</v>
      </c>
      <c r="H965">
        <v>0</v>
      </c>
      <c r="I965">
        <v>0</v>
      </c>
      <c r="J965">
        <v>0</v>
      </c>
      <c r="K965" s="14">
        <f t="shared" si="448"/>
        <v>0</v>
      </c>
    </row>
    <row r="966" spans="1:11" x14ac:dyDescent="0.25">
      <c r="A966" s="14" t="str">
        <f t="shared" si="447"/>
        <v>GrimstonHouse</v>
      </c>
      <c r="B966" s="148" t="s">
        <v>460</v>
      </c>
      <c r="C966" s="145" t="s">
        <v>1716</v>
      </c>
      <c r="D966">
        <v>0</v>
      </c>
      <c r="E966">
        <v>0</v>
      </c>
      <c r="F966">
        <v>7</v>
      </c>
      <c r="G966">
        <v>18</v>
      </c>
      <c r="H966">
        <v>1</v>
      </c>
      <c r="I966">
        <v>0</v>
      </c>
      <c r="J966">
        <v>0</v>
      </c>
      <c r="K966" s="14">
        <f t="shared" si="448"/>
        <v>26</v>
      </c>
    </row>
    <row r="967" spans="1:11" x14ac:dyDescent="0.25">
      <c r="A967" s="14" t="str">
        <f t="shared" si="447"/>
        <v>GrimstonMaisonette</v>
      </c>
      <c r="B967" s="148" t="s">
        <v>460</v>
      </c>
      <c r="C967" s="146" t="s">
        <v>1717</v>
      </c>
      <c r="D967">
        <v>0</v>
      </c>
      <c r="E967">
        <v>0</v>
      </c>
      <c r="F967">
        <v>0</v>
      </c>
      <c r="G967">
        <v>0</v>
      </c>
      <c r="H967">
        <v>0</v>
      </c>
      <c r="I967">
        <v>0</v>
      </c>
      <c r="J967">
        <v>0</v>
      </c>
      <c r="K967" s="14">
        <f t="shared" si="448"/>
        <v>0</v>
      </c>
    </row>
    <row r="968" spans="1:11" x14ac:dyDescent="0.25">
      <c r="A968" s="14" t="str">
        <f>B968&amp;C968</f>
        <v>GrimstonGeneral needs</v>
      </c>
      <c r="B968" s="148" t="s">
        <v>460</v>
      </c>
      <c r="C968" s="146" t="s">
        <v>72</v>
      </c>
      <c r="D968">
        <f>SUM(D963:D967)</f>
        <v>0</v>
      </c>
      <c r="E968">
        <f t="shared" ref="E968:K968" si="457">SUM(E963:E967)</f>
        <v>10</v>
      </c>
      <c r="F968">
        <f t="shared" si="457"/>
        <v>35</v>
      </c>
      <c r="G968">
        <f t="shared" si="457"/>
        <v>19</v>
      </c>
      <c r="H968">
        <f t="shared" si="457"/>
        <v>1</v>
      </c>
      <c r="I968">
        <f t="shared" si="457"/>
        <v>0</v>
      </c>
      <c r="J968">
        <f t="shared" si="457"/>
        <v>0</v>
      </c>
      <c r="K968">
        <f t="shared" si="457"/>
        <v>65</v>
      </c>
    </row>
    <row r="969" spans="1:11" x14ac:dyDescent="0.25">
      <c r="A969" s="14" t="str">
        <f t="shared" si="447"/>
        <v>GrimstonSheltered</v>
      </c>
      <c r="B969" s="148" t="s">
        <v>460</v>
      </c>
      <c r="C969" s="146" t="s">
        <v>46</v>
      </c>
      <c r="D969">
        <v>0</v>
      </c>
      <c r="E969">
        <v>0</v>
      </c>
      <c r="F969">
        <v>0</v>
      </c>
      <c r="G969">
        <v>0</v>
      </c>
      <c r="H969">
        <v>0</v>
      </c>
      <c r="I969">
        <v>0</v>
      </c>
      <c r="J969">
        <v>0</v>
      </c>
      <c r="K969" s="14">
        <f t="shared" si="448"/>
        <v>0</v>
      </c>
    </row>
    <row r="970" spans="1:11" x14ac:dyDescent="0.25">
      <c r="A970" s="14" t="str">
        <f t="shared" ref="A970:A1042" si="458">B970&amp;C970</f>
        <v>GrimstonShared ownership</v>
      </c>
      <c r="B970" s="148" t="s">
        <v>460</v>
      </c>
      <c r="C970" s="147" t="s">
        <v>24</v>
      </c>
      <c r="D970">
        <v>0</v>
      </c>
      <c r="E970">
        <v>0</v>
      </c>
      <c r="F970">
        <v>0</v>
      </c>
      <c r="G970">
        <v>0</v>
      </c>
      <c r="H970">
        <v>0</v>
      </c>
      <c r="I970">
        <v>0</v>
      </c>
      <c r="J970">
        <v>0</v>
      </c>
      <c r="K970" s="14">
        <f t="shared" si="448"/>
        <v>0</v>
      </c>
    </row>
    <row r="971" spans="1:11" x14ac:dyDescent="0.25">
      <c r="A971" s="14" t="str">
        <f t="shared" si="458"/>
        <v>HarpleyBedsit</v>
      </c>
      <c r="B971" s="148" t="s">
        <v>486</v>
      </c>
      <c r="C971" s="144" t="s">
        <v>75</v>
      </c>
      <c r="D971">
        <v>0</v>
      </c>
      <c r="E971">
        <v>0</v>
      </c>
      <c r="F971">
        <v>0</v>
      </c>
      <c r="G971">
        <v>0</v>
      </c>
      <c r="H971">
        <v>0</v>
      </c>
      <c r="I971">
        <v>0</v>
      </c>
      <c r="J971">
        <v>0</v>
      </c>
      <c r="K971" s="14">
        <f t="shared" si="448"/>
        <v>0</v>
      </c>
    </row>
    <row r="972" spans="1:11" x14ac:dyDescent="0.25">
      <c r="A972" s="14" t="str">
        <f t="shared" si="458"/>
        <v>HarpleyBungalow</v>
      </c>
      <c r="B972" s="148" t="s">
        <v>486</v>
      </c>
      <c r="C972" s="145" t="s">
        <v>1715</v>
      </c>
      <c r="D972">
        <v>0</v>
      </c>
      <c r="E972">
        <v>0</v>
      </c>
      <c r="F972">
        <v>4</v>
      </c>
      <c r="G972">
        <v>0</v>
      </c>
      <c r="H972">
        <v>0</v>
      </c>
      <c r="I972">
        <v>0</v>
      </c>
      <c r="J972">
        <v>0</v>
      </c>
      <c r="K972" s="14">
        <f t="shared" ref="K972:K1044" si="459">SUM(D972:J972)</f>
        <v>4</v>
      </c>
    </row>
    <row r="973" spans="1:11" x14ac:dyDescent="0.25">
      <c r="A973" s="14" t="str">
        <f t="shared" si="458"/>
        <v>HarpleyFlat</v>
      </c>
      <c r="B973" s="148" t="s">
        <v>486</v>
      </c>
      <c r="C973" s="145" t="s">
        <v>33</v>
      </c>
      <c r="D973">
        <v>0</v>
      </c>
      <c r="E973">
        <v>0</v>
      </c>
      <c r="F973">
        <v>0</v>
      </c>
      <c r="G973">
        <v>1</v>
      </c>
      <c r="H973">
        <v>0</v>
      </c>
      <c r="I973">
        <v>0</v>
      </c>
      <c r="J973">
        <v>0</v>
      </c>
      <c r="K973" s="14">
        <f t="shared" si="459"/>
        <v>1</v>
      </c>
    </row>
    <row r="974" spans="1:11" x14ac:dyDescent="0.25">
      <c r="A974" s="14" t="str">
        <f t="shared" si="458"/>
        <v>HarpleyHouse</v>
      </c>
      <c r="B974" s="148" t="s">
        <v>486</v>
      </c>
      <c r="C974" s="145" t="s">
        <v>1716</v>
      </c>
      <c r="D974">
        <v>0</v>
      </c>
      <c r="E974">
        <v>0</v>
      </c>
      <c r="F974">
        <v>3</v>
      </c>
      <c r="G974">
        <v>8</v>
      </c>
      <c r="H974">
        <v>0</v>
      </c>
      <c r="I974">
        <v>0</v>
      </c>
      <c r="J974">
        <v>0</v>
      </c>
      <c r="K974" s="14">
        <f t="shared" si="459"/>
        <v>11</v>
      </c>
    </row>
    <row r="975" spans="1:11" x14ac:dyDescent="0.25">
      <c r="A975" s="14" t="str">
        <f t="shared" si="458"/>
        <v>HarpleyMaisonette</v>
      </c>
      <c r="B975" s="148" t="s">
        <v>486</v>
      </c>
      <c r="C975" s="146" t="s">
        <v>1717</v>
      </c>
      <c r="D975">
        <v>0</v>
      </c>
      <c r="E975">
        <v>0</v>
      </c>
      <c r="F975">
        <v>0</v>
      </c>
      <c r="G975">
        <v>0</v>
      </c>
      <c r="H975">
        <v>0</v>
      </c>
      <c r="I975">
        <v>0</v>
      </c>
      <c r="J975">
        <v>0</v>
      </c>
      <c r="K975" s="14">
        <f t="shared" si="459"/>
        <v>0</v>
      </c>
    </row>
    <row r="976" spans="1:11" x14ac:dyDescent="0.25">
      <c r="A976" s="14" t="str">
        <f>B976&amp;C976</f>
        <v>HarpleyGeneral needs</v>
      </c>
      <c r="B976" s="148" t="s">
        <v>486</v>
      </c>
      <c r="C976" s="146" t="s">
        <v>72</v>
      </c>
      <c r="D976">
        <f>SUM(D971:D975)</f>
        <v>0</v>
      </c>
      <c r="E976">
        <f t="shared" ref="E976:K976" si="460">SUM(E971:E975)</f>
        <v>0</v>
      </c>
      <c r="F976">
        <f t="shared" si="460"/>
        <v>7</v>
      </c>
      <c r="G976">
        <f t="shared" si="460"/>
        <v>9</v>
      </c>
      <c r="H976">
        <f t="shared" si="460"/>
        <v>0</v>
      </c>
      <c r="I976">
        <f t="shared" si="460"/>
        <v>0</v>
      </c>
      <c r="J976">
        <f t="shared" si="460"/>
        <v>0</v>
      </c>
      <c r="K976">
        <f t="shared" si="460"/>
        <v>16</v>
      </c>
    </row>
    <row r="977" spans="1:11" x14ac:dyDescent="0.25">
      <c r="A977" s="14" t="str">
        <f t="shared" si="458"/>
        <v>HarpleySheltered</v>
      </c>
      <c r="B977" s="148" t="s">
        <v>486</v>
      </c>
      <c r="C977" s="146" t="s">
        <v>46</v>
      </c>
      <c r="D977">
        <v>0</v>
      </c>
      <c r="E977">
        <v>27</v>
      </c>
      <c r="F977">
        <v>0</v>
      </c>
      <c r="G977">
        <v>0</v>
      </c>
      <c r="H977">
        <v>0</v>
      </c>
      <c r="I977">
        <v>0</v>
      </c>
      <c r="J977">
        <v>0</v>
      </c>
      <c r="K977" s="14">
        <f t="shared" si="459"/>
        <v>27</v>
      </c>
    </row>
    <row r="978" spans="1:11" x14ac:dyDescent="0.25">
      <c r="A978" s="14" t="str">
        <f t="shared" si="458"/>
        <v>HarpleyShared ownership</v>
      </c>
      <c r="B978" s="148" t="s">
        <v>486</v>
      </c>
      <c r="C978" s="147" t="s">
        <v>24</v>
      </c>
      <c r="D978">
        <v>0</v>
      </c>
      <c r="E978">
        <v>0</v>
      </c>
      <c r="F978">
        <v>1</v>
      </c>
      <c r="G978">
        <v>0</v>
      </c>
      <c r="H978">
        <v>0</v>
      </c>
      <c r="I978">
        <v>0</v>
      </c>
      <c r="J978">
        <v>0</v>
      </c>
      <c r="K978" s="14">
        <f t="shared" si="459"/>
        <v>1</v>
      </c>
    </row>
    <row r="979" spans="1:11" x14ac:dyDescent="0.25">
      <c r="A979" s="14" t="str">
        <f t="shared" si="458"/>
        <v>HeachamBedsit</v>
      </c>
      <c r="B979" s="148" t="s">
        <v>490</v>
      </c>
      <c r="C979" s="144" t="s">
        <v>75</v>
      </c>
      <c r="D979">
        <v>0</v>
      </c>
      <c r="E979">
        <v>0</v>
      </c>
      <c r="F979">
        <v>0</v>
      </c>
      <c r="G979">
        <v>0</v>
      </c>
      <c r="H979">
        <v>0</v>
      </c>
      <c r="I979">
        <v>0</v>
      </c>
      <c r="J979">
        <v>0</v>
      </c>
      <c r="K979" s="14">
        <f t="shared" si="459"/>
        <v>0</v>
      </c>
    </row>
    <row r="980" spans="1:11" x14ac:dyDescent="0.25">
      <c r="A980" s="14" t="str">
        <f t="shared" si="458"/>
        <v>HeachamBungalow</v>
      </c>
      <c r="B980" s="148" t="s">
        <v>490</v>
      </c>
      <c r="C980" s="145" t="s">
        <v>1715</v>
      </c>
      <c r="D980">
        <v>0</v>
      </c>
      <c r="E980">
        <v>0</v>
      </c>
      <c r="F980">
        <v>46</v>
      </c>
      <c r="G980">
        <v>2</v>
      </c>
      <c r="H980">
        <v>0</v>
      </c>
      <c r="I980">
        <v>0</v>
      </c>
      <c r="J980">
        <v>0</v>
      </c>
      <c r="K980" s="14">
        <f t="shared" si="459"/>
        <v>48</v>
      </c>
    </row>
    <row r="981" spans="1:11" x14ac:dyDescent="0.25">
      <c r="A981" s="14" t="str">
        <f t="shared" si="458"/>
        <v>HeachamFlat</v>
      </c>
      <c r="B981" s="148" t="s">
        <v>490</v>
      </c>
      <c r="C981" s="145" t="s">
        <v>33</v>
      </c>
      <c r="D981">
        <v>0</v>
      </c>
      <c r="E981">
        <v>32</v>
      </c>
      <c r="F981">
        <v>6</v>
      </c>
      <c r="G981">
        <v>0</v>
      </c>
      <c r="H981">
        <v>0</v>
      </c>
      <c r="I981">
        <v>0</v>
      </c>
      <c r="J981">
        <v>0</v>
      </c>
      <c r="K981" s="14">
        <f t="shared" si="459"/>
        <v>38</v>
      </c>
    </row>
    <row r="982" spans="1:11" x14ac:dyDescent="0.25">
      <c r="A982" s="14" t="str">
        <f t="shared" si="458"/>
        <v>HeachamHouse</v>
      </c>
      <c r="B982" s="148" t="s">
        <v>490</v>
      </c>
      <c r="C982" s="145" t="s">
        <v>1716</v>
      </c>
      <c r="D982">
        <v>0</v>
      </c>
      <c r="E982">
        <v>1</v>
      </c>
      <c r="F982">
        <v>16</v>
      </c>
      <c r="G982">
        <v>57</v>
      </c>
      <c r="H982">
        <v>0</v>
      </c>
      <c r="I982">
        <v>0</v>
      </c>
      <c r="J982">
        <v>0</v>
      </c>
      <c r="K982" s="14">
        <f t="shared" si="459"/>
        <v>74</v>
      </c>
    </row>
    <row r="983" spans="1:11" x14ac:dyDescent="0.25">
      <c r="A983" s="14" t="str">
        <f t="shared" si="458"/>
        <v>HeachamMaisonette</v>
      </c>
      <c r="B983" s="148" t="s">
        <v>490</v>
      </c>
      <c r="C983" s="146" t="s">
        <v>1717</v>
      </c>
      <c r="D983">
        <v>0</v>
      </c>
      <c r="E983">
        <v>0</v>
      </c>
      <c r="F983">
        <v>0</v>
      </c>
      <c r="G983">
        <v>0</v>
      </c>
      <c r="H983">
        <v>0</v>
      </c>
      <c r="I983">
        <v>0</v>
      </c>
      <c r="J983">
        <v>0</v>
      </c>
      <c r="K983" s="14">
        <f t="shared" si="459"/>
        <v>0</v>
      </c>
    </row>
    <row r="984" spans="1:11" x14ac:dyDescent="0.25">
      <c r="A984" s="14" t="str">
        <f>B984&amp;C984</f>
        <v>HeachamGeneral needs</v>
      </c>
      <c r="B984" s="148" t="s">
        <v>490</v>
      </c>
      <c r="C984" s="146" t="s">
        <v>72</v>
      </c>
      <c r="D984">
        <f>SUM(D979:D983)</f>
        <v>0</v>
      </c>
      <c r="E984">
        <f t="shared" ref="E984:K984" si="461">SUM(E979:E983)</f>
        <v>33</v>
      </c>
      <c r="F984">
        <f t="shared" si="461"/>
        <v>68</v>
      </c>
      <c r="G984">
        <f t="shared" si="461"/>
        <v>59</v>
      </c>
      <c r="H984">
        <f t="shared" si="461"/>
        <v>0</v>
      </c>
      <c r="I984">
        <f t="shared" si="461"/>
        <v>0</v>
      </c>
      <c r="J984">
        <f t="shared" si="461"/>
        <v>0</v>
      </c>
      <c r="K984">
        <f t="shared" si="461"/>
        <v>160</v>
      </c>
    </row>
    <row r="985" spans="1:11" x14ac:dyDescent="0.25">
      <c r="A985" s="14" t="str">
        <f t="shared" si="458"/>
        <v>HeachamSheltered</v>
      </c>
      <c r="B985" s="148" t="s">
        <v>490</v>
      </c>
      <c r="C985" s="146" t="s">
        <v>46</v>
      </c>
      <c r="D985">
        <v>10</v>
      </c>
      <c r="E985">
        <v>79</v>
      </c>
      <c r="F985">
        <v>3</v>
      </c>
      <c r="G985">
        <v>0</v>
      </c>
      <c r="H985">
        <v>0</v>
      </c>
      <c r="I985">
        <v>0</v>
      </c>
      <c r="J985">
        <v>0</v>
      </c>
      <c r="K985" s="14">
        <f t="shared" si="459"/>
        <v>92</v>
      </c>
    </row>
    <row r="986" spans="1:11" x14ac:dyDescent="0.25">
      <c r="A986" s="14" t="str">
        <f t="shared" si="458"/>
        <v>HeachamShared ownership</v>
      </c>
      <c r="B986" s="148" t="s">
        <v>490</v>
      </c>
      <c r="C986" s="147" t="s">
        <v>24</v>
      </c>
      <c r="D986">
        <v>0</v>
      </c>
      <c r="E986">
        <v>1</v>
      </c>
      <c r="F986">
        <v>4</v>
      </c>
      <c r="G986">
        <v>5</v>
      </c>
      <c r="H986">
        <v>0</v>
      </c>
      <c r="I986">
        <v>0</v>
      </c>
      <c r="J986">
        <v>0</v>
      </c>
      <c r="K986" s="14">
        <f t="shared" si="459"/>
        <v>10</v>
      </c>
    </row>
    <row r="987" spans="1:11" x14ac:dyDescent="0.25">
      <c r="A987" s="14" t="str">
        <f t="shared" si="458"/>
        <v>HilgayBedsit</v>
      </c>
      <c r="B987" s="148" t="s">
        <v>526</v>
      </c>
      <c r="C987" s="144" t="s">
        <v>75</v>
      </c>
      <c r="D987">
        <v>0</v>
      </c>
      <c r="E987">
        <v>0</v>
      </c>
      <c r="F987">
        <v>0</v>
      </c>
      <c r="G987">
        <v>0</v>
      </c>
      <c r="H987">
        <v>0</v>
      </c>
      <c r="I987">
        <v>0</v>
      </c>
      <c r="J987">
        <v>0</v>
      </c>
      <c r="K987" s="14">
        <f t="shared" si="459"/>
        <v>0</v>
      </c>
    </row>
    <row r="988" spans="1:11" x14ac:dyDescent="0.25">
      <c r="A988" s="14" t="str">
        <f t="shared" si="458"/>
        <v>HilgayBungalow</v>
      </c>
      <c r="B988" s="148" t="s">
        <v>526</v>
      </c>
      <c r="C988" s="145" t="s">
        <v>1715</v>
      </c>
      <c r="D988">
        <v>0</v>
      </c>
      <c r="E988">
        <v>6</v>
      </c>
      <c r="F988">
        <v>42</v>
      </c>
      <c r="G988">
        <v>0</v>
      </c>
      <c r="H988">
        <v>0</v>
      </c>
      <c r="I988">
        <v>0</v>
      </c>
      <c r="J988">
        <v>0</v>
      </c>
      <c r="K988" s="14">
        <f t="shared" si="459"/>
        <v>48</v>
      </c>
    </row>
    <row r="989" spans="1:11" x14ac:dyDescent="0.25">
      <c r="A989" s="14" t="str">
        <f t="shared" si="458"/>
        <v>HilgayFlat</v>
      </c>
      <c r="B989" s="148" t="s">
        <v>526</v>
      </c>
      <c r="C989" s="145" t="s">
        <v>33</v>
      </c>
      <c r="D989">
        <v>0</v>
      </c>
      <c r="E989">
        <v>0</v>
      </c>
      <c r="F989">
        <v>0</v>
      </c>
      <c r="G989">
        <v>0</v>
      </c>
      <c r="H989">
        <v>0</v>
      </c>
      <c r="I989">
        <v>0</v>
      </c>
      <c r="J989">
        <v>0</v>
      </c>
      <c r="K989" s="14">
        <f t="shared" si="459"/>
        <v>0</v>
      </c>
    </row>
    <row r="990" spans="1:11" x14ac:dyDescent="0.25">
      <c r="A990" s="14" t="str">
        <f t="shared" si="458"/>
        <v>HilgayHouse</v>
      </c>
      <c r="B990" s="148" t="s">
        <v>526</v>
      </c>
      <c r="C990" s="145" t="s">
        <v>1716</v>
      </c>
      <c r="D990">
        <v>0</v>
      </c>
      <c r="E990">
        <v>0</v>
      </c>
      <c r="F990">
        <v>9</v>
      </c>
      <c r="G990">
        <v>17</v>
      </c>
      <c r="H990">
        <v>0</v>
      </c>
      <c r="I990">
        <v>0</v>
      </c>
      <c r="J990">
        <v>0</v>
      </c>
      <c r="K990" s="14">
        <f t="shared" si="459"/>
        <v>26</v>
      </c>
    </row>
    <row r="991" spans="1:11" x14ac:dyDescent="0.25">
      <c r="A991" s="14" t="str">
        <f t="shared" si="458"/>
        <v>HilgayMaisonette</v>
      </c>
      <c r="B991" s="148" t="s">
        <v>526</v>
      </c>
      <c r="C991" s="146" t="s">
        <v>1717</v>
      </c>
      <c r="D991">
        <v>0</v>
      </c>
      <c r="E991">
        <v>0</v>
      </c>
      <c r="F991">
        <v>0</v>
      </c>
      <c r="G991">
        <v>0</v>
      </c>
      <c r="H991">
        <v>0</v>
      </c>
      <c r="I991">
        <v>0</v>
      </c>
      <c r="J991">
        <v>0</v>
      </c>
      <c r="K991" s="14">
        <f t="shared" si="459"/>
        <v>0</v>
      </c>
    </row>
    <row r="992" spans="1:11" x14ac:dyDescent="0.25">
      <c r="A992" s="14" t="str">
        <f>B992&amp;C992</f>
        <v>HilgayGeneral needs</v>
      </c>
      <c r="B992" s="148" t="s">
        <v>526</v>
      </c>
      <c r="C992" s="146" t="s">
        <v>72</v>
      </c>
      <c r="D992">
        <f>SUM(D987:D991)</f>
        <v>0</v>
      </c>
      <c r="E992">
        <f t="shared" ref="E992:K992" si="462">SUM(E987:E991)</f>
        <v>6</v>
      </c>
      <c r="F992">
        <f t="shared" si="462"/>
        <v>51</v>
      </c>
      <c r="G992">
        <f t="shared" si="462"/>
        <v>17</v>
      </c>
      <c r="H992">
        <f t="shared" si="462"/>
        <v>0</v>
      </c>
      <c r="I992">
        <f t="shared" si="462"/>
        <v>0</v>
      </c>
      <c r="J992">
        <f t="shared" si="462"/>
        <v>0</v>
      </c>
      <c r="K992">
        <f t="shared" si="462"/>
        <v>74</v>
      </c>
    </row>
    <row r="993" spans="1:11" x14ac:dyDescent="0.25">
      <c r="A993" s="14" t="str">
        <f t="shared" si="458"/>
        <v>HilgaySheltered</v>
      </c>
      <c r="B993" s="148" t="s">
        <v>526</v>
      </c>
      <c r="C993" s="146" t="s">
        <v>46</v>
      </c>
      <c r="D993">
        <v>12</v>
      </c>
      <c r="E993">
        <v>4</v>
      </c>
      <c r="F993">
        <v>0</v>
      </c>
      <c r="G993">
        <v>0</v>
      </c>
      <c r="H993">
        <v>0</v>
      </c>
      <c r="I993">
        <v>0</v>
      </c>
      <c r="J993">
        <v>0</v>
      </c>
      <c r="K993" s="14">
        <f t="shared" si="459"/>
        <v>16</v>
      </c>
    </row>
    <row r="994" spans="1:11" x14ac:dyDescent="0.25">
      <c r="A994" s="14" t="str">
        <f t="shared" si="458"/>
        <v>HilgayShared ownership</v>
      </c>
      <c r="B994" s="148" t="s">
        <v>526</v>
      </c>
      <c r="C994" s="147" t="s">
        <v>24</v>
      </c>
      <c r="D994">
        <v>0</v>
      </c>
      <c r="E994">
        <v>0</v>
      </c>
      <c r="F994">
        <v>0</v>
      </c>
      <c r="G994">
        <v>0</v>
      </c>
      <c r="H994">
        <v>0</v>
      </c>
      <c r="I994">
        <v>0</v>
      </c>
      <c r="J994">
        <v>0</v>
      </c>
      <c r="K994" s="14">
        <f t="shared" si="459"/>
        <v>0</v>
      </c>
    </row>
    <row r="995" spans="1:11" x14ac:dyDescent="0.25">
      <c r="A995" s="14" t="str">
        <f t="shared" si="458"/>
        <v>HillingtonBedsit</v>
      </c>
      <c r="B995" s="148" t="s">
        <v>528</v>
      </c>
      <c r="C995" s="144" t="s">
        <v>75</v>
      </c>
      <c r="D995">
        <v>0</v>
      </c>
      <c r="E995">
        <v>0</v>
      </c>
      <c r="F995">
        <v>0</v>
      </c>
      <c r="G995">
        <v>0</v>
      </c>
      <c r="H995">
        <v>0</v>
      </c>
      <c r="I995">
        <v>0</v>
      </c>
      <c r="J995">
        <v>0</v>
      </c>
      <c r="K995" s="14">
        <f t="shared" si="459"/>
        <v>0</v>
      </c>
    </row>
    <row r="996" spans="1:11" x14ac:dyDescent="0.25">
      <c r="A996" s="14" t="str">
        <f t="shared" si="458"/>
        <v>HillingtonBungalow</v>
      </c>
      <c r="B996" s="148" t="s">
        <v>528</v>
      </c>
      <c r="C996" s="145" t="s">
        <v>1715</v>
      </c>
      <c r="D996">
        <v>0</v>
      </c>
      <c r="E996">
        <v>2</v>
      </c>
      <c r="F996">
        <v>8</v>
      </c>
      <c r="G996">
        <v>0</v>
      </c>
      <c r="H996">
        <v>0</v>
      </c>
      <c r="I996">
        <v>0</v>
      </c>
      <c r="J996">
        <v>0</v>
      </c>
      <c r="K996" s="14">
        <f t="shared" si="459"/>
        <v>10</v>
      </c>
    </row>
    <row r="997" spans="1:11" x14ac:dyDescent="0.25">
      <c r="A997" s="14" t="str">
        <f t="shared" si="458"/>
        <v>HillingtonFlat</v>
      </c>
      <c r="B997" s="148" t="s">
        <v>528</v>
      </c>
      <c r="C997" s="145" t="s">
        <v>33</v>
      </c>
      <c r="D997">
        <v>0</v>
      </c>
      <c r="E997">
        <v>0</v>
      </c>
      <c r="F997">
        <v>0</v>
      </c>
      <c r="G997">
        <v>0</v>
      </c>
      <c r="H997">
        <v>0</v>
      </c>
      <c r="I997">
        <v>0</v>
      </c>
      <c r="J997">
        <v>0</v>
      </c>
      <c r="K997" s="14">
        <f t="shared" si="459"/>
        <v>0</v>
      </c>
    </row>
    <row r="998" spans="1:11" x14ac:dyDescent="0.25">
      <c r="A998" s="14" t="str">
        <f t="shared" si="458"/>
        <v>HillingtonHouse</v>
      </c>
      <c r="B998" s="148" t="s">
        <v>528</v>
      </c>
      <c r="C998" s="145" t="s">
        <v>1716</v>
      </c>
      <c r="D998">
        <v>0</v>
      </c>
      <c r="E998">
        <v>0</v>
      </c>
      <c r="F998">
        <v>0</v>
      </c>
      <c r="G998">
        <v>3</v>
      </c>
      <c r="H998">
        <v>0</v>
      </c>
      <c r="I998">
        <v>0</v>
      </c>
      <c r="J998">
        <v>0</v>
      </c>
      <c r="K998" s="14">
        <f t="shared" si="459"/>
        <v>3</v>
      </c>
    </row>
    <row r="999" spans="1:11" x14ac:dyDescent="0.25">
      <c r="A999" s="14" t="str">
        <f t="shared" si="458"/>
        <v>HillingtonMaisonette</v>
      </c>
      <c r="B999" s="148" t="s">
        <v>528</v>
      </c>
      <c r="C999" s="146" t="s">
        <v>1717</v>
      </c>
      <c r="D999">
        <v>0</v>
      </c>
      <c r="E999">
        <v>0</v>
      </c>
      <c r="F999">
        <v>0</v>
      </c>
      <c r="G999">
        <v>0</v>
      </c>
      <c r="H999">
        <v>0</v>
      </c>
      <c r="I999">
        <v>0</v>
      </c>
      <c r="J999">
        <v>0</v>
      </c>
      <c r="K999" s="14">
        <f t="shared" si="459"/>
        <v>0</v>
      </c>
    </row>
    <row r="1000" spans="1:11" x14ac:dyDescent="0.25">
      <c r="A1000" s="14" t="str">
        <f>B1000&amp;C1000</f>
        <v>HillingtonGeneral needs</v>
      </c>
      <c r="B1000" s="148" t="s">
        <v>528</v>
      </c>
      <c r="C1000" s="146" t="s">
        <v>72</v>
      </c>
      <c r="D1000">
        <f>SUM(D995:D999)</f>
        <v>0</v>
      </c>
      <c r="E1000">
        <f t="shared" ref="E1000:K1000" si="463">SUM(E995:E999)</f>
        <v>2</v>
      </c>
      <c r="F1000">
        <f t="shared" si="463"/>
        <v>8</v>
      </c>
      <c r="G1000">
        <f t="shared" si="463"/>
        <v>3</v>
      </c>
      <c r="H1000">
        <f t="shared" si="463"/>
        <v>0</v>
      </c>
      <c r="I1000">
        <f t="shared" si="463"/>
        <v>0</v>
      </c>
      <c r="J1000">
        <f t="shared" si="463"/>
        <v>0</v>
      </c>
      <c r="K1000">
        <f t="shared" si="463"/>
        <v>13</v>
      </c>
    </row>
    <row r="1001" spans="1:11" x14ac:dyDescent="0.25">
      <c r="A1001" s="14" t="str">
        <f t="shared" si="458"/>
        <v>HillingtonSheltered</v>
      </c>
      <c r="B1001" s="148" t="s">
        <v>528</v>
      </c>
      <c r="C1001" s="146" t="s">
        <v>46</v>
      </c>
      <c r="D1001">
        <v>0</v>
      </c>
      <c r="E1001">
        <v>0</v>
      </c>
      <c r="F1001">
        <v>0</v>
      </c>
      <c r="G1001">
        <v>0</v>
      </c>
      <c r="H1001">
        <v>0</v>
      </c>
      <c r="I1001">
        <v>0</v>
      </c>
      <c r="J1001">
        <v>0</v>
      </c>
      <c r="K1001" s="14">
        <f t="shared" si="459"/>
        <v>0</v>
      </c>
    </row>
    <row r="1002" spans="1:11" x14ac:dyDescent="0.25">
      <c r="A1002" s="14" t="str">
        <f t="shared" si="458"/>
        <v>HillingtonShared ownership</v>
      </c>
      <c r="B1002" s="148" t="s">
        <v>528</v>
      </c>
      <c r="C1002" s="147" t="s">
        <v>24</v>
      </c>
      <c r="D1002">
        <v>0</v>
      </c>
      <c r="E1002">
        <v>0</v>
      </c>
      <c r="F1002">
        <v>0</v>
      </c>
      <c r="G1002">
        <v>0</v>
      </c>
      <c r="H1002">
        <v>0</v>
      </c>
      <c r="I1002">
        <v>0</v>
      </c>
      <c r="J1002">
        <v>0</v>
      </c>
      <c r="K1002" s="14">
        <f t="shared" si="459"/>
        <v>0</v>
      </c>
    </row>
    <row r="1003" spans="1:11" x14ac:dyDescent="0.25">
      <c r="A1003" s="14" t="str">
        <f t="shared" si="458"/>
        <v>Hockwold cum WiltonBedsit</v>
      </c>
      <c r="B1003" s="148" t="s">
        <v>540</v>
      </c>
      <c r="C1003" s="144" t="s">
        <v>75</v>
      </c>
      <c r="D1003">
        <v>0</v>
      </c>
      <c r="E1003">
        <v>0</v>
      </c>
      <c r="F1003">
        <v>0</v>
      </c>
      <c r="G1003">
        <v>0</v>
      </c>
      <c r="H1003">
        <v>0</v>
      </c>
      <c r="I1003">
        <v>0</v>
      </c>
      <c r="J1003">
        <v>0</v>
      </c>
      <c r="K1003" s="14">
        <f t="shared" si="459"/>
        <v>0</v>
      </c>
    </row>
    <row r="1004" spans="1:11" x14ac:dyDescent="0.25">
      <c r="A1004" s="14" t="str">
        <f t="shared" si="458"/>
        <v>Hockwold cum WiltonBungalow</v>
      </c>
      <c r="B1004" s="148" t="s">
        <v>540</v>
      </c>
      <c r="C1004" s="145" t="s">
        <v>1715</v>
      </c>
      <c r="D1004">
        <v>0</v>
      </c>
      <c r="E1004">
        <v>4</v>
      </c>
      <c r="F1004">
        <v>17</v>
      </c>
      <c r="G1004">
        <v>0</v>
      </c>
      <c r="H1004">
        <v>0</v>
      </c>
      <c r="I1004">
        <v>0</v>
      </c>
      <c r="J1004">
        <v>0</v>
      </c>
      <c r="K1004" s="14">
        <f t="shared" si="459"/>
        <v>21</v>
      </c>
    </row>
    <row r="1005" spans="1:11" x14ac:dyDescent="0.25">
      <c r="A1005" s="14" t="str">
        <f t="shared" si="458"/>
        <v>Hockwold cum WiltonFlat</v>
      </c>
      <c r="B1005" s="148" t="s">
        <v>540</v>
      </c>
      <c r="C1005" s="145" t="s">
        <v>33</v>
      </c>
      <c r="D1005">
        <v>0</v>
      </c>
      <c r="E1005">
        <v>0</v>
      </c>
      <c r="F1005">
        <v>0</v>
      </c>
      <c r="G1005">
        <v>0</v>
      </c>
      <c r="H1005">
        <v>0</v>
      </c>
      <c r="I1005">
        <v>0</v>
      </c>
      <c r="J1005">
        <v>0</v>
      </c>
      <c r="K1005" s="14">
        <f t="shared" si="459"/>
        <v>0</v>
      </c>
    </row>
    <row r="1006" spans="1:11" x14ac:dyDescent="0.25">
      <c r="A1006" s="14" t="str">
        <f t="shared" si="458"/>
        <v>Hockwold cum WiltonHouse</v>
      </c>
      <c r="B1006" s="148" t="s">
        <v>540</v>
      </c>
      <c r="C1006" s="145" t="s">
        <v>1716</v>
      </c>
      <c r="D1006">
        <v>0</v>
      </c>
      <c r="E1006">
        <v>0</v>
      </c>
      <c r="F1006">
        <v>7</v>
      </c>
      <c r="G1006">
        <v>12</v>
      </c>
      <c r="H1006">
        <v>1</v>
      </c>
      <c r="I1006">
        <v>0</v>
      </c>
      <c r="J1006">
        <v>0</v>
      </c>
      <c r="K1006" s="14">
        <f t="shared" si="459"/>
        <v>20</v>
      </c>
    </row>
    <row r="1007" spans="1:11" x14ac:dyDescent="0.25">
      <c r="A1007" s="14" t="str">
        <f t="shared" si="458"/>
        <v>Hockwold cum WiltonMaisonette</v>
      </c>
      <c r="B1007" s="148" t="s">
        <v>540</v>
      </c>
      <c r="C1007" s="146" t="s">
        <v>1717</v>
      </c>
      <c r="D1007">
        <v>0</v>
      </c>
      <c r="E1007">
        <v>0</v>
      </c>
      <c r="F1007">
        <v>0</v>
      </c>
      <c r="G1007">
        <v>0</v>
      </c>
      <c r="H1007">
        <v>0</v>
      </c>
      <c r="I1007">
        <v>0</v>
      </c>
      <c r="J1007">
        <v>0</v>
      </c>
      <c r="K1007" s="14">
        <f t="shared" si="459"/>
        <v>0</v>
      </c>
    </row>
    <row r="1008" spans="1:11" x14ac:dyDescent="0.25">
      <c r="A1008" s="14" t="str">
        <f>B1008&amp;C1008</f>
        <v>Hockwold cum WiltonGeneral needs</v>
      </c>
      <c r="B1008" s="148" t="s">
        <v>540</v>
      </c>
      <c r="C1008" s="146" t="s">
        <v>72</v>
      </c>
      <c r="D1008">
        <f>SUM(D1003:D1007)</f>
        <v>0</v>
      </c>
      <c r="E1008">
        <f t="shared" ref="E1008:K1008" si="464">SUM(E1003:E1007)</f>
        <v>4</v>
      </c>
      <c r="F1008">
        <f t="shared" si="464"/>
        <v>24</v>
      </c>
      <c r="G1008">
        <f t="shared" si="464"/>
        <v>12</v>
      </c>
      <c r="H1008">
        <f t="shared" si="464"/>
        <v>1</v>
      </c>
      <c r="I1008">
        <f t="shared" si="464"/>
        <v>0</v>
      </c>
      <c r="J1008">
        <f t="shared" si="464"/>
        <v>0</v>
      </c>
      <c r="K1008">
        <f t="shared" si="464"/>
        <v>41</v>
      </c>
    </row>
    <row r="1009" spans="1:11" x14ac:dyDescent="0.25">
      <c r="A1009" s="14" t="str">
        <f t="shared" si="458"/>
        <v>Hockwold cum WiltonSheltered</v>
      </c>
      <c r="B1009" s="148" t="s">
        <v>540</v>
      </c>
      <c r="C1009" s="146" t="s">
        <v>46</v>
      </c>
      <c r="D1009">
        <v>0</v>
      </c>
      <c r="E1009">
        <v>0</v>
      </c>
      <c r="F1009">
        <v>0</v>
      </c>
      <c r="G1009">
        <v>0</v>
      </c>
      <c r="H1009">
        <v>0</v>
      </c>
      <c r="I1009">
        <v>0</v>
      </c>
      <c r="J1009">
        <v>0</v>
      </c>
      <c r="K1009" s="14">
        <f t="shared" si="459"/>
        <v>0</v>
      </c>
    </row>
    <row r="1010" spans="1:11" x14ac:dyDescent="0.25">
      <c r="A1010" s="14" t="str">
        <f t="shared" si="458"/>
        <v>Hockwold cum WiltonShared ownership</v>
      </c>
      <c r="B1010" s="148" t="s">
        <v>540</v>
      </c>
      <c r="C1010" s="147" t="s">
        <v>24</v>
      </c>
      <c r="D1010">
        <v>0</v>
      </c>
      <c r="E1010">
        <v>0</v>
      </c>
      <c r="F1010">
        <v>0</v>
      </c>
      <c r="G1010">
        <v>0</v>
      </c>
      <c r="H1010">
        <v>0</v>
      </c>
      <c r="I1010">
        <v>0</v>
      </c>
      <c r="J1010">
        <v>0</v>
      </c>
      <c r="K1010" s="14">
        <f t="shared" si="459"/>
        <v>0</v>
      </c>
    </row>
    <row r="1011" spans="1:11" x14ac:dyDescent="0.25">
      <c r="A1011" s="14" t="str">
        <f t="shared" si="458"/>
        <v>Holme next the SeaBedsit</v>
      </c>
      <c r="B1011" s="148" t="s">
        <v>548</v>
      </c>
      <c r="C1011" s="144" t="s">
        <v>75</v>
      </c>
      <c r="D1011">
        <v>0</v>
      </c>
      <c r="E1011">
        <v>0</v>
      </c>
      <c r="F1011">
        <v>0</v>
      </c>
      <c r="G1011">
        <v>0</v>
      </c>
      <c r="H1011">
        <v>0</v>
      </c>
      <c r="I1011">
        <v>0</v>
      </c>
      <c r="J1011">
        <v>0</v>
      </c>
      <c r="K1011" s="14">
        <f t="shared" si="459"/>
        <v>0</v>
      </c>
    </row>
    <row r="1012" spans="1:11" x14ac:dyDescent="0.25">
      <c r="A1012" s="14" t="str">
        <f t="shared" si="458"/>
        <v>Holme next the SeaBungalow</v>
      </c>
      <c r="B1012" s="148" t="s">
        <v>548</v>
      </c>
      <c r="C1012" s="145" t="s">
        <v>1715</v>
      </c>
      <c r="D1012">
        <v>0</v>
      </c>
      <c r="E1012">
        <v>0</v>
      </c>
      <c r="F1012">
        <v>0</v>
      </c>
      <c r="G1012">
        <v>0</v>
      </c>
      <c r="H1012">
        <v>0</v>
      </c>
      <c r="I1012">
        <v>0</v>
      </c>
      <c r="J1012">
        <v>0</v>
      </c>
      <c r="K1012" s="14">
        <f t="shared" si="459"/>
        <v>0</v>
      </c>
    </row>
    <row r="1013" spans="1:11" x14ac:dyDescent="0.25">
      <c r="A1013" s="14" t="str">
        <f t="shared" si="458"/>
        <v>Holme next the SeaFlat</v>
      </c>
      <c r="B1013" s="148" t="s">
        <v>548</v>
      </c>
      <c r="C1013" s="145" t="s">
        <v>33</v>
      </c>
      <c r="D1013">
        <v>0</v>
      </c>
      <c r="E1013">
        <v>0</v>
      </c>
      <c r="F1013">
        <v>0</v>
      </c>
      <c r="G1013">
        <v>0</v>
      </c>
      <c r="H1013">
        <v>0</v>
      </c>
      <c r="I1013">
        <v>0</v>
      </c>
      <c r="J1013">
        <v>0</v>
      </c>
      <c r="K1013" s="14">
        <f t="shared" si="459"/>
        <v>0</v>
      </c>
    </row>
    <row r="1014" spans="1:11" x14ac:dyDescent="0.25">
      <c r="A1014" s="14" t="str">
        <f t="shared" si="458"/>
        <v>Holme next the SeaHouse</v>
      </c>
      <c r="B1014" s="148" t="s">
        <v>548</v>
      </c>
      <c r="C1014" s="145" t="s">
        <v>1716</v>
      </c>
      <c r="D1014">
        <v>0</v>
      </c>
      <c r="E1014">
        <v>0</v>
      </c>
      <c r="F1014">
        <v>0</v>
      </c>
      <c r="G1014">
        <v>2</v>
      </c>
      <c r="H1014">
        <v>0</v>
      </c>
      <c r="I1014">
        <v>0</v>
      </c>
      <c r="J1014">
        <v>0</v>
      </c>
      <c r="K1014" s="14">
        <f t="shared" si="459"/>
        <v>2</v>
      </c>
    </row>
    <row r="1015" spans="1:11" x14ac:dyDescent="0.25">
      <c r="A1015" s="14" t="str">
        <f t="shared" si="458"/>
        <v>Holme next the SeaMaisonette</v>
      </c>
      <c r="B1015" s="148" t="s">
        <v>548</v>
      </c>
      <c r="C1015" s="146" t="s">
        <v>1717</v>
      </c>
      <c r="D1015">
        <v>0</v>
      </c>
      <c r="E1015">
        <v>0</v>
      </c>
      <c r="F1015">
        <v>0</v>
      </c>
      <c r="G1015">
        <v>0</v>
      </c>
      <c r="H1015">
        <v>0</v>
      </c>
      <c r="I1015">
        <v>0</v>
      </c>
      <c r="J1015">
        <v>0</v>
      </c>
      <c r="K1015" s="14">
        <f t="shared" si="459"/>
        <v>0</v>
      </c>
    </row>
    <row r="1016" spans="1:11" x14ac:dyDescent="0.25">
      <c r="A1016" s="14" t="str">
        <f>B1016&amp;C1016</f>
        <v>Holme next the SeaGeneral needs</v>
      </c>
      <c r="B1016" s="148" t="s">
        <v>548</v>
      </c>
      <c r="C1016" s="146" t="s">
        <v>72</v>
      </c>
      <c r="D1016">
        <f>SUM(D1011:D1015)</f>
        <v>0</v>
      </c>
      <c r="E1016">
        <f t="shared" ref="E1016:K1016" si="465">SUM(E1011:E1015)</f>
        <v>0</v>
      </c>
      <c r="F1016">
        <f t="shared" si="465"/>
        <v>0</v>
      </c>
      <c r="G1016">
        <f t="shared" si="465"/>
        <v>2</v>
      </c>
      <c r="H1016">
        <f t="shared" si="465"/>
        <v>0</v>
      </c>
      <c r="I1016">
        <f t="shared" si="465"/>
        <v>0</v>
      </c>
      <c r="J1016">
        <f t="shared" si="465"/>
        <v>0</v>
      </c>
      <c r="K1016">
        <f t="shared" si="465"/>
        <v>2</v>
      </c>
    </row>
    <row r="1017" spans="1:11" x14ac:dyDescent="0.25">
      <c r="A1017" s="14" t="str">
        <f t="shared" si="458"/>
        <v>Holme next the SeaSheltered</v>
      </c>
      <c r="B1017" s="148" t="s">
        <v>548</v>
      </c>
      <c r="C1017" s="146" t="s">
        <v>46</v>
      </c>
      <c r="D1017">
        <v>0</v>
      </c>
      <c r="E1017">
        <v>0</v>
      </c>
      <c r="F1017">
        <v>0</v>
      </c>
      <c r="G1017">
        <v>0</v>
      </c>
      <c r="H1017">
        <v>0</v>
      </c>
      <c r="I1017">
        <v>0</v>
      </c>
      <c r="J1017">
        <v>0</v>
      </c>
      <c r="K1017" s="14">
        <f t="shared" si="459"/>
        <v>0</v>
      </c>
    </row>
    <row r="1018" spans="1:11" x14ac:dyDescent="0.25">
      <c r="A1018" s="14" t="str">
        <f t="shared" si="458"/>
        <v>Holme next the SeaShared ownership</v>
      </c>
      <c r="B1018" s="148" t="s">
        <v>548</v>
      </c>
      <c r="C1018" s="147" t="s">
        <v>24</v>
      </c>
      <c r="D1018">
        <v>0</v>
      </c>
      <c r="E1018">
        <v>0</v>
      </c>
      <c r="F1018">
        <v>0</v>
      </c>
      <c r="G1018">
        <v>0</v>
      </c>
      <c r="H1018">
        <v>0</v>
      </c>
      <c r="I1018">
        <v>0</v>
      </c>
      <c r="J1018">
        <v>0</v>
      </c>
      <c r="K1018" s="14">
        <f t="shared" si="459"/>
        <v>0</v>
      </c>
    </row>
    <row r="1019" spans="1:11" x14ac:dyDescent="0.25">
      <c r="A1019" s="14" t="str">
        <f t="shared" si="458"/>
        <v>HunstantonBedsit</v>
      </c>
      <c r="B1019" s="148" t="s">
        <v>578</v>
      </c>
      <c r="C1019" s="144" t="s">
        <v>75</v>
      </c>
      <c r="D1019">
        <v>0</v>
      </c>
      <c r="E1019">
        <v>0</v>
      </c>
      <c r="F1019">
        <v>0</v>
      </c>
      <c r="G1019">
        <v>0</v>
      </c>
      <c r="H1019">
        <v>0</v>
      </c>
      <c r="I1019">
        <v>0</v>
      </c>
      <c r="J1019">
        <v>0</v>
      </c>
      <c r="K1019" s="14">
        <f t="shared" si="459"/>
        <v>0</v>
      </c>
    </row>
    <row r="1020" spans="1:11" x14ac:dyDescent="0.25">
      <c r="A1020" s="14" t="str">
        <f t="shared" si="458"/>
        <v>HunstantonBungalow</v>
      </c>
      <c r="B1020" s="148" t="s">
        <v>578</v>
      </c>
      <c r="C1020" s="145" t="s">
        <v>1715</v>
      </c>
      <c r="D1020">
        <v>0</v>
      </c>
      <c r="E1020">
        <v>16</v>
      </c>
      <c r="F1020">
        <v>76</v>
      </c>
      <c r="G1020">
        <v>3</v>
      </c>
      <c r="H1020">
        <v>0</v>
      </c>
      <c r="I1020">
        <v>0</v>
      </c>
      <c r="J1020">
        <v>0</v>
      </c>
      <c r="K1020" s="14">
        <f t="shared" si="459"/>
        <v>95</v>
      </c>
    </row>
    <row r="1021" spans="1:11" x14ac:dyDescent="0.25">
      <c r="A1021" s="14" t="str">
        <f t="shared" si="458"/>
        <v>HunstantonFlat</v>
      </c>
      <c r="B1021" s="148" t="s">
        <v>578</v>
      </c>
      <c r="C1021" s="145" t="s">
        <v>33</v>
      </c>
      <c r="D1021">
        <v>0</v>
      </c>
      <c r="E1021">
        <v>67</v>
      </c>
      <c r="F1021">
        <v>23</v>
      </c>
      <c r="G1021">
        <v>0</v>
      </c>
      <c r="H1021">
        <v>0</v>
      </c>
      <c r="I1021">
        <v>0</v>
      </c>
      <c r="J1021">
        <v>0</v>
      </c>
      <c r="K1021" s="14">
        <f t="shared" si="459"/>
        <v>90</v>
      </c>
    </row>
    <row r="1022" spans="1:11" x14ac:dyDescent="0.25">
      <c r="A1022" s="14" t="str">
        <f t="shared" si="458"/>
        <v>HunstantonHouse</v>
      </c>
      <c r="B1022" s="148" t="s">
        <v>578</v>
      </c>
      <c r="C1022" s="145" t="s">
        <v>1716</v>
      </c>
      <c r="D1022">
        <v>0</v>
      </c>
      <c r="E1022">
        <v>7</v>
      </c>
      <c r="F1022">
        <v>39</v>
      </c>
      <c r="G1022">
        <v>31</v>
      </c>
      <c r="H1022">
        <v>0</v>
      </c>
      <c r="I1022">
        <v>0</v>
      </c>
      <c r="J1022">
        <v>0</v>
      </c>
      <c r="K1022" s="14">
        <f t="shared" si="459"/>
        <v>77</v>
      </c>
    </row>
    <row r="1023" spans="1:11" x14ac:dyDescent="0.25">
      <c r="A1023" s="14" t="str">
        <f t="shared" si="458"/>
        <v>HunstantonMaisonette</v>
      </c>
      <c r="B1023" s="148" t="s">
        <v>578</v>
      </c>
      <c r="C1023" s="146" t="s">
        <v>1717</v>
      </c>
      <c r="D1023">
        <v>0</v>
      </c>
      <c r="E1023">
        <v>0</v>
      </c>
      <c r="F1023">
        <v>0</v>
      </c>
      <c r="G1023">
        <v>0</v>
      </c>
      <c r="H1023">
        <v>0</v>
      </c>
      <c r="I1023">
        <v>0</v>
      </c>
      <c r="J1023">
        <v>0</v>
      </c>
      <c r="K1023" s="14">
        <f t="shared" si="459"/>
        <v>0</v>
      </c>
    </row>
    <row r="1024" spans="1:11" x14ac:dyDescent="0.25">
      <c r="A1024" s="14" t="str">
        <f>B1024&amp;C1024</f>
        <v>HunstantonGeneral needs</v>
      </c>
      <c r="B1024" s="148" t="s">
        <v>578</v>
      </c>
      <c r="C1024" s="146" t="s">
        <v>72</v>
      </c>
      <c r="D1024">
        <f>SUM(D1019:D1023)</f>
        <v>0</v>
      </c>
      <c r="E1024">
        <f t="shared" ref="E1024:K1024" si="466">SUM(E1019:E1023)</f>
        <v>90</v>
      </c>
      <c r="F1024">
        <f t="shared" si="466"/>
        <v>138</v>
      </c>
      <c r="G1024">
        <f t="shared" si="466"/>
        <v>34</v>
      </c>
      <c r="H1024">
        <f t="shared" si="466"/>
        <v>0</v>
      </c>
      <c r="I1024">
        <f t="shared" si="466"/>
        <v>0</v>
      </c>
      <c r="J1024">
        <f t="shared" si="466"/>
        <v>0</v>
      </c>
      <c r="K1024">
        <f t="shared" si="466"/>
        <v>262</v>
      </c>
    </row>
    <row r="1025" spans="1:11" x14ac:dyDescent="0.25">
      <c r="A1025" s="14" t="str">
        <f t="shared" si="458"/>
        <v>HunstantonSheltered</v>
      </c>
      <c r="B1025" s="148" t="s">
        <v>578</v>
      </c>
      <c r="C1025" s="146" t="s">
        <v>46</v>
      </c>
      <c r="D1025">
        <v>0</v>
      </c>
      <c r="E1025">
        <v>30</v>
      </c>
      <c r="F1025">
        <v>0</v>
      </c>
      <c r="G1025">
        <v>0</v>
      </c>
      <c r="H1025">
        <v>0</v>
      </c>
      <c r="I1025">
        <v>0</v>
      </c>
      <c r="J1025">
        <v>0</v>
      </c>
      <c r="K1025" s="14">
        <f t="shared" si="459"/>
        <v>30</v>
      </c>
    </row>
    <row r="1026" spans="1:11" x14ac:dyDescent="0.25">
      <c r="A1026" s="14" t="str">
        <f t="shared" si="458"/>
        <v>HunstantonShared ownership</v>
      </c>
      <c r="B1026" s="148" t="s">
        <v>578</v>
      </c>
      <c r="C1026" s="147" t="s">
        <v>24</v>
      </c>
      <c r="D1026">
        <v>0</v>
      </c>
      <c r="E1026">
        <v>0</v>
      </c>
      <c r="F1026">
        <v>0</v>
      </c>
      <c r="G1026">
        <v>0</v>
      </c>
      <c r="H1026">
        <v>0</v>
      </c>
      <c r="I1026">
        <v>0</v>
      </c>
      <c r="J1026">
        <v>0</v>
      </c>
      <c r="K1026" s="14">
        <f t="shared" si="459"/>
        <v>0</v>
      </c>
    </row>
    <row r="1027" spans="1:11" x14ac:dyDescent="0.25">
      <c r="A1027" s="14" t="str">
        <f t="shared" si="458"/>
        <v>King's LynnBedsit</v>
      </c>
      <c r="B1027" s="148" t="s">
        <v>1387</v>
      </c>
      <c r="C1027" s="144" t="s">
        <v>75</v>
      </c>
      <c r="D1027">
        <v>0</v>
      </c>
      <c r="E1027">
        <v>0</v>
      </c>
      <c r="F1027">
        <v>0</v>
      </c>
      <c r="G1027">
        <v>0</v>
      </c>
      <c r="H1027">
        <v>0</v>
      </c>
      <c r="I1027">
        <v>0</v>
      </c>
      <c r="J1027">
        <v>0</v>
      </c>
      <c r="K1027" s="14">
        <f t="shared" si="459"/>
        <v>0</v>
      </c>
    </row>
    <row r="1028" spans="1:11" x14ac:dyDescent="0.25">
      <c r="A1028" s="14" t="str">
        <f t="shared" si="458"/>
        <v>King's LynnBungalow</v>
      </c>
      <c r="B1028" s="148" t="s">
        <v>1387</v>
      </c>
      <c r="C1028" s="145" t="s">
        <v>1715</v>
      </c>
      <c r="D1028">
        <v>0</v>
      </c>
      <c r="E1028">
        <v>160</v>
      </c>
      <c r="F1028">
        <v>131</v>
      </c>
      <c r="G1028">
        <v>5</v>
      </c>
      <c r="H1028">
        <v>0</v>
      </c>
      <c r="I1028">
        <v>0</v>
      </c>
      <c r="J1028">
        <v>0</v>
      </c>
      <c r="K1028" s="14">
        <f t="shared" si="459"/>
        <v>296</v>
      </c>
    </row>
    <row r="1029" spans="1:11" x14ac:dyDescent="0.25">
      <c r="A1029" s="14" t="str">
        <f t="shared" si="458"/>
        <v>King's LynnFlat</v>
      </c>
      <c r="B1029" s="148" t="s">
        <v>1387</v>
      </c>
      <c r="C1029" s="145" t="s">
        <v>33</v>
      </c>
      <c r="D1029">
        <v>38</v>
      </c>
      <c r="E1029">
        <v>752</v>
      </c>
      <c r="F1029">
        <v>639</v>
      </c>
      <c r="G1029">
        <v>1</v>
      </c>
      <c r="H1029">
        <v>0</v>
      </c>
      <c r="I1029">
        <v>0</v>
      </c>
      <c r="J1029">
        <v>0</v>
      </c>
      <c r="K1029" s="14">
        <f t="shared" si="459"/>
        <v>1430</v>
      </c>
    </row>
    <row r="1030" spans="1:11" x14ac:dyDescent="0.25">
      <c r="A1030" s="14" t="str">
        <f t="shared" si="458"/>
        <v>King's LynnHouse</v>
      </c>
      <c r="B1030" s="148" t="s">
        <v>1387</v>
      </c>
      <c r="C1030" s="145" t="s">
        <v>1716</v>
      </c>
      <c r="D1030">
        <v>0</v>
      </c>
      <c r="E1030">
        <v>1</v>
      </c>
      <c r="F1030">
        <v>569</v>
      </c>
      <c r="G1030">
        <v>1213</v>
      </c>
      <c r="H1030">
        <v>107</v>
      </c>
      <c r="I1030">
        <v>18</v>
      </c>
      <c r="J1030">
        <v>1</v>
      </c>
      <c r="K1030" s="14">
        <f t="shared" si="459"/>
        <v>1909</v>
      </c>
    </row>
    <row r="1031" spans="1:11" x14ac:dyDescent="0.25">
      <c r="A1031" s="14" t="str">
        <f t="shared" si="458"/>
        <v>King's LynnMaisonette</v>
      </c>
      <c r="B1031" s="148" t="s">
        <v>1387</v>
      </c>
      <c r="C1031" s="146" t="s">
        <v>1717</v>
      </c>
      <c r="D1031">
        <v>0</v>
      </c>
      <c r="E1031">
        <v>1</v>
      </c>
      <c r="F1031">
        <v>56</v>
      </c>
      <c r="G1031">
        <v>225</v>
      </c>
      <c r="H1031">
        <v>0</v>
      </c>
      <c r="I1031">
        <v>0</v>
      </c>
      <c r="J1031">
        <v>0</v>
      </c>
      <c r="K1031" s="14">
        <f t="shared" si="459"/>
        <v>282</v>
      </c>
    </row>
    <row r="1032" spans="1:11" x14ac:dyDescent="0.25">
      <c r="A1032" s="14" t="str">
        <f>B1032&amp;C1032</f>
        <v>King's LynnGeneral needs</v>
      </c>
      <c r="B1032" s="148" t="s">
        <v>1387</v>
      </c>
      <c r="C1032" s="146" t="s">
        <v>72</v>
      </c>
      <c r="D1032">
        <f>SUM(D1027:D1031)</f>
        <v>38</v>
      </c>
      <c r="E1032">
        <f t="shared" ref="E1032:K1032" si="467">SUM(E1027:E1031)</f>
        <v>914</v>
      </c>
      <c r="F1032">
        <f t="shared" si="467"/>
        <v>1395</v>
      </c>
      <c r="G1032">
        <f t="shared" si="467"/>
        <v>1444</v>
      </c>
      <c r="H1032">
        <f t="shared" si="467"/>
        <v>107</v>
      </c>
      <c r="I1032">
        <f t="shared" si="467"/>
        <v>18</v>
      </c>
      <c r="J1032">
        <f t="shared" si="467"/>
        <v>1</v>
      </c>
      <c r="K1032">
        <f t="shared" si="467"/>
        <v>3917</v>
      </c>
    </row>
    <row r="1033" spans="1:11" x14ac:dyDescent="0.25">
      <c r="A1033" s="14" t="str">
        <f t="shared" si="458"/>
        <v>King's LynnSheltered</v>
      </c>
      <c r="B1033" s="148" t="s">
        <v>1387</v>
      </c>
      <c r="C1033" s="146" t="s">
        <v>46</v>
      </c>
      <c r="D1033">
        <v>27</v>
      </c>
      <c r="E1033">
        <v>456</v>
      </c>
      <c r="F1033">
        <v>74</v>
      </c>
      <c r="G1033">
        <v>7</v>
      </c>
      <c r="H1033">
        <v>0</v>
      </c>
      <c r="I1033">
        <v>0</v>
      </c>
      <c r="J1033">
        <v>0</v>
      </c>
      <c r="K1033" s="14">
        <f t="shared" si="459"/>
        <v>564</v>
      </c>
    </row>
    <row r="1034" spans="1:11" x14ac:dyDescent="0.25">
      <c r="A1034" s="14" t="str">
        <f t="shared" si="458"/>
        <v>King's LynnShared ownership</v>
      </c>
      <c r="B1034" s="148" t="s">
        <v>1387</v>
      </c>
      <c r="C1034" s="147" t="s">
        <v>24</v>
      </c>
      <c r="D1034">
        <v>0</v>
      </c>
      <c r="E1034">
        <v>7</v>
      </c>
      <c r="F1034">
        <v>61</v>
      </c>
      <c r="G1034">
        <v>50</v>
      </c>
      <c r="H1034">
        <v>4</v>
      </c>
      <c r="I1034">
        <v>0</v>
      </c>
      <c r="J1034">
        <v>0</v>
      </c>
      <c r="K1034" s="14">
        <f t="shared" si="459"/>
        <v>122</v>
      </c>
    </row>
    <row r="1035" spans="1:11" x14ac:dyDescent="0.25">
      <c r="A1035" s="14" t="str">
        <f t="shared" si="458"/>
        <v>LeziateBedsit</v>
      </c>
      <c r="B1035" s="148" t="s">
        <v>624</v>
      </c>
      <c r="C1035" s="144" t="s">
        <v>75</v>
      </c>
      <c r="D1035">
        <v>0</v>
      </c>
      <c r="E1035">
        <v>0</v>
      </c>
      <c r="F1035">
        <v>0</v>
      </c>
      <c r="G1035">
        <v>0</v>
      </c>
      <c r="H1035">
        <v>0</v>
      </c>
      <c r="I1035">
        <v>0</v>
      </c>
      <c r="J1035">
        <v>0</v>
      </c>
      <c r="K1035" s="14">
        <f t="shared" si="459"/>
        <v>0</v>
      </c>
    </row>
    <row r="1036" spans="1:11" x14ac:dyDescent="0.25">
      <c r="A1036" s="14" t="str">
        <f t="shared" si="458"/>
        <v>LeziateBungalow</v>
      </c>
      <c r="B1036" s="148" t="s">
        <v>624</v>
      </c>
      <c r="C1036" s="145" t="s">
        <v>1715</v>
      </c>
      <c r="D1036">
        <v>0</v>
      </c>
      <c r="E1036">
        <v>0</v>
      </c>
      <c r="F1036">
        <v>0</v>
      </c>
      <c r="G1036">
        <v>0</v>
      </c>
      <c r="H1036">
        <v>0</v>
      </c>
      <c r="I1036">
        <v>0</v>
      </c>
      <c r="J1036">
        <v>0</v>
      </c>
      <c r="K1036" s="14">
        <f t="shared" si="459"/>
        <v>0</v>
      </c>
    </row>
    <row r="1037" spans="1:11" x14ac:dyDescent="0.25">
      <c r="A1037" s="14" t="str">
        <f t="shared" si="458"/>
        <v>LeziateFlat</v>
      </c>
      <c r="B1037" s="148" t="s">
        <v>624</v>
      </c>
      <c r="C1037" s="145" t="s">
        <v>33</v>
      </c>
      <c r="D1037">
        <v>0</v>
      </c>
      <c r="E1037">
        <v>0</v>
      </c>
      <c r="F1037">
        <v>0</v>
      </c>
      <c r="G1037">
        <v>0</v>
      </c>
      <c r="H1037">
        <v>0</v>
      </c>
      <c r="I1037">
        <v>0</v>
      </c>
      <c r="J1037">
        <v>0</v>
      </c>
      <c r="K1037" s="14">
        <f t="shared" si="459"/>
        <v>0</v>
      </c>
    </row>
    <row r="1038" spans="1:11" x14ac:dyDescent="0.25">
      <c r="A1038" s="14" t="str">
        <f t="shared" si="458"/>
        <v>LeziateHouse</v>
      </c>
      <c r="B1038" s="148" t="s">
        <v>624</v>
      </c>
      <c r="C1038" s="145" t="s">
        <v>1716</v>
      </c>
      <c r="D1038">
        <v>0</v>
      </c>
      <c r="E1038">
        <v>0</v>
      </c>
      <c r="F1038">
        <v>0</v>
      </c>
      <c r="G1038">
        <v>7</v>
      </c>
      <c r="H1038">
        <v>0</v>
      </c>
      <c r="I1038">
        <v>0</v>
      </c>
      <c r="J1038">
        <v>0</v>
      </c>
      <c r="K1038" s="14">
        <f t="shared" si="459"/>
        <v>7</v>
      </c>
    </row>
    <row r="1039" spans="1:11" x14ac:dyDescent="0.25">
      <c r="A1039" s="14" t="str">
        <f t="shared" si="458"/>
        <v>LeziateMaisonette</v>
      </c>
      <c r="B1039" s="148" t="s">
        <v>624</v>
      </c>
      <c r="C1039" s="146" t="s">
        <v>1717</v>
      </c>
      <c r="D1039">
        <v>0</v>
      </c>
      <c r="E1039">
        <v>0</v>
      </c>
      <c r="F1039">
        <v>0</v>
      </c>
      <c r="G1039">
        <v>0</v>
      </c>
      <c r="H1039">
        <v>0</v>
      </c>
      <c r="I1039">
        <v>0</v>
      </c>
      <c r="J1039">
        <v>0</v>
      </c>
      <c r="K1039" s="14">
        <f t="shared" si="459"/>
        <v>0</v>
      </c>
    </row>
    <row r="1040" spans="1:11" x14ac:dyDescent="0.25">
      <c r="A1040" s="14" t="str">
        <f>B1040&amp;C1040</f>
        <v>LeziateGeneral needs</v>
      </c>
      <c r="B1040" s="148" t="s">
        <v>624</v>
      </c>
      <c r="C1040" s="146" t="s">
        <v>72</v>
      </c>
      <c r="D1040">
        <f>SUM(D1035:D1039)</f>
        <v>0</v>
      </c>
      <c r="E1040">
        <f t="shared" ref="E1040:K1040" si="468">SUM(E1035:E1039)</f>
        <v>0</v>
      </c>
      <c r="F1040">
        <f t="shared" si="468"/>
        <v>0</v>
      </c>
      <c r="G1040">
        <f t="shared" si="468"/>
        <v>7</v>
      </c>
      <c r="H1040">
        <f t="shared" si="468"/>
        <v>0</v>
      </c>
      <c r="I1040">
        <f t="shared" si="468"/>
        <v>0</v>
      </c>
      <c r="J1040">
        <f t="shared" si="468"/>
        <v>0</v>
      </c>
      <c r="K1040">
        <f t="shared" si="468"/>
        <v>7</v>
      </c>
    </row>
    <row r="1041" spans="1:11" x14ac:dyDescent="0.25">
      <c r="A1041" s="14" t="str">
        <f t="shared" si="458"/>
        <v>LeziateSheltered</v>
      </c>
      <c r="B1041" s="148" t="s">
        <v>624</v>
      </c>
      <c r="C1041" s="146" t="s">
        <v>46</v>
      </c>
      <c r="D1041">
        <v>0</v>
      </c>
      <c r="E1041">
        <v>0</v>
      </c>
      <c r="F1041">
        <v>0</v>
      </c>
      <c r="G1041">
        <v>0</v>
      </c>
      <c r="H1041">
        <v>0</v>
      </c>
      <c r="I1041">
        <v>0</v>
      </c>
      <c r="J1041">
        <v>0</v>
      </c>
      <c r="K1041" s="14">
        <f t="shared" si="459"/>
        <v>0</v>
      </c>
    </row>
    <row r="1042" spans="1:11" x14ac:dyDescent="0.25">
      <c r="A1042" s="14" t="str">
        <f t="shared" si="458"/>
        <v>LeziateShared ownership</v>
      </c>
      <c r="B1042" s="148" t="s">
        <v>624</v>
      </c>
      <c r="C1042" s="147" t="s">
        <v>24</v>
      </c>
      <c r="D1042">
        <v>0</v>
      </c>
      <c r="E1042">
        <v>0</v>
      </c>
      <c r="F1042">
        <v>0</v>
      </c>
      <c r="G1042">
        <v>0</v>
      </c>
      <c r="H1042">
        <v>0</v>
      </c>
      <c r="I1042">
        <v>0</v>
      </c>
      <c r="J1042">
        <v>0</v>
      </c>
      <c r="K1042" s="14">
        <f t="shared" si="459"/>
        <v>0</v>
      </c>
    </row>
    <row r="1043" spans="1:11" x14ac:dyDescent="0.25">
      <c r="A1043" s="14" t="str">
        <f t="shared" ref="A1043:A1115" si="469">B1043&amp;C1043</f>
        <v>MarhamBedsit</v>
      </c>
      <c r="B1043" s="148" t="s">
        <v>658</v>
      </c>
      <c r="C1043" s="144" t="s">
        <v>75</v>
      </c>
      <c r="D1043">
        <v>0</v>
      </c>
      <c r="E1043">
        <v>0</v>
      </c>
      <c r="F1043">
        <v>0</v>
      </c>
      <c r="G1043">
        <v>0</v>
      </c>
      <c r="H1043">
        <v>0</v>
      </c>
      <c r="I1043">
        <v>0</v>
      </c>
      <c r="J1043">
        <v>0</v>
      </c>
      <c r="K1043" s="14">
        <f t="shared" si="459"/>
        <v>0</v>
      </c>
    </row>
    <row r="1044" spans="1:11" x14ac:dyDescent="0.25">
      <c r="A1044" s="14" t="str">
        <f t="shared" si="469"/>
        <v>MarhamBungalow</v>
      </c>
      <c r="B1044" s="148" t="s">
        <v>658</v>
      </c>
      <c r="C1044" s="145" t="s">
        <v>1715</v>
      </c>
      <c r="D1044">
        <v>0</v>
      </c>
      <c r="E1044">
        <v>0</v>
      </c>
      <c r="F1044">
        <v>11</v>
      </c>
      <c r="G1044">
        <v>0</v>
      </c>
      <c r="H1044">
        <v>0</v>
      </c>
      <c r="I1044">
        <v>0</v>
      </c>
      <c r="J1044">
        <v>0</v>
      </c>
      <c r="K1044" s="14">
        <f t="shared" si="459"/>
        <v>11</v>
      </c>
    </row>
    <row r="1045" spans="1:11" x14ac:dyDescent="0.25">
      <c r="A1045" s="14" t="str">
        <f t="shared" si="469"/>
        <v>MarhamFlat</v>
      </c>
      <c r="B1045" s="148" t="s">
        <v>658</v>
      </c>
      <c r="C1045" s="145" t="s">
        <v>33</v>
      </c>
      <c r="D1045">
        <v>0</v>
      </c>
      <c r="E1045">
        <v>0</v>
      </c>
      <c r="F1045">
        <v>0</v>
      </c>
      <c r="G1045">
        <v>0</v>
      </c>
      <c r="H1045">
        <v>0</v>
      </c>
      <c r="I1045">
        <v>0</v>
      </c>
      <c r="J1045">
        <v>0</v>
      </c>
      <c r="K1045" s="14">
        <f t="shared" ref="K1045:K1117" si="470">SUM(D1045:J1045)</f>
        <v>0</v>
      </c>
    </row>
    <row r="1046" spans="1:11" x14ac:dyDescent="0.25">
      <c r="A1046" s="14" t="str">
        <f t="shared" si="469"/>
        <v>MarhamHouse</v>
      </c>
      <c r="B1046" s="148" t="s">
        <v>658</v>
      </c>
      <c r="C1046" s="145" t="s">
        <v>1716</v>
      </c>
      <c r="D1046">
        <v>0</v>
      </c>
      <c r="E1046">
        <v>0</v>
      </c>
      <c r="F1046">
        <v>0</v>
      </c>
      <c r="G1046">
        <v>10</v>
      </c>
      <c r="H1046">
        <v>0</v>
      </c>
      <c r="I1046">
        <v>0</v>
      </c>
      <c r="J1046">
        <v>0</v>
      </c>
      <c r="K1046" s="14">
        <f t="shared" si="470"/>
        <v>10</v>
      </c>
    </row>
    <row r="1047" spans="1:11" x14ac:dyDescent="0.25">
      <c r="A1047" s="14" t="str">
        <f t="shared" si="469"/>
        <v>MarhamMaisonette</v>
      </c>
      <c r="B1047" s="148" t="s">
        <v>658</v>
      </c>
      <c r="C1047" s="146" t="s">
        <v>1717</v>
      </c>
      <c r="D1047">
        <v>0</v>
      </c>
      <c r="E1047">
        <v>0</v>
      </c>
      <c r="F1047">
        <v>0</v>
      </c>
      <c r="G1047">
        <v>0</v>
      </c>
      <c r="H1047">
        <v>0</v>
      </c>
      <c r="I1047">
        <v>0</v>
      </c>
      <c r="J1047">
        <v>0</v>
      </c>
      <c r="K1047" s="14">
        <f t="shared" si="470"/>
        <v>0</v>
      </c>
    </row>
    <row r="1048" spans="1:11" x14ac:dyDescent="0.25">
      <c r="A1048" s="14" t="str">
        <f>B1048&amp;C1048</f>
        <v>MarhamGeneral needs</v>
      </c>
      <c r="B1048" s="148" t="s">
        <v>658</v>
      </c>
      <c r="C1048" s="146" t="s">
        <v>72</v>
      </c>
      <c r="D1048">
        <f>SUM(D1043:D1047)</f>
        <v>0</v>
      </c>
      <c r="E1048">
        <f t="shared" ref="E1048:K1048" si="471">SUM(E1043:E1047)</f>
        <v>0</v>
      </c>
      <c r="F1048">
        <f t="shared" si="471"/>
        <v>11</v>
      </c>
      <c r="G1048">
        <f t="shared" si="471"/>
        <v>10</v>
      </c>
      <c r="H1048">
        <f t="shared" si="471"/>
        <v>0</v>
      </c>
      <c r="I1048">
        <f t="shared" si="471"/>
        <v>0</v>
      </c>
      <c r="J1048">
        <f t="shared" si="471"/>
        <v>0</v>
      </c>
      <c r="K1048">
        <f t="shared" si="471"/>
        <v>21</v>
      </c>
    </row>
    <row r="1049" spans="1:11" x14ac:dyDescent="0.25">
      <c r="A1049" s="14" t="str">
        <f t="shared" si="469"/>
        <v>MarhamSheltered</v>
      </c>
      <c r="B1049" s="148" t="s">
        <v>658</v>
      </c>
      <c r="C1049" s="146" t="s">
        <v>46</v>
      </c>
      <c r="D1049">
        <v>0</v>
      </c>
      <c r="E1049">
        <v>0</v>
      </c>
      <c r="F1049">
        <v>0</v>
      </c>
      <c r="G1049">
        <v>0</v>
      </c>
      <c r="H1049">
        <v>0</v>
      </c>
      <c r="I1049">
        <v>0</v>
      </c>
      <c r="J1049">
        <v>0</v>
      </c>
      <c r="K1049" s="14">
        <f t="shared" si="470"/>
        <v>0</v>
      </c>
    </row>
    <row r="1050" spans="1:11" x14ac:dyDescent="0.25">
      <c r="A1050" s="14" t="str">
        <f t="shared" si="469"/>
        <v>MarhamShared ownership</v>
      </c>
      <c r="B1050" s="148" t="s">
        <v>658</v>
      </c>
      <c r="C1050" s="147" t="s">
        <v>24</v>
      </c>
      <c r="D1050">
        <v>0</v>
      </c>
      <c r="E1050">
        <v>0</v>
      </c>
      <c r="F1050">
        <v>0</v>
      </c>
      <c r="G1050">
        <v>0</v>
      </c>
      <c r="H1050">
        <v>0</v>
      </c>
      <c r="I1050">
        <v>0</v>
      </c>
      <c r="J1050">
        <v>0</v>
      </c>
      <c r="K1050" s="14">
        <f t="shared" si="470"/>
        <v>0</v>
      </c>
    </row>
    <row r="1051" spans="1:11" x14ac:dyDescent="0.25">
      <c r="A1051" s="14" t="str">
        <f t="shared" si="469"/>
        <v>Marshland St JamesBedsit</v>
      </c>
      <c r="B1051" s="148" t="s">
        <v>1722</v>
      </c>
      <c r="C1051" s="144" t="s">
        <v>75</v>
      </c>
      <c r="D1051">
        <v>0</v>
      </c>
      <c r="E1051">
        <v>0</v>
      </c>
      <c r="F1051">
        <v>0</v>
      </c>
      <c r="G1051">
        <v>0</v>
      </c>
      <c r="H1051">
        <v>0</v>
      </c>
      <c r="I1051">
        <v>0</v>
      </c>
      <c r="J1051">
        <v>0</v>
      </c>
      <c r="K1051" s="14">
        <f t="shared" si="470"/>
        <v>0</v>
      </c>
    </row>
    <row r="1052" spans="1:11" x14ac:dyDescent="0.25">
      <c r="A1052" s="14" t="str">
        <f t="shared" si="469"/>
        <v>Marshland St JamesBungalow</v>
      </c>
      <c r="B1052" s="148" t="s">
        <v>1722</v>
      </c>
      <c r="C1052" s="145" t="s">
        <v>1715</v>
      </c>
      <c r="D1052">
        <v>0</v>
      </c>
      <c r="E1052">
        <v>5</v>
      </c>
      <c r="F1052">
        <v>7</v>
      </c>
      <c r="G1052">
        <v>0</v>
      </c>
      <c r="H1052">
        <v>0</v>
      </c>
      <c r="I1052">
        <v>0</v>
      </c>
      <c r="J1052">
        <v>0</v>
      </c>
      <c r="K1052" s="14">
        <f t="shared" si="470"/>
        <v>12</v>
      </c>
    </row>
    <row r="1053" spans="1:11" x14ac:dyDescent="0.25">
      <c r="A1053" s="14" t="str">
        <f t="shared" si="469"/>
        <v>Marshland St JamesFlat</v>
      </c>
      <c r="B1053" s="148" t="s">
        <v>1722</v>
      </c>
      <c r="C1053" s="145" t="s">
        <v>33</v>
      </c>
      <c r="D1053">
        <v>0</v>
      </c>
      <c r="E1053">
        <v>0</v>
      </c>
      <c r="F1053">
        <v>0</v>
      </c>
      <c r="G1053">
        <v>0</v>
      </c>
      <c r="H1053">
        <v>0</v>
      </c>
      <c r="I1053">
        <v>0</v>
      </c>
      <c r="J1053">
        <v>0</v>
      </c>
      <c r="K1053" s="14">
        <f t="shared" si="470"/>
        <v>0</v>
      </c>
    </row>
    <row r="1054" spans="1:11" x14ac:dyDescent="0.25">
      <c r="A1054" s="14" t="str">
        <f t="shared" si="469"/>
        <v>Marshland St JamesHouse</v>
      </c>
      <c r="B1054" s="148" t="s">
        <v>1722</v>
      </c>
      <c r="C1054" s="145" t="s">
        <v>1716</v>
      </c>
      <c r="D1054">
        <v>0</v>
      </c>
      <c r="E1054">
        <v>0</v>
      </c>
      <c r="F1054">
        <v>2</v>
      </c>
      <c r="G1054">
        <v>18</v>
      </c>
      <c r="H1054">
        <v>0</v>
      </c>
      <c r="I1054">
        <v>0</v>
      </c>
      <c r="J1054">
        <v>1</v>
      </c>
      <c r="K1054" s="14">
        <f t="shared" si="470"/>
        <v>21</v>
      </c>
    </row>
    <row r="1055" spans="1:11" x14ac:dyDescent="0.25">
      <c r="A1055" s="14" t="str">
        <f t="shared" si="469"/>
        <v>Marshland St JamesMaisonette</v>
      </c>
      <c r="B1055" s="148" t="s">
        <v>1722</v>
      </c>
      <c r="C1055" s="146" t="s">
        <v>1717</v>
      </c>
      <c r="D1055">
        <v>0</v>
      </c>
      <c r="E1055">
        <v>0</v>
      </c>
      <c r="F1055">
        <v>0</v>
      </c>
      <c r="G1055">
        <v>0</v>
      </c>
      <c r="H1055">
        <v>0</v>
      </c>
      <c r="I1055">
        <v>0</v>
      </c>
      <c r="J1055">
        <v>0</v>
      </c>
      <c r="K1055" s="14">
        <f t="shared" si="470"/>
        <v>0</v>
      </c>
    </row>
    <row r="1056" spans="1:11" x14ac:dyDescent="0.25">
      <c r="A1056" s="14" t="str">
        <f>B1056&amp;C1056</f>
        <v>Marshland St JamesGeneral needs</v>
      </c>
      <c r="B1056" s="148" t="s">
        <v>1722</v>
      </c>
      <c r="C1056" s="146" t="s">
        <v>72</v>
      </c>
      <c r="D1056">
        <f>SUM(D1051:D1055)</f>
        <v>0</v>
      </c>
      <c r="E1056">
        <f t="shared" ref="E1056:K1056" si="472">SUM(E1051:E1055)</f>
        <v>5</v>
      </c>
      <c r="F1056">
        <f t="shared" si="472"/>
        <v>9</v>
      </c>
      <c r="G1056">
        <f t="shared" si="472"/>
        <v>18</v>
      </c>
      <c r="H1056">
        <f t="shared" si="472"/>
        <v>0</v>
      </c>
      <c r="I1056">
        <f t="shared" si="472"/>
        <v>0</v>
      </c>
      <c r="J1056">
        <f t="shared" si="472"/>
        <v>1</v>
      </c>
      <c r="K1056">
        <f t="shared" si="472"/>
        <v>33</v>
      </c>
    </row>
    <row r="1057" spans="1:11" x14ac:dyDescent="0.25">
      <c r="A1057" s="14" t="str">
        <f t="shared" si="469"/>
        <v>Marshland St JamesSheltered</v>
      </c>
      <c r="B1057" s="148" t="s">
        <v>1722</v>
      </c>
      <c r="C1057" s="146" t="s">
        <v>46</v>
      </c>
      <c r="D1057">
        <v>0</v>
      </c>
      <c r="E1057">
        <v>0</v>
      </c>
      <c r="F1057">
        <v>0</v>
      </c>
      <c r="G1057">
        <v>0</v>
      </c>
      <c r="H1057">
        <v>0</v>
      </c>
      <c r="I1057">
        <v>0</v>
      </c>
      <c r="J1057">
        <v>0</v>
      </c>
      <c r="K1057" s="14">
        <f t="shared" si="470"/>
        <v>0</v>
      </c>
    </row>
    <row r="1058" spans="1:11" x14ac:dyDescent="0.25">
      <c r="A1058" s="14" t="str">
        <f t="shared" si="469"/>
        <v>Marshland St JamesShared ownership</v>
      </c>
      <c r="B1058" s="148" t="s">
        <v>1722</v>
      </c>
      <c r="C1058" s="147" t="s">
        <v>24</v>
      </c>
      <c r="D1058">
        <v>0</v>
      </c>
      <c r="E1058">
        <v>0</v>
      </c>
      <c r="F1058">
        <v>0</v>
      </c>
      <c r="G1058">
        <v>0</v>
      </c>
      <c r="H1058">
        <v>0</v>
      </c>
      <c r="I1058">
        <v>0</v>
      </c>
      <c r="J1058">
        <v>0</v>
      </c>
      <c r="K1058" s="14">
        <f t="shared" si="470"/>
        <v>0</v>
      </c>
    </row>
    <row r="1059" spans="1:11" x14ac:dyDescent="0.25">
      <c r="A1059" s="14" t="str">
        <f t="shared" si="469"/>
        <v>MethwoldBedsit</v>
      </c>
      <c r="B1059" s="151" t="s">
        <v>678</v>
      </c>
      <c r="C1059" s="144" t="s">
        <v>75</v>
      </c>
      <c r="D1059">
        <v>0</v>
      </c>
      <c r="E1059">
        <v>0</v>
      </c>
      <c r="F1059">
        <v>0</v>
      </c>
      <c r="G1059">
        <v>0</v>
      </c>
      <c r="H1059">
        <v>0</v>
      </c>
      <c r="I1059">
        <v>0</v>
      </c>
      <c r="J1059">
        <v>0</v>
      </c>
      <c r="K1059" s="14">
        <f t="shared" si="470"/>
        <v>0</v>
      </c>
    </row>
    <row r="1060" spans="1:11" x14ac:dyDescent="0.25">
      <c r="A1060" s="14" t="str">
        <f t="shared" si="469"/>
        <v>MethwoldBungalow</v>
      </c>
      <c r="B1060" s="151" t="s">
        <v>678</v>
      </c>
      <c r="C1060" s="145" t="s">
        <v>1715</v>
      </c>
      <c r="D1060">
        <v>0</v>
      </c>
      <c r="E1060">
        <v>2</v>
      </c>
      <c r="F1060">
        <v>7</v>
      </c>
      <c r="G1060">
        <v>0</v>
      </c>
      <c r="H1060">
        <v>0</v>
      </c>
      <c r="I1060">
        <v>0</v>
      </c>
      <c r="J1060">
        <v>0</v>
      </c>
      <c r="K1060" s="14">
        <f t="shared" si="470"/>
        <v>9</v>
      </c>
    </row>
    <row r="1061" spans="1:11" x14ac:dyDescent="0.25">
      <c r="A1061" s="14" t="str">
        <f t="shared" si="469"/>
        <v>MethwoldFlat</v>
      </c>
      <c r="B1061" s="151" t="s">
        <v>678</v>
      </c>
      <c r="C1061" s="145" t="s">
        <v>33</v>
      </c>
      <c r="D1061">
        <v>0</v>
      </c>
      <c r="E1061">
        <v>0</v>
      </c>
      <c r="F1061">
        <v>0</v>
      </c>
      <c r="G1061">
        <v>0</v>
      </c>
      <c r="H1061">
        <v>0</v>
      </c>
      <c r="I1061">
        <v>0</v>
      </c>
      <c r="J1061">
        <v>0</v>
      </c>
      <c r="K1061" s="14">
        <f t="shared" si="470"/>
        <v>0</v>
      </c>
    </row>
    <row r="1062" spans="1:11" x14ac:dyDescent="0.25">
      <c r="A1062" s="14" t="str">
        <f t="shared" si="469"/>
        <v>MethwoldHouse</v>
      </c>
      <c r="B1062" s="151" t="s">
        <v>678</v>
      </c>
      <c r="C1062" s="145" t="s">
        <v>1716</v>
      </c>
      <c r="D1062">
        <v>0</v>
      </c>
      <c r="E1062">
        <v>0</v>
      </c>
      <c r="F1062">
        <v>11</v>
      </c>
      <c r="G1062">
        <v>38</v>
      </c>
      <c r="H1062">
        <v>0</v>
      </c>
      <c r="I1062">
        <v>0</v>
      </c>
      <c r="J1062">
        <v>0</v>
      </c>
      <c r="K1062" s="14">
        <f t="shared" si="470"/>
        <v>49</v>
      </c>
    </row>
    <row r="1063" spans="1:11" x14ac:dyDescent="0.25">
      <c r="A1063" s="14" t="str">
        <f t="shared" si="469"/>
        <v>MethwoldMaisonette</v>
      </c>
      <c r="B1063" s="151" t="s">
        <v>678</v>
      </c>
      <c r="C1063" s="146" t="s">
        <v>1717</v>
      </c>
      <c r="D1063">
        <v>0</v>
      </c>
      <c r="E1063">
        <v>0</v>
      </c>
      <c r="F1063">
        <v>0</v>
      </c>
      <c r="G1063">
        <v>0</v>
      </c>
      <c r="H1063">
        <v>0</v>
      </c>
      <c r="I1063">
        <v>0</v>
      </c>
      <c r="J1063">
        <v>0</v>
      </c>
      <c r="K1063" s="14">
        <f t="shared" si="470"/>
        <v>0</v>
      </c>
    </row>
    <row r="1064" spans="1:11" x14ac:dyDescent="0.25">
      <c r="A1064" s="14" t="str">
        <f>B1064&amp;C1064</f>
        <v>MethwoldGeneral needs</v>
      </c>
      <c r="B1064" s="151" t="s">
        <v>678</v>
      </c>
      <c r="C1064" s="146" t="s">
        <v>72</v>
      </c>
      <c r="D1064">
        <f>SUM(D1059:D1063)</f>
        <v>0</v>
      </c>
      <c r="E1064">
        <f t="shared" ref="E1064:K1064" si="473">SUM(E1059:E1063)</f>
        <v>2</v>
      </c>
      <c r="F1064">
        <f t="shared" si="473"/>
        <v>18</v>
      </c>
      <c r="G1064">
        <f t="shared" si="473"/>
        <v>38</v>
      </c>
      <c r="H1064">
        <f t="shared" si="473"/>
        <v>0</v>
      </c>
      <c r="I1064">
        <f t="shared" si="473"/>
        <v>0</v>
      </c>
      <c r="J1064">
        <f t="shared" si="473"/>
        <v>0</v>
      </c>
      <c r="K1064">
        <f t="shared" si="473"/>
        <v>58</v>
      </c>
    </row>
    <row r="1065" spans="1:11" x14ac:dyDescent="0.25">
      <c r="A1065" s="14" t="str">
        <f t="shared" si="469"/>
        <v>MethwoldSheltered</v>
      </c>
      <c r="B1065" s="151" t="s">
        <v>678</v>
      </c>
      <c r="C1065" s="146" t="s">
        <v>46</v>
      </c>
      <c r="D1065">
        <v>0</v>
      </c>
      <c r="E1065">
        <v>0</v>
      </c>
      <c r="F1065">
        <v>0</v>
      </c>
      <c r="G1065">
        <v>0</v>
      </c>
      <c r="H1065">
        <v>0</v>
      </c>
      <c r="I1065">
        <v>0</v>
      </c>
      <c r="J1065">
        <v>0</v>
      </c>
      <c r="K1065" s="14">
        <f t="shared" si="470"/>
        <v>0</v>
      </c>
    </row>
    <row r="1066" spans="1:11" x14ac:dyDescent="0.25">
      <c r="A1066" s="14" t="str">
        <f t="shared" si="469"/>
        <v>MethwoldShared ownership</v>
      </c>
      <c r="B1066" s="151" t="s">
        <v>678</v>
      </c>
      <c r="C1066" s="147" t="s">
        <v>24</v>
      </c>
      <c r="D1066">
        <v>0</v>
      </c>
      <c r="E1066">
        <v>0</v>
      </c>
      <c r="F1066">
        <v>0</v>
      </c>
      <c r="G1066">
        <v>0</v>
      </c>
      <c r="H1066">
        <v>0</v>
      </c>
      <c r="I1066">
        <v>0</v>
      </c>
      <c r="J1066">
        <v>0</v>
      </c>
      <c r="K1066" s="14">
        <f t="shared" si="470"/>
        <v>0</v>
      </c>
    </row>
    <row r="1067" spans="1:11" x14ac:dyDescent="0.25">
      <c r="A1067" s="14" t="str">
        <f t="shared" si="469"/>
        <v>MiddletonBedsit</v>
      </c>
      <c r="B1067" s="148" t="s">
        <v>680</v>
      </c>
      <c r="C1067" s="144" t="s">
        <v>75</v>
      </c>
      <c r="D1067">
        <v>0</v>
      </c>
      <c r="E1067">
        <v>0</v>
      </c>
      <c r="F1067">
        <v>0</v>
      </c>
      <c r="G1067">
        <v>0</v>
      </c>
      <c r="H1067">
        <v>0</v>
      </c>
      <c r="I1067">
        <v>0</v>
      </c>
      <c r="J1067">
        <v>0</v>
      </c>
      <c r="K1067" s="14">
        <f t="shared" si="470"/>
        <v>0</v>
      </c>
    </row>
    <row r="1068" spans="1:11" x14ac:dyDescent="0.25">
      <c r="A1068" s="14" t="str">
        <f t="shared" si="469"/>
        <v>MiddletonBungalow</v>
      </c>
      <c r="B1068" s="148" t="s">
        <v>680</v>
      </c>
      <c r="C1068" s="145" t="s">
        <v>1715</v>
      </c>
      <c r="D1068">
        <v>0</v>
      </c>
      <c r="E1068">
        <v>9</v>
      </c>
      <c r="F1068">
        <v>11</v>
      </c>
      <c r="G1068">
        <v>0</v>
      </c>
      <c r="H1068">
        <v>0</v>
      </c>
      <c r="I1068">
        <v>0</v>
      </c>
      <c r="J1068">
        <v>0</v>
      </c>
      <c r="K1068" s="14">
        <f t="shared" si="470"/>
        <v>20</v>
      </c>
    </row>
    <row r="1069" spans="1:11" x14ac:dyDescent="0.25">
      <c r="A1069" s="14" t="str">
        <f t="shared" si="469"/>
        <v>MiddletonFlat</v>
      </c>
      <c r="B1069" s="148" t="s">
        <v>680</v>
      </c>
      <c r="C1069" s="145" t="s">
        <v>33</v>
      </c>
      <c r="D1069">
        <v>0</v>
      </c>
      <c r="E1069">
        <v>0</v>
      </c>
      <c r="F1069">
        <v>0</v>
      </c>
      <c r="G1069">
        <v>0</v>
      </c>
      <c r="H1069">
        <v>0</v>
      </c>
      <c r="I1069">
        <v>0</v>
      </c>
      <c r="J1069">
        <v>0</v>
      </c>
      <c r="K1069" s="14">
        <f t="shared" si="470"/>
        <v>0</v>
      </c>
    </row>
    <row r="1070" spans="1:11" x14ac:dyDescent="0.25">
      <c r="A1070" s="14" t="str">
        <f t="shared" si="469"/>
        <v>MiddletonHouse</v>
      </c>
      <c r="B1070" s="148" t="s">
        <v>680</v>
      </c>
      <c r="C1070" s="145" t="s">
        <v>1716</v>
      </c>
      <c r="D1070">
        <v>0</v>
      </c>
      <c r="E1070">
        <v>0</v>
      </c>
      <c r="F1070">
        <v>14</v>
      </c>
      <c r="G1070">
        <v>39</v>
      </c>
      <c r="H1070">
        <v>0</v>
      </c>
      <c r="I1070">
        <v>0</v>
      </c>
      <c r="J1070">
        <v>0</v>
      </c>
      <c r="K1070" s="14">
        <f t="shared" si="470"/>
        <v>53</v>
      </c>
    </row>
    <row r="1071" spans="1:11" x14ac:dyDescent="0.25">
      <c r="A1071" s="14" t="str">
        <f t="shared" si="469"/>
        <v>MiddletonMaisonette</v>
      </c>
      <c r="B1071" s="148" t="s">
        <v>680</v>
      </c>
      <c r="C1071" s="146" t="s">
        <v>1717</v>
      </c>
      <c r="D1071">
        <v>0</v>
      </c>
      <c r="E1071">
        <v>0</v>
      </c>
      <c r="F1071">
        <v>0</v>
      </c>
      <c r="G1071">
        <v>0</v>
      </c>
      <c r="H1071">
        <v>0</v>
      </c>
      <c r="I1071">
        <v>0</v>
      </c>
      <c r="J1071">
        <v>0</v>
      </c>
      <c r="K1071" s="14">
        <f t="shared" si="470"/>
        <v>0</v>
      </c>
    </row>
    <row r="1072" spans="1:11" x14ac:dyDescent="0.25">
      <c r="A1072" s="14" t="str">
        <f>B1072&amp;C1072</f>
        <v>MiddletonGeneral needs</v>
      </c>
      <c r="B1072" s="148" t="s">
        <v>680</v>
      </c>
      <c r="C1072" s="146" t="s">
        <v>72</v>
      </c>
      <c r="D1072">
        <f>SUM(D1067:D1071)</f>
        <v>0</v>
      </c>
      <c r="E1072">
        <f t="shared" ref="E1072:K1072" si="474">SUM(E1067:E1071)</f>
        <v>9</v>
      </c>
      <c r="F1072">
        <f t="shared" si="474"/>
        <v>25</v>
      </c>
      <c r="G1072">
        <f t="shared" si="474"/>
        <v>39</v>
      </c>
      <c r="H1072">
        <f t="shared" si="474"/>
        <v>0</v>
      </c>
      <c r="I1072">
        <f t="shared" si="474"/>
        <v>0</v>
      </c>
      <c r="J1072">
        <f t="shared" si="474"/>
        <v>0</v>
      </c>
      <c r="K1072">
        <f t="shared" si="474"/>
        <v>73</v>
      </c>
    </row>
    <row r="1073" spans="1:11" x14ac:dyDescent="0.25">
      <c r="A1073" s="14" t="str">
        <f t="shared" si="469"/>
        <v>MiddletonSheltered</v>
      </c>
      <c r="B1073" s="148" t="s">
        <v>680</v>
      </c>
      <c r="C1073" s="146" t="s">
        <v>46</v>
      </c>
      <c r="D1073">
        <v>0</v>
      </c>
      <c r="E1073">
        <v>0</v>
      </c>
      <c r="F1073">
        <v>0</v>
      </c>
      <c r="G1073">
        <v>0</v>
      </c>
      <c r="H1073">
        <v>0</v>
      </c>
      <c r="I1073">
        <v>0</v>
      </c>
      <c r="J1073">
        <v>0</v>
      </c>
      <c r="K1073" s="14">
        <f t="shared" si="470"/>
        <v>0</v>
      </c>
    </row>
    <row r="1074" spans="1:11" x14ac:dyDescent="0.25">
      <c r="A1074" s="14" t="str">
        <f t="shared" si="469"/>
        <v>MiddletonShared ownership</v>
      </c>
      <c r="B1074" s="148" t="s">
        <v>680</v>
      </c>
      <c r="C1074" s="147" t="s">
        <v>24</v>
      </c>
      <c r="D1074">
        <v>0</v>
      </c>
      <c r="E1074">
        <v>0</v>
      </c>
      <c r="F1074">
        <v>0</v>
      </c>
      <c r="G1074">
        <v>0</v>
      </c>
      <c r="H1074">
        <v>0</v>
      </c>
      <c r="I1074">
        <v>0</v>
      </c>
      <c r="J1074">
        <v>0</v>
      </c>
      <c r="K1074" s="14">
        <f t="shared" si="470"/>
        <v>0</v>
      </c>
    </row>
    <row r="1075" spans="1:11" x14ac:dyDescent="0.25">
      <c r="A1075" s="14" t="str">
        <f t="shared" si="469"/>
        <v>NordelphBedsit</v>
      </c>
      <c r="B1075" s="148" t="s">
        <v>716</v>
      </c>
      <c r="C1075" s="144" t="s">
        <v>75</v>
      </c>
      <c r="D1075">
        <v>0</v>
      </c>
      <c r="E1075">
        <v>0</v>
      </c>
      <c r="F1075">
        <v>0</v>
      </c>
      <c r="G1075">
        <v>0</v>
      </c>
      <c r="H1075">
        <v>0</v>
      </c>
      <c r="I1075">
        <v>0</v>
      </c>
      <c r="J1075">
        <v>0</v>
      </c>
      <c r="K1075" s="14">
        <f t="shared" si="470"/>
        <v>0</v>
      </c>
    </row>
    <row r="1076" spans="1:11" x14ac:dyDescent="0.25">
      <c r="A1076" s="14" t="str">
        <f t="shared" si="469"/>
        <v>NordelphBungalow</v>
      </c>
      <c r="B1076" s="148" t="s">
        <v>716</v>
      </c>
      <c r="C1076" s="145" t="s">
        <v>1715</v>
      </c>
      <c r="D1076">
        <v>0</v>
      </c>
      <c r="E1076">
        <v>0</v>
      </c>
      <c r="F1076">
        <v>5</v>
      </c>
      <c r="G1076">
        <v>0</v>
      </c>
      <c r="H1076">
        <v>0</v>
      </c>
      <c r="I1076">
        <v>0</v>
      </c>
      <c r="J1076">
        <v>0</v>
      </c>
      <c r="K1076" s="14">
        <f t="shared" si="470"/>
        <v>5</v>
      </c>
    </row>
    <row r="1077" spans="1:11" x14ac:dyDescent="0.25">
      <c r="A1077" s="14" t="str">
        <f t="shared" si="469"/>
        <v>NordelphFlat</v>
      </c>
      <c r="B1077" s="148" t="s">
        <v>716</v>
      </c>
      <c r="C1077" s="145" t="s">
        <v>33</v>
      </c>
      <c r="D1077">
        <v>0</v>
      </c>
      <c r="E1077">
        <v>0</v>
      </c>
      <c r="F1077">
        <v>0</v>
      </c>
      <c r="G1077">
        <v>0</v>
      </c>
      <c r="H1077">
        <v>0</v>
      </c>
      <c r="I1077">
        <v>0</v>
      </c>
      <c r="J1077">
        <v>0</v>
      </c>
      <c r="K1077" s="14">
        <f t="shared" si="470"/>
        <v>0</v>
      </c>
    </row>
    <row r="1078" spans="1:11" x14ac:dyDescent="0.25">
      <c r="A1078" s="14" t="str">
        <f t="shared" si="469"/>
        <v>NordelphHouse</v>
      </c>
      <c r="B1078" s="148" t="s">
        <v>716</v>
      </c>
      <c r="C1078" s="145" t="s">
        <v>1716</v>
      </c>
      <c r="D1078">
        <v>0</v>
      </c>
      <c r="E1078">
        <v>0</v>
      </c>
      <c r="F1078">
        <v>3</v>
      </c>
      <c r="G1078">
        <v>12</v>
      </c>
      <c r="H1078">
        <v>2</v>
      </c>
      <c r="I1078">
        <v>0</v>
      </c>
      <c r="J1078">
        <v>0</v>
      </c>
      <c r="K1078" s="14">
        <f t="shared" si="470"/>
        <v>17</v>
      </c>
    </row>
    <row r="1079" spans="1:11" x14ac:dyDescent="0.25">
      <c r="A1079" s="14" t="str">
        <f t="shared" si="469"/>
        <v>NordelphMaisonette</v>
      </c>
      <c r="B1079" s="148" t="s">
        <v>716</v>
      </c>
      <c r="C1079" s="146" t="s">
        <v>1717</v>
      </c>
      <c r="D1079">
        <v>0</v>
      </c>
      <c r="E1079">
        <v>0</v>
      </c>
      <c r="F1079">
        <v>0</v>
      </c>
      <c r="G1079">
        <v>0</v>
      </c>
      <c r="H1079">
        <v>0</v>
      </c>
      <c r="I1079">
        <v>0</v>
      </c>
      <c r="J1079">
        <v>0</v>
      </c>
      <c r="K1079" s="14">
        <f t="shared" si="470"/>
        <v>0</v>
      </c>
    </row>
    <row r="1080" spans="1:11" x14ac:dyDescent="0.25">
      <c r="A1080" s="14" t="str">
        <f>B1080&amp;C1080</f>
        <v>NordelphGeneral needs</v>
      </c>
      <c r="B1080" s="148" t="s">
        <v>716</v>
      </c>
      <c r="C1080" s="146" t="s">
        <v>72</v>
      </c>
      <c r="D1080">
        <f>SUM(D1075:D1079)</f>
        <v>0</v>
      </c>
      <c r="E1080">
        <f t="shared" ref="E1080:K1080" si="475">SUM(E1075:E1079)</f>
        <v>0</v>
      </c>
      <c r="F1080">
        <f t="shared" si="475"/>
        <v>8</v>
      </c>
      <c r="G1080">
        <f t="shared" si="475"/>
        <v>12</v>
      </c>
      <c r="H1080">
        <f t="shared" si="475"/>
        <v>2</v>
      </c>
      <c r="I1080">
        <f t="shared" si="475"/>
        <v>0</v>
      </c>
      <c r="J1080">
        <f t="shared" si="475"/>
        <v>0</v>
      </c>
      <c r="K1080">
        <f t="shared" si="475"/>
        <v>22</v>
      </c>
    </row>
    <row r="1081" spans="1:11" x14ac:dyDescent="0.25">
      <c r="A1081" s="14" t="str">
        <f t="shared" si="469"/>
        <v>NordelphSheltered</v>
      </c>
      <c r="B1081" s="148" t="s">
        <v>716</v>
      </c>
      <c r="C1081" s="146" t="s">
        <v>46</v>
      </c>
      <c r="D1081">
        <v>0</v>
      </c>
      <c r="E1081">
        <v>0</v>
      </c>
      <c r="F1081">
        <v>0</v>
      </c>
      <c r="G1081">
        <v>0</v>
      </c>
      <c r="H1081">
        <v>0</v>
      </c>
      <c r="I1081">
        <v>0</v>
      </c>
      <c r="J1081">
        <v>0</v>
      </c>
      <c r="K1081" s="14">
        <f t="shared" si="470"/>
        <v>0</v>
      </c>
    </row>
    <row r="1082" spans="1:11" x14ac:dyDescent="0.25">
      <c r="A1082" s="14" t="str">
        <f t="shared" si="469"/>
        <v>NordelphShared ownership</v>
      </c>
      <c r="B1082" s="148" t="s">
        <v>716</v>
      </c>
      <c r="C1082" s="147" t="s">
        <v>24</v>
      </c>
      <c r="D1082">
        <v>0</v>
      </c>
      <c r="E1082">
        <v>0</v>
      </c>
      <c r="F1082">
        <v>0</v>
      </c>
      <c r="G1082">
        <v>0</v>
      </c>
      <c r="H1082">
        <v>0</v>
      </c>
      <c r="I1082">
        <v>0</v>
      </c>
      <c r="J1082">
        <v>0</v>
      </c>
      <c r="K1082" s="14">
        <f t="shared" si="470"/>
        <v>0</v>
      </c>
    </row>
    <row r="1083" spans="1:11" x14ac:dyDescent="0.25">
      <c r="A1083" s="14" t="str">
        <f t="shared" si="469"/>
        <v>North CreakeBedsit</v>
      </c>
      <c r="B1083" s="148" t="s">
        <v>718</v>
      </c>
      <c r="C1083" s="144" t="s">
        <v>75</v>
      </c>
      <c r="D1083">
        <v>0</v>
      </c>
      <c r="E1083">
        <v>0</v>
      </c>
      <c r="F1083">
        <v>0</v>
      </c>
      <c r="G1083">
        <v>0</v>
      </c>
      <c r="H1083">
        <v>0</v>
      </c>
      <c r="I1083">
        <v>0</v>
      </c>
      <c r="J1083">
        <v>0</v>
      </c>
      <c r="K1083" s="14">
        <f t="shared" si="470"/>
        <v>0</v>
      </c>
    </row>
    <row r="1084" spans="1:11" x14ac:dyDescent="0.25">
      <c r="A1084" s="14" t="str">
        <f t="shared" si="469"/>
        <v>North CreakeBungalow</v>
      </c>
      <c r="B1084" s="148" t="s">
        <v>718</v>
      </c>
      <c r="C1084" s="145" t="s">
        <v>1715</v>
      </c>
      <c r="D1084">
        <v>0</v>
      </c>
      <c r="E1084">
        <v>0</v>
      </c>
      <c r="F1084">
        <v>12</v>
      </c>
      <c r="G1084">
        <v>0</v>
      </c>
      <c r="H1084">
        <v>0</v>
      </c>
      <c r="I1084">
        <v>0</v>
      </c>
      <c r="J1084">
        <v>0</v>
      </c>
      <c r="K1084" s="14">
        <f t="shared" si="470"/>
        <v>12</v>
      </c>
    </row>
    <row r="1085" spans="1:11" x14ac:dyDescent="0.25">
      <c r="A1085" s="14" t="str">
        <f t="shared" si="469"/>
        <v>North CreakeFlat</v>
      </c>
      <c r="B1085" s="148" t="s">
        <v>718</v>
      </c>
      <c r="C1085" s="145" t="s">
        <v>33</v>
      </c>
      <c r="D1085">
        <v>0</v>
      </c>
      <c r="E1085">
        <v>0</v>
      </c>
      <c r="F1085">
        <v>0</v>
      </c>
      <c r="G1085">
        <v>0</v>
      </c>
      <c r="H1085">
        <v>0</v>
      </c>
      <c r="I1085">
        <v>0</v>
      </c>
      <c r="J1085">
        <v>0</v>
      </c>
      <c r="K1085" s="14">
        <f t="shared" si="470"/>
        <v>0</v>
      </c>
    </row>
    <row r="1086" spans="1:11" x14ac:dyDescent="0.25">
      <c r="A1086" s="14" t="str">
        <f t="shared" si="469"/>
        <v>North CreakeHouse</v>
      </c>
      <c r="B1086" s="148" t="s">
        <v>718</v>
      </c>
      <c r="C1086" s="145" t="s">
        <v>1716</v>
      </c>
      <c r="D1086">
        <v>0</v>
      </c>
      <c r="E1086">
        <v>0</v>
      </c>
      <c r="F1086">
        <v>0</v>
      </c>
      <c r="G1086">
        <v>25</v>
      </c>
      <c r="H1086">
        <v>0</v>
      </c>
      <c r="I1086">
        <v>0</v>
      </c>
      <c r="J1086">
        <v>0</v>
      </c>
      <c r="K1086" s="14">
        <f t="shared" si="470"/>
        <v>25</v>
      </c>
    </row>
    <row r="1087" spans="1:11" x14ac:dyDescent="0.25">
      <c r="A1087" s="14" t="str">
        <f t="shared" si="469"/>
        <v>North CreakeMaisonette</v>
      </c>
      <c r="B1087" s="148" t="s">
        <v>718</v>
      </c>
      <c r="C1087" s="146" t="s">
        <v>1717</v>
      </c>
      <c r="D1087">
        <v>0</v>
      </c>
      <c r="E1087">
        <v>0</v>
      </c>
      <c r="F1087">
        <v>0</v>
      </c>
      <c r="G1087">
        <v>0</v>
      </c>
      <c r="H1087">
        <v>0</v>
      </c>
      <c r="I1087">
        <v>0</v>
      </c>
      <c r="J1087">
        <v>0</v>
      </c>
      <c r="K1087" s="14">
        <f t="shared" si="470"/>
        <v>0</v>
      </c>
    </row>
    <row r="1088" spans="1:11" x14ac:dyDescent="0.25">
      <c r="A1088" s="14" t="str">
        <f>B1088&amp;C1088</f>
        <v>North CreakeGeneral needs</v>
      </c>
      <c r="B1088" s="148" t="s">
        <v>718</v>
      </c>
      <c r="C1088" s="146" t="s">
        <v>72</v>
      </c>
      <c r="D1088">
        <f>SUM(D1083:D1087)</f>
        <v>0</v>
      </c>
      <c r="E1088">
        <f t="shared" ref="E1088:K1088" si="476">SUM(E1083:E1087)</f>
        <v>0</v>
      </c>
      <c r="F1088">
        <f t="shared" si="476"/>
        <v>12</v>
      </c>
      <c r="G1088">
        <f t="shared" si="476"/>
        <v>25</v>
      </c>
      <c r="H1088">
        <f t="shared" si="476"/>
        <v>0</v>
      </c>
      <c r="I1088">
        <f t="shared" si="476"/>
        <v>0</v>
      </c>
      <c r="J1088">
        <f t="shared" si="476"/>
        <v>0</v>
      </c>
      <c r="K1088">
        <f t="shared" si="476"/>
        <v>37</v>
      </c>
    </row>
    <row r="1089" spans="1:11" x14ac:dyDescent="0.25">
      <c r="A1089" s="14" t="str">
        <f t="shared" si="469"/>
        <v>North CreakeSheltered</v>
      </c>
      <c r="B1089" s="148" t="s">
        <v>718</v>
      </c>
      <c r="C1089" s="146" t="s">
        <v>46</v>
      </c>
      <c r="D1089">
        <v>0</v>
      </c>
      <c r="E1089">
        <v>0</v>
      </c>
      <c r="F1089">
        <v>0</v>
      </c>
      <c r="G1089">
        <v>0</v>
      </c>
      <c r="H1089">
        <v>0</v>
      </c>
      <c r="I1089">
        <v>0</v>
      </c>
      <c r="J1089">
        <v>0</v>
      </c>
      <c r="K1089" s="14">
        <f t="shared" si="470"/>
        <v>0</v>
      </c>
    </row>
    <row r="1090" spans="1:11" x14ac:dyDescent="0.25">
      <c r="A1090" s="14" t="str">
        <f t="shared" si="469"/>
        <v>North CreakeShared ownership</v>
      </c>
      <c r="B1090" s="148" t="s">
        <v>718</v>
      </c>
      <c r="C1090" s="147" t="s">
        <v>24</v>
      </c>
      <c r="D1090">
        <v>0</v>
      </c>
      <c r="E1090">
        <v>0</v>
      </c>
      <c r="F1090">
        <v>0</v>
      </c>
      <c r="G1090">
        <v>0</v>
      </c>
      <c r="H1090">
        <v>0</v>
      </c>
      <c r="I1090">
        <v>0</v>
      </c>
      <c r="J1090">
        <v>0</v>
      </c>
      <c r="K1090" s="14">
        <f t="shared" si="470"/>
        <v>0</v>
      </c>
    </row>
    <row r="1091" spans="1:11" x14ac:dyDescent="0.25">
      <c r="A1091" s="14" t="str">
        <f t="shared" si="469"/>
        <v>North WoottonBedsit</v>
      </c>
      <c r="B1091" s="148" t="s">
        <v>732</v>
      </c>
      <c r="C1091" s="144" t="s">
        <v>75</v>
      </c>
      <c r="D1091">
        <v>0</v>
      </c>
      <c r="E1091">
        <v>0</v>
      </c>
      <c r="F1091">
        <v>0</v>
      </c>
      <c r="G1091">
        <v>0</v>
      </c>
      <c r="H1091">
        <v>0</v>
      </c>
      <c r="I1091">
        <v>0</v>
      </c>
      <c r="J1091">
        <v>0</v>
      </c>
      <c r="K1091" s="14">
        <f t="shared" si="470"/>
        <v>0</v>
      </c>
    </row>
    <row r="1092" spans="1:11" x14ac:dyDescent="0.25">
      <c r="A1092" s="14" t="str">
        <f t="shared" si="469"/>
        <v>North WoottonBungalow</v>
      </c>
      <c r="B1092" s="148" t="s">
        <v>732</v>
      </c>
      <c r="C1092" s="145" t="s">
        <v>1715</v>
      </c>
      <c r="D1092">
        <v>0</v>
      </c>
      <c r="E1092">
        <v>0</v>
      </c>
      <c r="F1092">
        <v>2</v>
      </c>
      <c r="G1092">
        <v>0</v>
      </c>
      <c r="H1092">
        <v>0</v>
      </c>
      <c r="I1092">
        <v>0</v>
      </c>
      <c r="J1092">
        <v>0</v>
      </c>
      <c r="K1092" s="14">
        <f t="shared" si="470"/>
        <v>2</v>
      </c>
    </row>
    <row r="1093" spans="1:11" x14ac:dyDescent="0.25">
      <c r="A1093" s="14" t="str">
        <f t="shared" si="469"/>
        <v>North WoottonFlat</v>
      </c>
      <c r="B1093" s="148" t="s">
        <v>732</v>
      </c>
      <c r="C1093" s="145" t="s">
        <v>33</v>
      </c>
      <c r="D1093">
        <v>0</v>
      </c>
      <c r="E1093">
        <v>0</v>
      </c>
      <c r="F1093">
        <v>0</v>
      </c>
      <c r="G1093">
        <v>0</v>
      </c>
      <c r="H1093">
        <v>0</v>
      </c>
      <c r="I1093">
        <v>0</v>
      </c>
      <c r="J1093">
        <v>0</v>
      </c>
      <c r="K1093" s="14">
        <f t="shared" si="470"/>
        <v>0</v>
      </c>
    </row>
    <row r="1094" spans="1:11" x14ac:dyDescent="0.25">
      <c r="A1094" s="14" t="str">
        <f t="shared" si="469"/>
        <v>North WoottonHouse</v>
      </c>
      <c r="B1094" s="148" t="s">
        <v>732</v>
      </c>
      <c r="C1094" s="145" t="s">
        <v>1716</v>
      </c>
      <c r="D1094">
        <v>0</v>
      </c>
      <c r="E1094">
        <v>0</v>
      </c>
      <c r="F1094">
        <v>8</v>
      </c>
      <c r="G1094">
        <v>23</v>
      </c>
      <c r="H1094">
        <v>0</v>
      </c>
      <c r="I1094">
        <v>0</v>
      </c>
      <c r="J1094">
        <v>0</v>
      </c>
      <c r="K1094" s="14">
        <f t="shared" si="470"/>
        <v>31</v>
      </c>
    </row>
    <row r="1095" spans="1:11" x14ac:dyDescent="0.25">
      <c r="A1095" s="14" t="str">
        <f t="shared" si="469"/>
        <v>North WoottonMaisonette</v>
      </c>
      <c r="B1095" s="148" t="s">
        <v>732</v>
      </c>
      <c r="C1095" s="146" t="s">
        <v>1717</v>
      </c>
      <c r="D1095">
        <v>0</v>
      </c>
      <c r="E1095">
        <v>0</v>
      </c>
      <c r="F1095">
        <v>0</v>
      </c>
      <c r="G1095">
        <v>0</v>
      </c>
      <c r="H1095">
        <v>0</v>
      </c>
      <c r="I1095">
        <v>0</v>
      </c>
      <c r="J1095">
        <v>0</v>
      </c>
      <c r="K1095" s="14">
        <f t="shared" si="470"/>
        <v>0</v>
      </c>
    </row>
    <row r="1096" spans="1:11" x14ac:dyDescent="0.25">
      <c r="A1096" s="14" t="str">
        <f>B1096&amp;C1096</f>
        <v>North WoottonGeneral needs</v>
      </c>
      <c r="B1096" s="148" t="s">
        <v>732</v>
      </c>
      <c r="C1096" s="146" t="s">
        <v>72</v>
      </c>
      <c r="D1096">
        <f>SUM(D1091:D1095)</f>
        <v>0</v>
      </c>
      <c r="E1096">
        <f t="shared" ref="E1096:K1096" si="477">SUM(E1091:E1095)</f>
        <v>0</v>
      </c>
      <c r="F1096">
        <f t="shared" si="477"/>
        <v>10</v>
      </c>
      <c r="G1096">
        <f t="shared" si="477"/>
        <v>23</v>
      </c>
      <c r="H1096">
        <f t="shared" si="477"/>
        <v>0</v>
      </c>
      <c r="I1096">
        <f t="shared" si="477"/>
        <v>0</v>
      </c>
      <c r="J1096">
        <f t="shared" si="477"/>
        <v>0</v>
      </c>
      <c r="K1096">
        <f t="shared" si="477"/>
        <v>33</v>
      </c>
    </row>
    <row r="1097" spans="1:11" x14ac:dyDescent="0.25">
      <c r="A1097" s="14" t="str">
        <f t="shared" si="469"/>
        <v>North WoottonSheltered</v>
      </c>
      <c r="B1097" s="148" t="s">
        <v>732</v>
      </c>
      <c r="C1097" s="146" t="s">
        <v>46</v>
      </c>
      <c r="D1097">
        <v>0</v>
      </c>
      <c r="E1097">
        <v>0</v>
      </c>
      <c r="F1097">
        <v>0</v>
      </c>
      <c r="G1097">
        <v>0</v>
      </c>
      <c r="H1097">
        <v>0</v>
      </c>
      <c r="I1097">
        <v>0</v>
      </c>
      <c r="J1097">
        <v>0</v>
      </c>
      <c r="K1097" s="14">
        <f t="shared" si="470"/>
        <v>0</v>
      </c>
    </row>
    <row r="1098" spans="1:11" x14ac:dyDescent="0.25">
      <c r="A1098" s="14" t="str">
        <f t="shared" si="469"/>
        <v>North WoottonShared ownership</v>
      </c>
      <c r="B1098" s="148" t="s">
        <v>732</v>
      </c>
      <c r="C1098" s="147" t="s">
        <v>24</v>
      </c>
      <c r="D1098">
        <v>0</v>
      </c>
      <c r="E1098">
        <v>0</v>
      </c>
      <c r="F1098">
        <v>2</v>
      </c>
      <c r="G1098">
        <v>0</v>
      </c>
      <c r="H1098">
        <v>0</v>
      </c>
      <c r="I1098">
        <v>0</v>
      </c>
      <c r="J1098">
        <v>0</v>
      </c>
      <c r="K1098" s="14">
        <f t="shared" si="470"/>
        <v>2</v>
      </c>
    </row>
    <row r="1099" spans="1:11" x14ac:dyDescent="0.25">
      <c r="A1099" s="14" t="str">
        <f t="shared" si="469"/>
        <v>NorthwoldBedsit</v>
      </c>
      <c r="B1099" s="148" t="s">
        <v>736</v>
      </c>
      <c r="C1099" s="144" t="s">
        <v>75</v>
      </c>
      <c r="D1099">
        <v>0</v>
      </c>
      <c r="E1099">
        <v>0</v>
      </c>
      <c r="F1099">
        <v>0</v>
      </c>
      <c r="G1099">
        <v>0</v>
      </c>
      <c r="H1099">
        <v>0</v>
      </c>
      <c r="I1099">
        <v>0</v>
      </c>
      <c r="J1099">
        <v>0</v>
      </c>
      <c r="K1099" s="14">
        <f t="shared" si="470"/>
        <v>0</v>
      </c>
    </row>
    <row r="1100" spans="1:11" x14ac:dyDescent="0.25">
      <c r="A1100" s="14" t="str">
        <f t="shared" si="469"/>
        <v>NorthwoldBungalow</v>
      </c>
      <c r="B1100" s="148" t="s">
        <v>736</v>
      </c>
      <c r="C1100" s="145" t="s">
        <v>1715</v>
      </c>
      <c r="D1100">
        <v>0</v>
      </c>
      <c r="E1100">
        <v>2</v>
      </c>
      <c r="F1100">
        <v>22</v>
      </c>
      <c r="G1100">
        <v>0</v>
      </c>
      <c r="H1100">
        <v>0</v>
      </c>
      <c r="I1100">
        <v>0</v>
      </c>
      <c r="J1100">
        <v>0</v>
      </c>
      <c r="K1100" s="14">
        <f t="shared" si="470"/>
        <v>24</v>
      </c>
    </row>
    <row r="1101" spans="1:11" x14ac:dyDescent="0.25">
      <c r="A1101" s="14" t="str">
        <f t="shared" si="469"/>
        <v>NorthwoldFlat</v>
      </c>
      <c r="B1101" s="148" t="s">
        <v>736</v>
      </c>
      <c r="C1101" s="145" t="s">
        <v>33</v>
      </c>
      <c r="D1101">
        <v>0</v>
      </c>
      <c r="E1101">
        <v>0</v>
      </c>
      <c r="F1101">
        <v>0</v>
      </c>
      <c r="G1101">
        <v>0</v>
      </c>
      <c r="H1101">
        <v>0</v>
      </c>
      <c r="I1101">
        <v>0</v>
      </c>
      <c r="J1101">
        <v>0</v>
      </c>
      <c r="K1101" s="14">
        <f t="shared" si="470"/>
        <v>0</v>
      </c>
    </row>
    <row r="1102" spans="1:11" x14ac:dyDescent="0.25">
      <c r="A1102" s="14" t="str">
        <f t="shared" si="469"/>
        <v>NorthwoldHouse</v>
      </c>
      <c r="B1102" s="148" t="s">
        <v>736</v>
      </c>
      <c r="C1102" s="145" t="s">
        <v>1716</v>
      </c>
      <c r="D1102">
        <v>0</v>
      </c>
      <c r="E1102">
        <v>0</v>
      </c>
      <c r="F1102">
        <v>1</v>
      </c>
      <c r="G1102">
        <v>13</v>
      </c>
      <c r="H1102">
        <v>0</v>
      </c>
      <c r="I1102">
        <v>0</v>
      </c>
      <c r="J1102">
        <v>0</v>
      </c>
      <c r="K1102" s="14">
        <f t="shared" si="470"/>
        <v>14</v>
      </c>
    </row>
    <row r="1103" spans="1:11" x14ac:dyDescent="0.25">
      <c r="A1103" s="14" t="str">
        <f t="shared" si="469"/>
        <v>NorthwoldMaisonette</v>
      </c>
      <c r="B1103" s="148" t="s">
        <v>736</v>
      </c>
      <c r="C1103" s="146" t="s">
        <v>1717</v>
      </c>
      <c r="D1103">
        <v>0</v>
      </c>
      <c r="E1103">
        <v>0</v>
      </c>
      <c r="F1103">
        <v>0</v>
      </c>
      <c r="G1103">
        <v>0</v>
      </c>
      <c r="H1103">
        <v>0</v>
      </c>
      <c r="I1103">
        <v>0</v>
      </c>
      <c r="J1103">
        <v>0</v>
      </c>
      <c r="K1103" s="14">
        <f t="shared" si="470"/>
        <v>0</v>
      </c>
    </row>
    <row r="1104" spans="1:11" x14ac:dyDescent="0.25">
      <c r="A1104" s="14" t="str">
        <f>B1104&amp;C1104</f>
        <v>NorthwoldGeneral needs</v>
      </c>
      <c r="B1104" s="148" t="s">
        <v>736</v>
      </c>
      <c r="C1104" s="146" t="s">
        <v>72</v>
      </c>
      <c r="D1104">
        <f>SUM(D1099:D1103)</f>
        <v>0</v>
      </c>
      <c r="E1104">
        <f t="shared" ref="E1104:K1104" si="478">SUM(E1099:E1103)</f>
        <v>2</v>
      </c>
      <c r="F1104">
        <f t="shared" si="478"/>
        <v>23</v>
      </c>
      <c r="G1104">
        <f t="shared" si="478"/>
        <v>13</v>
      </c>
      <c r="H1104">
        <f t="shared" si="478"/>
        <v>0</v>
      </c>
      <c r="I1104">
        <f t="shared" si="478"/>
        <v>0</v>
      </c>
      <c r="J1104">
        <f t="shared" si="478"/>
        <v>0</v>
      </c>
      <c r="K1104">
        <f t="shared" si="478"/>
        <v>38</v>
      </c>
    </row>
    <row r="1105" spans="1:11" x14ac:dyDescent="0.25">
      <c r="A1105" s="14" t="str">
        <f t="shared" si="469"/>
        <v>NorthwoldSheltered</v>
      </c>
      <c r="B1105" s="148" t="s">
        <v>736</v>
      </c>
      <c r="C1105" s="146" t="s">
        <v>46</v>
      </c>
      <c r="D1105">
        <v>0</v>
      </c>
      <c r="E1105">
        <v>0</v>
      </c>
      <c r="F1105">
        <v>0</v>
      </c>
      <c r="G1105">
        <v>0</v>
      </c>
      <c r="H1105">
        <v>0</v>
      </c>
      <c r="I1105">
        <v>0</v>
      </c>
      <c r="J1105">
        <v>0</v>
      </c>
      <c r="K1105" s="14">
        <f t="shared" si="470"/>
        <v>0</v>
      </c>
    </row>
    <row r="1106" spans="1:11" x14ac:dyDescent="0.25">
      <c r="A1106" s="14" t="str">
        <f t="shared" si="469"/>
        <v>NorthwoldShared ownership</v>
      </c>
      <c r="B1106" s="148" t="s">
        <v>736</v>
      </c>
      <c r="C1106" s="147" t="s">
        <v>24</v>
      </c>
      <c r="D1106">
        <v>0</v>
      </c>
      <c r="E1106">
        <v>0</v>
      </c>
      <c r="F1106">
        <v>0</v>
      </c>
      <c r="G1106">
        <v>0</v>
      </c>
      <c r="H1106">
        <v>0</v>
      </c>
      <c r="I1106">
        <v>0</v>
      </c>
      <c r="J1106">
        <v>0</v>
      </c>
      <c r="K1106" s="14">
        <f t="shared" si="470"/>
        <v>0</v>
      </c>
    </row>
    <row r="1107" spans="1:11" x14ac:dyDescent="0.25">
      <c r="A1107" s="14" t="str">
        <f t="shared" si="469"/>
        <v>Old HunstantonBedsit</v>
      </c>
      <c r="B1107" s="148" t="s">
        <v>744</v>
      </c>
      <c r="C1107" s="144" t="s">
        <v>75</v>
      </c>
      <c r="D1107">
        <v>0</v>
      </c>
      <c r="E1107">
        <v>0</v>
      </c>
      <c r="F1107">
        <v>0</v>
      </c>
      <c r="G1107">
        <v>0</v>
      </c>
      <c r="H1107">
        <v>0</v>
      </c>
      <c r="I1107">
        <v>0</v>
      </c>
      <c r="J1107">
        <v>0</v>
      </c>
      <c r="K1107" s="14">
        <f t="shared" si="470"/>
        <v>0</v>
      </c>
    </row>
    <row r="1108" spans="1:11" x14ac:dyDescent="0.25">
      <c r="A1108" s="14" t="str">
        <f t="shared" si="469"/>
        <v>Old HunstantonBungalow</v>
      </c>
      <c r="B1108" s="148" t="s">
        <v>744</v>
      </c>
      <c r="C1108" s="145" t="s">
        <v>1715</v>
      </c>
      <c r="D1108">
        <v>0</v>
      </c>
      <c r="E1108">
        <v>0</v>
      </c>
      <c r="F1108">
        <v>0</v>
      </c>
      <c r="G1108">
        <v>0</v>
      </c>
      <c r="H1108">
        <v>0</v>
      </c>
      <c r="I1108">
        <v>0</v>
      </c>
      <c r="J1108">
        <v>0</v>
      </c>
      <c r="K1108" s="14">
        <f t="shared" si="470"/>
        <v>0</v>
      </c>
    </row>
    <row r="1109" spans="1:11" x14ac:dyDescent="0.25">
      <c r="A1109" s="14" t="str">
        <f t="shared" si="469"/>
        <v>Old HunstantonFlat</v>
      </c>
      <c r="B1109" s="148" t="s">
        <v>744</v>
      </c>
      <c r="C1109" s="145" t="s">
        <v>33</v>
      </c>
      <c r="D1109">
        <v>0</v>
      </c>
      <c r="E1109">
        <v>4</v>
      </c>
      <c r="F1109">
        <v>4</v>
      </c>
      <c r="G1109">
        <v>0</v>
      </c>
      <c r="H1109">
        <v>0</v>
      </c>
      <c r="I1109">
        <v>0</v>
      </c>
      <c r="J1109">
        <v>0</v>
      </c>
      <c r="K1109" s="14">
        <f t="shared" si="470"/>
        <v>8</v>
      </c>
    </row>
    <row r="1110" spans="1:11" x14ac:dyDescent="0.25">
      <c r="A1110" s="14" t="str">
        <f t="shared" si="469"/>
        <v>Old HunstantonHouse</v>
      </c>
      <c r="B1110" s="148" t="s">
        <v>744</v>
      </c>
      <c r="C1110" s="145" t="s">
        <v>1716</v>
      </c>
      <c r="D1110">
        <v>0</v>
      </c>
      <c r="E1110">
        <v>0</v>
      </c>
      <c r="F1110">
        <v>0</v>
      </c>
      <c r="G1110">
        <v>2</v>
      </c>
      <c r="H1110">
        <v>0</v>
      </c>
      <c r="I1110">
        <v>0</v>
      </c>
      <c r="J1110">
        <v>0</v>
      </c>
      <c r="K1110" s="14">
        <f t="shared" si="470"/>
        <v>2</v>
      </c>
    </row>
    <row r="1111" spans="1:11" x14ac:dyDescent="0.25">
      <c r="A1111" s="14" t="str">
        <f t="shared" si="469"/>
        <v>Old HunstantonMaisonette</v>
      </c>
      <c r="B1111" s="148" t="s">
        <v>744</v>
      </c>
      <c r="C1111" s="146" t="s">
        <v>1717</v>
      </c>
      <c r="D1111">
        <v>0</v>
      </c>
      <c r="E1111">
        <v>0</v>
      </c>
      <c r="F1111">
        <v>0</v>
      </c>
      <c r="G1111">
        <v>0</v>
      </c>
      <c r="H1111">
        <v>0</v>
      </c>
      <c r="I1111">
        <v>0</v>
      </c>
      <c r="J1111">
        <v>0</v>
      </c>
      <c r="K1111" s="14">
        <f t="shared" si="470"/>
        <v>0</v>
      </c>
    </row>
    <row r="1112" spans="1:11" x14ac:dyDescent="0.25">
      <c r="A1112" s="14" t="str">
        <f>B1112&amp;C1112</f>
        <v>Old HunstantonGeneral needs</v>
      </c>
      <c r="B1112" s="148" t="s">
        <v>744</v>
      </c>
      <c r="C1112" s="146" t="s">
        <v>72</v>
      </c>
      <c r="D1112">
        <f>SUM(D1107:D1111)</f>
        <v>0</v>
      </c>
      <c r="E1112">
        <f t="shared" ref="E1112:K1112" si="479">SUM(E1107:E1111)</f>
        <v>4</v>
      </c>
      <c r="F1112">
        <f t="shared" si="479"/>
        <v>4</v>
      </c>
      <c r="G1112">
        <f t="shared" si="479"/>
        <v>2</v>
      </c>
      <c r="H1112">
        <f t="shared" si="479"/>
        <v>0</v>
      </c>
      <c r="I1112">
        <f t="shared" si="479"/>
        <v>0</v>
      </c>
      <c r="J1112">
        <f t="shared" si="479"/>
        <v>0</v>
      </c>
      <c r="K1112">
        <f t="shared" si="479"/>
        <v>10</v>
      </c>
    </row>
    <row r="1113" spans="1:11" x14ac:dyDescent="0.25">
      <c r="A1113" s="14" t="str">
        <f t="shared" si="469"/>
        <v>Old HunstantonSheltered</v>
      </c>
      <c r="B1113" s="148" t="s">
        <v>744</v>
      </c>
      <c r="C1113" s="146" t="s">
        <v>46</v>
      </c>
      <c r="D1113">
        <v>0</v>
      </c>
      <c r="E1113">
        <v>0</v>
      </c>
      <c r="F1113">
        <v>0</v>
      </c>
      <c r="G1113">
        <v>0</v>
      </c>
      <c r="H1113">
        <v>0</v>
      </c>
      <c r="I1113">
        <v>0</v>
      </c>
      <c r="J1113">
        <v>0</v>
      </c>
      <c r="K1113" s="14">
        <f t="shared" si="470"/>
        <v>0</v>
      </c>
    </row>
    <row r="1114" spans="1:11" x14ac:dyDescent="0.25">
      <c r="A1114" s="14" t="str">
        <f t="shared" si="469"/>
        <v>Old HunstantonShared ownership</v>
      </c>
      <c r="B1114" s="148" t="s">
        <v>744</v>
      </c>
      <c r="C1114" s="147" t="s">
        <v>24</v>
      </c>
      <c r="D1114">
        <v>0</v>
      </c>
      <c r="E1114">
        <v>0</v>
      </c>
      <c r="F1114">
        <v>0</v>
      </c>
      <c r="G1114">
        <v>0</v>
      </c>
      <c r="H1114">
        <v>0</v>
      </c>
      <c r="I1114">
        <v>0</v>
      </c>
      <c r="J1114">
        <v>0</v>
      </c>
      <c r="K1114" s="14">
        <f t="shared" si="470"/>
        <v>0</v>
      </c>
    </row>
    <row r="1115" spans="1:11" x14ac:dyDescent="0.25">
      <c r="A1115" s="14" t="str">
        <f t="shared" si="469"/>
        <v>OutwellBedsit</v>
      </c>
      <c r="B1115" s="148" t="s">
        <v>752</v>
      </c>
      <c r="C1115" s="144" t="s">
        <v>75</v>
      </c>
      <c r="D1115">
        <v>0</v>
      </c>
      <c r="E1115">
        <v>0</v>
      </c>
      <c r="F1115">
        <v>0</v>
      </c>
      <c r="G1115">
        <v>0</v>
      </c>
      <c r="H1115">
        <v>0</v>
      </c>
      <c r="I1115">
        <v>0</v>
      </c>
      <c r="J1115">
        <v>0</v>
      </c>
      <c r="K1115" s="14">
        <f t="shared" si="470"/>
        <v>0</v>
      </c>
    </row>
    <row r="1116" spans="1:11" x14ac:dyDescent="0.25">
      <c r="A1116" s="14" t="str">
        <f t="shared" ref="A1116:A1188" si="480">B1116&amp;C1116</f>
        <v>OutwellBungalow</v>
      </c>
      <c r="B1116" s="148" t="s">
        <v>752</v>
      </c>
      <c r="C1116" s="145" t="s">
        <v>1715</v>
      </c>
      <c r="D1116">
        <v>0</v>
      </c>
      <c r="E1116">
        <v>34</v>
      </c>
      <c r="F1116">
        <v>0</v>
      </c>
      <c r="G1116">
        <v>1</v>
      </c>
      <c r="H1116">
        <v>0</v>
      </c>
      <c r="I1116">
        <v>0</v>
      </c>
      <c r="J1116">
        <v>0</v>
      </c>
      <c r="K1116" s="14">
        <f t="shared" si="470"/>
        <v>35</v>
      </c>
    </row>
    <row r="1117" spans="1:11" x14ac:dyDescent="0.25">
      <c r="A1117" s="14" t="str">
        <f t="shared" si="480"/>
        <v>OutwellFlat</v>
      </c>
      <c r="B1117" s="148" t="s">
        <v>752</v>
      </c>
      <c r="C1117" s="145" t="s">
        <v>33</v>
      </c>
      <c r="D1117">
        <v>0</v>
      </c>
      <c r="E1117">
        <v>26</v>
      </c>
      <c r="F1117">
        <v>4</v>
      </c>
      <c r="G1117">
        <v>0</v>
      </c>
      <c r="H1117">
        <v>0</v>
      </c>
      <c r="I1117">
        <v>0</v>
      </c>
      <c r="J1117">
        <v>0</v>
      </c>
      <c r="K1117" s="14">
        <f t="shared" si="470"/>
        <v>30</v>
      </c>
    </row>
    <row r="1118" spans="1:11" x14ac:dyDescent="0.25">
      <c r="A1118" s="14" t="str">
        <f t="shared" si="480"/>
        <v>OutwellHouse</v>
      </c>
      <c r="B1118" s="148" t="s">
        <v>752</v>
      </c>
      <c r="C1118" s="145" t="s">
        <v>1716</v>
      </c>
      <c r="D1118">
        <v>0</v>
      </c>
      <c r="E1118">
        <v>0</v>
      </c>
      <c r="F1118">
        <v>7</v>
      </c>
      <c r="G1118">
        <v>37</v>
      </c>
      <c r="H1118">
        <v>4</v>
      </c>
      <c r="I1118">
        <v>0</v>
      </c>
      <c r="J1118">
        <v>0</v>
      </c>
      <c r="K1118" s="14">
        <f t="shared" ref="K1118:K1190" si="481">SUM(D1118:J1118)</f>
        <v>48</v>
      </c>
    </row>
    <row r="1119" spans="1:11" x14ac:dyDescent="0.25">
      <c r="A1119" s="14" t="str">
        <f t="shared" si="480"/>
        <v>OutwellMaisonette</v>
      </c>
      <c r="B1119" s="148" t="s">
        <v>752</v>
      </c>
      <c r="C1119" s="146" t="s">
        <v>1717</v>
      </c>
      <c r="D1119">
        <v>0</v>
      </c>
      <c r="E1119">
        <v>0</v>
      </c>
      <c r="F1119">
        <v>0</v>
      </c>
      <c r="G1119">
        <v>0</v>
      </c>
      <c r="H1119">
        <v>0</v>
      </c>
      <c r="I1119">
        <v>0</v>
      </c>
      <c r="J1119">
        <v>0</v>
      </c>
      <c r="K1119" s="14">
        <f t="shared" si="481"/>
        <v>0</v>
      </c>
    </row>
    <row r="1120" spans="1:11" x14ac:dyDescent="0.25">
      <c r="A1120" s="14" t="str">
        <f>B1120&amp;C1120</f>
        <v>OutwellGeneral needs</v>
      </c>
      <c r="B1120" s="148" t="s">
        <v>752</v>
      </c>
      <c r="C1120" s="146" t="s">
        <v>72</v>
      </c>
      <c r="D1120">
        <f>SUM(D1115:D1119)</f>
        <v>0</v>
      </c>
      <c r="E1120">
        <f t="shared" ref="E1120:K1120" si="482">SUM(E1115:E1119)</f>
        <v>60</v>
      </c>
      <c r="F1120">
        <f t="shared" si="482"/>
        <v>11</v>
      </c>
      <c r="G1120">
        <f t="shared" si="482"/>
        <v>38</v>
      </c>
      <c r="H1120">
        <f t="shared" si="482"/>
        <v>4</v>
      </c>
      <c r="I1120">
        <f t="shared" si="482"/>
        <v>0</v>
      </c>
      <c r="J1120">
        <f t="shared" si="482"/>
        <v>0</v>
      </c>
      <c r="K1120">
        <f t="shared" si="482"/>
        <v>113</v>
      </c>
    </row>
    <row r="1121" spans="1:11" x14ac:dyDescent="0.25">
      <c r="A1121" s="14" t="str">
        <f t="shared" si="480"/>
        <v>OutwellSheltered</v>
      </c>
      <c r="B1121" s="148" t="s">
        <v>752</v>
      </c>
      <c r="C1121" s="146" t="s">
        <v>46</v>
      </c>
      <c r="D1121">
        <v>13</v>
      </c>
      <c r="E1121">
        <v>11</v>
      </c>
      <c r="F1121">
        <v>13</v>
      </c>
      <c r="G1121">
        <v>0</v>
      </c>
      <c r="H1121">
        <v>0</v>
      </c>
      <c r="I1121">
        <v>0</v>
      </c>
      <c r="J1121">
        <v>0</v>
      </c>
      <c r="K1121" s="14">
        <f t="shared" si="481"/>
        <v>37</v>
      </c>
    </row>
    <row r="1122" spans="1:11" x14ac:dyDescent="0.25">
      <c r="A1122" s="14" t="str">
        <f t="shared" si="480"/>
        <v>OutwellShared ownership</v>
      </c>
      <c r="B1122" s="148" t="s">
        <v>752</v>
      </c>
      <c r="C1122" s="147" t="s">
        <v>24</v>
      </c>
      <c r="D1122">
        <v>0</v>
      </c>
      <c r="E1122">
        <v>0</v>
      </c>
      <c r="F1122">
        <v>0</v>
      </c>
      <c r="G1122">
        <v>0</v>
      </c>
      <c r="H1122">
        <v>0</v>
      </c>
      <c r="I1122">
        <v>0</v>
      </c>
      <c r="J1122">
        <v>0</v>
      </c>
      <c r="K1122" s="14">
        <f t="shared" si="481"/>
        <v>0</v>
      </c>
    </row>
    <row r="1123" spans="1:11" x14ac:dyDescent="0.25">
      <c r="A1123" s="14" t="str">
        <f t="shared" si="480"/>
        <v>PentneyBedsit</v>
      </c>
      <c r="B1123" s="148" t="s">
        <v>762</v>
      </c>
      <c r="C1123" s="144" t="s">
        <v>75</v>
      </c>
      <c r="D1123">
        <v>0</v>
      </c>
      <c r="E1123">
        <v>0</v>
      </c>
      <c r="F1123">
        <v>0</v>
      </c>
      <c r="G1123">
        <v>0</v>
      </c>
      <c r="H1123">
        <v>0</v>
      </c>
      <c r="I1123">
        <v>0</v>
      </c>
      <c r="J1123">
        <v>0</v>
      </c>
      <c r="K1123" s="14">
        <f t="shared" si="481"/>
        <v>0</v>
      </c>
    </row>
    <row r="1124" spans="1:11" x14ac:dyDescent="0.25">
      <c r="A1124" s="14" t="str">
        <f t="shared" si="480"/>
        <v>PentneyBungalow</v>
      </c>
      <c r="B1124" s="148" t="s">
        <v>762</v>
      </c>
      <c r="C1124" s="145" t="s">
        <v>1715</v>
      </c>
      <c r="D1124">
        <v>0</v>
      </c>
      <c r="E1124">
        <v>8</v>
      </c>
      <c r="F1124">
        <v>19</v>
      </c>
      <c r="G1124">
        <v>0</v>
      </c>
      <c r="H1124">
        <v>0</v>
      </c>
      <c r="I1124">
        <v>0</v>
      </c>
      <c r="J1124">
        <v>0</v>
      </c>
      <c r="K1124" s="14">
        <f t="shared" si="481"/>
        <v>27</v>
      </c>
    </row>
    <row r="1125" spans="1:11" x14ac:dyDescent="0.25">
      <c r="A1125" s="14" t="str">
        <f t="shared" si="480"/>
        <v>PentneyFlat</v>
      </c>
      <c r="B1125" s="148" t="s">
        <v>762</v>
      </c>
      <c r="C1125" s="145" t="s">
        <v>33</v>
      </c>
      <c r="D1125">
        <v>0</v>
      </c>
      <c r="E1125">
        <v>0</v>
      </c>
      <c r="F1125">
        <v>0</v>
      </c>
      <c r="G1125">
        <v>0</v>
      </c>
      <c r="H1125">
        <v>0</v>
      </c>
      <c r="I1125">
        <v>0</v>
      </c>
      <c r="J1125">
        <v>0</v>
      </c>
      <c r="K1125" s="14">
        <f t="shared" si="481"/>
        <v>0</v>
      </c>
    </row>
    <row r="1126" spans="1:11" x14ac:dyDescent="0.25">
      <c r="A1126" s="14" t="str">
        <f t="shared" si="480"/>
        <v>PentneyHouse</v>
      </c>
      <c r="B1126" s="148" t="s">
        <v>762</v>
      </c>
      <c r="C1126" s="145" t="s">
        <v>1716</v>
      </c>
      <c r="D1126">
        <v>0</v>
      </c>
      <c r="E1126">
        <v>0</v>
      </c>
      <c r="F1126">
        <v>6</v>
      </c>
      <c r="G1126">
        <v>7</v>
      </c>
      <c r="H1126">
        <v>0</v>
      </c>
      <c r="I1126">
        <v>0</v>
      </c>
      <c r="J1126">
        <v>0</v>
      </c>
      <c r="K1126" s="14">
        <f t="shared" si="481"/>
        <v>13</v>
      </c>
    </row>
    <row r="1127" spans="1:11" x14ac:dyDescent="0.25">
      <c r="A1127" s="14" t="str">
        <f t="shared" si="480"/>
        <v>PentneyMaisonette</v>
      </c>
      <c r="B1127" s="148" t="s">
        <v>762</v>
      </c>
      <c r="C1127" s="146" t="s">
        <v>1717</v>
      </c>
      <c r="D1127">
        <v>0</v>
      </c>
      <c r="E1127">
        <v>0</v>
      </c>
      <c r="F1127">
        <v>0</v>
      </c>
      <c r="G1127">
        <v>0</v>
      </c>
      <c r="H1127">
        <v>0</v>
      </c>
      <c r="I1127">
        <v>0</v>
      </c>
      <c r="J1127">
        <v>0</v>
      </c>
      <c r="K1127" s="14">
        <f t="shared" si="481"/>
        <v>0</v>
      </c>
    </row>
    <row r="1128" spans="1:11" x14ac:dyDescent="0.25">
      <c r="A1128" s="14" t="str">
        <f>B1128&amp;C1128</f>
        <v>PentneyGeneral needs</v>
      </c>
      <c r="B1128" s="148" t="s">
        <v>762</v>
      </c>
      <c r="C1128" s="146" t="s">
        <v>72</v>
      </c>
      <c r="D1128">
        <f>SUM(D1123:D1127)</f>
        <v>0</v>
      </c>
      <c r="E1128">
        <f t="shared" ref="E1128:K1128" si="483">SUM(E1123:E1127)</f>
        <v>8</v>
      </c>
      <c r="F1128">
        <f t="shared" si="483"/>
        <v>25</v>
      </c>
      <c r="G1128">
        <f t="shared" si="483"/>
        <v>7</v>
      </c>
      <c r="H1128">
        <f t="shared" si="483"/>
        <v>0</v>
      </c>
      <c r="I1128">
        <f t="shared" si="483"/>
        <v>0</v>
      </c>
      <c r="J1128">
        <f t="shared" si="483"/>
        <v>0</v>
      </c>
      <c r="K1128">
        <f t="shared" si="483"/>
        <v>40</v>
      </c>
    </row>
    <row r="1129" spans="1:11" x14ac:dyDescent="0.25">
      <c r="A1129" s="14" t="str">
        <f t="shared" si="480"/>
        <v>PentneySheltered</v>
      </c>
      <c r="B1129" s="148" t="s">
        <v>762</v>
      </c>
      <c r="C1129" s="146" t="s">
        <v>46</v>
      </c>
      <c r="D1129">
        <v>0</v>
      </c>
      <c r="E1129">
        <v>0</v>
      </c>
      <c r="F1129">
        <v>0</v>
      </c>
      <c r="G1129">
        <v>0</v>
      </c>
      <c r="H1129">
        <v>0</v>
      </c>
      <c r="I1129">
        <v>0</v>
      </c>
      <c r="J1129">
        <v>0</v>
      </c>
      <c r="K1129" s="14">
        <f t="shared" si="481"/>
        <v>0</v>
      </c>
    </row>
    <row r="1130" spans="1:11" x14ac:dyDescent="0.25">
      <c r="A1130" s="14" t="str">
        <f t="shared" si="480"/>
        <v>PentneyShared ownership</v>
      </c>
      <c r="B1130" s="148" t="s">
        <v>762</v>
      </c>
      <c r="C1130" s="147" t="s">
        <v>24</v>
      </c>
      <c r="D1130">
        <v>0</v>
      </c>
      <c r="E1130">
        <v>0</v>
      </c>
      <c r="F1130">
        <v>0</v>
      </c>
      <c r="G1130">
        <v>1</v>
      </c>
      <c r="H1130">
        <v>0</v>
      </c>
      <c r="I1130">
        <v>0</v>
      </c>
      <c r="J1130">
        <v>0</v>
      </c>
      <c r="K1130" s="14">
        <f t="shared" si="481"/>
        <v>1</v>
      </c>
    </row>
    <row r="1131" spans="1:11" x14ac:dyDescent="0.25">
      <c r="A1131" s="14" t="str">
        <f t="shared" si="480"/>
        <v>RingsteadBedsit</v>
      </c>
      <c r="B1131" s="148" t="s">
        <v>798</v>
      </c>
      <c r="C1131" s="144" t="s">
        <v>75</v>
      </c>
      <c r="D1131">
        <v>0</v>
      </c>
      <c r="E1131">
        <v>0</v>
      </c>
      <c r="F1131">
        <v>0</v>
      </c>
      <c r="G1131">
        <v>0</v>
      </c>
      <c r="H1131">
        <v>0</v>
      </c>
      <c r="I1131">
        <v>0</v>
      </c>
      <c r="J1131">
        <v>0</v>
      </c>
      <c r="K1131" s="14">
        <f t="shared" si="481"/>
        <v>0</v>
      </c>
    </row>
    <row r="1132" spans="1:11" x14ac:dyDescent="0.25">
      <c r="A1132" s="14" t="str">
        <f t="shared" si="480"/>
        <v>RingsteadBungalow</v>
      </c>
      <c r="B1132" s="148" t="s">
        <v>798</v>
      </c>
      <c r="C1132" s="145" t="s">
        <v>1715</v>
      </c>
      <c r="D1132">
        <v>0</v>
      </c>
      <c r="E1132">
        <v>0</v>
      </c>
      <c r="F1132">
        <v>2</v>
      </c>
      <c r="G1132">
        <v>0</v>
      </c>
      <c r="H1132">
        <v>0</v>
      </c>
      <c r="I1132">
        <v>0</v>
      </c>
      <c r="J1132">
        <v>0</v>
      </c>
      <c r="K1132" s="14">
        <f t="shared" si="481"/>
        <v>2</v>
      </c>
    </row>
    <row r="1133" spans="1:11" x14ac:dyDescent="0.25">
      <c r="A1133" s="14" t="str">
        <f t="shared" si="480"/>
        <v>RingsteadFlat</v>
      </c>
      <c r="B1133" s="148" t="s">
        <v>798</v>
      </c>
      <c r="C1133" s="145" t="s">
        <v>33</v>
      </c>
      <c r="D1133">
        <v>0</v>
      </c>
      <c r="E1133">
        <v>0</v>
      </c>
      <c r="F1133">
        <v>0</v>
      </c>
      <c r="G1133">
        <v>0</v>
      </c>
      <c r="H1133">
        <v>0</v>
      </c>
      <c r="I1133">
        <v>0</v>
      </c>
      <c r="J1133">
        <v>0</v>
      </c>
      <c r="K1133" s="14">
        <f t="shared" si="481"/>
        <v>0</v>
      </c>
    </row>
    <row r="1134" spans="1:11" x14ac:dyDescent="0.25">
      <c r="A1134" s="14" t="str">
        <f t="shared" si="480"/>
        <v>RingsteadHouse</v>
      </c>
      <c r="B1134" s="148" t="s">
        <v>798</v>
      </c>
      <c r="C1134" s="145" t="s">
        <v>1716</v>
      </c>
      <c r="D1134">
        <v>0</v>
      </c>
      <c r="E1134">
        <v>0</v>
      </c>
      <c r="F1134">
        <v>0</v>
      </c>
      <c r="G1134">
        <v>12</v>
      </c>
      <c r="H1134">
        <v>1</v>
      </c>
      <c r="I1134">
        <v>0</v>
      </c>
      <c r="J1134">
        <v>0</v>
      </c>
      <c r="K1134" s="14">
        <f t="shared" si="481"/>
        <v>13</v>
      </c>
    </row>
    <row r="1135" spans="1:11" x14ac:dyDescent="0.25">
      <c r="A1135" s="14" t="str">
        <f t="shared" si="480"/>
        <v>RingsteadMaisonette</v>
      </c>
      <c r="B1135" s="148" t="s">
        <v>798</v>
      </c>
      <c r="C1135" s="146" t="s">
        <v>1717</v>
      </c>
      <c r="D1135">
        <v>0</v>
      </c>
      <c r="E1135">
        <v>0</v>
      </c>
      <c r="F1135">
        <v>0</v>
      </c>
      <c r="G1135">
        <v>0</v>
      </c>
      <c r="H1135">
        <v>0</v>
      </c>
      <c r="I1135">
        <v>0</v>
      </c>
      <c r="J1135">
        <v>0</v>
      </c>
      <c r="K1135" s="14">
        <f t="shared" si="481"/>
        <v>0</v>
      </c>
    </row>
    <row r="1136" spans="1:11" x14ac:dyDescent="0.25">
      <c r="A1136" s="14" t="str">
        <f>B1136&amp;C1136</f>
        <v>RingsteadGeneral needs</v>
      </c>
      <c r="B1136" s="148" t="s">
        <v>798</v>
      </c>
      <c r="C1136" s="146" t="s">
        <v>72</v>
      </c>
      <c r="D1136">
        <f>SUM(D1131:D1135)</f>
        <v>0</v>
      </c>
      <c r="E1136">
        <f t="shared" ref="E1136:K1136" si="484">SUM(E1131:E1135)</f>
        <v>0</v>
      </c>
      <c r="F1136">
        <f t="shared" si="484"/>
        <v>2</v>
      </c>
      <c r="G1136">
        <f t="shared" si="484"/>
        <v>12</v>
      </c>
      <c r="H1136">
        <f t="shared" si="484"/>
        <v>1</v>
      </c>
      <c r="I1136">
        <f t="shared" si="484"/>
        <v>0</v>
      </c>
      <c r="J1136">
        <f t="shared" si="484"/>
        <v>0</v>
      </c>
      <c r="K1136">
        <f t="shared" si="484"/>
        <v>15</v>
      </c>
    </row>
    <row r="1137" spans="1:11" x14ac:dyDescent="0.25">
      <c r="A1137" s="14" t="str">
        <f t="shared" si="480"/>
        <v>RingsteadSheltered</v>
      </c>
      <c r="B1137" s="148" t="s">
        <v>798</v>
      </c>
      <c r="C1137" s="146" t="s">
        <v>46</v>
      </c>
      <c r="D1137">
        <v>0</v>
      </c>
      <c r="E1137">
        <v>0</v>
      </c>
      <c r="F1137">
        <v>0</v>
      </c>
      <c r="G1137">
        <v>0</v>
      </c>
      <c r="H1137">
        <v>0</v>
      </c>
      <c r="I1137">
        <v>0</v>
      </c>
      <c r="J1137">
        <v>0</v>
      </c>
      <c r="K1137" s="14">
        <f t="shared" si="481"/>
        <v>0</v>
      </c>
    </row>
    <row r="1138" spans="1:11" x14ac:dyDescent="0.25">
      <c r="A1138" s="14" t="str">
        <f t="shared" si="480"/>
        <v>RingsteadShared ownership</v>
      </c>
      <c r="B1138" s="148" t="s">
        <v>798</v>
      </c>
      <c r="C1138" s="147" t="s">
        <v>24</v>
      </c>
      <c r="D1138">
        <v>0</v>
      </c>
      <c r="E1138">
        <v>0</v>
      </c>
      <c r="F1138">
        <v>0</v>
      </c>
      <c r="G1138">
        <v>1</v>
      </c>
      <c r="H1138">
        <v>0</v>
      </c>
      <c r="I1138">
        <v>0</v>
      </c>
      <c r="J1138">
        <v>0</v>
      </c>
      <c r="K1138" s="14">
        <f t="shared" si="481"/>
        <v>1</v>
      </c>
    </row>
    <row r="1139" spans="1:11" x14ac:dyDescent="0.25">
      <c r="A1139" s="14" t="str">
        <f t="shared" si="480"/>
        <v>RoydonBedsit</v>
      </c>
      <c r="B1139" s="148" t="s">
        <v>812</v>
      </c>
      <c r="C1139" s="144" t="s">
        <v>75</v>
      </c>
      <c r="D1139">
        <v>0</v>
      </c>
      <c r="E1139">
        <v>0</v>
      </c>
      <c r="F1139">
        <v>0</v>
      </c>
      <c r="G1139">
        <v>0</v>
      </c>
      <c r="H1139">
        <v>0</v>
      </c>
      <c r="I1139">
        <v>0</v>
      </c>
      <c r="J1139">
        <v>0</v>
      </c>
      <c r="K1139" s="14">
        <f t="shared" si="481"/>
        <v>0</v>
      </c>
    </row>
    <row r="1140" spans="1:11" x14ac:dyDescent="0.25">
      <c r="A1140" s="14" t="str">
        <f t="shared" si="480"/>
        <v>RoydonBungalow</v>
      </c>
      <c r="B1140" s="148" t="s">
        <v>812</v>
      </c>
      <c r="C1140" s="145" t="s">
        <v>1715</v>
      </c>
      <c r="D1140">
        <v>0</v>
      </c>
      <c r="E1140">
        <v>0</v>
      </c>
      <c r="F1140">
        <v>2</v>
      </c>
      <c r="G1140">
        <v>0</v>
      </c>
      <c r="H1140">
        <v>0</v>
      </c>
      <c r="I1140">
        <v>0</v>
      </c>
      <c r="J1140">
        <v>0</v>
      </c>
      <c r="K1140" s="14">
        <f t="shared" si="481"/>
        <v>2</v>
      </c>
    </row>
    <row r="1141" spans="1:11" x14ac:dyDescent="0.25">
      <c r="A1141" s="14" t="str">
        <f t="shared" si="480"/>
        <v>RoydonFlat</v>
      </c>
      <c r="B1141" s="148" t="s">
        <v>812</v>
      </c>
      <c r="C1141" s="145" t="s">
        <v>33</v>
      </c>
      <c r="D1141">
        <v>0</v>
      </c>
      <c r="E1141">
        <v>0</v>
      </c>
      <c r="F1141">
        <v>0</v>
      </c>
      <c r="G1141">
        <v>0</v>
      </c>
      <c r="H1141">
        <v>0</v>
      </c>
      <c r="I1141">
        <v>0</v>
      </c>
      <c r="J1141">
        <v>0</v>
      </c>
      <c r="K1141" s="14">
        <f t="shared" si="481"/>
        <v>0</v>
      </c>
    </row>
    <row r="1142" spans="1:11" x14ac:dyDescent="0.25">
      <c r="A1142" s="14" t="str">
        <f t="shared" si="480"/>
        <v>RoydonHouse</v>
      </c>
      <c r="B1142" s="148" t="s">
        <v>812</v>
      </c>
      <c r="C1142" s="145" t="s">
        <v>1716</v>
      </c>
      <c r="D1142">
        <v>0</v>
      </c>
      <c r="E1142">
        <v>0</v>
      </c>
      <c r="F1142">
        <v>0</v>
      </c>
      <c r="G1142">
        <v>6</v>
      </c>
      <c r="H1142">
        <v>0</v>
      </c>
      <c r="I1142">
        <v>0</v>
      </c>
      <c r="J1142">
        <v>0</v>
      </c>
      <c r="K1142" s="14">
        <f t="shared" si="481"/>
        <v>6</v>
      </c>
    </row>
    <row r="1143" spans="1:11" x14ac:dyDescent="0.25">
      <c r="A1143" s="14" t="str">
        <f>B1143&amp;C1143</f>
        <v>RoydonGeneral needs</v>
      </c>
      <c r="B1143" s="148" t="s">
        <v>812</v>
      </c>
      <c r="C1143" s="146" t="s">
        <v>72</v>
      </c>
      <c r="D1143">
        <f>SUM(D1139:D1142)</f>
        <v>0</v>
      </c>
      <c r="E1143">
        <f t="shared" ref="E1143:K1143" si="485">SUM(E1139:E1142)</f>
        <v>0</v>
      </c>
      <c r="F1143">
        <f t="shared" si="485"/>
        <v>2</v>
      </c>
      <c r="G1143">
        <f t="shared" si="485"/>
        <v>6</v>
      </c>
      <c r="H1143">
        <f t="shared" si="485"/>
        <v>0</v>
      </c>
      <c r="I1143">
        <f t="shared" si="485"/>
        <v>0</v>
      </c>
      <c r="J1143">
        <f t="shared" si="485"/>
        <v>0</v>
      </c>
      <c r="K1143">
        <f t="shared" si="485"/>
        <v>8</v>
      </c>
    </row>
    <row r="1144" spans="1:11" x14ac:dyDescent="0.25">
      <c r="A1144" s="14" t="str">
        <f t="shared" si="480"/>
        <v>RoydonMaisonette</v>
      </c>
      <c r="B1144" s="148" t="s">
        <v>812</v>
      </c>
      <c r="C1144" s="146" t="s">
        <v>1717</v>
      </c>
      <c r="D1144">
        <v>0</v>
      </c>
      <c r="E1144">
        <v>0</v>
      </c>
      <c r="F1144">
        <v>0</v>
      </c>
      <c r="G1144">
        <v>0</v>
      </c>
      <c r="H1144">
        <v>0</v>
      </c>
      <c r="I1144">
        <v>0</v>
      </c>
      <c r="J1144">
        <v>0</v>
      </c>
      <c r="K1144" s="14">
        <f t="shared" si="481"/>
        <v>0</v>
      </c>
    </row>
    <row r="1145" spans="1:11" x14ac:dyDescent="0.25">
      <c r="A1145" s="14" t="str">
        <f t="shared" si="480"/>
        <v>RoydonSheltered</v>
      </c>
      <c r="B1145" s="148" t="s">
        <v>812</v>
      </c>
      <c r="C1145" s="146" t="s">
        <v>46</v>
      </c>
      <c r="D1145">
        <v>0</v>
      </c>
      <c r="E1145">
        <v>0</v>
      </c>
      <c r="F1145">
        <v>0</v>
      </c>
      <c r="G1145">
        <v>0</v>
      </c>
      <c r="H1145">
        <v>0</v>
      </c>
      <c r="I1145">
        <v>0</v>
      </c>
      <c r="J1145">
        <v>0</v>
      </c>
      <c r="K1145" s="14">
        <f t="shared" si="481"/>
        <v>0</v>
      </c>
    </row>
    <row r="1146" spans="1:11" x14ac:dyDescent="0.25">
      <c r="A1146" s="14" t="str">
        <f t="shared" si="480"/>
        <v>RoydonShared ownership</v>
      </c>
      <c r="B1146" s="148" t="s">
        <v>812</v>
      </c>
      <c r="C1146" s="147" t="s">
        <v>24</v>
      </c>
      <c r="D1146">
        <v>0</v>
      </c>
      <c r="E1146">
        <v>0</v>
      </c>
      <c r="F1146">
        <v>0</v>
      </c>
      <c r="G1146">
        <v>0</v>
      </c>
      <c r="H1146">
        <v>0</v>
      </c>
      <c r="I1146">
        <v>0</v>
      </c>
      <c r="J1146">
        <v>0</v>
      </c>
      <c r="K1146" s="14">
        <f t="shared" si="481"/>
        <v>0</v>
      </c>
    </row>
    <row r="1147" spans="1:11" x14ac:dyDescent="0.25">
      <c r="A1147" s="14" t="str">
        <f t="shared" si="480"/>
        <v>Runcton HolmeBedsit</v>
      </c>
      <c r="B1147" s="148" t="s">
        <v>815</v>
      </c>
      <c r="C1147" s="144" t="s">
        <v>75</v>
      </c>
      <c r="D1147">
        <v>0</v>
      </c>
      <c r="E1147">
        <v>0</v>
      </c>
      <c r="F1147">
        <v>0</v>
      </c>
      <c r="G1147">
        <v>0</v>
      </c>
      <c r="H1147">
        <v>0</v>
      </c>
      <c r="I1147">
        <v>0</v>
      </c>
      <c r="J1147">
        <v>0</v>
      </c>
      <c r="K1147" s="14">
        <f t="shared" si="481"/>
        <v>0</v>
      </c>
    </row>
    <row r="1148" spans="1:11" x14ac:dyDescent="0.25">
      <c r="A1148" s="14" t="str">
        <f t="shared" si="480"/>
        <v>Runcton HolmeBungalow</v>
      </c>
      <c r="B1148" s="148" t="s">
        <v>815</v>
      </c>
      <c r="C1148" s="145" t="s">
        <v>1715</v>
      </c>
      <c r="D1148">
        <v>0</v>
      </c>
      <c r="E1148">
        <v>0</v>
      </c>
      <c r="F1148">
        <v>0</v>
      </c>
      <c r="G1148">
        <v>0</v>
      </c>
      <c r="H1148">
        <v>0</v>
      </c>
      <c r="I1148">
        <v>0</v>
      </c>
      <c r="J1148">
        <v>0</v>
      </c>
      <c r="K1148" s="14">
        <f t="shared" si="481"/>
        <v>0</v>
      </c>
    </row>
    <row r="1149" spans="1:11" x14ac:dyDescent="0.25">
      <c r="A1149" s="14" t="str">
        <f t="shared" si="480"/>
        <v>Runcton HolmeFlat</v>
      </c>
      <c r="B1149" s="148" t="s">
        <v>815</v>
      </c>
      <c r="C1149" s="145" t="s">
        <v>33</v>
      </c>
      <c r="D1149">
        <v>0</v>
      </c>
      <c r="E1149">
        <v>0</v>
      </c>
      <c r="F1149">
        <v>0</v>
      </c>
      <c r="G1149">
        <v>0</v>
      </c>
      <c r="H1149">
        <v>0</v>
      </c>
      <c r="I1149">
        <v>0</v>
      </c>
      <c r="J1149">
        <v>0</v>
      </c>
      <c r="K1149" s="14">
        <f t="shared" si="481"/>
        <v>0</v>
      </c>
    </row>
    <row r="1150" spans="1:11" x14ac:dyDescent="0.25">
      <c r="A1150" s="14" t="str">
        <f t="shared" si="480"/>
        <v>Runcton HolmeHouse</v>
      </c>
      <c r="B1150" s="148" t="s">
        <v>815</v>
      </c>
      <c r="C1150" s="145" t="s">
        <v>1716</v>
      </c>
      <c r="D1150">
        <v>0</v>
      </c>
      <c r="E1150">
        <v>0</v>
      </c>
      <c r="F1150">
        <v>0</v>
      </c>
      <c r="G1150">
        <v>3</v>
      </c>
      <c r="H1150">
        <v>0</v>
      </c>
      <c r="I1150">
        <v>0</v>
      </c>
      <c r="J1150">
        <v>0</v>
      </c>
      <c r="K1150" s="14">
        <f t="shared" si="481"/>
        <v>3</v>
      </c>
    </row>
    <row r="1151" spans="1:11" x14ac:dyDescent="0.25">
      <c r="A1151" s="14" t="str">
        <f t="shared" si="480"/>
        <v>Runcton HolmeMaisonette</v>
      </c>
      <c r="B1151" s="148" t="s">
        <v>815</v>
      </c>
      <c r="C1151" s="146" t="s">
        <v>1717</v>
      </c>
      <c r="D1151">
        <v>0</v>
      </c>
      <c r="E1151">
        <v>0</v>
      </c>
      <c r="F1151">
        <v>0</v>
      </c>
      <c r="G1151">
        <v>0</v>
      </c>
      <c r="H1151">
        <v>0</v>
      </c>
      <c r="I1151">
        <v>0</v>
      </c>
      <c r="J1151">
        <v>0</v>
      </c>
      <c r="K1151" s="14">
        <f t="shared" si="481"/>
        <v>0</v>
      </c>
    </row>
    <row r="1152" spans="1:11" x14ac:dyDescent="0.25">
      <c r="A1152" s="14" t="str">
        <f>B1152&amp;C1152</f>
        <v>Runcton HolmeGeneral needs</v>
      </c>
      <c r="B1152" s="148" t="s">
        <v>815</v>
      </c>
      <c r="C1152" s="146" t="s">
        <v>72</v>
      </c>
      <c r="D1152">
        <f>SUM(D1147:D1151)</f>
        <v>0</v>
      </c>
      <c r="E1152">
        <f t="shared" ref="E1152:K1152" si="486">SUM(E1147:E1151)</f>
        <v>0</v>
      </c>
      <c r="F1152">
        <f t="shared" si="486"/>
        <v>0</v>
      </c>
      <c r="G1152">
        <f t="shared" si="486"/>
        <v>3</v>
      </c>
      <c r="H1152">
        <f t="shared" si="486"/>
        <v>0</v>
      </c>
      <c r="I1152">
        <f t="shared" si="486"/>
        <v>0</v>
      </c>
      <c r="J1152">
        <f t="shared" si="486"/>
        <v>0</v>
      </c>
      <c r="K1152">
        <f t="shared" si="486"/>
        <v>3</v>
      </c>
    </row>
    <row r="1153" spans="1:11" x14ac:dyDescent="0.25">
      <c r="A1153" s="14" t="str">
        <f t="shared" si="480"/>
        <v>Runcton HolmeSheltered</v>
      </c>
      <c r="B1153" s="148" t="s">
        <v>815</v>
      </c>
      <c r="C1153" s="146" t="s">
        <v>46</v>
      </c>
      <c r="D1153">
        <v>0</v>
      </c>
      <c r="E1153">
        <v>0</v>
      </c>
      <c r="F1153">
        <v>0</v>
      </c>
      <c r="G1153">
        <v>0</v>
      </c>
      <c r="H1153">
        <v>0</v>
      </c>
      <c r="I1153">
        <v>0</v>
      </c>
      <c r="J1153">
        <v>0</v>
      </c>
      <c r="K1153" s="14">
        <f t="shared" si="481"/>
        <v>0</v>
      </c>
    </row>
    <row r="1154" spans="1:11" x14ac:dyDescent="0.25">
      <c r="A1154" s="14" t="str">
        <f t="shared" si="480"/>
        <v>Runcton HolmeShared ownership</v>
      </c>
      <c r="B1154" s="148" t="s">
        <v>815</v>
      </c>
      <c r="C1154" s="147" t="s">
        <v>24</v>
      </c>
      <c r="D1154">
        <v>0</v>
      </c>
      <c r="E1154">
        <v>0</v>
      </c>
      <c r="F1154">
        <v>0</v>
      </c>
      <c r="G1154">
        <v>0</v>
      </c>
      <c r="H1154">
        <v>0</v>
      </c>
      <c r="I1154">
        <v>0</v>
      </c>
      <c r="J1154">
        <v>0</v>
      </c>
      <c r="K1154" s="14">
        <f t="shared" si="481"/>
        <v>0</v>
      </c>
    </row>
    <row r="1155" spans="1:11" x14ac:dyDescent="0.25">
      <c r="A1155" s="14" t="str">
        <f t="shared" si="480"/>
        <v>SandringhamBedsit</v>
      </c>
      <c r="B1155" s="148" t="s">
        <v>833</v>
      </c>
      <c r="C1155" s="144" t="s">
        <v>75</v>
      </c>
      <c r="D1155">
        <v>0</v>
      </c>
      <c r="E1155">
        <v>0</v>
      </c>
      <c r="F1155">
        <v>0</v>
      </c>
      <c r="G1155">
        <v>0</v>
      </c>
      <c r="H1155">
        <v>0</v>
      </c>
      <c r="I1155">
        <v>0</v>
      </c>
      <c r="J1155">
        <v>0</v>
      </c>
      <c r="K1155" s="14">
        <f t="shared" si="481"/>
        <v>0</v>
      </c>
    </row>
    <row r="1156" spans="1:11" x14ac:dyDescent="0.25">
      <c r="A1156" s="14" t="str">
        <f t="shared" si="480"/>
        <v>SandringhamBungalow</v>
      </c>
      <c r="B1156" s="148" t="s">
        <v>833</v>
      </c>
      <c r="C1156" s="145" t="s">
        <v>1715</v>
      </c>
      <c r="D1156">
        <v>0</v>
      </c>
      <c r="E1156">
        <v>0</v>
      </c>
      <c r="F1156">
        <v>0</v>
      </c>
      <c r="G1156">
        <v>0</v>
      </c>
      <c r="H1156">
        <v>0</v>
      </c>
      <c r="I1156">
        <v>0</v>
      </c>
      <c r="J1156">
        <v>0</v>
      </c>
      <c r="K1156" s="14">
        <f t="shared" si="481"/>
        <v>0</v>
      </c>
    </row>
    <row r="1157" spans="1:11" x14ac:dyDescent="0.25">
      <c r="A1157" s="14" t="str">
        <f t="shared" si="480"/>
        <v>SandringhamFlat</v>
      </c>
      <c r="B1157" s="148" t="s">
        <v>833</v>
      </c>
      <c r="C1157" s="145" t="s">
        <v>33</v>
      </c>
      <c r="D1157">
        <v>0</v>
      </c>
      <c r="E1157">
        <v>0</v>
      </c>
      <c r="F1157">
        <v>0</v>
      </c>
      <c r="G1157">
        <v>0</v>
      </c>
      <c r="H1157">
        <v>0</v>
      </c>
      <c r="I1157">
        <v>0</v>
      </c>
      <c r="J1157">
        <v>0</v>
      </c>
      <c r="K1157" s="14">
        <f t="shared" si="481"/>
        <v>0</v>
      </c>
    </row>
    <row r="1158" spans="1:11" x14ac:dyDescent="0.25">
      <c r="A1158" s="14" t="str">
        <f t="shared" si="480"/>
        <v>SandringhamHouse</v>
      </c>
      <c r="B1158" s="148" t="s">
        <v>833</v>
      </c>
      <c r="C1158" s="145" t="s">
        <v>1716</v>
      </c>
      <c r="D1158">
        <v>0</v>
      </c>
      <c r="E1158">
        <v>0</v>
      </c>
      <c r="F1158">
        <v>0</v>
      </c>
      <c r="G1158">
        <v>7</v>
      </c>
      <c r="H1158">
        <v>0</v>
      </c>
      <c r="I1158">
        <v>0</v>
      </c>
      <c r="J1158">
        <v>0</v>
      </c>
      <c r="K1158" s="14">
        <f t="shared" si="481"/>
        <v>7</v>
      </c>
    </row>
    <row r="1159" spans="1:11" x14ac:dyDescent="0.25">
      <c r="A1159" s="14" t="str">
        <f t="shared" si="480"/>
        <v>SandringhamMaisonette</v>
      </c>
      <c r="B1159" s="148" t="s">
        <v>833</v>
      </c>
      <c r="C1159" s="146" t="s">
        <v>1717</v>
      </c>
      <c r="D1159">
        <v>0</v>
      </c>
      <c r="E1159">
        <v>0</v>
      </c>
      <c r="F1159">
        <v>0</v>
      </c>
      <c r="G1159">
        <v>0</v>
      </c>
      <c r="H1159">
        <v>0</v>
      </c>
      <c r="I1159">
        <v>0</v>
      </c>
      <c r="J1159">
        <v>0</v>
      </c>
      <c r="K1159" s="14">
        <f t="shared" si="481"/>
        <v>0</v>
      </c>
    </row>
    <row r="1160" spans="1:11" x14ac:dyDescent="0.25">
      <c r="A1160" s="14" t="str">
        <f>B1160&amp;C1160</f>
        <v>SandringhamGeneral needs</v>
      </c>
      <c r="B1160" s="148" t="s">
        <v>833</v>
      </c>
      <c r="C1160" s="146" t="s">
        <v>72</v>
      </c>
      <c r="D1160">
        <f>SUM(D1155:D1159)</f>
        <v>0</v>
      </c>
      <c r="E1160">
        <f t="shared" ref="E1160:K1160" si="487">SUM(E1155:E1159)</f>
        <v>0</v>
      </c>
      <c r="F1160">
        <f t="shared" si="487"/>
        <v>0</v>
      </c>
      <c r="G1160">
        <f t="shared" si="487"/>
        <v>7</v>
      </c>
      <c r="H1160">
        <f t="shared" si="487"/>
        <v>0</v>
      </c>
      <c r="I1160">
        <f t="shared" si="487"/>
        <v>0</v>
      </c>
      <c r="J1160">
        <f t="shared" si="487"/>
        <v>0</v>
      </c>
      <c r="K1160">
        <f t="shared" si="487"/>
        <v>7</v>
      </c>
    </row>
    <row r="1161" spans="1:11" x14ac:dyDescent="0.25">
      <c r="A1161" s="14" t="str">
        <f t="shared" si="480"/>
        <v>SandringhamSheltered</v>
      </c>
      <c r="B1161" s="148" t="s">
        <v>833</v>
      </c>
      <c r="C1161" s="146" t="s">
        <v>46</v>
      </c>
      <c r="D1161">
        <v>0</v>
      </c>
      <c r="E1161">
        <v>0</v>
      </c>
      <c r="F1161">
        <v>0</v>
      </c>
      <c r="G1161">
        <v>0</v>
      </c>
      <c r="H1161">
        <v>0</v>
      </c>
      <c r="I1161">
        <v>0</v>
      </c>
      <c r="J1161">
        <v>0</v>
      </c>
      <c r="K1161" s="14">
        <f t="shared" si="481"/>
        <v>0</v>
      </c>
    </row>
    <row r="1162" spans="1:11" x14ac:dyDescent="0.25">
      <c r="A1162" s="14" t="str">
        <f t="shared" si="480"/>
        <v>SandringhamShared ownership</v>
      </c>
      <c r="B1162" s="148" t="s">
        <v>833</v>
      </c>
      <c r="C1162" s="147" t="s">
        <v>24</v>
      </c>
      <c r="D1162">
        <v>0</v>
      </c>
      <c r="E1162">
        <v>0</v>
      </c>
      <c r="F1162">
        <v>0</v>
      </c>
      <c r="G1162">
        <v>0</v>
      </c>
      <c r="H1162">
        <v>0</v>
      </c>
      <c r="I1162">
        <v>0</v>
      </c>
      <c r="J1162">
        <v>0</v>
      </c>
      <c r="K1162" s="14">
        <f t="shared" si="481"/>
        <v>0</v>
      </c>
    </row>
    <row r="1163" spans="1:11" x14ac:dyDescent="0.25">
      <c r="A1163" s="14" t="str">
        <f t="shared" si="480"/>
        <v>SedgefordBedsit</v>
      </c>
      <c r="B1163" s="148" t="s">
        <v>849</v>
      </c>
      <c r="C1163" s="144" t="s">
        <v>75</v>
      </c>
      <c r="D1163">
        <v>0</v>
      </c>
      <c r="E1163">
        <v>0</v>
      </c>
      <c r="F1163">
        <v>0</v>
      </c>
      <c r="G1163">
        <v>0</v>
      </c>
      <c r="H1163">
        <v>0</v>
      </c>
      <c r="I1163">
        <v>0</v>
      </c>
      <c r="J1163">
        <v>0</v>
      </c>
      <c r="K1163" s="14">
        <f t="shared" si="481"/>
        <v>0</v>
      </c>
    </row>
    <row r="1164" spans="1:11" x14ac:dyDescent="0.25">
      <c r="A1164" s="14" t="str">
        <f t="shared" si="480"/>
        <v>SedgefordBungalow</v>
      </c>
      <c r="B1164" s="148" t="s">
        <v>849</v>
      </c>
      <c r="C1164" s="145" t="s">
        <v>1715</v>
      </c>
      <c r="D1164">
        <v>0</v>
      </c>
      <c r="E1164">
        <v>0</v>
      </c>
      <c r="F1164">
        <v>8</v>
      </c>
      <c r="G1164">
        <v>0</v>
      </c>
      <c r="H1164">
        <v>0</v>
      </c>
      <c r="I1164">
        <v>0</v>
      </c>
      <c r="J1164">
        <v>0</v>
      </c>
      <c r="K1164" s="14">
        <f t="shared" si="481"/>
        <v>8</v>
      </c>
    </row>
    <row r="1165" spans="1:11" x14ac:dyDescent="0.25">
      <c r="A1165" s="14" t="str">
        <f t="shared" si="480"/>
        <v>SedgefordFlat</v>
      </c>
      <c r="B1165" s="148" t="s">
        <v>849</v>
      </c>
      <c r="C1165" s="145" t="s">
        <v>33</v>
      </c>
      <c r="D1165">
        <v>0</v>
      </c>
      <c r="E1165">
        <v>2</v>
      </c>
      <c r="F1165">
        <v>0</v>
      </c>
      <c r="G1165">
        <v>0</v>
      </c>
      <c r="H1165">
        <v>0</v>
      </c>
      <c r="I1165">
        <v>0</v>
      </c>
      <c r="J1165">
        <v>0</v>
      </c>
      <c r="K1165" s="14">
        <f t="shared" si="481"/>
        <v>2</v>
      </c>
    </row>
    <row r="1166" spans="1:11" x14ac:dyDescent="0.25">
      <c r="A1166" s="14" t="str">
        <f t="shared" si="480"/>
        <v>SedgefordHouse</v>
      </c>
      <c r="B1166" s="148" t="s">
        <v>849</v>
      </c>
      <c r="C1166" s="145" t="s">
        <v>1716</v>
      </c>
      <c r="D1166">
        <v>0</v>
      </c>
      <c r="E1166">
        <v>0</v>
      </c>
      <c r="F1166">
        <v>3</v>
      </c>
      <c r="G1166">
        <v>19</v>
      </c>
      <c r="H1166">
        <v>1</v>
      </c>
      <c r="I1166">
        <v>0</v>
      </c>
      <c r="J1166">
        <v>0</v>
      </c>
      <c r="K1166" s="14">
        <f t="shared" si="481"/>
        <v>23</v>
      </c>
    </row>
    <row r="1167" spans="1:11" x14ac:dyDescent="0.25">
      <c r="A1167" s="14" t="str">
        <f t="shared" si="480"/>
        <v>SedgefordMaisonette</v>
      </c>
      <c r="B1167" s="148" t="s">
        <v>849</v>
      </c>
      <c r="C1167" s="146" t="s">
        <v>1717</v>
      </c>
      <c r="D1167">
        <v>0</v>
      </c>
      <c r="E1167">
        <v>0</v>
      </c>
      <c r="F1167">
        <v>0</v>
      </c>
      <c r="G1167">
        <v>0</v>
      </c>
      <c r="H1167">
        <v>0</v>
      </c>
      <c r="I1167">
        <v>0</v>
      </c>
      <c r="J1167">
        <v>0</v>
      </c>
      <c r="K1167" s="14">
        <f t="shared" si="481"/>
        <v>0</v>
      </c>
    </row>
    <row r="1168" spans="1:11" x14ac:dyDescent="0.25">
      <c r="A1168" s="14" t="str">
        <f>B1168&amp;C1168</f>
        <v>SedgefordGeneral needs</v>
      </c>
      <c r="B1168" s="148" t="s">
        <v>849</v>
      </c>
      <c r="C1168" s="146" t="s">
        <v>72</v>
      </c>
      <c r="D1168">
        <f>SUM(D1163:D1167)</f>
        <v>0</v>
      </c>
      <c r="E1168">
        <f t="shared" ref="E1168:K1168" si="488">SUM(E1163:E1167)</f>
        <v>2</v>
      </c>
      <c r="F1168">
        <f t="shared" si="488"/>
        <v>11</v>
      </c>
      <c r="G1168">
        <f t="shared" si="488"/>
        <v>19</v>
      </c>
      <c r="H1168">
        <f t="shared" si="488"/>
        <v>1</v>
      </c>
      <c r="I1168">
        <f t="shared" si="488"/>
        <v>0</v>
      </c>
      <c r="J1168">
        <f t="shared" si="488"/>
        <v>0</v>
      </c>
      <c r="K1168">
        <f t="shared" si="488"/>
        <v>33</v>
      </c>
    </row>
    <row r="1169" spans="1:11" x14ac:dyDescent="0.25">
      <c r="A1169" s="14" t="str">
        <f t="shared" si="480"/>
        <v>SedgefordSheltered</v>
      </c>
      <c r="B1169" s="148" t="s">
        <v>849</v>
      </c>
      <c r="C1169" s="146" t="s">
        <v>46</v>
      </c>
      <c r="D1169">
        <v>0</v>
      </c>
      <c r="E1169">
        <v>0</v>
      </c>
      <c r="F1169">
        <v>0</v>
      </c>
      <c r="G1169">
        <v>0</v>
      </c>
      <c r="H1169">
        <v>0</v>
      </c>
      <c r="I1169">
        <v>0</v>
      </c>
      <c r="J1169">
        <v>0</v>
      </c>
      <c r="K1169" s="14">
        <f t="shared" si="481"/>
        <v>0</v>
      </c>
    </row>
    <row r="1170" spans="1:11" x14ac:dyDescent="0.25">
      <c r="A1170" s="14" t="str">
        <f t="shared" si="480"/>
        <v>SedgefordShared ownership</v>
      </c>
      <c r="B1170" s="148" t="s">
        <v>849</v>
      </c>
      <c r="C1170" s="147" t="s">
        <v>24</v>
      </c>
      <c r="D1170">
        <v>0</v>
      </c>
      <c r="E1170">
        <v>0</v>
      </c>
      <c r="F1170">
        <v>2</v>
      </c>
      <c r="G1170">
        <v>0</v>
      </c>
      <c r="H1170">
        <v>0</v>
      </c>
      <c r="I1170">
        <v>0</v>
      </c>
      <c r="J1170">
        <v>0</v>
      </c>
      <c r="K1170" s="14">
        <f t="shared" si="481"/>
        <v>2</v>
      </c>
    </row>
    <row r="1171" spans="1:11" x14ac:dyDescent="0.25">
      <c r="A1171" s="14" t="str">
        <f t="shared" si="480"/>
        <v>ShouldhamBedsit</v>
      </c>
      <c r="B1171" s="148" t="s">
        <v>865</v>
      </c>
      <c r="C1171" s="144" t="s">
        <v>75</v>
      </c>
      <c r="D1171">
        <v>0</v>
      </c>
      <c r="E1171">
        <v>0</v>
      </c>
      <c r="F1171">
        <v>0</v>
      </c>
      <c r="G1171">
        <v>0</v>
      </c>
      <c r="H1171">
        <v>0</v>
      </c>
      <c r="I1171">
        <v>0</v>
      </c>
      <c r="J1171">
        <v>0</v>
      </c>
      <c r="K1171" s="14">
        <f t="shared" si="481"/>
        <v>0</v>
      </c>
    </row>
    <row r="1172" spans="1:11" x14ac:dyDescent="0.25">
      <c r="A1172" s="14" t="str">
        <f t="shared" si="480"/>
        <v>ShouldhamBungalow</v>
      </c>
      <c r="B1172" s="148" t="s">
        <v>865</v>
      </c>
      <c r="C1172" s="145" t="s">
        <v>1715</v>
      </c>
      <c r="D1172">
        <v>0</v>
      </c>
      <c r="E1172">
        <v>0</v>
      </c>
      <c r="F1172">
        <v>0</v>
      </c>
      <c r="G1172">
        <v>0</v>
      </c>
      <c r="H1172">
        <v>0</v>
      </c>
      <c r="I1172">
        <v>0</v>
      </c>
      <c r="J1172">
        <v>0</v>
      </c>
      <c r="K1172" s="14">
        <f t="shared" si="481"/>
        <v>0</v>
      </c>
    </row>
    <row r="1173" spans="1:11" x14ac:dyDescent="0.25">
      <c r="A1173" s="14" t="str">
        <f t="shared" si="480"/>
        <v>ShouldhamFlat</v>
      </c>
      <c r="B1173" s="148" t="s">
        <v>865</v>
      </c>
      <c r="C1173" s="145" t="s">
        <v>33</v>
      </c>
      <c r="D1173">
        <v>0</v>
      </c>
      <c r="E1173">
        <v>0</v>
      </c>
      <c r="F1173">
        <v>0</v>
      </c>
      <c r="G1173">
        <v>0</v>
      </c>
      <c r="H1173">
        <v>0</v>
      </c>
      <c r="I1173">
        <v>0</v>
      </c>
      <c r="J1173">
        <v>0</v>
      </c>
      <c r="K1173" s="14">
        <f t="shared" si="481"/>
        <v>0</v>
      </c>
    </row>
    <row r="1174" spans="1:11" x14ac:dyDescent="0.25">
      <c r="A1174" s="14" t="str">
        <f t="shared" si="480"/>
        <v>ShouldhamHouse</v>
      </c>
      <c r="B1174" s="148" t="s">
        <v>865</v>
      </c>
      <c r="C1174" s="145" t="s">
        <v>1716</v>
      </c>
      <c r="D1174">
        <v>0</v>
      </c>
      <c r="E1174">
        <v>0</v>
      </c>
      <c r="F1174">
        <v>0</v>
      </c>
      <c r="G1174">
        <v>3</v>
      </c>
      <c r="H1174">
        <v>0</v>
      </c>
      <c r="I1174">
        <v>0</v>
      </c>
      <c r="J1174">
        <v>0</v>
      </c>
      <c r="K1174" s="14">
        <f t="shared" si="481"/>
        <v>3</v>
      </c>
    </row>
    <row r="1175" spans="1:11" x14ac:dyDescent="0.25">
      <c r="A1175" s="14" t="str">
        <f>B1175&amp;C1175</f>
        <v>ShouldhamGeneral needs</v>
      </c>
      <c r="B1175" s="148" t="s">
        <v>865</v>
      </c>
      <c r="C1175" s="146" t="s">
        <v>72</v>
      </c>
      <c r="D1175">
        <f>SUM(D1170:D1174)</f>
        <v>0</v>
      </c>
      <c r="E1175">
        <f t="shared" ref="E1175:K1175" si="489">SUM(E1170:E1174)</f>
        <v>0</v>
      </c>
      <c r="F1175">
        <f t="shared" si="489"/>
        <v>2</v>
      </c>
      <c r="G1175">
        <f t="shared" si="489"/>
        <v>3</v>
      </c>
      <c r="H1175">
        <f t="shared" si="489"/>
        <v>0</v>
      </c>
      <c r="I1175">
        <f t="shared" si="489"/>
        <v>0</v>
      </c>
      <c r="J1175">
        <f t="shared" si="489"/>
        <v>0</v>
      </c>
      <c r="K1175">
        <f t="shared" si="489"/>
        <v>5</v>
      </c>
    </row>
    <row r="1176" spans="1:11" x14ac:dyDescent="0.25">
      <c r="A1176" s="14" t="str">
        <f t="shared" si="480"/>
        <v>ShouldhamMaisonette</v>
      </c>
      <c r="B1176" s="148" t="s">
        <v>865</v>
      </c>
      <c r="C1176" s="146" t="s">
        <v>1717</v>
      </c>
      <c r="D1176">
        <v>0</v>
      </c>
      <c r="E1176">
        <v>0</v>
      </c>
      <c r="F1176">
        <v>0</v>
      </c>
      <c r="G1176">
        <v>0</v>
      </c>
      <c r="H1176">
        <v>0</v>
      </c>
      <c r="I1176">
        <v>0</v>
      </c>
      <c r="J1176">
        <v>0</v>
      </c>
      <c r="K1176" s="14">
        <f t="shared" si="481"/>
        <v>0</v>
      </c>
    </row>
    <row r="1177" spans="1:11" x14ac:dyDescent="0.25">
      <c r="A1177" s="14" t="str">
        <f t="shared" si="480"/>
        <v>ShouldhamSheltered</v>
      </c>
      <c r="B1177" s="148" t="s">
        <v>865</v>
      </c>
      <c r="C1177" s="146" t="s">
        <v>46</v>
      </c>
      <c r="D1177">
        <v>0</v>
      </c>
      <c r="E1177">
        <v>0</v>
      </c>
      <c r="F1177">
        <v>0</v>
      </c>
      <c r="G1177">
        <v>0</v>
      </c>
      <c r="H1177">
        <v>0</v>
      </c>
      <c r="I1177">
        <v>0</v>
      </c>
      <c r="J1177">
        <v>0</v>
      </c>
      <c r="K1177" s="14">
        <f t="shared" si="481"/>
        <v>0</v>
      </c>
    </row>
    <row r="1178" spans="1:11" x14ac:dyDescent="0.25">
      <c r="A1178" s="14" t="str">
        <f t="shared" si="480"/>
        <v>ShouldhamShared ownership</v>
      </c>
      <c r="B1178" s="148" t="s">
        <v>865</v>
      </c>
      <c r="C1178" s="147" t="s">
        <v>24</v>
      </c>
      <c r="D1178">
        <v>0</v>
      </c>
      <c r="E1178">
        <v>0</v>
      </c>
      <c r="F1178">
        <v>0</v>
      </c>
      <c r="G1178">
        <v>0</v>
      </c>
      <c r="H1178">
        <v>0</v>
      </c>
      <c r="I1178">
        <v>0</v>
      </c>
      <c r="J1178">
        <v>0</v>
      </c>
      <c r="K1178" s="14">
        <f t="shared" si="481"/>
        <v>0</v>
      </c>
    </row>
    <row r="1179" spans="1:11" x14ac:dyDescent="0.25">
      <c r="A1179" s="14" t="str">
        <f t="shared" si="480"/>
        <v>SnettishamBedsit</v>
      </c>
      <c r="B1179" s="148" t="s">
        <v>883</v>
      </c>
      <c r="C1179" s="144" t="s">
        <v>75</v>
      </c>
      <c r="D1179">
        <v>0</v>
      </c>
      <c r="E1179">
        <v>0</v>
      </c>
      <c r="F1179">
        <v>0</v>
      </c>
      <c r="G1179">
        <v>0</v>
      </c>
      <c r="H1179">
        <v>0</v>
      </c>
      <c r="I1179">
        <v>0</v>
      </c>
      <c r="J1179">
        <v>0</v>
      </c>
      <c r="K1179" s="14">
        <f t="shared" si="481"/>
        <v>0</v>
      </c>
    </row>
    <row r="1180" spans="1:11" x14ac:dyDescent="0.25">
      <c r="A1180" s="14" t="str">
        <f t="shared" si="480"/>
        <v>SnettishamBungalow</v>
      </c>
      <c r="B1180" s="148" t="s">
        <v>883</v>
      </c>
      <c r="C1180" s="145" t="s">
        <v>1715</v>
      </c>
      <c r="D1180">
        <v>0</v>
      </c>
      <c r="E1180">
        <v>1</v>
      </c>
      <c r="F1180">
        <v>32</v>
      </c>
      <c r="G1180">
        <v>1</v>
      </c>
      <c r="H1180">
        <v>0</v>
      </c>
      <c r="I1180">
        <v>0</v>
      </c>
      <c r="J1180">
        <v>0</v>
      </c>
      <c r="K1180" s="14">
        <f t="shared" si="481"/>
        <v>34</v>
      </c>
    </row>
    <row r="1181" spans="1:11" x14ac:dyDescent="0.25">
      <c r="A1181" s="14" t="str">
        <f t="shared" si="480"/>
        <v>SnettishamFlat</v>
      </c>
      <c r="B1181" s="148" t="s">
        <v>883</v>
      </c>
      <c r="C1181" s="145" t="s">
        <v>33</v>
      </c>
      <c r="D1181">
        <v>0</v>
      </c>
      <c r="E1181">
        <v>14</v>
      </c>
      <c r="F1181">
        <v>0</v>
      </c>
      <c r="G1181">
        <v>0</v>
      </c>
      <c r="H1181">
        <v>0</v>
      </c>
      <c r="I1181">
        <v>0</v>
      </c>
      <c r="J1181">
        <v>0</v>
      </c>
      <c r="K1181" s="14">
        <f t="shared" si="481"/>
        <v>14</v>
      </c>
    </row>
    <row r="1182" spans="1:11" x14ac:dyDescent="0.25">
      <c r="A1182" s="14" t="str">
        <f t="shared" si="480"/>
        <v>SnettishamHouse</v>
      </c>
      <c r="B1182" s="148" t="s">
        <v>883</v>
      </c>
      <c r="C1182" s="145" t="s">
        <v>1716</v>
      </c>
      <c r="D1182">
        <v>1</v>
      </c>
      <c r="E1182">
        <v>1</v>
      </c>
      <c r="F1182">
        <v>13</v>
      </c>
      <c r="G1182">
        <v>41</v>
      </c>
      <c r="H1182">
        <v>8</v>
      </c>
      <c r="I1182">
        <v>0</v>
      </c>
      <c r="J1182">
        <v>0</v>
      </c>
      <c r="K1182" s="14">
        <f t="shared" si="481"/>
        <v>64</v>
      </c>
    </row>
    <row r="1183" spans="1:11" x14ac:dyDescent="0.25">
      <c r="A1183" s="14" t="str">
        <f t="shared" si="480"/>
        <v>SnettishamMaisonette</v>
      </c>
      <c r="B1183" s="148" t="s">
        <v>883</v>
      </c>
      <c r="C1183" s="146" t="s">
        <v>1717</v>
      </c>
      <c r="D1183">
        <v>0</v>
      </c>
      <c r="E1183">
        <v>0</v>
      </c>
      <c r="F1183">
        <v>0</v>
      </c>
      <c r="G1183">
        <v>0</v>
      </c>
      <c r="H1183">
        <v>0</v>
      </c>
      <c r="I1183">
        <v>0</v>
      </c>
      <c r="J1183">
        <v>0</v>
      </c>
      <c r="K1183" s="14">
        <f t="shared" si="481"/>
        <v>0</v>
      </c>
    </row>
    <row r="1184" spans="1:11" x14ac:dyDescent="0.25">
      <c r="A1184" s="14" t="str">
        <f>B1184&amp;C1184</f>
        <v>SnettishamGeneral needs</v>
      </c>
      <c r="B1184" s="148" t="s">
        <v>883</v>
      </c>
      <c r="C1184" s="146" t="s">
        <v>72</v>
      </c>
      <c r="D1184">
        <f>SUM(D1179:D1183)</f>
        <v>1</v>
      </c>
      <c r="E1184">
        <f t="shared" ref="E1184:K1184" si="490">SUM(E1179:E1183)</f>
        <v>16</v>
      </c>
      <c r="F1184">
        <f t="shared" si="490"/>
        <v>45</v>
      </c>
      <c r="G1184">
        <f t="shared" si="490"/>
        <v>42</v>
      </c>
      <c r="H1184">
        <f t="shared" si="490"/>
        <v>8</v>
      </c>
      <c r="I1184">
        <f t="shared" si="490"/>
        <v>0</v>
      </c>
      <c r="J1184">
        <f t="shared" si="490"/>
        <v>0</v>
      </c>
      <c r="K1184">
        <f t="shared" si="490"/>
        <v>112</v>
      </c>
    </row>
    <row r="1185" spans="1:11" x14ac:dyDescent="0.25">
      <c r="A1185" s="14" t="str">
        <f t="shared" si="480"/>
        <v>SnettishamSheltered</v>
      </c>
      <c r="B1185" s="148" t="s">
        <v>883</v>
      </c>
      <c r="C1185" s="146" t="s">
        <v>46</v>
      </c>
      <c r="D1185">
        <v>1</v>
      </c>
      <c r="E1185">
        <v>30</v>
      </c>
      <c r="F1185">
        <v>1</v>
      </c>
      <c r="G1185">
        <v>1</v>
      </c>
      <c r="H1185">
        <v>0</v>
      </c>
      <c r="I1185">
        <v>0</v>
      </c>
      <c r="J1185">
        <v>0</v>
      </c>
      <c r="K1185" s="14">
        <f t="shared" si="481"/>
        <v>33</v>
      </c>
    </row>
    <row r="1186" spans="1:11" x14ac:dyDescent="0.25">
      <c r="A1186" s="14" t="str">
        <f t="shared" si="480"/>
        <v>SnettishamShared ownership</v>
      </c>
      <c r="B1186" s="148" t="s">
        <v>883</v>
      </c>
      <c r="C1186" s="147" t="s">
        <v>24</v>
      </c>
      <c r="D1186">
        <v>0</v>
      </c>
      <c r="E1186">
        <v>0</v>
      </c>
      <c r="F1186">
        <v>3</v>
      </c>
      <c r="G1186">
        <v>1</v>
      </c>
      <c r="H1186">
        <v>0</v>
      </c>
      <c r="I1186">
        <v>0</v>
      </c>
      <c r="J1186">
        <v>0</v>
      </c>
      <c r="K1186" s="14">
        <f t="shared" si="481"/>
        <v>4</v>
      </c>
    </row>
    <row r="1187" spans="1:11" x14ac:dyDescent="0.25">
      <c r="A1187" s="14" t="str">
        <f t="shared" si="480"/>
        <v>South CreakeBedsit</v>
      </c>
      <c r="B1187" s="148" t="s">
        <v>889</v>
      </c>
      <c r="C1187" s="144" t="s">
        <v>75</v>
      </c>
      <c r="D1187">
        <v>0</v>
      </c>
      <c r="E1187">
        <v>0</v>
      </c>
      <c r="F1187">
        <v>0</v>
      </c>
      <c r="G1187">
        <v>0</v>
      </c>
      <c r="H1187">
        <v>0</v>
      </c>
      <c r="I1187">
        <v>0</v>
      </c>
      <c r="J1187">
        <v>0</v>
      </c>
      <c r="K1187" s="14">
        <f t="shared" si="481"/>
        <v>0</v>
      </c>
    </row>
    <row r="1188" spans="1:11" x14ac:dyDescent="0.25">
      <c r="A1188" s="14" t="str">
        <f t="shared" si="480"/>
        <v>South CreakeBungalow</v>
      </c>
      <c r="B1188" s="148" t="s">
        <v>889</v>
      </c>
      <c r="C1188" s="145" t="s">
        <v>1715</v>
      </c>
      <c r="D1188">
        <v>0</v>
      </c>
      <c r="E1188">
        <v>1</v>
      </c>
      <c r="F1188">
        <v>24</v>
      </c>
      <c r="G1188">
        <v>0</v>
      </c>
      <c r="H1188">
        <v>0</v>
      </c>
      <c r="I1188">
        <v>0</v>
      </c>
      <c r="J1188">
        <v>0</v>
      </c>
      <c r="K1188" s="14">
        <f t="shared" si="481"/>
        <v>25</v>
      </c>
    </row>
    <row r="1189" spans="1:11" x14ac:dyDescent="0.25">
      <c r="A1189" s="14" t="str">
        <f t="shared" ref="A1189:A1261" si="491">B1189&amp;C1189</f>
        <v>South CreakeFlat</v>
      </c>
      <c r="B1189" s="148" t="s">
        <v>889</v>
      </c>
      <c r="C1189" s="145" t="s">
        <v>33</v>
      </c>
      <c r="D1189">
        <v>0</v>
      </c>
      <c r="E1189">
        <v>0</v>
      </c>
      <c r="F1189">
        <v>0</v>
      </c>
      <c r="G1189">
        <v>0</v>
      </c>
      <c r="H1189">
        <v>0</v>
      </c>
      <c r="I1189">
        <v>0</v>
      </c>
      <c r="J1189">
        <v>0</v>
      </c>
      <c r="K1189" s="14">
        <f t="shared" si="481"/>
        <v>0</v>
      </c>
    </row>
    <row r="1190" spans="1:11" x14ac:dyDescent="0.25">
      <c r="A1190" s="14" t="str">
        <f t="shared" si="491"/>
        <v>South CreakeHouse</v>
      </c>
      <c r="B1190" s="148" t="s">
        <v>889</v>
      </c>
      <c r="C1190" s="145" t="s">
        <v>1716</v>
      </c>
      <c r="D1190">
        <v>0</v>
      </c>
      <c r="E1190">
        <v>0</v>
      </c>
      <c r="F1190">
        <v>3</v>
      </c>
      <c r="G1190">
        <v>16</v>
      </c>
      <c r="H1190">
        <v>0</v>
      </c>
      <c r="I1190">
        <v>0</v>
      </c>
      <c r="J1190">
        <v>0</v>
      </c>
      <c r="K1190" s="14">
        <f t="shared" si="481"/>
        <v>19</v>
      </c>
    </row>
    <row r="1191" spans="1:11" x14ac:dyDescent="0.25">
      <c r="A1191" s="14" t="str">
        <f t="shared" si="491"/>
        <v>South CreakeMaisonette</v>
      </c>
      <c r="B1191" s="148" t="s">
        <v>889</v>
      </c>
      <c r="C1191" s="146" t="s">
        <v>1717</v>
      </c>
      <c r="D1191">
        <v>0</v>
      </c>
      <c r="E1191">
        <v>0</v>
      </c>
      <c r="F1191">
        <v>0</v>
      </c>
      <c r="G1191">
        <v>0</v>
      </c>
      <c r="H1191">
        <v>0</v>
      </c>
      <c r="I1191">
        <v>0</v>
      </c>
      <c r="J1191">
        <v>0</v>
      </c>
      <c r="K1191" s="14">
        <f t="shared" ref="K1191:K1263" si="492">SUM(D1191:J1191)</f>
        <v>0</v>
      </c>
    </row>
    <row r="1192" spans="1:11" x14ac:dyDescent="0.25">
      <c r="A1192" s="14" t="str">
        <f>B1192&amp;C1192</f>
        <v>South CreakeGeneral needs</v>
      </c>
      <c r="B1192" s="148" t="s">
        <v>889</v>
      </c>
      <c r="C1192" s="146" t="s">
        <v>72</v>
      </c>
      <c r="D1192">
        <f>SUM(D1187:D1191)</f>
        <v>0</v>
      </c>
      <c r="E1192">
        <f t="shared" ref="E1192:K1192" si="493">SUM(E1187:E1191)</f>
        <v>1</v>
      </c>
      <c r="F1192">
        <f t="shared" si="493"/>
        <v>27</v>
      </c>
      <c r="G1192">
        <f t="shared" si="493"/>
        <v>16</v>
      </c>
      <c r="H1192">
        <f t="shared" si="493"/>
        <v>0</v>
      </c>
      <c r="I1192">
        <f t="shared" si="493"/>
        <v>0</v>
      </c>
      <c r="J1192">
        <f t="shared" si="493"/>
        <v>0</v>
      </c>
      <c r="K1192">
        <f t="shared" si="493"/>
        <v>44</v>
      </c>
    </row>
    <row r="1193" spans="1:11" x14ac:dyDescent="0.25">
      <c r="A1193" s="14" t="str">
        <f t="shared" si="491"/>
        <v>South CreakeSheltered</v>
      </c>
      <c r="B1193" s="148" t="s">
        <v>889</v>
      </c>
      <c r="C1193" s="146" t="s">
        <v>46</v>
      </c>
      <c r="D1193">
        <v>0</v>
      </c>
      <c r="E1193">
        <v>0</v>
      </c>
      <c r="F1193">
        <v>0</v>
      </c>
      <c r="G1193">
        <v>0</v>
      </c>
      <c r="H1193">
        <v>0</v>
      </c>
      <c r="I1193">
        <v>0</v>
      </c>
      <c r="J1193">
        <v>0</v>
      </c>
      <c r="K1193" s="14">
        <f t="shared" si="492"/>
        <v>0</v>
      </c>
    </row>
    <row r="1194" spans="1:11" x14ac:dyDescent="0.25">
      <c r="A1194" s="14" t="str">
        <f t="shared" si="491"/>
        <v>South CreakeShared ownership</v>
      </c>
      <c r="B1194" s="148" t="s">
        <v>889</v>
      </c>
      <c r="C1194" s="147" t="s">
        <v>24</v>
      </c>
      <c r="D1194">
        <v>0</v>
      </c>
      <c r="E1194">
        <v>0</v>
      </c>
      <c r="F1194">
        <v>0</v>
      </c>
      <c r="G1194">
        <v>0</v>
      </c>
      <c r="H1194">
        <v>0</v>
      </c>
      <c r="I1194">
        <v>0</v>
      </c>
      <c r="J1194">
        <v>0</v>
      </c>
      <c r="K1194" s="14">
        <f t="shared" si="492"/>
        <v>0</v>
      </c>
    </row>
    <row r="1195" spans="1:11" x14ac:dyDescent="0.25">
      <c r="A1195" s="14" t="str">
        <f t="shared" si="491"/>
        <v>South WoottonBedsit</v>
      </c>
      <c r="B1195" s="148" t="s">
        <v>897</v>
      </c>
      <c r="C1195" s="144" t="s">
        <v>75</v>
      </c>
      <c r="D1195">
        <v>0</v>
      </c>
      <c r="E1195">
        <v>0</v>
      </c>
      <c r="F1195">
        <v>0</v>
      </c>
      <c r="G1195">
        <v>0</v>
      </c>
      <c r="H1195">
        <v>0</v>
      </c>
      <c r="I1195">
        <v>0</v>
      </c>
      <c r="J1195">
        <v>0</v>
      </c>
      <c r="K1195" s="14">
        <f t="shared" si="492"/>
        <v>0</v>
      </c>
    </row>
    <row r="1196" spans="1:11" x14ac:dyDescent="0.25">
      <c r="A1196" s="14" t="str">
        <f t="shared" si="491"/>
        <v>South WoottonBungalow</v>
      </c>
      <c r="B1196" s="148" t="s">
        <v>897</v>
      </c>
      <c r="C1196" s="145" t="s">
        <v>1715</v>
      </c>
      <c r="D1196">
        <v>0</v>
      </c>
      <c r="E1196">
        <v>0</v>
      </c>
      <c r="F1196">
        <v>3</v>
      </c>
      <c r="G1196">
        <v>1</v>
      </c>
      <c r="H1196">
        <v>0</v>
      </c>
      <c r="I1196">
        <v>0</v>
      </c>
      <c r="J1196">
        <v>0</v>
      </c>
      <c r="K1196" s="14">
        <f t="shared" si="492"/>
        <v>4</v>
      </c>
    </row>
    <row r="1197" spans="1:11" x14ac:dyDescent="0.25">
      <c r="A1197" s="14" t="str">
        <f t="shared" si="491"/>
        <v>South WoottonFlat</v>
      </c>
      <c r="B1197" s="148" t="s">
        <v>897</v>
      </c>
      <c r="C1197" s="145" t="s">
        <v>33</v>
      </c>
      <c r="D1197">
        <v>0</v>
      </c>
      <c r="E1197">
        <v>0</v>
      </c>
      <c r="F1197">
        <v>0</v>
      </c>
      <c r="G1197">
        <v>0</v>
      </c>
      <c r="H1197">
        <v>0</v>
      </c>
      <c r="I1197">
        <v>0</v>
      </c>
      <c r="J1197">
        <v>0</v>
      </c>
      <c r="K1197" s="14">
        <f t="shared" si="492"/>
        <v>0</v>
      </c>
    </row>
    <row r="1198" spans="1:11" x14ac:dyDescent="0.25">
      <c r="A1198" s="14" t="str">
        <f t="shared" si="491"/>
        <v>South WoottonHouse</v>
      </c>
      <c r="B1198" s="148" t="s">
        <v>897</v>
      </c>
      <c r="C1198" s="145" t="s">
        <v>1716</v>
      </c>
      <c r="D1198">
        <v>0</v>
      </c>
      <c r="E1198">
        <v>0</v>
      </c>
      <c r="F1198">
        <v>12</v>
      </c>
      <c r="G1198">
        <v>17</v>
      </c>
      <c r="H1198">
        <v>4</v>
      </c>
      <c r="I1198">
        <v>0</v>
      </c>
      <c r="J1198">
        <v>0</v>
      </c>
      <c r="K1198" s="14">
        <f t="shared" si="492"/>
        <v>33</v>
      </c>
    </row>
    <row r="1199" spans="1:11" x14ac:dyDescent="0.25">
      <c r="A1199" s="14" t="str">
        <f t="shared" si="491"/>
        <v>South WoottonMaisonette</v>
      </c>
      <c r="B1199" s="148" t="s">
        <v>897</v>
      </c>
      <c r="C1199" s="146" t="s">
        <v>1717</v>
      </c>
      <c r="D1199">
        <v>0</v>
      </c>
      <c r="E1199">
        <v>0</v>
      </c>
      <c r="F1199">
        <v>0</v>
      </c>
      <c r="G1199">
        <v>0</v>
      </c>
      <c r="H1199">
        <v>0</v>
      </c>
      <c r="I1199">
        <v>0</v>
      </c>
      <c r="J1199">
        <v>0</v>
      </c>
      <c r="K1199" s="14">
        <f t="shared" si="492"/>
        <v>0</v>
      </c>
    </row>
    <row r="1200" spans="1:11" x14ac:dyDescent="0.25">
      <c r="A1200" s="14" t="str">
        <f>B1200&amp;C1200</f>
        <v>South WoottonGeneral needs</v>
      </c>
      <c r="B1200" s="148" t="s">
        <v>897</v>
      </c>
      <c r="C1200" s="146" t="s">
        <v>72</v>
      </c>
      <c r="D1200">
        <f>SUM(D1195:D1199)</f>
        <v>0</v>
      </c>
      <c r="E1200">
        <f t="shared" ref="E1200:K1200" si="494">SUM(E1195:E1199)</f>
        <v>0</v>
      </c>
      <c r="F1200">
        <f t="shared" si="494"/>
        <v>15</v>
      </c>
      <c r="G1200">
        <f t="shared" si="494"/>
        <v>18</v>
      </c>
      <c r="H1200">
        <f t="shared" si="494"/>
        <v>4</v>
      </c>
      <c r="I1200">
        <f t="shared" si="494"/>
        <v>0</v>
      </c>
      <c r="J1200">
        <f t="shared" si="494"/>
        <v>0</v>
      </c>
      <c r="K1200">
        <f t="shared" si="494"/>
        <v>37</v>
      </c>
    </row>
    <row r="1201" spans="1:11" x14ac:dyDescent="0.25">
      <c r="A1201" s="14" t="str">
        <f t="shared" si="491"/>
        <v>South WoottonSheltered</v>
      </c>
      <c r="B1201" s="148" t="s">
        <v>897</v>
      </c>
      <c r="C1201" s="146" t="s">
        <v>46</v>
      </c>
      <c r="D1201">
        <v>0</v>
      </c>
      <c r="E1201">
        <v>0</v>
      </c>
      <c r="F1201">
        <v>0</v>
      </c>
      <c r="G1201">
        <v>0</v>
      </c>
      <c r="H1201">
        <v>0</v>
      </c>
      <c r="I1201">
        <v>0</v>
      </c>
      <c r="J1201">
        <v>0</v>
      </c>
      <c r="K1201" s="14">
        <f t="shared" si="492"/>
        <v>0</v>
      </c>
    </row>
    <row r="1202" spans="1:11" x14ac:dyDescent="0.25">
      <c r="A1202" s="14" t="str">
        <f t="shared" si="491"/>
        <v>South WoottonShared ownership</v>
      </c>
      <c r="B1202" s="148" t="s">
        <v>897</v>
      </c>
      <c r="C1202" s="147" t="s">
        <v>24</v>
      </c>
      <c r="D1202">
        <v>0</v>
      </c>
      <c r="E1202">
        <v>0</v>
      </c>
      <c r="F1202">
        <v>7</v>
      </c>
      <c r="G1202">
        <v>0</v>
      </c>
      <c r="H1202">
        <v>0</v>
      </c>
      <c r="I1202">
        <v>0</v>
      </c>
      <c r="J1202">
        <v>0</v>
      </c>
      <c r="K1202" s="14">
        <f t="shared" si="492"/>
        <v>7</v>
      </c>
    </row>
    <row r="1203" spans="1:11" x14ac:dyDescent="0.25">
      <c r="A1203" s="14" t="str">
        <f t="shared" si="491"/>
        <v>SoutheryBedsit</v>
      </c>
      <c r="B1203" s="148" t="s">
        <v>899</v>
      </c>
      <c r="C1203" s="144" t="s">
        <v>75</v>
      </c>
      <c r="D1203">
        <v>0</v>
      </c>
      <c r="E1203">
        <v>0</v>
      </c>
      <c r="F1203">
        <v>0</v>
      </c>
      <c r="G1203">
        <v>0</v>
      </c>
      <c r="H1203">
        <v>0</v>
      </c>
      <c r="I1203">
        <v>0</v>
      </c>
      <c r="J1203">
        <v>0</v>
      </c>
      <c r="K1203" s="14">
        <f t="shared" si="492"/>
        <v>0</v>
      </c>
    </row>
    <row r="1204" spans="1:11" x14ac:dyDescent="0.25">
      <c r="A1204" s="14" t="str">
        <f t="shared" si="491"/>
        <v>SoutheryBungalow</v>
      </c>
      <c r="B1204" s="148" t="s">
        <v>899</v>
      </c>
      <c r="C1204" s="145" t="s">
        <v>1715</v>
      </c>
      <c r="D1204">
        <v>0</v>
      </c>
      <c r="E1204">
        <v>2</v>
      </c>
      <c r="F1204">
        <v>20</v>
      </c>
      <c r="G1204">
        <v>0</v>
      </c>
      <c r="H1204">
        <v>0</v>
      </c>
      <c r="I1204">
        <v>0</v>
      </c>
      <c r="J1204">
        <v>0</v>
      </c>
      <c r="K1204" s="14">
        <f t="shared" si="492"/>
        <v>22</v>
      </c>
    </row>
    <row r="1205" spans="1:11" x14ac:dyDescent="0.25">
      <c r="A1205" s="14" t="str">
        <f t="shared" si="491"/>
        <v>SoutheryFlat</v>
      </c>
      <c r="B1205" s="148" t="s">
        <v>899</v>
      </c>
      <c r="C1205" s="145" t="s">
        <v>33</v>
      </c>
      <c r="D1205">
        <v>0</v>
      </c>
      <c r="E1205">
        <v>0</v>
      </c>
      <c r="F1205">
        <v>0</v>
      </c>
      <c r="G1205">
        <v>0</v>
      </c>
      <c r="H1205">
        <v>0</v>
      </c>
      <c r="I1205">
        <v>0</v>
      </c>
      <c r="J1205">
        <v>0</v>
      </c>
      <c r="K1205" s="14">
        <f t="shared" si="492"/>
        <v>0</v>
      </c>
    </row>
    <row r="1206" spans="1:11" x14ac:dyDescent="0.25">
      <c r="A1206" s="14" t="str">
        <f t="shared" si="491"/>
        <v>SoutheryHouse</v>
      </c>
      <c r="B1206" s="148" t="s">
        <v>899</v>
      </c>
      <c r="C1206" s="145" t="s">
        <v>1716</v>
      </c>
      <c r="D1206">
        <v>0</v>
      </c>
      <c r="E1206">
        <v>4</v>
      </c>
      <c r="F1206">
        <v>21</v>
      </c>
      <c r="G1206">
        <v>48</v>
      </c>
      <c r="H1206">
        <v>0</v>
      </c>
      <c r="I1206">
        <v>0</v>
      </c>
      <c r="J1206">
        <v>0</v>
      </c>
      <c r="K1206" s="14">
        <f t="shared" si="492"/>
        <v>73</v>
      </c>
    </row>
    <row r="1207" spans="1:11" x14ac:dyDescent="0.25">
      <c r="A1207" s="14" t="str">
        <f t="shared" si="491"/>
        <v>SoutheryMaisonette</v>
      </c>
      <c r="B1207" s="148" t="s">
        <v>899</v>
      </c>
      <c r="C1207" s="146" t="s">
        <v>1717</v>
      </c>
      <c r="D1207">
        <v>0</v>
      </c>
      <c r="E1207">
        <v>0</v>
      </c>
      <c r="F1207">
        <v>0</v>
      </c>
      <c r="G1207">
        <v>0</v>
      </c>
      <c r="H1207">
        <v>0</v>
      </c>
      <c r="I1207">
        <v>0</v>
      </c>
      <c r="J1207">
        <v>0</v>
      </c>
      <c r="K1207" s="14">
        <f t="shared" si="492"/>
        <v>0</v>
      </c>
    </row>
    <row r="1208" spans="1:11" x14ac:dyDescent="0.25">
      <c r="A1208" s="14" t="str">
        <f>B1208&amp;C1208</f>
        <v>SoutheryGeneral needs</v>
      </c>
      <c r="B1208" s="148" t="s">
        <v>899</v>
      </c>
      <c r="C1208" s="146" t="s">
        <v>72</v>
      </c>
      <c r="D1208">
        <f>SUM(D1203:D1207)</f>
        <v>0</v>
      </c>
      <c r="E1208">
        <f t="shared" ref="E1208:K1208" si="495">SUM(E1203:E1207)</f>
        <v>6</v>
      </c>
      <c r="F1208">
        <f t="shared" si="495"/>
        <v>41</v>
      </c>
      <c r="G1208">
        <f t="shared" si="495"/>
        <v>48</v>
      </c>
      <c r="H1208">
        <f t="shared" si="495"/>
        <v>0</v>
      </c>
      <c r="I1208">
        <f t="shared" si="495"/>
        <v>0</v>
      </c>
      <c r="J1208">
        <f t="shared" si="495"/>
        <v>0</v>
      </c>
      <c r="K1208">
        <f t="shared" si="495"/>
        <v>95</v>
      </c>
    </row>
    <row r="1209" spans="1:11" x14ac:dyDescent="0.25">
      <c r="A1209" s="14" t="str">
        <f t="shared" si="491"/>
        <v>SoutherySheltered</v>
      </c>
      <c r="B1209" s="148" t="s">
        <v>899</v>
      </c>
      <c r="C1209" s="146" t="s">
        <v>46</v>
      </c>
      <c r="D1209">
        <v>0</v>
      </c>
      <c r="E1209">
        <v>0</v>
      </c>
      <c r="F1209">
        <v>0</v>
      </c>
      <c r="G1209">
        <v>0</v>
      </c>
      <c r="H1209">
        <v>0</v>
      </c>
      <c r="I1209">
        <v>0</v>
      </c>
      <c r="J1209">
        <v>0</v>
      </c>
      <c r="K1209" s="14">
        <f t="shared" si="492"/>
        <v>0</v>
      </c>
    </row>
    <row r="1210" spans="1:11" x14ac:dyDescent="0.25">
      <c r="A1210" s="14" t="str">
        <f t="shared" si="491"/>
        <v>SoutheryShared ownership</v>
      </c>
      <c r="B1210" s="148" t="s">
        <v>899</v>
      </c>
      <c r="C1210" s="147" t="s">
        <v>24</v>
      </c>
      <c r="D1210">
        <v>0</v>
      </c>
      <c r="E1210">
        <v>0</v>
      </c>
      <c r="F1210">
        <v>0</v>
      </c>
      <c r="G1210">
        <v>1</v>
      </c>
      <c r="H1210">
        <v>0</v>
      </c>
      <c r="I1210">
        <v>0</v>
      </c>
      <c r="J1210">
        <v>0</v>
      </c>
      <c r="K1210" s="14">
        <f t="shared" si="492"/>
        <v>1</v>
      </c>
    </row>
    <row r="1211" spans="1:11" x14ac:dyDescent="0.25">
      <c r="A1211" s="14" t="str">
        <f t="shared" si="491"/>
        <v>StanhoeBedsit</v>
      </c>
      <c r="B1211" s="148" t="s">
        <v>917</v>
      </c>
      <c r="C1211" s="144" t="s">
        <v>75</v>
      </c>
      <c r="D1211">
        <v>0</v>
      </c>
      <c r="E1211">
        <v>0</v>
      </c>
      <c r="F1211">
        <v>0</v>
      </c>
      <c r="G1211">
        <v>0</v>
      </c>
      <c r="H1211">
        <v>0</v>
      </c>
      <c r="I1211">
        <v>0</v>
      </c>
      <c r="J1211">
        <v>0</v>
      </c>
      <c r="K1211" s="14">
        <f t="shared" si="492"/>
        <v>0</v>
      </c>
    </row>
    <row r="1212" spans="1:11" x14ac:dyDescent="0.25">
      <c r="A1212" s="14" t="str">
        <f t="shared" si="491"/>
        <v>StanhoeBungalow</v>
      </c>
      <c r="B1212" s="148" t="s">
        <v>917</v>
      </c>
      <c r="C1212" s="145" t="s">
        <v>1715</v>
      </c>
      <c r="D1212">
        <v>0</v>
      </c>
      <c r="E1212">
        <v>0</v>
      </c>
      <c r="F1212">
        <v>2</v>
      </c>
      <c r="G1212">
        <v>0</v>
      </c>
      <c r="H1212">
        <v>0</v>
      </c>
      <c r="I1212">
        <v>0</v>
      </c>
      <c r="J1212">
        <v>0</v>
      </c>
      <c r="K1212" s="14">
        <f t="shared" si="492"/>
        <v>2</v>
      </c>
    </row>
    <row r="1213" spans="1:11" x14ac:dyDescent="0.25">
      <c r="A1213" s="14" t="str">
        <f t="shared" si="491"/>
        <v>StanhoeFlat</v>
      </c>
      <c r="B1213" s="148" t="s">
        <v>917</v>
      </c>
      <c r="C1213" s="145" t="s">
        <v>33</v>
      </c>
      <c r="D1213">
        <v>0</v>
      </c>
      <c r="E1213">
        <v>0</v>
      </c>
      <c r="F1213">
        <v>0</v>
      </c>
      <c r="G1213">
        <v>0</v>
      </c>
      <c r="H1213">
        <v>0</v>
      </c>
      <c r="I1213">
        <v>0</v>
      </c>
      <c r="J1213">
        <v>0</v>
      </c>
      <c r="K1213" s="14">
        <f t="shared" si="492"/>
        <v>0</v>
      </c>
    </row>
    <row r="1214" spans="1:11" x14ac:dyDescent="0.25">
      <c r="A1214" s="14" t="str">
        <f t="shared" si="491"/>
        <v>StanhoeHouse</v>
      </c>
      <c r="B1214" s="148" t="s">
        <v>917</v>
      </c>
      <c r="C1214" s="145" t="s">
        <v>1716</v>
      </c>
      <c r="D1214">
        <v>0</v>
      </c>
      <c r="E1214">
        <v>0</v>
      </c>
      <c r="F1214">
        <v>0</v>
      </c>
      <c r="G1214">
        <v>3</v>
      </c>
      <c r="H1214">
        <v>0</v>
      </c>
      <c r="I1214">
        <v>0</v>
      </c>
      <c r="J1214">
        <v>0</v>
      </c>
      <c r="K1214" s="14">
        <f t="shared" si="492"/>
        <v>3</v>
      </c>
    </row>
    <row r="1215" spans="1:11" x14ac:dyDescent="0.25">
      <c r="A1215" s="14" t="str">
        <f t="shared" si="491"/>
        <v>StanhoeMaisonette</v>
      </c>
      <c r="B1215" s="148" t="s">
        <v>917</v>
      </c>
      <c r="C1215" s="146" t="s">
        <v>1717</v>
      </c>
      <c r="D1215">
        <v>0</v>
      </c>
      <c r="E1215">
        <v>0</v>
      </c>
      <c r="F1215">
        <v>0</v>
      </c>
      <c r="G1215">
        <v>0</v>
      </c>
      <c r="H1215">
        <v>0</v>
      </c>
      <c r="I1215">
        <v>0</v>
      </c>
      <c r="J1215">
        <v>0</v>
      </c>
      <c r="K1215" s="14">
        <f t="shared" si="492"/>
        <v>0</v>
      </c>
    </row>
    <row r="1216" spans="1:11" x14ac:dyDescent="0.25">
      <c r="A1216" s="14" t="str">
        <f>B1216&amp;C1216</f>
        <v>StanhoeGeneral needs</v>
      </c>
      <c r="B1216" s="148" t="s">
        <v>917</v>
      </c>
      <c r="C1216" s="146" t="s">
        <v>72</v>
      </c>
      <c r="D1216">
        <f>SUM(D1211:D1215)</f>
        <v>0</v>
      </c>
      <c r="E1216">
        <f t="shared" ref="E1216:K1216" si="496">SUM(E1211:E1215)</f>
        <v>0</v>
      </c>
      <c r="F1216">
        <f t="shared" si="496"/>
        <v>2</v>
      </c>
      <c r="G1216">
        <f t="shared" si="496"/>
        <v>3</v>
      </c>
      <c r="H1216">
        <f t="shared" si="496"/>
        <v>0</v>
      </c>
      <c r="I1216">
        <f t="shared" si="496"/>
        <v>0</v>
      </c>
      <c r="J1216">
        <f t="shared" si="496"/>
        <v>0</v>
      </c>
      <c r="K1216">
        <f t="shared" si="496"/>
        <v>5</v>
      </c>
    </row>
    <row r="1217" spans="1:11" x14ac:dyDescent="0.25">
      <c r="A1217" s="14" t="str">
        <f t="shared" si="491"/>
        <v>StanhoeSheltered</v>
      </c>
      <c r="B1217" s="148" t="s">
        <v>917</v>
      </c>
      <c r="C1217" s="146" t="s">
        <v>46</v>
      </c>
      <c r="D1217">
        <v>0</v>
      </c>
      <c r="E1217">
        <v>0</v>
      </c>
      <c r="F1217">
        <v>0</v>
      </c>
      <c r="G1217">
        <v>0</v>
      </c>
      <c r="H1217">
        <v>0</v>
      </c>
      <c r="I1217">
        <v>0</v>
      </c>
      <c r="J1217">
        <v>0</v>
      </c>
      <c r="K1217" s="14">
        <f t="shared" si="492"/>
        <v>0</v>
      </c>
    </row>
    <row r="1218" spans="1:11" x14ac:dyDescent="0.25">
      <c r="A1218" s="14" t="str">
        <f t="shared" si="491"/>
        <v>StanhoeShared ownership</v>
      </c>
      <c r="B1218" s="148" t="s">
        <v>917</v>
      </c>
      <c r="C1218" s="147" t="s">
        <v>24</v>
      </c>
      <c r="D1218">
        <v>0</v>
      </c>
      <c r="E1218">
        <v>0</v>
      </c>
      <c r="F1218">
        <v>0</v>
      </c>
      <c r="G1218">
        <v>0</v>
      </c>
      <c r="H1218">
        <v>0</v>
      </c>
      <c r="I1218">
        <v>0</v>
      </c>
      <c r="J1218">
        <v>0</v>
      </c>
      <c r="K1218" s="14">
        <f t="shared" si="492"/>
        <v>0</v>
      </c>
    </row>
    <row r="1219" spans="1:11" x14ac:dyDescent="0.25">
      <c r="A1219" s="14" t="str">
        <f t="shared" si="491"/>
        <v>Stoke FerryBedsit</v>
      </c>
      <c r="B1219" s="148" t="s">
        <v>929</v>
      </c>
      <c r="C1219" s="144" t="s">
        <v>75</v>
      </c>
      <c r="D1219">
        <v>0</v>
      </c>
      <c r="E1219">
        <v>0</v>
      </c>
      <c r="F1219">
        <v>0</v>
      </c>
      <c r="G1219">
        <v>0</v>
      </c>
      <c r="H1219">
        <v>0</v>
      </c>
      <c r="I1219">
        <v>0</v>
      </c>
      <c r="J1219">
        <v>0</v>
      </c>
      <c r="K1219" s="14">
        <f t="shared" si="492"/>
        <v>0</v>
      </c>
    </row>
    <row r="1220" spans="1:11" x14ac:dyDescent="0.25">
      <c r="A1220" s="14" t="str">
        <f t="shared" si="491"/>
        <v>Stoke FerryBungalow</v>
      </c>
      <c r="B1220" s="148" t="s">
        <v>929</v>
      </c>
      <c r="C1220" s="145" t="s">
        <v>1715</v>
      </c>
      <c r="D1220">
        <v>0</v>
      </c>
      <c r="E1220">
        <v>7</v>
      </c>
      <c r="F1220">
        <v>45</v>
      </c>
      <c r="G1220">
        <v>0</v>
      </c>
      <c r="H1220">
        <v>0</v>
      </c>
      <c r="I1220">
        <v>0</v>
      </c>
      <c r="J1220">
        <v>0</v>
      </c>
      <c r="K1220" s="14">
        <f t="shared" si="492"/>
        <v>52</v>
      </c>
    </row>
    <row r="1221" spans="1:11" x14ac:dyDescent="0.25">
      <c r="A1221" s="14" t="str">
        <f t="shared" si="491"/>
        <v>Stoke FerryFlat</v>
      </c>
      <c r="B1221" s="148" t="s">
        <v>929</v>
      </c>
      <c r="C1221" s="145" t="s">
        <v>33</v>
      </c>
      <c r="D1221">
        <v>0</v>
      </c>
      <c r="E1221">
        <v>4</v>
      </c>
      <c r="F1221">
        <v>2</v>
      </c>
      <c r="G1221">
        <v>0</v>
      </c>
      <c r="H1221">
        <v>0</v>
      </c>
      <c r="I1221">
        <v>0</v>
      </c>
      <c r="J1221">
        <v>0</v>
      </c>
      <c r="K1221" s="14">
        <f t="shared" si="492"/>
        <v>6</v>
      </c>
    </row>
    <row r="1222" spans="1:11" x14ac:dyDescent="0.25">
      <c r="A1222" s="14" t="str">
        <f t="shared" si="491"/>
        <v>Stoke FerryHouse</v>
      </c>
      <c r="B1222" s="148" t="s">
        <v>929</v>
      </c>
      <c r="C1222" s="145" t="s">
        <v>1716</v>
      </c>
      <c r="D1222">
        <v>0</v>
      </c>
      <c r="E1222">
        <v>0</v>
      </c>
      <c r="F1222">
        <v>4</v>
      </c>
      <c r="G1222">
        <v>38</v>
      </c>
      <c r="H1222">
        <v>0</v>
      </c>
      <c r="I1222">
        <v>0</v>
      </c>
      <c r="J1222">
        <v>0</v>
      </c>
      <c r="K1222" s="14">
        <f t="shared" si="492"/>
        <v>42</v>
      </c>
    </row>
    <row r="1223" spans="1:11" x14ac:dyDescent="0.25">
      <c r="A1223" s="14" t="str">
        <f t="shared" si="491"/>
        <v>Stoke FerryMaisonette</v>
      </c>
      <c r="B1223" s="148" t="s">
        <v>929</v>
      </c>
      <c r="C1223" s="146" t="s">
        <v>1717</v>
      </c>
      <c r="D1223">
        <v>0</v>
      </c>
      <c r="E1223">
        <v>0</v>
      </c>
      <c r="F1223">
        <v>0</v>
      </c>
      <c r="G1223">
        <v>0</v>
      </c>
      <c r="H1223">
        <v>0</v>
      </c>
      <c r="I1223">
        <v>0</v>
      </c>
      <c r="J1223">
        <v>0</v>
      </c>
      <c r="K1223" s="14">
        <f t="shared" si="492"/>
        <v>0</v>
      </c>
    </row>
    <row r="1224" spans="1:11" x14ac:dyDescent="0.25">
      <c r="A1224" s="14" t="str">
        <f>B1224&amp;C1224</f>
        <v>Stoke FerryGeneral needs</v>
      </c>
      <c r="B1224" s="148" t="s">
        <v>929</v>
      </c>
      <c r="C1224" s="146" t="s">
        <v>72</v>
      </c>
      <c r="D1224">
        <f>SUM(D1219:D1223)</f>
        <v>0</v>
      </c>
      <c r="E1224">
        <f t="shared" ref="E1224:K1224" si="497">SUM(E1219:E1223)</f>
        <v>11</v>
      </c>
      <c r="F1224">
        <f t="shared" si="497"/>
        <v>51</v>
      </c>
      <c r="G1224">
        <f t="shared" si="497"/>
        <v>38</v>
      </c>
      <c r="H1224">
        <f t="shared" si="497"/>
        <v>0</v>
      </c>
      <c r="I1224">
        <f t="shared" si="497"/>
        <v>0</v>
      </c>
      <c r="J1224">
        <f t="shared" si="497"/>
        <v>0</v>
      </c>
      <c r="K1224">
        <f t="shared" si="497"/>
        <v>100</v>
      </c>
    </row>
    <row r="1225" spans="1:11" x14ac:dyDescent="0.25">
      <c r="A1225" s="14" t="str">
        <f t="shared" si="491"/>
        <v>Stoke FerrySheltered</v>
      </c>
      <c r="B1225" s="148" t="s">
        <v>929</v>
      </c>
      <c r="C1225" s="146" t="s">
        <v>46</v>
      </c>
      <c r="D1225">
        <v>0</v>
      </c>
      <c r="E1225">
        <v>0</v>
      </c>
      <c r="F1225">
        <v>0</v>
      </c>
      <c r="G1225">
        <v>0</v>
      </c>
      <c r="H1225">
        <v>0</v>
      </c>
      <c r="I1225">
        <v>0</v>
      </c>
      <c r="J1225">
        <v>0</v>
      </c>
      <c r="K1225" s="14">
        <f t="shared" si="492"/>
        <v>0</v>
      </c>
    </row>
    <row r="1226" spans="1:11" x14ac:dyDescent="0.25">
      <c r="A1226" s="14" t="str">
        <f t="shared" si="491"/>
        <v>Stoke FerryShared ownership</v>
      </c>
      <c r="B1226" s="148" t="s">
        <v>929</v>
      </c>
      <c r="C1226" s="147" t="s">
        <v>24</v>
      </c>
      <c r="D1226">
        <v>0</v>
      </c>
      <c r="E1226">
        <v>0</v>
      </c>
      <c r="F1226">
        <v>2</v>
      </c>
      <c r="G1226">
        <v>1</v>
      </c>
      <c r="H1226">
        <v>0</v>
      </c>
      <c r="I1226">
        <v>0</v>
      </c>
      <c r="J1226">
        <v>0</v>
      </c>
      <c r="K1226" s="14">
        <f t="shared" si="492"/>
        <v>3</v>
      </c>
    </row>
    <row r="1227" spans="1:11" x14ac:dyDescent="0.25">
      <c r="A1227" s="14" t="str">
        <f t="shared" si="491"/>
        <v>Stow BardolphBedsit</v>
      </c>
      <c r="B1227" s="148" t="s">
        <v>935</v>
      </c>
      <c r="C1227" s="144" t="s">
        <v>75</v>
      </c>
      <c r="D1227">
        <v>0</v>
      </c>
      <c r="E1227">
        <v>0</v>
      </c>
      <c r="F1227">
        <v>0</v>
      </c>
      <c r="G1227">
        <v>0</v>
      </c>
      <c r="H1227">
        <v>0</v>
      </c>
      <c r="I1227">
        <v>0</v>
      </c>
      <c r="J1227">
        <v>0</v>
      </c>
      <c r="K1227" s="14">
        <f t="shared" si="492"/>
        <v>0</v>
      </c>
    </row>
    <row r="1228" spans="1:11" x14ac:dyDescent="0.25">
      <c r="A1228" s="14" t="str">
        <f t="shared" si="491"/>
        <v>Stow BardolphBungalow</v>
      </c>
      <c r="B1228" s="148" t="s">
        <v>935</v>
      </c>
      <c r="C1228" s="145" t="s">
        <v>1715</v>
      </c>
      <c r="D1228">
        <v>0</v>
      </c>
      <c r="E1228">
        <v>6</v>
      </c>
      <c r="F1228">
        <v>12</v>
      </c>
      <c r="G1228">
        <v>1</v>
      </c>
      <c r="H1228">
        <v>0</v>
      </c>
      <c r="I1228">
        <v>0</v>
      </c>
      <c r="J1228">
        <v>0</v>
      </c>
      <c r="K1228" s="14">
        <f t="shared" si="492"/>
        <v>19</v>
      </c>
    </row>
    <row r="1229" spans="1:11" x14ac:dyDescent="0.25">
      <c r="A1229" s="14" t="str">
        <f t="shared" si="491"/>
        <v>Stow BardolphFlat</v>
      </c>
      <c r="B1229" s="148" t="s">
        <v>935</v>
      </c>
      <c r="C1229" s="145" t="s">
        <v>33</v>
      </c>
      <c r="D1229">
        <v>0</v>
      </c>
      <c r="E1229">
        <v>0</v>
      </c>
      <c r="F1229">
        <v>0</v>
      </c>
      <c r="G1229">
        <v>0</v>
      </c>
      <c r="H1229">
        <v>0</v>
      </c>
      <c r="I1229">
        <v>0</v>
      </c>
      <c r="J1229">
        <v>0</v>
      </c>
      <c r="K1229" s="14">
        <f t="shared" si="492"/>
        <v>0</v>
      </c>
    </row>
    <row r="1230" spans="1:11" x14ac:dyDescent="0.25">
      <c r="A1230" s="14" t="str">
        <f t="shared" si="491"/>
        <v>Stow BardolphHouse</v>
      </c>
      <c r="B1230" s="148" t="s">
        <v>935</v>
      </c>
      <c r="C1230" s="145" t="s">
        <v>1716</v>
      </c>
      <c r="D1230">
        <v>0</v>
      </c>
      <c r="E1230">
        <v>0</v>
      </c>
      <c r="F1230">
        <v>0</v>
      </c>
      <c r="G1230">
        <v>16</v>
      </c>
      <c r="H1230">
        <v>0</v>
      </c>
      <c r="I1230">
        <v>0</v>
      </c>
      <c r="J1230">
        <v>0</v>
      </c>
      <c r="K1230" s="14">
        <f t="shared" si="492"/>
        <v>16</v>
      </c>
    </row>
    <row r="1231" spans="1:11" x14ac:dyDescent="0.25">
      <c r="A1231" s="14" t="str">
        <f t="shared" si="491"/>
        <v>Stow BardolphMaisonette</v>
      </c>
      <c r="B1231" s="148" t="s">
        <v>935</v>
      </c>
      <c r="C1231" s="146" t="s">
        <v>1717</v>
      </c>
      <c r="D1231">
        <v>0</v>
      </c>
      <c r="E1231">
        <v>0</v>
      </c>
      <c r="F1231">
        <v>0</v>
      </c>
      <c r="G1231">
        <v>0</v>
      </c>
      <c r="H1231">
        <v>0</v>
      </c>
      <c r="I1231">
        <v>0</v>
      </c>
      <c r="J1231">
        <v>0</v>
      </c>
      <c r="K1231" s="14">
        <f t="shared" si="492"/>
        <v>0</v>
      </c>
    </row>
    <row r="1232" spans="1:11" x14ac:dyDescent="0.25">
      <c r="A1232" s="14" t="str">
        <f>B1232&amp;C1232</f>
        <v>Stow BardolphGeneral needs</v>
      </c>
      <c r="B1232" s="148" t="s">
        <v>935</v>
      </c>
      <c r="C1232" s="146" t="s">
        <v>72</v>
      </c>
      <c r="D1232">
        <f>SUM(D1227:D1231)</f>
        <v>0</v>
      </c>
      <c r="E1232">
        <f t="shared" ref="E1232:K1232" si="498">SUM(E1227:E1231)</f>
        <v>6</v>
      </c>
      <c r="F1232">
        <f t="shared" si="498"/>
        <v>12</v>
      </c>
      <c r="G1232">
        <f t="shared" si="498"/>
        <v>17</v>
      </c>
      <c r="H1232">
        <f t="shared" si="498"/>
        <v>0</v>
      </c>
      <c r="I1232">
        <f t="shared" si="498"/>
        <v>0</v>
      </c>
      <c r="J1232">
        <f t="shared" si="498"/>
        <v>0</v>
      </c>
      <c r="K1232">
        <f t="shared" si="498"/>
        <v>35</v>
      </c>
    </row>
    <row r="1233" spans="1:11" x14ac:dyDescent="0.25">
      <c r="A1233" s="14" t="str">
        <f t="shared" si="491"/>
        <v>Stow BardolphSheltered</v>
      </c>
      <c r="B1233" s="148" t="s">
        <v>935</v>
      </c>
      <c r="C1233" s="146" t="s">
        <v>46</v>
      </c>
      <c r="D1233">
        <v>0</v>
      </c>
      <c r="E1233">
        <v>0</v>
      </c>
      <c r="F1233">
        <v>0</v>
      </c>
      <c r="G1233">
        <v>0</v>
      </c>
      <c r="H1233">
        <v>0</v>
      </c>
      <c r="I1233">
        <v>0</v>
      </c>
      <c r="J1233">
        <v>0</v>
      </c>
      <c r="K1233" s="14">
        <f t="shared" si="492"/>
        <v>0</v>
      </c>
    </row>
    <row r="1234" spans="1:11" x14ac:dyDescent="0.25">
      <c r="A1234" s="14" t="str">
        <f t="shared" si="491"/>
        <v>Stow BardolphShared ownership</v>
      </c>
      <c r="B1234" s="148" t="s">
        <v>935</v>
      </c>
      <c r="C1234" s="147" t="s">
        <v>24</v>
      </c>
      <c r="D1234">
        <v>0</v>
      </c>
      <c r="E1234">
        <v>0</v>
      </c>
      <c r="F1234">
        <v>0</v>
      </c>
      <c r="G1234">
        <v>0</v>
      </c>
      <c r="H1234">
        <v>0</v>
      </c>
      <c r="I1234">
        <v>0</v>
      </c>
      <c r="J1234">
        <v>0</v>
      </c>
      <c r="K1234" s="14">
        <f t="shared" si="492"/>
        <v>0</v>
      </c>
    </row>
    <row r="1235" spans="1:11" x14ac:dyDescent="0.25">
      <c r="A1235" s="14" t="str">
        <f t="shared" si="491"/>
        <v>SyderstoneBedsit</v>
      </c>
      <c r="B1235" s="148" t="s">
        <v>971</v>
      </c>
      <c r="C1235" s="144" t="s">
        <v>75</v>
      </c>
      <c r="D1235">
        <v>0</v>
      </c>
      <c r="E1235">
        <v>0</v>
      </c>
      <c r="F1235">
        <v>0</v>
      </c>
      <c r="G1235">
        <v>0</v>
      </c>
      <c r="H1235">
        <v>0</v>
      </c>
      <c r="I1235">
        <v>0</v>
      </c>
      <c r="J1235">
        <v>0</v>
      </c>
      <c r="K1235" s="14">
        <f t="shared" si="492"/>
        <v>0</v>
      </c>
    </row>
    <row r="1236" spans="1:11" x14ac:dyDescent="0.25">
      <c r="A1236" s="14" t="str">
        <f t="shared" si="491"/>
        <v>SyderstoneBungalow</v>
      </c>
      <c r="B1236" s="148" t="s">
        <v>971</v>
      </c>
      <c r="C1236" s="145" t="s">
        <v>1715</v>
      </c>
      <c r="D1236">
        <v>0</v>
      </c>
      <c r="E1236">
        <v>0</v>
      </c>
      <c r="F1236">
        <v>8</v>
      </c>
      <c r="G1236">
        <v>0</v>
      </c>
      <c r="H1236">
        <v>0</v>
      </c>
      <c r="I1236">
        <v>0</v>
      </c>
      <c r="J1236">
        <v>0</v>
      </c>
      <c r="K1236" s="14">
        <f t="shared" si="492"/>
        <v>8</v>
      </c>
    </row>
    <row r="1237" spans="1:11" x14ac:dyDescent="0.25">
      <c r="A1237" s="14" t="str">
        <f t="shared" si="491"/>
        <v>SyderstoneFlat</v>
      </c>
      <c r="B1237" s="148" t="s">
        <v>971</v>
      </c>
      <c r="C1237" s="145" t="s">
        <v>33</v>
      </c>
      <c r="D1237">
        <v>0</v>
      </c>
      <c r="E1237">
        <v>0</v>
      </c>
      <c r="F1237">
        <v>0</v>
      </c>
      <c r="G1237">
        <v>0</v>
      </c>
      <c r="H1237">
        <v>0</v>
      </c>
      <c r="I1237">
        <v>0</v>
      </c>
      <c r="J1237">
        <v>0</v>
      </c>
      <c r="K1237" s="14">
        <f t="shared" si="492"/>
        <v>0</v>
      </c>
    </row>
    <row r="1238" spans="1:11" x14ac:dyDescent="0.25">
      <c r="A1238" s="14" t="str">
        <f t="shared" si="491"/>
        <v>SyderstoneHouse</v>
      </c>
      <c r="B1238" s="148" t="s">
        <v>971</v>
      </c>
      <c r="C1238" s="145" t="s">
        <v>1716</v>
      </c>
      <c r="D1238">
        <v>0</v>
      </c>
      <c r="E1238">
        <v>0</v>
      </c>
      <c r="F1238">
        <v>1</v>
      </c>
      <c r="G1238">
        <v>9</v>
      </c>
      <c r="H1238">
        <v>0</v>
      </c>
      <c r="I1238">
        <v>0</v>
      </c>
      <c r="J1238">
        <v>0</v>
      </c>
      <c r="K1238" s="14">
        <f t="shared" si="492"/>
        <v>10</v>
      </c>
    </row>
    <row r="1239" spans="1:11" x14ac:dyDescent="0.25">
      <c r="A1239" s="14" t="str">
        <f t="shared" si="491"/>
        <v>SyderstoneMaisonette</v>
      </c>
      <c r="B1239" s="148" t="s">
        <v>971</v>
      </c>
      <c r="C1239" s="146" t="s">
        <v>1717</v>
      </c>
      <c r="D1239">
        <v>0</v>
      </c>
      <c r="E1239">
        <v>0</v>
      </c>
      <c r="F1239">
        <v>0</v>
      </c>
      <c r="G1239">
        <v>0</v>
      </c>
      <c r="H1239">
        <v>0</v>
      </c>
      <c r="I1239">
        <v>0</v>
      </c>
      <c r="J1239">
        <v>0</v>
      </c>
      <c r="K1239" s="14">
        <f t="shared" si="492"/>
        <v>0</v>
      </c>
    </row>
    <row r="1240" spans="1:11" x14ac:dyDescent="0.25">
      <c r="A1240" s="14" t="str">
        <f>B1240&amp;C1240</f>
        <v>SyderstoneGeneral needs</v>
      </c>
      <c r="B1240" s="148" t="s">
        <v>971</v>
      </c>
      <c r="C1240" s="146" t="s">
        <v>72</v>
      </c>
      <c r="D1240">
        <f>SUM(D1235:D1239)</f>
        <v>0</v>
      </c>
      <c r="E1240">
        <f t="shared" ref="E1240:K1240" si="499">SUM(E1235:E1239)</f>
        <v>0</v>
      </c>
      <c r="F1240">
        <f t="shared" si="499"/>
        <v>9</v>
      </c>
      <c r="G1240">
        <f t="shared" si="499"/>
        <v>9</v>
      </c>
      <c r="H1240">
        <f t="shared" si="499"/>
        <v>0</v>
      </c>
      <c r="I1240">
        <f t="shared" si="499"/>
        <v>0</v>
      </c>
      <c r="J1240">
        <f t="shared" si="499"/>
        <v>0</v>
      </c>
      <c r="K1240">
        <f t="shared" si="499"/>
        <v>18</v>
      </c>
    </row>
    <row r="1241" spans="1:11" x14ac:dyDescent="0.25">
      <c r="A1241" s="14" t="str">
        <f t="shared" si="491"/>
        <v>SyderstoneSheltered</v>
      </c>
      <c r="B1241" s="148" t="s">
        <v>971</v>
      </c>
      <c r="C1241" s="146" t="s">
        <v>46</v>
      </c>
      <c r="D1241">
        <v>0</v>
      </c>
      <c r="E1241">
        <v>0</v>
      </c>
      <c r="F1241">
        <v>0</v>
      </c>
      <c r="G1241">
        <v>0</v>
      </c>
      <c r="H1241">
        <v>0</v>
      </c>
      <c r="I1241">
        <v>0</v>
      </c>
      <c r="J1241">
        <v>0</v>
      </c>
      <c r="K1241" s="14">
        <f t="shared" si="492"/>
        <v>0</v>
      </c>
    </row>
    <row r="1242" spans="1:11" x14ac:dyDescent="0.25">
      <c r="A1242" s="14" t="str">
        <f t="shared" si="491"/>
        <v>SyderstoneShared ownership</v>
      </c>
      <c r="B1242" s="148" t="s">
        <v>971</v>
      </c>
      <c r="C1242" s="147" t="s">
        <v>24</v>
      </c>
      <c r="D1242">
        <v>0</v>
      </c>
      <c r="E1242">
        <v>0</v>
      </c>
      <c r="F1242">
        <v>0</v>
      </c>
      <c r="G1242">
        <v>0</v>
      </c>
      <c r="H1242">
        <v>0</v>
      </c>
      <c r="I1242">
        <v>0</v>
      </c>
      <c r="J1242">
        <v>0</v>
      </c>
      <c r="K1242" s="14">
        <f t="shared" si="492"/>
        <v>0</v>
      </c>
    </row>
    <row r="1243" spans="1:11" x14ac:dyDescent="0.25">
      <c r="A1243" s="14" t="str">
        <f t="shared" si="491"/>
        <v>Terrington St. ClementBedsit</v>
      </c>
      <c r="B1243" s="148" t="s">
        <v>981</v>
      </c>
      <c r="C1243" s="144" t="s">
        <v>75</v>
      </c>
      <c r="D1243">
        <v>0</v>
      </c>
      <c r="E1243">
        <v>0</v>
      </c>
      <c r="F1243">
        <v>0</v>
      </c>
      <c r="G1243">
        <v>0</v>
      </c>
      <c r="H1243">
        <v>0</v>
      </c>
      <c r="I1243">
        <v>0</v>
      </c>
      <c r="J1243">
        <v>0</v>
      </c>
      <c r="K1243" s="14">
        <f t="shared" si="492"/>
        <v>0</v>
      </c>
    </row>
    <row r="1244" spans="1:11" x14ac:dyDescent="0.25">
      <c r="A1244" s="14" t="str">
        <f t="shared" si="491"/>
        <v>Terrington St. ClementBungalow</v>
      </c>
      <c r="B1244" s="148" t="s">
        <v>981</v>
      </c>
      <c r="C1244" s="145" t="s">
        <v>1715</v>
      </c>
      <c r="D1244">
        <v>0</v>
      </c>
      <c r="E1244">
        <v>38</v>
      </c>
      <c r="F1244">
        <v>55</v>
      </c>
      <c r="G1244">
        <v>4</v>
      </c>
      <c r="H1244">
        <v>0</v>
      </c>
      <c r="I1244">
        <v>0</v>
      </c>
      <c r="J1244">
        <v>0</v>
      </c>
      <c r="K1244" s="14">
        <f t="shared" si="492"/>
        <v>97</v>
      </c>
    </row>
    <row r="1245" spans="1:11" x14ac:dyDescent="0.25">
      <c r="A1245" s="14" t="str">
        <f t="shared" si="491"/>
        <v>Terrington St. ClementFlat</v>
      </c>
      <c r="B1245" s="148" t="s">
        <v>981</v>
      </c>
      <c r="C1245" s="145" t="s">
        <v>33</v>
      </c>
      <c r="D1245">
        <v>0</v>
      </c>
      <c r="E1245">
        <v>16</v>
      </c>
      <c r="F1245">
        <v>7</v>
      </c>
      <c r="G1245">
        <v>1</v>
      </c>
      <c r="H1245">
        <v>0</v>
      </c>
      <c r="I1245">
        <v>0</v>
      </c>
      <c r="J1245">
        <v>0</v>
      </c>
      <c r="K1245" s="14">
        <f t="shared" si="492"/>
        <v>24</v>
      </c>
    </row>
    <row r="1246" spans="1:11" x14ac:dyDescent="0.25">
      <c r="A1246" s="14" t="str">
        <f t="shared" si="491"/>
        <v>Terrington St. ClementHouse</v>
      </c>
      <c r="B1246" s="148" t="s">
        <v>981</v>
      </c>
      <c r="C1246" s="145" t="s">
        <v>1716</v>
      </c>
      <c r="D1246">
        <v>0</v>
      </c>
      <c r="E1246">
        <v>4</v>
      </c>
      <c r="F1246">
        <v>75</v>
      </c>
      <c r="G1246">
        <v>54</v>
      </c>
      <c r="H1246">
        <v>6</v>
      </c>
      <c r="I1246">
        <v>0</v>
      </c>
      <c r="J1246">
        <v>0</v>
      </c>
      <c r="K1246" s="14">
        <f t="shared" si="492"/>
        <v>139</v>
      </c>
    </row>
    <row r="1247" spans="1:11" x14ac:dyDescent="0.25">
      <c r="A1247" s="14" t="str">
        <f t="shared" si="491"/>
        <v>Terrington St. ClementMaisonette</v>
      </c>
      <c r="B1247" s="148" t="s">
        <v>981</v>
      </c>
      <c r="C1247" s="146" t="s">
        <v>1717</v>
      </c>
      <c r="D1247">
        <v>0</v>
      </c>
      <c r="E1247">
        <v>0</v>
      </c>
      <c r="F1247">
        <v>0</v>
      </c>
      <c r="G1247">
        <v>0</v>
      </c>
      <c r="H1247">
        <v>0</v>
      </c>
      <c r="I1247">
        <v>0</v>
      </c>
      <c r="J1247">
        <v>0</v>
      </c>
      <c r="K1247" s="14">
        <f t="shared" si="492"/>
        <v>0</v>
      </c>
    </row>
    <row r="1248" spans="1:11" x14ac:dyDescent="0.25">
      <c r="A1248" s="14" t="str">
        <f>B1248&amp;C1248</f>
        <v>Terrington St. ClementGeneral needs</v>
      </c>
      <c r="B1248" s="148" t="s">
        <v>981</v>
      </c>
      <c r="C1248" s="146" t="s">
        <v>72</v>
      </c>
      <c r="D1248">
        <f>SUM(D1243:D1247)</f>
        <v>0</v>
      </c>
      <c r="E1248">
        <f t="shared" ref="E1248:K1248" si="500">SUM(E1243:E1247)</f>
        <v>58</v>
      </c>
      <c r="F1248">
        <f t="shared" si="500"/>
        <v>137</v>
      </c>
      <c r="G1248">
        <f t="shared" si="500"/>
        <v>59</v>
      </c>
      <c r="H1248">
        <f t="shared" si="500"/>
        <v>6</v>
      </c>
      <c r="I1248">
        <f t="shared" si="500"/>
        <v>0</v>
      </c>
      <c r="J1248">
        <f t="shared" si="500"/>
        <v>0</v>
      </c>
      <c r="K1248">
        <f t="shared" si="500"/>
        <v>260</v>
      </c>
    </row>
    <row r="1249" spans="1:11" x14ac:dyDescent="0.25">
      <c r="A1249" s="14" t="str">
        <f t="shared" si="491"/>
        <v>Terrington St. ClementSheltered</v>
      </c>
      <c r="B1249" s="148" t="s">
        <v>981</v>
      </c>
      <c r="C1249" s="146" t="s">
        <v>46</v>
      </c>
      <c r="D1249">
        <v>15</v>
      </c>
      <c r="E1249">
        <v>3</v>
      </c>
      <c r="F1249">
        <v>0</v>
      </c>
      <c r="G1249">
        <v>0</v>
      </c>
      <c r="H1249">
        <v>0</v>
      </c>
      <c r="I1249">
        <v>0</v>
      </c>
      <c r="J1249">
        <v>0</v>
      </c>
      <c r="K1249" s="14">
        <f t="shared" si="492"/>
        <v>18</v>
      </c>
    </row>
    <row r="1250" spans="1:11" x14ac:dyDescent="0.25">
      <c r="A1250" s="14" t="str">
        <f t="shared" si="491"/>
        <v>Terrington St. ClementShared ownership</v>
      </c>
      <c r="B1250" s="148" t="s">
        <v>981</v>
      </c>
      <c r="C1250" s="147" t="s">
        <v>24</v>
      </c>
      <c r="D1250">
        <v>0</v>
      </c>
      <c r="E1250">
        <v>0</v>
      </c>
      <c r="F1250">
        <v>1</v>
      </c>
      <c r="G1250">
        <v>0</v>
      </c>
      <c r="H1250">
        <v>0</v>
      </c>
      <c r="I1250">
        <v>0</v>
      </c>
      <c r="J1250">
        <v>0</v>
      </c>
      <c r="K1250" s="14">
        <f t="shared" si="492"/>
        <v>1</v>
      </c>
    </row>
    <row r="1251" spans="1:11" x14ac:dyDescent="0.25">
      <c r="A1251" s="14" t="str">
        <f t="shared" si="491"/>
        <v>Terrington St. JohnBedsit</v>
      </c>
      <c r="B1251" s="148" t="s">
        <v>983</v>
      </c>
      <c r="C1251" s="144" t="s">
        <v>75</v>
      </c>
      <c r="D1251">
        <v>0</v>
      </c>
      <c r="E1251">
        <v>0</v>
      </c>
      <c r="F1251">
        <v>0</v>
      </c>
      <c r="G1251">
        <v>0</v>
      </c>
      <c r="H1251">
        <v>0</v>
      </c>
      <c r="I1251">
        <v>0</v>
      </c>
      <c r="J1251">
        <v>0</v>
      </c>
      <c r="K1251" s="14">
        <f t="shared" si="492"/>
        <v>0</v>
      </c>
    </row>
    <row r="1252" spans="1:11" x14ac:dyDescent="0.25">
      <c r="A1252" s="14" t="str">
        <f t="shared" si="491"/>
        <v>Terrington St. JohnBungalow</v>
      </c>
      <c r="B1252" s="148" t="s">
        <v>983</v>
      </c>
      <c r="C1252" s="145" t="s">
        <v>1715</v>
      </c>
      <c r="D1252">
        <v>0</v>
      </c>
      <c r="E1252">
        <v>7</v>
      </c>
      <c r="F1252">
        <v>14</v>
      </c>
      <c r="G1252">
        <v>0</v>
      </c>
      <c r="H1252">
        <v>0</v>
      </c>
      <c r="I1252">
        <v>0</v>
      </c>
      <c r="J1252">
        <v>0</v>
      </c>
      <c r="K1252" s="14">
        <f t="shared" si="492"/>
        <v>21</v>
      </c>
    </row>
    <row r="1253" spans="1:11" x14ac:dyDescent="0.25">
      <c r="A1253" s="14" t="str">
        <f t="shared" si="491"/>
        <v>Terrington St. JohnFlat</v>
      </c>
      <c r="B1253" s="148" t="s">
        <v>983</v>
      </c>
      <c r="C1253" s="145" t="s">
        <v>33</v>
      </c>
      <c r="D1253">
        <v>0</v>
      </c>
      <c r="E1253">
        <v>0</v>
      </c>
      <c r="F1253">
        <v>0</v>
      </c>
      <c r="G1253">
        <v>0</v>
      </c>
      <c r="H1253">
        <v>0</v>
      </c>
      <c r="I1253">
        <v>0</v>
      </c>
      <c r="J1253">
        <v>0</v>
      </c>
      <c r="K1253" s="14">
        <f t="shared" si="492"/>
        <v>0</v>
      </c>
    </row>
    <row r="1254" spans="1:11" x14ac:dyDescent="0.25">
      <c r="A1254" s="14" t="str">
        <f t="shared" si="491"/>
        <v>Terrington St. JohnHouse</v>
      </c>
      <c r="B1254" s="148" t="s">
        <v>983</v>
      </c>
      <c r="C1254" s="145" t="s">
        <v>1716</v>
      </c>
      <c r="D1254">
        <v>0</v>
      </c>
      <c r="E1254">
        <v>0</v>
      </c>
      <c r="F1254">
        <v>0</v>
      </c>
      <c r="G1254">
        <v>2</v>
      </c>
      <c r="H1254">
        <v>0</v>
      </c>
      <c r="I1254">
        <v>0</v>
      </c>
      <c r="J1254">
        <v>0</v>
      </c>
      <c r="K1254" s="14">
        <f t="shared" si="492"/>
        <v>2</v>
      </c>
    </row>
    <row r="1255" spans="1:11" x14ac:dyDescent="0.25">
      <c r="A1255" s="14" t="str">
        <f t="shared" si="491"/>
        <v>Terrington St. JohnMaisonette</v>
      </c>
      <c r="B1255" s="148" t="s">
        <v>983</v>
      </c>
      <c r="C1255" s="146" t="s">
        <v>1717</v>
      </c>
      <c r="D1255">
        <v>0</v>
      </c>
      <c r="E1255">
        <v>0</v>
      </c>
      <c r="F1255">
        <v>0</v>
      </c>
      <c r="G1255">
        <v>0</v>
      </c>
      <c r="H1255">
        <v>0</v>
      </c>
      <c r="I1255">
        <v>0</v>
      </c>
      <c r="J1255">
        <v>0</v>
      </c>
      <c r="K1255" s="14">
        <f t="shared" si="492"/>
        <v>0</v>
      </c>
    </row>
    <row r="1256" spans="1:11" x14ac:dyDescent="0.25">
      <c r="A1256" s="14" t="str">
        <f>B1256&amp;C1256</f>
        <v>Terrington St. JohnGeneral needs</v>
      </c>
      <c r="B1256" s="148" t="s">
        <v>983</v>
      </c>
      <c r="C1256" s="146" t="s">
        <v>72</v>
      </c>
      <c r="D1256">
        <f>SUM(D1251:D1255)</f>
        <v>0</v>
      </c>
      <c r="E1256">
        <f t="shared" ref="E1256:K1256" si="501">SUM(E1251:E1255)</f>
        <v>7</v>
      </c>
      <c r="F1256">
        <f t="shared" si="501"/>
        <v>14</v>
      </c>
      <c r="G1256">
        <f t="shared" si="501"/>
        <v>2</v>
      </c>
      <c r="H1256">
        <f t="shared" si="501"/>
        <v>0</v>
      </c>
      <c r="I1256">
        <f t="shared" si="501"/>
        <v>0</v>
      </c>
      <c r="J1256">
        <f t="shared" si="501"/>
        <v>0</v>
      </c>
      <c r="K1256">
        <f t="shared" si="501"/>
        <v>23</v>
      </c>
    </row>
    <row r="1257" spans="1:11" x14ac:dyDescent="0.25">
      <c r="A1257" s="14" t="str">
        <f t="shared" si="491"/>
        <v>Terrington St. JohnSheltered</v>
      </c>
      <c r="B1257" s="148" t="s">
        <v>983</v>
      </c>
      <c r="C1257" s="146" t="s">
        <v>46</v>
      </c>
      <c r="D1257">
        <v>0</v>
      </c>
      <c r="E1257">
        <v>0</v>
      </c>
      <c r="F1257">
        <v>0</v>
      </c>
      <c r="G1257">
        <v>0</v>
      </c>
      <c r="H1257">
        <v>0</v>
      </c>
      <c r="I1257">
        <v>0</v>
      </c>
      <c r="J1257">
        <v>0</v>
      </c>
      <c r="K1257" s="14">
        <f t="shared" si="492"/>
        <v>0</v>
      </c>
    </row>
    <row r="1258" spans="1:11" x14ac:dyDescent="0.25">
      <c r="A1258" s="14" t="str">
        <f t="shared" si="491"/>
        <v>Terrington St. JohnShared ownership</v>
      </c>
      <c r="B1258" s="148" t="s">
        <v>983</v>
      </c>
      <c r="C1258" s="147" t="s">
        <v>24</v>
      </c>
      <c r="D1258">
        <v>0</v>
      </c>
      <c r="E1258">
        <v>0</v>
      </c>
      <c r="F1258">
        <v>0</v>
      </c>
      <c r="G1258">
        <v>0</v>
      </c>
      <c r="H1258">
        <v>0</v>
      </c>
      <c r="I1258">
        <v>0</v>
      </c>
      <c r="J1258">
        <v>0</v>
      </c>
      <c r="K1258" s="14">
        <f t="shared" si="492"/>
        <v>0</v>
      </c>
    </row>
    <row r="1259" spans="1:11" x14ac:dyDescent="0.25">
      <c r="A1259" s="14" t="str">
        <f t="shared" si="491"/>
        <v>ThornhamBedsit</v>
      </c>
      <c r="B1259" s="148" t="s">
        <v>995</v>
      </c>
      <c r="C1259" s="144" t="s">
        <v>75</v>
      </c>
      <c r="D1259">
        <v>0</v>
      </c>
      <c r="E1259">
        <v>0</v>
      </c>
      <c r="F1259">
        <v>0</v>
      </c>
      <c r="G1259">
        <v>0</v>
      </c>
      <c r="H1259">
        <v>0</v>
      </c>
      <c r="I1259">
        <v>0</v>
      </c>
      <c r="J1259">
        <v>0</v>
      </c>
      <c r="K1259" s="14">
        <f t="shared" si="492"/>
        <v>0</v>
      </c>
    </row>
    <row r="1260" spans="1:11" x14ac:dyDescent="0.25">
      <c r="A1260" s="14" t="str">
        <f t="shared" si="491"/>
        <v>ThornhamBungalow</v>
      </c>
      <c r="B1260" s="148" t="s">
        <v>995</v>
      </c>
      <c r="C1260" s="145" t="s">
        <v>1715</v>
      </c>
      <c r="D1260">
        <v>0</v>
      </c>
      <c r="E1260">
        <v>0</v>
      </c>
      <c r="F1260">
        <v>10</v>
      </c>
      <c r="G1260">
        <v>0</v>
      </c>
      <c r="H1260">
        <v>0</v>
      </c>
      <c r="I1260">
        <v>0</v>
      </c>
      <c r="J1260">
        <v>0</v>
      </c>
      <c r="K1260" s="14">
        <f t="shared" si="492"/>
        <v>10</v>
      </c>
    </row>
    <row r="1261" spans="1:11" x14ac:dyDescent="0.25">
      <c r="A1261" s="14" t="str">
        <f t="shared" si="491"/>
        <v>ThornhamFlat</v>
      </c>
      <c r="B1261" s="148" t="s">
        <v>995</v>
      </c>
      <c r="C1261" s="145" t="s">
        <v>33</v>
      </c>
      <c r="D1261">
        <v>0</v>
      </c>
      <c r="E1261">
        <v>0</v>
      </c>
      <c r="F1261">
        <v>0</v>
      </c>
      <c r="G1261">
        <v>0</v>
      </c>
      <c r="H1261">
        <v>0</v>
      </c>
      <c r="I1261">
        <v>0</v>
      </c>
      <c r="J1261">
        <v>0</v>
      </c>
      <c r="K1261" s="14">
        <f t="shared" si="492"/>
        <v>0</v>
      </c>
    </row>
    <row r="1262" spans="1:11" x14ac:dyDescent="0.25">
      <c r="A1262" s="14" t="str">
        <f t="shared" ref="A1262:A1335" si="502">B1262&amp;C1262</f>
        <v>ThornhamHouse</v>
      </c>
      <c r="B1262" s="148" t="s">
        <v>995</v>
      </c>
      <c r="C1262" s="145" t="s">
        <v>1716</v>
      </c>
      <c r="D1262">
        <v>0</v>
      </c>
      <c r="E1262">
        <v>0</v>
      </c>
      <c r="F1262">
        <v>0</v>
      </c>
      <c r="G1262">
        <v>13</v>
      </c>
      <c r="H1262">
        <v>0</v>
      </c>
      <c r="I1262">
        <v>0</v>
      </c>
      <c r="J1262">
        <v>0</v>
      </c>
      <c r="K1262" s="14">
        <f t="shared" si="492"/>
        <v>13</v>
      </c>
    </row>
    <row r="1263" spans="1:11" x14ac:dyDescent="0.25">
      <c r="A1263" s="14" t="str">
        <f t="shared" si="502"/>
        <v>ThornhamMaisonette</v>
      </c>
      <c r="B1263" s="148" t="s">
        <v>995</v>
      </c>
      <c r="C1263" s="146" t="s">
        <v>1717</v>
      </c>
      <c r="D1263">
        <v>0</v>
      </c>
      <c r="E1263">
        <v>0</v>
      </c>
      <c r="F1263">
        <v>0</v>
      </c>
      <c r="G1263">
        <v>0</v>
      </c>
      <c r="H1263">
        <v>0</v>
      </c>
      <c r="I1263">
        <v>0</v>
      </c>
      <c r="J1263">
        <v>0</v>
      </c>
      <c r="K1263" s="14">
        <f t="shared" si="492"/>
        <v>0</v>
      </c>
    </row>
    <row r="1264" spans="1:11" x14ac:dyDescent="0.25">
      <c r="A1264" s="14" t="str">
        <f>B1264&amp;C1264</f>
        <v>ThornhamGeneral needs</v>
      </c>
      <c r="B1264" s="148" t="s">
        <v>995</v>
      </c>
      <c r="C1264" s="146" t="s">
        <v>72</v>
      </c>
      <c r="D1264">
        <f>SUM(D1259:D1263)</f>
        <v>0</v>
      </c>
      <c r="E1264">
        <f t="shared" ref="E1264:K1264" si="503">SUM(E1259:E1263)</f>
        <v>0</v>
      </c>
      <c r="F1264">
        <f t="shared" si="503"/>
        <v>10</v>
      </c>
      <c r="G1264">
        <f t="shared" si="503"/>
        <v>13</v>
      </c>
      <c r="H1264">
        <f t="shared" si="503"/>
        <v>0</v>
      </c>
      <c r="I1264">
        <f t="shared" si="503"/>
        <v>0</v>
      </c>
      <c r="J1264">
        <f t="shared" si="503"/>
        <v>0</v>
      </c>
      <c r="K1264">
        <f t="shared" si="503"/>
        <v>23</v>
      </c>
    </row>
    <row r="1265" spans="1:11" x14ac:dyDescent="0.25">
      <c r="A1265" s="14" t="str">
        <f t="shared" si="502"/>
        <v>ThornhamSheltered</v>
      </c>
      <c r="B1265" s="148" t="s">
        <v>995</v>
      </c>
      <c r="C1265" s="146" t="s">
        <v>46</v>
      </c>
      <c r="D1265">
        <v>0</v>
      </c>
      <c r="E1265">
        <v>0</v>
      </c>
      <c r="F1265">
        <v>0</v>
      </c>
      <c r="G1265">
        <v>0</v>
      </c>
      <c r="H1265">
        <v>0</v>
      </c>
      <c r="I1265">
        <v>0</v>
      </c>
      <c r="J1265">
        <v>0</v>
      </c>
      <c r="K1265" s="14">
        <f t="shared" ref="K1265:K1337" si="504">SUM(D1265:J1265)</f>
        <v>0</v>
      </c>
    </row>
    <row r="1266" spans="1:11" x14ac:dyDescent="0.25">
      <c r="A1266" s="14" t="str">
        <f t="shared" si="502"/>
        <v>ThornhamShared ownership</v>
      </c>
      <c r="B1266" s="148" t="s">
        <v>995</v>
      </c>
      <c r="C1266" s="147" t="s">
        <v>24</v>
      </c>
      <c r="D1266">
        <v>0</v>
      </c>
      <c r="E1266">
        <v>0</v>
      </c>
      <c r="F1266">
        <v>0</v>
      </c>
      <c r="G1266">
        <v>0</v>
      </c>
      <c r="H1266">
        <v>0</v>
      </c>
      <c r="I1266">
        <v>0</v>
      </c>
      <c r="J1266">
        <v>0</v>
      </c>
      <c r="K1266" s="14">
        <f t="shared" si="504"/>
        <v>0</v>
      </c>
    </row>
    <row r="1267" spans="1:11" x14ac:dyDescent="0.25">
      <c r="A1267" s="14" t="str">
        <f t="shared" si="502"/>
        <v>Tilney All SaintsBedsit</v>
      </c>
      <c r="B1267" s="148" t="s">
        <v>1015</v>
      </c>
      <c r="C1267" s="144" t="s">
        <v>75</v>
      </c>
      <c r="D1267">
        <v>0</v>
      </c>
      <c r="E1267">
        <v>0</v>
      </c>
      <c r="F1267">
        <v>0</v>
      </c>
      <c r="G1267">
        <v>0</v>
      </c>
      <c r="H1267">
        <v>0</v>
      </c>
      <c r="I1267">
        <v>0</v>
      </c>
      <c r="J1267">
        <v>0</v>
      </c>
      <c r="K1267" s="14">
        <f t="shared" si="504"/>
        <v>0</v>
      </c>
    </row>
    <row r="1268" spans="1:11" x14ac:dyDescent="0.25">
      <c r="A1268" s="14" t="str">
        <f t="shared" si="502"/>
        <v>Tilney All SaintsBungalow</v>
      </c>
      <c r="B1268" s="148" t="s">
        <v>1015</v>
      </c>
      <c r="C1268" s="145" t="s">
        <v>1715</v>
      </c>
      <c r="D1268">
        <v>0</v>
      </c>
      <c r="E1268">
        <v>9</v>
      </c>
      <c r="F1268">
        <v>3</v>
      </c>
      <c r="G1268">
        <v>0</v>
      </c>
      <c r="H1268">
        <v>0</v>
      </c>
      <c r="I1268">
        <v>0</v>
      </c>
      <c r="J1268">
        <v>0</v>
      </c>
      <c r="K1268" s="14">
        <f t="shared" si="504"/>
        <v>12</v>
      </c>
    </row>
    <row r="1269" spans="1:11" x14ac:dyDescent="0.25">
      <c r="A1269" s="14" t="str">
        <f t="shared" si="502"/>
        <v>Tilney All SaintsFlat</v>
      </c>
      <c r="B1269" s="148" t="s">
        <v>1015</v>
      </c>
      <c r="C1269" s="145" t="s">
        <v>33</v>
      </c>
      <c r="D1269">
        <v>0</v>
      </c>
      <c r="E1269">
        <v>0</v>
      </c>
      <c r="F1269">
        <v>4</v>
      </c>
      <c r="G1269">
        <v>0</v>
      </c>
      <c r="H1269">
        <v>0</v>
      </c>
      <c r="I1269">
        <v>0</v>
      </c>
      <c r="J1269">
        <v>0</v>
      </c>
      <c r="K1269" s="14">
        <f t="shared" si="504"/>
        <v>4</v>
      </c>
    </row>
    <row r="1270" spans="1:11" x14ac:dyDescent="0.25">
      <c r="A1270" s="14" t="str">
        <f t="shared" si="502"/>
        <v>Tilney All SaintsHouse</v>
      </c>
      <c r="B1270" s="148" t="s">
        <v>1015</v>
      </c>
      <c r="C1270" s="145" t="s">
        <v>1716</v>
      </c>
      <c r="D1270">
        <v>0</v>
      </c>
      <c r="E1270">
        <v>0</v>
      </c>
      <c r="F1270">
        <v>0</v>
      </c>
      <c r="G1270">
        <v>5</v>
      </c>
      <c r="H1270">
        <v>0</v>
      </c>
      <c r="I1270">
        <v>0</v>
      </c>
      <c r="J1270">
        <v>1</v>
      </c>
      <c r="K1270" s="14">
        <f t="shared" si="504"/>
        <v>6</v>
      </c>
    </row>
    <row r="1271" spans="1:11" x14ac:dyDescent="0.25">
      <c r="A1271" s="14" t="str">
        <f t="shared" si="502"/>
        <v>Tilney All SaintsMaisonette</v>
      </c>
      <c r="B1271" s="148" t="s">
        <v>1015</v>
      </c>
      <c r="C1271" s="146" t="s">
        <v>1717</v>
      </c>
      <c r="D1271">
        <v>0</v>
      </c>
      <c r="E1271">
        <v>0</v>
      </c>
      <c r="F1271">
        <v>0</v>
      </c>
      <c r="G1271">
        <v>0</v>
      </c>
      <c r="H1271">
        <v>0</v>
      </c>
      <c r="I1271">
        <v>0</v>
      </c>
      <c r="J1271">
        <v>0</v>
      </c>
      <c r="K1271" s="14">
        <f t="shared" si="504"/>
        <v>0</v>
      </c>
    </row>
    <row r="1272" spans="1:11" x14ac:dyDescent="0.25">
      <c r="A1272" s="14" t="str">
        <f>B1272&amp;C1272</f>
        <v>Tilney All SaintsGeneral needs</v>
      </c>
      <c r="B1272" s="148" t="s">
        <v>1015</v>
      </c>
      <c r="C1272" s="146" t="s">
        <v>72</v>
      </c>
      <c r="D1272">
        <f>SUM(D1267:D1271)</f>
        <v>0</v>
      </c>
      <c r="E1272">
        <f t="shared" ref="E1272:K1272" si="505">SUM(E1267:E1271)</f>
        <v>9</v>
      </c>
      <c r="F1272">
        <f t="shared" si="505"/>
        <v>7</v>
      </c>
      <c r="G1272">
        <f t="shared" si="505"/>
        <v>5</v>
      </c>
      <c r="H1272">
        <f t="shared" si="505"/>
        <v>0</v>
      </c>
      <c r="I1272">
        <f t="shared" si="505"/>
        <v>0</v>
      </c>
      <c r="J1272">
        <f t="shared" si="505"/>
        <v>1</v>
      </c>
      <c r="K1272">
        <f t="shared" si="505"/>
        <v>22</v>
      </c>
    </row>
    <row r="1273" spans="1:11" x14ac:dyDescent="0.25">
      <c r="A1273" s="14" t="str">
        <f t="shared" si="502"/>
        <v>Tilney All SaintsSheltered</v>
      </c>
      <c r="B1273" s="148" t="s">
        <v>1015</v>
      </c>
      <c r="C1273" s="146" t="s">
        <v>46</v>
      </c>
      <c r="D1273">
        <v>0</v>
      </c>
      <c r="E1273">
        <v>0</v>
      </c>
      <c r="F1273">
        <v>0</v>
      </c>
      <c r="G1273">
        <v>0</v>
      </c>
      <c r="H1273">
        <v>0</v>
      </c>
      <c r="I1273">
        <v>0</v>
      </c>
      <c r="J1273">
        <v>0</v>
      </c>
      <c r="K1273" s="14">
        <f t="shared" si="504"/>
        <v>0</v>
      </c>
    </row>
    <row r="1274" spans="1:11" x14ac:dyDescent="0.25">
      <c r="A1274" s="14" t="str">
        <f t="shared" si="502"/>
        <v>Tilney All SaintsShared ownership</v>
      </c>
      <c r="B1274" s="148" t="s">
        <v>1015</v>
      </c>
      <c r="C1274" s="147" t="s">
        <v>24</v>
      </c>
      <c r="D1274">
        <v>0</v>
      </c>
      <c r="E1274">
        <v>0</v>
      </c>
      <c r="F1274">
        <v>0</v>
      </c>
      <c r="G1274">
        <v>0</v>
      </c>
      <c r="H1274">
        <v>0</v>
      </c>
      <c r="I1274">
        <v>0</v>
      </c>
      <c r="J1274">
        <v>0</v>
      </c>
      <c r="K1274" s="14">
        <f t="shared" si="504"/>
        <v>0</v>
      </c>
    </row>
    <row r="1275" spans="1:11" x14ac:dyDescent="0.25">
      <c r="A1275" s="14" t="str">
        <f t="shared" si="502"/>
        <v>Tilney St. LawrenceBedsit</v>
      </c>
      <c r="B1275" s="148" t="s">
        <v>1017</v>
      </c>
      <c r="C1275" s="144" t="s">
        <v>75</v>
      </c>
      <c r="D1275">
        <v>0</v>
      </c>
      <c r="E1275">
        <v>0</v>
      </c>
      <c r="F1275">
        <v>0</v>
      </c>
      <c r="G1275">
        <v>0</v>
      </c>
      <c r="H1275">
        <v>0</v>
      </c>
      <c r="I1275">
        <v>0</v>
      </c>
      <c r="J1275">
        <v>0</v>
      </c>
      <c r="K1275" s="14">
        <f t="shared" si="504"/>
        <v>0</v>
      </c>
    </row>
    <row r="1276" spans="1:11" x14ac:dyDescent="0.25">
      <c r="A1276" s="14" t="str">
        <f t="shared" si="502"/>
        <v>Tilney St. LawrenceBungalow</v>
      </c>
      <c r="B1276" s="148" t="s">
        <v>1017</v>
      </c>
      <c r="C1276" s="145" t="s">
        <v>1715</v>
      </c>
      <c r="D1276">
        <v>0</v>
      </c>
      <c r="E1276">
        <v>19</v>
      </c>
      <c r="F1276">
        <v>21</v>
      </c>
      <c r="G1276">
        <v>3</v>
      </c>
      <c r="H1276">
        <v>0</v>
      </c>
      <c r="I1276">
        <v>0</v>
      </c>
      <c r="J1276">
        <v>0</v>
      </c>
      <c r="K1276" s="14">
        <f t="shared" si="504"/>
        <v>43</v>
      </c>
    </row>
    <row r="1277" spans="1:11" x14ac:dyDescent="0.25">
      <c r="A1277" s="14" t="str">
        <f t="shared" si="502"/>
        <v>Tilney St. LawrenceFlat</v>
      </c>
      <c r="B1277" s="148" t="s">
        <v>1017</v>
      </c>
      <c r="C1277" s="145" t="s">
        <v>33</v>
      </c>
      <c r="D1277">
        <v>0</v>
      </c>
      <c r="E1277">
        <v>0</v>
      </c>
      <c r="F1277">
        <v>0</v>
      </c>
      <c r="G1277">
        <v>0</v>
      </c>
      <c r="H1277">
        <v>0</v>
      </c>
      <c r="I1277">
        <v>0</v>
      </c>
      <c r="J1277">
        <v>0</v>
      </c>
      <c r="K1277" s="14">
        <f t="shared" si="504"/>
        <v>0</v>
      </c>
    </row>
    <row r="1278" spans="1:11" x14ac:dyDescent="0.25">
      <c r="A1278" s="14" t="str">
        <f t="shared" si="502"/>
        <v>Tilney St. LawrenceHouse</v>
      </c>
      <c r="B1278" s="148" t="s">
        <v>1017</v>
      </c>
      <c r="C1278" s="145" t="s">
        <v>1716</v>
      </c>
      <c r="D1278">
        <v>0</v>
      </c>
      <c r="E1278">
        <v>2</v>
      </c>
      <c r="F1278">
        <v>9</v>
      </c>
      <c r="G1278">
        <v>39</v>
      </c>
      <c r="H1278">
        <v>1</v>
      </c>
      <c r="I1278">
        <v>0</v>
      </c>
      <c r="J1278">
        <v>0</v>
      </c>
      <c r="K1278" s="14">
        <f t="shared" si="504"/>
        <v>51</v>
      </c>
    </row>
    <row r="1279" spans="1:11" x14ac:dyDescent="0.25">
      <c r="A1279" s="14" t="str">
        <f t="shared" si="502"/>
        <v>Tilney St. LawrenceMaisonette</v>
      </c>
      <c r="B1279" s="148" t="s">
        <v>1017</v>
      </c>
      <c r="C1279" s="146" t="s">
        <v>1717</v>
      </c>
      <c r="D1279">
        <v>0</v>
      </c>
      <c r="E1279">
        <v>0</v>
      </c>
      <c r="F1279">
        <v>0</v>
      </c>
      <c r="G1279">
        <v>0</v>
      </c>
      <c r="H1279">
        <v>0</v>
      </c>
      <c r="I1279">
        <v>0</v>
      </c>
      <c r="J1279">
        <v>0</v>
      </c>
      <c r="K1279" s="14">
        <f t="shared" si="504"/>
        <v>0</v>
      </c>
    </row>
    <row r="1280" spans="1:11" x14ac:dyDescent="0.25">
      <c r="A1280" s="14" t="str">
        <f>B1280&amp;C1280</f>
        <v>Tilney St. LawrenceGeneral needs</v>
      </c>
      <c r="B1280" s="148" t="s">
        <v>1017</v>
      </c>
      <c r="C1280" s="146" t="s">
        <v>72</v>
      </c>
      <c r="D1280">
        <f>SUM(D1275:D1279)</f>
        <v>0</v>
      </c>
      <c r="E1280">
        <f t="shared" ref="E1280:K1280" si="506">SUM(E1275:E1279)</f>
        <v>21</v>
      </c>
      <c r="F1280">
        <f t="shared" si="506"/>
        <v>30</v>
      </c>
      <c r="G1280">
        <f t="shared" si="506"/>
        <v>42</v>
      </c>
      <c r="H1280">
        <f t="shared" si="506"/>
        <v>1</v>
      </c>
      <c r="I1280">
        <f t="shared" si="506"/>
        <v>0</v>
      </c>
      <c r="J1280">
        <f t="shared" si="506"/>
        <v>0</v>
      </c>
      <c r="K1280">
        <f t="shared" si="506"/>
        <v>94</v>
      </c>
    </row>
    <row r="1281" spans="1:11" x14ac:dyDescent="0.25">
      <c r="A1281" s="14" t="str">
        <f t="shared" si="502"/>
        <v>Tilney St. LawrenceSheltered</v>
      </c>
      <c r="B1281" s="148" t="s">
        <v>1017</v>
      </c>
      <c r="C1281" s="146" t="s">
        <v>46</v>
      </c>
      <c r="D1281">
        <v>0</v>
      </c>
      <c r="E1281">
        <v>0</v>
      </c>
      <c r="F1281">
        <v>0</v>
      </c>
      <c r="G1281">
        <v>0</v>
      </c>
      <c r="H1281">
        <v>0</v>
      </c>
      <c r="I1281">
        <v>0</v>
      </c>
      <c r="J1281">
        <v>0</v>
      </c>
      <c r="K1281" s="14">
        <f t="shared" si="504"/>
        <v>0</v>
      </c>
    </row>
    <row r="1282" spans="1:11" x14ac:dyDescent="0.25">
      <c r="A1282" s="14" t="str">
        <f t="shared" si="502"/>
        <v>Tilney St. LawrenceShared ownership</v>
      </c>
      <c r="B1282" s="148" t="s">
        <v>1017</v>
      </c>
      <c r="C1282" s="147" t="s">
        <v>24</v>
      </c>
      <c r="D1282">
        <v>0</v>
      </c>
      <c r="E1282">
        <v>0</v>
      </c>
      <c r="F1282">
        <v>0</v>
      </c>
      <c r="G1282">
        <v>0</v>
      </c>
      <c r="H1282">
        <v>0</v>
      </c>
      <c r="I1282">
        <v>0</v>
      </c>
      <c r="J1282">
        <v>0</v>
      </c>
      <c r="K1282" s="14">
        <f t="shared" si="504"/>
        <v>0</v>
      </c>
    </row>
    <row r="1283" spans="1:11" x14ac:dyDescent="0.25">
      <c r="A1283" s="14" t="str">
        <f t="shared" si="502"/>
        <v>TottenhillBedsit</v>
      </c>
      <c r="B1283" s="148" t="s">
        <v>1031</v>
      </c>
      <c r="C1283" s="144" t="s">
        <v>75</v>
      </c>
      <c r="D1283">
        <v>0</v>
      </c>
      <c r="E1283">
        <v>0</v>
      </c>
      <c r="F1283">
        <v>0</v>
      </c>
      <c r="G1283">
        <v>0</v>
      </c>
      <c r="H1283">
        <v>0</v>
      </c>
      <c r="I1283">
        <v>0</v>
      </c>
      <c r="J1283">
        <v>0</v>
      </c>
      <c r="K1283" s="14">
        <f t="shared" si="504"/>
        <v>0</v>
      </c>
    </row>
    <row r="1284" spans="1:11" x14ac:dyDescent="0.25">
      <c r="A1284" s="14" t="str">
        <f t="shared" si="502"/>
        <v>TottenhillBungalow</v>
      </c>
      <c r="B1284" s="148" t="s">
        <v>1031</v>
      </c>
      <c r="C1284" s="145" t="s">
        <v>1715</v>
      </c>
      <c r="D1284">
        <v>0</v>
      </c>
      <c r="E1284">
        <v>0</v>
      </c>
      <c r="F1284">
        <v>0</v>
      </c>
      <c r="G1284">
        <v>0</v>
      </c>
      <c r="H1284">
        <v>0</v>
      </c>
      <c r="I1284">
        <v>0</v>
      </c>
      <c r="J1284">
        <v>0</v>
      </c>
      <c r="K1284" s="14">
        <f t="shared" si="504"/>
        <v>0</v>
      </c>
    </row>
    <row r="1285" spans="1:11" x14ac:dyDescent="0.25">
      <c r="A1285" s="14" t="str">
        <f t="shared" si="502"/>
        <v>TottenhillFlat</v>
      </c>
      <c r="B1285" s="148" t="s">
        <v>1031</v>
      </c>
      <c r="C1285" s="145" t="s">
        <v>33</v>
      </c>
      <c r="D1285">
        <v>0</v>
      </c>
      <c r="E1285">
        <v>0</v>
      </c>
      <c r="F1285">
        <v>0</v>
      </c>
      <c r="G1285">
        <v>0</v>
      </c>
      <c r="H1285">
        <v>0</v>
      </c>
      <c r="I1285">
        <v>0</v>
      </c>
      <c r="J1285">
        <v>0</v>
      </c>
      <c r="K1285" s="14">
        <f t="shared" si="504"/>
        <v>0</v>
      </c>
    </row>
    <row r="1286" spans="1:11" x14ac:dyDescent="0.25">
      <c r="A1286" s="14" t="str">
        <f t="shared" si="502"/>
        <v>TottenhillHouse</v>
      </c>
      <c r="B1286" s="148" t="s">
        <v>1031</v>
      </c>
      <c r="C1286" s="145" t="s">
        <v>1716</v>
      </c>
      <c r="D1286">
        <v>0</v>
      </c>
      <c r="E1286">
        <v>0</v>
      </c>
      <c r="F1286">
        <v>0</v>
      </c>
      <c r="G1286">
        <v>1</v>
      </c>
      <c r="H1286">
        <v>0</v>
      </c>
      <c r="I1286">
        <v>0</v>
      </c>
      <c r="J1286">
        <v>0</v>
      </c>
      <c r="K1286" s="14">
        <f t="shared" si="504"/>
        <v>1</v>
      </c>
    </row>
    <row r="1287" spans="1:11" x14ac:dyDescent="0.25">
      <c r="A1287" s="14" t="str">
        <f t="shared" si="502"/>
        <v>TottenhillMaisonette</v>
      </c>
      <c r="B1287" s="148" t="s">
        <v>1031</v>
      </c>
      <c r="C1287" s="146" t="s">
        <v>1717</v>
      </c>
      <c r="D1287">
        <v>0</v>
      </c>
      <c r="E1287">
        <v>0</v>
      </c>
      <c r="F1287">
        <v>0</v>
      </c>
      <c r="G1287">
        <v>0</v>
      </c>
      <c r="H1287">
        <v>0</v>
      </c>
      <c r="I1287">
        <v>0</v>
      </c>
      <c r="J1287">
        <v>0</v>
      </c>
      <c r="K1287" s="14">
        <f t="shared" si="504"/>
        <v>0</v>
      </c>
    </row>
    <row r="1288" spans="1:11" x14ac:dyDescent="0.25">
      <c r="A1288" s="14" t="str">
        <f>B1288&amp;C1288</f>
        <v>TottenhillGeneral needs</v>
      </c>
      <c r="B1288" s="148" t="s">
        <v>1031</v>
      </c>
      <c r="C1288" s="146" t="s">
        <v>72</v>
      </c>
      <c r="D1288">
        <f>SUM(D1283:D1287)</f>
        <v>0</v>
      </c>
      <c r="E1288">
        <f t="shared" ref="E1288:K1288" si="507">SUM(E1283:E1287)</f>
        <v>0</v>
      </c>
      <c r="F1288">
        <f t="shared" si="507"/>
        <v>0</v>
      </c>
      <c r="G1288">
        <f t="shared" si="507"/>
        <v>1</v>
      </c>
      <c r="H1288">
        <f t="shared" si="507"/>
        <v>0</v>
      </c>
      <c r="I1288">
        <f t="shared" si="507"/>
        <v>0</v>
      </c>
      <c r="J1288">
        <f t="shared" si="507"/>
        <v>0</v>
      </c>
      <c r="K1288">
        <f t="shared" si="507"/>
        <v>1</v>
      </c>
    </row>
    <row r="1289" spans="1:11" x14ac:dyDescent="0.25">
      <c r="A1289" s="14" t="str">
        <f t="shared" si="502"/>
        <v>TottenhillSheltered</v>
      </c>
      <c r="B1289" s="148" t="s">
        <v>1031</v>
      </c>
      <c r="C1289" s="146" t="s">
        <v>46</v>
      </c>
      <c r="D1289">
        <v>0</v>
      </c>
      <c r="E1289">
        <v>0</v>
      </c>
      <c r="F1289">
        <v>0</v>
      </c>
      <c r="G1289">
        <v>0</v>
      </c>
      <c r="H1289">
        <v>0</v>
      </c>
      <c r="I1289">
        <v>0</v>
      </c>
      <c r="J1289">
        <v>0</v>
      </c>
      <c r="K1289" s="14">
        <f t="shared" si="504"/>
        <v>0</v>
      </c>
    </row>
    <row r="1290" spans="1:11" x14ac:dyDescent="0.25">
      <c r="A1290" s="14" t="str">
        <f t="shared" si="502"/>
        <v>TottenhillShared ownership</v>
      </c>
      <c r="B1290" s="148" t="s">
        <v>1031</v>
      </c>
      <c r="C1290" s="147" t="s">
        <v>24</v>
      </c>
      <c r="D1290">
        <v>0</v>
      </c>
      <c r="E1290">
        <v>0</v>
      </c>
      <c r="F1290">
        <v>0</v>
      </c>
      <c r="G1290">
        <v>0</v>
      </c>
      <c r="H1290">
        <v>0</v>
      </c>
      <c r="I1290">
        <v>0</v>
      </c>
      <c r="J1290">
        <v>0</v>
      </c>
      <c r="K1290" s="14">
        <f t="shared" si="504"/>
        <v>0</v>
      </c>
    </row>
    <row r="1291" spans="1:11" x14ac:dyDescent="0.25">
      <c r="A1291" s="14" t="str">
        <f t="shared" si="502"/>
        <v>UpwellBedsit</v>
      </c>
      <c r="B1291" s="148" t="s">
        <v>1049</v>
      </c>
      <c r="C1291" s="144" t="s">
        <v>75</v>
      </c>
      <c r="D1291">
        <v>0</v>
      </c>
      <c r="E1291">
        <v>0</v>
      </c>
      <c r="F1291">
        <v>0</v>
      </c>
      <c r="G1291">
        <v>0</v>
      </c>
      <c r="H1291">
        <v>0</v>
      </c>
      <c r="I1291">
        <v>0</v>
      </c>
      <c r="J1291">
        <v>0</v>
      </c>
      <c r="K1291" s="14">
        <f t="shared" si="504"/>
        <v>0</v>
      </c>
    </row>
    <row r="1292" spans="1:11" x14ac:dyDescent="0.25">
      <c r="A1292" s="14" t="str">
        <f t="shared" si="502"/>
        <v>UpwellBungalow</v>
      </c>
      <c r="B1292" s="148" t="s">
        <v>1049</v>
      </c>
      <c r="C1292" s="145" t="s">
        <v>1715</v>
      </c>
      <c r="D1292">
        <v>0</v>
      </c>
      <c r="E1292">
        <v>29</v>
      </c>
      <c r="F1292">
        <v>30</v>
      </c>
      <c r="G1292">
        <v>1</v>
      </c>
      <c r="H1292">
        <v>0</v>
      </c>
      <c r="I1292">
        <v>0</v>
      </c>
      <c r="J1292">
        <v>0</v>
      </c>
      <c r="K1292" s="14">
        <f t="shared" si="504"/>
        <v>60</v>
      </c>
    </row>
    <row r="1293" spans="1:11" x14ac:dyDescent="0.25">
      <c r="A1293" s="14" t="str">
        <f t="shared" si="502"/>
        <v>UpwellFlat</v>
      </c>
      <c r="B1293" s="148" t="s">
        <v>1049</v>
      </c>
      <c r="C1293" s="145" t="s">
        <v>33</v>
      </c>
      <c r="D1293">
        <v>0</v>
      </c>
      <c r="E1293">
        <v>0</v>
      </c>
      <c r="F1293">
        <v>8</v>
      </c>
      <c r="G1293">
        <v>0</v>
      </c>
      <c r="H1293">
        <v>0</v>
      </c>
      <c r="I1293">
        <v>0</v>
      </c>
      <c r="J1293">
        <v>0</v>
      </c>
      <c r="K1293" s="14">
        <f t="shared" si="504"/>
        <v>8</v>
      </c>
    </row>
    <row r="1294" spans="1:11" x14ac:dyDescent="0.25">
      <c r="A1294" s="14" t="str">
        <f t="shared" si="502"/>
        <v>UpwellHouse</v>
      </c>
      <c r="B1294" s="148" t="s">
        <v>1049</v>
      </c>
      <c r="C1294" s="145" t="s">
        <v>1716</v>
      </c>
      <c r="D1294">
        <v>0</v>
      </c>
      <c r="E1294">
        <v>0</v>
      </c>
      <c r="F1294">
        <v>16</v>
      </c>
      <c r="G1294">
        <v>41</v>
      </c>
      <c r="H1294">
        <v>0</v>
      </c>
      <c r="I1294">
        <v>0</v>
      </c>
      <c r="J1294">
        <v>0</v>
      </c>
      <c r="K1294" s="14">
        <f t="shared" si="504"/>
        <v>57</v>
      </c>
    </row>
    <row r="1295" spans="1:11" x14ac:dyDescent="0.25">
      <c r="A1295" s="14" t="str">
        <f t="shared" si="502"/>
        <v>UpwellMaisonette</v>
      </c>
      <c r="B1295" s="148" t="s">
        <v>1049</v>
      </c>
      <c r="C1295" s="146" t="s">
        <v>1717</v>
      </c>
      <c r="D1295">
        <v>0</v>
      </c>
      <c r="E1295">
        <v>0</v>
      </c>
      <c r="F1295">
        <v>0</v>
      </c>
      <c r="G1295">
        <v>0</v>
      </c>
      <c r="H1295">
        <v>0</v>
      </c>
      <c r="I1295">
        <v>0</v>
      </c>
      <c r="J1295">
        <v>0</v>
      </c>
      <c r="K1295" s="14">
        <f t="shared" si="504"/>
        <v>0</v>
      </c>
    </row>
    <row r="1296" spans="1:11" x14ac:dyDescent="0.25">
      <c r="A1296" s="14" t="str">
        <f>B1296&amp;C1296</f>
        <v>UpwellGeneral needs</v>
      </c>
      <c r="B1296" s="148" t="s">
        <v>1049</v>
      </c>
      <c r="C1296" s="146" t="s">
        <v>72</v>
      </c>
      <c r="D1296">
        <f>SUM(D1291:D1295)</f>
        <v>0</v>
      </c>
      <c r="E1296">
        <f t="shared" ref="E1296:K1296" si="508">SUM(E1291:E1295)</f>
        <v>29</v>
      </c>
      <c r="F1296">
        <f t="shared" si="508"/>
        <v>54</v>
      </c>
      <c r="G1296">
        <f t="shared" si="508"/>
        <v>42</v>
      </c>
      <c r="H1296">
        <f t="shared" si="508"/>
        <v>0</v>
      </c>
      <c r="I1296">
        <f t="shared" si="508"/>
        <v>0</v>
      </c>
      <c r="J1296">
        <f t="shared" si="508"/>
        <v>0</v>
      </c>
      <c r="K1296">
        <f t="shared" si="508"/>
        <v>125</v>
      </c>
    </row>
    <row r="1297" spans="1:11" x14ac:dyDescent="0.25">
      <c r="A1297" s="14" t="str">
        <f t="shared" si="502"/>
        <v>UpwellSheltered</v>
      </c>
      <c r="B1297" s="148" t="s">
        <v>1049</v>
      </c>
      <c r="C1297" s="146" t="s">
        <v>46</v>
      </c>
      <c r="D1297">
        <v>0</v>
      </c>
      <c r="E1297">
        <v>0</v>
      </c>
      <c r="F1297">
        <v>0</v>
      </c>
      <c r="G1297">
        <v>0</v>
      </c>
      <c r="H1297">
        <v>0</v>
      </c>
      <c r="I1297">
        <v>0</v>
      </c>
      <c r="J1297">
        <v>0</v>
      </c>
      <c r="K1297" s="14">
        <f t="shared" si="504"/>
        <v>0</v>
      </c>
    </row>
    <row r="1298" spans="1:11" x14ac:dyDescent="0.25">
      <c r="A1298" s="14" t="str">
        <f t="shared" si="502"/>
        <v>UpwellShared ownership</v>
      </c>
      <c r="B1298" s="148" t="s">
        <v>1049</v>
      </c>
      <c r="C1298" s="147" t="s">
        <v>24</v>
      </c>
      <c r="D1298">
        <v>0</v>
      </c>
      <c r="E1298">
        <v>0</v>
      </c>
      <c r="F1298">
        <v>1</v>
      </c>
      <c r="G1298">
        <v>0</v>
      </c>
      <c r="H1298">
        <v>0</v>
      </c>
      <c r="I1298">
        <v>0</v>
      </c>
      <c r="J1298">
        <v>0</v>
      </c>
      <c r="K1298" s="14">
        <f t="shared" si="504"/>
        <v>1</v>
      </c>
    </row>
    <row r="1299" spans="1:11" x14ac:dyDescent="0.25">
      <c r="A1299" s="14" t="str">
        <f t="shared" si="502"/>
        <v>WalpoleBedsit</v>
      </c>
      <c r="B1299" s="148" t="s">
        <v>1055</v>
      </c>
      <c r="C1299" s="144" t="s">
        <v>75</v>
      </c>
      <c r="D1299">
        <v>0</v>
      </c>
      <c r="E1299">
        <v>0</v>
      </c>
      <c r="F1299">
        <v>0</v>
      </c>
      <c r="G1299">
        <v>0</v>
      </c>
      <c r="H1299">
        <v>0</v>
      </c>
      <c r="I1299">
        <v>0</v>
      </c>
      <c r="J1299">
        <v>0</v>
      </c>
      <c r="K1299" s="14">
        <f t="shared" si="504"/>
        <v>0</v>
      </c>
    </row>
    <row r="1300" spans="1:11" x14ac:dyDescent="0.25">
      <c r="A1300" s="14" t="str">
        <f t="shared" si="502"/>
        <v>WalpoleBungalow</v>
      </c>
      <c r="B1300" s="148" t="s">
        <v>1055</v>
      </c>
      <c r="C1300" s="145" t="s">
        <v>1715</v>
      </c>
      <c r="D1300">
        <v>0</v>
      </c>
      <c r="E1300">
        <v>16</v>
      </c>
      <c r="F1300">
        <v>12</v>
      </c>
      <c r="G1300">
        <v>2</v>
      </c>
      <c r="H1300">
        <v>0</v>
      </c>
      <c r="I1300">
        <v>0</v>
      </c>
      <c r="J1300">
        <v>0</v>
      </c>
      <c r="K1300" s="14">
        <f t="shared" si="504"/>
        <v>30</v>
      </c>
    </row>
    <row r="1301" spans="1:11" x14ac:dyDescent="0.25">
      <c r="A1301" s="14" t="str">
        <f t="shared" si="502"/>
        <v>WalpoleFlat</v>
      </c>
      <c r="B1301" s="148" t="s">
        <v>1055</v>
      </c>
      <c r="C1301" s="145" t="s">
        <v>33</v>
      </c>
      <c r="D1301">
        <v>0</v>
      </c>
      <c r="E1301">
        <v>0</v>
      </c>
      <c r="F1301">
        <v>0</v>
      </c>
      <c r="G1301">
        <v>0</v>
      </c>
      <c r="H1301">
        <v>0</v>
      </c>
      <c r="I1301">
        <v>0</v>
      </c>
      <c r="J1301">
        <v>0</v>
      </c>
      <c r="K1301" s="14">
        <f t="shared" si="504"/>
        <v>0</v>
      </c>
    </row>
    <row r="1302" spans="1:11" x14ac:dyDescent="0.25">
      <c r="A1302" s="14" t="str">
        <f t="shared" si="502"/>
        <v>WalpoleHouse</v>
      </c>
      <c r="B1302" s="148" t="s">
        <v>1055</v>
      </c>
      <c r="C1302" s="145" t="s">
        <v>1716</v>
      </c>
      <c r="D1302">
        <v>0</v>
      </c>
      <c r="E1302">
        <v>0</v>
      </c>
      <c r="F1302">
        <v>2</v>
      </c>
      <c r="G1302">
        <v>40</v>
      </c>
      <c r="H1302">
        <v>2</v>
      </c>
      <c r="I1302">
        <v>0</v>
      </c>
      <c r="J1302">
        <v>0</v>
      </c>
      <c r="K1302" s="14">
        <f t="shared" si="504"/>
        <v>44</v>
      </c>
    </row>
    <row r="1303" spans="1:11" x14ac:dyDescent="0.25">
      <c r="A1303" s="14" t="str">
        <f t="shared" si="502"/>
        <v>WalpoleMaisonette</v>
      </c>
      <c r="B1303" s="148" t="s">
        <v>1055</v>
      </c>
      <c r="C1303" s="146" t="s">
        <v>1717</v>
      </c>
      <c r="D1303">
        <v>0</v>
      </c>
      <c r="E1303">
        <v>0</v>
      </c>
      <c r="F1303">
        <v>0</v>
      </c>
      <c r="G1303">
        <v>0</v>
      </c>
      <c r="H1303">
        <v>0</v>
      </c>
      <c r="I1303">
        <v>0</v>
      </c>
      <c r="J1303">
        <v>0</v>
      </c>
      <c r="K1303" s="14">
        <f t="shared" si="504"/>
        <v>0</v>
      </c>
    </row>
    <row r="1304" spans="1:11" x14ac:dyDescent="0.25">
      <c r="A1304" s="14" t="str">
        <f>B1304&amp;C1304</f>
        <v>WalpoleGeneral needs</v>
      </c>
      <c r="B1304" s="148" t="s">
        <v>1055</v>
      </c>
      <c r="C1304" s="146" t="s">
        <v>72</v>
      </c>
      <c r="D1304">
        <f>SUM(D1299:D1303)</f>
        <v>0</v>
      </c>
      <c r="E1304">
        <f t="shared" ref="E1304:K1304" si="509">SUM(E1299:E1303)</f>
        <v>16</v>
      </c>
      <c r="F1304">
        <f t="shared" si="509"/>
        <v>14</v>
      </c>
      <c r="G1304">
        <f t="shared" si="509"/>
        <v>42</v>
      </c>
      <c r="H1304">
        <f t="shared" si="509"/>
        <v>2</v>
      </c>
      <c r="I1304">
        <f t="shared" si="509"/>
        <v>0</v>
      </c>
      <c r="J1304">
        <f t="shared" si="509"/>
        <v>0</v>
      </c>
      <c r="K1304">
        <f t="shared" si="509"/>
        <v>74</v>
      </c>
    </row>
    <row r="1305" spans="1:11" x14ac:dyDescent="0.25">
      <c r="A1305" s="14" t="str">
        <f t="shared" si="502"/>
        <v>WalpoleSheltered</v>
      </c>
      <c r="B1305" s="148" t="s">
        <v>1055</v>
      </c>
      <c r="C1305" s="146" t="s">
        <v>46</v>
      </c>
      <c r="D1305">
        <v>0</v>
      </c>
      <c r="E1305">
        <v>0</v>
      </c>
      <c r="F1305">
        <v>0</v>
      </c>
      <c r="G1305">
        <v>0</v>
      </c>
      <c r="H1305">
        <v>0</v>
      </c>
      <c r="I1305">
        <v>0</v>
      </c>
      <c r="J1305">
        <v>0</v>
      </c>
      <c r="K1305" s="14">
        <f t="shared" si="504"/>
        <v>0</v>
      </c>
    </row>
    <row r="1306" spans="1:11" x14ac:dyDescent="0.25">
      <c r="A1306" s="14" t="str">
        <f t="shared" si="502"/>
        <v>WalpoleShared ownership</v>
      </c>
      <c r="B1306" s="148" t="s">
        <v>1055</v>
      </c>
      <c r="C1306" s="147" t="s">
        <v>24</v>
      </c>
      <c r="D1306">
        <v>0</v>
      </c>
      <c r="E1306">
        <v>0</v>
      </c>
      <c r="F1306">
        <v>0</v>
      </c>
      <c r="G1306">
        <v>0</v>
      </c>
      <c r="H1306">
        <v>0</v>
      </c>
      <c r="I1306">
        <v>0</v>
      </c>
      <c r="J1306">
        <v>0</v>
      </c>
      <c r="K1306" s="14">
        <f t="shared" si="504"/>
        <v>0</v>
      </c>
    </row>
    <row r="1307" spans="1:11" x14ac:dyDescent="0.25">
      <c r="A1307" s="14" t="str">
        <f t="shared" si="502"/>
        <v>Walpole Cross KeysBedsit</v>
      </c>
      <c r="B1307" s="148" t="s">
        <v>1057</v>
      </c>
      <c r="C1307" s="144" t="s">
        <v>75</v>
      </c>
      <c r="D1307">
        <v>0</v>
      </c>
      <c r="E1307">
        <v>0</v>
      </c>
      <c r="F1307">
        <v>0</v>
      </c>
      <c r="G1307">
        <v>0</v>
      </c>
      <c r="H1307">
        <v>0</v>
      </c>
      <c r="I1307">
        <v>0</v>
      </c>
      <c r="J1307">
        <v>0</v>
      </c>
      <c r="K1307" s="14">
        <f t="shared" si="504"/>
        <v>0</v>
      </c>
    </row>
    <row r="1308" spans="1:11" x14ac:dyDescent="0.25">
      <c r="A1308" s="14" t="str">
        <f t="shared" si="502"/>
        <v>Walpole Cross KeysBungalow</v>
      </c>
      <c r="B1308" s="148" t="s">
        <v>1057</v>
      </c>
      <c r="C1308" s="145" t="s">
        <v>1715</v>
      </c>
      <c r="D1308">
        <v>0</v>
      </c>
      <c r="E1308">
        <v>9</v>
      </c>
      <c r="F1308">
        <v>1</v>
      </c>
      <c r="G1308">
        <v>0</v>
      </c>
      <c r="H1308">
        <v>0</v>
      </c>
      <c r="I1308">
        <v>0</v>
      </c>
      <c r="J1308">
        <v>0</v>
      </c>
      <c r="K1308" s="14">
        <f t="shared" si="504"/>
        <v>10</v>
      </c>
    </row>
    <row r="1309" spans="1:11" x14ac:dyDescent="0.25">
      <c r="A1309" s="14" t="str">
        <f t="shared" si="502"/>
        <v>Walpole Cross KeysFlat</v>
      </c>
      <c r="B1309" s="148" t="s">
        <v>1057</v>
      </c>
      <c r="C1309" s="145" t="s">
        <v>33</v>
      </c>
      <c r="D1309">
        <v>0</v>
      </c>
      <c r="E1309">
        <v>0</v>
      </c>
      <c r="F1309">
        <v>0</v>
      </c>
      <c r="G1309">
        <v>0</v>
      </c>
      <c r="H1309">
        <v>0</v>
      </c>
      <c r="I1309">
        <v>0</v>
      </c>
      <c r="J1309">
        <v>0</v>
      </c>
      <c r="K1309" s="14">
        <f t="shared" si="504"/>
        <v>0</v>
      </c>
    </row>
    <row r="1310" spans="1:11" x14ac:dyDescent="0.25">
      <c r="A1310" s="14" t="str">
        <f t="shared" si="502"/>
        <v>Walpole Cross KeysHouse</v>
      </c>
      <c r="B1310" s="148" t="s">
        <v>1057</v>
      </c>
      <c r="C1310" s="145" t="s">
        <v>1716</v>
      </c>
      <c r="D1310">
        <v>0</v>
      </c>
      <c r="E1310">
        <v>0</v>
      </c>
      <c r="F1310">
        <v>0</v>
      </c>
      <c r="G1310">
        <v>5</v>
      </c>
      <c r="H1310">
        <v>0</v>
      </c>
      <c r="I1310">
        <v>0</v>
      </c>
      <c r="J1310">
        <v>0</v>
      </c>
      <c r="K1310" s="14">
        <f t="shared" si="504"/>
        <v>5</v>
      </c>
    </row>
    <row r="1311" spans="1:11" x14ac:dyDescent="0.25">
      <c r="A1311" s="14" t="str">
        <f t="shared" si="502"/>
        <v>Walpole Cross KeysMaisonette</v>
      </c>
      <c r="B1311" s="148" t="s">
        <v>1057</v>
      </c>
      <c r="C1311" s="146" t="s">
        <v>1717</v>
      </c>
      <c r="D1311">
        <v>0</v>
      </c>
      <c r="E1311">
        <v>0</v>
      </c>
      <c r="F1311">
        <v>0</v>
      </c>
      <c r="G1311">
        <v>0</v>
      </c>
      <c r="H1311">
        <v>0</v>
      </c>
      <c r="I1311">
        <v>0</v>
      </c>
      <c r="J1311">
        <v>0</v>
      </c>
      <c r="K1311" s="14">
        <f t="shared" si="504"/>
        <v>0</v>
      </c>
    </row>
    <row r="1312" spans="1:11" x14ac:dyDescent="0.25">
      <c r="A1312" s="14" t="str">
        <f>B1312&amp;C1312</f>
        <v>Walpole Cross KeysGeneral needs</v>
      </c>
      <c r="B1312" s="151" t="s">
        <v>1057</v>
      </c>
      <c r="C1312" s="146" t="s">
        <v>72</v>
      </c>
      <c r="D1312">
        <f>SUM(D1307:D1311)</f>
        <v>0</v>
      </c>
      <c r="E1312">
        <f t="shared" ref="E1312:K1312" si="510">SUM(E1307:E1311)</f>
        <v>9</v>
      </c>
      <c r="F1312">
        <f t="shared" si="510"/>
        <v>1</v>
      </c>
      <c r="G1312">
        <f t="shared" si="510"/>
        <v>5</v>
      </c>
      <c r="H1312">
        <f t="shared" si="510"/>
        <v>0</v>
      </c>
      <c r="I1312">
        <f t="shared" si="510"/>
        <v>0</v>
      </c>
      <c r="J1312">
        <f t="shared" si="510"/>
        <v>0</v>
      </c>
      <c r="K1312">
        <f t="shared" si="510"/>
        <v>15</v>
      </c>
    </row>
    <row r="1313" spans="1:11" x14ac:dyDescent="0.25">
      <c r="A1313" s="14" t="str">
        <f t="shared" si="502"/>
        <v>Walpole Cross KeysSheltered</v>
      </c>
      <c r="B1313" s="148" t="s">
        <v>1057</v>
      </c>
      <c r="C1313" s="146" t="s">
        <v>46</v>
      </c>
      <c r="D1313">
        <v>0</v>
      </c>
      <c r="E1313">
        <v>0</v>
      </c>
      <c r="F1313">
        <v>0</v>
      </c>
      <c r="G1313">
        <v>0</v>
      </c>
      <c r="H1313">
        <v>0</v>
      </c>
      <c r="I1313">
        <v>0</v>
      </c>
      <c r="J1313">
        <v>0</v>
      </c>
      <c r="K1313" s="14">
        <f t="shared" si="504"/>
        <v>0</v>
      </c>
    </row>
    <row r="1314" spans="1:11" x14ac:dyDescent="0.25">
      <c r="A1314" s="14" t="str">
        <f t="shared" si="502"/>
        <v>Walpole Cross KeysShared ownership</v>
      </c>
      <c r="B1314" s="148" t="s">
        <v>1057</v>
      </c>
      <c r="C1314" s="147" t="s">
        <v>24</v>
      </c>
      <c r="D1314">
        <v>0</v>
      </c>
      <c r="E1314">
        <v>0</v>
      </c>
      <c r="F1314">
        <v>0</v>
      </c>
      <c r="G1314">
        <v>0</v>
      </c>
      <c r="H1314">
        <v>0</v>
      </c>
      <c r="I1314">
        <v>0</v>
      </c>
      <c r="J1314">
        <v>0</v>
      </c>
      <c r="K1314" s="14">
        <f t="shared" si="504"/>
        <v>0</v>
      </c>
    </row>
    <row r="1315" spans="1:11" x14ac:dyDescent="0.25">
      <c r="A1315" s="14" t="str">
        <f t="shared" si="502"/>
        <v>Walpole HighwayBedsit</v>
      </c>
      <c r="B1315" s="148" t="s">
        <v>1059</v>
      </c>
      <c r="C1315" s="144" t="s">
        <v>75</v>
      </c>
      <c r="D1315">
        <v>0</v>
      </c>
      <c r="E1315">
        <v>0</v>
      </c>
      <c r="F1315">
        <v>0</v>
      </c>
      <c r="G1315">
        <v>0</v>
      </c>
      <c r="H1315">
        <v>0</v>
      </c>
      <c r="I1315">
        <v>0</v>
      </c>
      <c r="J1315">
        <v>0</v>
      </c>
      <c r="K1315" s="14">
        <f t="shared" si="504"/>
        <v>0</v>
      </c>
    </row>
    <row r="1316" spans="1:11" x14ac:dyDescent="0.25">
      <c r="A1316" s="14" t="str">
        <f t="shared" si="502"/>
        <v>Walpole HighwayBungalow</v>
      </c>
      <c r="B1316" s="148" t="s">
        <v>1059</v>
      </c>
      <c r="C1316" s="145" t="s">
        <v>1715</v>
      </c>
      <c r="D1316">
        <v>0</v>
      </c>
      <c r="E1316">
        <v>0</v>
      </c>
      <c r="F1316">
        <v>22</v>
      </c>
      <c r="G1316">
        <v>0</v>
      </c>
      <c r="H1316">
        <v>0</v>
      </c>
      <c r="I1316">
        <v>0</v>
      </c>
      <c r="J1316">
        <v>0</v>
      </c>
      <c r="K1316" s="14">
        <f t="shared" si="504"/>
        <v>22</v>
      </c>
    </row>
    <row r="1317" spans="1:11" x14ac:dyDescent="0.25">
      <c r="A1317" s="14" t="str">
        <f t="shared" si="502"/>
        <v>Walpole HighwayFlat</v>
      </c>
      <c r="B1317" s="148" t="s">
        <v>1059</v>
      </c>
      <c r="C1317" s="145" t="s">
        <v>33</v>
      </c>
      <c r="D1317">
        <v>0</v>
      </c>
      <c r="E1317">
        <v>0</v>
      </c>
      <c r="F1317">
        <v>0</v>
      </c>
      <c r="G1317">
        <v>0</v>
      </c>
      <c r="H1317">
        <v>0</v>
      </c>
      <c r="I1317">
        <v>0</v>
      </c>
      <c r="J1317">
        <v>0</v>
      </c>
      <c r="K1317" s="14">
        <f t="shared" si="504"/>
        <v>0</v>
      </c>
    </row>
    <row r="1318" spans="1:11" x14ac:dyDescent="0.25">
      <c r="A1318" s="14" t="str">
        <f t="shared" si="502"/>
        <v>Walpole HighwayHouse</v>
      </c>
      <c r="B1318" s="148" t="s">
        <v>1059</v>
      </c>
      <c r="C1318" s="145" t="s">
        <v>1716</v>
      </c>
      <c r="D1318">
        <v>0</v>
      </c>
      <c r="E1318">
        <v>0</v>
      </c>
      <c r="F1318">
        <v>1</v>
      </c>
      <c r="G1318">
        <v>12</v>
      </c>
      <c r="H1318">
        <v>0</v>
      </c>
      <c r="I1318">
        <v>0</v>
      </c>
      <c r="J1318">
        <v>0</v>
      </c>
      <c r="K1318" s="14">
        <f t="shared" si="504"/>
        <v>13</v>
      </c>
    </row>
    <row r="1319" spans="1:11" x14ac:dyDescent="0.25">
      <c r="A1319" s="14" t="str">
        <f t="shared" si="502"/>
        <v>Walpole HighwayMaisonette</v>
      </c>
      <c r="B1319" s="148" t="s">
        <v>1059</v>
      </c>
      <c r="C1319" s="146" t="s">
        <v>1717</v>
      </c>
      <c r="D1319">
        <v>0</v>
      </c>
      <c r="E1319">
        <v>0</v>
      </c>
      <c r="F1319">
        <v>0</v>
      </c>
      <c r="G1319">
        <v>0</v>
      </c>
      <c r="H1319">
        <v>0</v>
      </c>
      <c r="I1319">
        <v>0</v>
      </c>
      <c r="J1319">
        <v>0</v>
      </c>
      <c r="K1319" s="14">
        <f t="shared" si="504"/>
        <v>0</v>
      </c>
    </row>
    <row r="1320" spans="1:11" x14ac:dyDescent="0.25">
      <c r="A1320" s="14" t="str">
        <f>B1320&amp;C1320</f>
        <v>Walpole HighwayGeneral needs</v>
      </c>
      <c r="B1320" s="148" t="s">
        <v>1059</v>
      </c>
      <c r="C1320" s="146" t="s">
        <v>72</v>
      </c>
      <c r="D1320">
        <f>SUM(D1315:D1319)</f>
        <v>0</v>
      </c>
      <c r="E1320">
        <f t="shared" ref="E1320:K1320" si="511">SUM(E1315:E1319)</f>
        <v>0</v>
      </c>
      <c r="F1320">
        <f t="shared" si="511"/>
        <v>23</v>
      </c>
      <c r="G1320">
        <f t="shared" si="511"/>
        <v>12</v>
      </c>
      <c r="H1320">
        <f t="shared" si="511"/>
        <v>0</v>
      </c>
      <c r="I1320">
        <f t="shared" si="511"/>
        <v>0</v>
      </c>
      <c r="J1320">
        <f t="shared" si="511"/>
        <v>0</v>
      </c>
      <c r="K1320">
        <f t="shared" si="511"/>
        <v>35</v>
      </c>
    </row>
    <row r="1321" spans="1:11" x14ac:dyDescent="0.25">
      <c r="A1321" s="14" t="str">
        <f t="shared" si="502"/>
        <v>Walpole HighwaySheltered</v>
      </c>
      <c r="B1321" s="148" t="s">
        <v>1059</v>
      </c>
      <c r="C1321" s="146" t="s">
        <v>46</v>
      </c>
      <c r="D1321">
        <v>0</v>
      </c>
      <c r="E1321">
        <v>0</v>
      </c>
      <c r="F1321">
        <v>0</v>
      </c>
      <c r="G1321">
        <v>0</v>
      </c>
      <c r="H1321">
        <v>0</v>
      </c>
      <c r="I1321">
        <v>0</v>
      </c>
      <c r="J1321">
        <v>0</v>
      </c>
      <c r="K1321" s="14">
        <f t="shared" si="504"/>
        <v>0</v>
      </c>
    </row>
    <row r="1322" spans="1:11" x14ac:dyDescent="0.25">
      <c r="A1322" s="14" t="str">
        <f t="shared" si="502"/>
        <v>Walpole HighwayShared ownership</v>
      </c>
      <c r="B1322" s="148" t="s">
        <v>1059</v>
      </c>
      <c r="C1322" s="147" t="s">
        <v>24</v>
      </c>
      <c r="D1322">
        <v>0</v>
      </c>
      <c r="E1322">
        <v>0</v>
      </c>
      <c r="F1322">
        <v>0</v>
      </c>
      <c r="G1322">
        <v>0</v>
      </c>
      <c r="H1322">
        <v>0</v>
      </c>
      <c r="I1322">
        <v>0</v>
      </c>
      <c r="J1322">
        <v>0</v>
      </c>
      <c r="K1322" s="14">
        <f t="shared" si="504"/>
        <v>0</v>
      </c>
    </row>
    <row r="1323" spans="1:11" x14ac:dyDescent="0.25">
      <c r="A1323" s="14" t="str">
        <f t="shared" si="502"/>
        <v>WalsokenBedsit</v>
      </c>
      <c r="B1323" s="148" t="s">
        <v>1063</v>
      </c>
      <c r="C1323" s="144" t="s">
        <v>75</v>
      </c>
      <c r="D1323">
        <v>0</v>
      </c>
      <c r="E1323">
        <v>0</v>
      </c>
      <c r="F1323">
        <v>0</v>
      </c>
      <c r="G1323">
        <v>0</v>
      </c>
      <c r="H1323">
        <v>0</v>
      </c>
      <c r="I1323">
        <v>0</v>
      </c>
      <c r="J1323">
        <v>0</v>
      </c>
      <c r="K1323" s="14">
        <f t="shared" si="504"/>
        <v>0</v>
      </c>
    </row>
    <row r="1324" spans="1:11" x14ac:dyDescent="0.25">
      <c r="A1324" s="14" t="str">
        <f t="shared" si="502"/>
        <v>WalsokenBungalow</v>
      </c>
      <c r="B1324" s="148" t="s">
        <v>1063</v>
      </c>
      <c r="C1324" s="145" t="s">
        <v>1715</v>
      </c>
      <c r="D1324">
        <v>0</v>
      </c>
      <c r="E1324">
        <v>0</v>
      </c>
      <c r="F1324">
        <v>0</v>
      </c>
      <c r="G1324">
        <v>0</v>
      </c>
      <c r="H1324">
        <v>0</v>
      </c>
      <c r="I1324">
        <v>0</v>
      </c>
      <c r="J1324">
        <v>0</v>
      </c>
      <c r="K1324" s="14">
        <f t="shared" si="504"/>
        <v>0</v>
      </c>
    </row>
    <row r="1325" spans="1:11" x14ac:dyDescent="0.25">
      <c r="A1325" s="14" t="str">
        <f t="shared" si="502"/>
        <v>WalsokenFlat</v>
      </c>
      <c r="B1325" s="148" t="s">
        <v>1063</v>
      </c>
      <c r="C1325" s="145" t="s">
        <v>33</v>
      </c>
      <c r="D1325">
        <v>0</v>
      </c>
      <c r="E1325">
        <v>0</v>
      </c>
      <c r="F1325">
        <v>24</v>
      </c>
      <c r="G1325">
        <v>0</v>
      </c>
      <c r="H1325">
        <v>0</v>
      </c>
      <c r="I1325">
        <v>0</v>
      </c>
      <c r="J1325">
        <v>0</v>
      </c>
      <c r="K1325" s="14">
        <f t="shared" si="504"/>
        <v>24</v>
      </c>
    </row>
    <row r="1326" spans="1:11" x14ac:dyDescent="0.25">
      <c r="A1326" s="14" t="str">
        <f t="shared" si="502"/>
        <v>WalsokenHouse</v>
      </c>
      <c r="B1326" s="148" t="s">
        <v>1063</v>
      </c>
      <c r="C1326" s="145" t="s">
        <v>1716</v>
      </c>
      <c r="D1326">
        <v>0</v>
      </c>
      <c r="E1326">
        <v>0</v>
      </c>
      <c r="F1326">
        <v>0</v>
      </c>
      <c r="G1326">
        <v>26</v>
      </c>
      <c r="H1326">
        <v>0</v>
      </c>
      <c r="I1326">
        <v>0</v>
      </c>
      <c r="J1326">
        <v>0</v>
      </c>
      <c r="K1326" s="14">
        <f t="shared" si="504"/>
        <v>26</v>
      </c>
    </row>
    <row r="1327" spans="1:11" x14ac:dyDescent="0.25">
      <c r="A1327" s="14" t="str">
        <f t="shared" si="502"/>
        <v>WalsokenMaisonette</v>
      </c>
      <c r="B1327" s="148" t="s">
        <v>1063</v>
      </c>
      <c r="C1327" s="146" t="s">
        <v>1717</v>
      </c>
      <c r="D1327">
        <v>0</v>
      </c>
      <c r="E1327">
        <v>0</v>
      </c>
      <c r="F1327">
        <v>0</v>
      </c>
      <c r="G1327">
        <v>0</v>
      </c>
      <c r="H1327">
        <v>0</v>
      </c>
      <c r="I1327">
        <v>0</v>
      </c>
      <c r="J1327">
        <v>0</v>
      </c>
      <c r="K1327" s="14">
        <f t="shared" si="504"/>
        <v>0</v>
      </c>
    </row>
    <row r="1328" spans="1:11" x14ac:dyDescent="0.25">
      <c r="A1328" s="14" t="str">
        <f>B1328&amp;C1328</f>
        <v>WalsokenGeneral needs</v>
      </c>
      <c r="B1328" s="151" t="s">
        <v>1063</v>
      </c>
      <c r="C1328" s="146" t="s">
        <v>72</v>
      </c>
      <c r="D1328">
        <f>SUM(D1323:D1327)</f>
        <v>0</v>
      </c>
      <c r="E1328">
        <f t="shared" ref="E1328:K1328" si="512">SUM(E1323:E1327)</f>
        <v>0</v>
      </c>
      <c r="F1328">
        <f t="shared" si="512"/>
        <v>24</v>
      </c>
      <c r="G1328">
        <f t="shared" si="512"/>
        <v>26</v>
      </c>
      <c r="H1328">
        <f t="shared" si="512"/>
        <v>0</v>
      </c>
      <c r="I1328">
        <f t="shared" si="512"/>
        <v>0</v>
      </c>
      <c r="J1328">
        <f t="shared" si="512"/>
        <v>0</v>
      </c>
      <c r="K1328">
        <f t="shared" si="512"/>
        <v>50</v>
      </c>
    </row>
    <row r="1329" spans="1:11" x14ac:dyDescent="0.25">
      <c r="A1329" s="14" t="str">
        <f t="shared" si="502"/>
        <v>WalsokenSheltered</v>
      </c>
      <c r="B1329" s="148" t="s">
        <v>1063</v>
      </c>
      <c r="C1329" s="146" t="s">
        <v>46</v>
      </c>
      <c r="D1329">
        <v>0</v>
      </c>
      <c r="E1329">
        <v>11</v>
      </c>
      <c r="F1329">
        <v>21</v>
      </c>
      <c r="G1329">
        <v>2</v>
      </c>
      <c r="H1329">
        <v>0</v>
      </c>
      <c r="I1329">
        <v>0</v>
      </c>
      <c r="J1329">
        <v>0</v>
      </c>
      <c r="K1329" s="14">
        <f t="shared" si="504"/>
        <v>34</v>
      </c>
    </row>
    <row r="1330" spans="1:11" x14ac:dyDescent="0.25">
      <c r="A1330" s="14" t="str">
        <f t="shared" si="502"/>
        <v>WalsokenShared ownership</v>
      </c>
      <c r="B1330" s="148" t="s">
        <v>1063</v>
      </c>
      <c r="C1330" s="147" t="s">
        <v>24</v>
      </c>
      <c r="D1330">
        <v>0</v>
      </c>
      <c r="E1330">
        <v>0</v>
      </c>
      <c r="F1330">
        <v>0</v>
      </c>
      <c r="G1330">
        <v>0</v>
      </c>
      <c r="H1330">
        <v>0</v>
      </c>
      <c r="I1330">
        <v>0</v>
      </c>
      <c r="J1330">
        <v>0</v>
      </c>
      <c r="K1330" s="14">
        <f t="shared" si="504"/>
        <v>0</v>
      </c>
    </row>
    <row r="1331" spans="1:11" x14ac:dyDescent="0.25">
      <c r="A1331" s="14" t="str">
        <f t="shared" si="502"/>
        <v>WatlingtonBedsit</v>
      </c>
      <c r="B1331" s="148" t="s">
        <v>1067</v>
      </c>
      <c r="C1331" s="144" t="s">
        <v>75</v>
      </c>
      <c r="D1331">
        <v>0</v>
      </c>
      <c r="E1331">
        <v>0</v>
      </c>
      <c r="F1331">
        <v>0</v>
      </c>
      <c r="G1331">
        <v>0</v>
      </c>
      <c r="H1331">
        <v>0</v>
      </c>
      <c r="I1331">
        <v>0</v>
      </c>
      <c r="J1331">
        <v>0</v>
      </c>
      <c r="K1331" s="14">
        <f t="shared" si="504"/>
        <v>0</v>
      </c>
    </row>
    <row r="1332" spans="1:11" x14ac:dyDescent="0.25">
      <c r="A1332" s="14" t="str">
        <f t="shared" si="502"/>
        <v>WatlingtonBungalow</v>
      </c>
      <c r="B1332" s="148" t="s">
        <v>1067</v>
      </c>
      <c r="C1332" s="145" t="s">
        <v>1715</v>
      </c>
      <c r="D1332">
        <v>0</v>
      </c>
      <c r="E1332">
        <v>1</v>
      </c>
      <c r="F1332">
        <v>32</v>
      </c>
      <c r="G1332">
        <v>0</v>
      </c>
      <c r="H1332">
        <v>0</v>
      </c>
      <c r="I1332">
        <v>0</v>
      </c>
      <c r="J1332">
        <v>0</v>
      </c>
      <c r="K1332" s="14">
        <f t="shared" si="504"/>
        <v>33</v>
      </c>
    </row>
    <row r="1333" spans="1:11" x14ac:dyDescent="0.25">
      <c r="A1333" s="14" t="str">
        <f t="shared" si="502"/>
        <v>WatlingtonFlat</v>
      </c>
      <c r="B1333" s="148" t="s">
        <v>1067</v>
      </c>
      <c r="C1333" s="145" t="s">
        <v>33</v>
      </c>
      <c r="D1333">
        <v>0</v>
      </c>
      <c r="E1333">
        <v>4</v>
      </c>
      <c r="F1333">
        <v>6</v>
      </c>
      <c r="G1333">
        <v>0</v>
      </c>
      <c r="H1333">
        <v>0</v>
      </c>
      <c r="I1333">
        <v>0</v>
      </c>
      <c r="J1333">
        <v>0</v>
      </c>
      <c r="K1333" s="14">
        <f t="shared" si="504"/>
        <v>10</v>
      </c>
    </row>
    <row r="1334" spans="1:11" x14ac:dyDescent="0.25">
      <c r="A1334" s="14" t="str">
        <f t="shared" si="502"/>
        <v>WatlingtonHouse</v>
      </c>
      <c r="B1334" s="148" t="s">
        <v>1067</v>
      </c>
      <c r="C1334" s="145" t="s">
        <v>1716</v>
      </c>
      <c r="D1334">
        <v>0</v>
      </c>
      <c r="E1334">
        <v>1</v>
      </c>
      <c r="F1334">
        <v>12</v>
      </c>
      <c r="G1334">
        <v>27</v>
      </c>
      <c r="H1334">
        <v>2</v>
      </c>
      <c r="I1334">
        <v>0</v>
      </c>
      <c r="J1334">
        <v>0</v>
      </c>
      <c r="K1334" s="14">
        <f t="shared" si="504"/>
        <v>42</v>
      </c>
    </row>
    <row r="1335" spans="1:11" x14ac:dyDescent="0.25">
      <c r="A1335" s="14" t="str">
        <f t="shared" si="502"/>
        <v>WatlingtonMaisonette</v>
      </c>
      <c r="B1335" s="148" t="s">
        <v>1067</v>
      </c>
      <c r="C1335" s="146" t="s">
        <v>1717</v>
      </c>
      <c r="D1335">
        <v>0</v>
      </c>
      <c r="E1335">
        <v>0</v>
      </c>
      <c r="F1335">
        <v>0</v>
      </c>
      <c r="G1335">
        <v>0</v>
      </c>
      <c r="H1335">
        <v>0</v>
      </c>
      <c r="I1335">
        <v>0</v>
      </c>
      <c r="J1335">
        <v>0</v>
      </c>
      <c r="K1335" s="14">
        <f t="shared" si="504"/>
        <v>0</v>
      </c>
    </row>
    <row r="1336" spans="1:11" x14ac:dyDescent="0.25">
      <c r="A1336" s="14" t="str">
        <f>B1336&amp;C1336</f>
        <v>WatlingtonGeneral needs</v>
      </c>
      <c r="B1336" s="151" t="s">
        <v>1067</v>
      </c>
      <c r="C1336" s="146" t="s">
        <v>72</v>
      </c>
      <c r="D1336">
        <f>SUM(D1331:D1335)</f>
        <v>0</v>
      </c>
      <c r="E1336">
        <f t="shared" ref="E1336:K1336" si="513">SUM(E1331:E1335)</f>
        <v>6</v>
      </c>
      <c r="F1336">
        <f t="shared" si="513"/>
        <v>50</v>
      </c>
      <c r="G1336">
        <f t="shared" si="513"/>
        <v>27</v>
      </c>
      <c r="H1336">
        <f t="shared" si="513"/>
        <v>2</v>
      </c>
      <c r="I1336">
        <f t="shared" si="513"/>
        <v>0</v>
      </c>
      <c r="J1336">
        <f t="shared" si="513"/>
        <v>0</v>
      </c>
      <c r="K1336">
        <f t="shared" si="513"/>
        <v>85</v>
      </c>
    </row>
    <row r="1337" spans="1:11" x14ac:dyDescent="0.25">
      <c r="A1337" s="14" t="str">
        <f t="shared" ref="A1337:A1409" si="514">B1337&amp;C1337</f>
        <v>WatlingtonSheltered</v>
      </c>
      <c r="B1337" s="148" t="s">
        <v>1067</v>
      </c>
      <c r="C1337" s="146" t="s">
        <v>46</v>
      </c>
      <c r="D1337">
        <v>0</v>
      </c>
      <c r="E1337">
        <v>0</v>
      </c>
      <c r="F1337">
        <v>0</v>
      </c>
      <c r="G1337">
        <v>0</v>
      </c>
      <c r="H1337">
        <v>0</v>
      </c>
      <c r="I1337">
        <v>0</v>
      </c>
      <c r="J1337">
        <v>0</v>
      </c>
      <c r="K1337" s="14">
        <f t="shared" si="504"/>
        <v>0</v>
      </c>
    </row>
    <row r="1338" spans="1:11" x14ac:dyDescent="0.25">
      <c r="A1338" s="14" t="str">
        <f t="shared" si="514"/>
        <v>WatlingtonShared ownership</v>
      </c>
      <c r="B1338" s="148" t="s">
        <v>1067</v>
      </c>
      <c r="C1338" s="147" t="s">
        <v>24</v>
      </c>
      <c r="D1338">
        <v>0</v>
      </c>
      <c r="E1338">
        <v>0</v>
      </c>
      <c r="F1338">
        <v>18</v>
      </c>
      <c r="G1338">
        <v>6</v>
      </c>
      <c r="H1338">
        <v>1</v>
      </c>
      <c r="I1338">
        <v>0</v>
      </c>
      <c r="J1338">
        <v>0</v>
      </c>
      <c r="K1338" s="14">
        <f t="shared" ref="K1338:K1410" si="515">SUM(D1338:J1338)</f>
        <v>25</v>
      </c>
    </row>
    <row r="1339" spans="1:11" x14ac:dyDescent="0.25">
      <c r="A1339" s="14" t="str">
        <f t="shared" si="514"/>
        <v>WelneyBedsit</v>
      </c>
      <c r="B1339" s="148" t="s">
        <v>1081</v>
      </c>
      <c r="C1339" s="144" t="s">
        <v>75</v>
      </c>
      <c r="D1339">
        <v>0</v>
      </c>
      <c r="E1339">
        <v>0</v>
      </c>
      <c r="F1339">
        <v>0</v>
      </c>
      <c r="G1339">
        <v>0</v>
      </c>
      <c r="H1339">
        <v>0</v>
      </c>
      <c r="I1339">
        <v>0</v>
      </c>
      <c r="J1339">
        <v>0</v>
      </c>
      <c r="K1339" s="14">
        <f t="shared" si="515"/>
        <v>0</v>
      </c>
    </row>
    <row r="1340" spans="1:11" x14ac:dyDescent="0.25">
      <c r="A1340" s="14" t="str">
        <f t="shared" si="514"/>
        <v>WelneyBungalow</v>
      </c>
      <c r="B1340" s="148" t="s">
        <v>1081</v>
      </c>
      <c r="C1340" s="145" t="s">
        <v>1715</v>
      </c>
      <c r="D1340">
        <v>0</v>
      </c>
      <c r="E1340">
        <v>2</v>
      </c>
      <c r="F1340">
        <v>5</v>
      </c>
      <c r="G1340">
        <v>0</v>
      </c>
      <c r="H1340">
        <v>0</v>
      </c>
      <c r="I1340">
        <v>0</v>
      </c>
      <c r="J1340">
        <v>0</v>
      </c>
      <c r="K1340" s="14">
        <f t="shared" si="515"/>
        <v>7</v>
      </c>
    </row>
    <row r="1341" spans="1:11" x14ac:dyDescent="0.25">
      <c r="A1341" s="14" t="str">
        <f t="shared" si="514"/>
        <v>WelneyFlat</v>
      </c>
      <c r="B1341" s="148" t="s">
        <v>1081</v>
      </c>
      <c r="C1341" s="145" t="s">
        <v>33</v>
      </c>
      <c r="D1341">
        <v>0</v>
      </c>
      <c r="E1341">
        <v>0</v>
      </c>
      <c r="F1341">
        <v>0</v>
      </c>
      <c r="G1341">
        <v>0</v>
      </c>
      <c r="H1341">
        <v>0</v>
      </c>
      <c r="I1341">
        <v>0</v>
      </c>
      <c r="J1341">
        <v>0</v>
      </c>
      <c r="K1341" s="14">
        <f t="shared" si="515"/>
        <v>0</v>
      </c>
    </row>
    <row r="1342" spans="1:11" x14ac:dyDescent="0.25">
      <c r="A1342" s="14" t="str">
        <f t="shared" si="514"/>
        <v>WelneyHouse</v>
      </c>
      <c r="B1342" s="148" t="s">
        <v>1081</v>
      </c>
      <c r="C1342" s="145" t="s">
        <v>1716</v>
      </c>
      <c r="D1342">
        <v>0</v>
      </c>
      <c r="E1342">
        <v>0</v>
      </c>
      <c r="F1342">
        <v>2</v>
      </c>
      <c r="G1342">
        <v>26</v>
      </c>
      <c r="H1342">
        <v>0</v>
      </c>
      <c r="I1342">
        <v>0</v>
      </c>
      <c r="J1342">
        <v>0</v>
      </c>
      <c r="K1342" s="14">
        <f t="shared" si="515"/>
        <v>28</v>
      </c>
    </row>
    <row r="1343" spans="1:11" x14ac:dyDescent="0.25">
      <c r="A1343" s="14" t="str">
        <f t="shared" si="514"/>
        <v>WelneyMaisonette</v>
      </c>
      <c r="B1343" s="148" t="s">
        <v>1081</v>
      </c>
      <c r="C1343" s="146" t="s">
        <v>1717</v>
      </c>
      <c r="D1343">
        <v>0</v>
      </c>
      <c r="E1343">
        <v>0</v>
      </c>
      <c r="F1343">
        <v>0</v>
      </c>
      <c r="G1343">
        <v>0</v>
      </c>
      <c r="H1343">
        <v>0</v>
      </c>
      <c r="I1343">
        <v>0</v>
      </c>
      <c r="J1343">
        <v>0</v>
      </c>
      <c r="K1343" s="14">
        <f t="shared" si="515"/>
        <v>0</v>
      </c>
    </row>
    <row r="1344" spans="1:11" x14ac:dyDescent="0.25">
      <c r="A1344" s="14" t="str">
        <f>B1344&amp;C1344</f>
        <v>WelneyGeneral needs</v>
      </c>
      <c r="B1344" s="151" t="s">
        <v>1081</v>
      </c>
      <c r="C1344" s="146" t="s">
        <v>72</v>
      </c>
      <c r="D1344">
        <f>SUM(D1339:D1343)</f>
        <v>0</v>
      </c>
      <c r="E1344">
        <f t="shared" ref="E1344:K1344" si="516">SUM(E1339:E1343)</f>
        <v>2</v>
      </c>
      <c r="F1344">
        <f t="shared" si="516"/>
        <v>7</v>
      </c>
      <c r="G1344">
        <f t="shared" si="516"/>
        <v>26</v>
      </c>
      <c r="H1344">
        <f t="shared" si="516"/>
        <v>0</v>
      </c>
      <c r="I1344">
        <f t="shared" si="516"/>
        <v>0</v>
      </c>
      <c r="J1344">
        <f t="shared" si="516"/>
        <v>0</v>
      </c>
      <c r="K1344">
        <f t="shared" si="516"/>
        <v>35</v>
      </c>
    </row>
    <row r="1345" spans="1:11" x14ac:dyDescent="0.25">
      <c r="A1345" s="14" t="str">
        <f t="shared" si="514"/>
        <v>WelneySheltered</v>
      </c>
      <c r="B1345" s="148" t="s">
        <v>1081</v>
      </c>
      <c r="C1345" s="146" t="s">
        <v>46</v>
      </c>
      <c r="D1345">
        <v>0</v>
      </c>
      <c r="E1345">
        <v>0</v>
      </c>
      <c r="F1345">
        <v>0</v>
      </c>
      <c r="G1345">
        <v>0</v>
      </c>
      <c r="H1345">
        <v>0</v>
      </c>
      <c r="I1345">
        <v>0</v>
      </c>
      <c r="J1345">
        <v>0</v>
      </c>
      <c r="K1345" s="14">
        <f t="shared" si="515"/>
        <v>0</v>
      </c>
    </row>
    <row r="1346" spans="1:11" x14ac:dyDescent="0.25">
      <c r="A1346" s="14" t="str">
        <f t="shared" si="514"/>
        <v>WelneyShared ownership</v>
      </c>
      <c r="B1346" s="148" t="s">
        <v>1081</v>
      </c>
      <c r="C1346" s="147" t="s">
        <v>24</v>
      </c>
      <c r="D1346">
        <v>0</v>
      </c>
      <c r="E1346">
        <v>0</v>
      </c>
      <c r="F1346">
        <v>0</v>
      </c>
      <c r="G1346">
        <v>0</v>
      </c>
      <c r="H1346">
        <v>0</v>
      </c>
      <c r="I1346">
        <v>0</v>
      </c>
      <c r="J1346">
        <v>0</v>
      </c>
      <c r="K1346" s="14">
        <f t="shared" si="515"/>
        <v>0</v>
      </c>
    </row>
    <row r="1347" spans="1:11" x14ac:dyDescent="0.25">
      <c r="A1347" s="14" t="str">
        <f t="shared" si="514"/>
        <v>WerehamBedsit</v>
      </c>
      <c r="B1347" s="148" t="s">
        <v>1085</v>
      </c>
      <c r="C1347" s="144" t="s">
        <v>75</v>
      </c>
      <c r="D1347">
        <v>0</v>
      </c>
      <c r="E1347">
        <v>0</v>
      </c>
      <c r="F1347">
        <v>0</v>
      </c>
      <c r="G1347">
        <v>0</v>
      </c>
      <c r="H1347">
        <v>0</v>
      </c>
      <c r="I1347">
        <v>0</v>
      </c>
      <c r="J1347">
        <v>0</v>
      </c>
      <c r="K1347" s="14">
        <f t="shared" si="515"/>
        <v>0</v>
      </c>
    </row>
    <row r="1348" spans="1:11" x14ac:dyDescent="0.25">
      <c r="A1348" s="14" t="str">
        <f t="shared" si="514"/>
        <v>WerehamBungalow</v>
      </c>
      <c r="B1348" s="148" t="s">
        <v>1085</v>
      </c>
      <c r="C1348" s="145" t="s">
        <v>1715</v>
      </c>
      <c r="D1348">
        <v>0</v>
      </c>
      <c r="E1348">
        <v>3</v>
      </c>
      <c r="F1348">
        <v>18</v>
      </c>
      <c r="G1348">
        <v>0</v>
      </c>
      <c r="H1348">
        <v>0</v>
      </c>
      <c r="I1348">
        <v>0</v>
      </c>
      <c r="J1348">
        <v>0</v>
      </c>
      <c r="K1348" s="14">
        <f t="shared" si="515"/>
        <v>21</v>
      </c>
    </row>
    <row r="1349" spans="1:11" x14ac:dyDescent="0.25">
      <c r="A1349" s="14" t="str">
        <f t="shared" si="514"/>
        <v>WerehamFlat</v>
      </c>
      <c r="B1349" s="148" t="s">
        <v>1085</v>
      </c>
      <c r="C1349" s="145" t="s">
        <v>33</v>
      </c>
      <c r="D1349">
        <v>0</v>
      </c>
      <c r="E1349">
        <v>0</v>
      </c>
      <c r="F1349">
        <v>0</v>
      </c>
      <c r="G1349">
        <v>0</v>
      </c>
      <c r="H1349">
        <v>0</v>
      </c>
      <c r="I1349">
        <v>0</v>
      </c>
      <c r="J1349">
        <v>0</v>
      </c>
      <c r="K1349" s="14">
        <f t="shared" si="515"/>
        <v>0</v>
      </c>
    </row>
    <row r="1350" spans="1:11" x14ac:dyDescent="0.25">
      <c r="A1350" s="14" t="str">
        <f t="shared" si="514"/>
        <v>WerehamHouse</v>
      </c>
      <c r="B1350" s="148" t="s">
        <v>1085</v>
      </c>
      <c r="C1350" s="145" t="s">
        <v>1716</v>
      </c>
      <c r="D1350">
        <v>0</v>
      </c>
      <c r="E1350">
        <v>0</v>
      </c>
      <c r="F1350">
        <v>4</v>
      </c>
      <c r="G1350">
        <v>1</v>
      </c>
      <c r="H1350">
        <v>0</v>
      </c>
      <c r="I1350">
        <v>0</v>
      </c>
      <c r="J1350">
        <v>0</v>
      </c>
      <c r="K1350" s="14">
        <f t="shared" si="515"/>
        <v>5</v>
      </c>
    </row>
    <row r="1351" spans="1:11" x14ac:dyDescent="0.25">
      <c r="A1351" s="14" t="str">
        <f t="shared" si="514"/>
        <v>WerehamMaisonette</v>
      </c>
      <c r="B1351" s="148" t="s">
        <v>1085</v>
      </c>
      <c r="C1351" s="146" t="s">
        <v>1717</v>
      </c>
      <c r="D1351">
        <v>0</v>
      </c>
      <c r="E1351">
        <v>0</v>
      </c>
      <c r="F1351">
        <v>0</v>
      </c>
      <c r="G1351">
        <v>0</v>
      </c>
      <c r="H1351">
        <v>0</v>
      </c>
      <c r="I1351">
        <v>0</v>
      </c>
      <c r="J1351">
        <v>0</v>
      </c>
      <c r="K1351" s="14">
        <f t="shared" si="515"/>
        <v>0</v>
      </c>
    </row>
    <row r="1352" spans="1:11" x14ac:dyDescent="0.25">
      <c r="A1352" s="14" t="str">
        <f>B1352&amp;C1352</f>
        <v>WerehamGeneral needs</v>
      </c>
      <c r="B1352" s="151" t="s">
        <v>1085</v>
      </c>
      <c r="C1352" s="146" t="s">
        <v>72</v>
      </c>
      <c r="D1352">
        <f>SUM(D1347:D1351)</f>
        <v>0</v>
      </c>
      <c r="E1352">
        <f t="shared" ref="E1352:K1352" si="517">SUM(E1347:E1351)</f>
        <v>3</v>
      </c>
      <c r="F1352">
        <f t="shared" si="517"/>
        <v>22</v>
      </c>
      <c r="G1352">
        <f t="shared" si="517"/>
        <v>1</v>
      </c>
      <c r="H1352">
        <f t="shared" si="517"/>
        <v>0</v>
      </c>
      <c r="I1352">
        <f t="shared" si="517"/>
        <v>0</v>
      </c>
      <c r="J1352">
        <f t="shared" si="517"/>
        <v>0</v>
      </c>
      <c r="K1352">
        <f t="shared" si="517"/>
        <v>26</v>
      </c>
    </row>
    <row r="1353" spans="1:11" x14ac:dyDescent="0.25">
      <c r="A1353" s="14" t="str">
        <f t="shared" si="514"/>
        <v>WerehamSheltered</v>
      </c>
      <c r="B1353" s="148" t="s">
        <v>1085</v>
      </c>
      <c r="C1353" s="146" t="s">
        <v>46</v>
      </c>
      <c r="D1353">
        <v>0</v>
      </c>
      <c r="E1353">
        <v>0</v>
      </c>
      <c r="F1353">
        <v>0</v>
      </c>
      <c r="G1353">
        <v>0</v>
      </c>
      <c r="H1353">
        <v>0</v>
      </c>
      <c r="I1353">
        <v>0</v>
      </c>
      <c r="J1353">
        <v>0</v>
      </c>
      <c r="K1353" s="14">
        <f t="shared" si="515"/>
        <v>0</v>
      </c>
    </row>
    <row r="1354" spans="1:11" x14ac:dyDescent="0.25">
      <c r="A1354" s="14" t="str">
        <f t="shared" si="514"/>
        <v>WerehamShared ownership</v>
      </c>
      <c r="B1354" s="148" t="s">
        <v>1085</v>
      </c>
      <c r="C1354" s="147" t="s">
        <v>24</v>
      </c>
      <c r="D1354">
        <v>0</v>
      </c>
      <c r="E1354">
        <v>0</v>
      </c>
      <c r="F1354">
        <v>0</v>
      </c>
      <c r="G1354">
        <v>0</v>
      </c>
      <c r="H1354">
        <v>0</v>
      </c>
      <c r="I1354">
        <v>0</v>
      </c>
      <c r="J1354">
        <v>0</v>
      </c>
      <c r="K1354" s="14">
        <f t="shared" si="515"/>
        <v>0</v>
      </c>
    </row>
    <row r="1355" spans="1:11" x14ac:dyDescent="0.25">
      <c r="A1355" s="14" t="str">
        <f t="shared" si="514"/>
        <v>West AcreBedsit</v>
      </c>
      <c r="B1355" s="148" t="s">
        <v>1087</v>
      </c>
      <c r="C1355" s="144" t="s">
        <v>75</v>
      </c>
      <c r="D1355">
        <v>0</v>
      </c>
      <c r="E1355">
        <v>0</v>
      </c>
      <c r="F1355">
        <v>0</v>
      </c>
      <c r="G1355">
        <v>0</v>
      </c>
      <c r="H1355">
        <v>0</v>
      </c>
      <c r="I1355">
        <v>0</v>
      </c>
      <c r="J1355">
        <v>0</v>
      </c>
      <c r="K1355" s="14">
        <f t="shared" si="515"/>
        <v>0</v>
      </c>
    </row>
    <row r="1356" spans="1:11" x14ac:dyDescent="0.25">
      <c r="A1356" s="14" t="str">
        <f t="shared" si="514"/>
        <v>West AcreBungalow</v>
      </c>
      <c r="B1356" s="148" t="s">
        <v>1087</v>
      </c>
      <c r="C1356" s="145" t="s">
        <v>1715</v>
      </c>
      <c r="D1356">
        <v>0</v>
      </c>
      <c r="E1356">
        <v>0</v>
      </c>
      <c r="F1356">
        <v>8</v>
      </c>
      <c r="G1356">
        <v>0</v>
      </c>
      <c r="H1356">
        <v>0</v>
      </c>
      <c r="I1356">
        <v>0</v>
      </c>
      <c r="J1356">
        <v>0</v>
      </c>
      <c r="K1356" s="14">
        <f t="shared" si="515"/>
        <v>8</v>
      </c>
    </row>
    <row r="1357" spans="1:11" x14ac:dyDescent="0.25">
      <c r="A1357" s="14" t="str">
        <f t="shared" si="514"/>
        <v>West AcreFlat</v>
      </c>
      <c r="B1357" s="148" t="s">
        <v>1087</v>
      </c>
      <c r="C1357" s="145" t="s">
        <v>33</v>
      </c>
      <c r="D1357">
        <v>0</v>
      </c>
      <c r="E1357">
        <v>0</v>
      </c>
      <c r="F1357">
        <v>0</v>
      </c>
      <c r="G1357">
        <v>0</v>
      </c>
      <c r="H1357">
        <v>0</v>
      </c>
      <c r="I1357">
        <v>0</v>
      </c>
      <c r="J1357">
        <v>0</v>
      </c>
      <c r="K1357" s="14">
        <f t="shared" si="515"/>
        <v>0</v>
      </c>
    </row>
    <row r="1358" spans="1:11" x14ac:dyDescent="0.25">
      <c r="A1358" s="14" t="str">
        <f t="shared" si="514"/>
        <v>West AcreHouse</v>
      </c>
      <c r="B1358" s="148" t="s">
        <v>1087</v>
      </c>
      <c r="C1358" s="145" t="s">
        <v>1716</v>
      </c>
      <c r="D1358">
        <v>0</v>
      </c>
      <c r="E1358">
        <v>0</v>
      </c>
      <c r="F1358">
        <v>0</v>
      </c>
      <c r="G1358">
        <v>2</v>
      </c>
      <c r="H1358">
        <v>0</v>
      </c>
      <c r="I1358">
        <v>0</v>
      </c>
      <c r="J1358">
        <v>0</v>
      </c>
      <c r="K1358" s="14">
        <f t="shared" si="515"/>
        <v>2</v>
      </c>
    </row>
    <row r="1359" spans="1:11" x14ac:dyDescent="0.25">
      <c r="A1359" s="14" t="str">
        <f t="shared" si="514"/>
        <v>West AcreMaisonette</v>
      </c>
      <c r="B1359" s="148" t="s">
        <v>1087</v>
      </c>
      <c r="C1359" s="146" t="s">
        <v>1717</v>
      </c>
      <c r="D1359">
        <v>0</v>
      </c>
      <c r="E1359">
        <v>0</v>
      </c>
      <c r="F1359">
        <v>0</v>
      </c>
      <c r="G1359">
        <v>0</v>
      </c>
      <c r="H1359">
        <v>0</v>
      </c>
      <c r="I1359">
        <v>0</v>
      </c>
      <c r="J1359">
        <v>0</v>
      </c>
      <c r="K1359" s="14">
        <f t="shared" si="515"/>
        <v>0</v>
      </c>
    </row>
    <row r="1360" spans="1:11" x14ac:dyDescent="0.25">
      <c r="A1360" s="14" t="str">
        <f>B1360&amp;C1360</f>
        <v>West AcreGeneral needs</v>
      </c>
      <c r="B1360" s="148" t="s">
        <v>1087</v>
      </c>
      <c r="C1360" s="146" t="s">
        <v>72</v>
      </c>
      <c r="D1360">
        <f>SUM(D1355:D1359)</f>
        <v>0</v>
      </c>
      <c r="E1360">
        <f t="shared" ref="E1360:K1360" si="518">SUM(E1355:E1359)</f>
        <v>0</v>
      </c>
      <c r="F1360">
        <f t="shared" si="518"/>
        <v>8</v>
      </c>
      <c r="G1360">
        <f t="shared" si="518"/>
        <v>2</v>
      </c>
      <c r="H1360">
        <f t="shared" si="518"/>
        <v>0</v>
      </c>
      <c r="I1360">
        <f t="shared" si="518"/>
        <v>0</v>
      </c>
      <c r="J1360">
        <f t="shared" si="518"/>
        <v>0</v>
      </c>
      <c r="K1360">
        <f t="shared" si="518"/>
        <v>10</v>
      </c>
    </row>
    <row r="1361" spans="1:11" x14ac:dyDescent="0.25">
      <c r="A1361" s="14" t="str">
        <f t="shared" si="514"/>
        <v>West AcreSheltered</v>
      </c>
      <c r="B1361" s="148" t="s">
        <v>1087</v>
      </c>
      <c r="C1361" s="146" t="s">
        <v>46</v>
      </c>
      <c r="D1361">
        <v>0</v>
      </c>
      <c r="E1361">
        <v>0</v>
      </c>
      <c r="F1361">
        <v>0</v>
      </c>
      <c r="G1361">
        <v>0</v>
      </c>
      <c r="H1361">
        <v>0</v>
      </c>
      <c r="I1361">
        <v>0</v>
      </c>
      <c r="J1361">
        <v>0</v>
      </c>
      <c r="K1361" s="14">
        <f t="shared" si="515"/>
        <v>0</v>
      </c>
    </row>
    <row r="1362" spans="1:11" x14ac:dyDescent="0.25">
      <c r="A1362" s="14" t="str">
        <f t="shared" si="514"/>
        <v>West AcreShared ownership</v>
      </c>
      <c r="B1362" s="148" t="s">
        <v>1087</v>
      </c>
      <c r="C1362" s="147" t="s">
        <v>24</v>
      </c>
      <c r="D1362">
        <v>0</v>
      </c>
      <c r="E1362">
        <v>0</v>
      </c>
      <c r="F1362">
        <v>0</v>
      </c>
      <c r="G1362">
        <v>0</v>
      </c>
      <c r="H1362">
        <v>0</v>
      </c>
      <c r="I1362">
        <v>0</v>
      </c>
      <c r="J1362">
        <v>0</v>
      </c>
      <c r="K1362" s="14">
        <f t="shared" si="515"/>
        <v>0</v>
      </c>
    </row>
    <row r="1363" spans="1:11" x14ac:dyDescent="0.25">
      <c r="A1363" s="14" t="str">
        <f t="shared" si="514"/>
        <v>West DerehamBedsit</v>
      </c>
      <c r="B1363" s="148" t="s">
        <v>1093</v>
      </c>
      <c r="C1363" s="144" t="s">
        <v>75</v>
      </c>
      <c r="D1363">
        <v>0</v>
      </c>
      <c r="E1363">
        <v>0</v>
      </c>
      <c r="F1363">
        <v>0</v>
      </c>
      <c r="G1363">
        <v>0</v>
      </c>
      <c r="H1363">
        <v>0</v>
      </c>
      <c r="I1363">
        <v>0</v>
      </c>
      <c r="J1363">
        <v>0</v>
      </c>
      <c r="K1363" s="14">
        <f t="shared" si="515"/>
        <v>0</v>
      </c>
    </row>
    <row r="1364" spans="1:11" x14ac:dyDescent="0.25">
      <c r="A1364" s="14" t="str">
        <f t="shared" si="514"/>
        <v>West DerehamBungalow</v>
      </c>
      <c r="B1364" s="148" t="s">
        <v>1093</v>
      </c>
      <c r="C1364" s="145" t="s">
        <v>1715</v>
      </c>
      <c r="D1364">
        <v>0</v>
      </c>
      <c r="E1364">
        <v>0</v>
      </c>
      <c r="F1364">
        <v>4</v>
      </c>
      <c r="G1364">
        <v>0</v>
      </c>
      <c r="H1364">
        <v>0</v>
      </c>
      <c r="I1364">
        <v>0</v>
      </c>
      <c r="J1364">
        <v>0</v>
      </c>
      <c r="K1364" s="14">
        <f t="shared" si="515"/>
        <v>4</v>
      </c>
    </row>
    <row r="1365" spans="1:11" x14ac:dyDescent="0.25">
      <c r="A1365" s="14" t="str">
        <f t="shared" si="514"/>
        <v>West DerehamFlat</v>
      </c>
      <c r="B1365" s="148" t="s">
        <v>1093</v>
      </c>
      <c r="C1365" s="145" t="s">
        <v>33</v>
      </c>
      <c r="D1365">
        <v>0</v>
      </c>
      <c r="E1365">
        <v>0</v>
      </c>
      <c r="F1365">
        <v>0</v>
      </c>
      <c r="G1365">
        <v>0</v>
      </c>
      <c r="H1365">
        <v>0</v>
      </c>
      <c r="I1365">
        <v>0</v>
      </c>
      <c r="J1365">
        <v>0</v>
      </c>
      <c r="K1365" s="14">
        <f t="shared" si="515"/>
        <v>0</v>
      </c>
    </row>
    <row r="1366" spans="1:11" x14ac:dyDescent="0.25">
      <c r="A1366" s="14" t="str">
        <f t="shared" si="514"/>
        <v>West DerehamHouse</v>
      </c>
      <c r="B1366" s="148" t="s">
        <v>1093</v>
      </c>
      <c r="C1366" s="145" t="s">
        <v>1716</v>
      </c>
      <c r="D1366">
        <v>0</v>
      </c>
      <c r="E1366">
        <v>0</v>
      </c>
      <c r="F1366">
        <v>0</v>
      </c>
      <c r="G1366">
        <v>6</v>
      </c>
      <c r="H1366">
        <v>0</v>
      </c>
      <c r="I1366">
        <v>0</v>
      </c>
      <c r="J1366">
        <v>0</v>
      </c>
      <c r="K1366" s="14">
        <f t="shared" si="515"/>
        <v>6</v>
      </c>
    </row>
    <row r="1367" spans="1:11" x14ac:dyDescent="0.25">
      <c r="A1367" s="14" t="str">
        <f t="shared" si="514"/>
        <v>West DerehamMaisonette</v>
      </c>
      <c r="B1367" s="148" t="s">
        <v>1093</v>
      </c>
      <c r="C1367" s="146" t="s">
        <v>1717</v>
      </c>
      <c r="D1367">
        <v>0</v>
      </c>
      <c r="E1367">
        <v>0</v>
      </c>
      <c r="F1367">
        <v>0</v>
      </c>
      <c r="G1367">
        <v>0</v>
      </c>
      <c r="H1367">
        <v>0</v>
      </c>
      <c r="I1367">
        <v>0</v>
      </c>
      <c r="J1367">
        <v>0</v>
      </c>
      <c r="K1367" s="14">
        <f t="shared" si="515"/>
        <v>0</v>
      </c>
    </row>
    <row r="1368" spans="1:11" x14ac:dyDescent="0.25">
      <c r="A1368" s="14" t="str">
        <f>B1368&amp;C1368</f>
        <v>West DerehamGeneral needs</v>
      </c>
      <c r="B1368" s="148" t="s">
        <v>1093</v>
      </c>
      <c r="C1368" s="146" t="s">
        <v>72</v>
      </c>
      <c r="D1368">
        <f>SUM(D1363:D1367)</f>
        <v>0</v>
      </c>
      <c r="E1368">
        <f t="shared" ref="E1368:K1368" si="519">SUM(E1363:E1367)</f>
        <v>0</v>
      </c>
      <c r="F1368">
        <f t="shared" si="519"/>
        <v>4</v>
      </c>
      <c r="G1368">
        <f t="shared" si="519"/>
        <v>6</v>
      </c>
      <c r="H1368">
        <f t="shared" si="519"/>
        <v>0</v>
      </c>
      <c r="I1368">
        <f t="shared" si="519"/>
        <v>0</v>
      </c>
      <c r="J1368">
        <f t="shared" si="519"/>
        <v>0</v>
      </c>
      <c r="K1368">
        <f t="shared" si="519"/>
        <v>10</v>
      </c>
    </row>
    <row r="1369" spans="1:11" x14ac:dyDescent="0.25">
      <c r="A1369" s="14" t="str">
        <f t="shared" si="514"/>
        <v>West DerehamSheltered</v>
      </c>
      <c r="B1369" s="148" t="s">
        <v>1093</v>
      </c>
      <c r="C1369" s="146" t="s">
        <v>46</v>
      </c>
      <c r="D1369">
        <v>0</v>
      </c>
      <c r="E1369">
        <v>0</v>
      </c>
      <c r="F1369">
        <v>0</v>
      </c>
      <c r="G1369">
        <v>0</v>
      </c>
      <c r="H1369">
        <v>0</v>
      </c>
      <c r="I1369">
        <v>0</v>
      </c>
      <c r="J1369">
        <v>0</v>
      </c>
      <c r="K1369" s="14">
        <f t="shared" si="515"/>
        <v>0</v>
      </c>
    </row>
    <row r="1370" spans="1:11" x14ac:dyDescent="0.25">
      <c r="A1370" s="14" t="str">
        <f t="shared" si="514"/>
        <v>West DerehamShared ownership</v>
      </c>
      <c r="B1370" s="148" t="s">
        <v>1093</v>
      </c>
      <c r="C1370" s="147" t="s">
        <v>24</v>
      </c>
      <c r="D1370">
        <v>0</v>
      </c>
      <c r="E1370">
        <v>0</v>
      </c>
      <c r="F1370">
        <v>0</v>
      </c>
      <c r="G1370">
        <v>0</v>
      </c>
      <c r="H1370">
        <v>0</v>
      </c>
      <c r="I1370">
        <v>0</v>
      </c>
      <c r="J1370">
        <v>0</v>
      </c>
      <c r="K1370" s="14">
        <f t="shared" si="515"/>
        <v>0</v>
      </c>
    </row>
    <row r="1371" spans="1:11" x14ac:dyDescent="0.25">
      <c r="A1371" s="14" t="str">
        <f t="shared" si="514"/>
        <v>West RudhamBedsit</v>
      </c>
      <c r="B1371" s="148" t="s">
        <v>1095</v>
      </c>
      <c r="C1371" s="144" t="s">
        <v>75</v>
      </c>
      <c r="D1371">
        <v>0</v>
      </c>
      <c r="E1371">
        <v>0</v>
      </c>
      <c r="F1371">
        <v>0</v>
      </c>
      <c r="G1371">
        <v>0</v>
      </c>
      <c r="H1371">
        <v>0</v>
      </c>
      <c r="I1371">
        <v>0</v>
      </c>
      <c r="J1371">
        <v>0</v>
      </c>
      <c r="K1371" s="14">
        <f t="shared" si="515"/>
        <v>0</v>
      </c>
    </row>
    <row r="1372" spans="1:11" x14ac:dyDescent="0.25">
      <c r="A1372" s="14" t="str">
        <f t="shared" si="514"/>
        <v>West RudhamBungalow</v>
      </c>
      <c r="B1372" s="148" t="s">
        <v>1095</v>
      </c>
      <c r="C1372" s="145" t="s">
        <v>1715</v>
      </c>
      <c r="D1372">
        <v>0</v>
      </c>
      <c r="E1372">
        <v>0</v>
      </c>
      <c r="F1372">
        <v>0</v>
      </c>
      <c r="G1372">
        <v>0</v>
      </c>
      <c r="H1372">
        <v>0</v>
      </c>
      <c r="I1372">
        <v>0</v>
      </c>
      <c r="J1372">
        <v>0</v>
      </c>
      <c r="K1372" s="14">
        <f t="shared" si="515"/>
        <v>0</v>
      </c>
    </row>
    <row r="1373" spans="1:11" x14ac:dyDescent="0.25">
      <c r="A1373" s="14" t="str">
        <f t="shared" si="514"/>
        <v>West RudhamFlat</v>
      </c>
      <c r="B1373" s="148" t="s">
        <v>1095</v>
      </c>
      <c r="C1373" s="145" t="s">
        <v>33</v>
      </c>
      <c r="D1373">
        <v>0</v>
      </c>
      <c r="E1373">
        <v>0</v>
      </c>
      <c r="F1373">
        <v>0</v>
      </c>
      <c r="G1373">
        <v>0</v>
      </c>
      <c r="H1373">
        <v>0</v>
      </c>
      <c r="I1373">
        <v>0</v>
      </c>
      <c r="J1373">
        <v>0</v>
      </c>
      <c r="K1373" s="14">
        <f t="shared" si="515"/>
        <v>0</v>
      </c>
    </row>
    <row r="1374" spans="1:11" x14ac:dyDescent="0.25">
      <c r="A1374" s="14" t="str">
        <f t="shared" si="514"/>
        <v>West RudhamHouse</v>
      </c>
      <c r="B1374" s="148" t="s">
        <v>1095</v>
      </c>
      <c r="C1374" s="145" t="s">
        <v>1716</v>
      </c>
      <c r="D1374">
        <v>0</v>
      </c>
      <c r="E1374">
        <v>0</v>
      </c>
      <c r="F1374">
        <v>0</v>
      </c>
      <c r="G1374">
        <v>3</v>
      </c>
      <c r="H1374">
        <v>0</v>
      </c>
      <c r="I1374">
        <v>0</v>
      </c>
      <c r="J1374">
        <v>0</v>
      </c>
      <c r="K1374" s="14">
        <f t="shared" si="515"/>
        <v>3</v>
      </c>
    </row>
    <row r="1375" spans="1:11" x14ac:dyDescent="0.25">
      <c r="A1375" s="14" t="str">
        <f t="shared" si="514"/>
        <v>West RudhamMaisonette</v>
      </c>
      <c r="B1375" s="148" t="s">
        <v>1095</v>
      </c>
      <c r="C1375" s="146" t="s">
        <v>1717</v>
      </c>
      <c r="D1375">
        <v>0</v>
      </c>
      <c r="E1375">
        <v>0</v>
      </c>
      <c r="F1375">
        <v>0</v>
      </c>
      <c r="G1375">
        <v>0</v>
      </c>
      <c r="H1375">
        <v>0</v>
      </c>
      <c r="I1375">
        <v>0</v>
      </c>
      <c r="J1375">
        <v>0</v>
      </c>
      <c r="K1375" s="14">
        <f t="shared" si="515"/>
        <v>0</v>
      </c>
    </row>
    <row r="1376" spans="1:11" x14ac:dyDescent="0.25">
      <c r="A1376" s="14" t="str">
        <f>B1376&amp;C1376</f>
        <v>West RudhamGeneral needs</v>
      </c>
      <c r="B1376" s="151" t="s">
        <v>1095</v>
      </c>
      <c r="C1376" s="146" t="s">
        <v>72</v>
      </c>
      <c r="D1376">
        <f>SUM(D1371:D1375)</f>
        <v>0</v>
      </c>
      <c r="E1376">
        <f t="shared" ref="E1376:K1376" si="520">SUM(E1371:E1375)</f>
        <v>0</v>
      </c>
      <c r="F1376">
        <f t="shared" si="520"/>
        <v>0</v>
      </c>
      <c r="G1376">
        <f t="shared" si="520"/>
        <v>3</v>
      </c>
      <c r="H1376">
        <f t="shared" si="520"/>
        <v>0</v>
      </c>
      <c r="I1376">
        <f t="shared" si="520"/>
        <v>0</v>
      </c>
      <c r="J1376">
        <f t="shared" si="520"/>
        <v>0</v>
      </c>
      <c r="K1376">
        <f t="shared" si="520"/>
        <v>3</v>
      </c>
    </row>
    <row r="1377" spans="1:11" x14ac:dyDescent="0.25">
      <c r="A1377" s="14" t="str">
        <f t="shared" si="514"/>
        <v>West RudhamSheltered</v>
      </c>
      <c r="B1377" s="148" t="s">
        <v>1095</v>
      </c>
      <c r="C1377" s="146" t="s">
        <v>46</v>
      </c>
      <c r="D1377">
        <v>0</v>
      </c>
      <c r="E1377">
        <v>0</v>
      </c>
      <c r="F1377">
        <v>0</v>
      </c>
      <c r="G1377">
        <v>0</v>
      </c>
      <c r="H1377">
        <v>0</v>
      </c>
      <c r="I1377">
        <v>0</v>
      </c>
      <c r="J1377">
        <v>0</v>
      </c>
      <c r="K1377" s="14">
        <f t="shared" si="515"/>
        <v>0</v>
      </c>
    </row>
    <row r="1378" spans="1:11" x14ac:dyDescent="0.25">
      <c r="A1378" s="14" t="str">
        <f t="shared" si="514"/>
        <v>West RudhamShared ownership</v>
      </c>
      <c r="B1378" s="148" t="s">
        <v>1095</v>
      </c>
      <c r="C1378" s="147" t="s">
        <v>24</v>
      </c>
      <c r="D1378">
        <v>0</v>
      </c>
      <c r="E1378">
        <v>0</v>
      </c>
      <c r="F1378">
        <v>0</v>
      </c>
      <c r="G1378">
        <v>0</v>
      </c>
      <c r="H1378">
        <v>0</v>
      </c>
      <c r="I1378">
        <v>0</v>
      </c>
      <c r="J1378">
        <v>0</v>
      </c>
      <c r="K1378" s="14">
        <f t="shared" si="515"/>
        <v>0</v>
      </c>
    </row>
    <row r="1379" spans="1:11" x14ac:dyDescent="0.25">
      <c r="A1379" s="14" t="str">
        <f t="shared" si="514"/>
        <v>West WaltonBedsit</v>
      </c>
      <c r="B1379" s="148" t="s">
        <v>1097</v>
      </c>
      <c r="C1379" s="144" t="s">
        <v>75</v>
      </c>
      <c r="D1379">
        <v>0</v>
      </c>
      <c r="E1379">
        <v>0</v>
      </c>
      <c r="F1379">
        <v>0</v>
      </c>
      <c r="G1379">
        <v>0</v>
      </c>
      <c r="H1379">
        <v>0</v>
      </c>
      <c r="I1379">
        <v>0</v>
      </c>
      <c r="J1379">
        <v>0</v>
      </c>
      <c r="K1379" s="14">
        <f t="shared" si="515"/>
        <v>0</v>
      </c>
    </row>
    <row r="1380" spans="1:11" x14ac:dyDescent="0.25">
      <c r="A1380" s="14" t="str">
        <f t="shared" si="514"/>
        <v>West WaltonBungalow</v>
      </c>
      <c r="B1380" s="148" t="s">
        <v>1097</v>
      </c>
      <c r="C1380" s="145" t="s">
        <v>1715</v>
      </c>
      <c r="D1380">
        <v>0</v>
      </c>
      <c r="E1380">
        <v>14</v>
      </c>
      <c r="F1380">
        <v>0</v>
      </c>
      <c r="G1380">
        <v>0</v>
      </c>
      <c r="H1380">
        <v>0</v>
      </c>
      <c r="I1380">
        <v>0</v>
      </c>
      <c r="J1380">
        <v>0</v>
      </c>
      <c r="K1380" s="14">
        <f t="shared" si="515"/>
        <v>14</v>
      </c>
    </row>
    <row r="1381" spans="1:11" x14ac:dyDescent="0.25">
      <c r="A1381" s="14" t="str">
        <f t="shared" si="514"/>
        <v>West WaltonFlat</v>
      </c>
      <c r="B1381" s="148" t="s">
        <v>1097</v>
      </c>
      <c r="C1381" s="145" t="s">
        <v>33</v>
      </c>
      <c r="D1381">
        <v>0</v>
      </c>
      <c r="E1381">
        <v>0</v>
      </c>
      <c r="F1381">
        <v>4</v>
      </c>
      <c r="G1381">
        <v>0</v>
      </c>
      <c r="H1381">
        <v>0</v>
      </c>
      <c r="I1381">
        <v>0</v>
      </c>
      <c r="J1381">
        <v>0</v>
      </c>
      <c r="K1381" s="14">
        <f t="shared" si="515"/>
        <v>4</v>
      </c>
    </row>
    <row r="1382" spans="1:11" x14ac:dyDescent="0.25">
      <c r="A1382" s="14" t="str">
        <f t="shared" si="514"/>
        <v>West WaltonHouse</v>
      </c>
      <c r="B1382" s="148" t="s">
        <v>1097</v>
      </c>
      <c r="C1382" s="145" t="s">
        <v>1716</v>
      </c>
      <c r="D1382">
        <v>0</v>
      </c>
      <c r="E1382">
        <v>0</v>
      </c>
      <c r="F1382">
        <v>7</v>
      </c>
      <c r="G1382">
        <v>27</v>
      </c>
      <c r="H1382">
        <v>0</v>
      </c>
      <c r="I1382">
        <v>0</v>
      </c>
      <c r="J1382">
        <v>0</v>
      </c>
      <c r="K1382" s="14">
        <f t="shared" si="515"/>
        <v>34</v>
      </c>
    </row>
    <row r="1383" spans="1:11" x14ac:dyDescent="0.25">
      <c r="A1383" s="14" t="str">
        <f t="shared" si="514"/>
        <v>West WaltonMaisonette</v>
      </c>
      <c r="B1383" s="148" t="s">
        <v>1097</v>
      </c>
      <c r="C1383" s="146" t="s">
        <v>1717</v>
      </c>
      <c r="D1383">
        <v>0</v>
      </c>
      <c r="E1383">
        <v>0</v>
      </c>
      <c r="F1383">
        <v>0</v>
      </c>
      <c r="G1383">
        <v>0</v>
      </c>
      <c r="H1383">
        <v>0</v>
      </c>
      <c r="I1383">
        <v>0</v>
      </c>
      <c r="J1383">
        <v>0</v>
      </c>
      <c r="K1383" s="14">
        <f t="shared" si="515"/>
        <v>0</v>
      </c>
    </row>
    <row r="1384" spans="1:11" x14ac:dyDescent="0.25">
      <c r="A1384" s="14" t="str">
        <f>B1384&amp;C1384</f>
        <v>West WaltonGeneral needs</v>
      </c>
      <c r="B1384" s="151" t="s">
        <v>1097</v>
      </c>
      <c r="C1384" s="146" t="s">
        <v>72</v>
      </c>
      <c r="D1384">
        <f>SUM(D1379:D1383)</f>
        <v>0</v>
      </c>
      <c r="E1384">
        <f t="shared" ref="E1384:K1384" si="521">SUM(E1379:E1383)</f>
        <v>14</v>
      </c>
      <c r="F1384">
        <f t="shared" si="521"/>
        <v>11</v>
      </c>
      <c r="G1384">
        <f t="shared" si="521"/>
        <v>27</v>
      </c>
      <c r="H1384">
        <f t="shared" si="521"/>
        <v>0</v>
      </c>
      <c r="I1384">
        <f t="shared" si="521"/>
        <v>0</v>
      </c>
      <c r="J1384">
        <f t="shared" si="521"/>
        <v>0</v>
      </c>
      <c r="K1384">
        <f t="shared" si="521"/>
        <v>52</v>
      </c>
    </row>
    <row r="1385" spans="1:11" x14ac:dyDescent="0.25">
      <c r="A1385" s="14" t="str">
        <f t="shared" si="514"/>
        <v>West WaltonSheltered</v>
      </c>
      <c r="B1385" s="148" t="s">
        <v>1097</v>
      </c>
      <c r="C1385" s="146" t="s">
        <v>46</v>
      </c>
      <c r="D1385">
        <v>0</v>
      </c>
      <c r="E1385">
        <v>0</v>
      </c>
      <c r="F1385">
        <v>0</v>
      </c>
      <c r="G1385">
        <v>0</v>
      </c>
      <c r="H1385">
        <v>0</v>
      </c>
      <c r="I1385">
        <v>0</v>
      </c>
      <c r="J1385">
        <v>0</v>
      </c>
      <c r="K1385" s="14">
        <f t="shared" si="515"/>
        <v>0</v>
      </c>
    </row>
    <row r="1386" spans="1:11" x14ac:dyDescent="0.25">
      <c r="A1386" s="14" t="str">
        <f t="shared" si="514"/>
        <v>West WaltonShared ownership</v>
      </c>
      <c r="B1386" s="148" t="s">
        <v>1097</v>
      </c>
      <c r="C1386" s="147" t="s">
        <v>24</v>
      </c>
      <c r="D1386">
        <v>0</v>
      </c>
      <c r="E1386">
        <v>0</v>
      </c>
      <c r="F1386">
        <v>0</v>
      </c>
      <c r="G1386">
        <v>0</v>
      </c>
      <c r="H1386">
        <v>0</v>
      </c>
      <c r="I1386">
        <v>0</v>
      </c>
      <c r="J1386">
        <v>0</v>
      </c>
      <c r="K1386" s="14">
        <f t="shared" si="515"/>
        <v>0</v>
      </c>
    </row>
    <row r="1387" spans="1:11" x14ac:dyDescent="0.25">
      <c r="A1387" s="14" t="str">
        <f t="shared" si="514"/>
        <v>West WinchBedsit</v>
      </c>
      <c r="B1387" s="148" t="s">
        <v>1099</v>
      </c>
      <c r="C1387" s="144" t="s">
        <v>75</v>
      </c>
      <c r="D1387">
        <v>0</v>
      </c>
      <c r="E1387">
        <v>0</v>
      </c>
      <c r="F1387">
        <v>0</v>
      </c>
      <c r="G1387">
        <v>0</v>
      </c>
      <c r="H1387">
        <v>0</v>
      </c>
      <c r="I1387">
        <v>0</v>
      </c>
      <c r="J1387">
        <v>0</v>
      </c>
      <c r="K1387" s="14">
        <f t="shared" si="515"/>
        <v>0</v>
      </c>
    </row>
    <row r="1388" spans="1:11" x14ac:dyDescent="0.25">
      <c r="A1388" s="14" t="str">
        <f t="shared" si="514"/>
        <v>West WinchBungalow</v>
      </c>
      <c r="B1388" s="148" t="s">
        <v>1099</v>
      </c>
      <c r="C1388" s="145" t="s">
        <v>1715</v>
      </c>
      <c r="D1388">
        <v>0</v>
      </c>
      <c r="E1388">
        <v>0</v>
      </c>
      <c r="F1388">
        <v>9</v>
      </c>
      <c r="G1388">
        <v>0</v>
      </c>
      <c r="H1388">
        <v>0</v>
      </c>
      <c r="I1388">
        <v>0</v>
      </c>
      <c r="J1388">
        <v>0</v>
      </c>
      <c r="K1388" s="14">
        <f t="shared" si="515"/>
        <v>9</v>
      </c>
    </row>
    <row r="1389" spans="1:11" x14ac:dyDescent="0.25">
      <c r="A1389" s="14" t="str">
        <f t="shared" si="514"/>
        <v>West WinchFlat</v>
      </c>
      <c r="B1389" s="148" t="s">
        <v>1099</v>
      </c>
      <c r="C1389" s="145" t="s">
        <v>33</v>
      </c>
      <c r="D1389">
        <v>0</v>
      </c>
      <c r="E1389">
        <v>1</v>
      </c>
      <c r="F1389">
        <v>0</v>
      </c>
      <c r="G1389">
        <v>0</v>
      </c>
      <c r="H1389">
        <v>0</v>
      </c>
      <c r="I1389">
        <v>0</v>
      </c>
      <c r="J1389">
        <v>0</v>
      </c>
      <c r="K1389" s="14">
        <f t="shared" si="515"/>
        <v>1</v>
      </c>
    </row>
    <row r="1390" spans="1:11" x14ac:dyDescent="0.25">
      <c r="A1390" s="14" t="str">
        <f t="shared" si="514"/>
        <v>West WinchHouse</v>
      </c>
      <c r="B1390" s="148" t="s">
        <v>1099</v>
      </c>
      <c r="C1390" s="145" t="s">
        <v>1716</v>
      </c>
      <c r="D1390">
        <v>0</v>
      </c>
      <c r="E1390">
        <v>0</v>
      </c>
      <c r="F1390">
        <v>30</v>
      </c>
      <c r="G1390">
        <v>24</v>
      </c>
      <c r="H1390">
        <v>0</v>
      </c>
      <c r="I1390">
        <v>0</v>
      </c>
      <c r="J1390">
        <v>0</v>
      </c>
      <c r="K1390" s="14">
        <f t="shared" si="515"/>
        <v>54</v>
      </c>
    </row>
    <row r="1391" spans="1:11" x14ac:dyDescent="0.25">
      <c r="A1391" s="14" t="str">
        <f t="shared" si="514"/>
        <v>West WinchMaisonette</v>
      </c>
      <c r="B1391" s="148" t="s">
        <v>1099</v>
      </c>
      <c r="C1391" s="146" t="s">
        <v>1717</v>
      </c>
      <c r="D1391">
        <v>0</v>
      </c>
      <c r="E1391">
        <v>0</v>
      </c>
      <c r="F1391">
        <v>0</v>
      </c>
      <c r="G1391">
        <v>0</v>
      </c>
      <c r="H1391">
        <v>0</v>
      </c>
      <c r="I1391">
        <v>0</v>
      </c>
      <c r="J1391">
        <v>0</v>
      </c>
      <c r="K1391" s="14">
        <f t="shared" si="515"/>
        <v>0</v>
      </c>
    </row>
    <row r="1392" spans="1:11" x14ac:dyDescent="0.25">
      <c r="A1392" s="14" t="str">
        <f>B1392&amp;C1392</f>
        <v>West WinchGeneral needs</v>
      </c>
      <c r="B1392" s="148" t="s">
        <v>1099</v>
      </c>
      <c r="C1392" s="146" t="s">
        <v>72</v>
      </c>
      <c r="D1392">
        <f>SUM(D1387:D1391)</f>
        <v>0</v>
      </c>
      <c r="E1392">
        <f t="shared" ref="E1392:K1392" si="522">SUM(E1387:E1391)</f>
        <v>1</v>
      </c>
      <c r="F1392">
        <f t="shared" si="522"/>
        <v>39</v>
      </c>
      <c r="G1392">
        <f t="shared" si="522"/>
        <v>24</v>
      </c>
      <c r="H1392">
        <f t="shared" si="522"/>
        <v>0</v>
      </c>
      <c r="I1392">
        <f t="shared" si="522"/>
        <v>0</v>
      </c>
      <c r="J1392">
        <f t="shared" si="522"/>
        <v>0</v>
      </c>
      <c r="K1392">
        <f t="shared" si="522"/>
        <v>64</v>
      </c>
    </row>
    <row r="1393" spans="1:11" x14ac:dyDescent="0.25">
      <c r="A1393" s="14" t="str">
        <f t="shared" si="514"/>
        <v>West WinchSheltered</v>
      </c>
      <c r="B1393" s="148" t="s">
        <v>1099</v>
      </c>
      <c r="C1393" s="146" t="s">
        <v>46</v>
      </c>
      <c r="D1393">
        <v>0</v>
      </c>
      <c r="E1393">
        <v>30</v>
      </c>
      <c r="F1393">
        <v>6</v>
      </c>
      <c r="G1393">
        <v>0</v>
      </c>
      <c r="H1393">
        <v>0</v>
      </c>
      <c r="I1393">
        <v>0</v>
      </c>
      <c r="J1393">
        <v>0</v>
      </c>
      <c r="K1393" s="14">
        <f t="shared" si="515"/>
        <v>36</v>
      </c>
    </row>
    <row r="1394" spans="1:11" x14ac:dyDescent="0.25">
      <c r="A1394" s="14" t="str">
        <f t="shared" si="514"/>
        <v>West WinchShared ownership</v>
      </c>
      <c r="B1394" s="148" t="s">
        <v>1099</v>
      </c>
      <c r="C1394" s="147" t="s">
        <v>24</v>
      </c>
      <c r="D1394">
        <v>0</v>
      </c>
      <c r="E1394">
        <v>0</v>
      </c>
      <c r="F1394">
        <v>0</v>
      </c>
      <c r="G1394">
        <v>0</v>
      </c>
      <c r="H1394">
        <v>0</v>
      </c>
      <c r="I1394">
        <v>0</v>
      </c>
      <c r="J1394">
        <v>0</v>
      </c>
      <c r="K1394" s="14">
        <f t="shared" si="515"/>
        <v>0</v>
      </c>
    </row>
    <row r="1395" spans="1:11" x14ac:dyDescent="0.25">
      <c r="A1395" s="14" t="str">
        <f t="shared" si="514"/>
        <v>Wiggenhall St. GermansBedsit</v>
      </c>
      <c r="B1395" s="148" t="s">
        <v>1117</v>
      </c>
      <c r="C1395" s="144" t="s">
        <v>75</v>
      </c>
      <c r="D1395">
        <v>0</v>
      </c>
      <c r="E1395">
        <v>0</v>
      </c>
      <c r="F1395">
        <v>0</v>
      </c>
      <c r="G1395">
        <v>0</v>
      </c>
      <c r="H1395">
        <v>0</v>
      </c>
      <c r="I1395">
        <v>0</v>
      </c>
      <c r="J1395">
        <v>0</v>
      </c>
      <c r="K1395" s="14">
        <f t="shared" si="515"/>
        <v>0</v>
      </c>
    </row>
    <row r="1396" spans="1:11" x14ac:dyDescent="0.25">
      <c r="A1396" s="14" t="str">
        <f t="shared" si="514"/>
        <v>Wiggenhall St. GermansBungalow</v>
      </c>
      <c r="B1396" s="148" t="s">
        <v>1117</v>
      </c>
      <c r="C1396" s="145" t="s">
        <v>1715</v>
      </c>
      <c r="D1396">
        <v>0</v>
      </c>
      <c r="E1396">
        <v>0</v>
      </c>
      <c r="F1396">
        <v>23</v>
      </c>
      <c r="G1396">
        <v>0</v>
      </c>
      <c r="H1396">
        <v>0</v>
      </c>
      <c r="I1396">
        <v>0</v>
      </c>
      <c r="J1396">
        <v>0</v>
      </c>
      <c r="K1396" s="14">
        <f t="shared" si="515"/>
        <v>23</v>
      </c>
    </row>
    <row r="1397" spans="1:11" x14ac:dyDescent="0.25">
      <c r="A1397" s="14" t="str">
        <f t="shared" si="514"/>
        <v>Wiggenhall St. GermansFlat</v>
      </c>
      <c r="B1397" s="148" t="s">
        <v>1117</v>
      </c>
      <c r="C1397" s="145" t="s">
        <v>33</v>
      </c>
      <c r="D1397">
        <v>0</v>
      </c>
      <c r="E1397">
        <v>0</v>
      </c>
      <c r="F1397">
        <v>0</v>
      </c>
      <c r="G1397">
        <v>0</v>
      </c>
      <c r="H1397">
        <v>0</v>
      </c>
      <c r="I1397">
        <v>0</v>
      </c>
      <c r="J1397">
        <v>0</v>
      </c>
      <c r="K1397" s="14">
        <f t="shared" si="515"/>
        <v>0</v>
      </c>
    </row>
    <row r="1398" spans="1:11" x14ac:dyDescent="0.25">
      <c r="A1398" s="14" t="str">
        <f t="shared" si="514"/>
        <v>Wiggenhall St. GermansHouse</v>
      </c>
      <c r="B1398" s="148" t="s">
        <v>1117</v>
      </c>
      <c r="C1398" s="145" t="s">
        <v>1716</v>
      </c>
      <c r="D1398">
        <v>0</v>
      </c>
      <c r="E1398">
        <v>0</v>
      </c>
      <c r="F1398">
        <v>5</v>
      </c>
      <c r="G1398">
        <v>18</v>
      </c>
      <c r="H1398">
        <v>0</v>
      </c>
      <c r="I1398">
        <v>0</v>
      </c>
      <c r="J1398">
        <v>0</v>
      </c>
      <c r="K1398" s="14">
        <f t="shared" si="515"/>
        <v>23</v>
      </c>
    </row>
    <row r="1399" spans="1:11" x14ac:dyDescent="0.25">
      <c r="A1399" s="14" t="str">
        <f t="shared" si="514"/>
        <v>Wiggenhall St. GermansMaisonette</v>
      </c>
      <c r="B1399" s="148" t="s">
        <v>1117</v>
      </c>
      <c r="C1399" s="146" t="s">
        <v>1717</v>
      </c>
      <c r="D1399">
        <v>0</v>
      </c>
      <c r="E1399">
        <v>0</v>
      </c>
      <c r="F1399">
        <v>0</v>
      </c>
      <c r="G1399">
        <v>0</v>
      </c>
      <c r="H1399">
        <v>0</v>
      </c>
      <c r="I1399">
        <v>0</v>
      </c>
      <c r="J1399">
        <v>0</v>
      </c>
      <c r="K1399" s="14">
        <f t="shared" si="515"/>
        <v>0</v>
      </c>
    </row>
    <row r="1400" spans="1:11" x14ac:dyDescent="0.25">
      <c r="A1400" s="14" t="str">
        <f>B1400&amp;C1400</f>
        <v>Wiggenhall St. GermansGeneral needs</v>
      </c>
      <c r="B1400" s="148" t="s">
        <v>1117</v>
      </c>
      <c r="C1400" s="146" t="s">
        <v>72</v>
      </c>
      <c r="D1400">
        <f>SUM(D1393:D1399)</f>
        <v>0</v>
      </c>
      <c r="E1400">
        <f t="shared" ref="E1400:K1400" si="523">SUM(E1393:E1399)</f>
        <v>30</v>
      </c>
      <c r="F1400">
        <f t="shared" si="523"/>
        <v>34</v>
      </c>
      <c r="G1400">
        <f t="shared" si="523"/>
        <v>18</v>
      </c>
      <c r="H1400">
        <f t="shared" si="523"/>
        <v>0</v>
      </c>
      <c r="I1400">
        <f t="shared" si="523"/>
        <v>0</v>
      </c>
      <c r="J1400">
        <f t="shared" si="523"/>
        <v>0</v>
      </c>
      <c r="K1400">
        <f t="shared" si="523"/>
        <v>82</v>
      </c>
    </row>
    <row r="1401" spans="1:11" x14ac:dyDescent="0.25">
      <c r="A1401" s="14" t="str">
        <f t="shared" si="514"/>
        <v>Wiggenhall St. GermansSheltered</v>
      </c>
      <c r="B1401" s="148" t="s">
        <v>1117</v>
      </c>
      <c r="C1401" s="146" t="s">
        <v>46</v>
      </c>
      <c r="D1401">
        <v>0</v>
      </c>
      <c r="E1401">
        <v>0</v>
      </c>
      <c r="F1401">
        <v>0</v>
      </c>
      <c r="G1401">
        <v>0</v>
      </c>
      <c r="H1401">
        <v>0</v>
      </c>
      <c r="I1401">
        <v>0</v>
      </c>
      <c r="J1401">
        <v>0</v>
      </c>
      <c r="K1401" s="14">
        <f t="shared" si="515"/>
        <v>0</v>
      </c>
    </row>
    <row r="1402" spans="1:11" x14ac:dyDescent="0.25">
      <c r="A1402" s="14" t="str">
        <f t="shared" si="514"/>
        <v>Wiggenhall St. GermansShared ownership</v>
      </c>
      <c r="B1402" s="148" t="s">
        <v>1117</v>
      </c>
      <c r="C1402" s="147" t="s">
        <v>24</v>
      </c>
      <c r="D1402">
        <v>0</v>
      </c>
      <c r="E1402">
        <v>0</v>
      </c>
      <c r="F1402">
        <v>0</v>
      </c>
      <c r="G1402">
        <v>0</v>
      </c>
      <c r="H1402">
        <v>0</v>
      </c>
      <c r="I1402">
        <v>0</v>
      </c>
      <c r="J1402">
        <v>0</v>
      </c>
      <c r="K1402" s="14">
        <f t="shared" si="515"/>
        <v>0</v>
      </c>
    </row>
    <row r="1403" spans="1:11" x14ac:dyDescent="0.25">
      <c r="A1403" s="14" t="str">
        <f t="shared" si="514"/>
        <v>Wiggenhall St. Mary MagdalenBedsit</v>
      </c>
      <c r="B1403" s="148" t="s">
        <v>1119</v>
      </c>
      <c r="C1403" s="144" t="s">
        <v>75</v>
      </c>
      <c r="D1403">
        <v>0</v>
      </c>
      <c r="E1403">
        <v>0</v>
      </c>
      <c r="F1403">
        <v>0</v>
      </c>
      <c r="G1403">
        <v>0</v>
      </c>
      <c r="H1403">
        <v>0</v>
      </c>
      <c r="I1403">
        <v>0</v>
      </c>
      <c r="J1403">
        <v>0</v>
      </c>
      <c r="K1403" s="14">
        <f t="shared" si="515"/>
        <v>0</v>
      </c>
    </row>
    <row r="1404" spans="1:11" x14ac:dyDescent="0.25">
      <c r="A1404" s="14" t="str">
        <f t="shared" si="514"/>
        <v>Wiggenhall St. Mary MagdalenBungalow</v>
      </c>
      <c r="B1404" s="148" t="s">
        <v>1119</v>
      </c>
      <c r="C1404" s="145" t="s">
        <v>1715</v>
      </c>
      <c r="D1404">
        <v>0</v>
      </c>
      <c r="E1404">
        <v>7</v>
      </c>
      <c r="F1404">
        <v>18</v>
      </c>
      <c r="G1404">
        <v>0</v>
      </c>
      <c r="H1404">
        <v>0</v>
      </c>
      <c r="I1404">
        <v>0</v>
      </c>
      <c r="J1404">
        <v>0</v>
      </c>
      <c r="K1404" s="14">
        <f t="shared" si="515"/>
        <v>25</v>
      </c>
    </row>
    <row r="1405" spans="1:11" x14ac:dyDescent="0.25">
      <c r="A1405" s="14" t="str">
        <f t="shared" si="514"/>
        <v>Wiggenhall St. Mary MagdalenFlat</v>
      </c>
      <c r="B1405" s="148" t="s">
        <v>1119</v>
      </c>
      <c r="C1405" s="145" t="s">
        <v>33</v>
      </c>
      <c r="D1405">
        <v>0</v>
      </c>
      <c r="E1405">
        <v>0</v>
      </c>
      <c r="F1405">
        <v>0</v>
      </c>
      <c r="G1405">
        <v>0</v>
      </c>
      <c r="H1405">
        <v>0</v>
      </c>
      <c r="I1405">
        <v>0</v>
      </c>
      <c r="J1405">
        <v>0</v>
      </c>
      <c r="K1405" s="14">
        <f t="shared" si="515"/>
        <v>0</v>
      </c>
    </row>
    <row r="1406" spans="1:11" x14ac:dyDescent="0.25">
      <c r="A1406" s="14" t="str">
        <f t="shared" si="514"/>
        <v>Wiggenhall St. Mary MagdalenHouse</v>
      </c>
      <c r="B1406" s="148" t="s">
        <v>1119</v>
      </c>
      <c r="C1406" s="145" t="s">
        <v>1716</v>
      </c>
      <c r="D1406">
        <v>0</v>
      </c>
      <c r="E1406">
        <v>0</v>
      </c>
      <c r="F1406">
        <v>4</v>
      </c>
      <c r="G1406">
        <v>17</v>
      </c>
      <c r="H1406">
        <v>0</v>
      </c>
      <c r="I1406">
        <v>0</v>
      </c>
      <c r="J1406">
        <v>0</v>
      </c>
      <c r="K1406" s="14">
        <f t="shared" si="515"/>
        <v>21</v>
      </c>
    </row>
    <row r="1407" spans="1:11" x14ac:dyDescent="0.25">
      <c r="A1407" s="14" t="str">
        <f t="shared" si="514"/>
        <v>Wiggenhall St. Mary MagdalenMaisonette</v>
      </c>
      <c r="B1407" s="148" t="s">
        <v>1119</v>
      </c>
      <c r="C1407" s="146" t="s">
        <v>1717</v>
      </c>
      <c r="D1407">
        <v>0</v>
      </c>
      <c r="E1407">
        <v>0</v>
      </c>
      <c r="F1407">
        <v>0</v>
      </c>
      <c r="G1407">
        <v>0</v>
      </c>
      <c r="H1407">
        <v>0</v>
      </c>
      <c r="I1407">
        <v>0</v>
      </c>
      <c r="J1407">
        <v>0</v>
      </c>
      <c r="K1407" s="14">
        <f t="shared" si="515"/>
        <v>0</v>
      </c>
    </row>
    <row r="1408" spans="1:11" x14ac:dyDescent="0.25">
      <c r="A1408" s="14" t="str">
        <f>B1408&amp;C1408</f>
        <v>Wiggenhall St. Mary MagdalenGeneral needs</v>
      </c>
      <c r="B1408" s="148" t="s">
        <v>1119</v>
      </c>
      <c r="C1408" s="146" t="s">
        <v>72</v>
      </c>
      <c r="D1408">
        <f>SUM(D1403:D1407)</f>
        <v>0</v>
      </c>
      <c r="E1408">
        <f t="shared" ref="E1408:K1408" si="524">SUM(E1403:E1407)</f>
        <v>7</v>
      </c>
      <c r="F1408">
        <f t="shared" si="524"/>
        <v>22</v>
      </c>
      <c r="G1408">
        <f t="shared" si="524"/>
        <v>17</v>
      </c>
      <c r="H1408">
        <f t="shared" si="524"/>
        <v>0</v>
      </c>
      <c r="I1408">
        <f t="shared" si="524"/>
        <v>0</v>
      </c>
      <c r="J1408">
        <f t="shared" si="524"/>
        <v>0</v>
      </c>
      <c r="K1408">
        <f t="shared" si="524"/>
        <v>46</v>
      </c>
    </row>
    <row r="1409" spans="1:11" x14ac:dyDescent="0.25">
      <c r="A1409" s="14" t="str">
        <f t="shared" si="514"/>
        <v>Wiggenhall St. Mary MagdalenSheltered</v>
      </c>
      <c r="B1409" s="148" t="s">
        <v>1119</v>
      </c>
      <c r="C1409" s="146" t="s">
        <v>46</v>
      </c>
      <c r="D1409">
        <v>0</v>
      </c>
      <c r="E1409">
        <v>0</v>
      </c>
      <c r="F1409">
        <v>0</v>
      </c>
      <c r="G1409">
        <v>0</v>
      </c>
      <c r="H1409">
        <v>0</v>
      </c>
      <c r="I1409">
        <v>0</v>
      </c>
      <c r="J1409">
        <v>0</v>
      </c>
      <c r="K1409" s="14">
        <f t="shared" si="515"/>
        <v>0</v>
      </c>
    </row>
    <row r="1410" spans="1:11" x14ac:dyDescent="0.25">
      <c r="A1410" s="14" t="str">
        <f t="shared" ref="A1410:A1453" si="525">B1410&amp;C1410</f>
        <v>Wiggenhall St. Mary MagdalenShared ownership</v>
      </c>
      <c r="B1410" s="148" t="s">
        <v>1119</v>
      </c>
      <c r="C1410" s="147" t="s">
        <v>24</v>
      </c>
      <c r="D1410">
        <v>0</v>
      </c>
      <c r="E1410">
        <v>0</v>
      </c>
      <c r="F1410">
        <v>0</v>
      </c>
      <c r="G1410">
        <v>0</v>
      </c>
      <c r="H1410">
        <v>0</v>
      </c>
      <c r="I1410">
        <v>0</v>
      </c>
      <c r="J1410">
        <v>0</v>
      </c>
      <c r="K1410" s="14">
        <f t="shared" si="515"/>
        <v>0</v>
      </c>
    </row>
    <row r="1411" spans="1:11" x14ac:dyDescent="0.25">
      <c r="A1411" s="14" t="str">
        <f t="shared" si="525"/>
        <v>WimbotshamBedsit</v>
      </c>
      <c r="B1411" s="148" t="s">
        <v>1123</v>
      </c>
      <c r="C1411" s="144" t="s">
        <v>75</v>
      </c>
      <c r="D1411">
        <v>0</v>
      </c>
      <c r="E1411">
        <v>0</v>
      </c>
      <c r="F1411">
        <v>0</v>
      </c>
      <c r="G1411">
        <v>0</v>
      </c>
      <c r="H1411">
        <v>0</v>
      </c>
      <c r="I1411">
        <v>0</v>
      </c>
      <c r="J1411">
        <v>0</v>
      </c>
      <c r="K1411" s="14">
        <f t="shared" ref="K1411:K1443" si="526">SUM(D1411:J1411)</f>
        <v>0</v>
      </c>
    </row>
    <row r="1412" spans="1:11" x14ac:dyDescent="0.25">
      <c r="A1412" s="14" t="str">
        <f t="shared" si="525"/>
        <v>WimbotshamBungalow</v>
      </c>
      <c r="B1412" s="148" t="s">
        <v>1123</v>
      </c>
      <c r="C1412" s="145" t="s">
        <v>1715</v>
      </c>
      <c r="D1412">
        <v>0</v>
      </c>
      <c r="E1412">
        <v>2</v>
      </c>
      <c r="F1412">
        <v>20</v>
      </c>
      <c r="G1412">
        <v>0</v>
      </c>
      <c r="H1412">
        <v>0</v>
      </c>
      <c r="I1412">
        <v>0</v>
      </c>
      <c r="J1412">
        <v>0</v>
      </c>
      <c r="K1412" s="14">
        <f t="shared" si="526"/>
        <v>22</v>
      </c>
    </row>
    <row r="1413" spans="1:11" x14ac:dyDescent="0.25">
      <c r="A1413" s="14" t="str">
        <f t="shared" si="525"/>
        <v>WimbotshamFlat</v>
      </c>
      <c r="B1413" s="148" t="s">
        <v>1123</v>
      </c>
      <c r="C1413" s="145" t="s">
        <v>33</v>
      </c>
      <c r="D1413">
        <v>0</v>
      </c>
      <c r="E1413">
        <v>0</v>
      </c>
      <c r="F1413">
        <v>0</v>
      </c>
      <c r="G1413">
        <v>0</v>
      </c>
      <c r="H1413">
        <v>0</v>
      </c>
      <c r="I1413">
        <v>0</v>
      </c>
      <c r="J1413">
        <v>0</v>
      </c>
      <c r="K1413" s="14">
        <f t="shared" si="526"/>
        <v>0</v>
      </c>
    </row>
    <row r="1414" spans="1:11" x14ac:dyDescent="0.25">
      <c r="A1414" s="14" t="str">
        <f t="shared" si="525"/>
        <v>WimbotshamHouse</v>
      </c>
      <c r="B1414" s="148" t="s">
        <v>1123</v>
      </c>
      <c r="C1414" s="145" t="s">
        <v>1716</v>
      </c>
      <c r="D1414">
        <v>0</v>
      </c>
      <c r="E1414">
        <v>0</v>
      </c>
      <c r="F1414">
        <v>1</v>
      </c>
      <c r="G1414">
        <v>3</v>
      </c>
      <c r="H1414">
        <v>0</v>
      </c>
      <c r="I1414">
        <v>0</v>
      </c>
      <c r="J1414">
        <v>0</v>
      </c>
      <c r="K1414" s="14">
        <f t="shared" si="526"/>
        <v>4</v>
      </c>
    </row>
    <row r="1415" spans="1:11" x14ac:dyDescent="0.25">
      <c r="A1415" s="14" t="str">
        <f t="shared" si="525"/>
        <v>WimbotshamMaisonette</v>
      </c>
      <c r="B1415" s="148" t="s">
        <v>1123</v>
      </c>
      <c r="C1415" s="146" t="s">
        <v>1717</v>
      </c>
      <c r="D1415">
        <v>0</v>
      </c>
      <c r="E1415">
        <v>0</v>
      </c>
      <c r="F1415">
        <v>0</v>
      </c>
      <c r="G1415">
        <v>0</v>
      </c>
      <c r="H1415">
        <v>0</v>
      </c>
      <c r="I1415">
        <v>0</v>
      </c>
      <c r="J1415">
        <v>0</v>
      </c>
      <c r="K1415" s="14">
        <f t="shared" si="526"/>
        <v>0</v>
      </c>
    </row>
    <row r="1416" spans="1:11" x14ac:dyDescent="0.25">
      <c r="A1416" s="14" t="str">
        <f>B1416&amp;C1416</f>
        <v>WimbotshamGeneral needs</v>
      </c>
      <c r="B1416" s="148" t="s">
        <v>1123</v>
      </c>
      <c r="C1416" s="146" t="s">
        <v>72</v>
      </c>
      <c r="D1416">
        <f>SUM(D1411:D1415)</f>
        <v>0</v>
      </c>
      <c r="E1416">
        <f t="shared" ref="E1416:K1416" si="527">SUM(E1411:E1415)</f>
        <v>2</v>
      </c>
      <c r="F1416">
        <f t="shared" si="527"/>
        <v>21</v>
      </c>
      <c r="G1416">
        <f t="shared" si="527"/>
        <v>3</v>
      </c>
      <c r="H1416">
        <f t="shared" si="527"/>
        <v>0</v>
      </c>
      <c r="I1416">
        <f t="shared" si="527"/>
        <v>0</v>
      </c>
      <c r="J1416">
        <f t="shared" si="527"/>
        <v>0</v>
      </c>
      <c r="K1416">
        <f t="shared" si="527"/>
        <v>26</v>
      </c>
    </row>
    <row r="1417" spans="1:11" x14ac:dyDescent="0.25">
      <c r="A1417" s="14" t="str">
        <f t="shared" si="525"/>
        <v>WimbotshamSheltered</v>
      </c>
      <c r="B1417" s="148" t="s">
        <v>1123</v>
      </c>
      <c r="C1417" s="146" t="s">
        <v>46</v>
      </c>
      <c r="D1417">
        <v>0</v>
      </c>
      <c r="E1417">
        <v>0</v>
      </c>
      <c r="F1417">
        <v>0</v>
      </c>
      <c r="G1417">
        <v>0</v>
      </c>
      <c r="H1417">
        <v>0</v>
      </c>
      <c r="I1417">
        <v>0</v>
      </c>
      <c r="J1417">
        <v>0</v>
      </c>
      <c r="K1417" s="14">
        <f t="shared" si="526"/>
        <v>0</v>
      </c>
    </row>
    <row r="1418" spans="1:11" x14ac:dyDescent="0.25">
      <c r="A1418" s="14" t="str">
        <f t="shared" si="525"/>
        <v>WimbotshamShared ownership</v>
      </c>
      <c r="B1418" s="148" t="s">
        <v>1123</v>
      </c>
      <c r="C1418" s="147" t="s">
        <v>24</v>
      </c>
      <c r="D1418">
        <v>0</v>
      </c>
      <c r="E1418">
        <v>0</v>
      </c>
      <c r="F1418">
        <v>0</v>
      </c>
      <c r="G1418">
        <v>0</v>
      </c>
      <c r="H1418">
        <v>0</v>
      </c>
      <c r="I1418">
        <v>0</v>
      </c>
      <c r="J1418">
        <v>0</v>
      </c>
      <c r="K1418" s="14">
        <f t="shared" si="526"/>
        <v>0</v>
      </c>
    </row>
    <row r="1419" spans="1:11" x14ac:dyDescent="0.25">
      <c r="A1419" s="14" t="str">
        <f t="shared" si="525"/>
        <v>WormegayBedsit</v>
      </c>
      <c r="B1419" s="148" t="s">
        <v>1141</v>
      </c>
      <c r="C1419" s="144" t="s">
        <v>75</v>
      </c>
      <c r="D1419">
        <v>0</v>
      </c>
      <c r="E1419">
        <v>0</v>
      </c>
      <c r="F1419">
        <v>0</v>
      </c>
      <c r="G1419">
        <v>0</v>
      </c>
      <c r="H1419">
        <v>0</v>
      </c>
      <c r="I1419">
        <v>0</v>
      </c>
      <c r="J1419">
        <v>0</v>
      </c>
      <c r="K1419" s="14">
        <f t="shared" si="526"/>
        <v>0</v>
      </c>
    </row>
    <row r="1420" spans="1:11" x14ac:dyDescent="0.25">
      <c r="A1420" s="14" t="str">
        <f t="shared" si="525"/>
        <v>WormegayBungalow</v>
      </c>
      <c r="B1420" s="148" t="s">
        <v>1141</v>
      </c>
      <c r="C1420" s="145" t="s">
        <v>1715</v>
      </c>
      <c r="D1420">
        <v>0</v>
      </c>
      <c r="E1420">
        <v>0</v>
      </c>
      <c r="F1420">
        <v>13</v>
      </c>
      <c r="G1420">
        <v>0</v>
      </c>
      <c r="H1420">
        <v>0</v>
      </c>
      <c r="I1420">
        <v>0</v>
      </c>
      <c r="J1420">
        <v>0</v>
      </c>
      <c r="K1420" s="14">
        <f t="shared" si="526"/>
        <v>13</v>
      </c>
    </row>
    <row r="1421" spans="1:11" x14ac:dyDescent="0.25">
      <c r="A1421" s="14" t="str">
        <f t="shared" si="525"/>
        <v>WormegayFlat</v>
      </c>
      <c r="B1421" s="148" t="s">
        <v>1141</v>
      </c>
      <c r="C1421" s="145" t="s">
        <v>33</v>
      </c>
      <c r="D1421">
        <v>0</v>
      </c>
      <c r="E1421">
        <v>0</v>
      </c>
      <c r="F1421">
        <v>0</v>
      </c>
      <c r="G1421">
        <v>0</v>
      </c>
      <c r="H1421">
        <v>0</v>
      </c>
      <c r="I1421">
        <v>0</v>
      </c>
      <c r="J1421">
        <v>0</v>
      </c>
      <c r="K1421" s="14">
        <f t="shared" si="526"/>
        <v>0</v>
      </c>
    </row>
    <row r="1422" spans="1:11" x14ac:dyDescent="0.25">
      <c r="A1422" s="14" t="str">
        <f t="shared" si="525"/>
        <v>WormegayHouse</v>
      </c>
      <c r="B1422" s="148" t="s">
        <v>1141</v>
      </c>
      <c r="C1422" s="145" t="s">
        <v>1716</v>
      </c>
      <c r="D1422">
        <v>0</v>
      </c>
      <c r="E1422">
        <v>0</v>
      </c>
      <c r="F1422">
        <v>0</v>
      </c>
      <c r="G1422">
        <v>3</v>
      </c>
      <c r="H1422">
        <v>0</v>
      </c>
      <c r="I1422">
        <v>0</v>
      </c>
      <c r="J1422">
        <v>0</v>
      </c>
      <c r="K1422" s="14">
        <f t="shared" si="526"/>
        <v>3</v>
      </c>
    </row>
    <row r="1423" spans="1:11" x14ac:dyDescent="0.25">
      <c r="A1423" s="14" t="str">
        <f t="shared" si="525"/>
        <v>WormegayMaisonette</v>
      </c>
      <c r="B1423" s="148" t="s">
        <v>1141</v>
      </c>
      <c r="C1423" s="146" t="s">
        <v>1717</v>
      </c>
      <c r="D1423">
        <v>0</v>
      </c>
      <c r="E1423">
        <v>0</v>
      </c>
      <c r="F1423">
        <v>0</v>
      </c>
      <c r="G1423">
        <v>0</v>
      </c>
      <c r="H1423">
        <v>0</v>
      </c>
      <c r="I1423">
        <v>0</v>
      </c>
      <c r="J1423">
        <v>0</v>
      </c>
      <c r="K1423" s="14">
        <f t="shared" si="526"/>
        <v>0</v>
      </c>
    </row>
    <row r="1424" spans="1:11" x14ac:dyDescent="0.25">
      <c r="A1424" s="14" t="str">
        <f>B1424&amp;C1424</f>
        <v>WormegayGeneral needs</v>
      </c>
      <c r="B1424" s="148" t="s">
        <v>1141</v>
      </c>
      <c r="C1424" s="146" t="s">
        <v>72</v>
      </c>
      <c r="D1424">
        <f>SUM(D1419:D1423)</f>
        <v>0</v>
      </c>
      <c r="E1424">
        <f t="shared" ref="E1424:K1424" si="528">SUM(E1419:E1423)</f>
        <v>0</v>
      </c>
      <c r="F1424">
        <f t="shared" si="528"/>
        <v>13</v>
      </c>
      <c r="G1424">
        <f t="shared" si="528"/>
        <v>3</v>
      </c>
      <c r="H1424">
        <f t="shared" si="528"/>
        <v>0</v>
      </c>
      <c r="I1424">
        <f t="shared" si="528"/>
        <v>0</v>
      </c>
      <c r="J1424">
        <f t="shared" si="528"/>
        <v>0</v>
      </c>
      <c r="K1424">
        <f t="shared" si="528"/>
        <v>16</v>
      </c>
    </row>
    <row r="1425" spans="1:11" x14ac:dyDescent="0.25">
      <c r="A1425" s="14" t="str">
        <f t="shared" si="525"/>
        <v>WormegaySheltered</v>
      </c>
      <c r="B1425" s="148" t="s">
        <v>1141</v>
      </c>
      <c r="C1425" s="146" t="s">
        <v>46</v>
      </c>
      <c r="D1425">
        <v>0</v>
      </c>
      <c r="E1425">
        <v>0</v>
      </c>
      <c r="F1425">
        <v>0</v>
      </c>
      <c r="G1425">
        <v>0</v>
      </c>
      <c r="H1425">
        <v>0</v>
      </c>
      <c r="I1425">
        <v>0</v>
      </c>
      <c r="J1425">
        <v>0</v>
      </c>
      <c r="K1425" s="14">
        <f t="shared" si="526"/>
        <v>0</v>
      </c>
    </row>
    <row r="1426" spans="1:11" x14ac:dyDescent="0.25">
      <c r="A1426" s="14" t="str">
        <f t="shared" si="525"/>
        <v>WormegayShared ownership</v>
      </c>
      <c r="B1426" s="148" t="s">
        <v>1141</v>
      </c>
      <c r="C1426" s="147" t="s">
        <v>24</v>
      </c>
      <c r="D1426">
        <v>0</v>
      </c>
      <c r="E1426">
        <v>0</v>
      </c>
      <c r="F1426">
        <v>0</v>
      </c>
      <c r="G1426">
        <v>0</v>
      </c>
      <c r="H1426">
        <v>0</v>
      </c>
      <c r="I1426">
        <v>0</v>
      </c>
      <c r="J1426">
        <v>0</v>
      </c>
      <c r="K1426" s="14">
        <f t="shared" si="526"/>
        <v>0</v>
      </c>
    </row>
    <row r="1427" spans="1:11" x14ac:dyDescent="0.25">
      <c r="A1427" s="14" t="str">
        <f t="shared" si="525"/>
        <v>WrettonBedsit</v>
      </c>
      <c r="B1427" s="148" t="s">
        <v>1153</v>
      </c>
      <c r="C1427" s="144" t="s">
        <v>75</v>
      </c>
      <c r="D1427">
        <v>0</v>
      </c>
      <c r="E1427">
        <v>0</v>
      </c>
      <c r="F1427">
        <v>0</v>
      </c>
      <c r="G1427">
        <v>0</v>
      </c>
      <c r="H1427">
        <v>0</v>
      </c>
      <c r="I1427">
        <v>0</v>
      </c>
      <c r="J1427">
        <v>0</v>
      </c>
      <c r="K1427" s="14">
        <f t="shared" si="526"/>
        <v>0</v>
      </c>
    </row>
    <row r="1428" spans="1:11" x14ac:dyDescent="0.25">
      <c r="A1428" s="14" t="str">
        <f t="shared" si="525"/>
        <v>WrettonBungalow</v>
      </c>
      <c r="B1428" s="148" t="s">
        <v>1153</v>
      </c>
      <c r="C1428" s="145" t="s">
        <v>1715</v>
      </c>
      <c r="D1428">
        <v>0</v>
      </c>
      <c r="E1428">
        <v>0</v>
      </c>
      <c r="F1428">
        <v>4</v>
      </c>
      <c r="G1428">
        <v>0</v>
      </c>
      <c r="H1428">
        <v>0</v>
      </c>
      <c r="I1428">
        <v>0</v>
      </c>
      <c r="J1428">
        <v>0</v>
      </c>
      <c r="K1428" s="14">
        <f t="shared" si="526"/>
        <v>4</v>
      </c>
    </row>
    <row r="1429" spans="1:11" x14ac:dyDescent="0.25">
      <c r="A1429" s="14" t="str">
        <f t="shared" si="525"/>
        <v>WrettonFlat</v>
      </c>
      <c r="B1429" s="148" t="s">
        <v>1153</v>
      </c>
      <c r="C1429" s="145" t="s">
        <v>33</v>
      </c>
      <c r="D1429">
        <v>0</v>
      </c>
      <c r="E1429">
        <v>0</v>
      </c>
      <c r="F1429">
        <v>0</v>
      </c>
      <c r="G1429">
        <v>0</v>
      </c>
      <c r="H1429">
        <v>0</v>
      </c>
      <c r="I1429">
        <v>0</v>
      </c>
      <c r="J1429">
        <v>0</v>
      </c>
      <c r="K1429" s="14">
        <f t="shared" si="526"/>
        <v>0</v>
      </c>
    </row>
    <row r="1430" spans="1:11" x14ac:dyDescent="0.25">
      <c r="A1430" s="14" t="str">
        <f t="shared" si="525"/>
        <v>WrettonHouse</v>
      </c>
      <c r="B1430" s="148" t="s">
        <v>1153</v>
      </c>
      <c r="C1430" s="145" t="s">
        <v>1716</v>
      </c>
      <c r="D1430">
        <v>0</v>
      </c>
      <c r="E1430">
        <v>0</v>
      </c>
      <c r="F1430">
        <v>1</v>
      </c>
      <c r="G1430">
        <v>5</v>
      </c>
      <c r="H1430">
        <v>0</v>
      </c>
      <c r="I1430">
        <v>0</v>
      </c>
      <c r="J1430">
        <v>0</v>
      </c>
      <c r="K1430" s="14">
        <f t="shared" si="526"/>
        <v>6</v>
      </c>
    </row>
    <row r="1431" spans="1:11" x14ac:dyDescent="0.25">
      <c r="A1431" s="14" t="str">
        <f t="shared" si="525"/>
        <v>WrettonMaisonette</v>
      </c>
      <c r="B1431" s="148" t="s">
        <v>1153</v>
      </c>
      <c r="C1431" s="146" t="s">
        <v>1717</v>
      </c>
      <c r="D1431">
        <v>0</v>
      </c>
      <c r="E1431">
        <v>0</v>
      </c>
      <c r="F1431">
        <v>0</v>
      </c>
      <c r="G1431">
        <v>0</v>
      </c>
      <c r="H1431">
        <v>0</v>
      </c>
      <c r="I1431">
        <v>0</v>
      </c>
      <c r="J1431">
        <v>0</v>
      </c>
      <c r="K1431" s="14">
        <f t="shared" si="526"/>
        <v>0</v>
      </c>
    </row>
    <row r="1432" spans="1:11" x14ac:dyDescent="0.25">
      <c r="A1432" s="14" t="str">
        <f>B1432&amp;C1432</f>
        <v>WrettonGeneral needs</v>
      </c>
      <c r="B1432" s="151" t="s">
        <v>1153</v>
      </c>
      <c r="C1432" s="146" t="s">
        <v>72</v>
      </c>
      <c r="D1432">
        <f>SUM(D1427:D1431)</f>
        <v>0</v>
      </c>
      <c r="E1432">
        <f t="shared" ref="E1432:K1432" si="529">SUM(E1427:E1431)</f>
        <v>0</v>
      </c>
      <c r="F1432">
        <f t="shared" si="529"/>
        <v>5</v>
      </c>
      <c r="G1432">
        <f t="shared" si="529"/>
        <v>5</v>
      </c>
      <c r="H1432">
        <f t="shared" si="529"/>
        <v>0</v>
      </c>
      <c r="I1432">
        <f t="shared" si="529"/>
        <v>0</v>
      </c>
      <c r="J1432">
        <f t="shared" si="529"/>
        <v>0</v>
      </c>
      <c r="K1432">
        <f t="shared" si="529"/>
        <v>10</v>
      </c>
    </row>
    <row r="1433" spans="1:11" x14ac:dyDescent="0.25">
      <c r="A1433" s="14" t="str">
        <f t="shared" si="525"/>
        <v>WrettonSheltered</v>
      </c>
      <c r="B1433" s="148" t="s">
        <v>1153</v>
      </c>
      <c r="C1433" s="146" t="s">
        <v>46</v>
      </c>
      <c r="D1433">
        <v>0</v>
      </c>
      <c r="E1433">
        <v>0</v>
      </c>
      <c r="F1433">
        <v>0</v>
      </c>
      <c r="G1433">
        <v>0</v>
      </c>
      <c r="H1433">
        <v>0</v>
      </c>
      <c r="I1433">
        <v>0</v>
      </c>
      <c r="J1433">
        <v>0</v>
      </c>
      <c r="K1433" s="14">
        <f t="shared" si="526"/>
        <v>0</v>
      </c>
    </row>
    <row r="1434" spans="1:11" x14ac:dyDescent="0.25">
      <c r="A1434" s="14" t="str">
        <f t="shared" si="525"/>
        <v>WrettonShared ownership</v>
      </c>
      <c r="B1434" s="148" t="s">
        <v>1153</v>
      </c>
      <c r="C1434" s="147" t="s">
        <v>24</v>
      </c>
      <c r="D1434">
        <v>0</v>
      </c>
      <c r="E1434">
        <v>0</v>
      </c>
      <c r="F1434">
        <v>0</v>
      </c>
      <c r="G1434">
        <v>0</v>
      </c>
      <c r="H1434">
        <v>0</v>
      </c>
      <c r="I1434">
        <v>0</v>
      </c>
      <c r="J1434">
        <v>0</v>
      </c>
      <c r="K1434" s="14">
        <f t="shared" si="526"/>
        <v>0</v>
      </c>
    </row>
    <row r="1435" spans="1:11" x14ac:dyDescent="0.25">
      <c r="A1435" s="14" t="str">
        <f t="shared" si="525"/>
        <v/>
      </c>
      <c r="K1435" s="14">
        <f t="shared" si="526"/>
        <v>0</v>
      </c>
    </row>
    <row r="1436" spans="1:11" x14ac:dyDescent="0.25">
      <c r="A1436" s="14" t="str">
        <f t="shared" si="525"/>
        <v/>
      </c>
      <c r="K1436" s="14">
        <f t="shared" si="526"/>
        <v>0</v>
      </c>
    </row>
    <row r="1437" spans="1:11" x14ac:dyDescent="0.25">
      <c r="A1437" s="14" t="str">
        <f t="shared" si="525"/>
        <v/>
      </c>
      <c r="K1437" s="14">
        <f t="shared" si="526"/>
        <v>0</v>
      </c>
    </row>
    <row r="1438" spans="1:11" x14ac:dyDescent="0.25">
      <c r="A1438" s="14" t="str">
        <f t="shared" si="525"/>
        <v/>
      </c>
      <c r="K1438" s="14">
        <f t="shared" si="526"/>
        <v>0</v>
      </c>
    </row>
    <row r="1439" spans="1:11" x14ac:dyDescent="0.25">
      <c r="A1439" s="14" t="str">
        <f t="shared" si="525"/>
        <v/>
      </c>
      <c r="K1439" s="14">
        <f t="shared" si="526"/>
        <v>0</v>
      </c>
    </row>
    <row r="1440" spans="1:11" x14ac:dyDescent="0.25">
      <c r="A1440" s="14" t="str">
        <f t="shared" si="525"/>
        <v/>
      </c>
      <c r="K1440" s="14">
        <f t="shared" si="526"/>
        <v>0</v>
      </c>
    </row>
    <row r="1441" spans="1:11" x14ac:dyDescent="0.25">
      <c r="A1441" s="14" t="str">
        <f t="shared" si="525"/>
        <v/>
      </c>
      <c r="K1441" s="14">
        <f t="shared" si="526"/>
        <v>0</v>
      </c>
    </row>
    <row r="1442" spans="1:11" x14ac:dyDescent="0.25">
      <c r="A1442" s="14" t="str">
        <f t="shared" si="525"/>
        <v/>
      </c>
      <c r="K1442" s="14">
        <f t="shared" si="526"/>
        <v>0</v>
      </c>
    </row>
    <row r="1443" spans="1:11" x14ac:dyDescent="0.25">
      <c r="A1443" s="14" t="str">
        <f t="shared" si="525"/>
        <v/>
      </c>
      <c r="K1443" s="14">
        <f t="shared" si="526"/>
        <v>0</v>
      </c>
    </row>
    <row r="1444" spans="1:11" x14ac:dyDescent="0.25">
      <c r="A1444" s="14" t="str">
        <f t="shared" si="525"/>
        <v/>
      </c>
    </row>
    <row r="1445" spans="1:11" x14ac:dyDescent="0.25">
      <c r="A1445" s="14" t="str">
        <f t="shared" si="525"/>
        <v/>
      </c>
    </row>
    <row r="1446" spans="1:11" x14ac:dyDescent="0.25">
      <c r="A1446" s="14" t="str">
        <f t="shared" si="525"/>
        <v/>
      </c>
    </row>
    <row r="1447" spans="1:11" x14ac:dyDescent="0.25">
      <c r="A1447" s="14" t="str">
        <f t="shared" si="525"/>
        <v/>
      </c>
    </row>
    <row r="1448" spans="1:11" x14ac:dyDescent="0.25">
      <c r="A1448" s="14" t="str">
        <f t="shared" si="525"/>
        <v/>
      </c>
    </row>
    <row r="1449" spans="1:11" x14ac:dyDescent="0.25">
      <c r="A1449" s="14" t="str">
        <f t="shared" si="525"/>
        <v/>
      </c>
    </row>
    <row r="1450" spans="1:11" x14ac:dyDescent="0.25">
      <c r="A1450" s="14" t="str">
        <f t="shared" si="525"/>
        <v/>
      </c>
    </row>
    <row r="1451" spans="1:11" x14ac:dyDescent="0.25">
      <c r="A1451" s="14" t="str">
        <f t="shared" si="525"/>
        <v/>
      </c>
    </row>
    <row r="1452" spans="1:11" x14ac:dyDescent="0.25">
      <c r="A1452" s="14" t="str">
        <f t="shared" si="525"/>
        <v/>
      </c>
    </row>
    <row r="1453" spans="1:11" x14ac:dyDescent="0.25">
      <c r="A1453" s="14" t="str">
        <f t="shared" si="525"/>
        <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557"/>
  <sheetViews>
    <sheetView workbookViewId="0">
      <selection activeCell="K565" sqref="K565"/>
    </sheetView>
  </sheetViews>
  <sheetFormatPr defaultRowHeight="15" x14ac:dyDescent="0.25"/>
  <sheetData>
    <row r="1" spans="1:126" ht="15.75" x14ac:dyDescent="0.25">
      <c r="A1" s="226" t="s">
        <v>1723</v>
      </c>
      <c r="B1" s="227" t="s">
        <v>1724</v>
      </c>
      <c r="C1" s="228"/>
      <c r="D1" s="228"/>
      <c r="E1" s="228"/>
      <c r="F1" s="228"/>
      <c r="G1" s="228"/>
      <c r="H1" s="228"/>
      <c r="I1" s="228"/>
      <c r="J1" s="228"/>
      <c r="K1" s="228"/>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9"/>
    </row>
    <row r="2" spans="1:126" ht="15.75" x14ac:dyDescent="0.25">
      <c r="A2" s="230" t="s">
        <v>42</v>
      </c>
      <c r="B2" s="227" t="s">
        <v>81</v>
      </c>
      <c r="C2" s="228" t="s">
        <v>1725</v>
      </c>
      <c r="D2" s="228" t="s">
        <v>1726</v>
      </c>
      <c r="E2" s="228" t="s">
        <v>1727</v>
      </c>
      <c r="F2" s="228" t="s">
        <v>1728</v>
      </c>
      <c r="G2" s="228" t="s">
        <v>1729</v>
      </c>
      <c r="H2" s="228" t="s">
        <v>1730</v>
      </c>
      <c r="I2" s="228" t="s">
        <v>1731</v>
      </c>
      <c r="J2" s="228" t="s">
        <v>1732</v>
      </c>
      <c r="K2" s="228" t="s">
        <v>1733</v>
      </c>
      <c r="L2" s="227" t="s">
        <v>1734</v>
      </c>
      <c r="M2" s="227"/>
      <c r="N2" s="227"/>
      <c r="O2" s="227"/>
      <c r="P2" s="227"/>
      <c r="Q2" s="227"/>
      <c r="R2" s="227"/>
      <c r="S2" s="227"/>
      <c r="T2" s="227"/>
      <c r="U2" s="227"/>
      <c r="V2" s="227"/>
      <c r="W2" s="227"/>
      <c r="X2" s="227"/>
      <c r="Y2" s="227"/>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227"/>
      <c r="DU2" s="227"/>
      <c r="DV2" s="229"/>
    </row>
    <row r="3" spans="1:126" ht="15.75" x14ac:dyDescent="0.25">
      <c r="A3" s="163" t="s">
        <v>82</v>
      </c>
      <c r="B3" s="230" t="s">
        <v>83</v>
      </c>
      <c r="C3" s="231" t="e">
        <v>#N/A</v>
      </c>
      <c r="D3" s="231" t="e">
        <v>#N/A</v>
      </c>
      <c r="E3" s="231" t="e">
        <v>#N/A</v>
      </c>
      <c r="F3" s="231" t="e">
        <v>#N/A</v>
      </c>
      <c r="G3" s="231" t="e">
        <v>#N/A</v>
      </c>
      <c r="H3" s="231" t="e">
        <v>#N/A</v>
      </c>
      <c r="I3" s="231" t="e">
        <v>#N/A</v>
      </c>
      <c r="J3" s="231" t="e">
        <v>#N/A</v>
      </c>
      <c r="K3" s="231" t="e">
        <v>#N/A</v>
      </c>
      <c r="L3" s="164" t="e">
        <v>#N/A</v>
      </c>
      <c r="M3" s="164"/>
      <c r="N3" s="164"/>
      <c r="O3" s="164"/>
      <c r="P3" s="164"/>
      <c r="Q3" s="164"/>
      <c r="R3" s="164"/>
      <c r="S3" s="164"/>
      <c r="T3" s="164"/>
      <c r="U3" s="164"/>
      <c r="V3" s="164"/>
      <c r="W3" s="164"/>
      <c r="X3" s="164"/>
      <c r="Y3" s="164"/>
      <c r="Z3" s="164"/>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3"/>
      <c r="DU3" s="234"/>
      <c r="DV3" s="229"/>
    </row>
    <row r="4" spans="1:126" ht="15.75" x14ac:dyDescent="0.25">
      <c r="A4" s="163" t="s">
        <v>84</v>
      </c>
      <c r="B4" s="230" t="s">
        <v>85</v>
      </c>
      <c r="C4" s="231" t="e">
        <v>#N/A</v>
      </c>
      <c r="D4" s="231" t="e">
        <v>#N/A</v>
      </c>
      <c r="E4" s="231" t="e">
        <v>#N/A</v>
      </c>
      <c r="F4" s="231" t="e">
        <v>#N/A</v>
      </c>
      <c r="G4" s="231" t="e">
        <v>#N/A</v>
      </c>
      <c r="H4" s="231" t="e">
        <v>#N/A</v>
      </c>
      <c r="I4" s="231" t="e">
        <v>#N/A</v>
      </c>
      <c r="J4" s="231" t="e">
        <v>#N/A</v>
      </c>
      <c r="K4" s="231" t="e">
        <v>#N/A</v>
      </c>
      <c r="L4" s="164" t="e">
        <v>#N/A</v>
      </c>
      <c r="M4" s="164"/>
      <c r="N4" s="164"/>
      <c r="O4" s="164"/>
      <c r="P4" s="164"/>
      <c r="Q4" s="164"/>
      <c r="R4" s="164"/>
      <c r="S4" s="164"/>
      <c r="T4" s="164"/>
      <c r="U4" s="164"/>
      <c r="V4" s="164"/>
      <c r="W4" s="164"/>
      <c r="X4" s="164"/>
      <c r="Y4" s="164"/>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S4" s="233"/>
      <c r="CT4" s="233"/>
      <c r="CU4" s="233"/>
      <c r="CV4" s="233"/>
      <c r="CW4" s="233"/>
      <c r="CX4" s="233"/>
      <c r="CY4" s="233"/>
      <c r="CZ4" s="233"/>
      <c r="DA4" s="233"/>
      <c r="DB4" s="233"/>
      <c r="DC4" s="233"/>
      <c r="DD4" s="233"/>
      <c r="DE4" s="233"/>
      <c r="DF4" s="233"/>
      <c r="DG4" s="233"/>
      <c r="DH4" s="233"/>
      <c r="DI4" s="233"/>
      <c r="DJ4" s="233"/>
      <c r="DK4" s="233"/>
      <c r="DL4" s="233"/>
      <c r="DM4" s="233"/>
      <c r="DN4" s="233"/>
      <c r="DO4" s="233"/>
      <c r="DP4" s="233"/>
      <c r="DQ4" s="233"/>
      <c r="DR4" s="233"/>
      <c r="DS4" s="233"/>
      <c r="DT4" s="233"/>
      <c r="DU4" s="234"/>
      <c r="DV4" s="229"/>
    </row>
    <row r="5" spans="1:126" ht="15.75" x14ac:dyDescent="0.25">
      <c r="A5" s="163" t="s">
        <v>86</v>
      </c>
      <c r="B5" s="230" t="s">
        <v>87</v>
      </c>
      <c r="C5" s="231" t="e">
        <v>#N/A</v>
      </c>
      <c r="D5" s="231" t="e">
        <v>#N/A</v>
      </c>
      <c r="E5" s="231" t="e">
        <v>#N/A</v>
      </c>
      <c r="F5" s="231" t="e">
        <v>#N/A</v>
      </c>
      <c r="G5" s="231" t="e">
        <v>#N/A</v>
      </c>
      <c r="H5" s="231" t="e">
        <v>#N/A</v>
      </c>
      <c r="I5" s="231" t="e">
        <v>#N/A</v>
      </c>
      <c r="J5" s="231" t="e">
        <v>#N/A</v>
      </c>
      <c r="K5" s="231" t="e">
        <v>#N/A</v>
      </c>
      <c r="L5" s="164" t="e">
        <v>#N/A</v>
      </c>
      <c r="M5" s="164"/>
      <c r="N5" s="164"/>
      <c r="O5" s="164"/>
      <c r="P5" s="164"/>
      <c r="Q5" s="164"/>
      <c r="R5" s="164"/>
      <c r="S5" s="164"/>
      <c r="T5" s="164"/>
      <c r="U5" s="164"/>
      <c r="V5" s="164"/>
      <c r="W5" s="164"/>
      <c r="X5" s="164"/>
      <c r="Y5" s="164"/>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232"/>
      <c r="CZ5" s="232"/>
      <c r="DA5" s="232"/>
      <c r="DB5" s="232"/>
      <c r="DC5" s="232"/>
      <c r="DD5" s="232"/>
      <c r="DE5" s="232"/>
      <c r="DF5" s="232"/>
      <c r="DG5" s="232"/>
      <c r="DH5" s="232"/>
      <c r="DI5" s="232"/>
      <c r="DJ5" s="232"/>
      <c r="DK5" s="232"/>
      <c r="DL5" s="232"/>
      <c r="DM5" s="232"/>
      <c r="DN5" s="232"/>
      <c r="DO5" s="232"/>
      <c r="DP5" s="232"/>
      <c r="DQ5" s="232"/>
      <c r="DR5" s="232"/>
      <c r="DS5" s="232"/>
      <c r="DT5" s="233"/>
      <c r="DU5" s="234"/>
      <c r="DV5" s="229"/>
    </row>
    <row r="6" spans="1:126" ht="15.75" x14ac:dyDescent="0.25">
      <c r="A6" s="163" t="s">
        <v>88</v>
      </c>
      <c r="B6" s="230" t="s">
        <v>89</v>
      </c>
      <c r="C6" s="231" t="e">
        <v>#N/A</v>
      </c>
      <c r="D6" s="231" t="e">
        <v>#N/A</v>
      </c>
      <c r="E6" s="231" t="e">
        <v>#N/A</v>
      </c>
      <c r="F6" s="231" t="e">
        <v>#N/A</v>
      </c>
      <c r="G6" s="231" t="e">
        <v>#N/A</v>
      </c>
      <c r="H6" s="231" t="e">
        <v>#N/A</v>
      </c>
      <c r="I6" s="231" t="e">
        <v>#N/A</v>
      </c>
      <c r="J6" s="231" t="e">
        <v>#N/A</v>
      </c>
      <c r="K6" s="231" t="e">
        <v>#N/A</v>
      </c>
      <c r="L6" s="164" t="e">
        <v>#N/A</v>
      </c>
      <c r="M6" s="164"/>
      <c r="N6" s="164"/>
      <c r="O6" s="164"/>
      <c r="P6" s="164"/>
      <c r="Q6" s="164"/>
      <c r="R6" s="164"/>
      <c r="S6" s="164"/>
      <c r="T6" s="164"/>
      <c r="U6" s="164"/>
      <c r="V6" s="164"/>
      <c r="W6" s="164"/>
      <c r="X6" s="164"/>
      <c r="Y6" s="164"/>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3"/>
      <c r="DU6" s="234"/>
      <c r="DV6" s="229"/>
    </row>
    <row r="7" spans="1:126" ht="15.75" x14ac:dyDescent="0.25">
      <c r="A7" s="163" t="s">
        <v>90</v>
      </c>
      <c r="B7" s="230" t="s">
        <v>91</v>
      </c>
      <c r="C7" s="231" t="e">
        <v>#N/A</v>
      </c>
      <c r="D7" s="231" t="e">
        <v>#N/A</v>
      </c>
      <c r="E7" s="231" t="e">
        <v>#N/A</v>
      </c>
      <c r="F7" s="231" t="e">
        <v>#N/A</v>
      </c>
      <c r="G7" s="231" t="e">
        <v>#N/A</v>
      </c>
      <c r="H7" s="231" t="e">
        <v>#N/A</v>
      </c>
      <c r="I7" s="231" t="e">
        <v>#N/A</v>
      </c>
      <c r="J7" s="231" t="e">
        <v>#N/A</v>
      </c>
      <c r="K7" s="231" t="e">
        <v>#N/A</v>
      </c>
      <c r="L7" s="164" t="e">
        <v>#N/A</v>
      </c>
      <c r="M7" s="164"/>
      <c r="N7" s="164"/>
      <c r="O7" s="164"/>
      <c r="P7" s="164"/>
      <c r="Q7" s="164"/>
      <c r="R7" s="164"/>
      <c r="S7" s="164"/>
      <c r="T7" s="164"/>
      <c r="U7" s="164"/>
      <c r="V7" s="164"/>
      <c r="W7" s="164"/>
      <c r="X7" s="164"/>
      <c r="Y7" s="164"/>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4"/>
      <c r="DV7" s="229"/>
    </row>
    <row r="8" spans="1:126" ht="15.75" x14ac:dyDescent="0.25">
      <c r="A8" s="163" t="s">
        <v>92</v>
      </c>
      <c r="B8" s="230" t="s">
        <v>93</v>
      </c>
      <c r="C8" s="231" t="e">
        <v>#N/A</v>
      </c>
      <c r="D8" s="231" t="e">
        <v>#N/A</v>
      </c>
      <c r="E8" s="231" t="e">
        <v>#N/A</v>
      </c>
      <c r="F8" s="231" t="e">
        <v>#N/A</v>
      </c>
      <c r="G8" s="231" t="e">
        <v>#N/A</v>
      </c>
      <c r="H8" s="231" t="e">
        <v>#N/A</v>
      </c>
      <c r="I8" s="231" t="e">
        <v>#N/A</v>
      </c>
      <c r="J8" s="231" t="e">
        <v>#N/A</v>
      </c>
      <c r="K8" s="231" t="e">
        <v>#N/A</v>
      </c>
      <c r="L8" s="164" t="e">
        <v>#N/A</v>
      </c>
      <c r="M8" s="164"/>
      <c r="N8" s="164"/>
      <c r="O8" s="164"/>
      <c r="P8" s="164"/>
      <c r="Q8" s="164"/>
      <c r="R8" s="164"/>
      <c r="S8" s="164"/>
      <c r="T8" s="164"/>
      <c r="U8" s="164"/>
      <c r="V8" s="164"/>
      <c r="W8" s="164"/>
      <c r="X8" s="164"/>
      <c r="Y8" s="164"/>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3"/>
      <c r="DU8" s="234"/>
      <c r="DV8" s="229"/>
    </row>
    <row r="9" spans="1:126" ht="15.75" x14ac:dyDescent="0.25">
      <c r="A9" s="163" t="s">
        <v>94</v>
      </c>
      <c r="B9" s="230" t="s">
        <v>95</v>
      </c>
      <c r="C9" s="231" t="e">
        <v>#N/A</v>
      </c>
      <c r="D9" s="231" t="e">
        <v>#N/A</v>
      </c>
      <c r="E9" s="231" t="e">
        <v>#N/A</v>
      </c>
      <c r="F9" s="231" t="e">
        <v>#N/A</v>
      </c>
      <c r="G9" s="231" t="e">
        <v>#N/A</v>
      </c>
      <c r="H9" s="231" t="e">
        <v>#N/A</v>
      </c>
      <c r="I9" s="231" t="e">
        <v>#N/A</v>
      </c>
      <c r="J9" s="231" t="e">
        <v>#N/A</v>
      </c>
      <c r="K9" s="231" t="e">
        <v>#N/A</v>
      </c>
      <c r="L9" s="164" t="e">
        <v>#N/A</v>
      </c>
      <c r="M9" s="164"/>
      <c r="N9" s="164"/>
      <c r="O9" s="164"/>
      <c r="P9" s="164"/>
      <c r="Q9" s="164"/>
      <c r="R9" s="164"/>
      <c r="S9" s="164"/>
      <c r="T9" s="164"/>
      <c r="U9" s="164"/>
      <c r="V9" s="164"/>
      <c r="W9" s="164"/>
      <c r="X9" s="164"/>
      <c r="Y9" s="164"/>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3"/>
      <c r="CG9" s="233"/>
      <c r="CH9" s="233"/>
      <c r="CI9" s="233"/>
      <c r="CJ9" s="233"/>
      <c r="CK9" s="233"/>
      <c r="CL9" s="233"/>
      <c r="CM9" s="233"/>
      <c r="CN9" s="233"/>
      <c r="CO9" s="233"/>
      <c r="CP9" s="233"/>
      <c r="CQ9" s="233"/>
      <c r="CR9" s="233"/>
      <c r="CS9" s="233"/>
      <c r="CT9" s="233"/>
      <c r="CU9" s="233"/>
      <c r="CV9" s="233"/>
      <c r="CW9" s="233"/>
      <c r="CX9" s="233"/>
      <c r="CY9" s="233"/>
      <c r="CZ9" s="233"/>
      <c r="DA9" s="233"/>
      <c r="DB9" s="233"/>
      <c r="DC9" s="233"/>
      <c r="DD9" s="233"/>
      <c r="DE9" s="233"/>
      <c r="DF9" s="233"/>
      <c r="DG9" s="233"/>
      <c r="DH9" s="233"/>
      <c r="DI9" s="233"/>
      <c r="DJ9" s="233"/>
      <c r="DK9" s="233"/>
      <c r="DL9" s="233"/>
      <c r="DM9" s="233"/>
      <c r="DN9" s="233"/>
      <c r="DO9" s="233"/>
      <c r="DP9" s="233"/>
      <c r="DQ9" s="233"/>
      <c r="DR9" s="233"/>
      <c r="DS9" s="233"/>
      <c r="DT9" s="233"/>
      <c r="DU9" s="234"/>
      <c r="DV9" s="229"/>
    </row>
    <row r="10" spans="1:126" ht="15.75" x14ac:dyDescent="0.25">
      <c r="A10" s="235" t="s">
        <v>96</v>
      </c>
      <c r="B10" s="236" t="s">
        <v>97</v>
      </c>
      <c r="C10" s="237" t="s">
        <v>1223</v>
      </c>
      <c r="D10" s="237" t="s">
        <v>1223</v>
      </c>
      <c r="E10" s="237">
        <v>194958</v>
      </c>
      <c r="F10" s="237">
        <v>204400</v>
      </c>
      <c r="G10" s="237">
        <v>329400</v>
      </c>
      <c r="H10" s="238" t="s">
        <v>1223</v>
      </c>
      <c r="I10" s="237">
        <v>161</v>
      </c>
      <c r="J10" s="237">
        <v>184</v>
      </c>
      <c r="K10" s="237" t="s">
        <v>1223</v>
      </c>
      <c r="L10" s="239" t="s">
        <v>1735</v>
      </c>
      <c r="M10" s="154"/>
      <c r="N10" s="154"/>
      <c r="O10" s="154"/>
      <c r="P10" s="154"/>
      <c r="Q10" s="154"/>
      <c r="R10" s="154"/>
      <c r="S10" s="154"/>
      <c r="T10" s="154"/>
      <c r="U10" s="154"/>
      <c r="V10" s="154"/>
      <c r="W10" s="154"/>
      <c r="X10" s="154"/>
      <c r="Y10" s="154"/>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c r="DH10" s="240"/>
      <c r="DI10" s="240"/>
      <c r="DJ10" s="240"/>
      <c r="DK10" s="240"/>
      <c r="DL10" s="240"/>
      <c r="DM10" s="240"/>
      <c r="DN10" s="240"/>
      <c r="DO10" s="240"/>
      <c r="DP10" s="240"/>
      <c r="DQ10" s="240"/>
      <c r="DR10" s="240"/>
      <c r="DS10" s="240"/>
      <c r="DT10" s="241"/>
      <c r="DU10" s="242"/>
      <c r="DV10" s="229"/>
    </row>
    <row r="11" spans="1:126" ht="15.75" x14ac:dyDescent="0.25">
      <c r="A11" s="163" t="s">
        <v>98</v>
      </c>
      <c r="B11" s="230" t="s">
        <v>99</v>
      </c>
      <c r="C11" s="231" t="e">
        <v>#N/A</v>
      </c>
      <c r="D11" s="231" t="e">
        <v>#N/A</v>
      </c>
      <c r="E11" s="231" t="e">
        <v>#N/A</v>
      </c>
      <c r="F11" s="231" t="e">
        <v>#N/A</v>
      </c>
      <c r="G11" s="231" t="e">
        <v>#N/A</v>
      </c>
      <c r="H11" s="231" t="e">
        <v>#N/A</v>
      </c>
      <c r="I11" s="231" t="e">
        <v>#N/A</v>
      </c>
      <c r="J11" s="231" t="e">
        <v>#N/A</v>
      </c>
      <c r="K11" s="231" t="e">
        <v>#N/A</v>
      </c>
      <c r="L11" s="164" t="e">
        <v>#N/A</v>
      </c>
      <c r="M11" s="164"/>
      <c r="N11" s="164"/>
      <c r="O11" s="164"/>
      <c r="P11" s="164"/>
      <c r="Q11" s="164"/>
      <c r="R11" s="164"/>
      <c r="S11" s="164"/>
      <c r="T11" s="164"/>
      <c r="U11" s="164"/>
      <c r="V11" s="164"/>
      <c r="W11" s="164"/>
      <c r="X11" s="164"/>
      <c r="Y11" s="164"/>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c r="CU11" s="232"/>
      <c r="CV11" s="232"/>
      <c r="CW11" s="232"/>
      <c r="CX11" s="232"/>
      <c r="CY11" s="232"/>
      <c r="CZ11" s="232"/>
      <c r="DA11" s="232"/>
      <c r="DB11" s="232"/>
      <c r="DC11" s="232"/>
      <c r="DD11" s="232"/>
      <c r="DE11" s="232"/>
      <c r="DF11" s="232"/>
      <c r="DG11" s="232"/>
      <c r="DH11" s="232"/>
      <c r="DI11" s="232"/>
      <c r="DJ11" s="232"/>
      <c r="DK11" s="232"/>
      <c r="DL11" s="232"/>
      <c r="DM11" s="232"/>
      <c r="DN11" s="232"/>
      <c r="DO11" s="232"/>
      <c r="DP11" s="232"/>
      <c r="DQ11" s="232"/>
      <c r="DR11" s="232"/>
      <c r="DS11" s="232"/>
      <c r="DT11" s="233"/>
      <c r="DU11" s="234"/>
      <c r="DV11" s="229"/>
    </row>
    <row r="12" spans="1:126" ht="15.75" x14ac:dyDescent="0.25">
      <c r="A12" s="163" t="s">
        <v>100</v>
      </c>
      <c r="B12" s="230" t="s">
        <v>101</v>
      </c>
      <c r="C12" s="231" t="e">
        <v>#N/A</v>
      </c>
      <c r="D12" s="231" t="e">
        <v>#N/A</v>
      </c>
      <c r="E12" s="231" t="e">
        <v>#N/A</v>
      </c>
      <c r="F12" s="231" t="e">
        <v>#N/A</v>
      </c>
      <c r="G12" s="231" t="e">
        <v>#N/A</v>
      </c>
      <c r="H12" s="231" t="e">
        <v>#N/A</v>
      </c>
      <c r="I12" s="231" t="e">
        <v>#N/A</v>
      </c>
      <c r="J12" s="231" t="e">
        <v>#N/A</v>
      </c>
      <c r="K12" s="231" t="e">
        <v>#N/A</v>
      </c>
      <c r="L12" s="164" t="e">
        <v>#N/A</v>
      </c>
      <c r="M12" s="164"/>
      <c r="N12" s="164"/>
      <c r="O12" s="164"/>
      <c r="P12" s="164"/>
      <c r="Q12" s="164"/>
      <c r="R12" s="164"/>
      <c r="S12" s="164"/>
      <c r="T12" s="164"/>
      <c r="U12" s="164"/>
      <c r="V12" s="164"/>
      <c r="W12" s="164"/>
      <c r="X12" s="164"/>
      <c r="Y12" s="164"/>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4"/>
      <c r="DV12" s="229"/>
    </row>
    <row r="13" spans="1:126" ht="15.75" x14ac:dyDescent="0.25">
      <c r="A13" s="163" t="s">
        <v>102</v>
      </c>
      <c r="B13" s="230" t="s">
        <v>103</v>
      </c>
      <c r="C13" s="231" t="e">
        <v>#N/A</v>
      </c>
      <c r="D13" s="231" t="e">
        <v>#N/A</v>
      </c>
      <c r="E13" s="231" t="e">
        <v>#N/A</v>
      </c>
      <c r="F13" s="231" t="e">
        <v>#N/A</v>
      </c>
      <c r="G13" s="231" t="e">
        <v>#N/A</v>
      </c>
      <c r="H13" s="231" t="e">
        <v>#N/A</v>
      </c>
      <c r="I13" s="231" t="e">
        <v>#N/A</v>
      </c>
      <c r="J13" s="231" t="e">
        <v>#N/A</v>
      </c>
      <c r="K13" s="231" t="e">
        <v>#N/A</v>
      </c>
      <c r="L13" s="164" t="e">
        <v>#N/A</v>
      </c>
      <c r="M13" s="164"/>
      <c r="N13" s="164"/>
      <c r="O13" s="164"/>
      <c r="P13" s="164"/>
      <c r="Q13" s="164"/>
      <c r="R13" s="164"/>
      <c r="S13" s="164"/>
      <c r="T13" s="164"/>
      <c r="U13" s="164"/>
      <c r="V13" s="164"/>
      <c r="W13" s="164"/>
      <c r="X13" s="164"/>
      <c r="Y13" s="164"/>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2"/>
      <c r="CB13" s="232"/>
      <c r="CC13" s="232"/>
      <c r="CD13" s="232"/>
      <c r="CE13" s="232"/>
      <c r="CF13" s="232"/>
      <c r="CG13" s="232"/>
      <c r="CH13" s="232"/>
      <c r="CI13" s="232"/>
      <c r="CJ13" s="232"/>
      <c r="CK13" s="232"/>
      <c r="CL13" s="232"/>
      <c r="CM13" s="232"/>
      <c r="CN13" s="232"/>
      <c r="CO13" s="232"/>
      <c r="CP13" s="232"/>
      <c r="CQ13" s="232"/>
      <c r="CR13" s="232"/>
      <c r="CS13" s="232"/>
      <c r="CT13" s="232"/>
      <c r="CU13" s="232"/>
      <c r="CV13" s="232"/>
      <c r="CW13" s="232"/>
      <c r="CX13" s="232"/>
      <c r="CY13" s="232"/>
      <c r="CZ13" s="232"/>
      <c r="DA13" s="232"/>
      <c r="DB13" s="232"/>
      <c r="DC13" s="232"/>
      <c r="DD13" s="232"/>
      <c r="DE13" s="232"/>
      <c r="DF13" s="232"/>
      <c r="DG13" s="232"/>
      <c r="DH13" s="232"/>
      <c r="DI13" s="232"/>
      <c r="DJ13" s="232"/>
      <c r="DK13" s="232"/>
      <c r="DL13" s="232"/>
      <c r="DM13" s="232"/>
      <c r="DN13" s="232"/>
      <c r="DO13" s="232"/>
      <c r="DP13" s="232"/>
      <c r="DQ13" s="232"/>
      <c r="DR13" s="232"/>
      <c r="DS13" s="232"/>
      <c r="DT13" s="233"/>
      <c r="DU13" s="234"/>
      <c r="DV13" s="229"/>
    </row>
    <row r="14" spans="1:126" ht="15.75" x14ac:dyDescent="0.25">
      <c r="A14" s="235" t="s">
        <v>104</v>
      </c>
      <c r="B14" s="236" t="s">
        <v>105</v>
      </c>
      <c r="C14" s="237" t="s">
        <v>1223</v>
      </c>
      <c r="D14" s="237" t="s">
        <v>1223</v>
      </c>
      <c r="E14" s="237">
        <v>173928</v>
      </c>
      <c r="F14" s="237">
        <v>201667</v>
      </c>
      <c r="G14" s="237">
        <v>322883</v>
      </c>
      <c r="H14" s="237" t="s">
        <v>1223</v>
      </c>
      <c r="I14" s="237">
        <v>147</v>
      </c>
      <c r="J14" s="237">
        <v>173</v>
      </c>
      <c r="K14" s="237">
        <v>219</v>
      </c>
      <c r="L14" s="239" t="s">
        <v>1826</v>
      </c>
      <c r="M14" s="154"/>
      <c r="N14" s="154"/>
      <c r="O14" s="154"/>
      <c r="P14" s="154"/>
      <c r="Q14" s="154"/>
      <c r="R14" s="154"/>
      <c r="S14" s="154"/>
      <c r="T14" s="154"/>
      <c r="U14" s="154"/>
      <c r="V14" s="154"/>
      <c r="W14" s="154"/>
      <c r="X14" s="154"/>
      <c r="Y14" s="154"/>
      <c r="Z14" s="240"/>
      <c r="AA14" s="24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c r="DH14" s="240"/>
      <c r="DI14" s="240"/>
      <c r="DJ14" s="240"/>
      <c r="DK14" s="240"/>
      <c r="DL14" s="240"/>
      <c r="DM14" s="240"/>
      <c r="DN14" s="240"/>
      <c r="DO14" s="240"/>
      <c r="DP14" s="240"/>
      <c r="DQ14" s="240"/>
      <c r="DR14" s="240"/>
      <c r="DS14" s="240"/>
      <c r="DT14" s="241"/>
      <c r="DU14" s="242"/>
      <c r="DV14" s="229"/>
    </row>
    <row r="15" spans="1:126" ht="15.75" x14ac:dyDescent="0.25">
      <c r="A15" s="163" t="s">
        <v>106</v>
      </c>
      <c r="B15" s="230" t="s">
        <v>107</v>
      </c>
      <c r="C15" s="231" t="e">
        <v>#N/A</v>
      </c>
      <c r="D15" s="231" t="e">
        <v>#N/A</v>
      </c>
      <c r="E15" s="231" t="e">
        <v>#N/A</v>
      </c>
      <c r="F15" s="231" t="e">
        <v>#N/A</v>
      </c>
      <c r="G15" s="231" t="e">
        <v>#N/A</v>
      </c>
      <c r="H15" s="231" t="e">
        <v>#N/A</v>
      </c>
      <c r="I15" s="231" t="e">
        <v>#N/A</v>
      </c>
      <c r="J15" s="231" t="e">
        <v>#N/A</v>
      </c>
      <c r="K15" s="231" t="e">
        <v>#N/A</v>
      </c>
      <c r="L15" s="164" t="e">
        <v>#N/A</v>
      </c>
      <c r="M15" s="164"/>
      <c r="N15" s="164"/>
      <c r="O15" s="164"/>
      <c r="P15" s="164"/>
      <c r="Q15" s="164"/>
      <c r="R15" s="164"/>
      <c r="S15" s="164"/>
      <c r="T15" s="164"/>
      <c r="U15" s="164"/>
      <c r="V15" s="164"/>
      <c r="W15" s="164"/>
      <c r="X15" s="164"/>
      <c r="Y15" s="164"/>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c r="CS15" s="232"/>
      <c r="CT15" s="232"/>
      <c r="CU15" s="232"/>
      <c r="CV15" s="232"/>
      <c r="CW15" s="232"/>
      <c r="CX15" s="232"/>
      <c r="CY15" s="232"/>
      <c r="CZ15" s="232"/>
      <c r="DA15" s="232"/>
      <c r="DB15" s="232"/>
      <c r="DC15" s="232"/>
      <c r="DD15" s="232"/>
      <c r="DE15" s="232"/>
      <c r="DF15" s="232"/>
      <c r="DG15" s="232"/>
      <c r="DH15" s="232"/>
      <c r="DI15" s="232"/>
      <c r="DJ15" s="232"/>
      <c r="DK15" s="232"/>
      <c r="DL15" s="232"/>
      <c r="DM15" s="232"/>
      <c r="DN15" s="232"/>
      <c r="DO15" s="232"/>
      <c r="DP15" s="232"/>
      <c r="DQ15" s="232"/>
      <c r="DR15" s="232"/>
      <c r="DS15" s="232"/>
      <c r="DT15" s="233"/>
      <c r="DU15" s="234"/>
      <c r="DV15" s="229"/>
    </row>
    <row r="16" spans="1:126" ht="15.75" x14ac:dyDescent="0.25">
      <c r="A16" s="163" t="s">
        <v>108</v>
      </c>
      <c r="B16" s="230" t="s">
        <v>109</v>
      </c>
      <c r="C16" s="231" t="e">
        <v>#N/A</v>
      </c>
      <c r="D16" s="231" t="e">
        <v>#N/A</v>
      </c>
      <c r="E16" s="231" t="e">
        <v>#N/A</v>
      </c>
      <c r="F16" s="231" t="e">
        <v>#N/A</v>
      </c>
      <c r="G16" s="231" t="e">
        <v>#N/A</v>
      </c>
      <c r="H16" s="231" t="e">
        <v>#N/A</v>
      </c>
      <c r="I16" s="231" t="e">
        <v>#N/A</v>
      </c>
      <c r="J16" s="231" t="e">
        <v>#N/A</v>
      </c>
      <c r="K16" s="231" t="e">
        <v>#N/A</v>
      </c>
      <c r="L16" s="164" t="e">
        <v>#N/A</v>
      </c>
      <c r="M16" s="164"/>
      <c r="N16" s="164"/>
      <c r="O16" s="164"/>
      <c r="P16" s="164"/>
      <c r="Q16" s="164"/>
      <c r="R16" s="164"/>
      <c r="S16" s="164"/>
      <c r="T16" s="164"/>
      <c r="U16" s="164"/>
      <c r="V16" s="164"/>
      <c r="W16" s="164"/>
      <c r="X16" s="164"/>
      <c r="Y16" s="164"/>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4"/>
      <c r="DV16" s="229"/>
    </row>
    <row r="17" spans="1:126" x14ac:dyDescent="0.25">
      <c r="A17" s="163" t="s">
        <v>110</v>
      </c>
      <c r="B17" s="230" t="s">
        <v>111</v>
      </c>
      <c r="C17" s="231" t="e">
        <v>#N/A</v>
      </c>
      <c r="D17" s="231" t="e">
        <v>#N/A</v>
      </c>
      <c r="E17" s="231" t="e">
        <v>#N/A</v>
      </c>
      <c r="F17" s="231" t="e">
        <v>#N/A</v>
      </c>
      <c r="G17" s="231" t="e">
        <v>#N/A</v>
      </c>
      <c r="H17" s="231" t="e">
        <v>#N/A</v>
      </c>
      <c r="I17" s="231" t="e">
        <v>#N/A</v>
      </c>
      <c r="J17" s="231" t="e">
        <v>#N/A</v>
      </c>
      <c r="K17" s="231" t="e">
        <v>#N/A</v>
      </c>
      <c r="L17" s="164" t="e">
        <v>#N/A</v>
      </c>
      <c r="M17" s="164"/>
      <c r="N17" s="164"/>
      <c r="O17" s="164"/>
      <c r="P17" s="164"/>
      <c r="Q17" s="164"/>
      <c r="R17" s="164"/>
      <c r="S17" s="164"/>
      <c r="T17" s="164"/>
      <c r="U17" s="164"/>
      <c r="V17" s="164"/>
      <c r="W17" s="164"/>
      <c r="X17" s="164"/>
      <c r="Y17" s="164"/>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4"/>
      <c r="DU17" s="234"/>
      <c r="DV17" s="233"/>
    </row>
    <row r="18" spans="1:126" x14ac:dyDescent="0.25">
      <c r="A18" s="235" t="s">
        <v>112</v>
      </c>
      <c r="B18" s="236" t="s">
        <v>113</v>
      </c>
      <c r="C18" s="237">
        <v>112957</v>
      </c>
      <c r="D18" s="237">
        <v>111300</v>
      </c>
      <c r="E18" s="237">
        <v>181665</v>
      </c>
      <c r="F18" s="237">
        <v>228420</v>
      </c>
      <c r="G18" s="237">
        <v>323200</v>
      </c>
      <c r="H18" s="237">
        <v>122</v>
      </c>
      <c r="I18" s="237">
        <v>154</v>
      </c>
      <c r="J18" s="237">
        <v>187</v>
      </c>
      <c r="K18" s="237">
        <v>230</v>
      </c>
      <c r="L18" s="239" t="s">
        <v>1827</v>
      </c>
      <c r="M18" s="154"/>
      <c r="N18" s="154"/>
      <c r="O18" s="154"/>
      <c r="P18" s="154"/>
      <c r="Q18" s="154"/>
      <c r="R18" s="154"/>
      <c r="S18" s="154"/>
      <c r="T18" s="154"/>
      <c r="U18" s="154"/>
      <c r="V18" s="154"/>
      <c r="W18" s="154"/>
      <c r="X18" s="154"/>
      <c r="Y18" s="154"/>
      <c r="Z18" s="240"/>
      <c r="AA18" s="240"/>
      <c r="AB18" s="240"/>
      <c r="AC18" s="240"/>
      <c r="AD18" s="240"/>
      <c r="AE18" s="240"/>
      <c r="AF18" s="240"/>
      <c r="AG18" s="240"/>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c r="DH18" s="240"/>
      <c r="DI18" s="240"/>
      <c r="DJ18" s="240"/>
      <c r="DK18" s="240"/>
      <c r="DL18" s="240"/>
      <c r="DM18" s="240"/>
      <c r="DN18" s="240"/>
      <c r="DO18" s="240"/>
      <c r="DP18" s="240"/>
      <c r="DQ18" s="240"/>
      <c r="DR18" s="240"/>
      <c r="DS18" s="240"/>
      <c r="DT18" s="242"/>
      <c r="DU18" s="242"/>
      <c r="DV18" s="241"/>
    </row>
    <row r="19" spans="1:126" x14ac:dyDescent="0.25">
      <c r="A19" s="163" t="s">
        <v>114</v>
      </c>
      <c r="B19" s="230" t="s">
        <v>115</v>
      </c>
      <c r="C19" s="231" t="e">
        <v>#N/A</v>
      </c>
      <c r="D19" s="231" t="e">
        <v>#N/A</v>
      </c>
      <c r="E19" s="231" t="e">
        <v>#N/A</v>
      </c>
      <c r="F19" s="231" t="e">
        <v>#N/A</v>
      </c>
      <c r="G19" s="231" t="e">
        <v>#N/A</v>
      </c>
      <c r="H19" s="231" t="e">
        <v>#N/A</v>
      </c>
      <c r="I19" s="231" t="e">
        <v>#N/A</v>
      </c>
      <c r="J19" s="231" t="e">
        <v>#N/A</v>
      </c>
      <c r="K19" s="231" t="e">
        <v>#N/A</v>
      </c>
      <c r="L19" s="164" t="e">
        <v>#N/A</v>
      </c>
      <c r="M19" s="164"/>
      <c r="N19" s="164"/>
      <c r="O19" s="164"/>
      <c r="P19" s="164"/>
      <c r="Q19" s="164"/>
      <c r="R19" s="164"/>
      <c r="S19" s="164"/>
      <c r="T19" s="164"/>
      <c r="U19" s="164"/>
      <c r="V19" s="164"/>
      <c r="W19" s="164"/>
      <c r="X19" s="164"/>
      <c r="Y19" s="164"/>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2"/>
      <c r="CU19" s="232"/>
      <c r="CV19" s="232"/>
      <c r="CW19" s="232"/>
      <c r="CX19" s="232"/>
      <c r="CY19" s="232"/>
      <c r="CZ19" s="232"/>
      <c r="DA19" s="232"/>
      <c r="DB19" s="232"/>
      <c r="DC19" s="232"/>
      <c r="DD19" s="232"/>
      <c r="DE19" s="232"/>
      <c r="DF19" s="232"/>
      <c r="DG19" s="232"/>
      <c r="DH19" s="232"/>
      <c r="DI19" s="232"/>
      <c r="DJ19" s="232"/>
      <c r="DK19" s="232"/>
      <c r="DL19" s="232"/>
      <c r="DM19" s="232"/>
      <c r="DN19" s="232"/>
      <c r="DO19" s="232"/>
      <c r="DP19" s="232"/>
      <c r="DQ19" s="232"/>
      <c r="DR19" s="232"/>
      <c r="DS19" s="232"/>
      <c r="DT19" s="234"/>
      <c r="DU19" s="234"/>
      <c r="DV19" s="233"/>
    </row>
    <row r="20" spans="1:126" x14ac:dyDescent="0.25">
      <c r="A20" s="163" t="s">
        <v>116</v>
      </c>
      <c r="B20" s="230" t="s">
        <v>117</v>
      </c>
      <c r="C20" s="231" t="e">
        <v>#N/A</v>
      </c>
      <c r="D20" s="231" t="e">
        <v>#N/A</v>
      </c>
      <c r="E20" s="231" t="e">
        <v>#N/A</v>
      </c>
      <c r="F20" s="231" t="e">
        <v>#N/A</v>
      </c>
      <c r="G20" s="231" t="e">
        <v>#N/A</v>
      </c>
      <c r="H20" s="231" t="e">
        <v>#N/A</v>
      </c>
      <c r="I20" s="231" t="e">
        <v>#N/A</v>
      </c>
      <c r="J20" s="231" t="e">
        <v>#N/A</v>
      </c>
      <c r="K20" s="231" t="e">
        <v>#N/A</v>
      </c>
      <c r="L20" s="164" t="e">
        <v>#N/A</v>
      </c>
      <c r="M20" s="164"/>
      <c r="N20" s="164"/>
      <c r="O20" s="164"/>
      <c r="P20" s="164"/>
      <c r="Q20" s="164"/>
      <c r="R20" s="164"/>
      <c r="S20" s="164"/>
      <c r="T20" s="164"/>
      <c r="U20" s="164"/>
      <c r="V20" s="164"/>
      <c r="W20" s="164"/>
      <c r="X20" s="164"/>
      <c r="Y20" s="164"/>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232"/>
      <c r="CC20" s="232"/>
      <c r="CD20" s="232"/>
      <c r="CE20" s="232"/>
      <c r="CF20" s="232"/>
      <c r="CG20" s="232"/>
      <c r="CH20" s="232"/>
      <c r="CI20" s="232"/>
      <c r="CJ20" s="232"/>
      <c r="CK20" s="232"/>
      <c r="CL20" s="232"/>
      <c r="CM20" s="232"/>
      <c r="CN20" s="232"/>
      <c r="CO20" s="232"/>
      <c r="CP20" s="232"/>
      <c r="CQ20" s="232"/>
      <c r="CR20" s="232"/>
      <c r="CS20" s="232"/>
      <c r="CT20" s="232"/>
      <c r="CU20" s="232"/>
      <c r="CV20" s="232"/>
      <c r="CW20" s="232"/>
      <c r="CX20" s="232"/>
      <c r="CY20" s="232"/>
      <c r="CZ20" s="232"/>
      <c r="DA20" s="232"/>
      <c r="DB20" s="232"/>
      <c r="DC20" s="232"/>
      <c r="DD20" s="232"/>
      <c r="DE20" s="232"/>
      <c r="DF20" s="232"/>
      <c r="DG20" s="232"/>
      <c r="DH20" s="232"/>
      <c r="DI20" s="232"/>
      <c r="DJ20" s="232"/>
      <c r="DK20" s="232"/>
      <c r="DL20" s="232"/>
      <c r="DM20" s="232"/>
      <c r="DN20" s="232"/>
      <c r="DO20" s="232"/>
      <c r="DP20" s="232"/>
      <c r="DQ20" s="232"/>
      <c r="DR20" s="232"/>
      <c r="DS20" s="232"/>
      <c r="DT20" s="234"/>
      <c r="DU20" s="234"/>
      <c r="DV20" s="233"/>
    </row>
    <row r="21" spans="1:126" x14ac:dyDescent="0.25">
      <c r="A21" s="163" t="s">
        <v>118</v>
      </c>
      <c r="B21" s="230" t="s">
        <v>119</v>
      </c>
      <c r="C21" s="231" t="e">
        <v>#N/A</v>
      </c>
      <c r="D21" s="231" t="e">
        <v>#N/A</v>
      </c>
      <c r="E21" s="231" t="e">
        <v>#N/A</v>
      </c>
      <c r="F21" s="231" t="e">
        <v>#N/A</v>
      </c>
      <c r="G21" s="231" t="e">
        <v>#N/A</v>
      </c>
      <c r="H21" s="231" t="e">
        <v>#N/A</v>
      </c>
      <c r="I21" s="231" t="e">
        <v>#N/A</v>
      </c>
      <c r="J21" s="231" t="e">
        <v>#N/A</v>
      </c>
      <c r="K21" s="231" t="e">
        <v>#N/A</v>
      </c>
      <c r="L21" s="164" t="e">
        <v>#N/A</v>
      </c>
      <c r="M21" s="164"/>
      <c r="N21" s="164"/>
      <c r="O21" s="164"/>
      <c r="P21" s="164"/>
      <c r="Q21" s="164"/>
      <c r="R21" s="164"/>
      <c r="S21" s="164"/>
      <c r="T21" s="164"/>
      <c r="U21" s="164"/>
      <c r="V21" s="164"/>
      <c r="W21" s="164"/>
      <c r="X21" s="164"/>
      <c r="Y21" s="164"/>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232"/>
      <c r="CG21" s="232"/>
      <c r="CH21" s="232"/>
      <c r="CI21" s="232"/>
      <c r="CJ21" s="232"/>
      <c r="CK21" s="232"/>
      <c r="CL21" s="232"/>
      <c r="CM21" s="232"/>
      <c r="CN21" s="232"/>
      <c r="CO21" s="232"/>
      <c r="CP21" s="232"/>
      <c r="CQ21" s="232"/>
      <c r="CR21" s="232"/>
      <c r="CS21" s="232"/>
      <c r="CT21" s="232"/>
      <c r="CU21" s="232"/>
      <c r="CV21" s="232"/>
      <c r="CW21" s="232"/>
      <c r="CX21" s="232"/>
      <c r="CY21" s="232"/>
      <c r="CZ21" s="232"/>
      <c r="DA21" s="232"/>
      <c r="DB21" s="232"/>
      <c r="DC21" s="232"/>
      <c r="DD21" s="232"/>
      <c r="DE21" s="232"/>
      <c r="DF21" s="232"/>
      <c r="DG21" s="232"/>
      <c r="DH21" s="232"/>
      <c r="DI21" s="232"/>
      <c r="DJ21" s="232"/>
      <c r="DK21" s="232"/>
      <c r="DL21" s="232"/>
      <c r="DM21" s="232"/>
      <c r="DN21" s="232"/>
      <c r="DO21" s="232"/>
      <c r="DP21" s="232"/>
      <c r="DQ21" s="232"/>
      <c r="DR21" s="232"/>
      <c r="DS21" s="232"/>
      <c r="DT21" s="234"/>
      <c r="DU21" s="234"/>
      <c r="DV21" s="233"/>
    </row>
    <row r="22" spans="1:126" x14ac:dyDescent="0.25">
      <c r="A22" s="163" t="s">
        <v>120</v>
      </c>
      <c r="B22" s="230" t="s">
        <v>121</v>
      </c>
      <c r="C22" s="231" t="e">
        <v>#N/A</v>
      </c>
      <c r="D22" s="231" t="e">
        <v>#N/A</v>
      </c>
      <c r="E22" s="231" t="e">
        <v>#N/A</v>
      </c>
      <c r="F22" s="231" t="e">
        <v>#N/A</v>
      </c>
      <c r="G22" s="231" t="e">
        <v>#N/A</v>
      </c>
      <c r="H22" s="231" t="e">
        <v>#N/A</v>
      </c>
      <c r="I22" s="231" t="e">
        <v>#N/A</v>
      </c>
      <c r="J22" s="231" t="e">
        <v>#N/A</v>
      </c>
      <c r="K22" s="231" t="e">
        <v>#N/A</v>
      </c>
      <c r="L22" s="164" t="e">
        <v>#N/A</v>
      </c>
      <c r="M22" s="164"/>
      <c r="N22" s="164"/>
      <c r="O22" s="164"/>
      <c r="P22" s="164"/>
      <c r="Q22" s="164"/>
      <c r="R22" s="164"/>
      <c r="S22" s="164"/>
      <c r="T22" s="164"/>
      <c r="U22" s="164"/>
      <c r="V22" s="164"/>
      <c r="W22" s="164"/>
      <c r="X22" s="164"/>
      <c r="Y22" s="164"/>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2"/>
      <c r="CS22" s="232"/>
      <c r="CT22" s="232"/>
      <c r="CU22" s="232"/>
      <c r="CV22" s="232"/>
      <c r="CW22" s="232"/>
      <c r="CX22" s="232"/>
      <c r="CY22" s="232"/>
      <c r="CZ22" s="232"/>
      <c r="DA22" s="232"/>
      <c r="DB22" s="232"/>
      <c r="DC22" s="232"/>
      <c r="DD22" s="232"/>
      <c r="DE22" s="232"/>
      <c r="DF22" s="232"/>
      <c r="DG22" s="232"/>
      <c r="DH22" s="232"/>
      <c r="DI22" s="232"/>
      <c r="DJ22" s="232"/>
      <c r="DK22" s="232"/>
      <c r="DL22" s="232"/>
      <c r="DM22" s="232"/>
      <c r="DN22" s="232"/>
      <c r="DO22" s="232"/>
      <c r="DP22" s="232"/>
      <c r="DQ22" s="232"/>
      <c r="DR22" s="232"/>
      <c r="DS22" s="232"/>
      <c r="DT22" s="234"/>
      <c r="DU22" s="234"/>
      <c r="DV22" s="233"/>
    </row>
    <row r="23" spans="1:126" x14ac:dyDescent="0.25">
      <c r="A23" s="163" t="s">
        <v>122</v>
      </c>
      <c r="B23" s="230" t="s">
        <v>123</v>
      </c>
      <c r="C23" s="231" t="e">
        <v>#N/A</v>
      </c>
      <c r="D23" s="231" t="e">
        <v>#N/A</v>
      </c>
      <c r="E23" s="231" t="e">
        <v>#N/A</v>
      </c>
      <c r="F23" s="231" t="e">
        <v>#N/A</v>
      </c>
      <c r="G23" s="231" t="e">
        <v>#N/A</v>
      </c>
      <c r="H23" s="231" t="e">
        <v>#N/A</v>
      </c>
      <c r="I23" s="231" t="e">
        <v>#N/A</v>
      </c>
      <c r="J23" s="231" t="e">
        <v>#N/A</v>
      </c>
      <c r="K23" s="231" t="e">
        <v>#N/A</v>
      </c>
      <c r="L23" s="164" t="e">
        <v>#N/A</v>
      </c>
      <c r="M23" s="164"/>
      <c r="N23" s="164"/>
      <c r="O23" s="164"/>
      <c r="P23" s="164"/>
      <c r="Q23" s="164"/>
      <c r="R23" s="164"/>
      <c r="S23" s="164"/>
      <c r="T23" s="164"/>
      <c r="U23" s="164"/>
      <c r="V23" s="164"/>
      <c r="W23" s="164"/>
      <c r="X23" s="164"/>
      <c r="Y23" s="164"/>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232"/>
      <c r="CC23" s="232"/>
      <c r="CD23" s="232"/>
      <c r="CE23" s="232"/>
      <c r="CF23" s="232"/>
      <c r="CG23" s="232"/>
      <c r="CH23" s="232"/>
      <c r="CI23" s="232"/>
      <c r="CJ23" s="232"/>
      <c r="CK23" s="232"/>
      <c r="CL23" s="232"/>
      <c r="CM23" s="232"/>
      <c r="CN23" s="232"/>
      <c r="CO23" s="232"/>
      <c r="CP23" s="232"/>
      <c r="CQ23" s="232"/>
      <c r="CR23" s="232"/>
      <c r="CS23" s="232"/>
      <c r="CT23" s="232"/>
      <c r="CU23" s="232"/>
      <c r="CV23" s="232"/>
      <c r="CW23" s="232"/>
      <c r="CX23" s="232"/>
      <c r="CY23" s="232"/>
      <c r="CZ23" s="232"/>
      <c r="DA23" s="232"/>
      <c r="DB23" s="232"/>
      <c r="DC23" s="232"/>
      <c r="DD23" s="232"/>
      <c r="DE23" s="232"/>
      <c r="DF23" s="232"/>
      <c r="DG23" s="232"/>
      <c r="DH23" s="232"/>
      <c r="DI23" s="232"/>
      <c r="DJ23" s="232"/>
      <c r="DK23" s="232"/>
      <c r="DL23" s="232"/>
      <c r="DM23" s="232"/>
      <c r="DN23" s="232"/>
      <c r="DO23" s="232"/>
      <c r="DP23" s="232"/>
      <c r="DQ23" s="232"/>
      <c r="DR23" s="232"/>
      <c r="DS23" s="232"/>
      <c r="DT23" s="234"/>
      <c r="DU23" s="234"/>
      <c r="DV23" s="233"/>
    </row>
    <row r="24" spans="1:126" x14ac:dyDescent="0.25">
      <c r="A24" s="235" t="s">
        <v>124</v>
      </c>
      <c r="B24" s="236" t="s">
        <v>125</v>
      </c>
      <c r="C24" s="237" t="s">
        <v>1223</v>
      </c>
      <c r="D24" s="237" t="s">
        <v>1223</v>
      </c>
      <c r="E24" s="237">
        <v>270000</v>
      </c>
      <c r="F24" s="237">
        <v>262708</v>
      </c>
      <c r="G24" s="237" t="s">
        <v>1223</v>
      </c>
      <c r="H24" s="237">
        <v>121</v>
      </c>
      <c r="I24" s="237">
        <v>149</v>
      </c>
      <c r="J24" s="237">
        <v>201</v>
      </c>
      <c r="K24" s="237">
        <v>329</v>
      </c>
      <c r="L24" s="239" t="s">
        <v>1828</v>
      </c>
      <c r="M24" s="154"/>
      <c r="N24" s="154"/>
      <c r="O24" s="154"/>
      <c r="P24" s="154"/>
      <c r="Q24" s="154"/>
      <c r="R24" s="154"/>
      <c r="S24" s="154"/>
      <c r="T24" s="154"/>
      <c r="U24" s="154"/>
      <c r="V24" s="154"/>
      <c r="W24" s="154"/>
      <c r="X24" s="154"/>
      <c r="Y24" s="154"/>
      <c r="Z24" s="240"/>
      <c r="AA24" s="240"/>
      <c r="AB24" s="240"/>
      <c r="AC24" s="240"/>
      <c r="AD24" s="240"/>
      <c r="AE24" s="240"/>
      <c r="AF24" s="240"/>
      <c r="AG24" s="240"/>
      <c r="AH24" s="240"/>
      <c r="AI24" s="240"/>
      <c r="AJ24" s="240"/>
      <c r="AK24" s="240"/>
      <c r="AL24" s="240"/>
      <c r="AM24" s="240"/>
      <c r="AN24" s="240"/>
      <c r="AO24" s="240"/>
      <c r="AP24" s="240"/>
      <c r="AQ24" s="240"/>
      <c r="AR24" s="240"/>
      <c r="AS24" s="240"/>
      <c r="AT24" s="240"/>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240"/>
      <c r="DI24" s="240"/>
      <c r="DJ24" s="240"/>
      <c r="DK24" s="240"/>
      <c r="DL24" s="240"/>
      <c r="DM24" s="240"/>
      <c r="DN24" s="240"/>
      <c r="DO24" s="240"/>
      <c r="DP24" s="240"/>
      <c r="DQ24" s="240"/>
      <c r="DR24" s="240"/>
      <c r="DS24" s="240"/>
      <c r="DT24" s="242"/>
      <c r="DU24" s="242"/>
      <c r="DV24" s="241"/>
    </row>
    <row r="25" spans="1:126" x14ac:dyDescent="0.25">
      <c r="A25" s="235" t="s">
        <v>126</v>
      </c>
      <c r="B25" s="236" t="s">
        <v>127</v>
      </c>
      <c r="C25" s="237" t="s">
        <v>1223</v>
      </c>
      <c r="D25" s="237" t="s">
        <v>1223</v>
      </c>
      <c r="E25" s="237">
        <v>224250</v>
      </c>
      <c r="F25" s="237">
        <v>247500</v>
      </c>
      <c r="G25" s="237">
        <v>476731</v>
      </c>
      <c r="H25" s="237">
        <v>132</v>
      </c>
      <c r="I25" s="237">
        <v>132</v>
      </c>
      <c r="J25" s="237">
        <v>160</v>
      </c>
      <c r="K25" s="237">
        <v>219</v>
      </c>
      <c r="L25" s="239" t="s">
        <v>1827</v>
      </c>
      <c r="M25" s="154"/>
      <c r="N25" s="154"/>
      <c r="O25" s="154"/>
      <c r="P25" s="154"/>
      <c r="Q25" s="154"/>
      <c r="R25" s="154"/>
      <c r="S25" s="154"/>
      <c r="T25" s="154"/>
      <c r="U25" s="154"/>
      <c r="V25" s="154"/>
      <c r="W25" s="154"/>
      <c r="X25" s="154"/>
      <c r="Y25" s="154"/>
      <c r="Z25" s="240"/>
      <c r="AA25" s="240"/>
      <c r="AB25" s="240"/>
      <c r="AC25" s="240"/>
      <c r="AD25" s="240"/>
      <c r="AE25" s="240"/>
      <c r="AF25" s="240"/>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c r="DH25" s="240"/>
      <c r="DI25" s="240"/>
      <c r="DJ25" s="240"/>
      <c r="DK25" s="240"/>
      <c r="DL25" s="240"/>
      <c r="DM25" s="240"/>
      <c r="DN25" s="240"/>
      <c r="DO25" s="240"/>
      <c r="DP25" s="240"/>
      <c r="DQ25" s="240"/>
      <c r="DR25" s="240"/>
      <c r="DS25" s="240"/>
      <c r="DT25" s="242"/>
      <c r="DU25" s="242"/>
      <c r="DV25" s="241"/>
    </row>
    <row r="26" spans="1:126" x14ac:dyDescent="0.25">
      <c r="A26" s="163" t="s">
        <v>128</v>
      </c>
      <c r="B26" s="230" t="s">
        <v>129</v>
      </c>
      <c r="C26" s="231" t="e">
        <v>#N/A</v>
      </c>
      <c r="D26" s="231" t="e">
        <v>#N/A</v>
      </c>
      <c r="E26" s="231" t="e">
        <v>#N/A</v>
      </c>
      <c r="F26" s="231" t="e">
        <v>#N/A</v>
      </c>
      <c r="G26" s="231" t="e">
        <v>#N/A</v>
      </c>
      <c r="H26" s="231" t="e">
        <v>#N/A</v>
      </c>
      <c r="I26" s="231" t="e">
        <v>#N/A</v>
      </c>
      <c r="J26" s="231" t="e">
        <v>#N/A</v>
      </c>
      <c r="K26" s="231" t="e">
        <v>#N/A</v>
      </c>
      <c r="L26" s="164" t="e">
        <v>#N/A</v>
      </c>
      <c r="M26" s="164"/>
      <c r="N26" s="164"/>
      <c r="O26" s="164"/>
      <c r="P26" s="164"/>
      <c r="Q26" s="164"/>
      <c r="R26" s="164"/>
      <c r="S26" s="164"/>
      <c r="T26" s="164"/>
      <c r="U26" s="164"/>
      <c r="V26" s="164"/>
      <c r="W26" s="164"/>
      <c r="X26" s="164"/>
      <c r="Y26" s="164"/>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3"/>
      <c r="DI26" s="233"/>
      <c r="DJ26" s="233"/>
      <c r="DK26" s="233"/>
      <c r="DL26" s="233"/>
      <c r="DM26" s="233"/>
      <c r="DN26" s="233"/>
      <c r="DO26" s="233"/>
      <c r="DP26" s="233"/>
      <c r="DQ26" s="233"/>
      <c r="DR26" s="233"/>
      <c r="DS26" s="233"/>
      <c r="DT26" s="234"/>
      <c r="DU26" s="234"/>
      <c r="DV26" s="233"/>
    </row>
    <row r="27" spans="1:126" x14ac:dyDescent="0.25">
      <c r="A27" s="163" t="s">
        <v>130</v>
      </c>
      <c r="B27" s="230" t="s">
        <v>131</v>
      </c>
      <c r="C27" s="231" t="e">
        <v>#N/A</v>
      </c>
      <c r="D27" s="231" t="e">
        <v>#N/A</v>
      </c>
      <c r="E27" s="231" t="e">
        <v>#N/A</v>
      </c>
      <c r="F27" s="231" t="e">
        <v>#N/A</v>
      </c>
      <c r="G27" s="231" t="e">
        <v>#N/A</v>
      </c>
      <c r="H27" s="231" t="e">
        <v>#N/A</v>
      </c>
      <c r="I27" s="231" t="e">
        <v>#N/A</v>
      </c>
      <c r="J27" s="231" t="e">
        <v>#N/A</v>
      </c>
      <c r="K27" s="231" t="e">
        <v>#N/A</v>
      </c>
      <c r="L27" s="164" t="e">
        <v>#N/A</v>
      </c>
      <c r="M27" s="164"/>
      <c r="N27" s="164"/>
      <c r="O27" s="164"/>
      <c r="P27" s="164"/>
      <c r="Q27" s="164"/>
      <c r="R27" s="164"/>
      <c r="S27" s="164"/>
      <c r="T27" s="164"/>
      <c r="U27" s="164"/>
      <c r="V27" s="164"/>
      <c r="W27" s="164"/>
      <c r="X27" s="164"/>
      <c r="Y27" s="164"/>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33"/>
      <c r="CN27" s="233"/>
      <c r="CO27" s="233"/>
      <c r="CP27" s="233"/>
      <c r="CQ27" s="233"/>
      <c r="CR27" s="233"/>
      <c r="CS27" s="233"/>
      <c r="CT27" s="233"/>
      <c r="CU27" s="233"/>
      <c r="CV27" s="233"/>
      <c r="CW27" s="233"/>
      <c r="CX27" s="233"/>
      <c r="CY27" s="233"/>
      <c r="CZ27" s="233"/>
      <c r="DA27" s="233"/>
      <c r="DB27" s="233"/>
      <c r="DC27" s="233"/>
      <c r="DD27" s="233"/>
      <c r="DE27" s="233"/>
      <c r="DF27" s="233"/>
      <c r="DG27" s="233"/>
      <c r="DH27" s="233"/>
      <c r="DI27" s="233"/>
      <c r="DJ27" s="233"/>
      <c r="DK27" s="233"/>
      <c r="DL27" s="233"/>
      <c r="DM27" s="233"/>
      <c r="DN27" s="233"/>
      <c r="DO27" s="233"/>
      <c r="DP27" s="233"/>
      <c r="DQ27" s="233"/>
      <c r="DR27" s="233"/>
      <c r="DS27" s="233"/>
      <c r="DT27" s="234"/>
      <c r="DU27" s="234"/>
      <c r="DV27" s="233"/>
    </row>
    <row r="28" spans="1:126" x14ac:dyDescent="0.25">
      <c r="A28" s="163" t="s">
        <v>132</v>
      </c>
      <c r="B28" s="230" t="s">
        <v>133</v>
      </c>
      <c r="C28" s="231" t="e">
        <v>#N/A</v>
      </c>
      <c r="D28" s="231" t="e">
        <v>#N/A</v>
      </c>
      <c r="E28" s="231" t="e">
        <v>#N/A</v>
      </c>
      <c r="F28" s="231" t="e">
        <v>#N/A</v>
      </c>
      <c r="G28" s="231" t="e">
        <v>#N/A</v>
      </c>
      <c r="H28" s="231" t="e">
        <v>#N/A</v>
      </c>
      <c r="I28" s="231" t="e">
        <v>#N/A</v>
      </c>
      <c r="J28" s="231" t="e">
        <v>#N/A</v>
      </c>
      <c r="K28" s="231" t="e">
        <v>#N/A</v>
      </c>
      <c r="L28" s="164" t="e">
        <v>#N/A</v>
      </c>
      <c r="M28" s="164"/>
      <c r="N28" s="164"/>
      <c r="O28" s="164"/>
      <c r="P28" s="164"/>
      <c r="Q28" s="164"/>
      <c r="R28" s="164"/>
      <c r="S28" s="164"/>
      <c r="T28" s="164"/>
      <c r="U28" s="164"/>
      <c r="V28" s="164"/>
      <c r="W28" s="164"/>
      <c r="X28" s="164"/>
      <c r="Y28" s="164"/>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4"/>
      <c r="DU28" s="234"/>
      <c r="DV28" s="233"/>
    </row>
    <row r="29" spans="1:126" x14ac:dyDescent="0.25">
      <c r="A29" s="235" t="s">
        <v>134</v>
      </c>
      <c r="B29" s="236" t="s">
        <v>135</v>
      </c>
      <c r="C29" s="237" t="s">
        <v>1223</v>
      </c>
      <c r="D29" s="237" t="s">
        <v>1223</v>
      </c>
      <c r="E29" s="237">
        <v>168900</v>
      </c>
      <c r="F29" s="237">
        <v>251944</v>
      </c>
      <c r="G29" s="237">
        <v>372500</v>
      </c>
      <c r="H29" s="237" t="s">
        <v>1223</v>
      </c>
      <c r="I29" s="237">
        <v>150</v>
      </c>
      <c r="J29" s="237">
        <v>196</v>
      </c>
      <c r="K29" s="237">
        <v>270</v>
      </c>
      <c r="L29" s="239" t="s">
        <v>1735</v>
      </c>
      <c r="M29" s="154"/>
      <c r="N29" s="154"/>
      <c r="O29" s="154"/>
      <c r="P29" s="154"/>
      <c r="Q29" s="154"/>
      <c r="R29" s="154"/>
      <c r="S29" s="154"/>
      <c r="T29" s="154"/>
      <c r="U29" s="154"/>
      <c r="V29" s="154"/>
      <c r="W29" s="154"/>
      <c r="X29" s="154"/>
      <c r="Y29" s="154"/>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240"/>
      <c r="DI29" s="240"/>
      <c r="DJ29" s="240"/>
      <c r="DK29" s="240"/>
      <c r="DL29" s="240"/>
      <c r="DM29" s="240"/>
      <c r="DN29" s="240"/>
      <c r="DO29" s="240"/>
      <c r="DP29" s="240"/>
      <c r="DQ29" s="240"/>
      <c r="DR29" s="240"/>
      <c r="DS29" s="240"/>
      <c r="DT29" s="242"/>
      <c r="DU29" s="242"/>
      <c r="DV29" s="241"/>
    </row>
    <row r="30" spans="1:126" x14ac:dyDescent="0.25">
      <c r="A30" s="163" t="s">
        <v>136</v>
      </c>
      <c r="B30" s="230" t="s">
        <v>137</v>
      </c>
      <c r="C30" s="231" t="e">
        <v>#N/A</v>
      </c>
      <c r="D30" s="231" t="e">
        <v>#N/A</v>
      </c>
      <c r="E30" s="231" t="e">
        <v>#N/A</v>
      </c>
      <c r="F30" s="231" t="e">
        <v>#N/A</v>
      </c>
      <c r="G30" s="231" t="e">
        <v>#N/A</v>
      </c>
      <c r="H30" s="231" t="e">
        <v>#N/A</v>
      </c>
      <c r="I30" s="231" t="e">
        <v>#N/A</v>
      </c>
      <c r="J30" s="231" t="e">
        <v>#N/A</v>
      </c>
      <c r="K30" s="231" t="e">
        <v>#N/A</v>
      </c>
      <c r="L30" s="164" t="e">
        <v>#N/A</v>
      </c>
      <c r="M30" s="164"/>
      <c r="N30" s="164"/>
      <c r="O30" s="164"/>
      <c r="P30" s="164"/>
      <c r="Q30" s="164"/>
      <c r="R30" s="164"/>
      <c r="S30" s="164"/>
      <c r="T30" s="164"/>
      <c r="U30" s="164"/>
      <c r="V30" s="164"/>
      <c r="W30" s="164"/>
      <c r="X30" s="164"/>
      <c r="Y30" s="164"/>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4"/>
      <c r="DU30" s="234"/>
      <c r="DV30" s="233"/>
    </row>
    <row r="31" spans="1:126" x14ac:dyDescent="0.25">
      <c r="A31" s="235" t="s">
        <v>138</v>
      </c>
      <c r="B31" s="236" t="s">
        <v>139</v>
      </c>
      <c r="C31" s="237" t="s">
        <v>1223</v>
      </c>
      <c r="D31" s="237" t="s">
        <v>1223</v>
      </c>
      <c r="E31" s="237">
        <v>270000</v>
      </c>
      <c r="F31" s="237">
        <v>262708</v>
      </c>
      <c r="G31" s="237" t="s">
        <v>1223</v>
      </c>
      <c r="H31" s="237">
        <v>121</v>
      </c>
      <c r="I31" s="237">
        <v>149</v>
      </c>
      <c r="J31" s="237">
        <v>201</v>
      </c>
      <c r="K31" s="237">
        <v>329</v>
      </c>
      <c r="L31" s="239" t="s">
        <v>1828</v>
      </c>
      <c r="M31" s="154"/>
      <c r="N31" s="154"/>
      <c r="O31" s="154"/>
      <c r="P31" s="154"/>
      <c r="Q31" s="154"/>
      <c r="R31" s="154"/>
      <c r="S31" s="154"/>
      <c r="T31" s="154"/>
      <c r="U31" s="154"/>
      <c r="V31" s="154"/>
      <c r="W31" s="154"/>
      <c r="X31" s="154"/>
      <c r="Y31" s="154"/>
      <c r="Z31" s="240"/>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240"/>
      <c r="DI31" s="240"/>
      <c r="DJ31" s="240"/>
      <c r="DK31" s="240"/>
      <c r="DL31" s="240"/>
      <c r="DM31" s="240"/>
      <c r="DN31" s="240"/>
      <c r="DO31" s="240"/>
      <c r="DP31" s="240"/>
      <c r="DQ31" s="240"/>
      <c r="DR31" s="240"/>
      <c r="DS31" s="240"/>
      <c r="DT31" s="242"/>
      <c r="DU31" s="242"/>
      <c r="DV31" s="241"/>
    </row>
    <row r="32" spans="1:126" x14ac:dyDescent="0.25">
      <c r="A32" s="163" t="s">
        <v>140</v>
      </c>
      <c r="B32" s="230" t="s">
        <v>141</v>
      </c>
      <c r="C32" s="231" t="e">
        <v>#N/A</v>
      </c>
      <c r="D32" s="231" t="e">
        <v>#N/A</v>
      </c>
      <c r="E32" s="231" t="e">
        <v>#N/A</v>
      </c>
      <c r="F32" s="231" t="e">
        <v>#N/A</v>
      </c>
      <c r="G32" s="231" t="e">
        <v>#N/A</v>
      </c>
      <c r="H32" s="231" t="e">
        <v>#N/A</v>
      </c>
      <c r="I32" s="231" t="e">
        <v>#N/A</v>
      </c>
      <c r="J32" s="231" t="e">
        <v>#N/A</v>
      </c>
      <c r="K32" s="231" t="e">
        <v>#N/A</v>
      </c>
      <c r="L32" s="164" t="e">
        <v>#N/A</v>
      </c>
      <c r="M32" s="164"/>
      <c r="N32" s="164"/>
      <c r="O32" s="164"/>
      <c r="P32" s="164"/>
      <c r="Q32" s="164"/>
      <c r="R32" s="164"/>
      <c r="S32" s="164"/>
      <c r="T32" s="164"/>
      <c r="U32" s="164"/>
      <c r="V32" s="164"/>
      <c r="W32" s="164"/>
      <c r="X32" s="164"/>
      <c r="Y32" s="164"/>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4"/>
      <c r="DU32" s="234"/>
      <c r="DV32" s="233"/>
    </row>
    <row r="33" spans="1:126" x14ac:dyDescent="0.25">
      <c r="A33" s="235" t="s">
        <v>142</v>
      </c>
      <c r="B33" s="235" t="s">
        <v>143</v>
      </c>
      <c r="C33" s="237" t="s">
        <v>1223</v>
      </c>
      <c r="D33" s="237" t="s">
        <v>1223</v>
      </c>
      <c r="E33" s="237">
        <v>173050</v>
      </c>
      <c r="F33" s="237">
        <v>261659</v>
      </c>
      <c r="G33" s="237">
        <v>541923</v>
      </c>
      <c r="H33" s="237">
        <v>121</v>
      </c>
      <c r="I33" s="237">
        <v>135</v>
      </c>
      <c r="J33" s="237">
        <v>147</v>
      </c>
      <c r="K33" s="237">
        <v>369</v>
      </c>
      <c r="L33" s="243" t="s">
        <v>1738</v>
      </c>
      <c r="M33" s="164"/>
      <c r="N33" s="164"/>
      <c r="O33" s="164"/>
      <c r="P33" s="164"/>
      <c r="Q33" s="164"/>
      <c r="R33" s="164"/>
      <c r="S33" s="164"/>
      <c r="T33" s="164"/>
      <c r="U33" s="164"/>
      <c r="V33" s="164"/>
      <c r="W33" s="164"/>
      <c r="X33" s="164"/>
      <c r="Y33" s="164"/>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4"/>
      <c r="DU33" s="234"/>
      <c r="DV33" s="233"/>
    </row>
    <row r="34" spans="1:126" x14ac:dyDescent="0.25">
      <c r="A34" s="235" t="s">
        <v>144</v>
      </c>
      <c r="B34" s="236" t="s">
        <v>145</v>
      </c>
      <c r="C34" s="237" t="s">
        <v>1223</v>
      </c>
      <c r="D34" s="237" t="s">
        <v>1223</v>
      </c>
      <c r="E34" s="237" t="s">
        <v>1223</v>
      </c>
      <c r="F34" s="237">
        <v>250050</v>
      </c>
      <c r="G34" s="237">
        <v>428500</v>
      </c>
      <c r="H34" s="237">
        <v>126</v>
      </c>
      <c r="I34" s="238" t="s">
        <v>1223</v>
      </c>
      <c r="J34" s="237">
        <v>185</v>
      </c>
      <c r="K34" s="237">
        <v>265</v>
      </c>
      <c r="L34" s="239" t="s">
        <v>1735</v>
      </c>
      <c r="M34" s="154"/>
      <c r="N34" s="154"/>
      <c r="O34" s="154"/>
      <c r="P34" s="154"/>
      <c r="Q34" s="154"/>
      <c r="R34" s="154"/>
      <c r="S34" s="154"/>
      <c r="T34" s="154"/>
      <c r="U34" s="154"/>
      <c r="V34" s="154"/>
      <c r="W34" s="154"/>
      <c r="X34" s="154"/>
      <c r="Y34" s="154"/>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240"/>
      <c r="DI34" s="240"/>
      <c r="DJ34" s="240"/>
      <c r="DK34" s="240"/>
      <c r="DL34" s="240"/>
      <c r="DM34" s="240"/>
      <c r="DN34" s="240"/>
      <c r="DO34" s="240"/>
      <c r="DP34" s="240"/>
      <c r="DQ34" s="240"/>
      <c r="DR34" s="240"/>
      <c r="DS34" s="240"/>
      <c r="DT34" s="242"/>
      <c r="DU34" s="242"/>
      <c r="DV34" s="241"/>
    </row>
    <row r="35" spans="1:126" x14ac:dyDescent="0.25">
      <c r="A35" s="235" t="s">
        <v>146</v>
      </c>
      <c r="B35" s="236" t="s">
        <v>147</v>
      </c>
      <c r="C35" s="237" t="s">
        <v>1223</v>
      </c>
      <c r="D35" s="237" t="s">
        <v>1223</v>
      </c>
      <c r="E35" s="237">
        <v>179143</v>
      </c>
      <c r="F35" s="237">
        <v>201095</v>
      </c>
      <c r="G35" s="237">
        <v>295499</v>
      </c>
      <c r="H35" s="237">
        <v>126</v>
      </c>
      <c r="I35" s="237">
        <v>153</v>
      </c>
      <c r="J35" s="237">
        <v>161</v>
      </c>
      <c r="K35" s="238" t="s">
        <v>1223</v>
      </c>
      <c r="L35" s="239" t="s">
        <v>1826</v>
      </c>
      <c r="M35" s="154"/>
      <c r="N35" s="154"/>
      <c r="O35" s="154"/>
      <c r="P35" s="154"/>
      <c r="Q35" s="154"/>
      <c r="R35" s="154"/>
      <c r="S35" s="154"/>
      <c r="T35" s="154"/>
      <c r="U35" s="154"/>
      <c r="V35" s="154"/>
      <c r="W35" s="154"/>
      <c r="X35" s="154"/>
      <c r="Y35" s="154"/>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240"/>
      <c r="DI35" s="240"/>
      <c r="DJ35" s="240"/>
      <c r="DK35" s="240"/>
      <c r="DL35" s="240"/>
      <c r="DM35" s="240"/>
      <c r="DN35" s="240"/>
      <c r="DO35" s="240"/>
      <c r="DP35" s="240"/>
      <c r="DQ35" s="240"/>
      <c r="DR35" s="240"/>
      <c r="DS35" s="240"/>
      <c r="DT35" s="242"/>
      <c r="DU35" s="242"/>
      <c r="DV35" s="241"/>
    </row>
    <row r="36" spans="1:126" x14ac:dyDescent="0.25">
      <c r="A36" s="163" t="s">
        <v>148</v>
      </c>
      <c r="B36" s="230" t="s">
        <v>149</v>
      </c>
      <c r="C36" s="231" t="e">
        <v>#N/A</v>
      </c>
      <c r="D36" s="231" t="e">
        <v>#N/A</v>
      </c>
      <c r="E36" s="231" t="e">
        <v>#N/A</v>
      </c>
      <c r="F36" s="231" t="e">
        <v>#N/A</v>
      </c>
      <c r="G36" s="231" t="e">
        <v>#N/A</v>
      </c>
      <c r="H36" s="231" t="e">
        <v>#N/A</v>
      </c>
      <c r="I36" s="231" t="e">
        <v>#N/A</v>
      </c>
      <c r="J36" s="231" t="e">
        <v>#N/A</v>
      </c>
      <c r="K36" s="231" t="e">
        <v>#N/A</v>
      </c>
      <c r="L36" s="164" t="e">
        <v>#N/A</v>
      </c>
      <c r="M36" s="164"/>
      <c r="N36" s="164"/>
      <c r="O36" s="164"/>
      <c r="P36" s="164"/>
      <c r="Q36" s="164"/>
      <c r="R36" s="164"/>
      <c r="S36" s="164"/>
      <c r="T36" s="164"/>
      <c r="U36" s="164"/>
      <c r="V36" s="164"/>
      <c r="W36" s="164"/>
      <c r="X36" s="164"/>
      <c r="Y36" s="164"/>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4"/>
      <c r="DU36" s="234"/>
      <c r="DV36" s="233"/>
    </row>
    <row r="37" spans="1:126" x14ac:dyDescent="0.25">
      <c r="A37" s="163" t="s">
        <v>150</v>
      </c>
      <c r="B37" s="230" t="s">
        <v>151</v>
      </c>
      <c r="C37" s="231" t="e">
        <v>#N/A</v>
      </c>
      <c r="D37" s="231" t="e">
        <v>#N/A</v>
      </c>
      <c r="E37" s="231" t="e">
        <v>#N/A</v>
      </c>
      <c r="F37" s="231" t="e">
        <v>#N/A</v>
      </c>
      <c r="G37" s="231" t="e">
        <v>#N/A</v>
      </c>
      <c r="H37" s="231" t="e">
        <v>#N/A</v>
      </c>
      <c r="I37" s="231" t="e">
        <v>#N/A</v>
      </c>
      <c r="J37" s="231" t="e">
        <v>#N/A</v>
      </c>
      <c r="K37" s="231" t="e">
        <v>#N/A</v>
      </c>
      <c r="L37" s="164" t="e">
        <v>#N/A</v>
      </c>
      <c r="M37" s="164"/>
      <c r="N37" s="164"/>
      <c r="O37" s="164"/>
      <c r="P37" s="164"/>
      <c r="Q37" s="164"/>
      <c r="R37" s="164"/>
      <c r="S37" s="164"/>
      <c r="T37" s="164"/>
      <c r="U37" s="164"/>
      <c r="V37" s="164"/>
      <c r="W37" s="164"/>
      <c r="X37" s="164"/>
      <c r="Y37" s="164"/>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c r="BU37" s="232"/>
      <c r="BV37" s="232"/>
      <c r="BW37" s="232"/>
      <c r="BX37" s="232"/>
      <c r="BY37" s="232"/>
      <c r="BZ37" s="232"/>
      <c r="CA37" s="232"/>
      <c r="CB37" s="232"/>
      <c r="CC37" s="232"/>
      <c r="CD37" s="232"/>
      <c r="CE37" s="232"/>
      <c r="CF37" s="232"/>
      <c r="CG37" s="232"/>
      <c r="CH37" s="232"/>
      <c r="CI37" s="232"/>
      <c r="CJ37" s="232"/>
      <c r="CK37" s="232"/>
      <c r="CL37" s="232"/>
      <c r="CM37" s="232"/>
      <c r="CN37" s="232"/>
      <c r="CO37" s="232"/>
      <c r="CP37" s="232"/>
      <c r="CQ37" s="232"/>
      <c r="CR37" s="232"/>
      <c r="CS37" s="232"/>
      <c r="CT37" s="232"/>
      <c r="CU37" s="232"/>
      <c r="CV37" s="232"/>
      <c r="CW37" s="232"/>
      <c r="CX37" s="232"/>
      <c r="CY37" s="232"/>
      <c r="CZ37" s="232"/>
      <c r="DA37" s="232"/>
      <c r="DB37" s="232"/>
      <c r="DC37" s="232"/>
      <c r="DD37" s="232"/>
      <c r="DE37" s="232"/>
      <c r="DF37" s="232"/>
      <c r="DG37" s="232"/>
      <c r="DH37" s="232"/>
      <c r="DI37" s="232"/>
      <c r="DJ37" s="232"/>
      <c r="DK37" s="232"/>
      <c r="DL37" s="232"/>
      <c r="DM37" s="232"/>
      <c r="DN37" s="232"/>
      <c r="DO37" s="232"/>
      <c r="DP37" s="232"/>
      <c r="DQ37" s="232"/>
      <c r="DR37" s="232"/>
      <c r="DS37" s="232"/>
      <c r="DT37" s="234"/>
      <c r="DU37" s="234"/>
      <c r="DV37" s="233"/>
    </row>
    <row r="38" spans="1:126" x14ac:dyDescent="0.25">
      <c r="A38" s="163" t="s">
        <v>152</v>
      </c>
      <c r="B38" s="230" t="s">
        <v>153</v>
      </c>
      <c r="C38" s="231" t="e">
        <v>#N/A</v>
      </c>
      <c r="D38" s="231" t="e">
        <v>#N/A</v>
      </c>
      <c r="E38" s="231" t="e">
        <v>#N/A</v>
      </c>
      <c r="F38" s="231" t="e">
        <v>#N/A</v>
      </c>
      <c r="G38" s="231" t="e">
        <v>#N/A</v>
      </c>
      <c r="H38" s="231" t="e">
        <v>#N/A</v>
      </c>
      <c r="I38" s="231" t="e">
        <v>#N/A</v>
      </c>
      <c r="J38" s="231" t="e">
        <v>#N/A</v>
      </c>
      <c r="K38" s="231" t="e">
        <v>#N/A</v>
      </c>
      <c r="L38" s="164" t="e">
        <v>#N/A</v>
      </c>
      <c r="M38" s="164"/>
      <c r="N38" s="164"/>
      <c r="O38" s="164"/>
      <c r="P38" s="164"/>
      <c r="Q38" s="164"/>
      <c r="R38" s="164"/>
      <c r="S38" s="164"/>
      <c r="T38" s="164"/>
      <c r="U38" s="164"/>
      <c r="V38" s="164"/>
      <c r="W38" s="164"/>
      <c r="X38" s="164"/>
      <c r="Y38" s="164"/>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A38" s="232"/>
      <c r="CB38" s="232"/>
      <c r="CC38" s="232"/>
      <c r="CD38" s="232"/>
      <c r="CE38" s="232"/>
      <c r="CF38" s="232"/>
      <c r="CG38" s="232"/>
      <c r="CH38" s="232"/>
      <c r="CI38" s="232"/>
      <c r="CJ38" s="232"/>
      <c r="CK38" s="232"/>
      <c r="CL38" s="232"/>
      <c r="CM38" s="232"/>
      <c r="CN38" s="232"/>
      <c r="CO38" s="232"/>
      <c r="CP38" s="232"/>
      <c r="CQ38" s="232"/>
      <c r="CR38" s="232"/>
      <c r="CS38" s="232"/>
      <c r="CT38" s="232"/>
      <c r="CU38" s="232"/>
      <c r="CV38" s="232"/>
      <c r="CW38" s="232"/>
      <c r="CX38" s="232"/>
      <c r="CY38" s="232"/>
      <c r="CZ38" s="232"/>
      <c r="DA38" s="232"/>
      <c r="DB38" s="232"/>
      <c r="DC38" s="232"/>
      <c r="DD38" s="232"/>
      <c r="DE38" s="232"/>
      <c r="DF38" s="232"/>
      <c r="DG38" s="232"/>
      <c r="DH38" s="232"/>
      <c r="DI38" s="232"/>
      <c r="DJ38" s="232"/>
      <c r="DK38" s="232"/>
      <c r="DL38" s="232"/>
      <c r="DM38" s="232"/>
      <c r="DN38" s="232"/>
      <c r="DO38" s="232"/>
      <c r="DP38" s="232"/>
      <c r="DQ38" s="232"/>
      <c r="DR38" s="232"/>
      <c r="DS38" s="232"/>
      <c r="DT38" s="234"/>
      <c r="DU38" s="234"/>
      <c r="DV38" s="233"/>
    </row>
    <row r="39" spans="1:126" x14ac:dyDescent="0.25">
      <c r="A39" s="235" t="s">
        <v>154</v>
      </c>
      <c r="B39" s="236" t="s">
        <v>155</v>
      </c>
      <c r="C39" s="237" t="s">
        <v>1223</v>
      </c>
      <c r="D39" s="237" t="s">
        <v>1223</v>
      </c>
      <c r="E39" s="237">
        <v>257250</v>
      </c>
      <c r="F39" s="237">
        <v>206736</v>
      </c>
      <c r="G39" s="237">
        <v>302500</v>
      </c>
      <c r="H39" s="237" t="s">
        <v>1223</v>
      </c>
      <c r="I39" s="237">
        <v>173</v>
      </c>
      <c r="J39" s="237">
        <v>222</v>
      </c>
      <c r="K39" s="237">
        <v>253</v>
      </c>
      <c r="L39" s="239" t="s">
        <v>1735</v>
      </c>
      <c r="M39" s="154"/>
      <c r="N39" s="154"/>
      <c r="O39" s="154"/>
      <c r="P39" s="154"/>
      <c r="Q39" s="154"/>
      <c r="R39" s="154"/>
      <c r="S39" s="154"/>
      <c r="T39" s="154"/>
      <c r="U39" s="154"/>
      <c r="V39" s="154"/>
      <c r="W39" s="154"/>
      <c r="X39" s="154"/>
      <c r="Y39" s="154"/>
      <c r="Z39" s="240"/>
      <c r="AA39" s="240"/>
      <c r="AB39" s="240"/>
      <c r="AC39" s="240"/>
      <c r="AD39" s="240"/>
      <c r="AE39" s="240"/>
      <c r="AF39" s="240"/>
      <c r="AG39" s="240"/>
      <c r="AH39" s="240"/>
      <c r="AI39" s="240"/>
      <c r="AJ39" s="240"/>
      <c r="AK39" s="240"/>
      <c r="AL39" s="240"/>
      <c r="AM39" s="240"/>
      <c r="AN39" s="240"/>
      <c r="AO39" s="240"/>
      <c r="AP39" s="240"/>
      <c r="AQ39" s="240"/>
      <c r="AR39" s="240"/>
      <c r="AS39" s="240"/>
      <c r="AT39" s="240"/>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c r="DH39" s="240"/>
      <c r="DI39" s="240"/>
      <c r="DJ39" s="240"/>
      <c r="DK39" s="240"/>
      <c r="DL39" s="240"/>
      <c r="DM39" s="240"/>
      <c r="DN39" s="240"/>
      <c r="DO39" s="240"/>
      <c r="DP39" s="240"/>
      <c r="DQ39" s="240"/>
      <c r="DR39" s="240"/>
      <c r="DS39" s="240"/>
      <c r="DT39" s="242"/>
      <c r="DU39" s="242"/>
      <c r="DV39" s="241"/>
    </row>
    <row r="40" spans="1:126" x14ac:dyDescent="0.25">
      <c r="A40" s="235" t="s">
        <v>156</v>
      </c>
      <c r="B40" s="236" t="s">
        <v>157</v>
      </c>
      <c r="C40" s="237" t="s">
        <v>1223</v>
      </c>
      <c r="D40" s="237" t="s">
        <v>1223</v>
      </c>
      <c r="E40" s="237">
        <v>187750</v>
      </c>
      <c r="F40" s="237">
        <v>267346</v>
      </c>
      <c r="G40" s="237">
        <v>449500</v>
      </c>
      <c r="H40" s="237" t="s">
        <v>1223</v>
      </c>
      <c r="I40" s="237">
        <v>137</v>
      </c>
      <c r="J40" s="237">
        <v>173</v>
      </c>
      <c r="K40" s="237" t="s">
        <v>1223</v>
      </c>
      <c r="L40" s="239" t="s">
        <v>1735</v>
      </c>
      <c r="M40" s="154"/>
      <c r="N40" s="154"/>
      <c r="O40" s="154"/>
      <c r="P40" s="154"/>
      <c r="Q40" s="154"/>
      <c r="R40" s="154"/>
      <c r="S40" s="154"/>
      <c r="T40" s="154"/>
      <c r="U40" s="154"/>
      <c r="V40" s="154"/>
      <c r="W40" s="154"/>
      <c r="X40" s="154"/>
      <c r="Y40" s="154"/>
      <c r="Z40" s="240"/>
      <c r="AA40" s="240"/>
      <c r="AB40" s="240"/>
      <c r="AC40" s="240"/>
      <c r="AD40" s="240"/>
      <c r="AE40" s="240"/>
      <c r="AF40" s="240"/>
      <c r="AG40" s="240"/>
      <c r="AH40" s="240"/>
      <c r="AI40" s="240"/>
      <c r="AJ40" s="240"/>
      <c r="AK40" s="240"/>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c r="DH40" s="240"/>
      <c r="DI40" s="240"/>
      <c r="DJ40" s="240"/>
      <c r="DK40" s="240"/>
      <c r="DL40" s="240"/>
      <c r="DM40" s="240"/>
      <c r="DN40" s="240"/>
      <c r="DO40" s="240"/>
      <c r="DP40" s="240"/>
      <c r="DQ40" s="240"/>
      <c r="DR40" s="240"/>
      <c r="DS40" s="240"/>
      <c r="DT40" s="242"/>
      <c r="DU40" s="242"/>
      <c r="DV40" s="241"/>
    </row>
    <row r="41" spans="1:126" x14ac:dyDescent="0.25">
      <c r="A41" s="163" t="s">
        <v>158</v>
      </c>
      <c r="B41" s="230" t="s">
        <v>159</v>
      </c>
      <c r="C41" s="231" t="e">
        <v>#N/A</v>
      </c>
      <c r="D41" s="231" t="e">
        <v>#N/A</v>
      </c>
      <c r="E41" s="231" t="e">
        <v>#N/A</v>
      </c>
      <c r="F41" s="231" t="e">
        <v>#N/A</v>
      </c>
      <c r="G41" s="231" t="e">
        <v>#N/A</v>
      </c>
      <c r="H41" s="231" t="e">
        <v>#N/A</v>
      </c>
      <c r="I41" s="231" t="e">
        <v>#N/A</v>
      </c>
      <c r="J41" s="231" t="e">
        <v>#N/A</v>
      </c>
      <c r="K41" s="231" t="e">
        <v>#N/A</v>
      </c>
      <c r="L41" s="164" t="e">
        <v>#N/A</v>
      </c>
      <c r="M41" s="164"/>
      <c r="N41" s="164"/>
      <c r="O41" s="164"/>
      <c r="P41" s="164"/>
      <c r="Q41" s="164"/>
      <c r="R41" s="164"/>
      <c r="S41" s="164"/>
      <c r="T41" s="164"/>
      <c r="U41" s="164"/>
      <c r="V41" s="164"/>
      <c r="W41" s="164"/>
      <c r="X41" s="164"/>
      <c r="Y41" s="164"/>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232"/>
      <c r="CC41" s="232"/>
      <c r="CD41" s="232"/>
      <c r="CE41" s="232"/>
      <c r="CF41" s="232"/>
      <c r="CG41" s="232"/>
      <c r="CH41" s="232"/>
      <c r="CI41" s="232"/>
      <c r="CJ41" s="232"/>
      <c r="CK41" s="232"/>
      <c r="CL41" s="232"/>
      <c r="CM41" s="232"/>
      <c r="CN41" s="232"/>
      <c r="CO41" s="232"/>
      <c r="CP41" s="232"/>
      <c r="CQ41" s="232"/>
      <c r="CR41" s="232"/>
      <c r="CS41" s="232"/>
      <c r="CT41" s="232"/>
      <c r="CU41" s="232"/>
      <c r="CV41" s="232"/>
      <c r="CW41" s="232"/>
      <c r="CX41" s="232"/>
      <c r="CY41" s="232"/>
      <c r="CZ41" s="232"/>
      <c r="DA41" s="232"/>
      <c r="DB41" s="232"/>
      <c r="DC41" s="232"/>
      <c r="DD41" s="232"/>
      <c r="DE41" s="232"/>
      <c r="DF41" s="232"/>
      <c r="DG41" s="232"/>
      <c r="DH41" s="232"/>
      <c r="DI41" s="232"/>
      <c r="DJ41" s="232"/>
      <c r="DK41" s="232"/>
      <c r="DL41" s="232"/>
      <c r="DM41" s="232"/>
      <c r="DN41" s="232"/>
      <c r="DO41" s="232"/>
      <c r="DP41" s="232"/>
      <c r="DQ41" s="232"/>
      <c r="DR41" s="232"/>
      <c r="DS41" s="232"/>
      <c r="DT41" s="234"/>
      <c r="DU41" s="234"/>
      <c r="DV41" s="233"/>
    </row>
    <row r="42" spans="1:126" x14ac:dyDescent="0.25">
      <c r="A42" s="163" t="s">
        <v>160</v>
      </c>
      <c r="B42" s="230" t="s">
        <v>161</v>
      </c>
      <c r="C42" s="231" t="e">
        <v>#N/A</v>
      </c>
      <c r="D42" s="231" t="e">
        <v>#N/A</v>
      </c>
      <c r="E42" s="231" t="e">
        <v>#N/A</v>
      </c>
      <c r="F42" s="231" t="e">
        <v>#N/A</v>
      </c>
      <c r="G42" s="231" t="e">
        <v>#N/A</v>
      </c>
      <c r="H42" s="231" t="e">
        <v>#N/A</v>
      </c>
      <c r="I42" s="231" t="e">
        <v>#N/A</v>
      </c>
      <c r="J42" s="231" t="e">
        <v>#N/A</v>
      </c>
      <c r="K42" s="231" t="e">
        <v>#N/A</v>
      </c>
      <c r="L42" s="164" t="e">
        <v>#N/A</v>
      </c>
      <c r="M42" s="164"/>
      <c r="N42" s="164"/>
      <c r="O42" s="164"/>
      <c r="P42" s="164"/>
      <c r="Q42" s="164"/>
      <c r="R42" s="164"/>
      <c r="S42" s="164"/>
      <c r="T42" s="164"/>
      <c r="U42" s="164"/>
      <c r="V42" s="164"/>
      <c r="W42" s="164"/>
      <c r="X42" s="164"/>
      <c r="Y42" s="164"/>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A42" s="232"/>
      <c r="CB42" s="232"/>
      <c r="CC42" s="232"/>
      <c r="CD42" s="232"/>
      <c r="CE42" s="232"/>
      <c r="CF42" s="232"/>
      <c r="CG42" s="232"/>
      <c r="CH42" s="232"/>
      <c r="CI42" s="232"/>
      <c r="CJ42" s="232"/>
      <c r="CK42" s="232"/>
      <c r="CL42" s="232"/>
      <c r="CM42" s="232"/>
      <c r="CN42" s="232"/>
      <c r="CO42" s="232"/>
      <c r="CP42" s="232"/>
      <c r="CQ42" s="232"/>
      <c r="CR42" s="232"/>
      <c r="CS42" s="232"/>
      <c r="CT42" s="232"/>
      <c r="CU42" s="232"/>
      <c r="CV42" s="232"/>
      <c r="CW42" s="232"/>
      <c r="CX42" s="232"/>
      <c r="CY42" s="232"/>
      <c r="CZ42" s="232"/>
      <c r="DA42" s="232"/>
      <c r="DB42" s="232"/>
      <c r="DC42" s="232"/>
      <c r="DD42" s="232"/>
      <c r="DE42" s="232"/>
      <c r="DF42" s="232"/>
      <c r="DG42" s="232"/>
      <c r="DH42" s="232"/>
      <c r="DI42" s="232"/>
      <c r="DJ42" s="232"/>
      <c r="DK42" s="232"/>
      <c r="DL42" s="232"/>
      <c r="DM42" s="232"/>
      <c r="DN42" s="232"/>
      <c r="DO42" s="232"/>
      <c r="DP42" s="232"/>
      <c r="DQ42" s="232"/>
      <c r="DR42" s="232"/>
      <c r="DS42" s="232"/>
      <c r="DT42" s="234"/>
      <c r="DU42" s="234"/>
      <c r="DV42" s="233"/>
    </row>
    <row r="43" spans="1:126" x14ac:dyDescent="0.25">
      <c r="A43" s="163" t="s">
        <v>162</v>
      </c>
      <c r="B43" s="230" t="s">
        <v>163</v>
      </c>
      <c r="C43" s="231" t="e">
        <v>#N/A</v>
      </c>
      <c r="D43" s="231" t="e">
        <v>#N/A</v>
      </c>
      <c r="E43" s="231" t="e">
        <v>#N/A</v>
      </c>
      <c r="F43" s="231" t="e">
        <v>#N/A</v>
      </c>
      <c r="G43" s="231" t="e">
        <v>#N/A</v>
      </c>
      <c r="H43" s="231" t="e">
        <v>#N/A</v>
      </c>
      <c r="I43" s="231" t="e">
        <v>#N/A</v>
      </c>
      <c r="J43" s="231" t="e">
        <v>#N/A</v>
      </c>
      <c r="K43" s="231" t="e">
        <v>#N/A</v>
      </c>
      <c r="L43" s="164" t="e">
        <v>#N/A</v>
      </c>
      <c r="M43" s="164"/>
      <c r="N43" s="164"/>
      <c r="O43" s="164"/>
      <c r="P43" s="164"/>
      <c r="Q43" s="164"/>
      <c r="R43" s="164"/>
      <c r="S43" s="164"/>
      <c r="T43" s="164"/>
      <c r="U43" s="164"/>
      <c r="V43" s="164"/>
      <c r="W43" s="164"/>
      <c r="X43" s="164"/>
      <c r="Y43" s="164"/>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R43" s="232"/>
      <c r="CS43" s="232"/>
      <c r="CT43" s="232"/>
      <c r="CU43" s="232"/>
      <c r="CV43" s="232"/>
      <c r="CW43" s="232"/>
      <c r="CX43" s="232"/>
      <c r="CY43" s="232"/>
      <c r="CZ43" s="232"/>
      <c r="DA43" s="232"/>
      <c r="DB43" s="232"/>
      <c r="DC43" s="232"/>
      <c r="DD43" s="232"/>
      <c r="DE43" s="232"/>
      <c r="DF43" s="232"/>
      <c r="DG43" s="232"/>
      <c r="DH43" s="232"/>
      <c r="DI43" s="232"/>
      <c r="DJ43" s="232"/>
      <c r="DK43" s="232"/>
      <c r="DL43" s="232"/>
      <c r="DM43" s="232"/>
      <c r="DN43" s="232"/>
      <c r="DO43" s="232"/>
      <c r="DP43" s="232"/>
      <c r="DQ43" s="232"/>
      <c r="DR43" s="232"/>
      <c r="DS43" s="232"/>
      <c r="DT43" s="234"/>
      <c r="DU43" s="234"/>
      <c r="DV43" s="233"/>
    </row>
    <row r="44" spans="1:126" x14ac:dyDescent="0.25">
      <c r="A44" s="163" t="s">
        <v>164</v>
      </c>
      <c r="B44" s="230" t="s">
        <v>165</v>
      </c>
      <c r="C44" s="231" t="e">
        <v>#N/A</v>
      </c>
      <c r="D44" s="231" t="e">
        <v>#N/A</v>
      </c>
      <c r="E44" s="231" t="e">
        <v>#N/A</v>
      </c>
      <c r="F44" s="231" t="e">
        <v>#N/A</v>
      </c>
      <c r="G44" s="231" t="e">
        <v>#N/A</v>
      </c>
      <c r="H44" s="231" t="e">
        <v>#N/A</v>
      </c>
      <c r="I44" s="231" t="e">
        <v>#N/A</v>
      </c>
      <c r="J44" s="231" t="e">
        <v>#N/A</v>
      </c>
      <c r="K44" s="231" t="e">
        <v>#N/A</v>
      </c>
      <c r="L44" s="164" t="e">
        <v>#N/A</v>
      </c>
      <c r="M44" s="164"/>
      <c r="N44" s="164"/>
      <c r="O44" s="164"/>
      <c r="P44" s="164"/>
      <c r="Q44" s="164"/>
      <c r="R44" s="164"/>
      <c r="S44" s="164"/>
      <c r="T44" s="164"/>
      <c r="U44" s="164"/>
      <c r="V44" s="164"/>
      <c r="W44" s="164"/>
      <c r="X44" s="164"/>
      <c r="Y44" s="164"/>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4"/>
      <c r="DU44" s="234"/>
      <c r="DV44" s="233"/>
    </row>
    <row r="45" spans="1:126" x14ac:dyDescent="0.25">
      <c r="A45" s="235" t="s">
        <v>166</v>
      </c>
      <c r="B45" s="236" t="s">
        <v>167</v>
      </c>
      <c r="C45" s="237">
        <v>115000</v>
      </c>
      <c r="D45" s="237" t="s">
        <v>1223</v>
      </c>
      <c r="E45" s="237">
        <v>191203</v>
      </c>
      <c r="F45" s="237">
        <v>231224</v>
      </c>
      <c r="G45" s="237">
        <v>323620</v>
      </c>
      <c r="H45" s="237">
        <v>114</v>
      </c>
      <c r="I45" s="237">
        <v>155</v>
      </c>
      <c r="J45" s="237">
        <v>184</v>
      </c>
      <c r="K45" s="237">
        <v>230</v>
      </c>
      <c r="L45" s="239" t="s">
        <v>1827</v>
      </c>
      <c r="M45" s="154"/>
      <c r="N45" s="154"/>
      <c r="O45" s="154"/>
      <c r="P45" s="154"/>
      <c r="Q45" s="154"/>
      <c r="R45" s="154"/>
      <c r="S45" s="154"/>
      <c r="T45" s="154"/>
      <c r="U45" s="154"/>
      <c r="V45" s="154"/>
      <c r="W45" s="154"/>
      <c r="X45" s="154"/>
      <c r="Y45" s="154"/>
      <c r="Z45" s="240"/>
      <c r="AA45" s="240"/>
      <c r="AB45" s="240"/>
      <c r="AC45" s="240"/>
      <c r="AD45" s="240"/>
      <c r="AE45" s="240"/>
      <c r="AF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240"/>
      <c r="DI45" s="240"/>
      <c r="DJ45" s="240"/>
      <c r="DK45" s="240"/>
      <c r="DL45" s="240"/>
      <c r="DM45" s="240"/>
      <c r="DN45" s="240"/>
      <c r="DO45" s="240"/>
      <c r="DP45" s="240"/>
      <c r="DQ45" s="240"/>
      <c r="DR45" s="240"/>
      <c r="DS45" s="240"/>
      <c r="DT45" s="242"/>
      <c r="DU45" s="242"/>
      <c r="DV45" s="241"/>
    </row>
    <row r="46" spans="1:126" x14ac:dyDescent="0.25">
      <c r="A46" s="235" t="s">
        <v>168</v>
      </c>
      <c r="B46" s="236" t="s">
        <v>169</v>
      </c>
      <c r="C46" s="237" t="s">
        <v>1223</v>
      </c>
      <c r="D46" s="237" t="s">
        <v>1223</v>
      </c>
      <c r="E46" s="237">
        <v>173050</v>
      </c>
      <c r="F46" s="237">
        <v>261659</v>
      </c>
      <c r="G46" s="237">
        <v>541923</v>
      </c>
      <c r="H46" s="237">
        <v>121</v>
      </c>
      <c r="I46" s="237">
        <v>135</v>
      </c>
      <c r="J46" s="237">
        <v>147</v>
      </c>
      <c r="K46" s="237">
        <v>369</v>
      </c>
      <c r="L46" s="243" t="s">
        <v>1738</v>
      </c>
      <c r="M46" s="154"/>
      <c r="N46" s="154"/>
      <c r="O46" s="154"/>
      <c r="P46" s="154"/>
      <c r="Q46" s="154"/>
      <c r="R46" s="154"/>
      <c r="S46" s="154"/>
      <c r="T46" s="154"/>
      <c r="U46" s="154"/>
      <c r="V46" s="154"/>
      <c r="W46" s="154"/>
      <c r="X46" s="154"/>
      <c r="Y46" s="154"/>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c r="DH46" s="240"/>
      <c r="DI46" s="240"/>
      <c r="DJ46" s="240"/>
      <c r="DK46" s="240"/>
      <c r="DL46" s="240"/>
      <c r="DM46" s="240"/>
      <c r="DN46" s="240"/>
      <c r="DO46" s="240"/>
      <c r="DP46" s="240"/>
      <c r="DQ46" s="240"/>
      <c r="DR46" s="240"/>
      <c r="DS46" s="240"/>
      <c r="DT46" s="242"/>
      <c r="DU46" s="242"/>
      <c r="DV46" s="241"/>
    </row>
    <row r="47" spans="1:126" x14ac:dyDescent="0.25">
      <c r="A47" s="163" t="s">
        <v>170</v>
      </c>
      <c r="B47" s="230" t="s">
        <v>171</v>
      </c>
      <c r="C47" s="231" t="e">
        <v>#N/A</v>
      </c>
      <c r="D47" s="231" t="e">
        <v>#N/A</v>
      </c>
      <c r="E47" s="231" t="e">
        <v>#N/A</v>
      </c>
      <c r="F47" s="231" t="e">
        <v>#N/A</v>
      </c>
      <c r="G47" s="231" t="e">
        <v>#N/A</v>
      </c>
      <c r="H47" s="231" t="e">
        <v>#N/A</v>
      </c>
      <c r="I47" s="231" t="e">
        <v>#N/A</v>
      </c>
      <c r="J47" s="231" t="e">
        <v>#N/A</v>
      </c>
      <c r="K47" s="231" t="e">
        <v>#N/A</v>
      </c>
      <c r="L47" s="164" t="e">
        <v>#N/A</v>
      </c>
      <c r="M47" s="164"/>
      <c r="N47" s="164"/>
      <c r="O47" s="164"/>
      <c r="P47" s="164"/>
      <c r="Q47" s="164"/>
      <c r="R47" s="164"/>
      <c r="S47" s="164"/>
      <c r="T47" s="164"/>
      <c r="U47" s="164"/>
      <c r="V47" s="164"/>
      <c r="W47" s="164"/>
      <c r="X47" s="164"/>
      <c r="Y47" s="164"/>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232"/>
      <c r="CG47" s="232"/>
      <c r="CH47" s="232"/>
      <c r="CI47" s="232"/>
      <c r="CJ47" s="232"/>
      <c r="CK47" s="232"/>
      <c r="CL47" s="232"/>
      <c r="CM47" s="232"/>
      <c r="CN47" s="232"/>
      <c r="CO47" s="232"/>
      <c r="CP47" s="232"/>
      <c r="CQ47" s="232"/>
      <c r="CR47" s="232"/>
      <c r="CS47" s="232"/>
      <c r="CT47" s="232"/>
      <c r="CU47" s="232"/>
      <c r="CV47" s="232"/>
      <c r="CW47" s="232"/>
      <c r="CX47" s="232"/>
      <c r="CY47" s="232"/>
      <c r="CZ47" s="232"/>
      <c r="DA47" s="232"/>
      <c r="DB47" s="232"/>
      <c r="DC47" s="232"/>
      <c r="DD47" s="232"/>
      <c r="DE47" s="232"/>
      <c r="DF47" s="232"/>
      <c r="DG47" s="232"/>
      <c r="DH47" s="232"/>
      <c r="DI47" s="232"/>
      <c r="DJ47" s="232"/>
      <c r="DK47" s="232"/>
      <c r="DL47" s="232"/>
      <c r="DM47" s="232"/>
      <c r="DN47" s="232"/>
      <c r="DO47" s="232"/>
      <c r="DP47" s="232"/>
      <c r="DQ47" s="232"/>
      <c r="DR47" s="232"/>
      <c r="DS47" s="232"/>
      <c r="DT47" s="234"/>
      <c r="DU47" s="234"/>
      <c r="DV47" s="233"/>
    </row>
    <row r="48" spans="1:126" x14ac:dyDescent="0.25">
      <c r="A48" s="235" t="s">
        <v>172</v>
      </c>
      <c r="B48" s="236" t="s">
        <v>173</v>
      </c>
      <c r="C48" s="237" t="s">
        <v>1223</v>
      </c>
      <c r="D48" s="237" t="s">
        <v>1223</v>
      </c>
      <c r="E48" s="237">
        <v>173050</v>
      </c>
      <c r="F48" s="237">
        <v>261659</v>
      </c>
      <c r="G48" s="237">
        <v>541923</v>
      </c>
      <c r="H48" s="237">
        <v>121</v>
      </c>
      <c r="I48" s="237">
        <v>135</v>
      </c>
      <c r="J48" s="237">
        <v>147</v>
      </c>
      <c r="K48" s="237">
        <v>369</v>
      </c>
      <c r="L48" s="243" t="s">
        <v>1738</v>
      </c>
      <c r="M48" s="154"/>
      <c r="N48" s="154"/>
      <c r="O48" s="154"/>
      <c r="P48" s="154"/>
      <c r="Q48" s="154"/>
      <c r="R48" s="154"/>
      <c r="S48" s="154"/>
      <c r="T48" s="154"/>
      <c r="U48" s="154"/>
      <c r="V48" s="154"/>
      <c r="W48" s="154"/>
      <c r="X48" s="154"/>
      <c r="Y48" s="154"/>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c r="DH48" s="240"/>
      <c r="DI48" s="240"/>
      <c r="DJ48" s="240"/>
      <c r="DK48" s="240"/>
      <c r="DL48" s="240"/>
      <c r="DM48" s="240"/>
      <c r="DN48" s="240"/>
      <c r="DO48" s="240"/>
      <c r="DP48" s="240"/>
      <c r="DQ48" s="240"/>
      <c r="DR48" s="240"/>
      <c r="DS48" s="240"/>
      <c r="DT48" s="242"/>
      <c r="DU48" s="242"/>
      <c r="DV48" s="241"/>
    </row>
    <row r="49" spans="1:126" x14ac:dyDescent="0.25">
      <c r="A49" s="235" t="s">
        <v>174</v>
      </c>
      <c r="B49" s="236" t="s">
        <v>175</v>
      </c>
      <c r="C49" s="237" t="s">
        <v>1223</v>
      </c>
      <c r="D49" s="237" t="s">
        <v>1223</v>
      </c>
      <c r="E49" s="237">
        <v>270000</v>
      </c>
      <c r="F49" s="237">
        <v>262708</v>
      </c>
      <c r="G49" s="237" t="s">
        <v>1223</v>
      </c>
      <c r="H49" s="237">
        <v>121</v>
      </c>
      <c r="I49" s="237">
        <v>149</v>
      </c>
      <c r="J49" s="237">
        <v>201</v>
      </c>
      <c r="K49" s="237">
        <v>329</v>
      </c>
      <c r="L49" s="239" t="s">
        <v>1828</v>
      </c>
      <c r="M49" s="154"/>
      <c r="N49" s="154"/>
      <c r="O49" s="154"/>
      <c r="P49" s="154"/>
      <c r="Q49" s="154"/>
      <c r="R49" s="154"/>
      <c r="S49" s="154"/>
      <c r="T49" s="154"/>
      <c r="U49" s="154"/>
      <c r="V49" s="154"/>
      <c r="W49" s="154"/>
      <c r="X49" s="154"/>
      <c r="Y49" s="154"/>
      <c r="Z49" s="240"/>
      <c r="AA49" s="240"/>
      <c r="AB49" s="240"/>
      <c r="AC49" s="240"/>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240"/>
      <c r="DI49" s="240"/>
      <c r="DJ49" s="240"/>
      <c r="DK49" s="240"/>
      <c r="DL49" s="240"/>
      <c r="DM49" s="240"/>
      <c r="DN49" s="240"/>
      <c r="DO49" s="240"/>
      <c r="DP49" s="240"/>
      <c r="DQ49" s="240"/>
      <c r="DR49" s="240"/>
      <c r="DS49" s="240"/>
      <c r="DT49" s="242"/>
      <c r="DU49" s="242"/>
      <c r="DV49" s="241"/>
    </row>
    <row r="50" spans="1:126" x14ac:dyDescent="0.25">
      <c r="A50" s="163" t="s">
        <v>176</v>
      </c>
      <c r="B50" s="230" t="s">
        <v>177</v>
      </c>
      <c r="C50" s="231" t="e">
        <v>#N/A</v>
      </c>
      <c r="D50" s="231" t="e">
        <v>#N/A</v>
      </c>
      <c r="E50" s="231" t="e">
        <v>#N/A</v>
      </c>
      <c r="F50" s="231" t="e">
        <v>#N/A</v>
      </c>
      <c r="G50" s="231" t="e">
        <v>#N/A</v>
      </c>
      <c r="H50" s="231" t="e">
        <v>#N/A</v>
      </c>
      <c r="I50" s="231" t="e">
        <v>#N/A</v>
      </c>
      <c r="J50" s="231" t="e">
        <v>#N/A</v>
      </c>
      <c r="K50" s="231" t="e">
        <v>#N/A</v>
      </c>
      <c r="L50" s="164" t="e">
        <v>#N/A</v>
      </c>
      <c r="M50" s="164"/>
      <c r="N50" s="164"/>
      <c r="O50" s="164"/>
      <c r="P50" s="164"/>
      <c r="Q50" s="164"/>
      <c r="R50" s="164"/>
      <c r="S50" s="164"/>
      <c r="T50" s="164"/>
      <c r="U50" s="164"/>
      <c r="V50" s="164"/>
      <c r="W50" s="164"/>
      <c r="X50" s="164"/>
      <c r="Y50" s="164"/>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4"/>
      <c r="DU50" s="234"/>
      <c r="DV50" s="233"/>
    </row>
    <row r="51" spans="1:126" x14ac:dyDescent="0.25">
      <c r="A51" s="163" t="s">
        <v>178</v>
      </c>
      <c r="B51" s="230" t="s">
        <v>179</v>
      </c>
      <c r="C51" s="231" t="e">
        <v>#N/A</v>
      </c>
      <c r="D51" s="231" t="e">
        <v>#N/A</v>
      </c>
      <c r="E51" s="231" t="e">
        <v>#N/A</v>
      </c>
      <c r="F51" s="231" t="e">
        <v>#N/A</v>
      </c>
      <c r="G51" s="231" t="e">
        <v>#N/A</v>
      </c>
      <c r="H51" s="231" t="e">
        <v>#N/A</v>
      </c>
      <c r="I51" s="231" t="e">
        <v>#N/A</v>
      </c>
      <c r="J51" s="231" t="e">
        <v>#N/A</v>
      </c>
      <c r="K51" s="231" t="e">
        <v>#N/A</v>
      </c>
      <c r="L51" s="164" t="e">
        <v>#N/A</v>
      </c>
      <c r="M51" s="164"/>
      <c r="N51" s="164"/>
      <c r="O51" s="164"/>
      <c r="P51" s="164"/>
      <c r="Q51" s="164"/>
      <c r="R51" s="164"/>
      <c r="S51" s="164"/>
      <c r="T51" s="164"/>
      <c r="U51" s="164"/>
      <c r="V51" s="164"/>
      <c r="W51" s="164"/>
      <c r="X51" s="164"/>
      <c r="Y51" s="164"/>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c r="BU51" s="232"/>
      <c r="BV51" s="232"/>
      <c r="BW51" s="232"/>
      <c r="BX51" s="232"/>
      <c r="BY51" s="232"/>
      <c r="BZ51" s="232"/>
      <c r="CA51" s="232"/>
      <c r="CB51" s="232"/>
      <c r="CC51" s="232"/>
      <c r="CD51" s="232"/>
      <c r="CE51" s="232"/>
      <c r="CF51" s="232"/>
      <c r="CG51" s="232"/>
      <c r="CH51" s="232"/>
      <c r="CI51" s="232"/>
      <c r="CJ51" s="232"/>
      <c r="CK51" s="232"/>
      <c r="CL51" s="232"/>
      <c r="CM51" s="232"/>
      <c r="CN51" s="232"/>
      <c r="CO51" s="232"/>
      <c r="CP51" s="232"/>
      <c r="CQ51" s="232"/>
      <c r="CR51" s="232"/>
      <c r="CS51" s="232"/>
      <c r="CT51" s="232"/>
      <c r="CU51" s="232"/>
      <c r="CV51" s="232"/>
      <c r="CW51" s="232"/>
      <c r="CX51" s="232"/>
      <c r="CY51" s="232"/>
      <c r="CZ51" s="232"/>
      <c r="DA51" s="232"/>
      <c r="DB51" s="232"/>
      <c r="DC51" s="232"/>
      <c r="DD51" s="232"/>
      <c r="DE51" s="232"/>
      <c r="DF51" s="232"/>
      <c r="DG51" s="232"/>
      <c r="DH51" s="232"/>
      <c r="DI51" s="232"/>
      <c r="DJ51" s="232"/>
      <c r="DK51" s="232"/>
      <c r="DL51" s="232"/>
      <c r="DM51" s="232"/>
      <c r="DN51" s="232"/>
      <c r="DO51" s="232"/>
      <c r="DP51" s="232"/>
      <c r="DQ51" s="232"/>
      <c r="DR51" s="232"/>
      <c r="DS51" s="232"/>
      <c r="DT51" s="234"/>
      <c r="DU51" s="234"/>
      <c r="DV51" s="233"/>
    </row>
    <row r="52" spans="1:126" x14ac:dyDescent="0.25">
      <c r="A52" s="163" t="s">
        <v>180</v>
      </c>
      <c r="B52" s="230" t="s">
        <v>181</v>
      </c>
      <c r="C52" s="231" t="e">
        <v>#N/A</v>
      </c>
      <c r="D52" s="231" t="e">
        <v>#N/A</v>
      </c>
      <c r="E52" s="231" t="e">
        <v>#N/A</v>
      </c>
      <c r="F52" s="231" t="e">
        <v>#N/A</v>
      </c>
      <c r="G52" s="231" t="e">
        <v>#N/A</v>
      </c>
      <c r="H52" s="231" t="e">
        <v>#N/A</v>
      </c>
      <c r="I52" s="231" t="e">
        <v>#N/A</v>
      </c>
      <c r="J52" s="231" t="e">
        <v>#N/A</v>
      </c>
      <c r="K52" s="231" t="e">
        <v>#N/A</v>
      </c>
      <c r="L52" s="164" t="e">
        <v>#N/A</v>
      </c>
      <c r="M52" s="164"/>
      <c r="N52" s="164"/>
      <c r="O52" s="164"/>
      <c r="P52" s="164"/>
      <c r="Q52" s="164"/>
      <c r="R52" s="164"/>
      <c r="S52" s="164"/>
      <c r="T52" s="164"/>
      <c r="U52" s="164"/>
      <c r="V52" s="164"/>
      <c r="W52" s="164"/>
      <c r="X52" s="164"/>
      <c r="Y52" s="164"/>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c r="BU52" s="232"/>
      <c r="BV52" s="232"/>
      <c r="BW52" s="232"/>
      <c r="BX52" s="232"/>
      <c r="BY52" s="232"/>
      <c r="BZ52" s="232"/>
      <c r="CA52" s="232"/>
      <c r="CB52" s="232"/>
      <c r="CC52" s="232"/>
      <c r="CD52" s="232"/>
      <c r="CE52" s="232"/>
      <c r="CF52" s="232"/>
      <c r="CG52" s="232"/>
      <c r="CH52" s="232"/>
      <c r="CI52" s="232"/>
      <c r="CJ52" s="232"/>
      <c r="CK52" s="232"/>
      <c r="CL52" s="232"/>
      <c r="CM52" s="232"/>
      <c r="CN52" s="232"/>
      <c r="CO52" s="232"/>
      <c r="CP52" s="232"/>
      <c r="CQ52" s="232"/>
      <c r="CR52" s="232"/>
      <c r="CS52" s="232"/>
      <c r="CT52" s="232"/>
      <c r="CU52" s="232"/>
      <c r="CV52" s="232"/>
      <c r="CW52" s="232"/>
      <c r="CX52" s="232"/>
      <c r="CY52" s="232"/>
      <c r="CZ52" s="232"/>
      <c r="DA52" s="232"/>
      <c r="DB52" s="232"/>
      <c r="DC52" s="232"/>
      <c r="DD52" s="232"/>
      <c r="DE52" s="232"/>
      <c r="DF52" s="232"/>
      <c r="DG52" s="232"/>
      <c r="DH52" s="232"/>
      <c r="DI52" s="232"/>
      <c r="DJ52" s="232"/>
      <c r="DK52" s="232"/>
      <c r="DL52" s="232"/>
      <c r="DM52" s="232"/>
      <c r="DN52" s="232"/>
      <c r="DO52" s="232"/>
      <c r="DP52" s="232"/>
      <c r="DQ52" s="232"/>
      <c r="DR52" s="232"/>
      <c r="DS52" s="232"/>
      <c r="DT52" s="234"/>
      <c r="DU52" s="234"/>
      <c r="DV52" s="233"/>
    </row>
    <row r="53" spans="1:126" x14ac:dyDescent="0.25">
      <c r="A53" s="235" t="s">
        <v>182</v>
      </c>
      <c r="B53" s="236" t="s">
        <v>183</v>
      </c>
      <c r="C53" s="237" t="s">
        <v>1223</v>
      </c>
      <c r="D53" s="237" t="s">
        <v>1223</v>
      </c>
      <c r="E53" s="237">
        <v>331250</v>
      </c>
      <c r="F53" s="237">
        <v>308321</v>
      </c>
      <c r="G53" s="237">
        <v>338000</v>
      </c>
      <c r="H53" s="237" t="s">
        <v>1223</v>
      </c>
      <c r="I53" s="237">
        <v>115</v>
      </c>
      <c r="J53" s="237">
        <v>190</v>
      </c>
      <c r="K53" s="237">
        <v>251</v>
      </c>
      <c r="L53" s="239" t="s">
        <v>1826</v>
      </c>
      <c r="M53" s="154"/>
      <c r="N53" s="154"/>
      <c r="O53" s="154"/>
      <c r="P53" s="154"/>
      <c r="Q53" s="154"/>
      <c r="R53" s="154"/>
      <c r="S53" s="154"/>
      <c r="T53" s="154"/>
      <c r="U53" s="154"/>
      <c r="V53" s="154"/>
      <c r="W53" s="154"/>
      <c r="X53" s="154"/>
      <c r="Y53" s="154"/>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c r="DH53" s="240"/>
      <c r="DI53" s="240"/>
      <c r="DJ53" s="240"/>
      <c r="DK53" s="240"/>
      <c r="DL53" s="240"/>
      <c r="DM53" s="240"/>
      <c r="DN53" s="240"/>
      <c r="DO53" s="240"/>
      <c r="DP53" s="240"/>
      <c r="DQ53" s="240"/>
      <c r="DR53" s="240"/>
      <c r="DS53" s="240"/>
      <c r="DT53" s="242"/>
      <c r="DU53" s="242"/>
      <c r="DV53" s="241"/>
    </row>
    <row r="54" spans="1:126" x14ac:dyDescent="0.25">
      <c r="A54" s="163" t="s">
        <v>184</v>
      </c>
      <c r="B54" s="230" t="s">
        <v>185</v>
      </c>
      <c r="C54" s="231" t="e">
        <v>#N/A</v>
      </c>
      <c r="D54" s="231" t="e">
        <v>#N/A</v>
      </c>
      <c r="E54" s="231" t="e">
        <v>#N/A</v>
      </c>
      <c r="F54" s="231" t="e">
        <v>#N/A</v>
      </c>
      <c r="G54" s="231" t="e">
        <v>#N/A</v>
      </c>
      <c r="H54" s="231" t="e">
        <v>#N/A</v>
      </c>
      <c r="I54" s="231" t="e">
        <v>#N/A</v>
      </c>
      <c r="J54" s="231" t="e">
        <v>#N/A</v>
      </c>
      <c r="K54" s="231" t="e">
        <v>#N/A</v>
      </c>
      <c r="L54" s="164" t="e">
        <v>#N/A</v>
      </c>
      <c r="M54" s="164"/>
      <c r="N54" s="164"/>
      <c r="O54" s="164"/>
      <c r="P54" s="164"/>
      <c r="Q54" s="164"/>
      <c r="R54" s="164"/>
      <c r="S54" s="164"/>
      <c r="T54" s="164"/>
      <c r="U54" s="164"/>
      <c r="V54" s="164"/>
      <c r="W54" s="164"/>
      <c r="X54" s="164"/>
      <c r="Y54" s="164"/>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c r="BX54" s="232"/>
      <c r="BY54" s="232"/>
      <c r="BZ54" s="232"/>
      <c r="CA54" s="232"/>
      <c r="CB54" s="232"/>
      <c r="CC54" s="232"/>
      <c r="CD54" s="232"/>
      <c r="CE54" s="232"/>
      <c r="CF54" s="232"/>
      <c r="CG54" s="232"/>
      <c r="CH54" s="232"/>
      <c r="CI54" s="232"/>
      <c r="CJ54" s="232"/>
      <c r="CK54" s="232"/>
      <c r="CL54" s="232"/>
      <c r="CM54" s="232"/>
      <c r="CN54" s="232"/>
      <c r="CO54" s="232"/>
      <c r="CP54" s="232"/>
      <c r="CQ54" s="232"/>
      <c r="CR54" s="232"/>
      <c r="CS54" s="232"/>
      <c r="CT54" s="232"/>
      <c r="CU54" s="232"/>
      <c r="CV54" s="232"/>
      <c r="CW54" s="232"/>
      <c r="CX54" s="232"/>
      <c r="CY54" s="232"/>
      <c r="CZ54" s="232"/>
      <c r="DA54" s="232"/>
      <c r="DB54" s="232"/>
      <c r="DC54" s="232"/>
      <c r="DD54" s="232"/>
      <c r="DE54" s="232"/>
      <c r="DF54" s="232"/>
      <c r="DG54" s="232"/>
      <c r="DH54" s="232"/>
      <c r="DI54" s="232"/>
      <c r="DJ54" s="232"/>
      <c r="DK54" s="232"/>
      <c r="DL54" s="232"/>
      <c r="DM54" s="232"/>
      <c r="DN54" s="232"/>
      <c r="DO54" s="232"/>
      <c r="DP54" s="232"/>
      <c r="DQ54" s="232"/>
      <c r="DR54" s="232"/>
      <c r="DS54" s="232"/>
      <c r="DT54" s="234"/>
      <c r="DU54" s="234"/>
      <c r="DV54" s="233"/>
    </row>
    <row r="55" spans="1:126" x14ac:dyDescent="0.25">
      <c r="A55" s="163" t="s">
        <v>186</v>
      </c>
      <c r="B55" s="230" t="s">
        <v>187</v>
      </c>
      <c r="C55" s="231" t="e">
        <v>#N/A</v>
      </c>
      <c r="D55" s="231" t="e">
        <v>#N/A</v>
      </c>
      <c r="E55" s="231" t="e">
        <v>#N/A</v>
      </c>
      <c r="F55" s="231" t="e">
        <v>#N/A</v>
      </c>
      <c r="G55" s="231" t="e">
        <v>#N/A</v>
      </c>
      <c r="H55" s="231" t="e">
        <v>#N/A</v>
      </c>
      <c r="I55" s="231" t="e">
        <v>#N/A</v>
      </c>
      <c r="J55" s="231" t="e">
        <v>#N/A</v>
      </c>
      <c r="K55" s="231" t="e">
        <v>#N/A</v>
      </c>
      <c r="L55" s="164" t="e">
        <v>#N/A</v>
      </c>
      <c r="M55" s="164"/>
      <c r="N55" s="164"/>
      <c r="O55" s="164"/>
      <c r="P55" s="164"/>
      <c r="Q55" s="164"/>
      <c r="R55" s="164"/>
      <c r="S55" s="164"/>
      <c r="T55" s="164"/>
      <c r="U55" s="164"/>
      <c r="V55" s="164"/>
      <c r="W55" s="164"/>
      <c r="X55" s="164"/>
      <c r="Y55" s="164"/>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c r="BU55" s="232"/>
      <c r="BV55" s="232"/>
      <c r="BW55" s="232"/>
      <c r="BX55" s="232"/>
      <c r="BY55" s="232"/>
      <c r="BZ55" s="232"/>
      <c r="CA55" s="232"/>
      <c r="CB55" s="232"/>
      <c r="CC55" s="232"/>
      <c r="CD55" s="232"/>
      <c r="CE55" s="232"/>
      <c r="CF55" s="232"/>
      <c r="CG55" s="232"/>
      <c r="CH55" s="232"/>
      <c r="CI55" s="232"/>
      <c r="CJ55" s="232"/>
      <c r="CK55" s="232"/>
      <c r="CL55" s="232"/>
      <c r="CM55" s="232"/>
      <c r="CN55" s="232"/>
      <c r="CO55" s="232"/>
      <c r="CP55" s="232"/>
      <c r="CQ55" s="232"/>
      <c r="CR55" s="232"/>
      <c r="CS55" s="232"/>
      <c r="CT55" s="232"/>
      <c r="CU55" s="232"/>
      <c r="CV55" s="232"/>
      <c r="CW55" s="232"/>
      <c r="CX55" s="232"/>
      <c r="CY55" s="232"/>
      <c r="CZ55" s="232"/>
      <c r="DA55" s="232"/>
      <c r="DB55" s="232"/>
      <c r="DC55" s="232"/>
      <c r="DD55" s="232"/>
      <c r="DE55" s="232"/>
      <c r="DF55" s="232"/>
      <c r="DG55" s="232"/>
      <c r="DH55" s="232"/>
      <c r="DI55" s="232"/>
      <c r="DJ55" s="232"/>
      <c r="DK55" s="232"/>
      <c r="DL55" s="232"/>
      <c r="DM55" s="232"/>
      <c r="DN55" s="232"/>
      <c r="DO55" s="232"/>
      <c r="DP55" s="232"/>
      <c r="DQ55" s="232"/>
      <c r="DR55" s="232"/>
      <c r="DS55" s="232"/>
      <c r="DT55" s="234"/>
      <c r="DU55" s="234"/>
      <c r="DV55" s="233"/>
    </row>
    <row r="56" spans="1:126" x14ac:dyDescent="0.25">
      <c r="A56" s="163" t="s">
        <v>188</v>
      </c>
      <c r="B56" s="230" t="s">
        <v>189</v>
      </c>
      <c r="C56" s="231" t="e">
        <v>#N/A</v>
      </c>
      <c r="D56" s="231" t="e">
        <v>#N/A</v>
      </c>
      <c r="E56" s="231" t="e">
        <v>#N/A</v>
      </c>
      <c r="F56" s="231" t="e">
        <v>#N/A</v>
      </c>
      <c r="G56" s="231" t="e">
        <v>#N/A</v>
      </c>
      <c r="H56" s="231" t="e">
        <v>#N/A</v>
      </c>
      <c r="I56" s="231" t="e">
        <v>#N/A</v>
      </c>
      <c r="J56" s="231" t="e">
        <v>#N/A</v>
      </c>
      <c r="K56" s="231" t="e">
        <v>#N/A</v>
      </c>
      <c r="L56" s="164" t="e">
        <v>#N/A</v>
      </c>
      <c r="M56" s="164"/>
      <c r="N56" s="164"/>
      <c r="O56" s="164"/>
      <c r="P56" s="164"/>
      <c r="Q56" s="164"/>
      <c r="R56" s="164"/>
      <c r="S56" s="164"/>
      <c r="T56" s="164"/>
      <c r="U56" s="164"/>
      <c r="V56" s="164"/>
      <c r="W56" s="164"/>
      <c r="X56" s="164"/>
      <c r="Y56" s="164"/>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c r="BU56" s="232"/>
      <c r="BV56" s="232"/>
      <c r="BW56" s="232"/>
      <c r="BX56" s="232"/>
      <c r="BY56" s="232"/>
      <c r="BZ56" s="232"/>
      <c r="CA56" s="232"/>
      <c r="CB56" s="232"/>
      <c r="CC56" s="232"/>
      <c r="CD56" s="232"/>
      <c r="CE56" s="232"/>
      <c r="CF56" s="232"/>
      <c r="CG56" s="232"/>
      <c r="CH56" s="232"/>
      <c r="CI56" s="232"/>
      <c r="CJ56" s="232"/>
      <c r="CK56" s="232"/>
      <c r="CL56" s="232"/>
      <c r="CM56" s="232"/>
      <c r="CN56" s="232"/>
      <c r="CO56" s="232"/>
      <c r="CP56" s="232"/>
      <c r="CQ56" s="232"/>
      <c r="CR56" s="232"/>
      <c r="CS56" s="232"/>
      <c r="CT56" s="232"/>
      <c r="CU56" s="232"/>
      <c r="CV56" s="232"/>
      <c r="CW56" s="232"/>
      <c r="CX56" s="232"/>
      <c r="CY56" s="232"/>
      <c r="CZ56" s="232"/>
      <c r="DA56" s="232"/>
      <c r="DB56" s="232"/>
      <c r="DC56" s="232"/>
      <c r="DD56" s="232"/>
      <c r="DE56" s="232"/>
      <c r="DF56" s="232"/>
      <c r="DG56" s="232"/>
      <c r="DH56" s="232"/>
      <c r="DI56" s="232"/>
      <c r="DJ56" s="232"/>
      <c r="DK56" s="232"/>
      <c r="DL56" s="232"/>
      <c r="DM56" s="232"/>
      <c r="DN56" s="232"/>
      <c r="DO56" s="232"/>
      <c r="DP56" s="232"/>
      <c r="DQ56" s="232"/>
      <c r="DR56" s="232"/>
      <c r="DS56" s="232"/>
      <c r="DT56" s="234"/>
      <c r="DU56" s="234"/>
      <c r="DV56" s="233"/>
    </row>
    <row r="57" spans="1:126" x14ac:dyDescent="0.25">
      <c r="A57" s="235" t="s">
        <v>190</v>
      </c>
      <c r="B57" s="236" t="s">
        <v>191</v>
      </c>
      <c r="C57" s="237" t="s">
        <v>1223</v>
      </c>
      <c r="D57" s="237" t="s">
        <v>1223</v>
      </c>
      <c r="E57" s="237">
        <v>197250</v>
      </c>
      <c r="F57" s="237">
        <v>213429</v>
      </c>
      <c r="G57" s="237">
        <v>399900</v>
      </c>
      <c r="H57" s="237" t="s">
        <v>1223</v>
      </c>
      <c r="I57" s="237">
        <v>132</v>
      </c>
      <c r="J57" s="237">
        <v>158</v>
      </c>
      <c r="K57" s="237">
        <v>317</v>
      </c>
      <c r="L57" s="239" t="s">
        <v>1827</v>
      </c>
      <c r="M57" s="154"/>
      <c r="N57" s="154"/>
      <c r="O57" s="154"/>
      <c r="P57" s="154"/>
      <c r="Q57" s="154"/>
      <c r="R57" s="154"/>
      <c r="S57" s="154"/>
      <c r="T57" s="154"/>
      <c r="U57" s="154"/>
      <c r="V57" s="154"/>
      <c r="W57" s="154"/>
      <c r="X57" s="154"/>
      <c r="Y57" s="154"/>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c r="DH57" s="240"/>
      <c r="DI57" s="240"/>
      <c r="DJ57" s="240"/>
      <c r="DK57" s="240"/>
      <c r="DL57" s="240"/>
      <c r="DM57" s="240"/>
      <c r="DN57" s="240"/>
      <c r="DO57" s="240"/>
      <c r="DP57" s="240"/>
      <c r="DQ57" s="240"/>
      <c r="DR57" s="240"/>
      <c r="DS57" s="240"/>
      <c r="DT57" s="242"/>
      <c r="DU57" s="242"/>
      <c r="DV57" s="241"/>
    </row>
    <row r="58" spans="1:126" x14ac:dyDescent="0.25">
      <c r="A58" s="163" t="s">
        <v>192</v>
      </c>
      <c r="B58" s="230" t="s">
        <v>193</v>
      </c>
      <c r="C58" s="231" t="e">
        <v>#N/A</v>
      </c>
      <c r="D58" s="231" t="e">
        <v>#N/A</v>
      </c>
      <c r="E58" s="231" t="e">
        <v>#N/A</v>
      </c>
      <c r="F58" s="231" t="e">
        <v>#N/A</v>
      </c>
      <c r="G58" s="231" t="e">
        <v>#N/A</v>
      </c>
      <c r="H58" s="231" t="e">
        <v>#N/A</v>
      </c>
      <c r="I58" s="231" t="e">
        <v>#N/A</v>
      </c>
      <c r="J58" s="231" t="e">
        <v>#N/A</v>
      </c>
      <c r="K58" s="231" t="e">
        <v>#N/A</v>
      </c>
      <c r="L58" s="164" t="e">
        <v>#N/A</v>
      </c>
      <c r="M58" s="164"/>
      <c r="N58" s="164"/>
      <c r="O58" s="164"/>
      <c r="P58" s="164"/>
      <c r="Q58" s="164"/>
      <c r="R58" s="164"/>
      <c r="S58" s="164"/>
      <c r="T58" s="164"/>
      <c r="U58" s="164"/>
      <c r="V58" s="164"/>
      <c r="W58" s="164"/>
      <c r="X58" s="164"/>
      <c r="Y58" s="164"/>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4"/>
      <c r="DU58" s="234"/>
      <c r="DV58" s="233"/>
    </row>
    <row r="59" spans="1:126" x14ac:dyDescent="0.25">
      <c r="A59" s="235" t="s">
        <v>194</v>
      </c>
      <c r="B59" s="236" t="s">
        <v>195</v>
      </c>
      <c r="C59" s="237" t="s">
        <v>1223</v>
      </c>
      <c r="D59" s="237" t="s">
        <v>1223</v>
      </c>
      <c r="E59" s="237">
        <v>146318</v>
      </c>
      <c r="F59" s="237">
        <v>213701</v>
      </c>
      <c r="G59" s="237">
        <v>305786</v>
      </c>
      <c r="H59" s="237" t="s">
        <v>1223</v>
      </c>
      <c r="I59" s="237">
        <v>141</v>
      </c>
      <c r="J59" s="237">
        <v>161</v>
      </c>
      <c r="K59" s="237" t="s">
        <v>1223</v>
      </c>
      <c r="L59" s="239" t="s">
        <v>1737</v>
      </c>
      <c r="M59" s="154"/>
      <c r="N59" s="154"/>
      <c r="O59" s="154"/>
      <c r="P59" s="154"/>
      <c r="Q59" s="154"/>
      <c r="R59" s="154"/>
      <c r="S59" s="154"/>
      <c r="T59" s="154"/>
      <c r="U59" s="154"/>
      <c r="V59" s="154"/>
      <c r="W59" s="154"/>
      <c r="X59" s="154"/>
      <c r="Y59" s="154"/>
      <c r="Z59" s="240"/>
      <c r="AA59" s="240"/>
      <c r="AB59" s="240"/>
      <c r="AC59" s="240"/>
      <c r="AD59" s="240"/>
      <c r="AE59" s="240"/>
      <c r="AF59" s="240"/>
      <c r="AG59" s="240"/>
      <c r="AH59" s="240"/>
      <c r="AI59" s="240"/>
      <c r="AJ59" s="240"/>
      <c r="AK59" s="240"/>
      <c r="AL59" s="240"/>
      <c r="AM59" s="240"/>
      <c r="AN59" s="240"/>
      <c r="AO59" s="240"/>
      <c r="AP59" s="240"/>
      <c r="AQ59" s="240"/>
      <c r="AR59" s="240"/>
      <c r="AS59" s="240"/>
      <c r="AT59" s="240"/>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c r="DH59" s="240"/>
      <c r="DI59" s="240"/>
      <c r="DJ59" s="240"/>
      <c r="DK59" s="240"/>
      <c r="DL59" s="240"/>
      <c r="DM59" s="240"/>
      <c r="DN59" s="240"/>
      <c r="DO59" s="240"/>
      <c r="DP59" s="240"/>
      <c r="DQ59" s="240"/>
      <c r="DR59" s="240"/>
      <c r="DS59" s="240"/>
      <c r="DT59" s="242"/>
      <c r="DU59" s="242"/>
      <c r="DV59" s="241"/>
    </row>
    <row r="60" spans="1:126" x14ac:dyDescent="0.25">
      <c r="A60" s="163" t="s">
        <v>196</v>
      </c>
      <c r="B60" s="230" t="s">
        <v>197</v>
      </c>
      <c r="C60" s="231" t="e">
        <v>#N/A</v>
      </c>
      <c r="D60" s="231" t="e">
        <v>#N/A</v>
      </c>
      <c r="E60" s="231" t="e">
        <v>#N/A</v>
      </c>
      <c r="F60" s="231" t="e">
        <v>#N/A</v>
      </c>
      <c r="G60" s="231" t="e">
        <v>#N/A</v>
      </c>
      <c r="H60" s="231" t="e">
        <v>#N/A</v>
      </c>
      <c r="I60" s="231" t="e">
        <v>#N/A</v>
      </c>
      <c r="J60" s="231" t="e">
        <v>#N/A</v>
      </c>
      <c r="K60" s="231" t="e">
        <v>#N/A</v>
      </c>
      <c r="L60" s="164" t="e">
        <v>#N/A</v>
      </c>
      <c r="M60" s="164"/>
      <c r="N60" s="164"/>
      <c r="O60" s="164"/>
      <c r="P60" s="164"/>
      <c r="Q60" s="164"/>
      <c r="R60" s="164"/>
      <c r="S60" s="164"/>
      <c r="T60" s="164"/>
      <c r="U60" s="164"/>
      <c r="V60" s="164"/>
      <c r="W60" s="164"/>
      <c r="X60" s="164"/>
      <c r="Y60" s="164"/>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c r="BU60" s="232"/>
      <c r="BV60" s="232"/>
      <c r="BW60" s="232"/>
      <c r="BX60" s="232"/>
      <c r="BY60" s="232"/>
      <c r="BZ60" s="232"/>
      <c r="CA60" s="232"/>
      <c r="CB60" s="232"/>
      <c r="CC60" s="232"/>
      <c r="CD60" s="232"/>
      <c r="CE60" s="232"/>
      <c r="CF60" s="232"/>
      <c r="CG60" s="232"/>
      <c r="CH60" s="232"/>
      <c r="CI60" s="232"/>
      <c r="CJ60" s="232"/>
      <c r="CK60" s="232"/>
      <c r="CL60" s="232"/>
      <c r="CM60" s="232"/>
      <c r="CN60" s="232"/>
      <c r="CO60" s="232"/>
      <c r="CP60" s="232"/>
      <c r="CQ60" s="232"/>
      <c r="CR60" s="232"/>
      <c r="CS60" s="232"/>
      <c r="CT60" s="232"/>
      <c r="CU60" s="232"/>
      <c r="CV60" s="232"/>
      <c r="CW60" s="232"/>
      <c r="CX60" s="232"/>
      <c r="CY60" s="232"/>
      <c r="CZ60" s="232"/>
      <c r="DA60" s="232"/>
      <c r="DB60" s="232"/>
      <c r="DC60" s="232"/>
      <c r="DD60" s="232"/>
      <c r="DE60" s="232"/>
      <c r="DF60" s="232"/>
      <c r="DG60" s="232"/>
      <c r="DH60" s="232"/>
      <c r="DI60" s="232"/>
      <c r="DJ60" s="232"/>
      <c r="DK60" s="232"/>
      <c r="DL60" s="232"/>
      <c r="DM60" s="232"/>
      <c r="DN60" s="232"/>
      <c r="DO60" s="232"/>
      <c r="DP60" s="232"/>
      <c r="DQ60" s="232"/>
      <c r="DR60" s="232"/>
      <c r="DS60" s="232"/>
      <c r="DT60" s="234"/>
      <c r="DU60" s="234"/>
      <c r="DV60" s="233"/>
    </row>
    <row r="61" spans="1:126" x14ac:dyDescent="0.25">
      <c r="A61" s="163" t="s">
        <v>198</v>
      </c>
      <c r="B61" s="230" t="s">
        <v>199</v>
      </c>
      <c r="C61" s="231" t="e">
        <v>#N/A</v>
      </c>
      <c r="D61" s="231" t="e">
        <v>#N/A</v>
      </c>
      <c r="E61" s="231" t="e">
        <v>#N/A</v>
      </c>
      <c r="F61" s="231" t="e">
        <v>#N/A</v>
      </c>
      <c r="G61" s="231" t="e">
        <v>#N/A</v>
      </c>
      <c r="H61" s="231" t="e">
        <v>#N/A</v>
      </c>
      <c r="I61" s="231" t="e">
        <v>#N/A</v>
      </c>
      <c r="J61" s="231" t="e">
        <v>#N/A</v>
      </c>
      <c r="K61" s="231" t="e">
        <v>#N/A</v>
      </c>
      <c r="L61" s="164" t="e">
        <v>#N/A</v>
      </c>
      <c r="M61" s="164"/>
      <c r="N61" s="164"/>
      <c r="O61" s="164"/>
      <c r="P61" s="164"/>
      <c r="Q61" s="164"/>
      <c r="R61" s="164"/>
      <c r="S61" s="164"/>
      <c r="T61" s="164"/>
      <c r="U61" s="164"/>
      <c r="V61" s="164"/>
      <c r="W61" s="164"/>
      <c r="X61" s="164"/>
      <c r="Y61" s="164"/>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4"/>
      <c r="DU61" s="234"/>
      <c r="DV61" s="233"/>
    </row>
    <row r="62" spans="1:126" x14ac:dyDescent="0.25">
      <c r="A62" s="163" t="s">
        <v>200</v>
      </c>
      <c r="B62" s="230" t="s">
        <v>201</v>
      </c>
      <c r="C62" s="231" t="e">
        <v>#N/A</v>
      </c>
      <c r="D62" s="231" t="e">
        <v>#N/A</v>
      </c>
      <c r="E62" s="231" t="e">
        <v>#N/A</v>
      </c>
      <c r="F62" s="231" t="e">
        <v>#N/A</v>
      </c>
      <c r="G62" s="231" t="e">
        <v>#N/A</v>
      </c>
      <c r="H62" s="231" t="e">
        <v>#N/A</v>
      </c>
      <c r="I62" s="231" t="e">
        <v>#N/A</v>
      </c>
      <c r="J62" s="231" t="e">
        <v>#N/A</v>
      </c>
      <c r="K62" s="231" t="e">
        <v>#N/A</v>
      </c>
      <c r="L62" s="164" t="e">
        <v>#N/A</v>
      </c>
      <c r="M62" s="164"/>
      <c r="N62" s="164"/>
      <c r="O62" s="164"/>
      <c r="P62" s="164"/>
      <c r="Q62" s="164"/>
      <c r="R62" s="164"/>
      <c r="S62" s="164"/>
      <c r="T62" s="164"/>
      <c r="U62" s="164"/>
      <c r="V62" s="164"/>
      <c r="W62" s="164"/>
      <c r="X62" s="164"/>
      <c r="Y62" s="164"/>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c r="BU62" s="232"/>
      <c r="BV62" s="232"/>
      <c r="BW62" s="232"/>
      <c r="BX62" s="232"/>
      <c r="BY62" s="232"/>
      <c r="BZ62" s="232"/>
      <c r="CA62" s="232"/>
      <c r="CB62" s="232"/>
      <c r="CC62" s="232"/>
      <c r="CD62" s="232"/>
      <c r="CE62" s="232"/>
      <c r="CF62" s="232"/>
      <c r="CG62" s="232"/>
      <c r="CH62" s="232"/>
      <c r="CI62" s="232"/>
      <c r="CJ62" s="232"/>
      <c r="CK62" s="232"/>
      <c r="CL62" s="232"/>
      <c r="CM62" s="232"/>
      <c r="CN62" s="232"/>
      <c r="CO62" s="232"/>
      <c r="CP62" s="232"/>
      <c r="CQ62" s="232"/>
      <c r="CR62" s="232"/>
      <c r="CS62" s="232"/>
      <c r="CT62" s="232"/>
      <c r="CU62" s="232"/>
      <c r="CV62" s="232"/>
      <c r="CW62" s="232"/>
      <c r="CX62" s="232"/>
      <c r="CY62" s="232"/>
      <c r="CZ62" s="232"/>
      <c r="DA62" s="232"/>
      <c r="DB62" s="232"/>
      <c r="DC62" s="232"/>
      <c r="DD62" s="232"/>
      <c r="DE62" s="232"/>
      <c r="DF62" s="232"/>
      <c r="DG62" s="232"/>
      <c r="DH62" s="232"/>
      <c r="DI62" s="232"/>
      <c r="DJ62" s="232"/>
      <c r="DK62" s="232"/>
      <c r="DL62" s="232"/>
      <c r="DM62" s="232"/>
      <c r="DN62" s="232"/>
      <c r="DO62" s="232"/>
      <c r="DP62" s="232"/>
      <c r="DQ62" s="232"/>
      <c r="DR62" s="232"/>
      <c r="DS62" s="232"/>
      <c r="DT62" s="234"/>
      <c r="DU62" s="234"/>
      <c r="DV62" s="233"/>
    </row>
    <row r="63" spans="1:126" x14ac:dyDescent="0.25">
      <c r="A63" s="235" t="s">
        <v>202</v>
      </c>
      <c r="B63" s="236" t="s">
        <v>203</v>
      </c>
      <c r="C63" s="237" t="s">
        <v>1223</v>
      </c>
      <c r="D63" s="237" t="s">
        <v>1223</v>
      </c>
      <c r="E63" s="237">
        <v>317000</v>
      </c>
      <c r="F63" s="237">
        <v>316667</v>
      </c>
      <c r="G63" s="237">
        <v>415000</v>
      </c>
      <c r="H63" s="237" t="s">
        <v>1223</v>
      </c>
      <c r="I63" s="237">
        <v>161</v>
      </c>
      <c r="J63" s="237">
        <v>216</v>
      </c>
      <c r="K63" s="237" t="s">
        <v>1223</v>
      </c>
      <c r="L63" s="243" t="s">
        <v>1739</v>
      </c>
      <c r="M63" s="154"/>
      <c r="N63" s="154"/>
      <c r="O63" s="154"/>
      <c r="P63" s="154"/>
      <c r="Q63" s="154"/>
      <c r="R63" s="154"/>
      <c r="S63" s="154"/>
      <c r="T63" s="154"/>
      <c r="U63" s="154"/>
      <c r="V63" s="154"/>
      <c r="W63" s="154"/>
      <c r="X63" s="154"/>
      <c r="Y63" s="154"/>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c r="DH63" s="240"/>
      <c r="DI63" s="240"/>
      <c r="DJ63" s="240"/>
      <c r="DK63" s="240"/>
      <c r="DL63" s="240"/>
      <c r="DM63" s="240"/>
      <c r="DN63" s="240"/>
      <c r="DO63" s="240"/>
      <c r="DP63" s="240"/>
      <c r="DQ63" s="240"/>
      <c r="DR63" s="240"/>
      <c r="DS63" s="240"/>
      <c r="DT63" s="242"/>
      <c r="DU63" s="242"/>
      <c r="DV63" s="241"/>
    </row>
    <row r="64" spans="1:126" x14ac:dyDescent="0.25">
      <c r="A64" s="163" t="s">
        <v>204</v>
      </c>
      <c r="B64" s="230" t="s">
        <v>205</v>
      </c>
      <c r="C64" s="231" t="e">
        <v>#N/A</v>
      </c>
      <c r="D64" s="231" t="e">
        <v>#N/A</v>
      </c>
      <c r="E64" s="231" t="e">
        <v>#N/A</v>
      </c>
      <c r="F64" s="231" t="e">
        <v>#N/A</v>
      </c>
      <c r="G64" s="231" t="e">
        <v>#N/A</v>
      </c>
      <c r="H64" s="231" t="e">
        <v>#N/A</v>
      </c>
      <c r="I64" s="231" t="e">
        <v>#N/A</v>
      </c>
      <c r="J64" s="231" t="e">
        <v>#N/A</v>
      </c>
      <c r="K64" s="231" t="e">
        <v>#N/A</v>
      </c>
      <c r="L64" s="164" t="e">
        <v>#N/A</v>
      </c>
      <c r="M64" s="164"/>
      <c r="N64" s="164"/>
      <c r="O64" s="164"/>
      <c r="P64" s="164"/>
      <c r="Q64" s="164"/>
      <c r="R64" s="164"/>
      <c r="S64" s="164"/>
      <c r="T64" s="164"/>
      <c r="U64" s="164"/>
      <c r="V64" s="164"/>
      <c r="W64" s="164"/>
      <c r="X64" s="164"/>
      <c r="Y64" s="164"/>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c r="BU64" s="232"/>
      <c r="BV64" s="232"/>
      <c r="BW64" s="232"/>
      <c r="BX64" s="232"/>
      <c r="BY64" s="232"/>
      <c r="BZ64" s="232"/>
      <c r="CA64" s="232"/>
      <c r="CB64" s="232"/>
      <c r="CC64" s="232"/>
      <c r="CD64" s="232"/>
      <c r="CE64" s="232"/>
      <c r="CF64" s="232"/>
      <c r="CG64" s="232"/>
      <c r="CH64" s="232"/>
      <c r="CI64" s="232"/>
      <c r="CJ64" s="232"/>
      <c r="CK64" s="232"/>
      <c r="CL64" s="232"/>
      <c r="CM64" s="232"/>
      <c r="CN64" s="232"/>
      <c r="CO64" s="232"/>
      <c r="CP64" s="232"/>
      <c r="CQ64" s="232"/>
      <c r="CR64" s="232"/>
      <c r="CS64" s="232"/>
      <c r="CT64" s="232"/>
      <c r="CU64" s="232"/>
      <c r="CV64" s="232"/>
      <c r="CW64" s="232"/>
      <c r="CX64" s="232"/>
      <c r="CY64" s="232"/>
      <c r="CZ64" s="232"/>
      <c r="DA64" s="232"/>
      <c r="DB64" s="232"/>
      <c r="DC64" s="232"/>
      <c r="DD64" s="232"/>
      <c r="DE64" s="232"/>
      <c r="DF64" s="232"/>
      <c r="DG64" s="232"/>
      <c r="DH64" s="232"/>
      <c r="DI64" s="232"/>
      <c r="DJ64" s="232"/>
      <c r="DK64" s="232"/>
      <c r="DL64" s="232"/>
      <c r="DM64" s="232"/>
      <c r="DN64" s="232"/>
      <c r="DO64" s="232"/>
      <c r="DP64" s="232"/>
      <c r="DQ64" s="232"/>
      <c r="DR64" s="232"/>
      <c r="DS64" s="232"/>
      <c r="DT64" s="234"/>
      <c r="DU64" s="234"/>
      <c r="DV64" s="233"/>
    </row>
    <row r="65" spans="1:126" x14ac:dyDescent="0.25">
      <c r="A65" s="163" t="s">
        <v>206</v>
      </c>
      <c r="B65" s="230" t="s">
        <v>207</v>
      </c>
      <c r="C65" s="231" t="e">
        <v>#N/A</v>
      </c>
      <c r="D65" s="231" t="e">
        <v>#N/A</v>
      </c>
      <c r="E65" s="231" t="e">
        <v>#N/A</v>
      </c>
      <c r="F65" s="231" t="e">
        <v>#N/A</v>
      </c>
      <c r="G65" s="231" t="e">
        <v>#N/A</v>
      </c>
      <c r="H65" s="231" t="e">
        <v>#N/A</v>
      </c>
      <c r="I65" s="231" t="e">
        <v>#N/A</v>
      </c>
      <c r="J65" s="231" t="e">
        <v>#N/A</v>
      </c>
      <c r="K65" s="231" t="e">
        <v>#N/A</v>
      </c>
      <c r="L65" s="164" t="e">
        <v>#N/A</v>
      </c>
      <c r="M65" s="164"/>
      <c r="N65" s="164"/>
      <c r="O65" s="164"/>
      <c r="P65" s="164"/>
      <c r="Q65" s="164"/>
      <c r="R65" s="164"/>
      <c r="S65" s="164"/>
      <c r="T65" s="164"/>
      <c r="U65" s="164"/>
      <c r="V65" s="164"/>
      <c r="W65" s="164"/>
      <c r="X65" s="164"/>
      <c r="Y65" s="164"/>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c r="DL65" s="233"/>
      <c r="DM65" s="233"/>
      <c r="DN65" s="233"/>
      <c r="DO65" s="233"/>
      <c r="DP65" s="233"/>
      <c r="DQ65" s="233"/>
      <c r="DR65" s="233"/>
      <c r="DS65" s="233"/>
      <c r="DT65" s="234"/>
      <c r="DU65" s="234"/>
      <c r="DV65" s="233"/>
    </row>
    <row r="66" spans="1:126" x14ac:dyDescent="0.25">
      <c r="A66" s="235" t="s">
        <v>208</v>
      </c>
      <c r="B66" s="236" t="s">
        <v>209</v>
      </c>
      <c r="C66" s="237" t="s">
        <v>1223</v>
      </c>
      <c r="D66" s="237" t="s">
        <v>1223</v>
      </c>
      <c r="E66" s="237">
        <v>176661</v>
      </c>
      <c r="F66" s="237">
        <v>239350</v>
      </c>
      <c r="G66" s="237">
        <v>274375</v>
      </c>
      <c r="H66" s="237">
        <v>242</v>
      </c>
      <c r="I66" s="237">
        <v>150</v>
      </c>
      <c r="J66" s="237">
        <v>242</v>
      </c>
      <c r="K66" s="237">
        <v>289</v>
      </c>
      <c r="L66" s="239" t="s">
        <v>1735</v>
      </c>
      <c r="M66" s="154"/>
      <c r="N66" s="154"/>
      <c r="O66" s="154"/>
      <c r="P66" s="154"/>
      <c r="Q66" s="154"/>
      <c r="R66" s="154"/>
      <c r="S66" s="154"/>
      <c r="T66" s="154"/>
      <c r="U66" s="154"/>
      <c r="V66" s="154"/>
      <c r="W66" s="154"/>
      <c r="X66" s="154"/>
      <c r="Y66" s="154"/>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c r="DH66" s="240"/>
      <c r="DI66" s="240"/>
      <c r="DJ66" s="240"/>
      <c r="DK66" s="240"/>
      <c r="DL66" s="240"/>
      <c r="DM66" s="240"/>
      <c r="DN66" s="240"/>
      <c r="DO66" s="240"/>
      <c r="DP66" s="240"/>
      <c r="DQ66" s="240"/>
      <c r="DR66" s="240"/>
      <c r="DS66" s="240"/>
      <c r="DT66" s="242"/>
      <c r="DU66" s="242"/>
      <c r="DV66" s="241"/>
    </row>
    <row r="67" spans="1:126" x14ac:dyDescent="0.25">
      <c r="A67" s="235" t="s">
        <v>210</v>
      </c>
      <c r="B67" s="236" t="s">
        <v>211</v>
      </c>
      <c r="C67" s="237" t="s">
        <v>1223</v>
      </c>
      <c r="D67" s="237" t="s">
        <v>1223</v>
      </c>
      <c r="E67" s="237">
        <v>179083</v>
      </c>
      <c r="F67" s="237">
        <v>230333</v>
      </c>
      <c r="G67" s="237">
        <v>338571</v>
      </c>
      <c r="H67" s="237">
        <v>116</v>
      </c>
      <c r="I67" s="237">
        <v>167</v>
      </c>
      <c r="J67" s="237">
        <v>169</v>
      </c>
      <c r="K67" s="237">
        <v>253</v>
      </c>
      <c r="L67" s="239" t="s">
        <v>1826</v>
      </c>
      <c r="M67" s="154"/>
      <c r="N67" s="154"/>
      <c r="O67" s="154"/>
      <c r="P67" s="154"/>
      <c r="Q67" s="154"/>
      <c r="R67" s="154"/>
      <c r="S67" s="154"/>
      <c r="T67" s="154"/>
      <c r="U67" s="154"/>
      <c r="V67" s="154"/>
      <c r="W67" s="154"/>
      <c r="X67" s="154"/>
      <c r="Y67" s="154"/>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c r="DH67" s="240"/>
      <c r="DI67" s="240"/>
      <c r="DJ67" s="240"/>
      <c r="DK67" s="240"/>
      <c r="DL67" s="240"/>
      <c r="DM67" s="240"/>
      <c r="DN67" s="240"/>
      <c r="DO67" s="240"/>
      <c r="DP67" s="240"/>
      <c r="DQ67" s="240"/>
      <c r="DR67" s="240"/>
      <c r="DS67" s="240"/>
      <c r="DT67" s="242"/>
      <c r="DU67" s="242"/>
      <c r="DV67" s="241"/>
    </row>
    <row r="68" spans="1:126" x14ac:dyDescent="0.25">
      <c r="A68" s="163" t="s">
        <v>212</v>
      </c>
      <c r="B68" s="230" t="s">
        <v>213</v>
      </c>
      <c r="C68" s="231" t="e">
        <v>#N/A</v>
      </c>
      <c r="D68" s="231" t="e">
        <v>#N/A</v>
      </c>
      <c r="E68" s="231" t="e">
        <v>#N/A</v>
      </c>
      <c r="F68" s="231" t="e">
        <v>#N/A</v>
      </c>
      <c r="G68" s="231" t="e">
        <v>#N/A</v>
      </c>
      <c r="H68" s="231" t="e">
        <v>#N/A</v>
      </c>
      <c r="I68" s="231" t="e">
        <v>#N/A</v>
      </c>
      <c r="J68" s="231" t="e">
        <v>#N/A</v>
      </c>
      <c r="K68" s="231" t="e">
        <v>#N/A</v>
      </c>
      <c r="L68" s="164" t="e">
        <v>#N/A</v>
      </c>
      <c r="M68" s="164"/>
      <c r="N68" s="164"/>
      <c r="O68" s="164"/>
      <c r="P68" s="164"/>
      <c r="Q68" s="164"/>
      <c r="R68" s="164"/>
      <c r="S68" s="164"/>
      <c r="T68" s="164"/>
      <c r="U68" s="164"/>
      <c r="V68" s="164"/>
      <c r="W68" s="164"/>
      <c r="X68" s="164"/>
      <c r="Y68" s="164"/>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c r="BL68" s="232"/>
      <c r="BM68" s="232"/>
      <c r="BN68" s="232"/>
      <c r="BO68" s="232"/>
      <c r="BP68" s="232"/>
      <c r="BQ68" s="232"/>
      <c r="BR68" s="232"/>
      <c r="BS68" s="232"/>
      <c r="BT68" s="232"/>
      <c r="BU68" s="232"/>
      <c r="BV68" s="232"/>
      <c r="BW68" s="232"/>
      <c r="BX68" s="232"/>
      <c r="BY68" s="232"/>
      <c r="BZ68" s="232"/>
      <c r="CA68" s="232"/>
      <c r="CB68" s="232"/>
      <c r="CC68" s="232"/>
      <c r="CD68" s="232"/>
      <c r="CE68" s="232"/>
      <c r="CF68" s="232"/>
      <c r="CG68" s="232"/>
      <c r="CH68" s="232"/>
      <c r="CI68" s="232"/>
      <c r="CJ68" s="232"/>
      <c r="CK68" s="232"/>
      <c r="CL68" s="232"/>
      <c r="CM68" s="232"/>
      <c r="CN68" s="232"/>
      <c r="CO68" s="232"/>
      <c r="CP68" s="232"/>
      <c r="CQ68" s="232"/>
      <c r="CR68" s="232"/>
      <c r="CS68" s="232"/>
      <c r="CT68" s="232"/>
      <c r="CU68" s="232"/>
      <c r="CV68" s="232"/>
      <c r="CW68" s="232"/>
      <c r="CX68" s="232"/>
      <c r="CY68" s="232"/>
      <c r="CZ68" s="232"/>
      <c r="DA68" s="232"/>
      <c r="DB68" s="232"/>
      <c r="DC68" s="232"/>
      <c r="DD68" s="232"/>
      <c r="DE68" s="232"/>
      <c r="DF68" s="232"/>
      <c r="DG68" s="232"/>
      <c r="DH68" s="232"/>
      <c r="DI68" s="232"/>
      <c r="DJ68" s="232"/>
      <c r="DK68" s="232"/>
      <c r="DL68" s="232"/>
      <c r="DM68" s="232"/>
      <c r="DN68" s="232"/>
      <c r="DO68" s="232"/>
      <c r="DP68" s="232"/>
      <c r="DQ68" s="232"/>
      <c r="DR68" s="232"/>
      <c r="DS68" s="232"/>
      <c r="DT68" s="234"/>
      <c r="DU68" s="234"/>
      <c r="DV68" s="233"/>
    </row>
    <row r="69" spans="1:126" x14ac:dyDescent="0.25">
      <c r="A69" s="163" t="s">
        <v>214</v>
      </c>
      <c r="B69" s="230" t="s">
        <v>215</v>
      </c>
      <c r="C69" s="231" t="e">
        <v>#N/A</v>
      </c>
      <c r="D69" s="231" t="e">
        <v>#N/A</v>
      </c>
      <c r="E69" s="231" t="e">
        <v>#N/A</v>
      </c>
      <c r="F69" s="231" t="e">
        <v>#N/A</v>
      </c>
      <c r="G69" s="231" t="e">
        <v>#N/A</v>
      </c>
      <c r="H69" s="231" t="e">
        <v>#N/A</v>
      </c>
      <c r="I69" s="231" t="e">
        <v>#N/A</v>
      </c>
      <c r="J69" s="231" t="e">
        <v>#N/A</v>
      </c>
      <c r="K69" s="231" t="e">
        <v>#N/A</v>
      </c>
      <c r="L69" s="164" t="e">
        <v>#N/A</v>
      </c>
      <c r="M69" s="164"/>
      <c r="N69" s="164"/>
      <c r="O69" s="164"/>
      <c r="P69" s="164"/>
      <c r="Q69" s="164"/>
      <c r="R69" s="164"/>
      <c r="S69" s="164"/>
      <c r="T69" s="164"/>
      <c r="U69" s="164"/>
      <c r="V69" s="164"/>
      <c r="W69" s="164"/>
      <c r="X69" s="164"/>
      <c r="Y69" s="164"/>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32"/>
      <c r="BL69" s="232"/>
      <c r="BM69" s="232"/>
      <c r="BN69" s="232"/>
      <c r="BO69" s="232"/>
      <c r="BP69" s="232"/>
      <c r="BQ69" s="232"/>
      <c r="BR69" s="232"/>
      <c r="BS69" s="232"/>
      <c r="BT69" s="232"/>
      <c r="BU69" s="232"/>
      <c r="BV69" s="232"/>
      <c r="BW69" s="232"/>
      <c r="BX69" s="232"/>
      <c r="BY69" s="232"/>
      <c r="BZ69" s="232"/>
      <c r="CA69" s="232"/>
      <c r="CB69" s="232"/>
      <c r="CC69" s="232"/>
      <c r="CD69" s="232"/>
      <c r="CE69" s="232"/>
      <c r="CF69" s="232"/>
      <c r="CG69" s="232"/>
      <c r="CH69" s="232"/>
      <c r="CI69" s="232"/>
      <c r="CJ69" s="232"/>
      <c r="CK69" s="232"/>
      <c r="CL69" s="232"/>
      <c r="CM69" s="232"/>
      <c r="CN69" s="232"/>
      <c r="CO69" s="232"/>
      <c r="CP69" s="232"/>
      <c r="CQ69" s="232"/>
      <c r="CR69" s="232"/>
      <c r="CS69" s="232"/>
      <c r="CT69" s="232"/>
      <c r="CU69" s="232"/>
      <c r="CV69" s="232"/>
      <c r="CW69" s="232"/>
      <c r="CX69" s="232"/>
      <c r="CY69" s="232"/>
      <c r="CZ69" s="232"/>
      <c r="DA69" s="232"/>
      <c r="DB69" s="232"/>
      <c r="DC69" s="232"/>
      <c r="DD69" s="232"/>
      <c r="DE69" s="232"/>
      <c r="DF69" s="232"/>
      <c r="DG69" s="232"/>
      <c r="DH69" s="232"/>
      <c r="DI69" s="232"/>
      <c r="DJ69" s="232"/>
      <c r="DK69" s="232"/>
      <c r="DL69" s="232"/>
      <c r="DM69" s="232"/>
      <c r="DN69" s="232"/>
      <c r="DO69" s="232"/>
      <c r="DP69" s="232"/>
      <c r="DQ69" s="232"/>
      <c r="DR69" s="232"/>
      <c r="DS69" s="232"/>
      <c r="DT69" s="234"/>
      <c r="DU69" s="234"/>
      <c r="DV69" s="233"/>
    </row>
    <row r="70" spans="1:126" x14ac:dyDescent="0.25">
      <c r="A70" s="235" t="s">
        <v>216</v>
      </c>
      <c r="B70" s="236" t="s">
        <v>217</v>
      </c>
      <c r="C70" s="237" t="s">
        <v>1223</v>
      </c>
      <c r="D70" s="237" t="s">
        <v>1223</v>
      </c>
      <c r="E70" s="237">
        <v>173050</v>
      </c>
      <c r="F70" s="237">
        <v>261659</v>
      </c>
      <c r="G70" s="237">
        <v>541923</v>
      </c>
      <c r="H70" s="237">
        <v>121</v>
      </c>
      <c r="I70" s="237">
        <v>135</v>
      </c>
      <c r="J70" s="237">
        <v>147</v>
      </c>
      <c r="K70" s="237">
        <v>369</v>
      </c>
      <c r="L70" s="243" t="s">
        <v>1738</v>
      </c>
      <c r="M70" s="154"/>
      <c r="N70" s="154"/>
      <c r="O70" s="154"/>
      <c r="P70" s="154"/>
      <c r="Q70" s="154"/>
      <c r="R70" s="154"/>
      <c r="S70" s="154"/>
      <c r="T70" s="154"/>
      <c r="U70" s="154"/>
      <c r="V70" s="154"/>
      <c r="W70" s="154"/>
      <c r="X70" s="154"/>
      <c r="Y70" s="154"/>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c r="DH70" s="240"/>
      <c r="DI70" s="240"/>
      <c r="DJ70" s="240"/>
      <c r="DK70" s="240"/>
      <c r="DL70" s="240"/>
      <c r="DM70" s="240"/>
      <c r="DN70" s="240"/>
      <c r="DO70" s="240"/>
      <c r="DP70" s="240"/>
      <c r="DQ70" s="240"/>
      <c r="DR70" s="240"/>
      <c r="DS70" s="240"/>
      <c r="DT70" s="242"/>
      <c r="DU70" s="242"/>
      <c r="DV70" s="241"/>
    </row>
    <row r="71" spans="1:126" x14ac:dyDescent="0.25">
      <c r="A71" s="163" t="s">
        <v>218</v>
      </c>
      <c r="B71" s="230" t="s">
        <v>219</v>
      </c>
      <c r="C71" s="231" t="e">
        <v>#N/A</v>
      </c>
      <c r="D71" s="231" t="e">
        <v>#N/A</v>
      </c>
      <c r="E71" s="231" t="e">
        <v>#N/A</v>
      </c>
      <c r="F71" s="231" t="e">
        <v>#N/A</v>
      </c>
      <c r="G71" s="231" t="e">
        <v>#N/A</v>
      </c>
      <c r="H71" s="231" t="e">
        <v>#N/A</v>
      </c>
      <c r="I71" s="231" t="e">
        <v>#N/A</v>
      </c>
      <c r="J71" s="231" t="e">
        <v>#N/A</v>
      </c>
      <c r="K71" s="231" t="e">
        <v>#N/A</v>
      </c>
      <c r="L71" s="164" t="e">
        <v>#N/A</v>
      </c>
      <c r="M71" s="164"/>
      <c r="N71" s="164"/>
      <c r="O71" s="164"/>
      <c r="P71" s="164"/>
      <c r="Q71" s="164"/>
      <c r="R71" s="164"/>
      <c r="S71" s="164"/>
      <c r="T71" s="164"/>
      <c r="U71" s="164"/>
      <c r="V71" s="164"/>
      <c r="W71" s="164"/>
      <c r="X71" s="164"/>
      <c r="Y71" s="164"/>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2"/>
      <c r="BC71" s="232"/>
      <c r="BD71" s="232"/>
      <c r="BE71" s="232"/>
      <c r="BF71" s="232"/>
      <c r="BG71" s="232"/>
      <c r="BH71" s="232"/>
      <c r="BI71" s="232"/>
      <c r="BJ71" s="232"/>
      <c r="BK71" s="232"/>
      <c r="BL71" s="232"/>
      <c r="BM71" s="232"/>
      <c r="BN71" s="232"/>
      <c r="BO71" s="232"/>
      <c r="BP71" s="232"/>
      <c r="BQ71" s="232"/>
      <c r="BR71" s="232"/>
      <c r="BS71" s="232"/>
      <c r="BT71" s="232"/>
      <c r="BU71" s="232"/>
      <c r="BV71" s="232"/>
      <c r="BW71" s="232"/>
      <c r="BX71" s="232"/>
      <c r="BY71" s="232"/>
      <c r="BZ71" s="232"/>
      <c r="CA71" s="232"/>
      <c r="CB71" s="232"/>
      <c r="CC71" s="232"/>
      <c r="CD71" s="232"/>
      <c r="CE71" s="232"/>
      <c r="CF71" s="232"/>
      <c r="CG71" s="232"/>
      <c r="CH71" s="232"/>
      <c r="CI71" s="232"/>
      <c r="CJ71" s="232"/>
      <c r="CK71" s="232"/>
      <c r="CL71" s="232"/>
      <c r="CM71" s="232"/>
      <c r="CN71" s="232"/>
      <c r="CO71" s="232"/>
      <c r="CP71" s="232"/>
      <c r="CQ71" s="232"/>
      <c r="CR71" s="232"/>
      <c r="CS71" s="232"/>
      <c r="CT71" s="232"/>
      <c r="CU71" s="232"/>
      <c r="CV71" s="232"/>
      <c r="CW71" s="232"/>
      <c r="CX71" s="232"/>
      <c r="CY71" s="232"/>
      <c r="CZ71" s="232"/>
      <c r="DA71" s="232"/>
      <c r="DB71" s="232"/>
      <c r="DC71" s="232"/>
      <c r="DD71" s="232"/>
      <c r="DE71" s="232"/>
      <c r="DF71" s="232"/>
      <c r="DG71" s="232"/>
      <c r="DH71" s="232"/>
      <c r="DI71" s="232"/>
      <c r="DJ71" s="232"/>
      <c r="DK71" s="232"/>
      <c r="DL71" s="232"/>
      <c r="DM71" s="232"/>
      <c r="DN71" s="232"/>
      <c r="DO71" s="232"/>
      <c r="DP71" s="232"/>
      <c r="DQ71" s="232"/>
      <c r="DR71" s="232"/>
      <c r="DS71" s="232"/>
      <c r="DT71" s="234"/>
      <c r="DU71" s="234"/>
      <c r="DV71" s="233"/>
    </row>
    <row r="72" spans="1:126" x14ac:dyDescent="0.25">
      <c r="A72" s="163" t="s">
        <v>220</v>
      </c>
      <c r="B72" s="230" t="s">
        <v>221</v>
      </c>
      <c r="C72" s="231" t="e">
        <v>#N/A</v>
      </c>
      <c r="D72" s="231" t="e">
        <v>#N/A</v>
      </c>
      <c r="E72" s="231" t="e">
        <v>#N/A</v>
      </c>
      <c r="F72" s="231" t="e">
        <v>#N/A</v>
      </c>
      <c r="G72" s="231" t="e">
        <v>#N/A</v>
      </c>
      <c r="H72" s="231" t="e">
        <v>#N/A</v>
      </c>
      <c r="I72" s="231" t="e">
        <v>#N/A</v>
      </c>
      <c r="J72" s="231" t="e">
        <v>#N/A</v>
      </c>
      <c r="K72" s="231" t="e">
        <v>#N/A</v>
      </c>
      <c r="L72" s="164" t="e">
        <v>#N/A</v>
      </c>
      <c r="M72" s="164"/>
      <c r="N72" s="164"/>
      <c r="O72" s="164"/>
      <c r="P72" s="164"/>
      <c r="Q72" s="164"/>
      <c r="R72" s="164"/>
      <c r="S72" s="164"/>
      <c r="T72" s="164"/>
      <c r="U72" s="164"/>
      <c r="V72" s="164"/>
      <c r="W72" s="164"/>
      <c r="X72" s="164"/>
      <c r="Y72" s="164"/>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233"/>
      <c r="BQ72" s="233"/>
      <c r="BR72" s="233"/>
      <c r="BS72" s="233"/>
      <c r="BT72" s="233"/>
      <c r="BU72" s="233"/>
      <c r="BV72" s="233"/>
      <c r="BW72" s="233"/>
      <c r="BX72" s="233"/>
      <c r="BY72" s="233"/>
      <c r="BZ72" s="233"/>
      <c r="CA72" s="233"/>
      <c r="CB72" s="233"/>
      <c r="CC72" s="233"/>
      <c r="CD72" s="233"/>
      <c r="CE72" s="233"/>
      <c r="CF72" s="233"/>
      <c r="CG72" s="233"/>
      <c r="CH72" s="233"/>
      <c r="CI72" s="233"/>
      <c r="CJ72" s="233"/>
      <c r="CK72" s="233"/>
      <c r="CL72" s="233"/>
      <c r="CM72" s="233"/>
      <c r="CN72" s="233"/>
      <c r="CO72" s="233"/>
      <c r="CP72" s="233"/>
      <c r="CQ72" s="233"/>
      <c r="CR72" s="233"/>
      <c r="CS72" s="233"/>
      <c r="CT72" s="233"/>
      <c r="CU72" s="233"/>
      <c r="CV72" s="233"/>
      <c r="CW72" s="233"/>
      <c r="CX72" s="233"/>
      <c r="CY72" s="233"/>
      <c r="CZ72" s="233"/>
      <c r="DA72" s="233"/>
      <c r="DB72" s="233"/>
      <c r="DC72" s="233"/>
      <c r="DD72" s="233"/>
      <c r="DE72" s="233"/>
      <c r="DF72" s="233"/>
      <c r="DG72" s="233"/>
      <c r="DH72" s="233"/>
      <c r="DI72" s="233"/>
      <c r="DJ72" s="233"/>
      <c r="DK72" s="233"/>
      <c r="DL72" s="233"/>
      <c r="DM72" s="233"/>
      <c r="DN72" s="233"/>
      <c r="DO72" s="233"/>
      <c r="DP72" s="233"/>
      <c r="DQ72" s="233"/>
      <c r="DR72" s="233"/>
      <c r="DS72" s="233"/>
      <c r="DT72" s="234"/>
      <c r="DU72" s="234"/>
      <c r="DV72" s="233"/>
    </row>
    <row r="73" spans="1:126" x14ac:dyDescent="0.25">
      <c r="A73" s="163" t="s">
        <v>222</v>
      </c>
      <c r="B73" s="230" t="s">
        <v>223</v>
      </c>
      <c r="C73" s="231" t="e">
        <v>#N/A</v>
      </c>
      <c r="D73" s="231" t="e">
        <v>#N/A</v>
      </c>
      <c r="E73" s="231" t="e">
        <v>#N/A</v>
      </c>
      <c r="F73" s="231" t="e">
        <v>#N/A</v>
      </c>
      <c r="G73" s="231" t="e">
        <v>#N/A</v>
      </c>
      <c r="H73" s="231" t="e">
        <v>#N/A</v>
      </c>
      <c r="I73" s="231" t="e">
        <v>#N/A</v>
      </c>
      <c r="J73" s="231" t="e">
        <v>#N/A</v>
      </c>
      <c r="K73" s="231" t="e">
        <v>#N/A</v>
      </c>
      <c r="L73" s="164" t="e">
        <v>#N/A</v>
      </c>
      <c r="M73" s="164"/>
      <c r="N73" s="164"/>
      <c r="O73" s="164"/>
      <c r="P73" s="164"/>
      <c r="Q73" s="164"/>
      <c r="R73" s="164"/>
      <c r="S73" s="164"/>
      <c r="T73" s="164"/>
      <c r="U73" s="164"/>
      <c r="V73" s="164"/>
      <c r="W73" s="164"/>
      <c r="X73" s="164"/>
      <c r="Y73" s="164"/>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33"/>
      <c r="CN73" s="233"/>
      <c r="CO73" s="233"/>
      <c r="CP73" s="233"/>
      <c r="CQ73" s="233"/>
      <c r="CR73" s="233"/>
      <c r="CS73" s="233"/>
      <c r="CT73" s="233"/>
      <c r="CU73" s="233"/>
      <c r="CV73" s="233"/>
      <c r="CW73" s="233"/>
      <c r="CX73" s="233"/>
      <c r="CY73" s="233"/>
      <c r="CZ73" s="233"/>
      <c r="DA73" s="233"/>
      <c r="DB73" s="233"/>
      <c r="DC73" s="233"/>
      <c r="DD73" s="233"/>
      <c r="DE73" s="233"/>
      <c r="DF73" s="233"/>
      <c r="DG73" s="233"/>
      <c r="DH73" s="233"/>
      <c r="DI73" s="233"/>
      <c r="DJ73" s="233"/>
      <c r="DK73" s="233"/>
      <c r="DL73" s="233"/>
      <c r="DM73" s="233"/>
      <c r="DN73" s="233"/>
      <c r="DO73" s="233"/>
      <c r="DP73" s="233"/>
      <c r="DQ73" s="233"/>
      <c r="DR73" s="233"/>
      <c r="DS73" s="233"/>
      <c r="DT73" s="234"/>
      <c r="DU73" s="234"/>
      <c r="DV73" s="233"/>
    </row>
    <row r="74" spans="1:126" x14ac:dyDescent="0.25">
      <c r="A74" s="163" t="s">
        <v>224</v>
      </c>
      <c r="B74" s="230" t="s">
        <v>225</v>
      </c>
      <c r="C74" s="231" t="e">
        <v>#N/A</v>
      </c>
      <c r="D74" s="231" t="e">
        <v>#N/A</v>
      </c>
      <c r="E74" s="231" t="e">
        <v>#N/A</v>
      </c>
      <c r="F74" s="231" t="e">
        <v>#N/A</v>
      </c>
      <c r="G74" s="231" t="e">
        <v>#N/A</v>
      </c>
      <c r="H74" s="231" t="e">
        <v>#N/A</v>
      </c>
      <c r="I74" s="231" t="e">
        <v>#N/A</v>
      </c>
      <c r="J74" s="231" t="e">
        <v>#N/A</v>
      </c>
      <c r="K74" s="231" t="e">
        <v>#N/A</v>
      </c>
      <c r="L74" s="164" t="e">
        <v>#N/A</v>
      </c>
      <c r="M74" s="164"/>
      <c r="N74" s="164"/>
      <c r="O74" s="164"/>
      <c r="P74" s="164"/>
      <c r="Q74" s="164"/>
      <c r="R74" s="164"/>
      <c r="S74" s="164"/>
      <c r="T74" s="164"/>
      <c r="U74" s="164"/>
      <c r="V74" s="164"/>
      <c r="W74" s="164"/>
      <c r="X74" s="164"/>
      <c r="Y74" s="164"/>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c r="CC74" s="233"/>
      <c r="CD74" s="233"/>
      <c r="CE74" s="233"/>
      <c r="CF74" s="233"/>
      <c r="CG74" s="233"/>
      <c r="CH74" s="233"/>
      <c r="CI74" s="233"/>
      <c r="CJ74" s="233"/>
      <c r="CK74" s="233"/>
      <c r="CL74" s="233"/>
      <c r="CM74" s="233"/>
      <c r="CN74" s="233"/>
      <c r="CO74" s="233"/>
      <c r="CP74" s="233"/>
      <c r="CQ74" s="233"/>
      <c r="CR74" s="233"/>
      <c r="CS74" s="233"/>
      <c r="CT74" s="233"/>
      <c r="CU74" s="233"/>
      <c r="CV74" s="233"/>
      <c r="CW74" s="233"/>
      <c r="CX74" s="233"/>
      <c r="CY74" s="233"/>
      <c r="CZ74" s="233"/>
      <c r="DA74" s="233"/>
      <c r="DB74" s="233"/>
      <c r="DC74" s="233"/>
      <c r="DD74" s="233"/>
      <c r="DE74" s="233"/>
      <c r="DF74" s="233"/>
      <c r="DG74" s="233"/>
      <c r="DH74" s="233"/>
      <c r="DI74" s="233"/>
      <c r="DJ74" s="233"/>
      <c r="DK74" s="233"/>
      <c r="DL74" s="233"/>
      <c r="DM74" s="233"/>
      <c r="DN74" s="233"/>
      <c r="DO74" s="233"/>
      <c r="DP74" s="233"/>
      <c r="DQ74" s="233"/>
      <c r="DR74" s="233"/>
      <c r="DS74" s="233"/>
      <c r="DT74" s="234"/>
      <c r="DU74" s="234"/>
      <c r="DV74" s="233"/>
    </row>
    <row r="75" spans="1:126" x14ac:dyDescent="0.25">
      <c r="A75" s="163" t="s">
        <v>226</v>
      </c>
      <c r="B75" s="230" t="s">
        <v>227</v>
      </c>
      <c r="C75" s="231" t="e">
        <v>#N/A</v>
      </c>
      <c r="D75" s="231" t="e">
        <v>#N/A</v>
      </c>
      <c r="E75" s="231" t="e">
        <v>#N/A</v>
      </c>
      <c r="F75" s="231" t="e">
        <v>#N/A</v>
      </c>
      <c r="G75" s="231" t="e">
        <v>#N/A</v>
      </c>
      <c r="H75" s="231" t="e">
        <v>#N/A</v>
      </c>
      <c r="I75" s="231" t="e">
        <v>#N/A</v>
      </c>
      <c r="J75" s="231" t="e">
        <v>#N/A</v>
      </c>
      <c r="K75" s="231" t="e">
        <v>#N/A</v>
      </c>
      <c r="L75" s="164" t="e">
        <v>#N/A</v>
      </c>
      <c r="M75" s="164"/>
      <c r="N75" s="164"/>
      <c r="O75" s="164"/>
      <c r="P75" s="164"/>
      <c r="Q75" s="164"/>
      <c r="R75" s="164"/>
      <c r="S75" s="164"/>
      <c r="T75" s="164"/>
      <c r="U75" s="164"/>
      <c r="V75" s="164"/>
      <c r="W75" s="164"/>
      <c r="X75" s="164"/>
      <c r="Y75" s="164"/>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232"/>
      <c r="CD75" s="232"/>
      <c r="CE75" s="232"/>
      <c r="CF75" s="232"/>
      <c r="CG75" s="232"/>
      <c r="CH75" s="232"/>
      <c r="CI75" s="232"/>
      <c r="CJ75" s="232"/>
      <c r="CK75" s="232"/>
      <c r="CL75" s="232"/>
      <c r="CM75" s="232"/>
      <c r="CN75" s="232"/>
      <c r="CO75" s="232"/>
      <c r="CP75" s="232"/>
      <c r="CQ75" s="232"/>
      <c r="CR75" s="232"/>
      <c r="CS75" s="232"/>
      <c r="CT75" s="232"/>
      <c r="CU75" s="232"/>
      <c r="CV75" s="232"/>
      <c r="CW75" s="232"/>
      <c r="CX75" s="232"/>
      <c r="CY75" s="232"/>
      <c r="CZ75" s="232"/>
      <c r="DA75" s="232"/>
      <c r="DB75" s="232"/>
      <c r="DC75" s="232"/>
      <c r="DD75" s="232"/>
      <c r="DE75" s="232"/>
      <c r="DF75" s="232"/>
      <c r="DG75" s="232"/>
      <c r="DH75" s="232"/>
      <c r="DI75" s="232"/>
      <c r="DJ75" s="232"/>
      <c r="DK75" s="232"/>
      <c r="DL75" s="232"/>
      <c r="DM75" s="232"/>
      <c r="DN75" s="232"/>
      <c r="DO75" s="232"/>
      <c r="DP75" s="232"/>
      <c r="DQ75" s="232"/>
      <c r="DR75" s="232"/>
      <c r="DS75" s="232"/>
      <c r="DT75" s="234"/>
      <c r="DU75" s="234"/>
      <c r="DV75" s="233"/>
    </row>
    <row r="76" spans="1:126" x14ac:dyDescent="0.25">
      <c r="A76" s="163" t="s">
        <v>228</v>
      </c>
      <c r="B76" s="230" t="s">
        <v>229</v>
      </c>
      <c r="C76" s="231" t="e">
        <v>#N/A</v>
      </c>
      <c r="D76" s="231" t="e">
        <v>#N/A</v>
      </c>
      <c r="E76" s="231" t="e">
        <v>#N/A</v>
      </c>
      <c r="F76" s="231" t="e">
        <v>#N/A</v>
      </c>
      <c r="G76" s="231" t="e">
        <v>#N/A</v>
      </c>
      <c r="H76" s="231" t="e">
        <v>#N/A</v>
      </c>
      <c r="I76" s="231" t="e">
        <v>#N/A</v>
      </c>
      <c r="J76" s="231" t="e">
        <v>#N/A</v>
      </c>
      <c r="K76" s="231" t="e">
        <v>#N/A</v>
      </c>
      <c r="L76" s="164" t="e">
        <v>#N/A</v>
      </c>
      <c r="M76" s="164"/>
      <c r="N76" s="164"/>
      <c r="O76" s="164"/>
      <c r="P76" s="164"/>
      <c r="Q76" s="164"/>
      <c r="R76" s="164"/>
      <c r="S76" s="164"/>
      <c r="T76" s="164"/>
      <c r="U76" s="164"/>
      <c r="V76" s="164"/>
      <c r="W76" s="164"/>
      <c r="X76" s="164"/>
      <c r="Y76" s="164"/>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c r="BD76" s="232"/>
      <c r="BE76" s="232"/>
      <c r="BF76" s="232"/>
      <c r="BG76" s="232"/>
      <c r="BH76" s="232"/>
      <c r="BI76" s="232"/>
      <c r="BJ76" s="232"/>
      <c r="BK76" s="232"/>
      <c r="BL76" s="232"/>
      <c r="BM76" s="232"/>
      <c r="BN76" s="232"/>
      <c r="BO76" s="232"/>
      <c r="BP76" s="232"/>
      <c r="BQ76" s="232"/>
      <c r="BR76" s="232"/>
      <c r="BS76" s="232"/>
      <c r="BT76" s="232"/>
      <c r="BU76" s="232"/>
      <c r="BV76" s="232"/>
      <c r="BW76" s="232"/>
      <c r="BX76" s="232"/>
      <c r="BY76" s="232"/>
      <c r="BZ76" s="232"/>
      <c r="CA76" s="232"/>
      <c r="CB76" s="232"/>
      <c r="CC76" s="232"/>
      <c r="CD76" s="232"/>
      <c r="CE76" s="232"/>
      <c r="CF76" s="232"/>
      <c r="CG76" s="232"/>
      <c r="CH76" s="232"/>
      <c r="CI76" s="232"/>
      <c r="CJ76" s="232"/>
      <c r="CK76" s="232"/>
      <c r="CL76" s="232"/>
      <c r="CM76" s="232"/>
      <c r="CN76" s="232"/>
      <c r="CO76" s="232"/>
      <c r="CP76" s="232"/>
      <c r="CQ76" s="232"/>
      <c r="CR76" s="232"/>
      <c r="CS76" s="232"/>
      <c r="CT76" s="232"/>
      <c r="CU76" s="232"/>
      <c r="CV76" s="232"/>
      <c r="CW76" s="232"/>
      <c r="CX76" s="232"/>
      <c r="CY76" s="232"/>
      <c r="CZ76" s="232"/>
      <c r="DA76" s="232"/>
      <c r="DB76" s="232"/>
      <c r="DC76" s="232"/>
      <c r="DD76" s="232"/>
      <c r="DE76" s="232"/>
      <c r="DF76" s="232"/>
      <c r="DG76" s="232"/>
      <c r="DH76" s="232"/>
      <c r="DI76" s="232"/>
      <c r="DJ76" s="232"/>
      <c r="DK76" s="232"/>
      <c r="DL76" s="232"/>
      <c r="DM76" s="232"/>
      <c r="DN76" s="232"/>
      <c r="DO76" s="232"/>
      <c r="DP76" s="232"/>
      <c r="DQ76" s="232"/>
      <c r="DR76" s="232"/>
      <c r="DS76" s="232"/>
      <c r="DT76" s="234"/>
      <c r="DU76" s="234"/>
      <c r="DV76" s="233"/>
    </row>
    <row r="77" spans="1:126" x14ac:dyDescent="0.25">
      <c r="A77" s="163" t="s">
        <v>230</v>
      </c>
      <c r="B77" s="230" t="s">
        <v>231</v>
      </c>
      <c r="C77" s="231" t="e">
        <v>#N/A</v>
      </c>
      <c r="D77" s="231" t="e">
        <v>#N/A</v>
      </c>
      <c r="E77" s="231" t="e">
        <v>#N/A</v>
      </c>
      <c r="F77" s="231" t="e">
        <v>#N/A</v>
      </c>
      <c r="G77" s="231" t="e">
        <v>#N/A</v>
      </c>
      <c r="H77" s="231" t="e">
        <v>#N/A</v>
      </c>
      <c r="I77" s="231" t="e">
        <v>#N/A</v>
      </c>
      <c r="J77" s="231" t="e">
        <v>#N/A</v>
      </c>
      <c r="K77" s="231" t="e">
        <v>#N/A</v>
      </c>
      <c r="L77" s="164" t="e">
        <v>#N/A</v>
      </c>
      <c r="M77" s="164"/>
      <c r="N77" s="164"/>
      <c r="O77" s="164"/>
      <c r="P77" s="164"/>
      <c r="Q77" s="164"/>
      <c r="R77" s="164"/>
      <c r="S77" s="164"/>
      <c r="T77" s="164"/>
      <c r="U77" s="164"/>
      <c r="V77" s="164"/>
      <c r="W77" s="164"/>
      <c r="X77" s="164"/>
      <c r="Y77" s="164"/>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33"/>
      <c r="CN77" s="233"/>
      <c r="CO77" s="233"/>
      <c r="CP77" s="233"/>
      <c r="CQ77" s="233"/>
      <c r="CR77" s="233"/>
      <c r="CS77" s="233"/>
      <c r="CT77" s="233"/>
      <c r="CU77" s="233"/>
      <c r="CV77" s="233"/>
      <c r="CW77" s="233"/>
      <c r="CX77" s="233"/>
      <c r="CY77" s="233"/>
      <c r="CZ77" s="233"/>
      <c r="DA77" s="233"/>
      <c r="DB77" s="233"/>
      <c r="DC77" s="233"/>
      <c r="DD77" s="233"/>
      <c r="DE77" s="233"/>
      <c r="DF77" s="233"/>
      <c r="DG77" s="233"/>
      <c r="DH77" s="233"/>
      <c r="DI77" s="233"/>
      <c r="DJ77" s="233"/>
      <c r="DK77" s="233"/>
      <c r="DL77" s="233"/>
      <c r="DM77" s="233"/>
      <c r="DN77" s="233"/>
      <c r="DO77" s="233"/>
      <c r="DP77" s="233"/>
      <c r="DQ77" s="233"/>
      <c r="DR77" s="233"/>
      <c r="DS77" s="233"/>
      <c r="DT77" s="234"/>
      <c r="DU77" s="234"/>
      <c r="DV77" s="233"/>
    </row>
    <row r="78" spans="1:126" x14ac:dyDescent="0.25">
      <c r="A78" s="163" t="s">
        <v>232</v>
      </c>
      <c r="B78" s="230" t="s">
        <v>233</v>
      </c>
      <c r="C78" s="231" t="e">
        <v>#N/A</v>
      </c>
      <c r="D78" s="231" t="e">
        <v>#N/A</v>
      </c>
      <c r="E78" s="231" t="e">
        <v>#N/A</v>
      </c>
      <c r="F78" s="231" t="e">
        <v>#N/A</v>
      </c>
      <c r="G78" s="231" t="e">
        <v>#N/A</v>
      </c>
      <c r="H78" s="231" t="e">
        <v>#N/A</v>
      </c>
      <c r="I78" s="231" t="e">
        <v>#N/A</v>
      </c>
      <c r="J78" s="231" t="e">
        <v>#N/A</v>
      </c>
      <c r="K78" s="231" t="e">
        <v>#N/A</v>
      </c>
      <c r="L78" s="164" t="e">
        <v>#N/A</v>
      </c>
      <c r="M78" s="164"/>
      <c r="N78" s="164"/>
      <c r="O78" s="164"/>
      <c r="P78" s="164"/>
      <c r="Q78" s="164"/>
      <c r="R78" s="164"/>
      <c r="S78" s="164"/>
      <c r="T78" s="164"/>
      <c r="U78" s="164"/>
      <c r="V78" s="164"/>
      <c r="W78" s="164"/>
      <c r="X78" s="164"/>
      <c r="Y78" s="164"/>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32"/>
      <c r="BK78" s="232"/>
      <c r="BL78" s="232"/>
      <c r="BM78" s="232"/>
      <c r="BN78" s="232"/>
      <c r="BO78" s="232"/>
      <c r="BP78" s="232"/>
      <c r="BQ78" s="232"/>
      <c r="BR78" s="232"/>
      <c r="BS78" s="232"/>
      <c r="BT78" s="232"/>
      <c r="BU78" s="232"/>
      <c r="BV78" s="232"/>
      <c r="BW78" s="232"/>
      <c r="BX78" s="232"/>
      <c r="BY78" s="232"/>
      <c r="BZ78" s="232"/>
      <c r="CA78" s="232"/>
      <c r="CB78" s="232"/>
      <c r="CC78" s="232"/>
      <c r="CD78" s="232"/>
      <c r="CE78" s="232"/>
      <c r="CF78" s="232"/>
      <c r="CG78" s="232"/>
      <c r="CH78" s="232"/>
      <c r="CI78" s="232"/>
      <c r="CJ78" s="232"/>
      <c r="CK78" s="232"/>
      <c r="CL78" s="232"/>
      <c r="CM78" s="232"/>
      <c r="CN78" s="232"/>
      <c r="CO78" s="232"/>
      <c r="CP78" s="232"/>
      <c r="CQ78" s="232"/>
      <c r="CR78" s="232"/>
      <c r="CS78" s="232"/>
      <c r="CT78" s="232"/>
      <c r="CU78" s="232"/>
      <c r="CV78" s="232"/>
      <c r="CW78" s="232"/>
      <c r="CX78" s="232"/>
      <c r="CY78" s="232"/>
      <c r="CZ78" s="232"/>
      <c r="DA78" s="232"/>
      <c r="DB78" s="232"/>
      <c r="DC78" s="232"/>
      <c r="DD78" s="232"/>
      <c r="DE78" s="232"/>
      <c r="DF78" s="232"/>
      <c r="DG78" s="232"/>
      <c r="DH78" s="232"/>
      <c r="DI78" s="232"/>
      <c r="DJ78" s="232"/>
      <c r="DK78" s="232"/>
      <c r="DL78" s="232"/>
      <c r="DM78" s="232"/>
      <c r="DN78" s="232"/>
      <c r="DO78" s="232"/>
      <c r="DP78" s="232"/>
      <c r="DQ78" s="232"/>
      <c r="DR78" s="232"/>
      <c r="DS78" s="232"/>
      <c r="DT78" s="234"/>
      <c r="DU78" s="234"/>
      <c r="DV78" s="233"/>
    </row>
    <row r="79" spans="1:126" x14ac:dyDescent="0.25">
      <c r="A79" s="163" t="s">
        <v>234</v>
      </c>
      <c r="B79" s="230" t="s">
        <v>235</v>
      </c>
      <c r="C79" s="231" t="e">
        <v>#N/A</v>
      </c>
      <c r="D79" s="231" t="e">
        <v>#N/A</v>
      </c>
      <c r="E79" s="231" t="e">
        <v>#N/A</v>
      </c>
      <c r="F79" s="231" t="e">
        <v>#N/A</v>
      </c>
      <c r="G79" s="231" t="e">
        <v>#N/A</v>
      </c>
      <c r="H79" s="231" t="e">
        <v>#N/A</v>
      </c>
      <c r="I79" s="231" t="e">
        <v>#N/A</v>
      </c>
      <c r="J79" s="231" t="e">
        <v>#N/A</v>
      </c>
      <c r="K79" s="231" t="e">
        <v>#N/A</v>
      </c>
      <c r="L79" s="164" t="e">
        <v>#N/A</v>
      </c>
      <c r="M79" s="164"/>
      <c r="N79" s="164"/>
      <c r="O79" s="164"/>
      <c r="P79" s="164"/>
      <c r="Q79" s="164"/>
      <c r="R79" s="164"/>
      <c r="S79" s="164"/>
      <c r="T79" s="164"/>
      <c r="U79" s="164"/>
      <c r="V79" s="164"/>
      <c r="W79" s="164"/>
      <c r="X79" s="164"/>
      <c r="Y79" s="164"/>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c r="BR79" s="232"/>
      <c r="BS79" s="232"/>
      <c r="BT79" s="232"/>
      <c r="BU79" s="232"/>
      <c r="BV79" s="232"/>
      <c r="BW79" s="232"/>
      <c r="BX79" s="232"/>
      <c r="BY79" s="232"/>
      <c r="BZ79" s="232"/>
      <c r="CA79" s="232"/>
      <c r="CB79" s="232"/>
      <c r="CC79" s="232"/>
      <c r="CD79" s="232"/>
      <c r="CE79" s="232"/>
      <c r="CF79" s="232"/>
      <c r="CG79" s="232"/>
      <c r="CH79" s="232"/>
      <c r="CI79" s="232"/>
      <c r="CJ79" s="232"/>
      <c r="CK79" s="232"/>
      <c r="CL79" s="232"/>
      <c r="CM79" s="232"/>
      <c r="CN79" s="232"/>
      <c r="CO79" s="232"/>
      <c r="CP79" s="232"/>
      <c r="CQ79" s="232"/>
      <c r="CR79" s="232"/>
      <c r="CS79" s="232"/>
      <c r="CT79" s="232"/>
      <c r="CU79" s="232"/>
      <c r="CV79" s="232"/>
      <c r="CW79" s="232"/>
      <c r="CX79" s="232"/>
      <c r="CY79" s="232"/>
      <c r="CZ79" s="232"/>
      <c r="DA79" s="232"/>
      <c r="DB79" s="232"/>
      <c r="DC79" s="232"/>
      <c r="DD79" s="232"/>
      <c r="DE79" s="232"/>
      <c r="DF79" s="232"/>
      <c r="DG79" s="232"/>
      <c r="DH79" s="232"/>
      <c r="DI79" s="232"/>
      <c r="DJ79" s="232"/>
      <c r="DK79" s="232"/>
      <c r="DL79" s="232"/>
      <c r="DM79" s="232"/>
      <c r="DN79" s="232"/>
      <c r="DO79" s="232"/>
      <c r="DP79" s="232"/>
      <c r="DQ79" s="232"/>
      <c r="DR79" s="232"/>
      <c r="DS79" s="232"/>
      <c r="DT79" s="234"/>
      <c r="DU79" s="234"/>
      <c r="DV79" s="233"/>
    </row>
    <row r="80" spans="1:126" x14ac:dyDescent="0.25">
      <c r="A80" s="163" t="s">
        <v>236</v>
      </c>
      <c r="B80" s="230" t="s">
        <v>237</v>
      </c>
      <c r="C80" s="231" t="e">
        <v>#N/A</v>
      </c>
      <c r="D80" s="231" t="e">
        <v>#N/A</v>
      </c>
      <c r="E80" s="231" t="e">
        <v>#N/A</v>
      </c>
      <c r="F80" s="231" t="e">
        <v>#N/A</v>
      </c>
      <c r="G80" s="231" t="e">
        <v>#N/A</v>
      </c>
      <c r="H80" s="231" t="e">
        <v>#N/A</v>
      </c>
      <c r="I80" s="231" t="e">
        <v>#N/A</v>
      </c>
      <c r="J80" s="231" t="e">
        <v>#N/A</v>
      </c>
      <c r="K80" s="231" t="e">
        <v>#N/A</v>
      </c>
      <c r="L80" s="164" t="e">
        <v>#N/A</v>
      </c>
      <c r="M80" s="164"/>
      <c r="N80" s="164"/>
      <c r="O80" s="164"/>
      <c r="P80" s="164"/>
      <c r="Q80" s="164"/>
      <c r="R80" s="164"/>
      <c r="S80" s="164"/>
      <c r="T80" s="164"/>
      <c r="U80" s="164"/>
      <c r="V80" s="164"/>
      <c r="W80" s="164"/>
      <c r="X80" s="164"/>
      <c r="Y80" s="164"/>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3"/>
      <c r="CB80" s="233"/>
      <c r="CC80" s="233"/>
      <c r="CD80" s="233"/>
      <c r="CE80" s="233"/>
      <c r="CF80" s="233"/>
      <c r="CG80" s="233"/>
      <c r="CH80" s="233"/>
      <c r="CI80" s="233"/>
      <c r="CJ80" s="233"/>
      <c r="CK80" s="233"/>
      <c r="CL80" s="233"/>
      <c r="CM80" s="233"/>
      <c r="CN80" s="233"/>
      <c r="CO80" s="233"/>
      <c r="CP80" s="233"/>
      <c r="CQ80" s="233"/>
      <c r="CR80" s="233"/>
      <c r="CS80" s="233"/>
      <c r="CT80" s="233"/>
      <c r="CU80" s="233"/>
      <c r="CV80" s="233"/>
      <c r="CW80" s="233"/>
      <c r="CX80" s="233"/>
      <c r="CY80" s="233"/>
      <c r="CZ80" s="233"/>
      <c r="DA80" s="233"/>
      <c r="DB80" s="233"/>
      <c r="DC80" s="233"/>
      <c r="DD80" s="233"/>
      <c r="DE80" s="233"/>
      <c r="DF80" s="233"/>
      <c r="DG80" s="233"/>
      <c r="DH80" s="233"/>
      <c r="DI80" s="233"/>
      <c r="DJ80" s="233"/>
      <c r="DK80" s="233"/>
      <c r="DL80" s="233"/>
      <c r="DM80" s="233"/>
      <c r="DN80" s="233"/>
      <c r="DO80" s="233"/>
      <c r="DP80" s="233"/>
      <c r="DQ80" s="233"/>
      <c r="DR80" s="233"/>
      <c r="DS80" s="233"/>
      <c r="DT80" s="234"/>
      <c r="DU80" s="234"/>
      <c r="DV80" s="233"/>
    </row>
    <row r="81" spans="1:126" x14ac:dyDescent="0.25">
      <c r="A81" s="235" t="s">
        <v>238</v>
      </c>
      <c r="B81" s="236" t="s">
        <v>239</v>
      </c>
      <c r="C81" s="237" t="s">
        <v>1223</v>
      </c>
      <c r="D81" s="237" t="s">
        <v>1223</v>
      </c>
      <c r="E81" s="237">
        <v>399500</v>
      </c>
      <c r="F81" s="237">
        <v>282500</v>
      </c>
      <c r="G81" s="237" t="s">
        <v>1223</v>
      </c>
      <c r="H81" s="237">
        <v>109</v>
      </c>
      <c r="I81" s="237">
        <v>137</v>
      </c>
      <c r="J81" s="237">
        <v>202</v>
      </c>
      <c r="K81" s="237" t="s">
        <v>1223</v>
      </c>
      <c r="L81" s="243" t="s">
        <v>1739</v>
      </c>
      <c r="M81" s="154"/>
      <c r="N81" s="154"/>
      <c r="O81" s="154"/>
      <c r="P81" s="154"/>
      <c r="Q81" s="154"/>
      <c r="R81" s="154"/>
      <c r="S81" s="154"/>
      <c r="T81" s="154"/>
      <c r="U81" s="154"/>
      <c r="V81" s="154"/>
      <c r="W81" s="154"/>
      <c r="X81" s="154"/>
      <c r="Y81" s="154"/>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0"/>
      <c r="CB81" s="240"/>
      <c r="CC81" s="240"/>
      <c r="CD81" s="240"/>
      <c r="CE81" s="240"/>
      <c r="CF81" s="240"/>
      <c r="CG81" s="240"/>
      <c r="CH81" s="240"/>
      <c r="CI81" s="240"/>
      <c r="CJ81" s="240"/>
      <c r="CK81" s="240"/>
      <c r="CL81" s="240"/>
      <c r="CM81" s="240"/>
      <c r="CN81" s="240"/>
      <c r="CO81" s="240"/>
      <c r="CP81" s="240"/>
      <c r="CQ81" s="240"/>
      <c r="CR81" s="240"/>
      <c r="CS81" s="240"/>
      <c r="CT81" s="240"/>
      <c r="CU81" s="240"/>
      <c r="CV81" s="240"/>
      <c r="CW81" s="240"/>
      <c r="CX81" s="240"/>
      <c r="CY81" s="240"/>
      <c r="CZ81" s="240"/>
      <c r="DA81" s="240"/>
      <c r="DB81" s="240"/>
      <c r="DC81" s="240"/>
      <c r="DD81" s="240"/>
      <c r="DE81" s="240"/>
      <c r="DF81" s="240"/>
      <c r="DG81" s="240"/>
      <c r="DH81" s="240"/>
      <c r="DI81" s="240"/>
      <c r="DJ81" s="240"/>
      <c r="DK81" s="240"/>
      <c r="DL81" s="240"/>
      <c r="DM81" s="240"/>
      <c r="DN81" s="240"/>
      <c r="DO81" s="240"/>
      <c r="DP81" s="240"/>
      <c r="DQ81" s="240"/>
      <c r="DR81" s="240"/>
      <c r="DS81" s="240"/>
      <c r="DT81" s="242"/>
      <c r="DU81" s="242"/>
      <c r="DV81" s="241"/>
    </row>
    <row r="82" spans="1:126" x14ac:dyDescent="0.25">
      <c r="A82" s="235" t="s">
        <v>240</v>
      </c>
      <c r="B82" s="236" t="s">
        <v>241</v>
      </c>
      <c r="C82" s="237" t="s">
        <v>1223</v>
      </c>
      <c r="D82" s="237" t="s">
        <v>1223</v>
      </c>
      <c r="E82" s="237">
        <v>399500</v>
      </c>
      <c r="F82" s="237">
        <v>282500</v>
      </c>
      <c r="G82" s="237" t="s">
        <v>1223</v>
      </c>
      <c r="H82" s="237">
        <v>109</v>
      </c>
      <c r="I82" s="237">
        <v>137</v>
      </c>
      <c r="J82" s="237">
        <v>202</v>
      </c>
      <c r="K82" s="237" t="s">
        <v>1223</v>
      </c>
      <c r="L82" s="243" t="s">
        <v>1739</v>
      </c>
      <c r="M82" s="154"/>
      <c r="N82" s="154"/>
      <c r="O82" s="154"/>
      <c r="P82" s="154"/>
      <c r="Q82" s="154"/>
      <c r="R82" s="154"/>
      <c r="S82" s="154"/>
      <c r="T82" s="154"/>
      <c r="U82" s="154"/>
      <c r="V82" s="154"/>
      <c r="W82" s="154"/>
      <c r="X82" s="154"/>
      <c r="Y82" s="154"/>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0"/>
      <c r="CB82" s="240"/>
      <c r="CC82" s="240"/>
      <c r="CD82" s="240"/>
      <c r="CE82" s="240"/>
      <c r="CF82" s="240"/>
      <c r="CG82" s="240"/>
      <c r="CH82" s="240"/>
      <c r="CI82" s="240"/>
      <c r="CJ82" s="240"/>
      <c r="CK82" s="240"/>
      <c r="CL82" s="240"/>
      <c r="CM82" s="240"/>
      <c r="CN82" s="240"/>
      <c r="CO82" s="240"/>
      <c r="CP82" s="240"/>
      <c r="CQ82" s="240"/>
      <c r="CR82" s="240"/>
      <c r="CS82" s="240"/>
      <c r="CT82" s="240"/>
      <c r="CU82" s="240"/>
      <c r="CV82" s="240"/>
      <c r="CW82" s="240"/>
      <c r="CX82" s="240"/>
      <c r="CY82" s="240"/>
      <c r="CZ82" s="240"/>
      <c r="DA82" s="240"/>
      <c r="DB82" s="240"/>
      <c r="DC82" s="240"/>
      <c r="DD82" s="240"/>
      <c r="DE82" s="240"/>
      <c r="DF82" s="240"/>
      <c r="DG82" s="240"/>
      <c r="DH82" s="240"/>
      <c r="DI82" s="240"/>
      <c r="DJ82" s="240"/>
      <c r="DK82" s="240"/>
      <c r="DL82" s="240"/>
      <c r="DM82" s="240"/>
      <c r="DN82" s="240"/>
      <c r="DO82" s="240"/>
      <c r="DP82" s="240"/>
      <c r="DQ82" s="240"/>
      <c r="DR82" s="240"/>
      <c r="DS82" s="240"/>
      <c r="DT82" s="242"/>
      <c r="DU82" s="242"/>
      <c r="DV82" s="241"/>
    </row>
    <row r="83" spans="1:126" x14ac:dyDescent="0.25">
      <c r="A83" s="235" t="s">
        <v>242</v>
      </c>
      <c r="B83" s="236" t="s">
        <v>243</v>
      </c>
      <c r="C83" s="237" t="s">
        <v>1223</v>
      </c>
      <c r="D83" s="237" t="s">
        <v>1223</v>
      </c>
      <c r="E83" s="237">
        <v>399500</v>
      </c>
      <c r="F83" s="237">
        <v>282500</v>
      </c>
      <c r="G83" s="237" t="s">
        <v>1223</v>
      </c>
      <c r="H83" s="237">
        <v>109</v>
      </c>
      <c r="I83" s="237">
        <v>137</v>
      </c>
      <c r="J83" s="237">
        <v>202</v>
      </c>
      <c r="K83" s="237" t="s">
        <v>1223</v>
      </c>
      <c r="L83" s="243" t="s">
        <v>1739</v>
      </c>
      <c r="M83" s="154"/>
      <c r="N83" s="154"/>
      <c r="O83" s="154"/>
      <c r="P83" s="154"/>
      <c r="Q83" s="154"/>
      <c r="R83" s="154"/>
      <c r="S83" s="154"/>
      <c r="T83" s="154"/>
      <c r="U83" s="154"/>
      <c r="V83" s="154"/>
      <c r="W83" s="154"/>
      <c r="X83" s="154"/>
      <c r="Y83" s="154"/>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0"/>
      <c r="CB83" s="240"/>
      <c r="CC83" s="240"/>
      <c r="CD83" s="240"/>
      <c r="CE83" s="240"/>
      <c r="CF83" s="240"/>
      <c r="CG83" s="240"/>
      <c r="CH83" s="240"/>
      <c r="CI83" s="240"/>
      <c r="CJ83" s="240"/>
      <c r="CK83" s="240"/>
      <c r="CL83" s="240"/>
      <c r="CM83" s="240"/>
      <c r="CN83" s="240"/>
      <c r="CO83" s="240"/>
      <c r="CP83" s="240"/>
      <c r="CQ83" s="240"/>
      <c r="CR83" s="240"/>
      <c r="CS83" s="240"/>
      <c r="CT83" s="240"/>
      <c r="CU83" s="240"/>
      <c r="CV83" s="240"/>
      <c r="CW83" s="240"/>
      <c r="CX83" s="240"/>
      <c r="CY83" s="240"/>
      <c r="CZ83" s="240"/>
      <c r="DA83" s="240"/>
      <c r="DB83" s="240"/>
      <c r="DC83" s="240"/>
      <c r="DD83" s="240"/>
      <c r="DE83" s="240"/>
      <c r="DF83" s="240"/>
      <c r="DG83" s="240"/>
      <c r="DH83" s="240"/>
      <c r="DI83" s="240"/>
      <c r="DJ83" s="240"/>
      <c r="DK83" s="240"/>
      <c r="DL83" s="240"/>
      <c r="DM83" s="240"/>
      <c r="DN83" s="240"/>
      <c r="DO83" s="240"/>
      <c r="DP83" s="240"/>
      <c r="DQ83" s="240"/>
      <c r="DR83" s="240"/>
      <c r="DS83" s="240"/>
      <c r="DT83" s="242"/>
      <c r="DU83" s="242"/>
      <c r="DV83" s="241"/>
    </row>
    <row r="84" spans="1:126" x14ac:dyDescent="0.25">
      <c r="A84" s="235" t="s">
        <v>244</v>
      </c>
      <c r="B84" s="236" t="s">
        <v>245</v>
      </c>
      <c r="C84" s="237" t="s">
        <v>1223</v>
      </c>
      <c r="D84" s="237" t="s">
        <v>1223</v>
      </c>
      <c r="E84" s="237">
        <v>399500</v>
      </c>
      <c r="F84" s="237">
        <v>282500</v>
      </c>
      <c r="G84" s="237" t="s">
        <v>1223</v>
      </c>
      <c r="H84" s="237">
        <v>109</v>
      </c>
      <c r="I84" s="237">
        <v>137</v>
      </c>
      <c r="J84" s="237">
        <v>202</v>
      </c>
      <c r="K84" s="237" t="s">
        <v>1223</v>
      </c>
      <c r="L84" s="243" t="s">
        <v>1739</v>
      </c>
      <c r="M84" s="154"/>
      <c r="N84" s="154"/>
      <c r="O84" s="154"/>
      <c r="P84" s="154"/>
      <c r="Q84" s="154"/>
      <c r="R84" s="154"/>
      <c r="S84" s="154"/>
      <c r="T84" s="154"/>
      <c r="U84" s="154"/>
      <c r="V84" s="154"/>
      <c r="W84" s="154"/>
      <c r="X84" s="154"/>
      <c r="Y84" s="154"/>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0"/>
      <c r="CB84" s="240"/>
      <c r="CC84" s="240"/>
      <c r="CD84" s="240"/>
      <c r="CE84" s="240"/>
      <c r="CF84" s="240"/>
      <c r="CG84" s="240"/>
      <c r="CH84" s="240"/>
      <c r="CI84" s="240"/>
      <c r="CJ84" s="240"/>
      <c r="CK84" s="240"/>
      <c r="CL84" s="240"/>
      <c r="CM84" s="240"/>
      <c r="CN84" s="240"/>
      <c r="CO84" s="240"/>
      <c r="CP84" s="240"/>
      <c r="CQ84" s="240"/>
      <c r="CR84" s="240"/>
      <c r="CS84" s="240"/>
      <c r="CT84" s="240"/>
      <c r="CU84" s="240"/>
      <c r="CV84" s="240"/>
      <c r="CW84" s="240"/>
      <c r="CX84" s="240"/>
      <c r="CY84" s="240"/>
      <c r="CZ84" s="240"/>
      <c r="DA84" s="240"/>
      <c r="DB84" s="240"/>
      <c r="DC84" s="240"/>
      <c r="DD84" s="240"/>
      <c r="DE84" s="240"/>
      <c r="DF84" s="240"/>
      <c r="DG84" s="240"/>
      <c r="DH84" s="240"/>
      <c r="DI84" s="240"/>
      <c r="DJ84" s="240"/>
      <c r="DK84" s="240"/>
      <c r="DL84" s="240"/>
      <c r="DM84" s="240"/>
      <c r="DN84" s="240"/>
      <c r="DO84" s="240"/>
      <c r="DP84" s="240"/>
      <c r="DQ84" s="240"/>
      <c r="DR84" s="240"/>
      <c r="DS84" s="240"/>
      <c r="DT84" s="242"/>
      <c r="DU84" s="242"/>
      <c r="DV84" s="241"/>
    </row>
    <row r="85" spans="1:126" x14ac:dyDescent="0.25">
      <c r="A85" s="163" t="s">
        <v>246</v>
      </c>
      <c r="B85" s="230" t="s">
        <v>247</v>
      </c>
      <c r="C85" s="231" t="e">
        <v>#N/A</v>
      </c>
      <c r="D85" s="231" t="e">
        <v>#N/A</v>
      </c>
      <c r="E85" s="231" t="e">
        <v>#N/A</v>
      </c>
      <c r="F85" s="231" t="e">
        <v>#N/A</v>
      </c>
      <c r="G85" s="231" t="e">
        <v>#N/A</v>
      </c>
      <c r="H85" s="231" t="e">
        <v>#N/A</v>
      </c>
      <c r="I85" s="231" t="e">
        <v>#N/A</v>
      </c>
      <c r="J85" s="231" t="e">
        <v>#N/A</v>
      </c>
      <c r="K85" s="231" t="e">
        <v>#N/A</v>
      </c>
      <c r="L85" s="164" t="e">
        <v>#N/A</v>
      </c>
      <c r="M85" s="164"/>
      <c r="N85" s="164"/>
      <c r="O85" s="164"/>
      <c r="P85" s="164"/>
      <c r="Q85" s="164"/>
      <c r="R85" s="164"/>
      <c r="S85" s="164"/>
      <c r="T85" s="164"/>
      <c r="U85" s="164"/>
      <c r="V85" s="164"/>
      <c r="W85" s="164"/>
      <c r="X85" s="164"/>
      <c r="Y85" s="164"/>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233"/>
      <c r="CC85" s="233"/>
      <c r="CD85" s="233"/>
      <c r="CE85" s="233"/>
      <c r="CF85" s="233"/>
      <c r="CG85" s="233"/>
      <c r="CH85" s="233"/>
      <c r="CI85" s="233"/>
      <c r="CJ85" s="233"/>
      <c r="CK85" s="233"/>
      <c r="CL85" s="233"/>
      <c r="CM85" s="233"/>
      <c r="CN85" s="233"/>
      <c r="CO85" s="233"/>
      <c r="CP85" s="233"/>
      <c r="CQ85" s="233"/>
      <c r="CR85" s="233"/>
      <c r="CS85" s="233"/>
      <c r="CT85" s="233"/>
      <c r="CU85" s="233"/>
      <c r="CV85" s="233"/>
      <c r="CW85" s="233"/>
      <c r="CX85" s="233"/>
      <c r="CY85" s="233"/>
      <c r="CZ85" s="233"/>
      <c r="DA85" s="233"/>
      <c r="DB85" s="233"/>
      <c r="DC85" s="233"/>
      <c r="DD85" s="233"/>
      <c r="DE85" s="233"/>
      <c r="DF85" s="233"/>
      <c r="DG85" s="233"/>
      <c r="DH85" s="233"/>
      <c r="DI85" s="233"/>
      <c r="DJ85" s="233"/>
      <c r="DK85" s="233"/>
      <c r="DL85" s="233"/>
      <c r="DM85" s="233"/>
      <c r="DN85" s="233"/>
      <c r="DO85" s="233"/>
      <c r="DP85" s="233"/>
      <c r="DQ85" s="233"/>
      <c r="DR85" s="233"/>
      <c r="DS85" s="233"/>
      <c r="DT85" s="234"/>
      <c r="DU85" s="234"/>
      <c r="DV85" s="233"/>
    </row>
    <row r="86" spans="1:126" x14ac:dyDescent="0.25">
      <c r="A86" s="163" t="s">
        <v>248</v>
      </c>
      <c r="B86" s="230" t="s">
        <v>249</v>
      </c>
      <c r="C86" s="231" t="e">
        <v>#N/A</v>
      </c>
      <c r="D86" s="231" t="e">
        <v>#N/A</v>
      </c>
      <c r="E86" s="231" t="e">
        <v>#N/A</v>
      </c>
      <c r="F86" s="231" t="e">
        <v>#N/A</v>
      </c>
      <c r="G86" s="231" t="e">
        <v>#N/A</v>
      </c>
      <c r="H86" s="231" t="e">
        <v>#N/A</v>
      </c>
      <c r="I86" s="231" t="e">
        <v>#N/A</v>
      </c>
      <c r="J86" s="231" t="e">
        <v>#N/A</v>
      </c>
      <c r="K86" s="231" t="e">
        <v>#N/A</v>
      </c>
      <c r="L86" s="164" t="e">
        <v>#N/A</v>
      </c>
      <c r="M86" s="164"/>
      <c r="N86" s="164"/>
      <c r="O86" s="164"/>
      <c r="P86" s="164"/>
      <c r="Q86" s="164"/>
      <c r="R86" s="164"/>
      <c r="S86" s="164"/>
      <c r="T86" s="164"/>
      <c r="U86" s="164"/>
      <c r="V86" s="164"/>
      <c r="W86" s="164"/>
      <c r="X86" s="164"/>
      <c r="Y86" s="164"/>
      <c r="Z86" s="232"/>
      <c r="AA86" s="232"/>
      <c r="AB86" s="232"/>
      <c r="AC86" s="232"/>
      <c r="AD86" s="232"/>
      <c r="AE86" s="232"/>
      <c r="AF86" s="232"/>
      <c r="AG86" s="232"/>
      <c r="AH86" s="232"/>
      <c r="AI86" s="232"/>
      <c r="AJ86" s="232"/>
      <c r="AK86" s="232"/>
      <c r="AL86" s="232"/>
      <c r="AM86" s="232"/>
      <c r="AN86" s="232"/>
      <c r="AO86" s="232"/>
      <c r="AP86" s="232"/>
      <c r="AQ86" s="232"/>
      <c r="AR86" s="232"/>
      <c r="AS86" s="232"/>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232"/>
      <c r="BR86" s="232"/>
      <c r="BS86" s="232"/>
      <c r="BT86" s="232"/>
      <c r="BU86" s="232"/>
      <c r="BV86" s="232"/>
      <c r="BW86" s="232"/>
      <c r="BX86" s="232"/>
      <c r="BY86" s="232"/>
      <c r="BZ86" s="232"/>
      <c r="CA86" s="232"/>
      <c r="CB86" s="232"/>
      <c r="CC86" s="232"/>
      <c r="CD86" s="232"/>
      <c r="CE86" s="232"/>
      <c r="CF86" s="232"/>
      <c r="CG86" s="232"/>
      <c r="CH86" s="232"/>
      <c r="CI86" s="232"/>
      <c r="CJ86" s="232"/>
      <c r="CK86" s="232"/>
      <c r="CL86" s="232"/>
      <c r="CM86" s="232"/>
      <c r="CN86" s="232"/>
      <c r="CO86" s="232"/>
      <c r="CP86" s="232"/>
      <c r="CQ86" s="232"/>
      <c r="CR86" s="232"/>
      <c r="CS86" s="232"/>
      <c r="CT86" s="232"/>
      <c r="CU86" s="232"/>
      <c r="CV86" s="232"/>
      <c r="CW86" s="232"/>
      <c r="CX86" s="232"/>
      <c r="CY86" s="232"/>
      <c r="CZ86" s="232"/>
      <c r="DA86" s="232"/>
      <c r="DB86" s="232"/>
      <c r="DC86" s="232"/>
      <c r="DD86" s="232"/>
      <c r="DE86" s="232"/>
      <c r="DF86" s="232"/>
      <c r="DG86" s="232"/>
      <c r="DH86" s="232"/>
      <c r="DI86" s="232"/>
      <c r="DJ86" s="232"/>
      <c r="DK86" s="232"/>
      <c r="DL86" s="232"/>
      <c r="DM86" s="232"/>
      <c r="DN86" s="232"/>
      <c r="DO86" s="232"/>
      <c r="DP86" s="232"/>
      <c r="DQ86" s="232"/>
      <c r="DR86" s="232"/>
      <c r="DS86" s="232"/>
      <c r="DT86" s="234"/>
      <c r="DU86" s="234"/>
      <c r="DV86" s="233"/>
    </row>
    <row r="87" spans="1:126" x14ac:dyDescent="0.25">
      <c r="A87" s="235" t="s">
        <v>250</v>
      </c>
      <c r="B87" s="236" t="s">
        <v>251</v>
      </c>
      <c r="C87" s="237" t="s">
        <v>1223</v>
      </c>
      <c r="D87" s="237" t="s">
        <v>1223</v>
      </c>
      <c r="E87" s="237">
        <v>173050</v>
      </c>
      <c r="F87" s="237">
        <v>261659</v>
      </c>
      <c r="G87" s="237">
        <v>541923</v>
      </c>
      <c r="H87" s="237">
        <v>121</v>
      </c>
      <c r="I87" s="237">
        <v>135</v>
      </c>
      <c r="J87" s="237">
        <v>147</v>
      </c>
      <c r="K87" s="237">
        <v>369</v>
      </c>
      <c r="L87" s="243" t="s">
        <v>1738</v>
      </c>
      <c r="M87" s="154"/>
      <c r="N87" s="154"/>
      <c r="O87" s="154"/>
      <c r="P87" s="154"/>
      <c r="Q87" s="154"/>
      <c r="R87" s="154"/>
      <c r="S87" s="154"/>
      <c r="T87" s="154"/>
      <c r="U87" s="154"/>
      <c r="V87" s="154"/>
      <c r="W87" s="154"/>
      <c r="X87" s="154"/>
      <c r="Y87" s="154"/>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c r="BR87" s="240"/>
      <c r="BS87" s="240"/>
      <c r="BT87" s="240"/>
      <c r="BU87" s="240"/>
      <c r="BV87" s="240"/>
      <c r="BW87" s="240"/>
      <c r="BX87" s="240"/>
      <c r="BY87" s="240"/>
      <c r="BZ87" s="240"/>
      <c r="CA87" s="240"/>
      <c r="CB87" s="240"/>
      <c r="CC87" s="240"/>
      <c r="CD87" s="240"/>
      <c r="CE87" s="240"/>
      <c r="CF87" s="240"/>
      <c r="CG87" s="240"/>
      <c r="CH87" s="240"/>
      <c r="CI87" s="240"/>
      <c r="CJ87" s="240"/>
      <c r="CK87" s="240"/>
      <c r="CL87" s="240"/>
      <c r="CM87" s="240"/>
      <c r="CN87" s="240"/>
      <c r="CO87" s="240"/>
      <c r="CP87" s="240"/>
      <c r="CQ87" s="240"/>
      <c r="CR87" s="240"/>
      <c r="CS87" s="240"/>
      <c r="CT87" s="240"/>
      <c r="CU87" s="240"/>
      <c r="CV87" s="240"/>
      <c r="CW87" s="240"/>
      <c r="CX87" s="240"/>
      <c r="CY87" s="240"/>
      <c r="CZ87" s="240"/>
      <c r="DA87" s="240"/>
      <c r="DB87" s="240"/>
      <c r="DC87" s="240"/>
      <c r="DD87" s="240"/>
      <c r="DE87" s="240"/>
      <c r="DF87" s="240"/>
      <c r="DG87" s="240"/>
      <c r="DH87" s="240"/>
      <c r="DI87" s="240"/>
      <c r="DJ87" s="240"/>
      <c r="DK87" s="240"/>
      <c r="DL87" s="240"/>
      <c r="DM87" s="240"/>
      <c r="DN87" s="240"/>
      <c r="DO87" s="240"/>
      <c r="DP87" s="240"/>
      <c r="DQ87" s="240"/>
      <c r="DR87" s="240"/>
      <c r="DS87" s="240"/>
      <c r="DT87" s="242"/>
      <c r="DU87" s="242"/>
      <c r="DV87" s="241"/>
    </row>
    <row r="88" spans="1:126" x14ac:dyDescent="0.25">
      <c r="A88" s="163" t="s">
        <v>252</v>
      </c>
      <c r="B88" s="230" t="s">
        <v>253</v>
      </c>
      <c r="C88" s="231" t="e">
        <v>#N/A</v>
      </c>
      <c r="D88" s="231" t="e">
        <v>#N/A</v>
      </c>
      <c r="E88" s="231" t="e">
        <v>#N/A</v>
      </c>
      <c r="F88" s="231" t="e">
        <v>#N/A</v>
      </c>
      <c r="G88" s="231" t="e">
        <v>#N/A</v>
      </c>
      <c r="H88" s="231" t="e">
        <v>#N/A</v>
      </c>
      <c r="I88" s="231" t="e">
        <v>#N/A</v>
      </c>
      <c r="J88" s="231" t="e">
        <v>#N/A</v>
      </c>
      <c r="K88" s="231" t="e">
        <v>#N/A</v>
      </c>
      <c r="L88" s="164" t="e">
        <v>#N/A</v>
      </c>
      <c r="M88" s="164"/>
      <c r="N88" s="164"/>
      <c r="O88" s="164"/>
      <c r="P88" s="164"/>
      <c r="Q88" s="164"/>
      <c r="R88" s="164"/>
      <c r="S88" s="164"/>
      <c r="T88" s="164"/>
      <c r="U88" s="164"/>
      <c r="V88" s="164"/>
      <c r="W88" s="164"/>
      <c r="X88" s="164"/>
      <c r="Y88" s="164"/>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c r="BS88" s="232"/>
      <c r="BT88" s="232"/>
      <c r="BU88" s="232"/>
      <c r="BV88" s="232"/>
      <c r="BW88" s="232"/>
      <c r="BX88" s="232"/>
      <c r="BY88" s="232"/>
      <c r="BZ88" s="232"/>
      <c r="CA88" s="232"/>
      <c r="CB88" s="232"/>
      <c r="CC88" s="232"/>
      <c r="CD88" s="232"/>
      <c r="CE88" s="232"/>
      <c r="CF88" s="232"/>
      <c r="CG88" s="232"/>
      <c r="CH88" s="232"/>
      <c r="CI88" s="232"/>
      <c r="CJ88" s="232"/>
      <c r="CK88" s="232"/>
      <c r="CL88" s="232"/>
      <c r="CM88" s="232"/>
      <c r="CN88" s="232"/>
      <c r="CO88" s="232"/>
      <c r="CP88" s="232"/>
      <c r="CQ88" s="232"/>
      <c r="CR88" s="232"/>
      <c r="CS88" s="232"/>
      <c r="CT88" s="232"/>
      <c r="CU88" s="232"/>
      <c r="CV88" s="232"/>
      <c r="CW88" s="232"/>
      <c r="CX88" s="232"/>
      <c r="CY88" s="232"/>
      <c r="CZ88" s="232"/>
      <c r="DA88" s="232"/>
      <c r="DB88" s="232"/>
      <c r="DC88" s="232"/>
      <c r="DD88" s="232"/>
      <c r="DE88" s="232"/>
      <c r="DF88" s="232"/>
      <c r="DG88" s="232"/>
      <c r="DH88" s="232"/>
      <c r="DI88" s="232"/>
      <c r="DJ88" s="232"/>
      <c r="DK88" s="232"/>
      <c r="DL88" s="232"/>
      <c r="DM88" s="232"/>
      <c r="DN88" s="232"/>
      <c r="DO88" s="232"/>
      <c r="DP88" s="232"/>
      <c r="DQ88" s="232"/>
      <c r="DR88" s="232"/>
      <c r="DS88" s="232"/>
      <c r="DT88" s="234"/>
      <c r="DU88" s="234"/>
      <c r="DV88" s="233"/>
    </row>
    <row r="89" spans="1:126" x14ac:dyDescent="0.25">
      <c r="A89" s="163" t="s">
        <v>254</v>
      </c>
      <c r="B89" s="230" t="s">
        <v>255</v>
      </c>
      <c r="C89" s="231" t="e">
        <v>#N/A</v>
      </c>
      <c r="D89" s="231" t="e">
        <v>#N/A</v>
      </c>
      <c r="E89" s="231" t="e">
        <v>#N/A</v>
      </c>
      <c r="F89" s="231" t="e">
        <v>#N/A</v>
      </c>
      <c r="G89" s="231" t="e">
        <v>#N/A</v>
      </c>
      <c r="H89" s="231" t="e">
        <v>#N/A</v>
      </c>
      <c r="I89" s="231" t="e">
        <v>#N/A</v>
      </c>
      <c r="J89" s="231" t="e">
        <v>#N/A</v>
      </c>
      <c r="K89" s="231" t="e">
        <v>#N/A</v>
      </c>
      <c r="L89" s="164" t="e">
        <v>#N/A</v>
      </c>
      <c r="M89" s="164"/>
      <c r="N89" s="164"/>
      <c r="O89" s="164"/>
      <c r="P89" s="164"/>
      <c r="Q89" s="164"/>
      <c r="R89" s="164"/>
      <c r="S89" s="164"/>
      <c r="T89" s="164"/>
      <c r="U89" s="164"/>
      <c r="V89" s="164"/>
      <c r="W89" s="164"/>
      <c r="X89" s="164"/>
      <c r="Y89" s="164"/>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3"/>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c r="DI89" s="233"/>
      <c r="DJ89" s="233"/>
      <c r="DK89" s="233"/>
      <c r="DL89" s="233"/>
      <c r="DM89" s="233"/>
      <c r="DN89" s="233"/>
      <c r="DO89" s="233"/>
      <c r="DP89" s="233"/>
      <c r="DQ89" s="233"/>
      <c r="DR89" s="233"/>
      <c r="DS89" s="233"/>
      <c r="DT89" s="234"/>
      <c r="DU89" s="234"/>
      <c r="DV89" s="233"/>
    </row>
    <row r="90" spans="1:126" x14ac:dyDescent="0.25">
      <c r="A90" s="163" t="s">
        <v>256</v>
      </c>
      <c r="B90" s="230" t="s">
        <v>257</v>
      </c>
      <c r="C90" s="231" t="e">
        <v>#N/A</v>
      </c>
      <c r="D90" s="231" t="e">
        <v>#N/A</v>
      </c>
      <c r="E90" s="231" t="e">
        <v>#N/A</v>
      </c>
      <c r="F90" s="231" t="e">
        <v>#N/A</v>
      </c>
      <c r="G90" s="231" t="e">
        <v>#N/A</v>
      </c>
      <c r="H90" s="231" t="e">
        <v>#N/A</v>
      </c>
      <c r="I90" s="231" t="e">
        <v>#N/A</v>
      </c>
      <c r="J90" s="231" t="e">
        <v>#N/A</v>
      </c>
      <c r="K90" s="231" t="e">
        <v>#N/A</v>
      </c>
      <c r="L90" s="164" t="e">
        <v>#N/A</v>
      </c>
      <c r="M90" s="164"/>
      <c r="N90" s="164"/>
      <c r="O90" s="164"/>
      <c r="P90" s="164"/>
      <c r="Q90" s="164"/>
      <c r="R90" s="164"/>
      <c r="S90" s="164"/>
      <c r="T90" s="164"/>
      <c r="U90" s="164"/>
      <c r="V90" s="164"/>
      <c r="W90" s="164"/>
      <c r="X90" s="164"/>
      <c r="Y90" s="164"/>
      <c r="Z90" s="232"/>
      <c r="AA90" s="232"/>
      <c r="AB90" s="232"/>
      <c r="AC90" s="232"/>
      <c r="AD90" s="232"/>
      <c r="AE90" s="232"/>
      <c r="AF90" s="232"/>
      <c r="AG90" s="232"/>
      <c r="AH90" s="232"/>
      <c r="AI90" s="232"/>
      <c r="AJ90" s="232"/>
      <c r="AK90" s="232"/>
      <c r="AL90" s="232"/>
      <c r="AM90" s="232"/>
      <c r="AN90" s="232"/>
      <c r="AO90" s="232"/>
      <c r="AP90" s="232"/>
      <c r="AQ90" s="232"/>
      <c r="AR90" s="232"/>
      <c r="AS90" s="232"/>
      <c r="AT90" s="232"/>
      <c r="AU90" s="232"/>
      <c r="AV90" s="232"/>
      <c r="AW90" s="232"/>
      <c r="AX90" s="232"/>
      <c r="AY90" s="232"/>
      <c r="AZ90" s="232"/>
      <c r="BA90" s="232"/>
      <c r="BB90" s="232"/>
      <c r="BC90" s="232"/>
      <c r="BD90" s="232"/>
      <c r="BE90" s="232"/>
      <c r="BF90" s="232"/>
      <c r="BG90" s="232"/>
      <c r="BH90" s="232"/>
      <c r="BI90" s="232"/>
      <c r="BJ90" s="232"/>
      <c r="BK90" s="232"/>
      <c r="BL90" s="232"/>
      <c r="BM90" s="232"/>
      <c r="BN90" s="232"/>
      <c r="BO90" s="232"/>
      <c r="BP90" s="232"/>
      <c r="BQ90" s="232"/>
      <c r="BR90" s="232"/>
      <c r="BS90" s="232"/>
      <c r="BT90" s="232"/>
      <c r="BU90" s="232"/>
      <c r="BV90" s="232"/>
      <c r="BW90" s="232"/>
      <c r="BX90" s="232"/>
      <c r="BY90" s="232"/>
      <c r="BZ90" s="232"/>
      <c r="CA90" s="232"/>
      <c r="CB90" s="232"/>
      <c r="CC90" s="232"/>
      <c r="CD90" s="232"/>
      <c r="CE90" s="232"/>
      <c r="CF90" s="232"/>
      <c r="CG90" s="232"/>
      <c r="CH90" s="232"/>
      <c r="CI90" s="232"/>
      <c r="CJ90" s="232"/>
      <c r="CK90" s="232"/>
      <c r="CL90" s="232"/>
      <c r="CM90" s="232"/>
      <c r="CN90" s="232"/>
      <c r="CO90" s="232"/>
      <c r="CP90" s="232"/>
      <c r="CQ90" s="232"/>
      <c r="CR90" s="232"/>
      <c r="CS90" s="232"/>
      <c r="CT90" s="232"/>
      <c r="CU90" s="232"/>
      <c r="CV90" s="232"/>
      <c r="CW90" s="232"/>
      <c r="CX90" s="232"/>
      <c r="CY90" s="232"/>
      <c r="CZ90" s="232"/>
      <c r="DA90" s="232"/>
      <c r="DB90" s="232"/>
      <c r="DC90" s="232"/>
      <c r="DD90" s="232"/>
      <c r="DE90" s="232"/>
      <c r="DF90" s="232"/>
      <c r="DG90" s="232"/>
      <c r="DH90" s="232"/>
      <c r="DI90" s="232"/>
      <c r="DJ90" s="232"/>
      <c r="DK90" s="232"/>
      <c r="DL90" s="232"/>
      <c r="DM90" s="232"/>
      <c r="DN90" s="232"/>
      <c r="DO90" s="232"/>
      <c r="DP90" s="232"/>
      <c r="DQ90" s="232"/>
      <c r="DR90" s="232"/>
      <c r="DS90" s="232"/>
      <c r="DT90" s="234"/>
      <c r="DU90" s="234"/>
      <c r="DV90" s="233"/>
    </row>
    <row r="91" spans="1:126" x14ac:dyDescent="0.25">
      <c r="A91" s="235" t="s">
        <v>258</v>
      </c>
      <c r="B91" s="236" t="s">
        <v>259</v>
      </c>
      <c r="C91" s="237" t="s">
        <v>1223</v>
      </c>
      <c r="D91" s="237" t="s">
        <v>1223</v>
      </c>
      <c r="E91" s="237">
        <v>146318</v>
      </c>
      <c r="F91" s="237">
        <v>213701</v>
      </c>
      <c r="G91" s="237">
        <v>305786</v>
      </c>
      <c r="H91" s="237" t="s">
        <v>1223</v>
      </c>
      <c r="I91" s="237">
        <v>141</v>
      </c>
      <c r="J91" s="237">
        <v>161</v>
      </c>
      <c r="K91" s="237" t="s">
        <v>1223</v>
      </c>
      <c r="L91" s="239" t="s">
        <v>1737</v>
      </c>
      <c r="M91" s="154"/>
      <c r="N91" s="154"/>
      <c r="O91" s="154"/>
      <c r="P91" s="154"/>
      <c r="Q91" s="154"/>
      <c r="R91" s="154"/>
      <c r="S91" s="154"/>
      <c r="T91" s="154"/>
      <c r="U91" s="154"/>
      <c r="V91" s="154"/>
      <c r="W91" s="154"/>
      <c r="X91" s="154"/>
      <c r="Y91" s="154"/>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0"/>
      <c r="CB91" s="240"/>
      <c r="CC91" s="240"/>
      <c r="CD91" s="240"/>
      <c r="CE91" s="240"/>
      <c r="CF91" s="240"/>
      <c r="CG91" s="240"/>
      <c r="CH91" s="240"/>
      <c r="CI91" s="240"/>
      <c r="CJ91" s="240"/>
      <c r="CK91" s="240"/>
      <c r="CL91" s="240"/>
      <c r="CM91" s="240"/>
      <c r="CN91" s="240"/>
      <c r="CO91" s="240"/>
      <c r="CP91" s="240"/>
      <c r="CQ91" s="240"/>
      <c r="CR91" s="240"/>
      <c r="CS91" s="240"/>
      <c r="CT91" s="240"/>
      <c r="CU91" s="240"/>
      <c r="CV91" s="240"/>
      <c r="CW91" s="240"/>
      <c r="CX91" s="240"/>
      <c r="CY91" s="240"/>
      <c r="CZ91" s="240"/>
      <c r="DA91" s="240"/>
      <c r="DB91" s="240"/>
      <c r="DC91" s="240"/>
      <c r="DD91" s="240"/>
      <c r="DE91" s="240"/>
      <c r="DF91" s="240"/>
      <c r="DG91" s="240"/>
      <c r="DH91" s="240"/>
      <c r="DI91" s="240"/>
      <c r="DJ91" s="240"/>
      <c r="DK91" s="240"/>
      <c r="DL91" s="240"/>
      <c r="DM91" s="240"/>
      <c r="DN91" s="240"/>
      <c r="DO91" s="240"/>
      <c r="DP91" s="240"/>
      <c r="DQ91" s="240"/>
      <c r="DR91" s="240"/>
      <c r="DS91" s="240"/>
      <c r="DT91" s="242"/>
      <c r="DU91" s="242"/>
      <c r="DV91" s="241"/>
    </row>
    <row r="92" spans="1:126" x14ac:dyDescent="0.25">
      <c r="A92" s="163" t="s">
        <v>260</v>
      </c>
      <c r="B92" s="230" t="s">
        <v>261</v>
      </c>
      <c r="C92" s="231" t="e">
        <v>#N/A</v>
      </c>
      <c r="D92" s="231" t="e">
        <v>#N/A</v>
      </c>
      <c r="E92" s="231" t="e">
        <v>#N/A</v>
      </c>
      <c r="F92" s="231" t="e">
        <v>#N/A</v>
      </c>
      <c r="G92" s="231" t="e">
        <v>#N/A</v>
      </c>
      <c r="H92" s="231" t="e">
        <v>#N/A</v>
      </c>
      <c r="I92" s="231" t="e">
        <v>#N/A</v>
      </c>
      <c r="J92" s="231" t="e">
        <v>#N/A</v>
      </c>
      <c r="K92" s="231" t="e">
        <v>#N/A</v>
      </c>
      <c r="L92" s="164" t="e">
        <v>#N/A</v>
      </c>
      <c r="M92" s="164"/>
      <c r="N92" s="164"/>
      <c r="O92" s="164"/>
      <c r="P92" s="164"/>
      <c r="Q92" s="164"/>
      <c r="R92" s="164"/>
      <c r="S92" s="164"/>
      <c r="T92" s="164"/>
      <c r="U92" s="164"/>
      <c r="V92" s="164"/>
      <c r="W92" s="164"/>
      <c r="X92" s="164"/>
      <c r="Y92" s="164"/>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233"/>
      <c r="CC92" s="233"/>
      <c r="CD92" s="233"/>
      <c r="CE92" s="233"/>
      <c r="CF92" s="233"/>
      <c r="CG92" s="233"/>
      <c r="CH92" s="233"/>
      <c r="CI92" s="233"/>
      <c r="CJ92" s="233"/>
      <c r="CK92" s="233"/>
      <c r="CL92" s="233"/>
      <c r="CM92" s="233"/>
      <c r="CN92" s="233"/>
      <c r="CO92" s="233"/>
      <c r="CP92" s="233"/>
      <c r="CQ92" s="233"/>
      <c r="CR92" s="233"/>
      <c r="CS92" s="233"/>
      <c r="CT92" s="233"/>
      <c r="CU92" s="233"/>
      <c r="CV92" s="233"/>
      <c r="CW92" s="233"/>
      <c r="CX92" s="233"/>
      <c r="CY92" s="233"/>
      <c r="CZ92" s="233"/>
      <c r="DA92" s="233"/>
      <c r="DB92" s="233"/>
      <c r="DC92" s="233"/>
      <c r="DD92" s="233"/>
      <c r="DE92" s="233"/>
      <c r="DF92" s="233"/>
      <c r="DG92" s="233"/>
      <c r="DH92" s="233"/>
      <c r="DI92" s="233"/>
      <c r="DJ92" s="233"/>
      <c r="DK92" s="233"/>
      <c r="DL92" s="233"/>
      <c r="DM92" s="233"/>
      <c r="DN92" s="233"/>
      <c r="DO92" s="233"/>
      <c r="DP92" s="233"/>
      <c r="DQ92" s="233"/>
      <c r="DR92" s="233"/>
      <c r="DS92" s="233"/>
      <c r="DT92" s="234"/>
      <c r="DU92" s="234"/>
      <c r="DV92" s="233"/>
    </row>
    <row r="93" spans="1:126" x14ac:dyDescent="0.25">
      <c r="A93" s="163" t="s">
        <v>262</v>
      </c>
      <c r="B93" s="230" t="s">
        <v>263</v>
      </c>
      <c r="C93" s="231" t="e">
        <v>#N/A</v>
      </c>
      <c r="D93" s="231" t="e">
        <v>#N/A</v>
      </c>
      <c r="E93" s="231" t="e">
        <v>#N/A</v>
      </c>
      <c r="F93" s="231" t="e">
        <v>#N/A</v>
      </c>
      <c r="G93" s="231" t="e">
        <v>#N/A</v>
      </c>
      <c r="H93" s="231" t="e">
        <v>#N/A</v>
      </c>
      <c r="I93" s="231" t="e">
        <v>#N/A</v>
      </c>
      <c r="J93" s="231" t="e">
        <v>#N/A</v>
      </c>
      <c r="K93" s="231" t="e">
        <v>#N/A</v>
      </c>
      <c r="L93" s="164" t="e">
        <v>#N/A</v>
      </c>
      <c r="M93" s="164"/>
      <c r="N93" s="164"/>
      <c r="O93" s="164"/>
      <c r="P93" s="164"/>
      <c r="Q93" s="164"/>
      <c r="R93" s="164"/>
      <c r="S93" s="164"/>
      <c r="T93" s="164"/>
      <c r="U93" s="164"/>
      <c r="V93" s="164"/>
      <c r="W93" s="164"/>
      <c r="X93" s="164"/>
      <c r="Y93" s="164"/>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233"/>
      <c r="CD93" s="233"/>
      <c r="CE93" s="233"/>
      <c r="CF93" s="233"/>
      <c r="CG93" s="233"/>
      <c r="CH93" s="233"/>
      <c r="CI93" s="233"/>
      <c r="CJ93" s="233"/>
      <c r="CK93" s="233"/>
      <c r="CL93" s="233"/>
      <c r="CM93" s="233"/>
      <c r="CN93" s="233"/>
      <c r="CO93" s="233"/>
      <c r="CP93" s="233"/>
      <c r="CQ93" s="233"/>
      <c r="CR93" s="233"/>
      <c r="CS93" s="233"/>
      <c r="CT93" s="233"/>
      <c r="CU93" s="233"/>
      <c r="CV93" s="233"/>
      <c r="CW93" s="233"/>
      <c r="CX93" s="233"/>
      <c r="CY93" s="233"/>
      <c r="CZ93" s="233"/>
      <c r="DA93" s="233"/>
      <c r="DB93" s="233"/>
      <c r="DC93" s="233"/>
      <c r="DD93" s="233"/>
      <c r="DE93" s="233"/>
      <c r="DF93" s="233"/>
      <c r="DG93" s="233"/>
      <c r="DH93" s="233"/>
      <c r="DI93" s="233"/>
      <c r="DJ93" s="233"/>
      <c r="DK93" s="233"/>
      <c r="DL93" s="233"/>
      <c r="DM93" s="233"/>
      <c r="DN93" s="233"/>
      <c r="DO93" s="233"/>
      <c r="DP93" s="233"/>
      <c r="DQ93" s="233"/>
      <c r="DR93" s="233"/>
      <c r="DS93" s="233"/>
      <c r="DT93" s="234"/>
      <c r="DU93" s="234"/>
      <c r="DV93" s="233"/>
    </row>
    <row r="94" spans="1:126" x14ac:dyDescent="0.25">
      <c r="A94" s="235" t="s">
        <v>264</v>
      </c>
      <c r="B94" s="236" t="s">
        <v>265</v>
      </c>
      <c r="C94" s="237" t="s">
        <v>1223</v>
      </c>
      <c r="D94" s="237" t="s">
        <v>1223</v>
      </c>
      <c r="E94" s="237">
        <v>219833</v>
      </c>
      <c r="F94" s="237">
        <v>216625</v>
      </c>
      <c r="G94" s="237">
        <v>510000</v>
      </c>
      <c r="H94" s="237" t="s">
        <v>1223</v>
      </c>
      <c r="I94" s="237">
        <v>138</v>
      </c>
      <c r="J94" s="237">
        <v>164</v>
      </c>
      <c r="K94" s="237" t="s">
        <v>1223</v>
      </c>
      <c r="L94" s="239" t="s">
        <v>1826</v>
      </c>
      <c r="M94" s="154"/>
      <c r="N94" s="154"/>
      <c r="O94" s="154"/>
      <c r="P94" s="154"/>
      <c r="Q94" s="154"/>
      <c r="R94" s="154"/>
      <c r="S94" s="154"/>
      <c r="T94" s="154"/>
      <c r="U94" s="154"/>
      <c r="V94" s="154"/>
      <c r="W94" s="154"/>
      <c r="X94" s="154"/>
      <c r="Y94" s="154"/>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0"/>
      <c r="CB94" s="240"/>
      <c r="CC94" s="240"/>
      <c r="CD94" s="240"/>
      <c r="CE94" s="240"/>
      <c r="CF94" s="240"/>
      <c r="CG94" s="240"/>
      <c r="CH94" s="240"/>
      <c r="CI94" s="240"/>
      <c r="CJ94" s="240"/>
      <c r="CK94" s="240"/>
      <c r="CL94" s="240"/>
      <c r="CM94" s="240"/>
      <c r="CN94" s="240"/>
      <c r="CO94" s="240"/>
      <c r="CP94" s="240"/>
      <c r="CQ94" s="240"/>
      <c r="CR94" s="240"/>
      <c r="CS94" s="240"/>
      <c r="CT94" s="240"/>
      <c r="CU94" s="240"/>
      <c r="CV94" s="240"/>
      <c r="CW94" s="240"/>
      <c r="CX94" s="240"/>
      <c r="CY94" s="240"/>
      <c r="CZ94" s="240"/>
      <c r="DA94" s="240"/>
      <c r="DB94" s="240"/>
      <c r="DC94" s="240"/>
      <c r="DD94" s="240"/>
      <c r="DE94" s="240"/>
      <c r="DF94" s="240"/>
      <c r="DG94" s="240"/>
      <c r="DH94" s="240"/>
      <c r="DI94" s="240"/>
      <c r="DJ94" s="240"/>
      <c r="DK94" s="240"/>
      <c r="DL94" s="240"/>
      <c r="DM94" s="240"/>
      <c r="DN94" s="240"/>
      <c r="DO94" s="240"/>
      <c r="DP94" s="240"/>
      <c r="DQ94" s="240"/>
      <c r="DR94" s="240"/>
      <c r="DS94" s="240"/>
      <c r="DT94" s="242"/>
      <c r="DU94" s="242"/>
      <c r="DV94" s="241"/>
    </row>
    <row r="95" spans="1:126" x14ac:dyDescent="0.25">
      <c r="A95" s="235" t="s">
        <v>266</v>
      </c>
      <c r="B95" s="236" t="s">
        <v>267</v>
      </c>
      <c r="C95" s="237" t="s">
        <v>1223</v>
      </c>
      <c r="D95" s="237">
        <v>118333</v>
      </c>
      <c r="E95" s="237">
        <v>265500</v>
      </c>
      <c r="F95" s="237">
        <v>307571</v>
      </c>
      <c r="G95" s="237">
        <v>342400</v>
      </c>
      <c r="H95" s="237" t="s">
        <v>1223</v>
      </c>
      <c r="I95" s="237">
        <v>160</v>
      </c>
      <c r="J95" s="237">
        <v>178</v>
      </c>
      <c r="K95" s="237">
        <v>219</v>
      </c>
      <c r="L95" s="239" t="s">
        <v>1735</v>
      </c>
      <c r="M95" s="154"/>
      <c r="N95" s="154"/>
      <c r="O95" s="154"/>
      <c r="P95" s="154"/>
      <c r="Q95" s="154"/>
      <c r="R95" s="154"/>
      <c r="S95" s="154"/>
      <c r="T95" s="154"/>
      <c r="U95" s="154"/>
      <c r="V95" s="154"/>
      <c r="W95" s="154"/>
      <c r="X95" s="154"/>
      <c r="Y95" s="154"/>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c r="BT95" s="240"/>
      <c r="BU95" s="240"/>
      <c r="BV95" s="240"/>
      <c r="BW95" s="240"/>
      <c r="BX95" s="240"/>
      <c r="BY95" s="240"/>
      <c r="BZ95" s="240"/>
      <c r="CA95" s="240"/>
      <c r="CB95" s="240"/>
      <c r="CC95" s="240"/>
      <c r="CD95" s="240"/>
      <c r="CE95" s="240"/>
      <c r="CF95" s="240"/>
      <c r="CG95" s="240"/>
      <c r="CH95" s="240"/>
      <c r="CI95" s="240"/>
      <c r="CJ95" s="240"/>
      <c r="CK95" s="240"/>
      <c r="CL95" s="240"/>
      <c r="CM95" s="240"/>
      <c r="CN95" s="240"/>
      <c r="CO95" s="240"/>
      <c r="CP95" s="240"/>
      <c r="CQ95" s="240"/>
      <c r="CR95" s="240"/>
      <c r="CS95" s="240"/>
      <c r="CT95" s="240"/>
      <c r="CU95" s="240"/>
      <c r="CV95" s="240"/>
      <c r="CW95" s="240"/>
      <c r="CX95" s="240"/>
      <c r="CY95" s="240"/>
      <c r="CZ95" s="240"/>
      <c r="DA95" s="240"/>
      <c r="DB95" s="240"/>
      <c r="DC95" s="240"/>
      <c r="DD95" s="240"/>
      <c r="DE95" s="240"/>
      <c r="DF95" s="240"/>
      <c r="DG95" s="240"/>
      <c r="DH95" s="240"/>
      <c r="DI95" s="240"/>
      <c r="DJ95" s="240"/>
      <c r="DK95" s="240"/>
      <c r="DL95" s="240"/>
      <c r="DM95" s="240"/>
      <c r="DN95" s="240"/>
      <c r="DO95" s="240"/>
      <c r="DP95" s="240"/>
      <c r="DQ95" s="240"/>
      <c r="DR95" s="240"/>
      <c r="DS95" s="240"/>
      <c r="DT95" s="242"/>
      <c r="DU95" s="242"/>
      <c r="DV95" s="241"/>
    </row>
    <row r="96" spans="1:126" x14ac:dyDescent="0.25">
      <c r="A96" s="235" t="s">
        <v>268</v>
      </c>
      <c r="B96" s="236" t="s">
        <v>269</v>
      </c>
      <c r="C96" s="237" t="s">
        <v>1223</v>
      </c>
      <c r="D96" s="237" t="s">
        <v>1223</v>
      </c>
      <c r="E96" s="237">
        <v>205250</v>
      </c>
      <c r="F96" s="237">
        <v>276500</v>
      </c>
      <c r="G96" s="237">
        <v>404615</v>
      </c>
      <c r="H96" s="238" t="s">
        <v>1223</v>
      </c>
      <c r="I96" s="237">
        <v>155</v>
      </c>
      <c r="J96" s="237">
        <v>178</v>
      </c>
      <c r="K96" s="237">
        <v>268</v>
      </c>
      <c r="L96" s="239" t="s">
        <v>1735</v>
      </c>
      <c r="M96" s="154"/>
      <c r="N96" s="154"/>
      <c r="O96" s="154"/>
      <c r="P96" s="154"/>
      <c r="Q96" s="154"/>
      <c r="R96" s="154"/>
      <c r="S96" s="154"/>
      <c r="T96" s="154"/>
      <c r="U96" s="154"/>
      <c r="V96" s="154"/>
      <c r="W96" s="154"/>
      <c r="X96" s="154"/>
      <c r="Y96" s="154"/>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c r="BR96" s="240"/>
      <c r="BS96" s="240"/>
      <c r="BT96" s="240"/>
      <c r="BU96" s="240"/>
      <c r="BV96" s="240"/>
      <c r="BW96" s="240"/>
      <c r="BX96" s="240"/>
      <c r="BY96" s="240"/>
      <c r="BZ96" s="240"/>
      <c r="CA96" s="240"/>
      <c r="CB96" s="240"/>
      <c r="CC96" s="240"/>
      <c r="CD96" s="240"/>
      <c r="CE96" s="240"/>
      <c r="CF96" s="240"/>
      <c r="CG96" s="240"/>
      <c r="CH96" s="240"/>
      <c r="CI96" s="240"/>
      <c r="CJ96" s="240"/>
      <c r="CK96" s="240"/>
      <c r="CL96" s="240"/>
      <c r="CM96" s="240"/>
      <c r="CN96" s="240"/>
      <c r="CO96" s="240"/>
      <c r="CP96" s="240"/>
      <c r="CQ96" s="240"/>
      <c r="CR96" s="240"/>
      <c r="CS96" s="240"/>
      <c r="CT96" s="240"/>
      <c r="CU96" s="240"/>
      <c r="CV96" s="240"/>
      <c r="CW96" s="240"/>
      <c r="CX96" s="240"/>
      <c r="CY96" s="240"/>
      <c r="CZ96" s="240"/>
      <c r="DA96" s="240"/>
      <c r="DB96" s="240"/>
      <c r="DC96" s="240"/>
      <c r="DD96" s="240"/>
      <c r="DE96" s="240"/>
      <c r="DF96" s="240"/>
      <c r="DG96" s="240"/>
      <c r="DH96" s="240"/>
      <c r="DI96" s="240"/>
      <c r="DJ96" s="240"/>
      <c r="DK96" s="240"/>
      <c r="DL96" s="240"/>
      <c r="DM96" s="240"/>
      <c r="DN96" s="240"/>
      <c r="DO96" s="240"/>
      <c r="DP96" s="240"/>
      <c r="DQ96" s="240"/>
      <c r="DR96" s="240"/>
      <c r="DS96" s="240"/>
      <c r="DT96" s="242"/>
      <c r="DU96" s="242"/>
      <c r="DV96" s="241"/>
    </row>
    <row r="97" spans="1:126" x14ac:dyDescent="0.25">
      <c r="A97" s="163" t="s">
        <v>270</v>
      </c>
      <c r="B97" s="230" t="s">
        <v>271</v>
      </c>
      <c r="C97" s="231" t="e">
        <v>#N/A</v>
      </c>
      <c r="D97" s="231" t="e">
        <v>#N/A</v>
      </c>
      <c r="E97" s="231" t="e">
        <v>#N/A</v>
      </c>
      <c r="F97" s="231" t="e">
        <v>#N/A</v>
      </c>
      <c r="G97" s="231" t="e">
        <v>#N/A</v>
      </c>
      <c r="H97" s="231" t="e">
        <v>#N/A</v>
      </c>
      <c r="I97" s="231" t="e">
        <v>#N/A</v>
      </c>
      <c r="J97" s="231" t="e">
        <v>#N/A</v>
      </c>
      <c r="K97" s="231" t="e">
        <v>#N/A</v>
      </c>
      <c r="L97" s="164" t="e">
        <v>#N/A</v>
      </c>
      <c r="M97" s="164"/>
      <c r="N97" s="164"/>
      <c r="O97" s="164"/>
      <c r="P97" s="164"/>
      <c r="Q97" s="164"/>
      <c r="R97" s="164"/>
      <c r="S97" s="164"/>
      <c r="T97" s="164"/>
      <c r="U97" s="164"/>
      <c r="V97" s="164"/>
      <c r="W97" s="164"/>
      <c r="X97" s="164"/>
      <c r="Y97" s="164"/>
      <c r="Z97" s="23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232"/>
      <c r="BR97" s="232"/>
      <c r="BS97" s="232"/>
      <c r="BT97" s="232"/>
      <c r="BU97" s="232"/>
      <c r="BV97" s="232"/>
      <c r="BW97" s="232"/>
      <c r="BX97" s="232"/>
      <c r="BY97" s="232"/>
      <c r="BZ97" s="232"/>
      <c r="CA97" s="232"/>
      <c r="CB97" s="232"/>
      <c r="CC97" s="232"/>
      <c r="CD97" s="232"/>
      <c r="CE97" s="232"/>
      <c r="CF97" s="232"/>
      <c r="CG97" s="232"/>
      <c r="CH97" s="232"/>
      <c r="CI97" s="232"/>
      <c r="CJ97" s="232"/>
      <c r="CK97" s="232"/>
      <c r="CL97" s="232"/>
      <c r="CM97" s="232"/>
      <c r="CN97" s="232"/>
      <c r="CO97" s="232"/>
      <c r="CP97" s="232"/>
      <c r="CQ97" s="232"/>
      <c r="CR97" s="232"/>
      <c r="CS97" s="232"/>
      <c r="CT97" s="232"/>
      <c r="CU97" s="232"/>
      <c r="CV97" s="232"/>
      <c r="CW97" s="232"/>
      <c r="CX97" s="232"/>
      <c r="CY97" s="232"/>
      <c r="CZ97" s="232"/>
      <c r="DA97" s="232"/>
      <c r="DB97" s="232"/>
      <c r="DC97" s="232"/>
      <c r="DD97" s="232"/>
      <c r="DE97" s="232"/>
      <c r="DF97" s="232"/>
      <c r="DG97" s="232"/>
      <c r="DH97" s="232"/>
      <c r="DI97" s="232"/>
      <c r="DJ97" s="232"/>
      <c r="DK97" s="232"/>
      <c r="DL97" s="232"/>
      <c r="DM97" s="232"/>
      <c r="DN97" s="232"/>
      <c r="DO97" s="232"/>
      <c r="DP97" s="232"/>
      <c r="DQ97" s="232"/>
      <c r="DR97" s="232"/>
      <c r="DS97" s="232"/>
      <c r="DT97" s="234"/>
      <c r="DU97" s="234"/>
      <c r="DV97" s="233"/>
    </row>
    <row r="98" spans="1:126" x14ac:dyDescent="0.25">
      <c r="A98" s="163" t="s">
        <v>272</v>
      </c>
      <c r="B98" s="230" t="s">
        <v>273</v>
      </c>
      <c r="C98" s="231" t="e">
        <v>#N/A</v>
      </c>
      <c r="D98" s="231" t="e">
        <v>#N/A</v>
      </c>
      <c r="E98" s="231" t="e">
        <v>#N/A</v>
      </c>
      <c r="F98" s="231" t="e">
        <v>#N/A</v>
      </c>
      <c r="G98" s="231" t="e">
        <v>#N/A</v>
      </c>
      <c r="H98" s="231" t="e">
        <v>#N/A</v>
      </c>
      <c r="I98" s="231" t="e">
        <v>#N/A</v>
      </c>
      <c r="J98" s="231" t="e">
        <v>#N/A</v>
      </c>
      <c r="K98" s="231" t="e">
        <v>#N/A</v>
      </c>
      <c r="L98" s="164" t="e">
        <v>#N/A</v>
      </c>
      <c r="M98" s="164"/>
      <c r="N98" s="164"/>
      <c r="O98" s="164"/>
      <c r="P98" s="164"/>
      <c r="Q98" s="164"/>
      <c r="R98" s="164"/>
      <c r="S98" s="164"/>
      <c r="T98" s="164"/>
      <c r="U98" s="164"/>
      <c r="V98" s="164"/>
      <c r="W98" s="164"/>
      <c r="X98" s="164"/>
      <c r="Y98" s="164"/>
      <c r="Z98" s="232"/>
      <c r="AA98" s="23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232"/>
      <c r="BL98" s="232"/>
      <c r="BM98" s="232"/>
      <c r="BN98" s="232"/>
      <c r="BO98" s="232"/>
      <c r="BP98" s="232"/>
      <c r="BQ98" s="232"/>
      <c r="BR98" s="232"/>
      <c r="BS98" s="232"/>
      <c r="BT98" s="232"/>
      <c r="BU98" s="232"/>
      <c r="BV98" s="232"/>
      <c r="BW98" s="232"/>
      <c r="BX98" s="232"/>
      <c r="BY98" s="232"/>
      <c r="BZ98" s="232"/>
      <c r="CA98" s="232"/>
      <c r="CB98" s="232"/>
      <c r="CC98" s="232"/>
      <c r="CD98" s="232"/>
      <c r="CE98" s="232"/>
      <c r="CF98" s="232"/>
      <c r="CG98" s="232"/>
      <c r="CH98" s="232"/>
      <c r="CI98" s="232"/>
      <c r="CJ98" s="232"/>
      <c r="CK98" s="232"/>
      <c r="CL98" s="232"/>
      <c r="CM98" s="232"/>
      <c r="CN98" s="232"/>
      <c r="CO98" s="232"/>
      <c r="CP98" s="232"/>
      <c r="CQ98" s="232"/>
      <c r="CR98" s="232"/>
      <c r="CS98" s="232"/>
      <c r="CT98" s="232"/>
      <c r="CU98" s="232"/>
      <c r="CV98" s="232"/>
      <c r="CW98" s="232"/>
      <c r="CX98" s="232"/>
      <c r="CY98" s="232"/>
      <c r="CZ98" s="232"/>
      <c r="DA98" s="232"/>
      <c r="DB98" s="232"/>
      <c r="DC98" s="232"/>
      <c r="DD98" s="232"/>
      <c r="DE98" s="232"/>
      <c r="DF98" s="232"/>
      <c r="DG98" s="232"/>
      <c r="DH98" s="232"/>
      <c r="DI98" s="232"/>
      <c r="DJ98" s="232"/>
      <c r="DK98" s="232"/>
      <c r="DL98" s="232"/>
      <c r="DM98" s="232"/>
      <c r="DN98" s="232"/>
      <c r="DO98" s="232"/>
      <c r="DP98" s="232"/>
      <c r="DQ98" s="232"/>
      <c r="DR98" s="232"/>
      <c r="DS98" s="232"/>
      <c r="DT98" s="234"/>
      <c r="DU98" s="234"/>
      <c r="DV98" s="233"/>
    </row>
    <row r="99" spans="1:126" x14ac:dyDescent="0.25">
      <c r="A99" s="163" t="s">
        <v>274</v>
      </c>
      <c r="B99" s="230" t="s">
        <v>275</v>
      </c>
      <c r="C99" s="231" t="e">
        <v>#N/A</v>
      </c>
      <c r="D99" s="231" t="e">
        <v>#N/A</v>
      </c>
      <c r="E99" s="231" t="e">
        <v>#N/A</v>
      </c>
      <c r="F99" s="231" t="e">
        <v>#N/A</v>
      </c>
      <c r="G99" s="231" t="e">
        <v>#N/A</v>
      </c>
      <c r="H99" s="231" t="e">
        <v>#N/A</v>
      </c>
      <c r="I99" s="231" t="e">
        <v>#N/A</v>
      </c>
      <c r="J99" s="231" t="e">
        <v>#N/A</v>
      </c>
      <c r="K99" s="231" t="e">
        <v>#N/A</v>
      </c>
      <c r="L99" s="164" t="e">
        <v>#N/A</v>
      </c>
      <c r="M99" s="164"/>
      <c r="N99" s="164"/>
      <c r="O99" s="164"/>
      <c r="P99" s="164"/>
      <c r="Q99" s="164"/>
      <c r="R99" s="164"/>
      <c r="S99" s="164"/>
      <c r="T99" s="164"/>
      <c r="U99" s="164"/>
      <c r="V99" s="164"/>
      <c r="W99" s="164"/>
      <c r="X99" s="164"/>
      <c r="Y99" s="164"/>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233"/>
      <c r="CD99" s="233"/>
      <c r="CE99" s="233"/>
      <c r="CF99" s="233"/>
      <c r="CG99" s="233"/>
      <c r="CH99" s="233"/>
      <c r="CI99" s="233"/>
      <c r="CJ99" s="233"/>
      <c r="CK99" s="233"/>
      <c r="CL99" s="233"/>
      <c r="CM99" s="233"/>
      <c r="CN99" s="233"/>
      <c r="CO99" s="233"/>
      <c r="CP99" s="233"/>
      <c r="CQ99" s="233"/>
      <c r="CR99" s="233"/>
      <c r="CS99" s="233"/>
      <c r="CT99" s="233"/>
      <c r="CU99" s="233"/>
      <c r="CV99" s="233"/>
      <c r="CW99" s="233"/>
      <c r="CX99" s="233"/>
      <c r="CY99" s="233"/>
      <c r="CZ99" s="233"/>
      <c r="DA99" s="233"/>
      <c r="DB99" s="233"/>
      <c r="DC99" s="233"/>
      <c r="DD99" s="233"/>
      <c r="DE99" s="233"/>
      <c r="DF99" s="233"/>
      <c r="DG99" s="233"/>
      <c r="DH99" s="233"/>
      <c r="DI99" s="233"/>
      <c r="DJ99" s="233"/>
      <c r="DK99" s="233"/>
      <c r="DL99" s="233"/>
      <c r="DM99" s="233"/>
      <c r="DN99" s="233"/>
      <c r="DO99" s="233"/>
      <c r="DP99" s="233"/>
      <c r="DQ99" s="233"/>
      <c r="DR99" s="233"/>
      <c r="DS99" s="233"/>
      <c r="DT99" s="234"/>
      <c r="DU99" s="234"/>
      <c r="DV99" s="233"/>
    </row>
    <row r="100" spans="1:126" x14ac:dyDescent="0.25">
      <c r="A100" s="235" t="s">
        <v>276</v>
      </c>
      <c r="B100" s="236" t="s">
        <v>277</v>
      </c>
      <c r="C100" s="237" t="s">
        <v>1223</v>
      </c>
      <c r="D100" s="237" t="s">
        <v>1223</v>
      </c>
      <c r="E100" s="237">
        <v>317000</v>
      </c>
      <c r="F100" s="237">
        <v>316667</v>
      </c>
      <c r="G100" s="237">
        <v>415000</v>
      </c>
      <c r="H100" s="237" t="s">
        <v>1223</v>
      </c>
      <c r="I100" s="237">
        <v>161</v>
      </c>
      <c r="J100" s="237">
        <v>216</v>
      </c>
      <c r="K100" s="237" t="s">
        <v>1223</v>
      </c>
      <c r="L100" s="243" t="s">
        <v>1739</v>
      </c>
      <c r="M100" s="154"/>
      <c r="N100" s="154"/>
      <c r="O100" s="154"/>
      <c r="P100" s="154"/>
      <c r="Q100" s="154"/>
      <c r="R100" s="154"/>
      <c r="S100" s="154"/>
      <c r="T100" s="154"/>
      <c r="U100" s="154"/>
      <c r="V100" s="154"/>
      <c r="W100" s="154"/>
      <c r="X100" s="154"/>
      <c r="Y100" s="154"/>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0"/>
      <c r="CX100" s="240"/>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0"/>
      <c r="DT100" s="242"/>
      <c r="DU100" s="242"/>
      <c r="DV100" s="241"/>
    </row>
    <row r="101" spans="1:126" x14ac:dyDescent="0.25">
      <c r="A101" s="163" t="s">
        <v>278</v>
      </c>
      <c r="B101" s="230" t="s">
        <v>279</v>
      </c>
      <c r="C101" s="231" t="e">
        <v>#N/A</v>
      </c>
      <c r="D101" s="231" t="e">
        <v>#N/A</v>
      </c>
      <c r="E101" s="231" t="e">
        <v>#N/A</v>
      </c>
      <c r="F101" s="231" t="e">
        <v>#N/A</v>
      </c>
      <c r="G101" s="231" t="e">
        <v>#N/A</v>
      </c>
      <c r="H101" s="231" t="e">
        <v>#N/A</v>
      </c>
      <c r="I101" s="231" t="e">
        <v>#N/A</v>
      </c>
      <c r="J101" s="231" t="e">
        <v>#N/A</v>
      </c>
      <c r="K101" s="231" t="e">
        <v>#N/A</v>
      </c>
      <c r="L101" s="164" t="e">
        <v>#N/A</v>
      </c>
      <c r="M101" s="164"/>
      <c r="N101" s="164"/>
      <c r="O101" s="164"/>
      <c r="P101" s="164"/>
      <c r="Q101" s="164"/>
      <c r="R101" s="164"/>
      <c r="S101" s="164"/>
      <c r="T101" s="164"/>
      <c r="U101" s="164"/>
      <c r="V101" s="164"/>
      <c r="W101" s="164"/>
      <c r="X101" s="164"/>
      <c r="Y101" s="164"/>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33"/>
      <c r="CI101" s="233"/>
      <c r="CJ101" s="233"/>
      <c r="CK101" s="233"/>
      <c r="CL101" s="233"/>
      <c r="CM101" s="233"/>
      <c r="CN101" s="233"/>
      <c r="CO101" s="233"/>
      <c r="CP101" s="233"/>
      <c r="CQ101" s="233"/>
      <c r="CR101" s="233"/>
      <c r="CS101" s="233"/>
      <c r="CT101" s="233"/>
      <c r="CU101" s="233"/>
      <c r="CV101" s="233"/>
      <c r="CW101" s="233"/>
      <c r="CX101" s="233"/>
      <c r="CY101" s="233"/>
      <c r="CZ101" s="233"/>
      <c r="DA101" s="233"/>
      <c r="DB101" s="233"/>
      <c r="DC101" s="233"/>
      <c r="DD101" s="233"/>
      <c r="DE101" s="233"/>
      <c r="DF101" s="233"/>
      <c r="DG101" s="233"/>
      <c r="DH101" s="233"/>
      <c r="DI101" s="233"/>
      <c r="DJ101" s="233"/>
      <c r="DK101" s="233"/>
      <c r="DL101" s="233"/>
      <c r="DM101" s="233"/>
      <c r="DN101" s="233"/>
      <c r="DO101" s="233"/>
      <c r="DP101" s="233"/>
      <c r="DQ101" s="233"/>
      <c r="DR101" s="233"/>
      <c r="DS101" s="233"/>
      <c r="DT101" s="234"/>
      <c r="DU101" s="234"/>
      <c r="DV101" s="233"/>
    </row>
    <row r="102" spans="1:126" x14ac:dyDescent="0.25">
      <c r="A102" s="235" t="s">
        <v>280</v>
      </c>
      <c r="B102" s="236" t="s">
        <v>281</v>
      </c>
      <c r="C102" s="237" t="s">
        <v>1223</v>
      </c>
      <c r="D102" s="237" t="s">
        <v>1223</v>
      </c>
      <c r="E102" s="237">
        <v>168917</v>
      </c>
      <c r="F102" s="237">
        <v>225750</v>
      </c>
      <c r="G102" s="237">
        <v>295500</v>
      </c>
      <c r="H102" s="237" t="s">
        <v>1223</v>
      </c>
      <c r="I102" s="237">
        <v>167</v>
      </c>
      <c r="J102" s="238" t="s">
        <v>1223</v>
      </c>
      <c r="K102" s="237" t="s">
        <v>1223</v>
      </c>
      <c r="L102" s="239" t="s">
        <v>1735</v>
      </c>
      <c r="M102" s="154"/>
      <c r="N102" s="154"/>
      <c r="O102" s="154"/>
      <c r="P102" s="154"/>
      <c r="Q102" s="154"/>
      <c r="R102" s="154"/>
      <c r="S102" s="154"/>
      <c r="T102" s="154"/>
      <c r="U102" s="154"/>
      <c r="V102" s="154"/>
      <c r="W102" s="154"/>
      <c r="X102" s="154"/>
      <c r="Y102" s="154"/>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240"/>
      <c r="CE102" s="240"/>
      <c r="CF102" s="240"/>
      <c r="CG102" s="240"/>
      <c r="CH102" s="240"/>
      <c r="CI102" s="240"/>
      <c r="CJ102" s="240"/>
      <c r="CK102" s="240"/>
      <c r="CL102" s="240"/>
      <c r="CM102" s="240"/>
      <c r="CN102" s="240"/>
      <c r="CO102" s="240"/>
      <c r="CP102" s="240"/>
      <c r="CQ102" s="240"/>
      <c r="CR102" s="240"/>
      <c r="CS102" s="240"/>
      <c r="CT102" s="240"/>
      <c r="CU102" s="240"/>
      <c r="CV102" s="240"/>
      <c r="CW102" s="240"/>
      <c r="CX102" s="240"/>
      <c r="CY102" s="240"/>
      <c r="CZ102" s="240"/>
      <c r="DA102" s="240"/>
      <c r="DB102" s="240"/>
      <c r="DC102" s="240"/>
      <c r="DD102" s="240"/>
      <c r="DE102" s="240"/>
      <c r="DF102" s="240"/>
      <c r="DG102" s="240"/>
      <c r="DH102" s="240"/>
      <c r="DI102" s="240"/>
      <c r="DJ102" s="240"/>
      <c r="DK102" s="240"/>
      <c r="DL102" s="240"/>
      <c r="DM102" s="240"/>
      <c r="DN102" s="240"/>
      <c r="DO102" s="240"/>
      <c r="DP102" s="240"/>
      <c r="DQ102" s="240"/>
      <c r="DR102" s="240"/>
      <c r="DS102" s="240"/>
      <c r="DT102" s="242"/>
      <c r="DU102" s="242"/>
      <c r="DV102" s="241"/>
    </row>
    <row r="103" spans="1:126" x14ac:dyDescent="0.25">
      <c r="A103" s="163" t="s">
        <v>282</v>
      </c>
      <c r="B103" s="230" t="s">
        <v>283</v>
      </c>
      <c r="C103" s="231" t="e">
        <v>#N/A</v>
      </c>
      <c r="D103" s="231" t="e">
        <v>#N/A</v>
      </c>
      <c r="E103" s="231" t="e">
        <v>#N/A</v>
      </c>
      <c r="F103" s="231" t="e">
        <v>#N/A</v>
      </c>
      <c r="G103" s="231" t="e">
        <v>#N/A</v>
      </c>
      <c r="H103" s="231" t="e">
        <v>#N/A</v>
      </c>
      <c r="I103" s="231" t="e">
        <v>#N/A</v>
      </c>
      <c r="J103" s="231" t="e">
        <v>#N/A</v>
      </c>
      <c r="K103" s="231" t="e">
        <v>#N/A</v>
      </c>
      <c r="L103" s="164" t="e">
        <v>#N/A</v>
      </c>
      <c r="M103" s="164"/>
      <c r="N103" s="164"/>
      <c r="O103" s="164"/>
      <c r="P103" s="164"/>
      <c r="Q103" s="164"/>
      <c r="R103" s="164"/>
      <c r="S103" s="164"/>
      <c r="T103" s="164"/>
      <c r="U103" s="164"/>
      <c r="V103" s="164"/>
      <c r="W103" s="164"/>
      <c r="X103" s="164"/>
      <c r="Y103" s="164"/>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c r="CA103" s="232"/>
      <c r="CB103" s="232"/>
      <c r="CC103" s="232"/>
      <c r="CD103" s="232"/>
      <c r="CE103" s="232"/>
      <c r="CF103" s="232"/>
      <c r="CG103" s="232"/>
      <c r="CH103" s="232"/>
      <c r="CI103" s="232"/>
      <c r="CJ103" s="232"/>
      <c r="CK103" s="232"/>
      <c r="CL103" s="232"/>
      <c r="CM103" s="232"/>
      <c r="CN103" s="232"/>
      <c r="CO103" s="232"/>
      <c r="CP103" s="232"/>
      <c r="CQ103" s="232"/>
      <c r="CR103" s="232"/>
      <c r="CS103" s="232"/>
      <c r="CT103" s="232"/>
      <c r="CU103" s="232"/>
      <c r="CV103" s="232"/>
      <c r="CW103" s="232"/>
      <c r="CX103" s="232"/>
      <c r="CY103" s="232"/>
      <c r="CZ103" s="232"/>
      <c r="DA103" s="232"/>
      <c r="DB103" s="232"/>
      <c r="DC103" s="232"/>
      <c r="DD103" s="232"/>
      <c r="DE103" s="232"/>
      <c r="DF103" s="232"/>
      <c r="DG103" s="232"/>
      <c r="DH103" s="232"/>
      <c r="DI103" s="232"/>
      <c r="DJ103" s="232"/>
      <c r="DK103" s="232"/>
      <c r="DL103" s="232"/>
      <c r="DM103" s="232"/>
      <c r="DN103" s="232"/>
      <c r="DO103" s="232"/>
      <c r="DP103" s="232"/>
      <c r="DQ103" s="232"/>
      <c r="DR103" s="232"/>
      <c r="DS103" s="232"/>
      <c r="DT103" s="234"/>
      <c r="DU103" s="234"/>
      <c r="DV103" s="233"/>
    </row>
    <row r="104" spans="1:126" x14ac:dyDescent="0.25">
      <c r="A104" s="235" t="s">
        <v>284</v>
      </c>
      <c r="B104" s="236" t="s">
        <v>285</v>
      </c>
      <c r="C104" s="237" t="s">
        <v>1223</v>
      </c>
      <c r="D104" s="237" t="s">
        <v>1223</v>
      </c>
      <c r="E104" s="237">
        <v>218800</v>
      </c>
      <c r="F104" s="237">
        <v>271118</v>
      </c>
      <c r="G104" s="237">
        <v>304355</v>
      </c>
      <c r="H104" s="237">
        <v>103</v>
      </c>
      <c r="I104" s="237">
        <v>153</v>
      </c>
      <c r="J104" s="237">
        <v>288</v>
      </c>
      <c r="K104" s="237">
        <v>346</v>
      </c>
      <c r="L104" s="239" t="s">
        <v>1827</v>
      </c>
      <c r="M104" s="154"/>
      <c r="N104" s="154"/>
      <c r="O104" s="154"/>
      <c r="P104" s="154"/>
      <c r="Q104" s="154"/>
      <c r="R104" s="154"/>
      <c r="S104" s="154"/>
      <c r="T104" s="154"/>
      <c r="U104" s="154"/>
      <c r="V104" s="154"/>
      <c r="W104" s="154"/>
      <c r="X104" s="154"/>
      <c r="Y104" s="154"/>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c r="BR104" s="240"/>
      <c r="BS104" s="240"/>
      <c r="BT104" s="240"/>
      <c r="BU104" s="240"/>
      <c r="BV104" s="240"/>
      <c r="BW104" s="240"/>
      <c r="BX104" s="240"/>
      <c r="BY104" s="240"/>
      <c r="BZ104" s="240"/>
      <c r="CA104" s="240"/>
      <c r="CB104" s="240"/>
      <c r="CC104" s="240"/>
      <c r="CD104" s="240"/>
      <c r="CE104" s="240"/>
      <c r="CF104" s="240"/>
      <c r="CG104" s="240"/>
      <c r="CH104" s="240"/>
      <c r="CI104" s="240"/>
      <c r="CJ104" s="240"/>
      <c r="CK104" s="240"/>
      <c r="CL104" s="240"/>
      <c r="CM104" s="240"/>
      <c r="CN104" s="240"/>
      <c r="CO104" s="240"/>
      <c r="CP104" s="240"/>
      <c r="CQ104" s="240"/>
      <c r="CR104" s="240"/>
      <c r="CS104" s="240"/>
      <c r="CT104" s="240"/>
      <c r="CU104" s="240"/>
      <c r="CV104" s="240"/>
      <c r="CW104" s="240"/>
      <c r="CX104" s="240"/>
      <c r="CY104" s="240"/>
      <c r="CZ104" s="240"/>
      <c r="DA104" s="240"/>
      <c r="DB104" s="240"/>
      <c r="DC104" s="240"/>
      <c r="DD104" s="240"/>
      <c r="DE104" s="240"/>
      <c r="DF104" s="240"/>
      <c r="DG104" s="240"/>
      <c r="DH104" s="240"/>
      <c r="DI104" s="240"/>
      <c r="DJ104" s="240"/>
      <c r="DK104" s="240"/>
      <c r="DL104" s="240"/>
      <c r="DM104" s="240"/>
      <c r="DN104" s="240"/>
      <c r="DO104" s="240"/>
      <c r="DP104" s="240"/>
      <c r="DQ104" s="240"/>
      <c r="DR104" s="240"/>
      <c r="DS104" s="240"/>
      <c r="DT104" s="242"/>
      <c r="DU104" s="242"/>
      <c r="DV104" s="241"/>
    </row>
    <row r="105" spans="1:126" x14ac:dyDescent="0.25">
      <c r="A105" s="163" t="s">
        <v>286</v>
      </c>
      <c r="B105" s="230" t="s">
        <v>287</v>
      </c>
      <c r="C105" s="231" t="e">
        <v>#N/A</v>
      </c>
      <c r="D105" s="231" t="e">
        <v>#N/A</v>
      </c>
      <c r="E105" s="231" t="e">
        <v>#N/A</v>
      </c>
      <c r="F105" s="231" t="e">
        <v>#N/A</v>
      </c>
      <c r="G105" s="231" t="e">
        <v>#N/A</v>
      </c>
      <c r="H105" s="231" t="e">
        <v>#N/A</v>
      </c>
      <c r="I105" s="231" t="e">
        <v>#N/A</v>
      </c>
      <c r="J105" s="231" t="e">
        <v>#N/A</v>
      </c>
      <c r="K105" s="231" t="e">
        <v>#N/A</v>
      </c>
      <c r="L105" s="164" t="e">
        <v>#N/A</v>
      </c>
      <c r="M105" s="164"/>
      <c r="N105" s="164"/>
      <c r="O105" s="164"/>
      <c r="P105" s="164"/>
      <c r="Q105" s="164"/>
      <c r="R105" s="164"/>
      <c r="S105" s="164"/>
      <c r="T105" s="164"/>
      <c r="U105" s="164"/>
      <c r="V105" s="164"/>
      <c r="W105" s="164"/>
      <c r="X105" s="164"/>
      <c r="Y105" s="164"/>
      <c r="Z105" s="232"/>
      <c r="AA105" s="232"/>
      <c r="AB105" s="232"/>
      <c r="AC105" s="232"/>
      <c r="AD105" s="232"/>
      <c r="AE105" s="232"/>
      <c r="AF105" s="232"/>
      <c r="AG105" s="232"/>
      <c r="AH105" s="232"/>
      <c r="AI105" s="232"/>
      <c r="AJ105" s="232"/>
      <c r="AK105" s="232"/>
      <c r="AL105" s="232"/>
      <c r="AM105" s="232"/>
      <c r="AN105" s="232"/>
      <c r="AO105" s="232"/>
      <c r="AP105" s="232"/>
      <c r="AQ105" s="232"/>
      <c r="AR105" s="232"/>
      <c r="AS105" s="232"/>
      <c r="AT105" s="232"/>
      <c r="AU105" s="232"/>
      <c r="AV105" s="232"/>
      <c r="AW105" s="232"/>
      <c r="AX105" s="232"/>
      <c r="AY105" s="232"/>
      <c r="AZ105" s="232"/>
      <c r="BA105" s="232"/>
      <c r="BB105" s="232"/>
      <c r="BC105" s="232"/>
      <c r="BD105" s="232"/>
      <c r="BE105" s="232"/>
      <c r="BF105" s="232"/>
      <c r="BG105" s="232"/>
      <c r="BH105" s="232"/>
      <c r="BI105" s="232"/>
      <c r="BJ105" s="232"/>
      <c r="BK105" s="232"/>
      <c r="BL105" s="232"/>
      <c r="BM105" s="232"/>
      <c r="BN105" s="232"/>
      <c r="BO105" s="232"/>
      <c r="BP105" s="232"/>
      <c r="BQ105" s="232"/>
      <c r="BR105" s="232"/>
      <c r="BS105" s="232"/>
      <c r="BT105" s="232"/>
      <c r="BU105" s="232"/>
      <c r="BV105" s="232"/>
      <c r="BW105" s="232"/>
      <c r="BX105" s="232"/>
      <c r="BY105" s="232"/>
      <c r="BZ105" s="232"/>
      <c r="CA105" s="232"/>
      <c r="CB105" s="232"/>
      <c r="CC105" s="232"/>
      <c r="CD105" s="232"/>
      <c r="CE105" s="232"/>
      <c r="CF105" s="232"/>
      <c r="CG105" s="232"/>
      <c r="CH105" s="232"/>
      <c r="CI105" s="232"/>
      <c r="CJ105" s="232"/>
      <c r="CK105" s="232"/>
      <c r="CL105" s="232"/>
      <c r="CM105" s="232"/>
      <c r="CN105" s="232"/>
      <c r="CO105" s="232"/>
      <c r="CP105" s="232"/>
      <c r="CQ105" s="232"/>
      <c r="CR105" s="232"/>
      <c r="CS105" s="232"/>
      <c r="CT105" s="232"/>
      <c r="CU105" s="232"/>
      <c r="CV105" s="232"/>
      <c r="CW105" s="232"/>
      <c r="CX105" s="232"/>
      <c r="CY105" s="232"/>
      <c r="CZ105" s="232"/>
      <c r="DA105" s="232"/>
      <c r="DB105" s="232"/>
      <c r="DC105" s="232"/>
      <c r="DD105" s="232"/>
      <c r="DE105" s="232"/>
      <c r="DF105" s="232"/>
      <c r="DG105" s="232"/>
      <c r="DH105" s="232"/>
      <c r="DI105" s="232"/>
      <c r="DJ105" s="232"/>
      <c r="DK105" s="232"/>
      <c r="DL105" s="232"/>
      <c r="DM105" s="232"/>
      <c r="DN105" s="232"/>
      <c r="DO105" s="232"/>
      <c r="DP105" s="232"/>
      <c r="DQ105" s="232"/>
      <c r="DR105" s="232"/>
      <c r="DS105" s="232"/>
      <c r="DT105" s="234"/>
      <c r="DU105" s="234"/>
      <c r="DV105" s="233"/>
    </row>
    <row r="106" spans="1:126" x14ac:dyDescent="0.25">
      <c r="A106" s="235" t="s">
        <v>288</v>
      </c>
      <c r="B106" s="236" t="s">
        <v>289</v>
      </c>
      <c r="C106" s="237" t="s">
        <v>1223</v>
      </c>
      <c r="D106" s="237" t="s">
        <v>1223</v>
      </c>
      <c r="E106" s="237">
        <v>169000</v>
      </c>
      <c r="F106" s="237">
        <v>248063</v>
      </c>
      <c r="G106" s="237">
        <v>398571</v>
      </c>
      <c r="H106" s="237" t="s">
        <v>1223</v>
      </c>
      <c r="I106" s="237">
        <v>150</v>
      </c>
      <c r="J106" s="237">
        <v>183</v>
      </c>
      <c r="K106" s="237">
        <v>213</v>
      </c>
      <c r="L106" s="239" t="s">
        <v>1826</v>
      </c>
      <c r="M106" s="154"/>
      <c r="N106" s="154"/>
      <c r="O106" s="154"/>
      <c r="P106" s="154"/>
      <c r="Q106" s="154"/>
      <c r="R106" s="154"/>
      <c r="S106" s="154"/>
      <c r="T106" s="154"/>
      <c r="U106" s="154"/>
      <c r="V106" s="154"/>
      <c r="W106" s="154"/>
      <c r="X106" s="154"/>
      <c r="Y106" s="154"/>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c r="BR106" s="240"/>
      <c r="BS106" s="240"/>
      <c r="BT106" s="240"/>
      <c r="BU106" s="240"/>
      <c r="BV106" s="240"/>
      <c r="BW106" s="240"/>
      <c r="BX106" s="240"/>
      <c r="BY106" s="240"/>
      <c r="BZ106" s="240"/>
      <c r="CA106" s="240"/>
      <c r="CB106" s="240"/>
      <c r="CC106" s="240"/>
      <c r="CD106" s="240"/>
      <c r="CE106" s="240"/>
      <c r="CF106" s="240"/>
      <c r="CG106" s="240"/>
      <c r="CH106" s="240"/>
      <c r="CI106" s="240"/>
      <c r="CJ106" s="240"/>
      <c r="CK106" s="240"/>
      <c r="CL106" s="240"/>
      <c r="CM106" s="240"/>
      <c r="CN106" s="240"/>
      <c r="CO106" s="240"/>
      <c r="CP106" s="240"/>
      <c r="CQ106" s="240"/>
      <c r="CR106" s="240"/>
      <c r="CS106" s="240"/>
      <c r="CT106" s="240"/>
      <c r="CU106" s="240"/>
      <c r="CV106" s="240"/>
      <c r="CW106" s="240"/>
      <c r="CX106" s="240"/>
      <c r="CY106" s="240"/>
      <c r="CZ106" s="240"/>
      <c r="DA106" s="240"/>
      <c r="DB106" s="240"/>
      <c r="DC106" s="240"/>
      <c r="DD106" s="240"/>
      <c r="DE106" s="240"/>
      <c r="DF106" s="240"/>
      <c r="DG106" s="240"/>
      <c r="DH106" s="240"/>
      <c r="DI106" s="240"/>
      <c r="DJ106" s="240"/>
      <c r="DK106" s="240"/>
      <c r="DL106" s="240"/>
      <c r="DM106" s="240"/>
      <c r="DN106" s="240"/>
      <c r="DO106" s="240"/>
      <c r="DP106" s="240"/>
      <c r="DQ106" s="240"/>
      <c r="DR106" s="240"/>
      <c r="DS106" s="240"/>
      <c r="DT106" s="242"/>
      <c r="DU106" s="242"/>
      <c r="DV106" s="241"/>
    </row>
    <row r="107" spans="1:126" x14ac:dyDescent="0.25">
      <c r="A107" s="163" t="s">
        <v>290</v>
      </c>
      <c r="B107" s="230" t="s">
        <v>291</v>
      </c>
      <c r="C107" s="231" t="e">
        <v>#N/A</v>
      </c>
      <c r="D107" s="231" t="e">
        <v>#N/A</v>
      </c>
      <c r="E107" s="231" t="e">
        <v>#N/A</v>
      </c>
      <c r="F107" s="231" t="e">
        <v>#N/A</v>
      </c>
      <c r="G107" s="231" t="e">
        <v>#N/A</v>
      </c>
      <c r="H107" s="231" t="e">
        <v>#N/A</v>
      </c>
      <c r="I107" s="231" t="e">
        <v>#N/A</v>
      </c>
      <c r="J107" s="231" t="e">
        <v>#N/A</v>
      </c>
      <c r="K107" s="231" t="e">
        <v>#N/A</v>
      </c>
      <c r="L107" s="164" t="e">
        <v>#N/A</v>
      </c>
      <c r="M107" s="164"/>
      <c r="N107" s="164"/>
      <c r="O107" s="164"/>
      <c r="P107" s="164"/>
      <c r="Q107" s="164"/>
      <c r="R107" s="164"/>
      <c r="S107" s="164"/>
      <c r="T107" s="164"/>
      <c r="U107" s="164"/>
      <c r="V107" s="164"/>
      <c r="W107" s="164"/>
      <c r="X107" s="164"/>
      <c r="Y107" s="164"/>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33"/>
      <c r="CI107" s="233"/>
      <c r="CJ107" s="233"/>
      <c r="CK107" s="233"/>
      <c r="CL107" s="233"/>
      <c r="CM107" s="233"/>
      <c r="CN107" s="233"/>
      <c r="CO107" s="233"/>
      <c r="CP107" s="233"/>
      <c r="CQ107" s="233"/>
      <c r="CR107" s="233"/>
      <c r="CS107" s="233"/>
      <c r="CT107" s="233"/>
      <c r="CU107" s="233"/>
      <c r="CV107" s="233"/>
      <c r="CW107" s="233"/>
      <c r="CX107" s="233"/>
      <c r="CY107" s="233"/>
      <c r="CZ107" s="233"/>
      <c r="DA107" s="233"/>
      <c r="DB107" s="233"/>
      <c r="DC107" s="233"/>
      <c r="DD107" s="233"/>
      <c r="DE107" s="233"/>
      <c r="DF107" s="233"/>
      <c r="DG107" s="233"/>
      <c r="DH107" s="233"/>
      <c r="DI107" s="233"/>
      <c r="DJ107" s="233"/>
      <c r="DK107" s="233"/>
      <c r="DL107" s="233"/>
      <c r="DM107" s="233"/>
      <c r="DN107" s="233"/>
      <c r="DO107" s="233"/>
      <c r="DP107" s="233"/>
      <c r="DQ107" s="233"/>
      <c r="DR107" s="233"/>
      <c r="DS107" s="233"/>
      <c r="DT107" s="234"/>
      <c r="DU107" s="234"/>
      <c r="DV107" s="233"/>
    </row>
    <row r="108" spans="1:126" x14ac:dyDescent="0.25">
      <c r="A108" s="163" t="s">
        <v>292</v>
      </c>
      <c r="B108" s="230" t="s">
        <v>293</v>
      </c>
      <c r="C108" s="231" t="e">
        <v>#N/A</v>
      </c>
      <c r="D108" s="231" t="e">
        <v>#N/A</v>
      </c>
      <c r="E108" s="231" t="e">
        <v>#N/A</v>
      </c>
      <c r="F108" s="231" t="e">
        <v>#N/A</v>
      </c>
      <c r="G108" s="231" t="e">
        <v>#N/A</v>
      </c>
      <c r="H108" s="231" t="e">
        <v>#N/A</v>
      </c>
      <c r="I108" s="231" t="e">
        <v>#N/A</v>
      </c>
      <c r="J108" s="231" t="e">
        <v>#N/A</v>
      </c>
      <c r="K108" s="231" t="e">
        <v>#N/A</v>
      </c>
      <c r="L108" s="164" t="e">
        <v>#N/A</v>
      </c>
      <c r="M108" s="164"/>
      <c r="N108" s="164"/>
      <c r="O108" s="164"/>
      <c r="P108" s="164"/>
      <c r="Q108" s="164"/>
      <c r="R108" s="164"/>
      <c r="S108" s="164"/>
      <c r="T108" s="164"/>
      <c r="U108" s="164"/>
      <c r="V108" s="164"/>
      <c r="W108" s="164"/>
      <c r="X108" s="164"/>
      <c r="Y108" s="164"/>
      <c r="Z108" s="232"/>
      <c r="AA108" s="232"/>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4"/>
      <c r="DU108" s="234"/>
      <c r="DV108" s="233"/>
    </row>
    <row r="109" spans="1:126" x14ac:dyDescent="0.25">
      <c r="A109" s="235" t="s">
        <v>294</v>
      </c>
      <c r="B109" s="236" t="s">
        <v>295</v>
      </c>
      <c r="C109" s="237" t="s">
        <v>1223</v>
      </c>
      <c r="D109" s="237" t="s">
        <v>1223</v>
      </c>
      <c r="E109" s="237">
        <v>194958</v>
      </c>
      <c r="F109" s="237">
        <v>204400</v>
      </c>
      <c r="G109" s="237">
        <v>329400</v>
      </c>
      <c r="H109" s="238" t="s">
        <v>1223</v>
      </c>
      <c r="I109" s="237">
        <v>161</v>
      </c>
      <c r="J109" s="237">
        <v>184</v>
      </c>
      <c r="K109" s="237" t="s">
        <v>1223</v>
      </c>
      <c r="L109" s="239" t="s">
        <v>1735</v>
      </c>
      <c r="M109" s="154"/>
      <c r="N109" s="154"/>
      <c r="O109" s="154"/>
      <c r="P109" s="154"/>
      <c r="Q109" s="154"/>
      <c r="R109" s="154"/>
      <c r="S109" s="154"/>
      <c r="T109" s="154"/>
      <c r="U109" s="154"/>
      <c r="V109" s="154"/>
      <c r="W109" s="154"/>
      <c r="X109" s="154"/>
      <c r="Y109" s="154"/>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2"/>
      <c r="DU109" s="242"/>
      <c r="DV109" s="241"/>
    </row>
    <row r="110" spans="1:126" x14ac:dyDescent="0.25">
      <c r="A110" s="163" t="s">
        <v>296</v>
      </c>
      <c r="B110" s="230" t="s">
        <v>297</v>
      </c>
      <c r="C110" s="231" t="e">
        <v>#N/A</v>
      </c>
      <c r="D110" s="231" t="e">
        <v>#N/A</v>
      </c>
      <c r="E110" s="231" t="e">
        <v>#N/A</v>
      </c>
      <c r="F110" s="231" t="e">
        <v>#N/A</v>
      </c>
      <c r="G110" s="231" t="e">
        <v>#N/A</v>
      </c>
      <c r="H110" s="231" t="e">
        <v>#N/A</v>
      </c>
      <c r="I110" s="231" t="e">
        <v>#N/A</v>
      </c>
      <c r="J110" s="231" t="e">
        <v>#N/A</v>
      </c>
      <c r="K110" s="231" t="e">
        <v>#N/A</v>
      </c>
      <c r="L110" s="164" t="e">
        <v>#N/A</v>
      </c>
      <c r="M110" s="164"/>
      <c r="N110" s="164"/>
      <c r="O110" s="164"/>
      <c r="P110" s="164"/>
      <c r="Q110" s="164"/>
      <c r="R110" s="164"/>
      <c r="S110" s="164"/>
      <c r="T110" s="164"/>
      <c r="U110" s="164"/>
      <c r="V110" s="164"/>
      <c r="W110" s="164"/>
      <c r="X110" s="164"/>
      <c r="Y110" s="164"/>
      <c r="Z110" s="23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c r="BR110" s="232"/>
      <c r="BS110" s="232"/>
      <c r="BT110" s="232"/>
      <c r="BU110" s="232"/>
      <c r="BV110" s="232"/>
      <c r="BW110" s="232"/>
      <c r="BX110" s="232"/>
      <c r="BY110" s="232"/>
      <c r="BZ110" s="232"/>
      <c r="CA110" s="232"/>
      <c r="CB110" s="232"/>
      <c r="CC110" s="232"/>
      <c r="CD110" s="232"/>
      <c r="CE110" s="232"/>
      <c r="CF110" s="232"/>
      <c r="CG110" s="232"/>
      <c r="CH110" s="232"/>
      <c r="CI110" s="232"/>
      <c r="CJ110" s="232"/>
      <c r="CK110" s="232"/>
      <c r="CL110" s="232"/>
      <c r="CM110" s="232"/>
      <c r="CN110" s="232"/>
      <c r="CO110" s="232"/>
      <c r="CP110" s="232"/>
      <c r="CQ110" s="232"/>
      <c r="CR110" s="232"/>
      <c r="CS110" s="232"/>
      <c r="CT110" s="232"/>
      <c r="CU110" s="232"/>
      <c r="CV110" s="232"/>
      <c r="CW110" s="232"/>
      <c r="CX110" s="232"/>
      <c r="CY110" s="232"/>
      <c r="CZ110" s="232"/>
      <c r="DA110" s="232"/>
      <c r="DB110" s="232"/>
      <c r="DC110" s="232"/>
      <c r="DD110" s="232"/>
      <c r="DE110" s="232"/>
      <c r="DF110" s="232"/>
      <c r="DG110" s="232"/>
      <c r="DH110" s="232"/>
      <c r="DI110" s="232"/>
      <c r="DJ110" s="232"/>
      <c r="DK110" s="232"/>
      <c r="DL110" s="232"/>
      <c r="DM110" s="232"/>
      <c r="DN110" s="232"/>
      <c r="DO110" s="232"/>
      <c r="DP110" s="232"/>
      <c r="DQ110" s="232"/>
      <c r="DR110" s="232"/>
      <c r="DS110" s="232"/>
      <c r="DT110" s="234"/>
      <c r="DU110" s="234"/>
      <c r="DV110" s="233"/>
    </row>
    <row r="111" spans="1:126" x14ac:dyDescent="0.25">
      <c r="A111" s="163" t="s">
        <v>298</v>
      </c>
      <c r="B111" s="230" t="s">
        <v>299</v>
      </c>
      <c r="C111" s="231" t="e">
        <v>#N/A</v>
      </c>
      <c r="D111" s="231" t="e">
        <v>#N/A</v>
      </c>
      <c r="E111" s="231" t="e">
        <v>#N/A</v>
      </c>
      <c r="F111" s="231" t="e">
        <v>#N/A</v>
      </c>
      <c r="G111" s="231" t="e">
        <v>#N/A</v>
      </c>
      <c r="H111" s="231" t="e">
        <v>#N/A</v>
      </c>
      <c r="I111" s="231" t="e">
        <v>#N/A</v>
      </c>
      <c r="J111" s="231" t="e">
        <v>#N/A</v>
      </c>
      <c r="K111" s="231" t="e">
        <v>#N/A</v>
      </c>
      <c r="L111" s="164" t="e">
        <v>#N/A</v>
      </c>
      <c r="M111" s="164"/>
      <c r="N111" s="164"/>
      <c r="O111" s="164"/>
      <c r="P111" s="164"/>
      <c r="Q111" s="164"/>
      <c r="R111" s="164"/>
      <c r="S111" s="164"/>
      <c r="T111" s="164"/>
      <c r="U111" s="164"/>
      <c r="V111" s="164"/>
      <c r="W111" s="164"/>
      <c r="X111" s="164"/>
      <c r="Y111" s="164"/>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33"/>
      <c r="CN111" s="233"/>
      <c r="CO111" s="233"/>
      <c r="CP111" s="233"/>
      <c r="CQ111" s="233"/>
      <c r="CR111" s="233"/>
      <c r="CS111" s="233"/>
      <c r="CT111" s="233"/>
      <c r="CU111" s="233"/>
      <c r="CV111" s="233"/>
      <c r="CW111" s="233"/>
      <c r="CX111" s="233"/>
      <c r="CY111" s="233"/>
      <c r="CZ111" s="233"/>
      <c r="DA111" s="233"/>
      <c r="DB111" s="233"/>
      <c r="DC111" s="233"/>
      <c r="DD111" s="233"/>
      <c r="DE111" s="233"/>
      <c r="DF111" s="233"/>
      <c r="DG111" s="233"/>
      <c r="DH111" s="233"/>
      <c r="DI111" s="233"/>
      <c r="DJ111" s="233"/>
      <c r="DK111" s="233"/>
      <c r="DL111" s="233"/>
      <c r="DM111" s="233"/>
      <c r="DN111" s="233"/>
      <c r="DO111" s="233"/>
      <c r="DP111" s="233"/>
      <c r="DQ111" s="233"/>
      <c r="DR111" s="233"/>
      <c r="DS111" s="233"/>
      <c r="DT111" s="234"/>
      <c r="DU111" s="234"/>
      <c r="DV111" s="233"/>
    </row>
    <row r="112" spans="1:126" x14ac:dyDescent="0.25">
      <c r="A112" s="235" t="s">
        <v>300</v>
      </c>
      <c r="B112" s="236" t="s">
        <v>301</v>
      </c>
      <c r="C112" s="237" t="s">
        <v>1223</v>
      </c>
      <c r="D112" s="237" t="s">
        <v>1223</v>
      </c>
      <c r="E112" s="237">
        <v>218800</v>
      </c>
      <c r="F112" s="237">
        <v>271118</v>
      </c>
      <c r="G112" s="237">
        <v>304355</v>
      </c>
      <c r="H112" s="237">
        <v>103</v>
      </c>
      <c r="I112" s="237">
        <v>153</v>
      </c>
      <c r="J112" s="237">
        <v>288</v>
      </c>
      <c r="K112" s="237">
        <v>346</v>
      </c>
      <c r="L112" s="239" t="s">
        <v>1827</v>
      </c>
      <c r="M112" s="154"/>
      <c r="N112" s="154"/>
      <c r="O112" s="154"/>
      <c r="P112" s="154"/>
      <c r="Q112" s="154"/>
      <c r="R112" s="154"/>
      <c r="S112" s="154"/>
      <c r="T112" s="154"/>
      <c r="U112" s="154"/>
      <c r="V112" s="154"/>
      <c r="W112" s="154"/>
      <c r="X112" s="154"/>
      <c r="Y112" s="154"/>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c r="BT112" s="240"/>
      <c r="BU112" s="240"/>
      <c r="BV112" s="240"/>
      <c r="BW112" s="240"/>
      <c r="BX112" s="240"/>
      <c r="BY112" s="240"/>
      <c r="BZ112" s="240"/>
      <c r="CA112" s="240"/>
      <c r="CB112" s="240"/>
      <c r="CC112" s="240"/>
      <c r="CD112" s="240"/>
      <c r="CE112" s="240"/>
      <c r="CF112" s="240"/>
      <c r="CG112" s="240"/>
      <c r="CH112" s="240"/>
      <c r="CI112" s="240"/>
      <c r="CJ112" s="240"/>
      <c r="CK112" s="240"/>
      <c r="CL112" s="240"/>
      <c r="CM112" s="240"/>
      <c r="CN112" s="240"/>
      <c r="CO112" s="240"/>
      <c r="CP112" s="240"/>
      <c r="CQ112" s="240"/>
      <c r="CR112" s="240"/>
      <c r="CS112" s="240"/>
      <c r="CT112" s="240"/>
      <c r="CU112" s="240"/>
      <c r="CV112" s="240"/>
      <c r="CW112" s="240"/>
      <c r="CX112" s="240"/>
      <c r="CY112" s="240"/>
      <c r="CZ112" s="240"/>
      <c r="DA112" s="240"/>
      <c r="DB112" s="240"/>
      <c r="DC112" s="240"/>
      <c r="DD112" s="240"/>
      <c r="DE112" s="240"/>
      <c r="DF112" s="240"/>
      <c r="DG112" s="240"/>
      <c r="DH112" s="240"/>
      <c r="DI112" s="240"/>
      <c r="DJ112" s="240"/>
      <c r="DK112" s="240"/>
      <c r="DL112" s="240"/>
      <c r="DM112" s="240"/>
      <c r="DN112" s="240"/>
      <c r="DO112" s="240"/>
      <c r="DP112" s="240"/>
      <c r="DQ112" s="240"/>
      <c r="DR112" s="240"/>
      <c r="DS112" s="240"/>
      <c r="DT112" s="242"/>
      <c r="DU112" s="242"/>
      <c r="DV112" s="241"/>
    </row>
    <row r="113" spans="1:126" x14ac:dyDescent="0.25">
      <c r="A113" s="235" t="s">
        <v>302</v>
      </c>
      <c r="B113" s="236" t="s">
        <v>303</v>
      </c>
      <c r="C113" s="237" t="s">
        <v>1223</v>
      </c>
      <c r="D113" s="237" t="s">
        <v>1223</v>
      </c>
      <c r="E113" s="237">
        <v>177150</v>
      </c>
      <c r="F113" s="237">
        <v>188125</v>
      </c>
      <c r="G113" s="237">
        <v>298636</v>
      </c>
      <c r="H113" s="237">
        <v>114</v>
      </c>
      <c r="I113" s="237">
        <v>144</v>
      </c>
      <c r="J113" s="237">
        <v>173</v>
      </c>
      <c r="K113" s="237">
        <v>206</v>
      </c>
      <c r="L113" s="239" t="s">
        <v>1737</v>
      </c>
      <c r="M113" s="154"/>
      <c r="N113" s="154"/>
      <c r="O113" s="154"/>
      <c r="P113" s="154"/>
      <c r="Q113" s="154"/>
      <c r="R113" s="154"/>
      <c r="S113" s="154"/>
      <c r="T113" s="154"/>
      <c r="U113" s="154"/>
      <c r="V113" s="154"/>
      <c r="W113" s="154"/>
      <c r="X113" s="154"/>
      <c r="Y113" s="154"/>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240"/>
      <c r="BO113" s="240"/>
      <c r="BP113" s="240"/>
      <c r="BQ113" s="240"/>
      <c r="BR113" s="240"/>
      <c r="BS113" s="240"/>
      <c r="BT113" s="240"/>
      <c r="BU113" s="240"/>
      <c r="BV113" s="240"/>
      <c r="BW113" s="240"/>
      <c r="BX113" s="240"/>
      <c r="BY113" s="240"/>
      <c r="BZ113" s="240"/>
      <c r="CA113" s="240"/>
      <c r="CB113" s="240"/>
      <c r="CC113" s="240"/>
      <c r="CD113" s="240"/>
      <c r="CE113" s="240"/>
      <c r="CF113" s="240"/>
      <c r="CG113" s="240"/>
      <c r="CH113" s="240"/>
      <c r="CI113" s="240"/>
      <c r="CJ113" s="240"/>
      <c r="CK113" s="240"/>
      <c r="CL113" s="240"/>
      <c r="CM113" s="240"/>
      <c r="CN113" s="240"/>
      <c r="CO113" s="240"/>
      <c r="CP113" s="240"/>
      <c r="CQ113" s="240"/>
      <c r="CR113" s="240"/>
      <c r="CS113" s="240"/>
      <c r="CT113" s="240"/>
      <c r="CU113" s="240"/>
      <c r="CV113" s="240"/>
      <c r="CW113" s="240"/>
      <c r="CX113" s="240"/>
      <c r="CY113" s="240"/>
      <c r="CZ113" s="240"/>
      <c r="DA113" s="240"/>
      <c r="DB113" s="240"/>
      <c r="DC113" s="240"/>
      <c r="DD113" s="240"/>
      <c r="DE113" s="240"/>
      <c r="DF113" s="240"/>
      <c r="DG113" s="240"/>
      <c r="DH113" s="240"/>
      <c r="DI113" s="240"/>
      <c r="DJ113" s="240"/>
      <c r="DK113" s="240"/>
      <c r="DL113" s="240"/>
      <c r="DM113" s="240"/>
      <c r="DN113" s="240"/>
      <c r="DO113" s="240"/>
      <c r="DP113" s="240"/>
      <c r="DQ113" s="240"/>
      <c r="DR113" s="240"/>
      <c r="DS113" s="240"/>
      <c r="DT113" s="242"/>
      <c r="DU113" s="242"/>
      <c r="DV113" s="241"/>
    </row>
    <row r="114" spans="1:126" x14ac:dyDescent="0.25">
      <c r="A114" s="235" t="s">
        <v>304</v>
      </c>
      <c r="B114" s="236" t="s">
        <v>305</v>
      </c>
      <c r="C114" s="237" t="s">
        <v>1223</v>
      </c>
      <c r="D114" s="237" t="s">
        <v>1223</v>
      </c>
      <c r="E114" s="237">
        <v>168900</v>
      </c>
      <c r="F114" s="237">
        <v>251944</v>
      </c>
      <c r="G114" s="237">
        <v>372500</v>
      </c>
      <c r="H114" s="237" t="s">
        <v>1223</v>
      </c>
      <c r="I114" s="237">
        <v>150</v>
      </c>
      <c r="J114" s="237">
        <v>196</v>
      </c>
      <c r="K114" s="237">
        <v>270</v>
      </c>
      <c r="L114" s="239" t="s">
        <v>1735</v>
      </c>
      <c r="M114" s="154"/>
      <c r="N114" s="154"/>
      <c r="O114" s="154"/>
      <c r="P114" s="154"/>
      <c r="Q114" s="154"/>
      <c r="R114" s="154"/>
      <c r="S114" s="154"/>
      <c r="T114" s="154"/>
      <c r="U114" s="154"/>
      <c r="V114" s="154"/>
      <c r="W114" s="154"/>
      <c r="X114" s="154"/>
      <c r="Y114" s="154"/>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c r="BR114" s="240"/>
      <c r="BS114" s="240"/>
      <c r="BT114" s="240"/>
      <c r="BU114" s="240"/>
      <c r="BV114" s="240"/>
      <c r="BW114" s="240"/>
      <c r="BX114" s="240"/>
      <c r="BY114" s="240"/>
      <c r="BZ114" s="240"/>
      <c r="CA114" s="240"/>
      <c r="CB114" s="240"/>
      <c r="CC114" s="240"/>
      <c r="CD114" s="240"/>
      <c r="CE114" s="240"/>
      <c r="CF114" s="240"/>
      <c r="CG114" s="240"/>
      <c r="CH114" s="240"/>
      <c r="CI114" s="240"/>
      <c r="CJ114" s="240"/>
      <c r="CK114" s="240"/>
      <c r="CL114" s="240"/>
      <c r="CM114" s="240"/>
      <c r="CN114" s="240"/>
      <c r="CO114" s="240"/>
      <c r="CP114" s="240"/>
      <c r="CQ114" s="240"/>
      <c r="CR114" s="240"/>
      <c r="CS114" s="240"/>
      <c r="CT114" s="240"/>
      <c r="CU114" s="240"/>
      <c r="CV114" s="240"/>
      <c r="CW114" s="240"/>
      <c r="CX114" s="240"/>
      <c r="CY114" s="240"/>
      <c r="CZ114" s="240"/>
      <c r="DA114" s="240"/>
      <c r="DB114" s="240"/>
      <c r="DC114" s="240"/>
      <c r="DD114" s="240"/>
      <c r="DE114" s="240"/>
      <c r="DF114" s="240"/>
      <c r="DG114" s="240"/>
      <c r="DH114" s="240"/>
      <c r="DI114" s="240"/>
      <c r="DJ114" s="240"/>
      <c r="DK114" s="240"/>
      <c r="DL114" s="240"/>
      <c r="DM114" s="240"/>
      <c r="DN114" s="240"/>
      <c r="DO114" s="240"/>
      <c r="DP114" s="240"/>
      <c r="DQ114" s="240"/>
      <c r="DR114" s="240"/>
      <c r="DS114" s="240"/>
      <c r="DT114" s="242"/>
      <c r="DU114" s="242"/>
      <c r="DV114" s="241"/>
    </row>
    <row r="115" spans="1:126" x14ac:dyDescent="0.25">
      <c r="A115" s="163" t="s">
        <v>306</v>
      </c>
      <c r="B115" s="230" t="s">
        <v>307</v>
      </c>
      <c r="C115" s="231" t="e">
        <v>#N/A</v>
      </c>
      <c r="D115" s="231" t="e">
        <v>#N/A</v>
      </c>
      <c r="E115" s="231" t="e">
        <v>#N/A</v>
      </c>
      <c r="F115" s="231" t="e">
        <v>#N/A</v>
      </c>
      <c r="G115" s="231" t="e">
        <v>#N/A</v>
      </c>
      <c r="H115" s="231" t="e">
        <v>#N/A</v>
      </c>
      <c r="I115" s="231" t="e">
        <v>#N/A</v>
      </c>
      <c r="J115" s="231" t="e">
        <v>#N/A</v>
      </c>
      <c r="K115" s="231" t="e">
        <v>#N/A</v>
      </c>
      <c r="L115" s="164" t="e">
        <v>#N/A</v>
      </c>
      <c r="M115" s="164"/>
      <c r="N115" s="164"/>
      <c r="O115" s="164"/>
      <c r="P115" s="164"/>
      <c r="Q115" s="164"/>
      <c r="R115" s="164"/>
      <c r="S115" s="164"/>
      <c r="T115" s="164"/>
      <c r="U115" s="164"/>
      <c r="V115" s="164"/>
      <c r="W115" s="164"/>
      <c r="X115" s="164"/>
      <c r="Y115" s="164"/>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33"/>
      <c r="CI115" s="233"/>
      <c r="CJ115" s="233"/>
      <c r="CK115" s="233"/>
      <c r="CL115" s="233"/>
      <c r="CM115" s="233"/>
      <c r="CN115" s="233"/>
      <c r="CO115" s="233"/>
      <c r="CP115" s="233"/>
      <c r="CQ115" s="233"/>
      <c r="CR115" s="233"/>
      <c r="CS115" s="233"/>
      <c r="CT115" s="233"/>
      <c r="CU115" s="233"/>
      <c r="CV115" s="233"/>
      <c r="CW115" s="233"/>
      <c r="CX115" s="233"/>
      <c r="CY115" s="233"/>
      <c r="CZ115" s="233"/>
      <c r="DA115" s="233"/>
      <c r="DB115" s="233"/>
      <c r="DC115" s="233"/>
      <c r="DD115" s="233"/>
      <c r="DE115" s="233"/>
      <c r="DF115" s="233"/>
      <c r="DG115" s="233"/>
      <c r="DH115" s="233"/>
      <c r="DI115" s="233"/>
      <c r="DJ115" s="233"/>
      <c r="DK115" s="233"/>
      <c r="DL115" s="233"/>
      <c r="DM115" s="233"/>
      <c r="DN115" s="233"/>
      <c r="DO115" s="233"/>
      <c r="DP115" s="233"/>
      <c r="DQ115" s="233"/>
      <c r="DR115" s="233"/>
      <c r="DS115" s="233"/>
      <c r="DT115" s="234"/>
      <c r="DU115" s="234"/>
      <c r="DV115" s="233"/>
    </row>
    <row r="116" spans="1:126" x14ac:dyDescent="0.25">
      <c r="A116" s="163" t="s">
        <v>308</v>
      </c>
      <c r="B116" s="230" t="s">
        <v>309</v>
      </c>
      <c r="C116" s="231" t="e">
        <v>#N/A</v>
      </c>
      <c r="D116" s="231" t="e">
        <v>#N/A</v>
      </c>
      <c r="E116" s="231" t="e">
        <v>#N/A</v>
      </c>
      <c r="F116" s="231" t="e">
        <v>#N/A</v>
      </c>
      <c r="G116" s="231" t="e">
        <v>#N/A</v>
      </c>
      <c r="H116" s="231" t="e">
        <v>#N/A</v>
      </c>
      <c r="I116" s="231" t="e">
        <v>#N/A</v>
      </c>
      <c r="J116" s="231" t="e">
        <v>#N/A</v>
      </c>
      <c r="K116" s="231" t="e">
        <v>#N/A</v>
      </c>
      <c r="L116" s="164" t="e">
        <v>#N/A</v>
      </c>
      <c r="M116" s="164"/>
      <c r="N116" s="164"/>
      <c r="O116" s="164"/>
      <c r="P116" s="164"/>
      <c r="Q116" s="164"/>
      <c r="R116" s="164"/>
      <c r="S116" s="164"/>
      <c r="T116" s="164"/>
      <c r="U116" s="164"/>
      <c r="V116" s="164"/>
      <c r="W116" s="164"/>
      <c r="X116" s="164"/>
      <c r="Y116" s="164"/>
      <c r="Z116" s="232"/>
      <c r="AA116" s="232"/>
      <c r="AB116" s="232"/>
      <c r="AC116" s="232"/>
      <c r="AD116" s="232"/>
      <c r="AE116" s="232"/>
      <c r="AF116" s="232"/>
      <c r="AG116" s="232"/>
      <c r="AH116" s="232"/>
      <c r="AI116" s="232"/>
      <c r="AJ116" s="232"/>
      <c r="AK116" s="232"/>
      <c r="AL116" s="232"/>
      <c r="AM116" s="232"/>
      <c r="AN116" s="232"/>
      <c r="AO116" s="232"/>
      <c r="AP116" s="232"/>
      <c r="AQ116" s="232"/>
      <c r="AR116" s="232"/>
      <c r="AS116" s="232"/>
      <c r="AT116" s="232"/>
      <c r="AU116" s="232"/>
      <c r="AV116" s="232"/>
      <c r="AW116" s="232"/>
      <c r="AX116" s="232"/>
      <c r="AY116" s="232"/>
      <c r="AZ116" s="232"/>
      <c r="BA116" s="232"/>
      <c r="BB116" s="232"/>
      <c r="BC116" s="232"/>
      <c r="BD116" s="232"/>
      <c r="BE116" s="232"/>
      <c r="BF116" s="232"/>
      <c r="BG116" s="232"/>
      <c r="BH116" s="232"/>
      <c r="BI116" s="232"/>
      <c r="BJ116" s="232"/>
      <c r="BK116" s="232"/>
      <c r="BL116" s="232"/>
      <c r="BM116" s="232"/>
      <c r="BN116" s="232"/>
      <c r="BO116" s="232"/>
      <c r="BP116" s="232"/>
      <c r="BQ116" s="232"/>
      <c r="BR116" s="232"/>
      <c r="BS116" s="232"/>
      <c r="BT116" s="232"/>
      <c r="BU116" s="232"/>
      <c r="BV116" s="232"/>
      <c r="BW116" s="232"/>
      <c r="BX116" s="232"/>
      <c r="BY116" s="232"/>
      <c r="BZ116" s="232"/>
      <c r="CA116" s="232"/>
      <c r="CB116" s="232"/>
      <c r="CC116" s="232"/>
      <c r="CD116" s="232"/>
      <c r="CE116" s="232"/>
      <c r="CF116" s="232"/>
      <c r="CG116" s="232"/>
      <c r="CH116" s="232"/>
      <c r="CI116" s="232"/>
      <c r="CJ116" s="232"/>
      <c r="CK116" s="232"/>
      <c r="CL116" s="232"/>
      <c r="CM116" s="232"/>
      <c r="CN116" s="232"/>
      <c r="CO116" s="232"/>
      <c r="CP116" s="232"/>
      <c r="CQ116" s="232"/>
      <c r="CR116" s="232"/>
      <c r="CS116" s="232"/>
      <c r="CT116" s="232"/>
      <c r="CU116" s="232"/>
      <c r="CV116" s="232"/>
      <c r="CW116" s="232"/>
      <c r="CX116" s="232"/>
      <c r="CY116" s="232"/>
      <c r="CZ116" s="232"/>
      <c r="DA116" s="232"/>
      <c r="DB116" s="232"/>
      <c r="DC116" s="232"/>
      <c r="DD116" s="232"/>
      <c r="DE116" s="232"/>
      <c r="DF116" s="232"/>
      <c r="DG116" s="232"/>
      <c r="DH116" s="232"/>
      <c r="DI116" s="232"/>
      <c r="DJ116" s="232"/>
      <c r="DK116" s="232"/>
      <c r="DL116" s="232"/>
      <c r="DM116" s="232"/>
      <c r="DN116" s="232"/>
      <c r="DO116" s="232"/>
      <c r="DP116" s="232"/>
      <c r="DQ116" s="232"/>
      <c r="DR116" s="232"/>
      <c r="DS116" s="232"/>
      <c r="DT116" s="234"/>
      <c r="DU116" s="234"/>
      <c r="DV116" s="233"/>
    </row>
    <row r="117" spans="1:126" x14ac:dyDescent="0.25">
      <c r="A117" s="163" t="s">
        <v>310</v>
      </c>
      <c r="B117" s="230" t="s">
        <v>311</v>
      </c>
      <c r="C117" s="231" t="e">
        <v>#N/A</v>
      </c>
      <c r="D117" s="231" t="e">
        <v>#N/A</v>
      </c>
      <c r="E117" s="231" t="e">
        <v>#N/A</v>
      </c>
      <c r="F117" s="231" t="e">
        <v>#N/A</v>
      </c>
      <c r="G117" s="231" t="e">
        <v>#N/A</v>
      </c>
      <c r="H117" s="231" t="e">
        <v>#N/A</v>
      </c>
      <c r="I117" s="231" t="e">
        <v>#N/A</v>
      </c>
      <c r="J117" s="231" t="e">
        <v>#N/A</v>
      </c>
      <c r="K117" s="231" t="e">
        <v>#N/A</v>
      </c>
      <c r="L117" s="164" t="e">
        <v>#N/A</v>
      </c>
      <c r="M117" s="164"/>
      <c r="N117" s="164"/>
      <c r="O117" s="164"/>
      <c r="P117" s="164"/>
      <c r="Q117" s="164"/>
      <c r="R117" s="164"/>
      <c r="S117" s="164"/>
      <c r="T117" s="164"/>
      <c r="U117" s="164"/>
      <c r="V117" s="164"/>
      <c r="W117" s="164"/>
      <c r="X117" s="164"/>
      <c r="Y117" s="164"/>
      <c r="Z117" s="23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c r="BR117" s="232"/>
      <c r="BS117" s="232"/>
      <c r="BT117" s="232"/>
      <c r="BU117" s="232"/>
      <c r="BV117" s="232"/>
      <c r="BW117" s="232"/>
      <c r="BX117" s="232"/>
      <c r="BY117" s="232"/>
      <c r="BZ117" s="232"/>
      <c r="CA117" s="232"/>
      <c r="CB117" s="232"/>
      <c r="CC117" s="232"/>
      <c r="CD117" s="232"/>
      <c r="CE117" s="232"/>
      <c r="CF117" s="232"/>
      <c r="CG117" s="232"/>
      <c r="CH117" s="232"/>
      <c r="CI117" s="232"/>
      <c r="CJ117" s="232"/>
      <c r="CK117" s="232"/>
      <c r="CL117" s="232"/>
      <c r="CM117" s="232"/>
      <c r="CN117" s="232"/>
      <c r="CO117" s="232"/>
      <c r="CP117" s="232"/>
      <c r="CQ117" s="232"/>
      <c r="CR117" s="232"/>
      <c r="CS117" s="232"/>
      <c r="CT117" s="232"/>
      <c r="CU117" s="232"/>
      <c r="CV117" s="232"/>
      <c r="CW117" s="232"/>
      <c r="CX117" s="232"/>
      <c r="CY117" s="232"/>
      <c r="CZ117" s="232"/>
      <c r="DA117" s="232"/>
      <c r="DB117" s="232"/>
      <c r="DC117" s="232"/>
      <c r="DD117" s="232"/>
      <c r="DE117" s="232"/>
      <c r="DF117" s="232"/>
      <c r="DG117" s="232"/>
      <c r="DH117" s="232"/>
      <c r="DI117" s="232"/>
      <c r="DJ117" s="232"/>
      <c r="DK117" s="232"/>
      <c r="DL117" s="232"/>
      <c r="DM117" s="232"/>
      <c r="DN117" s="232"/>
      <c r="DO117" s="232"/>
      <c r="DP117" s="232"/>
      <c r="DQ117" s="232"/>
      <c r="DR117" s="232"/>
      <c r="DS117" s="232"/>
      <c r="DT117" s="234"/>
      <c r="DU117" s="234"/>
      <c r="DV117" s="233"/>
    </row>
    <row r="118" spans="1:126" x14ac:dyDescent="0.25">
      <c r="A118" s="235" t="s">
        <v>312</v>
      </c>
      <c r="B118" s="236" t="s">
        <v>313</v>
      </c>
      <c r="C118" s="237" t="s">
        <v>1223</v>
      </c>
      <c r="D118" s="237" t="s">
        <v>1223</v>
      </c>
      <c r="E118" s="237">
        <v>176661</v>
      </c>
      <c r="F118" s="237">
        <v>239350</v>
      </c>
      <c r="G118" s="237">
        <v>274375</v>
      </c>
      <c r="H118" s="237">
        <v>242</v>
      </c>
      <c r="I118" s="237">
        <v>150</v>
      </c>
      <c r="J118" s="237">
        <v>242</v>
      </c>
      <c r="K118" s="237">
        <v>289</v>
      </c>
      <c r="L118" s="239" t="s">
        <v>1735</v>
      </c>
      <c r="M118" s="154"/>
      <c r="N118" s="154"/>
      <c r="O118" s="154"/>
      <c r="P118" s="154"/>
      <c r="Q118" s="154"/>
      <c r="R118" s="154"/>
      <c r="S118" s="154"/>
      <c r="T118" s="154"/>
      <c r="U118" s="154"/>
      <c r="V118" s="154"/>
      <c r="W118" s="154"/>
      <c r="X118" s="154"/>
      <c r="Y118" s="154"/>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240"/>
      <c r="BN118" s="240"/>
      <c r="BO118" s="240"/>
      <c r="BP118" s="240"/>
      <c r="BQ118" s="240"/>
      <c r="BR118" s="240"/>
      <c r="BS118" s="240"/>
      <c r="BT118" s="240"/>
      <c r="BU118" s="240"/>
      <c r="BV118" s="240"/>
      <c r="BW118" s="240"/>
      <c r="BX118" s="240"/>
      <c r="BY118" s="240"/>
      <c r="BZ118" s="240"/>
      <c r="CA118" s="240"/>
      <c r="CB118" s="240"/>
      <c r="CC118" s="240"/>
      <c r="CD118" s="240"/>
      <c r="CE118" s="240"/>
      <c r="CF118" s="240"/>
      <c r="CG118" s="240"/>
      <c r="CH118" s="240"/>
      <c r="CI118" s="240"/>
      <c r="CJ118" s="240"/>
      <c r="CK118" s="240"/>
      <c r="CL118" s="240"/>
      <c r="CM118" s="240"/>
      <c r="CN118" s="240"/>
      <c r="CO118" s="240"/>
      <c r="CP118" s="240"/>
      <c r="CQ118" s="240"/>
      <c r="CR118" s="240"/>
      <c r="CS118" s="240"/>
      <c r="CT118" s="240"/>
      <c r="CU118" s="240"/>
      <c r="CV118" s="240"/>
      <c r="CW118" s="240"/>
      <c r="CX118" s="240"/>
      <c r="CY118" s="240"/>
      <c r="CZ118" s="240"/>
      <c r="DA118" s="240"/>
      <c r="DB118" s="240"/>
      <c r="DC118" s="240"/>
      <c r="DD118" s="240"/>
      <c r="DE118" s="240"/>
      <c r="DF118" s="240"/>
      <c r="DG118" s="240"/>
      <c r="DH118" s="240"/>
      <c r="DI118" s="240"/>
      <c r="DJ118" s="240"/>
      <c r="DK118" s="240"/>
      <c r="DL118" s="240"/>
      <c r="DM118" s="240"/>
      <c r="DN118" s="240"/>
      <c r="DO118" s="240"/>
      <c r="DP118" s="240"/>
      <c r="DQ118" s="240"/>
      <c r="DR118" s="240"/>
      <c r="DS118" s="240"/>
      <c r="DT118" s="242"/>
      <c r="DU118" s="242"/>
      <c r="DV118" s="241"/>
    </row>
    <row r="119" spans="1:126" x14ac:dyDescent="0.25">
      <c r="A119" s="163" t="s">
        <v>314</v>
      </c>
      <c r="B119" s="230" t="s">
        <v>315</v>
      </c>
      <c r="C119" s="231" t="e">
        <v>#N/A</v>
      </c>
      <c r="D119" s="231" t="e">
        <v>#N/A</v>
      </c>
      <c r="E119" s="231" t="e">
        <v>#N/A</v>
      </c>
      <c r="F119" s="231" t="e">
        <v>#N/A</v>
      </c>
      <c r="G119" s="231" t="e">
        <v>#N/A</v>
      </c>
      <c r="H119" s="231" t="e">
        <v>#N/A</v>
      </c>
      <c r="I119" s="231" t="e">
        <v>#N/A</v>
      </c>
      <c r="J119" s="231" t="e">
        <v>#N/A</v>
      </c>
      <c r="K119" s="231" t="e">
        <v>#N/A</v>
      </c>
      <c r="L119" s="164" t="e">
        <v>#N/A</v>
      </c>
      <c r="M119" s="164"/>
      <c r="N119" s="164"/>
      <c r="O119" s="164"/>
      <c r="P119" s="164"/>
      <c r="Q119" s="164"/>
      <c r="R119" s="164"/>
      <c r="S119" s="164"/>
      <c r="T119" s="164"/>
      <c r="U119" s="164"/>
      <c r="V119" s="164"/>
      <c r="W119" s="164"/>
      <c r="X119" s="164"/>
      <c r="Y119" s="164"/>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33"/>
      <c r="CI119" s="233"/>
      <c r="CJ119" s="233"/>
      <c r="CK119" s="233"/>
      <c r="CL119" s="233"/>
      <c r="CM119" s="233"/>
      <c r="CN119" s="233"/>
      <c r="CO119" s="233"/>
      <c r="CP119" s="233"/>
      <c r="CQ119" s="233"/>
      <c r="CR119" s="233"/>
      <c r="CS119" s="233"/>
      <c r="CT119" s="233"/>
      <c r="CU119" s="233"/>
      <c r="CV119" s="233"/>
      <c r="CW119" s="233"/>
      <c r="CX119" s="233"/>
      <c r="CY119" s="233"/>
      <c r="CZ119" s="233"/>
      <c r="DA119" s="233"/>
      <c r="DB119" s="233"/>
      <c r="DC119" s="233"/>
      <c r="DD119" s="233"/>
      <c r="DE119" s="233"/>
      <c r="DF119" s="233"/>
      <c r="DG119" s="233"/>
      <c r="DH119" s="233"/>
      <c r="DI119" s="233"/>
      <c r="DJ119" s="233"/>
      <c r="DK119" s="233"/>
      <c r="DL119" s="233"/>
      <c r="DM119" s="233"/>
      <c r="DN119" s="233"/>
      <c r="DO119" s="233"/>
      <c r="DP119" s="233"/>
      <c r="DQ119" s="233"/>
      <c r="DR119" s="233"/>
      <c r="DS119" s="233"/>
      <c r="DT119" s="234"/>
      <c r="DU119" s="234"/>
      <c r="DV119" s="233"/>
    </row>
    <row r="120" spans="1:126" x14ac:dyDescent="0.25">
      <c r="A120" s="235" t="s">
        <v>316</v>
      </c>
      <c r="B120" s="236" t="s">
        <v>317</v>
      </c>
      <c r="C120" s="237" t="s">
        <v>1223</v>
      </c>
      <c r="D120" s="237" t="s">
        <v>1223</v>
      </c>
      <c r="E120" s="237">
        <v>227000</v>
      </c>
      <c r="F120" s="237">
        <v>213636</v>
      </c>
      <c r="G120" s="237">
        <v>400000</v>
      </c>
      <c r="H120" s="237">
        <v>109</v>
      </c>
      <c r="I120" s="237">
        <v>121</v>
      </c>
      <c r="J120" s="237">
        <v>183</v>
      </c>
      <c r="K120" s="237">
        <v>253</v>
      </c>
      <c r="L120" s="239" t="s">
        <v>1735</v>
      </c>
      <c r="M120" s="154"/>
      <c r="N120" s="154"/>
      <c r="O120" s="154"/>
      <c r="P120" s="154"/>
      <c r="Q120" s="154"/>
      <c r="R120" s="154"/>
      <c r="S120" s="154"/>
      <c r="T120" s="154"/>
      <c r="U120" s="154"/>
      <c r="V120" s="154"/>
      <c r="W120" s="154"/>
      <c r="X120" s="154"/>
      <c r="Y120" s="154"/>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240"/>
      <c r="BN120" s="240"/>
      <c r="BO120" s="240"/>
      <c r="BP120" s="240"/>
      <c r="BQ120" s="240"/>
      <c r="BR120" s="240"/>
      <c r="BS120" s="240"/>
      <c r="BT120" s="240"/>
      <c r="BU120" s="240"/>
      <c r="BV120" s="240"/>
      <c r="BW120" s="240"/>
      <c r="BX120" s="240"/>
      <c r="BY120" s="240"/>
      <c r="BZ120" s="240"/>
      <c r="CA120" s="240"/>
      <c r="CB120" s="240"/>
      <c r="CC120" s="240"/>
      <c r="CD120" s="240"/>
      <c r="CE120" s="240"/>
      <c r="CF120" s="240"/>
      <c r="CG120" s="240"/>
      <c r="CH120" s="240"/>
      <c r="CI120" s="240"/>
      <c r="CJ120" s="240"/>
      <c r="CK120" s="240"/>
      <c r="CL120" s="240"/>
      <c r="CM120" s="240"/>
      <c r="CN120" s="240"/>
      <c r="CO120" s="240"/>
      <c r="CP120" s="240"/>
      <c r="CQ120" s="240"/>
      <c r="CR120" s="240"/>
      <c r="CS120" s="240"/>
      <c r="CT120" s="240"/>
      <c r="CU120" s="240"/>
      <c r="CV120" s="240"/>
      <c r="CW120" s="240"/>
      <c r="CX120" s="240"/>
      <c r="CY120" s="240"/>
      <c r="CZ120" s="240"/>
      <c r="DA120" s="240"/>
      <c r="DB120" s="240"/>
      <c r="DC120" s="240"/>
      <c r="DD120" s="240"/>
      <c r="DE120" s="240"/>
      <c r="DF120" s="240"/>
      <c r="DG120" s="240"/>
      <c r="DH120" s="240"/>
      <c r="DI120" s="240"/>
      <c r="DJ120" s="240"/>
      <c r="DK120" s="240"/>
      <c r="DL120" s="240"/>
      <c r="DM120" s="240"/>
      <c r="DN120" s="240"/>
      <c r="DO120" s="240"/>
      <c r="DP120" s="240"/>
      <c r="DQ120" s="240"/>
      <c r="DR120" s="240"/>
      <c r="DS120" s="240"/>
      <c r="DT120" s="242"/>
      <c r="DU120" s="242"/>
      <c r="DV120" s="241"/>
    </row>
    <row r="121" spans="1:126" x14ac:dyDescent="0.25">
      <c r="A121" s="163" t="s">
        <v>318</v>
      </c>
      <c r="B121" s="230" t="s">
        <v>319</v>
      </c>
      <c r="C121" s="231" t="e">
        <v>#N/A</v>
      </c>
      <c r="D121" s="231" t="e">
        <v>#N/A</v>
      </c>
      <c r="E121" s="231" t="e">
        <v>#N/A</v>
      </c>
      <c r="F121" s="231" t="e">
        <v>#N/A</v>
      </c>
      <c r="G121" s="231" t="e">
        <v>#N/A</v>
      </c>
      <c r="H121" s="231" t="e">
        <v>#N/A</v>
      </c>
      <c r="I121" s="231" t="e">
        <v>#N/A</v>
      </c>
      <c r="J121" s="231" t="e">
        <v>#N/A</v>
      </c>
      <c r="K121" s="231" t="e">
        <v>#N/A</v>
      </c>
      <c r="L121" s="164" t="e">
        <v>#N/A</v>
      </c>
      <c r="M121" s="164"/>
      <c r="N121" s="164"/>
      <c r="O121" s="164"/>
      <c r="P121" s="164"/>
      <c r="Q121" s="164"/>
      <c r="R121" s="164"/>
      <c r="S121" s="164"/>
      <c r="T121" s="164"/>
      <c r="U121" s="164"/>
      <c r="V121" s="164"/>
      <c r="W121" s="164"/>
      <c r="X121" s="164"/>
      <c r="Y121" s="164"/>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33"/>
      <c r="BK121" s="233"/>
      <c r="BL121" s="233"/>
      <c r="BM121" s="233"/>
      <c r="BN121" s="233"/>
      <c r="BO121" s="233"/>
      <c r="BP121" s="233"/>
      <c r="BQ121" s="233"/>
      <c r="BR121" s="233"/>
      <c r="BS121" s="233"/>
      <c r="BT121" s="233"/>
      <c r="BU121" s="233"/>
      <c r="BV121" s="233"/>
      <c r="BW121" s="233"/>
      <c r="BX121" s="233"/>
      <c r="BY121" s="233"/>
      <c r="BZ121" s="233"/>
      <c r="CA121" s="233"/>
      <c r="CB121" s="233"/>
      <c r="CC121" s="233"/>
      <c r="CD121" s="233"/>
      <c r="CE121" s="233"/>
      <c r="CF121" s="233"/>
      <c r="CG121" s="233"/>
      <c r="CH121" s="233"/>
      <c r="CI121" s="233"/>
      <c r="CJ121" s="233"/>
      <c r="CK121" s="233"/>
      <c r="CL121" s="233"/>
      <c r="CM121" s="233"/>
      <c r="CN121" s="233"/>
      <c r="CO121" s="233"/>
      <c r="CP121" s="233"/>
      <c r="CQ121" s="233"/>
      <c r="CR121" s="233"/>
      <c r="CS121" s="233"/>
      <c r="CT121" s="233"/>
      <c r="CU121" s="233"/>
      <c r="CV121" s="233"/>
      <c r="CW121" s="233"/>
      <c r="CX121" s="233"/>
      <c r="CY121" s="233"/>
      <c r="CZ121" s="233"/>
      <c r="DA121" s="233"/>
      <c r="DB121" s="233"/>
      <c r="DC121" s="233"/>
      <c r="DD121" s="233"/>
      <c r="DE121" s="233"/>
      <c r="DF121" s="233"/>
      <c r="DG121" s="233"/>
      <c r="DH121" s="233"/>
      <c r="DI121" s="233"/>
      <c r="DJ121" s="233"/>
      <c r="DK121" s="233"/>
      <c r="DL121" s="233"/>
      <c r="DM121" s="233"/>
      <c r="DN121" s="233"/>
      <c r="DO121" s="233"/>
      <c r="DP121" s="233"/>
      <c r="DQ121" s="233"/>
      <c r="DR121" s="233"/>
      <c r="DS121" s="233"/>
      <c r="DT121" s="234"/>
      <c r="DU121" s="234"/>
      <c r="DV121" s="233"/>
    </row>
    <row r="122" spans="1:126" x14ac:dyDescent="0.25">
      <c r="A122" s="235" t="s">
        <v>320</v>
      </c>
      <c r="B122" s="236" t="s">
        <v>321</v>
      </c>
      <c r="C122" s="237">
        <v>101242</v>
      </c>
      <c r="D122" s="237">
        <v>115125</v>
      </c>
      <c r="E122" s="237">
        <v>172934</v>
      </c>
      <c r="F122" s="237">
        <v>213186</v>
      </c>
      <c r="G122" s="237">
        <v>281999</v>
      </c>
      <c r="H122" s="237">
        <v>107</v>
      </c>
      <c r="I122" s="237">
        <v>134</v>
      </c>
      <c r="J122" s="237">
        <v>177</v>
      </c>
      <c r="K122" s="237">
        <v>205</v>
      </c>
      <c r="L122" s="239" t="s">
        <v>1826</v>
      </c>
      <c r="M122" s="154"/>
      <c r="N122" s="154"/>
      <c r="O122" s="154"/>
      <c r="P122" s="154"/>
      <c r="Q122" s="154"/>
      <c r="R122" s="154"/>
      <c r="S122" s="154"/>
      <c r="T122" s="154"/>
      <c r="U122" s="154"/>
      <c r="V122" s="154"/>
      <c r="W122" s="154"/>
      <c r="X122" s="154"/>
      <c r="Y122" s="154"/>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240"/>
      <c r="BN122" s="240"/>
      <c r="BO122" s="240"/>
      <c r="BP122" s="240"/>
      <c r="BQ122" s="240"/>
      <c r="BR122" s="240"/>
      <c r="BS122" s="240"/>
      <c r="BT122" s="240"/>
      <c r="BU122" s="240"/>
      <c r="BV122" s="240"/>
      <c r="BW122" s="240"/>
      <c r="BX122" s="240"/>
      <c r="BY122" s="240"/>
      <c r="BZ122" s="240"/>
      <c r="CA122" s="240"/>
      <c r="CB122" s="240"/>
      <c r="CC122" s="240"/>
      <c r="CD122" s="240"/>
      <c r="CE122" s="240"/>
      <c r="CF122" s="240"/>
      <c r="CG122" s="240"/>
      <c r="CH122" s="240"/>
      <c r="CI122" s="240"/>
      <c r="CJ122" s="240"/>
      <c r="CK122" s="240"/>
      <c r="CL122" s="240"/>
      <c r="CM122" s="240"/>
      <c r="CN122" s="240"/>
      <c r="CO122" s="240"/>
      <c r="CP122" s="240"/>
      <c r="CQ122" s="240"/>
      <c r="CR122" s="240"/>
      <c r="CS122" s="240"/>
      <c r="CT122" s="240"/>
      <c r="CU122" s="240"/>
      <c r="CV122" s="240"/>
      <c r="CW122" s="240"/>
      <c r="CX122" s="240"/>
      <c r="CY122" s="240"/>
      <c r="CZ122" s="240"/>
      <c r="DA122" s="240"/>
      <c r="DB122" s="240"/>
      <c r="DC122" s="240"/>
      <c r="DD122" s="240"/>
      <c r="DE122" s="240"/>
      <c r="DF122" s="240"/>
      <c r="DG122" s="240"/>
      <c r="DH122" s="240"/>
      <c r="DI122" s="240"/>
      <c r="DJ122" s="240"/>
      <c r="DK122" s="240"/>
      <c r="DL122" s="240"/>
      <c r="DM122" s="240"/>
      <c r="DN122" s="240"/>
      <c r="DO122" s="240"/>
      <c r="DP122" s="240"/>
      <c r="DQ122" s="240"/>
      <c r="DR122" s="240"/>
      <c r="DS122" s="240"/>
      <c r="DT122" s="242"/>
      <c r="DU122" s="242"/>
      <c r="DV122" s="241"/>
    </row>
    <row r="123" spans="1:126" x14ac:dyDescent="0.25">
      <c r="A123" s="235" t="s">
        <v>322</v>
      </c>
      <c r="B123" s="236" t="s">
        <v>323</v>
      </c>
      <c r="C123" s="237" t="s">
        <v>1223</v>
      </c>
      <c r="D123" s="237" t="s">
        <v>1223</v>
      </c>
      <c r="E123" s="237">
        <v>192583</v>
      </c>
      <c r="F123" s="237">
        <v>246208</v>
      </c>
      <c r="G123" s="237">
        <v>484000</v>
      </c>
      <c r="H123" s="237">
        <v>118</v>
      </c>
      <c r="I123" s="237">
        <v>155</v>
      </c>
      <c r="J123" s="237">
        <v>190</v>
      </c>
      <c r="K123" s="237">
        <v>242</v>
      </c>
      <c r="L123" s="239" t="s">
        <v>1827</v>
      </c>
      <c r="M123" s="154"/>
      <c r="N123" s="154"/>
      <c r="O123" s="154"/>
      <c r="P123" s="154"/>
      <c r="Q123" s="154"/>
      <c r="R123" s="154"/>
      <c r="S123" s="154"/>
      <c r="T123" s="154"/>
      <c r="U123" s="154"/>
      <c r="V123" s="154"/>
      <c r="W123" s="154"/>
      <c r="X123" s="154"/>
      <c r="Y123" s="154"/>
      <c r="Z123" s="240"/>
      <c r="AA123" s="240"/>
      <c r="AB123" s="240"/>
      <c r="AC123" s="240"/>
      <c r="AD123" s="240"/>
      <c r="AE123" s="240"/>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0"/>
      <c r="BI123" s="240"/>
      <c r="BJ123" s="240"/>
      <c r="BK123" s="240"/>
      <c r="BL123" s="240"/>
      <c r="BM123" s="240"/>
      <c r="BN123" s="240"/>
      <c r="BO123" s="240"/>
      <c r="BP123" s="240"/>
      <c r="BQ123" s="240"/>
      <c r="BR123" s="240"/>
      <c r="BS123" s="240"/>
      <c r="BT123" s="240"/>
      <c r="BU123" s="240"/>
      <c r="BV123" s="240"/>
      <c r="BW123" s="240"/>
      <c r="BX123" s="240"/>
      <c r="BY123" s="240"/>
      <c r="BZ123" s="240"/>
      <c r="CA123" s="240"/>
      <c r="CB123" s="240"/>
      <c r="CC123" s="240"/>
      <c r="CD123" s="240"/>
      <c r="CE123" s="240"/>
      <c r="CF123" s="240"/>
      <c r="CG123" s="240"/>
      <c r="CH123" s="240"/>
      <c r="CI123" s="240"/>
      <c r="CJ123" s="240"/>
      <c r="CK123" s="240"/>
      <c r="CL123" s="240"/>
      <c r="CM123" s="240"/>
      <c r="CN123" s="240"/>
      <c r="CO123" s="240"/>
      <c r="CP123" s="240"/>
      <c r="CQ123" s="240"/>
      <c r="CR123" s="240"/>
      <c r="CS123" s="240"/>
      <c r="CT123" s="240"/>
      <c r="CU123" s="240"/>
      <c r="CV123" s="240"/>
      <c r="CW123" s="240"/>
      <c r="CX123" s="240"/>
      <c r="CY123" s="240"/>
      <c r="CZ123" s="240"/>
      <c r="DA123" s="240"/>
      <c r="DB123" s="240"/>
      <c r="DC123" s="240"/>
      <c r="DD123" s="240"/>
      <c r="DE123" s="240"/>
      <c r="DF123" s="240"/>
      <c r="DG123" s="240"/>
      <c r="DH123" s="240"/>
      <c r="DI123" s="240"/>
      <c r="DJ123" s="240"/>
      <c r="DK123" s="240"/>
      <c r="DL123" s="240"/>
      <c r="DM123" s="240"/>
      <c r="DN123" s="240"/>
      <c r="DO123" s="240"/>
      <c r="DP123" s="240"/>
      <c r="DQ123" s="240"/>
      <c r="DR123" s="240"/>
      <c r="DS123" s="240"/>
      <c r="DT123" s="242"/>
      <c r="DU123" s="242"/>
      <c r="DV123" s="241"/>
    </row>
    <row r="124" spans="1:126" x14ac:dyDescent="0.25">
      <c r="A124" s="163" t="s">
        <v>324</v>
      </c>
      <c r="B124" s="230" t="s">
        <v>325</v>
      </c>
      <c r="C124" s="231" t="e">
        <v>#N/A</v>
      </c>
      <c r="D124" s="231" t="e">
        <v>#N/A</v>
      </c>
      <c r="E124" s="231" t="e">
        <v>#N/A</v>
      </c>
      <c r="F124" s="231" t="e">
        <v>#N/A</v>
      </c>
      <c r="G124" s="231" t="e">
        <v>#N/A</v>
      </c>
      <c r="H124" s="231" t="e">
        <v>#N/A</v>
      </c>
      <c r="I124" s="231" t="e">
        <v>#N/A</v>
      </c>
      <c r="J124" s="231" t="e">
        <v>#N/A</v>
      </c>
      <c r="K124" s="231" t="e">
        <v>#N/A</v>
      </c>
      <c r="L124" s="164" t="e">
        <v>#N/A</v>
      </c>
      <c r="M124" s="164"/>
      <c r="N124" s="164"/>
      <c r="O124" s="164"/>
      <c r="P124" s="164"/>
      <c r="Q124" s="164"/>
      <c r="R124" s="164"/>
      <c r="S124" s="164"/>
      <c r="T124" s="164"/>
      <c r="U124" s="164"/>
      <c r="V124" s="164"/>
      <c r="W124" s="164"/>
      <c r="X124" s="164"/>
      <c r="Y124" s="164"/>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33"/>
      <c r="CI124" s="233"/>
      <c r="CJ124" s="233"/>
      <c r="CK124" s="233"/>
      <c r="CL124" s="233"/>
      <c r="CM124" s="233"/>
      <c r="CN124" s="233"/>
      <c r="CO124" s="233"/>
      <c r="CP124" s="233"/>
      <c r="CQ124" s="233"/>
      <c r="CR124" s="233"/>
      <c r="CS124" s="233"/>
      <c r="CT124" s="233"/>
      <c r="CU124" s="233"/>
      <c r="CV124" s="233"/>
      <c r="CW124" s="233"/>
      <c r="CX124" s="233"/>
      <c r="CY124" s="233"/>
      <c r="CZ124" s="233"/>
      <c r="DA124" s="233"/>
      <c r="DB124" s="233"/>
      <c r="DC124" s="233"/>
      <c r="DD124" s="233"/>
      <c r="DE124" s="233"/>
      <c r="DF124" s="233"/>
      <c r="DG124" s="233"/>
      <c r="DH124" s="233"/>
      <c r="DI124" s="233"/>
      <c r="DJ124" s="233"/>
      <c r="DK124" s="233"/>
      <c r="DL124" s="233"/>
      <c r="DM124" s="233"/>
      <c r="DN124" s="233"/>
      <c r="DO124" s="233"/>
      <c r="DP124" s="233"/>
      <c r="DQ124" s="233"/>
      <c r="DR124" s="233"/>
      <c r="DS124" s="233"/>
      <c r="DT124" s="234"/>
      <c r="DU124" s="234"/>
      <c r="DV124" s="233"/>
    </row>
    <row r="125" spans="1:126" x14ac:dyDescent="0.25">
      <c r="A125" s="235" t="s">
        <v>326</v>
      </c>
      <c r="B125" s="236" t="s">
        <v>327</v>
      </c>
      <c r="C125" s="237" t="s">
        <v>1223</v>
      </c>
      <c r="D125" s="237" t="s">
        <v>1223</v>
      </c>
      <c r="E125" s="237">
        <v>218800</v>
      </c>
      <c r="F125" s="237">
        <v>271118</v>
      </c>
      <c r="G125" s="237">
        <v>304355</v>
      </c>
      <c r="H125" s="237">
        <v>103</v>
      </c>
      <c r="I125" s="237">
        <v>153</v>
      </c>
      <c r="J125" s="237">
        <v>288</v>
      </c>
      <c r="K125" s="237">
        <v>346</v>
      </c>
      <c r="L125" s="239" t="s">
        <v>1827</v>
      </c>
      <c r="M125" s="154"/>
      <c r="N125" s="154"/>
      <c r="O125" s="154"/>
      <c r="P125" s="154"/>
      <c r="Q125" s="154"/>
      <c r="R125" s="154"/>
      <c r="S125" s="154"/>
      <c r="T125" s="154"/>
      <c r="U125" s="154"/>
      <c r="V125" s="154"/>
      <c r="W125" s="154"/>
      <c r="X125" s="154"/>
      <c r="Y125" s="154"/>
      <c r="Z125" s="240"/>
      <c r="AA125" s="240"/>
      <c r="AB125" s="240"/>
      <c r="AC125" s="240"/>
      <c r="AD125" s="240"/>
      <c r="AE125" s="240"/>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c r="BG125" s="240"/>
      <c r="BH125" s="240"/>
      <c r="BI125" s="240"/>
      <c r="BJ125" s="240"/>
      <c r="BK125" s="240"/>
      <c r="BL125" s="240"/>
      <c r="BM125" s="240"/>
      <c r="BN125" s="240"/>
      <c r="BO125" s="240"/>
      <c r="BP125" s="240"/>
      <c r="BQ125" s="240"/>
      <c r="BR125" s="240"/>
      <c r="BS125" s="240"/>
      <c r="BT125" s="240"/>
      <c r="BU125" s="240"/>
      <c r="BV125" s="240"/>
      <c r="BW125" s="240"/>
      <c r="BX125" s="240"/>
      <c r="BY125" s="240"/>
      <c r="BZ125" s="240"/>
      <c r="CA125" s="240"/>
      <c r="CB125" s="240"/>
      <c r="CC125" s="240"/>
      <c r="CD125" s="240"/>
      <c r="CE125" s="240"/>
      <c r="CF125" s="240"/>
      <c r="CG125" s="240"/>
      <c r="CH125" s="240"/>
      <c r="CI125" s="240"/>
      <c r="CJ125" s="240"/>
      <c r="CK125" s="240"/>
      <c r="CL125" s="240"/>
      <c r="CM125" s="240"/>
      <c r="CN125" s="240"/>
      <c r="CO125" s="240"/>
      <c r="CP125" s="240"/>
      <c r="CQ125" s="240"/>
      <c r="CR125" s="240"/>
      <c r="CS125" s="240"/>
      <c r="CT125" s="240"/>
      <c r="CU125" s="240"/>
      <c r="CV125" s="240"/>
      <c r="CW125" s="240"/>
      <c r="CX125" s="240"/>
      <c r="CY125" s="240"/>
      <c r="CZ125" s="240"/>
      <c r="DA125" s="240"/>
      <c r="DB125" s="240"/>
      <c r="DC125" s="240"/>
      <c r="DD125" s="240"/>
      <c r="DE125" s="240"/>
      <c r="DF125" s="240"/>
      <c r="DG125" s="240"/>
      <c r="DH125" s="240"/>
      <c r="DI125" s="240"/>
      <c r="DJ125" s="240"/>
      <c r="DK125" s="240"/>
      <c r="DL125" s="240"/>
      <c r="DM125" s="240"/>
      <c r="DN125" s="240"/>
      <c r="DO125" s="240"/>
      <c r="DP125" s="240"/>
      <c r="DQ125" s="240"/>
      <c r="DR125" s="240"/>
      <c r="DS125" s="240"/>
      <c r="DT125" s="242"/>
      <c r="DU125" s="242"/>
      <c r="DV125" s="241"/>
    </row>
    <row r="126" spans="1:126" x14ac:dyDescent="0.25">
      <c r="A126" s="163" t="s">
        <v>328</v>
      </c>
      <c r="B126" s="230" t="s">
        <v>329</v>
      </c>
      <c r="C126" s="231" t="e">
        <v>#N/A</v>
      </c>
      <c r="D126" s="231" t="e">
        <v>#N/A</v>
      </c>
      <c r="E126" s="231" t="e">
        <v>#N/A</v>
      </c>
      <c r="F126" s="231" t="e">
        <v>#N/A</v>
      </c>
      <c r="G126" s="231" t="e">
        <v>#N/A</v>
      </c>
      <c r="H126" s="231" t="e">
        <v>#N/A</v>
      </c>
      <c r="I126" s="231" t="e">
        <v>#N/A</v>
      </c>
      <c r="J126" s="231" t="e">
        <v>#N/A</v>
      </c>
      <c r="K126" s="231" t="e">
        <v>#N/A</v>
      </c>
      <c r="L126" s="164" t="e">
        <v>#N/A</v>
      </c>
      <c r="M126" s="164"/>
      <c r="N126" s="164"/>
      <c r="O126" s="164"/>
      <c r="P126" s="164"/>
      <c r="Q126" s="164"/>
      <c r="R126" s="164"/>
      <c r="S126" s="164"/>
      <c r="T126" s="164"/>
      <c r="U126" s="164"/>
      <c r="V126" s="164"/>
      <c r="W126" s="164"/>
      <c r="X126" s="164"/>
      <c r="Y126" s="164"/>
      <c r="Z126" s="232"/>
      <c r="AA126" s="23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c r="BR126" s="232"/>
      <c r="BS126" s="232"/>
      <c r="BT126" s="232"/>
      <c r="BU126" s="232"/>
      <c r="BV126" s="232"/>
      <c r="BW126" s="232"/>
      <c r="BX126" s="232"/>
      <c r="BY126" s="232"/>
      <c r="BZ126" s="232"/>
      <c r="CA126" s="232"/>
      <c r="CB126" s="232"/>
      <c r="CC126" s="232"/>
      <c r="CD126" s="232"/>
      <c r="CE126" s="232"/>
      <c r="CF126" s="232"/>
      <c r="CG126" s="232"/>
      <c r="CH126" s="232"/>
      <c r="CI126" s="232"/>
      <c r="CJ126" s="232"/>
      <c r="CK126" s="232"/>
      <c r="CL126" s="232"/>
      <c r="CM126" s="232"/>
      <c r="CN126" s="232"/>
      <c r="CO126" s="232"/>
      <c r="CP126" s="232"/>
      <c r="CQ126" s="232"/>
      <c r="CR126" s="232"/>
      <c r="CS126" s="232"/>
      <c r="CT126" s="232"/>
      <c r="CU126" s="232"/>
      <c r="CV126" s="232"/>
      <c r="CW126" s="232"/>
      <c r="CX126" s="232"/>
      <c r="CY126" s="232"/>
      <c r="CZ126" s="232"/>
      <c r="DA126" s="232"/>
      <c r="DB126" s="232"/>
      <c r="DC126" s="232"/>
      <c r="DD126" s="232"/>
      <c r="DE126" s="232"/>
      <c r="DF126" s="232"/>
      <c r="DG126" s="232"/>
      <c r="DH126" s="232"/>
      <c r="DI126" s="232"/>
      <c r="DJ126" s="232"/>
      <c r="DK126" s="232"/>
      <c r="DL126" s="232"/>
      <c r="DM126" s="232"/>
      <c r="DN126" s="232"/>
      <c r="DO126" s="232"/>
      <c r="DP126" s="232"/>
      <c r="DQ126" s="232"/>
      <c r="DR126" s="232"/>
      <c r="DS126" s="232"/>
      <c r="DT126" s="234"/>
      <c r="DU126" s="234"/>
      <c r="DV126" s="233"/>
    </row>
    <row r="127" spans="1:126" x14ac:dyDescent="0.25">
      <c r="A127" s="163" t="s">
        <v>330</v>
      </c>
      <c r="B127" s="230" t="s">
        <v>331</v>
      </c>
      <c r="C127" s="231" t="e">
        <v>#N/A</v>
      </c>
      <c r="D127" s="231" t="e">
        <v>#N/A</v>
      </c>
      <c r="E127" s="231" t="e">
        <v>#N/A</v>
      </c>
      <c r="F127" s="231" t="e">
        <v>#N/A</v>
      </c>
      <c r="G127" s="231" t="e">
        <v>#N/A</v>
      </c>
      <c r="H127" s="231" t="e">
        <v>#N/A</v>
      </c>
      <c r="I127" s="231" t="e">
        <v>#N/A</v>
      </c>
      <c r="J127" s="231" t="e">
        <v>#N/A</v>
      </c>
      <c r="K127" s="231" t="e">
        <v>#N/A</v>
      </c>
      <c r="L127" s="164" t="e">
        <v>#N/A</v>
      </c>
      <c r="M127" s="164"/>
      <c r="N127" s="164"/>
      <c r="O127" s="164"/>
      <c r="P127" s="164"/>
      <c r="Q127" s="164"/>
      <c r="R127" s="164"/>
      <c r="S127" s="164"/>
      <c r="T127" s="164"/>
      <c r="U127" s="164"/>
      <c r="V127" s="164"/>
      <c r="W127" s="164"/>
      <c r="X127" s="164"/>
      <c r="Y127" s="164"/>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33"/>
      <c r="CI127" s="233"/>
      <c r="CJ127" s="233"/>
      <c r="CK127" s="233"/>
      <c r="CL127" s="233"/>
      <c r="CM127" s="233"/>
      <c r="CN127" s="233"/>
      <c r="CO127" s="233"/>
      <c r="CP127" s="233"/>
      <c r="CQ127" s="233"/>
      <c r="CR127" s="233"/>
      <c r="CS127" s="233"/>
      <c r="CT127" s="233"/>
      <c r="CU127" s="233"/>
      <c r="CV127" s="233"/>
      <c r="CW127" s="233"/>
      <c r="CX127" s="233"/>
      <c r="CY127" s="233"/>
      <c r="CZ127" s="233"/>
      <c r="DA127" s="233"/>
      <c r="DB127" s="233"/>
      <c r="DC127" s="233"/>
      <c r="DD127" s="233"/>
      <c r="DE127" s="233"/>
      <c r="DF127" s="233"/>
      <c r="DG127" s="233"/>
      <c r="DH127" s="233"/>
      <c r="DI127" s="233"/>
      <c r="DJ127" s="233"/>
      <c r="DK127" s="233"/>
      <c r="DL127" s="233"/>
      <c r="DM127" s="233"/>
      <c r="DN127" s="233"/>
      <c r="DO127" s="233"/>
      <c r="DP127" s="233"/>
      <c r="DQ127" s="233"/>
      <c r="DR127" s="233"/>
      <c r="DS127" s="233"/>
      <c r="DT127" s="234"/>
      <c r="DU127" s="234"/>
      <c r="DV127" s="233"/>
    </row>
    <row r="128" spans="1:126" x14ac:dyDescent="0.25">
      <c r="A128" s="163" t="s">
        <v>332</v>
      </c>
      <c r="B128" s="230" t="s">
        <v>333</v>
      </c>
      <c r="C128" s="231" t="e">
        <v>#N/A</v>
      </c>
      <c r="D128" s="231" t="e">
        <v>#N/A</v>
      </c>
      <c r="E128" s="231" t="e">
        <v>#N/A</v>
      </c>
      <c r="F128" s="231" t="e">
        <v>#N/A</v>
      </c>
      <c r="G128" s="231" t="e">
        <v>#N/A</v>
      </c>
      <c r="H128" s="231" t="e">
        <v>#N/A</v>
      </c>
      <c r="I128" s="231" t="e">
        <v>#N/A</v>
      </c>
      <c r="J128" s="231" t="e">
        <v>#N/A</v>
      </c>
      <c r="K128" s="231" t="e">
        <v>#N/A</v>
      </c>
      <c r="L128" s="164" t="e">
        <v>#N/A</v>
      </c>
      <c r="M128" s="164"/>
      <c r="N128" s="164"/>
      <c r="O128" s="164"/>
      <c r="P128" s="164"/>
      <c r="Q128" s="164"/>
      <c r="R128" s="164"/>
      <c r="S128" s="164"/>
      <c r="T128" s="164"/>
      <c r="U128" s="164"/>
      <c r="V128" s="164"/>
      <c r="W128" s="164"/>
      <c r="X128" s="164"/>
      <c r="Y128" s="164"/>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33"/>
      <c r="CI128" s="233"/>
      <c r="CJ128" s="233"/>
      <c r="CK128" s="233"/>
      <c r="CL128" s="233"/>
      <c r="CM128" s="233"/>
      <c r="CN128" s="233"/>
      <c r="CO128" s="233"/>
      <c r="CP128" s="233"/>
      <c r="CQ128" s="233"/>
      <c r="CR128" s="233"/>
      <c r="CS128" s="233"/>
      <c r="CT128" s="233"/>
      <c r="CU128" s="233"/>
      <c r="CV128" s="233"/>
      <c r="CW128" s="233"/>
      <c r="CX128" s="233"/>
      <c r="CY128" s="233"/>
      <c r="CZ128" s="233"/>
      <c r="DA128" s="233"/>
      <c r="DB128" s="233"/>
      <c r="DC128" s="233"/>
      <c r="DD128" s="233"/>
      <c r="DE128" s="233"/>
      <c r="DF128" s="233"/>
      <c r="DG128" s="233"/>
      <c r="DH128" s="233"/>
      <c r="DI128" s="233"/>
      <c r="DJ128" s="233"/>
      <c r="DK128" s="233"/>
      <c r="DL128" s="233"/>
      <c r="DM128" s="233"/>
      <c r="DN128" s="233"/>
      <c r="DO128" s="233"/>
      <c r="DP128" s="233"/>
      <c r="DQ128" s="233"/>
      <c r="DR128" s="233"/>
      <c r="DS128" s="233"/>
      <c r="DT128" s="234"/>
      <c r="DU128" s="234"/>
      <c r="DV128" s="233"/>
    </row>
    <row r="129" spans="1:126" x14ac:dyDescent="0.25">
      <c r="A129" s="235" t="s">
        <v>334</v>
      </c>
      <c r="B129" s="236" t="s">
        <v>335</v>
      </c>
      <c r="C129" s="237" t="s">
        <v>1223</v>
      </c>
      <c r="D129" s="237" t="s">
        <v>1223</v>
      </c>
      <c r="E129" s="237">
        <v>270000</v>
      </c>
      <c r="F129" s="237">
        <v>262708</v>
      </c>
      <c r="G129" s="237" t="s">
        <v>1223</v>
      </c>
      <c r="H129" s="237">
        <v>121</v>
      </c>
      <c r="I129" s="237">
        <v>149</v>
      </c>
      <c r="J129" s="237">
        <v>201</v>
      </c>
      <c r="K129" s="237">
        <v>329</v>
      </c>
      <c r="L129" s="239" t="s">
        <v>1828</v>
      </c>
      <c r="M129" s="154"/>
      <c r="N129" s="154"/>
      <c r="O129" s="154"/>
      <c r="P129" s="154"/>
      <c r="Q129" s="154"/>
      <c r="R129" s="154"/>
      <c r="S129" s="154"/>
      <c r="T129" s="154"/>
      <c r="U129" s="154"/>
      <c r="V129" s="154"/>
      <c r="W129" s="154"/>
      <c r="X129" s="154"/>
      <c r="Y129" s="154"/>
      <c r="Z129" s="240"/>
      <c r="AA129" s="240"/>
      <c r="AB129" s="240"/>
      <c r="AC129" s="240"/>
      <c r="AD129" s="240"/>
      <c r="AE129" s="240"/>
      <c r="AF129" s="240"/>
      <c r="AG129" s="240"/>
      <c r="AH129" s="240"/>
      <c r="AI129" s="240"/>
      <c r="AJ129" s="240"/>
      <c r="AK129" s="240"/>
      <c r="AL129" s="240"/>
      <c r="AM129" s="240"/>
      <c r="AN129" s="240"/>
      <c r="AO129" s="240"/>
      <c r="AP129" s="240"/>
      <c r="AQ129" s="240"/>
      <c r="AR129" s="240"/>
      <c r="AS129" s="240"/>
      <c r="AT129" s="240"/>
      <c r="AU129" s="240"/>
      <c r="AV129" s="240"/>
      <c r="AW129" s="240"/>
      <c r="AX129" s="240"/>
      <c r="AY129" s="240"/>
      <c r="AZ129" s="240"/>
      <c r="BA129" s="240"/>
      <c r="BB129" s="240"/>
      <c r="BC129" s="240"/>
      <c r="BD129" s="240"/>
      <c r="BE129" s="240"/>
      <c r="BF129" s="240"/>
      <c r="BG129" s="240"/>
      <c r="BH129" s="240"/>
      <c r="BI129" s="240"/>
      <c r="BJ129" s="240"/>
      <c r="BK129" s="240"/>
      <c r="BL129" s="240"/>
      <c r="BM129" s="240"/>
      <c r="BN129" s="240"/>
      <c r="BO129" s="240"/>
      <c r="BP129" s="240"/>
      <c r="BQ129" s="240"/>
      <c r="BR129" s="240"/>
      <c r="BS129" s="240"/>
      <c r="BT129" s="240"/>
      <c r="BU129" s="240"/>
      <c r="BV129" s="240"/>
      <c r="BW129" s="240"/>
      <c r="BX129" s="240"/>
      <c r="BY129" s="240"/>
      <c r="BZ129" s="240"/>
      <c r="CA129" s="240"/>
      <c r="CB129" s="240"/>
      <c r="CC129" s="240"/>
      <c r="CD129" s="240"/>
      <c r="CE129" s="240"/>
      <c r="CF129" s="240"/>
      <c r="CG129" s="240"/>
      <c r="CH129" s="240"/>
      <c r="CI129" s="240"/>
      <c r="CJ129" s="240"/>
      <c r="CK129" s="240"/>
      <c r="CL129" s="240"/>
      <c r="CM129" s="240"/>
      <c r="CN129" s="240"/>
      <c r="CO129" s="240"/>
      <c r="CP129" s="240"/>
      <c r="CQ129" s="240"/>
      <c r="CR129" s="240"/>
      <c r="CS129" s="240"/>
      <c r="CT129" s="240"/>
      <c r="CU129" s="240"/>
      <c r="CV129" s="240"/>
      <c r="CW129" s="240"/>
      <c r="CX129" s="240"/>
      <c r="CY129" s="240"/>
      <c r="CZ129" s="240"/>
      <c r="DA129" s="240"/>
      <c r="DB129" s="240"/>
      <c r="DC129" s="240"/>
      <c r="DD129" s="240"/>
      <c r="DE129" s="240"/>
      <c r="DF129" s="240"/>
      <c r="DG129" s="240"/>
      <c r="DH129" s="240"/>
      <c r="DI129" s="240"/>
      <c r="DJ129" s="240"/>
      <c r="DK129" s="240"/>
      <c r="DL129" s="240"/>
      <c r="DM129" s="240"/>
      <c r="DN129" s="240"/>
      <c r="DO129" s="240"/>
      <c r="DP129" s="240"/>
      <c r="DQ129" s="240"/>
      <c r="DR129" s="240"/>
      <c r="DS129" s="240"/>
      <c r="DT129" s="242"/>
      <c r="DU129" s="242"/>
      <c r="DV129" s="241"/>
    </row>
    <row r="130" spans="1:126" x14ac:dyDescent="0.25">
      <c r="A130" s="235" t="s">
        <v>336</v>
      </c>
      <c r="B130" s="236" t="s">
        <v>337</v>
      </c>
      <c r="C130" s="237">
        <v>88850</v>
      </c>
      <c r="D130" s="237">
        <v>134200</v>
      </c>
      <c r="E130" s="237">
        <v>177209</v>
      </c>
      <c r="F130" s="237">
        <v>212894</v>
      </c>
      <c r="G130" s="237">
        <v>304879</v>
      </c>
      <c r="H130" s="237">
        <v>112</v>
      </c>
      <c r="I130" s="237">
        <v>144</v>
      </c>
      <c r="J130" s="237">
        <v>176</v>
      </c>
      <c r="K130" s="237">
        <v>248</v>
      </c>
      <c r="L130" s="239" t="s">
        <v>1827</v>
      </c>
      <c r="M130" s="154"/>
      <c r="N130" s="154"/>
      <c r="O130" s="154"/>
      <c r="P130" s="154"/>
      <c r="Q130" s="154"/>
      <c r="R130" s="154"/>
      <c r="S130" s="154"/>
      <c r="T130" s="154"/>
      <c r="U130" s="154"/>
      <c r="V130" s="154"/>
      <c r="W130" s="154"/>
      <c r="X130" s="154"/>
      <c r="Y130" s="154"/>
      <c r="Z130" s="240"/>
      <c r="AA130" s="240"/>
      <c r="AB130" s="240"/>
      <c r="AC130" s="240"/>
      <c r="AD130" s="240"/>
      <c r="AE130" s="240"/>
      <c r="AF130" s="240"/>
      <c r="AG130" s="240"/>
      <c r="AH130" s="240"/>
      <c r="AI130" s="240"/>
      <c r="AJ130" s="240"/>
      <c r="AK130" s="240"/>
      <c r="AL130" s="240"/>
      <c r="AM130" s="240"/>
      <c r="AN130" s="240"/>
      <c r="AO130" s="240"/>
      <c r="AP130" s="240"/>
      <c r="AQ130" s="240"/>
      <c r="AR130" s="240"/>
      <c r="AS130" s="240"/>
      <c r="AT130" s="240"/>
      <c r="AU130" s="240"/>
      <c r="AV130" s="240"/>
      <c r="AW130" s="240"/>
      <c r="AX130" s="240"/>
      <c r="AY130" s="240"/>
      <c r="AZ130" s="240"/>
      <c r="BA130" s="240"/>
      <c r="BB130" s="240"/>
      <c r="BC130" s="240"/>
      <c r="BD130" s="240"/>
      <c r="BE130" s="240"/>
      <c r="BF130" s="240"/>
      <c r="BG130" s="240"/>
      <c r="BH130" s="240"/>
      <c r="BI130" s="240"/>
      <c r="BJ130" s="240"/>
      <c r="BK130" s="240"/>
      <c r="BL130" s="240"/>
      <c r="BM130" s="240"/>
      <c r="BN130" s="240"/>
      <c r="BO130" s="240"/>
      <c r="BP130" s="240"/>
      <c r="BQ130" s="240"/>
      <c r="BR130" s="240"/>
      <c r="BS130" s="240"/>
      <c r="BT130" s="240"/>
      <c r="BU130" s="240"/>
      <c r="BV130" s="240"/>
      <c r="BW130" s="240"/>
      <c r="BX130" s="240"/>
      <c r="BY130" s="240"/>
      <c r="BZ130" s="240"/>
      <c r="CA130" s="240"/>
      <c r="CB130" s="240"/>
      <c r="CC130" s="240"/>
      <c r="CD130" s="240"/>
      <c r="CE130" s="240"/>
      <c r="CF130" s="240"/>
      <c r="CG130" s="240"/>
      <c r="CH130" s="240"/>
      <c r="CI130" s="240"/>
      <c r="CJ130" s="240"/>
      <c r="CK130" s="240"/>
      <c r="CL130" s="240"/>
      <c r="CM130" s="240"/>
      <c r="CN130" s="240"/>
      <c r="CO130" s="240"/>
      <c r="CP130" s="240"/>
      <c r="CQ130" s="240"/>
      <c r="CR130" s="240"/>
      <c r="CS130" s="240"/>
      <c r="CT130" s="240"/>
      <c r="CU130" s="240"/>
      <c r="CV130" s="240"/>
      <c r="CW130" s="240"/>
      <c r="CX130" s="240"/>
      <c r="CY130" s="240"/>
      <c r="CZ130" s="240"/>
      <c r="DA130" s="240"/>
      <c r="DB130" s="240"/>
      <c r="DC130" s="240"/>
      <c r="DD130" s="240"/>
      <c r="DE130" s="240"/>
      <c r="DF130" s="240"/>
      <c r="DG130" s="240"/>
      <c r="DH130" s="240"/>
      <c r="DI130" s="240"/>
      <c r="DJ130" s="240"/>
      <c r="DK130" s="240"/>
      <c r="DL130" s="240"/>
      <c r="DM130" s="240"/>
      <c r="DN130" s="240"/>
      <c r="DO130" s="240"/>
      <c r="DP130" s="240"/>
      <c r="DQ130" s="240"/>
      <c r="DR130" s="240"/>
      <c r="DS130" s="240"/>
      <c r="DT130" s="242"/>
      <c r="DU130" s="242"/>
      <c r="DV130" s="241"/>
    </row>
    <row r="131" spans="1:126" x14ac:dyDescent="0.25">
      <c r="A131" s="235" t="s">
        <v>338</v>
      </c>
      <c r="B131" s="236" t="s">
        <v>339</v>
      </c>
      <c r="C131" s="237" t="s">
        <v>1223</v>
      </c>
      <c r="D131" s="237" t="s">
        <v>1223</v>
      </c>
      <c r="E131" s="237">
        <v>159950</v>
      </c>
      <c r="F131" s="237">
        <v>224500</v>
      </c>
      <c r="G131" s="237">
        <v>248500</v>
      </c>
      <c r="H131" s="237">
        <v>115</v>
      </c>
      <c r="I131" s="237">
        <v>129</v>
      </c>
      <c r="J131" s="237">
        <v>184</v>
      </c>
      <c r="K131" s="237">
        <v>276</v>
      </c>
      <c r="L131" s="239" t="s">
        <v>1735</v>
      </c>
      <c r="M131" s="154"/>
      <c r="N131" s="154"/>
      <c r="O131" s="154"/>
      <c r="P131" s="154"/>
      <c r="Q131" s="154"/>
      <c r="R131" s="154"/>
      <c r="S131" s="154"/>
      <c r="T131" s="154"/>
      <c r="U131" s="154"/>
      <c r="V131" s="154"/>
      <c r="W131" s="154"/>
      <c r="X131" s="154"/>
      <c r="Y131" s="154"/>
      <c r="Z131" s="240"/>
      <c r="AA131" s="240"/>
      <c r="AB131" s="240"/>
      <c r="AC131" s="240"/>
      <c r="AD131" s="240"/>
      <c r="AE131" s="240"/>
      <c r="AF131" s="240"/>
      <c r="AG131" s="240"/>
      <c r="AH131" s="240"/>
      <c r="AI131" s="240"/>
      <c r="AJ131" s="240"/>
      <c r="AK131" s="240"/>
      <c r="AL131" s="240"/>
      <c r="AM131" s="240"/>
      <c r="AN131" s="240"/>
      <c r="AO131" s="240"/>
      <c r="AP131" s="240"/>
      <c r="AQ131" s="240"/>
      <c r="AR131" s="240"/>
      <c r="AS131" s="240"/>
      <c r="AT131" s="240"/>
      <c r="AU131" s="240"/>
      <c r="AV131" s="240"/>
      <c r="AW131" s="240"/>
      <c r="AX131" s="240"/>
      <c r="AY131" s="240"/>
      <c r="AZ131" s="240"/>
      <c r="BA131" s="240"/>
      <c r="BB131" s="240"/>
      <c r="BC131" s="240"/>
      <c r="BD131" s="240"/>
      <c r="BE131" s="240"/>
      <c r="BF131" s="240"/>
      <c r="BG131" s="240"/>
      <c r="BH131" s="240"/>
      <c r="BI131" s="240"/>
      <c r="BJ131" s="240"/>
      <c r="BK131" s="240"/>
      <c r="BL131" s="240"/>
      <c r="BM131" s="240"/>
      <c r="BN131" s="240"/>
      <c r="BO131" s="240"/>
      <c r="BP131" s="240"/>
      <c r="BQ131" s="240"/>
      <c r="BR131" s="240"/>
      <c r="BS131" s="240"/>
      <c r="BT131" s="240"/>
      <c r="BU131" s="240"/>
      <c r="BV131" s="240"/>
      <c r="BW131" s="240"/>
      <c r="BX131" s="240"/>
      <c r="BY131" s="240"/>
      <c r="BZ131" s="240"/>
      <c r="CA131" s="240"/>
      <c r="CB131" s="240"/>
      <c r="CC131" s="240"/>
      <c r="CD131" s="240"/>
      <c r="CE131" s="240"/>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240"/>
      <c r="DI131" s="240"/>
      <c r="DJ131" s="240"/>
      <c r="DK131" s="240"/>
      <c r="DL131" s="240"/>
      <c r="DM131" s="240"/>
      <c r="DN131" s="240"/>
      <c r="DO131" s="240"/>
      <c r="DP131" s="240"/>
      <c r="DQ131" s="240"/>
      <c r="DR131" s="240"/>
      <c r="DS131" s="240"/>
      <c r="DT131" s="242"/>
      <c r="DU131" s="242"/>
      <c r="DV131" s="241"/>
    </row>
    <row r="132" spans="1:126" x14ac:dyDescent="0.25">
      <c r="A132" s="163" t="s">
        <v>340</v>
      </c>
      <c r="B132" s="230" t="s">
        <v>341</v>
      </c>
      <c r="C132" s="231" t="e">
        <v>#N/A</v>
      </c>
      <c r="D132" s="231" t="e">
        <v>#N/A</v>
      </c>
      <c r="E132" s="231" t="e">
        <v>#N/A</v>
      </c>
      <c r="F132" s="231" t="e">
        <v>#N/A</v>
      </c>
      <c r="G132" s="231" t="e">
        <v>#N/A</v>
      </c>
      <c r="H132" s="231" t="e">
        <v>#N/A</v>
      </c>
      <c r="I132" s="231" t="e">
        <v>#N/A</v>
      </c>
      <c r="J132" s="231" t="e">
        <v>#N/A</v>
      </c>
      <c r="K132" s="231" t="e">
        <v>#N/A</v>
      </c>
      <c r="L132" s="164" t="e">
        <v>#N/A</v>
      </c>
      <c r="M132" s="164"/>
      <c r="N132" s="164"/>
      <c r="O132" s="164"/>
      <c r="P132" s="164"/>
      <c r="Q132" s="164"/>
      <c r="R132" s="164"/>
      <c r="S132" s="164"/>
      <c r="T132" s="164"/>
      <c r="U132" s="164"/>
      <c r="V132" s="164"/>
      <c r="W132" s="164"/>
      <c r="X132" s="164"/>
      <c r="Y132" s="164"/>
      <c r="Z132" s="232"/>
      <c r="AA132" s="232"/>
      <c r="AB132" s="232"/>
      <c r="AC132" s="232"/>
      <c r="AD132" s="232"/>
      <c r="AE132" s="232"/>
      <c r="AF132" s="232"/>
      <c r="AG132" s="232"/>
      <c r="AH132" s="232"/>
      <c r="AI132" s="232"/>
      <c r="AJ132" s="232"/>
      <c r="AK132" s="232"/>
      <c r="AL132" s="232"/>
      <c r="AM132" s="232"/>
      <c r="AN132" s="232"/>
      <c r="AO132" s="232"/>
      <c r="AP132" s="232"/>
      <c r="AQ132" s="232"/>
      <c r="AR132" s="232"/>
      <c r="AS132" s="232"/>
      <c r="AT132" s="232"/>
      <c r="AU132" s="232"/>
      <c r="AV132" s="232"/>
      <c r="AW132" s="232"/>
      <c r="AX132" s="232"/>
      <c r="AY132" s="232"/>
      <c r="AZ132" s="232"/>
      <c r="BA132" s="232"/>
      <c r="BB132" s="232"/>
      <c r="BC132" s="232"/>
      <c r="BD132" s="232"/>
      <c r="BE132" s="232"/>
      <c r="BF132" s="232"/>
      <c r="BG132" s="232"/>
      <c r="BH132" s="232"/>
      <c r="BI132" s="232"/>
      <c r="BJ132" s="232"/>
      <c r="BK132" s="232"/>
      <c r="BL132" s="232"/>
      <c r="BM132" s="232"/>
      <c r="BN132" s="232"/>
      <c r="BO132" s="232"/>
      <c r="BP132" s="232"/>
      <c r="BQ132" s="232"/>
      <c r="BR132" s="232"/>
      <c r="BS132" s="232"/>
      <c r="BT132" s="232"/>
      <c r="BU132" s="232"/>
      <c r="BV132" s="232"/>
      <c r="BW132" s="232"/>
      <c r="BX132" s="232"/>
      <c r="BY132" s="232"/>
      <c r="BZ132" s="232"/>
      <c r="CA132" s="232"/>
      <c r="CB132" s="232"/>
      <c r="CC132" s="232"/>
      <c r="CD132" s="232"/>
      <c r="CE132" s="232"/>
      <c r="CF132" s="232"/>
      <c r="CG132" s="232"/>
      <c r="CH132" s="232"/>
      <c r="CI132" s="232"/>
      <c r="CJ132" s="232"/>
      <c r="CK132" s="232"/>
      <c r="CL132" s="232"/>
      <c r="CM132" s="232"/>
      <c r="CN132" s="232"/>
      <c r="CO132" s="232"/>
      <c r="CP132" s="232"/>
      <c r="CQ132" s="232"/>
      <c r="CR132" s="232"/>
      <c r="CS132" s="232"/>
      <c r="CT132" s="232"/>
      <c r="CU132" s="232"/>
      <c r="CV132" s="232"/>
      <c r="CW132" s="232"/>
      <c r="CX132" s="232"/>
      <c r="CY132" s="232"/>
      <c r="CZ132" s="232"/>
      <c r="DA132" s="232"/>
      <c r="DB132" s="232"/>
      <c r="DC132" s="232"/>
      <c r="DD132" s="232"/>
      <c r="DE132" s="232"/>
      <c r="DF132" s="232"/>
      <c r="DG132" s="232"/>
      <c r="DH132" s="232"/>
      <c r="DI132" s="232"/>
      <c r="DJ132" s="232"/>
      <c r="DK132" s="232"/>
      <c r="DL132" s="232"/>
      <c r="DM132" s="232"/>
      <c r="DN132" s="232"/>
      <c r="DO132" s="232"/>
      <c r="DP132" s="232"/>
      <c r="DQ132" s="232"/>
      <c r="DR132" s="232"/>
      <c r="DS132" s="232"/>
      <c r="DT132" s="234"/>
      <c r="DU132" s="234"/>
      <c r="DV132" s="233"/>
    </row>
    <row r="133" spans="1:126" x14ac:dyDescent="0.25">
      <c r="A133" s="163" t="s">
        <v>342</v>
      </c>
      <c r="B133" s="230" t="s">
        <v>343</v>
      </c>
      <c r="C133" s="231" t="e">
        <v>#N/A</v>
      </c>
      <c r="D133" s="231" t="e">
        <v>#N/A</v>
      </c>
      <c r="E133" s="231" t="e">
        <v>#N/A</v>
      </c>
      <c r="F133" s="231" t="e">
        <v>#N/A</v>
      </c>
      <c r="G133" s="231" t="e">
        <v>#N/A</v>
      </c>
      <c r="H133" s="231" t="e">
        <v>#N/A</v>
      </c>
      <c r="I133" s="231" t="e">
        <v>#N/A</v>
      </c>
      <c r="J133" s="231" t="e">
        <v>#N/A</v>
      </c>
      <c r="K133" s="231" t="e">
        <v>#N/A</v>
      </c>
      <c r="L133" s="164" t="e">
        <v>#N/A</v>
      </c>
      <c r="M133" s="164"/>
      <c r="N133" s="164"/>
      <c r="O133" s="164"/>
      <c r="P133" s="164"/>
      <c r="Q133" s="164"/>
      <c r="R133" s="164"/>
      <c r="S133" s="164"/>
      <c r="T133" s="164"/>
      <c r="U133" s="164"/>
      <c r="V133" s="164"/>
      <c r="W133" s="164"/>
      <c r="X133" s="164"/>
      <c r="Y133" s="164"/>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232"/>
      <c r="BI133" s="232"/>
      <c r="BJ133" s="232"/>
      <c r="BK133" s="232"/>
      <c r="BL133" s="232"/>
      <c r="BM133" s="232"/>
      <c r="BN133" s="232"/>
      <c r="BO133" s="232"/>
      <c r="BP133" s="232"/>
      <c r="BQ133" s="232"/>
      <c r="BR133" s="232"/>
      <c r="BS133" s="232"/>
      <c r="BT133" s="232"/>
      <c r="BU133" s="232"/>
      <c r="BV133" s="232"/>
      <c r="BW133" s="232"/>
      <c r="BX133" s="232"/>
      <c r="BY133" s="232"/>
      <c r="BZ133" s="232"/>
      <c r="CA133" s="232"/>
      <c r="CB133" s="232"/>
      <c r="CC133" s="232"/>
      <c r="CD133" s="232"/>
      <c r="CE133" s="232"/>
      <c r="CF133" s="232"/>
      <c r="CG133" s="232"/>
      <c r="CH133" s="232"/>
      <c r="CI133" s="232"/>
      <c r="CJ133" s="232"/>
      <c r="CK133" s="232"/>
      <c r="CL133" s="232"/>
      <c r="CM133" s="232"/>
      <c r="CN133" s="232"/>
      <c r="CO133" s="232"/>
      <c r="CP133" s="232"/>
      <c r="CQ133" s="232"/>
      <c r="CR133" s="232"/>
      <c r="CS133" s="232"/>
      <c r="CT133" s="232"/>
      <c r="CU133" s="232"/>
      <c r="CV133" s="232"/>
      <c r="CW133" s="232"/>
      <c r="CX133" s="232"/>
      <c r="CY133" s="232"/>
      <c r="CZ133" s="232"/>
      <c r="DA133" s="232"/>
      <c r="DB133" s="232"/>
      <c r="DC133" s="232"/>
      <c r="DD133" s="232"/>
      <c r="DE133" s="232"/>
      <c r="DF133" s="232"/>
      <c r="DG133" s="232"/>
      <c r="DH133" s="232"/>
      <c r="DI133" s="232"/>
      <c r="DJ133" s="232"/>
      <c r="DK133" s="232"/>
      <c r="DL133" s="232"/>
      <c r="DM133" s="232"/>
      <c r="DN133" s="232"/>
      <c r="DO133" s="232"/>
      <c r="DP133" s="232"/>
      <c r="DQ133" s="232"/>
      <c r="DR133" s="232"/>
      <c r="DS133" s="232"/>
      <c r="DT133" s="234"/>
      <c r="DU133" s="234"/>
      <c r="DV133" s="233"/>
    </row>
    <row r="134" spans="1:126" x14ac:dyDescent="0.25">
      <c r="A134" s="163" t="s">
        <v>344</v>
      </c>
      <c r="B134" s="230" t="s">
        <v>345</v>
      </c>
      <c r="C134" s="231" t="e">
        <v>#N/A</v>
      </c>
      <c r="D134" s="231" t="e">
        <v>#N/A</v>
      </c>
      <c r="E134" s="231" t="e">
        <v>#N/A</v>
      </c>
      <c r="F134" s="231" t="e">
        <v>#N/A</v>
      </c>
      <c r="G134" s="231" t="e">
        <v>#N/A</v>
      </c>
      <c r="H134" s="231" t="e">
        <v>#N/A</v>
      </c>
      <c r="I134" s="231" t="e">
        <v>#N/A</v>
      </c>
      <c r="J134" s="231" t="e">
        <v>#N/A</v>
      </c>
      <c r="K134" s="231" t="e">
        <v>#N/A</v>
      </c>
      <c r="L134" s="164" t="e">
        <v>#N/A</v>
      </c>
      <c r="M134" s="164"/>
      <c r="N134" s="164"/>
      <c r="O134" s="164"/>
      <c r="P134" s="164"/>
      <c r="Q134" s="164"/>
      <c r="R134" s="164"/>
      <c r="S134" s="164"/>
      <c r="T134" s="164"/>
      <c r="U134" s="164"/>
      <c r="V134" s="164"/>
      <c r="W134" s="164"/>
      <c r="X134" s="164"/>
      <c r="Y134" s="164"/>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33"/>
      <c r="BK134" s="233"/>
      <c r="BL134" s="233"/>
      <c r="BM134" s="233"/>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33"/>
      <c r="CI134" s="233"/>
      <c r="CJ134" s="233"/>
      <c r="CK134" s="233"/>
      <c r="CL134" s="233"/>
      <c r="CM134" s="233"/>
      <c r="CN134" s="233"/>
      <c r="CO134" s="233"/>
      <c r="CP134" s="233"/>
      <c r="CQ134" s="233"/>
      <c r="CR134" s="233"/>
      <c r="CS134" s="233"/>
      <c r="CT134" s="233"/>
      <c r="CU134" s="233"/>
      <c r="CV134" s="233"/>
      <c r="CW134" s="233"/>
      <c r="CX134" s="233"/>
      <c r="CY134" s="233"/>
      <c r="CZ134" s="233"/>
      <c r="DA134" s="233"/>
      <c r="DB134" s="233"/>
      <c r="DC134" s="233"/>
      <c r="DD134" s="233"/>
      <c r="DE134" s="233"/>
      <c r="DF134" s="233"/>
      <c r="DG134" s="233"/>
      <c r="DH134" s="233"/>
      <c r="DI134" s="233"/>
      <c r="DJ134" s="233"/>
      <c r="DK134" s="233"/>
      <c r="DL134" s="233"/>
      <c r="DM134" s="233"/>
      <c r="DN134" s="233"/>
      <c r="DO134" s="233"/>
      <c r="DP134" s="233"/>
      <c r="DQ134" s="233"/>
      <c r="DR134" s="233"/>
      <c r="DS134" s="233"/>
      <c r="DT134" s="234"/>
      <c r="DU134" s="234"/>
      <c r="DV134" s="233"/>
    </row>
    <row r="135" spans="1:126" x14ac:dyDescent="0.25">
      <c r="A135" s="163" t="s">
        <v>346</v>
      </c>
      <c r="B135" s="230" t="s">
        <v>347</v>
      </c>
      <c r="C135" s="231" t="e">
        <v>#N/A</v>
      </c>
      <c r="D135" s="231" t="e">
        <v>#N/A</v>
      </c>
      <c r="E135" s="231" t="e">
        <v>#N/A</v>
      </c>
      <c r="F135" s="231" t="e">
        <v>#N/A</v>
      </c>
      <c r="G135" s="231" t="e">
        <v>#N/A</v>
      </c>
      <c r="H135" s="231" t="e">
        <v>#N/A</v>
      </c>
      <c r="I135" s="231" t="e">
        <v>#N/A</v>
      </c>
      <c r="J135" s="231" t="e">
        <v>#N/A</v>
      </c>
      <c r="K135" s="231" t="e">
        <v>#N/A</v>
      </c>
      <c r="L135" s="164" t="e">
        <v>#N/A</v>
      </c>
      <c r="M135" s="164"/>
      <c r="N135" s="164"/>
      <c r="O135" s="164"/>
      <c r="P135" s="164"/>
      <c r="Q135" s="164"/>
      <c r="R135" s="164"/>
      <c r="S135" s="164"/>
      <c r="T135" s="164"/>
      <c r="U135" s="164"/>
      <c r="V135" s="164"/>
      <c r="W135" s="164"/>
      <c r="X135" s="164"/>
      <c r="Y135" s="164"/>
      <c r="Z135" s="232"/>
      <c r="AA135" s="232"/>
      <c r="AB135" s="232"/>
      <c r="AC135" s="232"/>
      <c r="AD135" s="232"/>
      <c r="AE135" s="232"/>
      <c r="AF135" s="232"/>
      <c r="AG135" s="232"/>
      <c r="AH135" s="232"/>
      <c r="AI135" s="232"/>
      <c r="AJ135" s="232"/>
      <c r="AK135" s="232"/>
      <c r="AL135" s="232"/>
      <c r="AM135" s="232"/>
      <c r="AN135" s="232"/>
      <c r="AO135" s="232"/>
      <c r="AP135" s="232"/>
      <c r="AQ135" s="232"/>
      <c r="AR135" s="232"/>
      <c r="AS135" s="232"/>
      <c r="AT135" s="232"/>
      <c r="AU135" s="232"/>
      <c r="AV135" s="232"/>
      <c r="AW135" s="232"/>
      <c r="AX135" s="232"/>
      <c r="AY135" s="232"/>
      <c r="AZ135" s="232"/>
      <c r="BA135" s="232"/>
      <c r="BB135" s="232"/>
      <c r="BC135" s="232"/>
      <c r="BD135" s="232"/>
      <c r="BE135" s="232"/>
      <c r="BF135" s="232"/>
      <c r="BG135" s="232"/>
      <c r="BH135" s="232"/>
      <c r="BI135" s="232"/>
      <c r="BJ135" s="232"/>
      <c r="BK135" s="232"/>
      <c r="BL135" s="232"/>
      <c r="BM135" s="232"/>
      <c r="BN135" s="232"/>
      <c r="BO135" s="232"/>
      <c r="BP135" s="232"/>
      <c r="BQ135" s="232"/>
      <c r="BR135" s="232"/>
      <c r="BS135" s="232"/>
      <c r="BT135" s="232"/>
      <c r="BU135" s="232"/>
      <c r="BV135" s="232"/>
      <c r="BW135" s="232"/>
      <c r="BX135" s="232"/>
      <c r="BY135" s="232"/>
      <c r="BZ135" s="232"/>
      <c r="CA135" s="232"/>
      <c r="CB135" s="232"/>
      <c r="CC135" s="232"/>
      <c r="CD135" s="232"/>
      <c r="CE135" s="232"/>
      <c r="CF135" s="232"/>
      <c r="CG135" s="232"/>
      <c r="CH135" s="232"/>
      <c r="CI135" s="232"/>
      <c r="CJ135" s="232"/>
      <c r="CK135" s="232"/>
      <c r="CL135" s="232"/>
      <c r="CM135" s="232"/>
      <c r="CN135" s="232"/>
      <c r="CO135" s="232"/>
      <c r="CP135" s="232"/>
      <c r="CQ135" s="232"/>
      <c r="CR135" s="232"/>
      <c r="CS135" s="232"/>
      <c r="CT135" s="232"/>
      <c r="CU135" s="232"/>
      <c r="CV135" s="232"/>
      <c r="CW135" s="232"/>
      <c r="CX135" s="232"/>
      <c r="CY135" s="232"/>
      <c r="CZ135" s="232"/>
      <c r="DA135" s="232"/>
      <c r="DB135" s="232"/>
      <c r="DC135" s="232"/>
      <c r="DD135" s="232"/>
      <c r="DE135" s="232"/>
      <c r="DF135" s="232"/>
      <c r="DG135" s="232"/>
      <c r="DH135" s="232"/>
      <c r="DI135" s="232"/>
      <c r="DJ135" s="232"/>
      <c r="DK135" s="232"/>
      <c r="DL135" s="232"/>
      <c r="DM135" s="232"/>
      <c r="DN135" s="232"/>
      <c r="DO135" s="232"/>
      <c r="DP135" s="232"/>
      <c r="DQ135" s="232"/>
      <c r="DR135" s="232"/>
      <c r="DS135" s="232"/>
      <c r="DT135" s="234"/>
      <c r="DU135" s="234"/>
      <c r="DV135" s="233"/>
    </row>
    <row r="136" spans="1:126" x14ac:dyDescent="0.25">
      <c r="A136" s="163" t="s">
        <v>348</v>
      </c>
      <c r="B136" s="230" t="s">
        <v>349</v>
      </c>
      <c r="C136" s="231" t="e">
        <v>#N/A</v>
      </c>
      <c r="D136" s="231" t="e">
        <v>#N/A</v>
      </c>
      <c r="E136" s="231" t="e">
        <v>#N/A</v>
      </c>
      <c r="F136" s="231" t="e">
        <v>#N/A</v>
      </c>
      <c r="G136" s="231" t="e">
        <v>#N/A</v>
      </c>
      <c r="H136" s="231" t="e">
        <v>#N/A</v>
      </c>
      <c r="I136" s="231" t="e">
        <v>#N/A</v>
      </c>
      <c r="J136" s="231" t="e">
        <v>#N/A</v>
      </c>
      <c r="K136" s="231" t="e">
        <v>#N/A</v>
      </c>
      <c r="L136" s="164" t="e">
        <v>#N/A</v>
      </c>
      <c r="M136" s="164"/>
      <c r="N136" s="164"/>
      <c r="O136" s="164"/>
      <c r="P136" s="164"/>
      <c r="Q136" s="164"/>
      <c r="R136" s="164"/>
      <c r="S136" s="164"/>
      <c r="T136" s="164"/>
      <c r="U136" s="164"/>
      <c r="V136" s="164"/>
      <c r="W136" s="164"/>
      <c r="X136" s="164"/>
      <c r="Y136" s="164"/>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33"/>
      <c r="CI136" s="233"/>
      <c r="CJ136" s="233"/>
      <c r="CK136" s="233"/>
      <c r="CL136" s="233"/>
      <c r="CM136" s="233"/>
      <c r="CN136" s="233"/>
      <c r="CO136" s="233"/>
      <c r="CP136" s="233"/>
      <c r="CQ136" s="233"/>
      <c r="CR136" s="233"/>
      <c r="CS136" s="233"/>
      <c r="CT136" s="233"/>
      <c r="CU136" s="233"/>
      <c r="CV136" s="233"/>
      <c r="CW136" s="233"/>
      <c r="CX136" s="233"/>
      <c r="CY136" s="233"/>
      <c r="CZ136" s="233"/>
      <c r="DA136" s="233"/>
      <c r="DB136" s="233"/>
      <c r="DC136" s="233"/>
      <c r="DD136" s="233"/>
      <c r="DE136" s="233"/>
      <c r="DF136" s="233"/>
      <c r="DG136" s="233"/>
      <c r="DH136" s="233"/>
      <c r="DI136" s="233"/>
      <c r="DJ136" s="233"/>
      <c r="DK136" s="233"/>
      <c r="DL136" s="233"/>
      <c r="DM136" s="233"/>
      <c r="DN136" s="233"/>
      <c r="DO136" s="233"/>
      <c r="DP136" s="233"/>
      <c r="DQ136" s="233"/>
      <c r="DR136" s="233"/>
      <c r="DS136" s="233"/>
      <c r="DT136" s="234"/>
      <c r="DU136" s="234"/>
      <c r="DV136" s="233"/>
    </row>
    <row r="137" spans="1:126" x14ac:dyDescent="0.25">
      <c r="A137" s="235" t="s">
        <v>350</v>
      </c>
      <c r="B137" s="236" t="s">
        <v>351</v>
      </c>
      <c r="C137" s="237" t="s">
        <v>1223</v>
      </c>
      <c r="D137" s="237" t="s">
        <v>1223</v>
      </c>
      <c r="E137" s="237">
        <v>166250</v>
      </c>
      <c r="F137" s="237">
        <v>275857</v>
      </c>
      <c r="G137" s="237">
        <v>405000</v>
      </c>
      <c r="H137" s="237">
        <v>91</v>
      </c>
      <c r="I137" s="237">
        <v>138</v>
      </c>
      <c r="J137" s="237">
        <v>198</v>
      </c>
      <c r="K137" s="237">
        <v>206</v>
      </c>
      <c r="L137" s="239" t="s">
        <v>1826</v>
      </c>
      <c r="M137" s="154"/>
      <c r="N137" s="154"/>
      <c r="O137" s="154"/>
      <c r="P137" s="154"/>
      <c r="Q137" s="154"/>
      <c r="R137" s="154"/>
      <c r="S137" s="154"/>
      <c r="T137" s="154"/>
      <c r="U137" s="154"/>
      <c r="V137" s="154"/>
      <c r="W137" s="154"/>
      <c r="X137" s="154"/>
      <c r="Y137" s="154"/>
      <c r="Z137" s="240"/>
      <c r="AA137" s="240"/>
      <c r="AB137" s="240"/>
      <c r="AC137" s="240"/>
      <c r="AD137" s="240"/>
      <c r="AE137" s="240"/>
      <c r="AF137" s="240"/>
      <c r="AG137" s="240"/>
      <c r="AH137" s="240"/>
      <c r="AI137" s="240"/>
      <c r="AJ137" s="240"/>
      <c r="AK137" s="240"/>
      <c r="AL137" s="240"/>
      <c r="AM137" s="240"/>
      <c r="AN137" s="240"/>
      <c r="AO137" s="240"/>
      <c r="AP137" s="240"/>
      <c r="AQ137" s="240"/>
      <c r="AR137" s="240"/>
      <c r="AS137" s="240"/>
      <c r="AT137" s="240"/>
      <c r="AU137" s="240"/>
      <c r="AV137" s="240"/>
      <c r="AW137" s="240"/>
      <c r="AX137" s="240"/>
      <c r="AY137" s="240"/>
      <c r="AZ137" s="240"/>
      <c r="BA137" s="240"/>
      <c r="BB137" s="240"/>
      <c r="BC137" s="240"/>
      <c r="BD137" s="240"/>
      <c r="BE137" s="240"/>
      <c r="BF137" s="240"/>
      <c r="BG137" s="240"/>
      <c r="BH137" s="240"/>
      <c r="BI137" s="240"/>
      <c r="BJ137" s="240"/>
      <c r="BK137" s="240"/>
      <c r="BL137" s="240"/>
      <c r="BM137" s="240"/>
      <c r="BN137" s="240"/>
      <c r="BO137" s="240"/>
      <c r="BP137" s="240"/>
      <c r="BQ137" s="240"/>
      <c r="BR137" s="240"/>
      <c r="BS137" s="240"/>
      <c r="BT137" s="240"/>
      <c r="BU137" s="240"/>
      <c r="BV137" s="240"/>
      <c r="BW137" s="240"/>
      <c r="BX137" s="240"/>
      <c r="BY137" s="240"/>
      <c r="BZ137" s="240"/>
      <c r="CA137" s="240"/>
      <c r="CB137" s="240"/>
      <c r="CC137" s="240"/>
      <c r="CD137" s="240"/>
      <c r="CE137" s="240"/>
      <c r="CF137" s="240"/>
      <c r="CG137" s="240"/>
      <c r="CH137" s="240"/>
      <c r="CI137" s="240"/>
      <c r="CJ137" s="240"/>
      <c r="CK137" s="240"/>
      <c r="CL137" s="240"/>
      <c r="CM137" s="240"/>
      <c r="CN137" s="240"/>
      <c r="CO137" s="240"/>
      <c r="CP137" s="240"/>
      <c r="CQ137" s="240"/>
      <c r="CR137" s="240"/>
      <c r="CS137" s="240"/>
      <c r="CT137" s="240"/>
      <c r="CU137" s="240"/>
      <c r="CV137" s="240"/>
      <c r="CW137" s="240"/>
      <c r="CX137" s="240"/>
      <c r="CY137" s="240"/>
      <c r="CZ137" s="240"/>
      <c r="DA137" s="240"/>
      <c r="DB137" s="240"/>
      <c r="DC137" s="240"/>
      <c r="DD137" s="240"/>
      <c r="DE137" s="240"/>
      <c r="DF137" s="240"/>
      <c r="DG137" s="240"/>
      <c r="DH137" s="240"/>
      <c r="DI137" s="240"/>
      <c r="DJ137" s="240"/>
      <c r="DK137" s="240"/>
      <c r="DL137" s="240"/>
      <c r="DM137" s="240"/>
      <c r="DN137" s="240"/>
      <c r="DO137" s="240"/>
      <c r="DP137" s="240"/>
      <c r="DQ137" s="240"/>
      <c r="DR137" s="240"/>
      <c r="DS137" s="240"/>
      <c r="DT137" s="242"/>
      <c r="DU137" s="242"/>
      <c r="DV137" s="241"/>
    </row>
    <row r="138" spans="1:126" x14ac:dyDescent="0.25">
      <c r="A138" s="163" t="s">
        <v>352</v>
      </c>
      <c r="B138" s="230" t="s">
        <v>353</v>
      </c>
      <c r="C138" s="231" t="e">
        <v>#N/A</v>
      </c>
      <c r="D138" s="231" t="e">
        <v>#N/A</v>
      </c>
      <c r="E138" s="231" t="e">
        <v>#N/A</v>
      </c>
      <c r="F138" s="231" t="e">
        <v>#N/A</v>
      </c>
      <c r="G138" s="231" t="e">
        <v>#N/A</v>
      </c>
      <c r="H138" s="231" t="e">
        <v>#N/A</v>
      </c>
      <c r="I138" s="231" t="e">
        <v>#N/A</v>
      </c>
      <c r="J138" s="231" t="e">
        <v>#N/A</v>
      </c>
      <c r="K138" s="231" t="e">
        <v>#N/A</v>
      </c>
      <c r="L138" s="164" t="e">
        <v>#N/A</v>
      </c>
      <c r="M138" s="164"/>
      <c r="N138" s="164"/>
      <c r="O138" s="164"/>
      <c r="P138" s="164"/>
      <c r="Q138" s="164"/>
      <c r="R138" s="164"/>
      <c r="S138" s="164"/>
      <c r="T138" s="164"/>
      <c r="U138" s="164"/>
      <c r="V138" s="164"/>
      <c r="W138" s="164"/>
      <c r="X138" s="164"/>
      <c r="Y138" s="164"/>
      <c r="Z138" s="232"/>
      <c r="AA138" s="232"/>
      <c r="AB138" s="232"/>
      <c r="AC138" s="232"/>
      <c r="AD138" s="232"/>
      <c r="AE138" s="232"/>
      <c r="AF138" s="232"/>
      <c r="AG138" s="232"/>
      <c r="AH138" s="232"/>
      <c r="AI138" s="232"/>
      <c r="AJ138" s="232"/>
      <c r="AK138" s="232"/>
      <c r="AL138" s="232"/>
      <c r="AM138" s="232"/>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32"/>
      <c r="BK138" s="232"/>
      <c r="BL138" s="232"/>
      <c r="BM138" s="232"/>
      <c r="BN138" s="232"/>
      <c r="BO138" s="232"/>
      <c r="BP138" s="232"/>
      <c r="BQ138" s="232"/>
      <c r="BR138" s="232"/>
      <c r="BS138" s="232"/>
      <c r="BT138" s="232"/>
      <c r="BU138" s="232"/>
      <c r="BV138" s="232"/>
      <c r="BW138" s="232"/>
      <c r="BX138" s="232"/>
      <c r="BY138" s="232"/>
      <c r="BZ138" s="232"/>
      <c r="CA138" s="232"/>
      <c r="CB138" s="232"/>
      <c r="CC138" s="232"/>
      <c r="CD138" s="232"/>
      <c r="CE138" s="232"/>
      <c r="CF138" s="232"/>
      <c r="CG138" s="232"/>
      <c r="CH138" s="232"/>
      <c r="CI138" s="232"/>
      <c r="CJ138" s="232"/>
      <c r="CK138" s="232"/>
      <c r="CL138" s="232"/>
      <c r="CM138" s="232"/>
      <c r="CN138" s="232"/>
      <c r="CO138" s="232"/>
      <c r="CP138" s="232"/>
      <c r="CQ138" s="232"/>
      <c r="CR138" s="232"/>
      <c r="CS138" s="232"/>
      <c r="CT138" s="232"/>
      <c r="CU138" s="232"/>
      <c r="CV138" s="232"/>
      <c r="CW138" s="232"/>
      <c r="CX138" s="232"/>
      <c r="CY138" s="232"/>
      <c r="CZ138" s="232"/>
      <c r="DA138" s="232"/>
      <c r="DB138" s="232"/>
      <c r="DC138" s="232"/>
      <c r="DD138" s="232"/>
      <c r="DE138" s="232"/>
      <c r="DF138" s="232"/>
      <c r="DG138" s="232"/>
      <c r="DH138" s="232"/>
      <c r="DI138" s="232"/>
      <c r="DJ138" s="232"/>
      <c r="DK138" s="232"/>
      <c r="DL138" s="232"/>
      <c r="DM138" s="232"/>
      <c r="DN138" s="232"/>
      <c r="DO138" s="232"/>
      <c r="DP138" s="232"/>
      <c r="DQ138" s="232"/>
      <c r="DR138" s="232"/>
      <c r="DS138" s="232"/>
      <c r="DT138" s="234"/>
      <c r="DU138" s="234"/>
      <c r="DV138" s="233"/>
    </row>
    <row r="139" spans="1:126" x14ac:dyDescent="0.25">
      <c r="A139" s="235" t="s">
        <v>354</v>
      </c>
      <c r="B139" s="236" t="s">
        <v>355</v>
      </c>
      <c r="C139" s="237" t="s">
        <v>1223</v>
      </c>
      <c r="D139" s="237" t="s">
        <v>1223</v>
      </c>
      <c r="E139" s="237">
        <v>229808</v>
      </c>
      <c r="F139" s="237">
        <v>257682</v>
      </c>
      <c r="G139" s="237">
        <v>384900</v>
      </c>
      <c r="H139" s="237">
        <v>114</v>
      </c>
      <c r="I139" s="237">
        <v>156</v>
      </c>
      <c r="J139" s="237">
        <v>173</v>
      </c>
      <c r="K139" s="237" t="s">
        <v>1223</v>
      </c>
      <c r="L139" s="239" t="s">
        <v>1826</v>
      </c>
      <c r="M139" s="154"/>
      <c r="N139" s="154"/>
      <c r="O139" s="154"/>
      <c r="P139" s="154"/>
      <c r="Q139" s="154"/>
      <c r="R139" s="154"/>
      <c r="S139" s="154"/>
      <c r="T139" s="154"/>
      <c r="U139" s="154"/>
      <c r="V139" s="154"/>
      <c r="W139" s="154"/>
      <c r="X139" s="154"/>
      <c r="Y139" s="154"/>
      <c r="Z139" s="240"/>
      <c r="AA139" s="240"/>
      <c r="AB139" s="240"/>
      <c r="AC139" s="240"/>
      <c r="AD139" s="240"/>
      <c r="AE139" s="240"/>
      <c r="AF139" s="240"/>
      <c r="AG139" s="240"/>
      <c r="AH139" s="240"/>
      <c r="AI139" s="240"/>
      <c r="AJ139" s="240"/>
      <c r="AK139" s="240"/>
      <c r="AL139" s="240"/>
      <c r="AM139" s="240"/>
      <c r="AN139" s="240"/>
      <c r="AO139" s="240"/>
      <c r="AP139" s="240"/>
      <c r="AQ139" s="240"/>
      <c r="AR139" s="240"/>
      <c r="AS139" s="240"/>
      <c r="AT139" s="240"/>
      <c r="AU139" s="240"/>
      <c r="AV139" s="240"/>
      <c r="AW139" s="240"/>
      <c r="AX139" s="240"/>
      <c r="AY139" s="240"/>
      <c r="AZ139" s="240"/>
      <c r="BA139" s="240"/>
      <c r="BB139" s="240"/>
      <c r="BC139" s="240"/>
      <c r="BD139" s="240"/>
      <c r="BE139" s="240"/>
      <c r="BF139" s="240"/>
      <c r="BG139" s="240"/>
      <c r="BH139" s="240"/>
      <c r="BI139" s="240"/>
      <c r="BJ139" s="240"/>
      <c r="BK139" s="240"/>
      <c r="BL139" s="240"/>
      <c r="BM139" s="240"/>
      <c r="BN139" s="240"/>
      <c r="BO139" s="240"/>
      <c r="BP139" s="240"/>
      <c r="BQ139" s="240"/>
      <c r="BR139" s="240"/>
      <c r="BS139" s="240"/>
      <c r="BT139" s="240"/>
      <c r="BU139" s="240"/>
      <c r="BV139" s="240"/>
      <c r="BW139" s="240"/>
      <c r="BX139" s="240"/>
      <c r="BY139" s="240"/>
      <c r="BZ139" s="240"/>
      <c r="CA139" s="24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240"/>
      <c r="DI139" s="240"/>
      <c r="DJ139" s="240"/>
      <c r="DK139" s="240"/>
      <c r="DL139" s="240"/>
      <c r="DM139" s="240"/>
      <c r="DN139" s="240"/>
      <c r="DO139" s="240"/>
      <c r="DP139" s="240"/>
      <c r="DQ139" s="240"/>
      <c r="DR139" s="240"/>
      <c r="DS139" s="240"/>
      <c r="DT139" s="242"/>
      <c r="DU139" s="242"/>
      <c r="DV139" s="241"/>
    </row>
    <row r="140" spans="1:126" x14ac:dyDescent="0.25">
      <c r="A140" s="235" t="s">
        <v>356</v>
      </c>
      <c r="B140" s="236" t="s">
        <v>357</v>
      </c>
      <c r="C140" s="237" t="s">
        <v>1223</v>
      </c>
      <c r="D140" s="237" t="s">
        <v>1223</v>
      </c>
      <c r="E140" s="237">
        <v>219833</v>
      </c>
      <c r="F140" s="237">
        <v>216625</v>
      </c>
      <c r="G140" s="237">
        <v>510000</v>
      </c>
      <c r="H140" s="237" t="s">
        <v>1223</v>
      </c>
      <c r="I140" s="237">
        <v>138</v>
      </c>
      <c r="J140" s="237">
        <v>164</v>
      </c>
      <c r="K140" s="237" t="s">
        <v>1223</v>
      </c>
      <c r="L140" s="239" t="s">
        <v>1826</v>
      </c>
      <c r="M140" s="154"/>
      <c r="N140" s="154"/>
      <c r="O140" s="154"/>
      <c r="P140" s="154"/>
      <c r="Q140" s="154"/>
      <c r="R140" s="154"/>
      <c r="S140" s="154"/>
      <c r="T140" s="154"/>
      <c r="U140" s="154"/>
      <c r="V140" s="154"/>
      <c r="W140" s="154"/>
      <c r="X140" s="154"/>
      <c r="Y140" s="154"/>
      <c r="Z140" s="240"/>
      <c r="AA140" s="240"/>
      <c r="AB140" s="240"/>
      <c r="AC140" s="240"/>
      <c r="AD140" s="240"/>
      <c r="AE140" s="240"/>
      <c r="AF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0"/>
      <c r="BC140" s="240"/>
      <c r="BD140" s="240"/>
      <c r="BE140" s="240"/>
      <c r="BF140" s="240"/>
      <c r="BG140" s="240"/>
      <c r="BH140" s="240"/>
      <c r="BI140" s="240"/>
      <c r="BJ140" s="240"/>
      <c r="BK140" s="240"/>
      <c r="BL140" s="240"/>
      <c r="BM140" s="240"/>
      <c r="BN140" s="240"/>
      <c r="BO140" s="240"/>
      <c r="BP140" s="240"/>
      <c r="BQ140" s="240"/>
      <c r="BR140" s="240"/>
      <c r="BS140" s="240"/>
      <c r="BT140" s="240"/>
      <c r="BU140" s="240"/>
      <c r="BV140" s="240"/>
      <c r="BW140" s="240"/>
      <c r="BX140" s="240"/>
      <c r="BY140" s="240"/>
      <c r="BZ140" s="240"/>
      <c r="CA140" s="240"/>
      <c r="CB140" s="240"/>
      <c r="CC140" s="240"/>
      <c r="CD140" s="240"/>
      <c r="CE140" s="240"/>
      <c r="CF140" s="240"/>
      <c r="CG140" s="240"/>
      <c r="CH140" s="240"/>
      <c r="CI140" s="240"/>
      <c r="CJ140" s="240"/>
      <c r="CK140" s="240"/>
      <c r="CL140" s="240"/>
      <c r="CM140" s="240"/>
      <c r="CN140" s="240"/>
      <c r="CO140" s="240"/>
      <c r="CP140" s="240"/>
      <c r="CQ140" s="240"/>
      <c r="CR140" s="240"/>
      <c r="CS140" s="240"/>
      <c r="CT140" s="240"/>
      <c r="CU140" s="240"/>
      <c r="CV140" s="240"/>
      <c r="CW140" s="240"/>
      <c r="CX140" s="240"/>
      <c r="CY140" s="240"/>
      <c r="CZ140" s="240"/>
      <c r="DA140" s="240"/>
      <c r="DB140" s="240"/>
      <c r="DC140" s="240"/>
      <c r="DD140" s="240"/>
      <c r="DE140" s="240"/>
      <c r="DF140" s="240"/>
      <c r="DG140" s="240"/>
      <c r="DH140" s="240"/>
      <c r="DI140" s="240"/>
      <c r="DJ140" s="240"/>
      <c r="DK140" s="240"/>
      <c r="DL140" s="240"/>
      <c r="DM140" s="240"/>
      <c r="DN140" s="240"/>
      <c r="DO140" s="240"/>
      <c r="DP140" s="240"/>
      <c r="DQ140" s="240"/>
      <c r="DR140" s="240"/>
      <c r="DS140" s="240"/>
      <c r="DT140" s="242"/>
      <c r="DU140" s="242"/>
      <c r="DV140" s="241"/>
    </row>
    <row r="141" spans="1:126" x14ac:dyDescent="0.25">
      <c r="A141" s="235" t="s">
        <v>358</v>
      </c>
      <c r="B141" s="236" t="s">
        <v>359</v>
      </c>
      <c r="C141" s="237" t="s">
        <v>1223</v>
      </c>
      <c r="D141" s="237" t="s">
        <v>1223</v>
      </c>
      <c r="E141" s="237">
        <v>219833</v>
      </c>
      <c r="F141" s="237">
        <v>216625</v>
      </c>
      <c r="G141" s="237">
        <v>510000</v>
      </c>
      <c r="H141" s="237" t="s">
        <v>1223</v>
      </c>
      <c r="I141" s="237">
        <v>138</v>
      </c>
      <c r="J141" s="237">
        <v>164</v>
      </c>
      <c r="K141" s="237" t="s">
        <v>1223</v>
      </c>
      <c r="L141" s="239" t="s">
        <v>1826</v>
      </c>
      <c r="M141" s="154"/>
      <c r="N141" s="154"/>
      <c r="O141" s="154"/>
      <c r="P141" s="154"/>
      <c r="Q141" s="154"/>
      <c r="R141" s="154"/>
      <c r="S141" s="154"/>
      <c r="T141" s="154"/>
      <c r="U141" s="154"/>
      <c r="V141" s="154"/>
      <c r="W141" s="154"/>
      <c r="X141" s="154"/>
      <c r="Y141" s="154"/>
      <c r="Z141" s="240"/>
      <c r="AA141" s="240"/>
      <c r="AB141" s="240"/>
      <c r="AC141" s="240"/>
      <c r="AD141" s="240"/>
      <c r="AE141" s="240"/>
      <c r="AF141" s="240"/>
      <c r="AG141" s="240"/>
      <c r="AH141" s="240"/>
      <c r="AI141" s="240"/>
      <c r="AJ141" s="240"/>
      <c r="AK141" s="240"/>
      <c r="AL141" s="240"/>
      <c r="AM141" s="240"/>
      <c r="AN141" s="240"/>
      <c r="AO141" s="240"/>
      <c r="AP141" s="240"/>
      <c r="AQ141" s="240"/>
      <c r="AR141" s="240"/>
      <c r="AS141" s="240"/>
      <c r="AT141" s="240"/>
      <c r="AU141" s="240"/>
      <c r="AV141" s="240"/>
      <c r="AW141" s="240"/>
      <c r="AX141" s="240"/>
      <c r="AY141" s="240"/>
      <c r="AZ141" s="240"/>
      <c r="BA141" s="240"/>
      <c r="BB141" s="240"/>
      <c r="BC141" s="240"/>
      <c r="BD141" s="240"/>
      <c r="BE141" s="240"/>
      <c r="BF141" s="240"/>
      <c r="BG141" s="240"/>
      <c r="BH141" s="240"/>
      <c r="BI141" s="240"/>
      <c r="BJ141" s="240"/>
      <c r="BK141" s="240"/>
      <c r="BL141" s="240"/>
      <c r="BM141" s="240"/>
      <c r="BN141" s="240"/>
      <c r="BO141" s="240"/>
      <c r="BP141" s="240"/>
      <c r="BQ141" s="240"/>
      <c r="BR141" s="240"/>
      <c r="BS141" s="240"/>
      <c r="BT141" s="240"/>
      <c r="BU141" s="240"/>
      <c r="BV141" s="240"/>
      <c r="BW141" s="240"/>
      <c r="BX141" s="240"/>
      <c r="BY141" s="240"/>
      <c r="BZ141" s="240"/>
      <c r="CA141" s="240"/>
      <c r="CB141" s="240"/>
      <c r="CC141" s="240"/>
      <c r="CD141" s="240"/>
      <c r="CE141" s="240"/>
      <c r="CF141" s="240"/>
      <c r="CG141" s="240"/>
      <c r="CH141" s="240"/>
      <c r="CI141" s="240"/>
      <c r="CJ141" s="240"/>
      <c r="CK141" s="240"/>
      <c r="CL141" s="240"/>
      <c r="CM141" s="240"/>
      <c r="CN141" s="240"/>
      <c r="CO141" s="240"/>
      <c r="CP141" s="240"/>
      <c r="CQ141" s="240"/>
      <c r="CR141" s="240"/>
      <c r="CS141" s="240"/>
      <c r="CT141" s="240"/>
      <c r="CU141" s="240"/>
      <c r="CV141" s="240"/>
      <c r="CW141" s="240"/>
      <c r="CX141" s="240"/>
      <c r="CY141" s="240"/>
      <c r="CZ141" s="240"/>
      <c r="DA141" s="240"/>
      <c r="DB141" s="240"/>
      <c r="DC141" s="240"/>
      <c r="DD141" s="240"/>
      <c r="DE141" s="240"/>
      <c r="DF141" s="240"/>
      <c r="DG141" s="240"/>
      <c r="DH141" s="240"/>
      <c r="DI141" s="240"/>
      <c r="DJ141" s="240"/>
      <c r="DK141" s="240"/>
      <c r="DL141" s="240"/>
      <c r="DM141" s="240"/>
      <c r="DN141" s="240"/>
      <c r="DO141" s="240"/>
      <c r="DP141" s="240"/>
      <c r="DQ141" s="240"/>
      <c r="DR141" s="240"/>
      <c r="DS141" s="240"/>
      <c r="DT141" s="242"/>
      <c r="DU141" s="242"/>
      <c r="DV141" s="241"/>
    </row>
    <row r="142" spans="1:126" x14ac:dyDescent="0.25">
      <c r="A142" s="163" t="s">
        <v>360</v>
      </c>
      <c r="B142" s="230" t="s">
        <v>361</v>
      </c>
      <c r="C142" s="231" t="e">
        <v>#N/A</v>
      </c>
      <c r="D142" s="231" t="e">
        <v>#N/A</v>
      </c>
      <c r="E142" s="231" t="e">
        <v>#N/A</v>
      </c>
      <c r="F142" s="231" t="e">
        <v>#N/A</v>
      </c>
      <c r="G142" s="231" t="e">
        <v>#N/A</v>
      </c>
      <c r="H142" s="231" t="e">
        <v>#N/A</v>
      </c>
      <c r="I142" s="231" t="e">
        <v>#N/A</v>
      </c>
      <c r="J142" s="231" t="e">
        <v>#N/A</v>
      </c>
      <c r="K142" s="231" t="e">
        <v>#N/A</v>
      </c>
      <c r="L142" s="164" t="e">
        <v>#N/A</v>
      </c>
      <c r="M142" s="164"/>
      <c r="N142" s="164"/>
      <c r="O142" s="164"/>
      <c r="P142" s="164"/>
      <c r="Q142" s="164"/>
      <c r="R142" s="164"/>
      <c r="S142" s="164"/>
      <c r="T142" s="164"/>
      <c r="U142" s="164"/>
      <c r="V142" s="164"/>
      <c r="W142" s="164"/>
      <c r="X142" s="164"/>
      <c r="Y142" s="164"/>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33"/>
      <c r="CI142" s="233"/>
      <c r="CJ142" s="233"/>
      <c r="CK142" s="233"/>
      <c r="CL142" s="233"/>
      <c r="CM142" s="233"/>
      <c r="CN142" s="233"/>
      <c r="CO142" s="233"/>
      <c r="CP142" s="233"/>
      <c r="CQ142" s="233"/>
      <c r="CR142" s="233"/>
      <c r="CS142" s="233"/>
      <c r="CT142" s="233"/>
      <c r="CU142" s="233"/>
      <c r="CV142" s="233"/>
      <c r="CW142" s="233"/>
      <c r="CX142" s="233"/>
      <c r="CY142" s="233"/>
      <c r="CZ142" s="233"/>
      <c r="DA142" s="233"/>
      <c r="DB142" s="233"/>
      <c r="DC142" s="233"/>
      <c r="DD142" s="233"/>
      <c r="DE142" s="233"/>
      <c r="DF142" s="233"/>
      <c r="DG142" s="233"/>
      <c r="DH142" s="233"/>
      <c r="DI142" s="233"/>
      <c r="DJ142" s="233"/>
      <c r="DK142" s="233"/>
      <c r="DL142" s="233"/>
      <c r="DM142" s="233"/>
      <c r="DN142" s="233"/>
      <c r="DO142" s="233"/>
      <c r="DP142" s="233"/>
      <c r="DQ142" s="233"/>
      <c r="DR142" s="233"/>
      <c r="DS142" s="233"/>
      <c r="DT142" s="234"/>
      <c r="DU142" s="234"/>
      <c r="DV142" s="233"/>
    </row>
    <row r="143" spans="1:126" x14ac:dyDescent="0.25">
      <c r="A143" s="163" t="s">
        <v>362</v>
      </c>
      <c r="B143" s="230" t="s">
        <v>363</v>
      </c>
      <c r="C143" s="231" t="e">
        <v>#N/A</v>
      </c>
      <c r="D143" s="231" t="e">
        <v>#N/A</v>
      </c>
      <c r="E143" s="231" t="e">
        <v>#N/A</v>
      </c>
      <c r="F143" s="231" t="e">
        <v>#N/A</v>
      </c>
      <c r="G143" s="231" t="e">
        <v>#N/A</v>
      </c>
      <c r="H143" s="231" t="e">
        <v>#N/A</v>
      </c>
      <c r="I143" s="231" t="e">
        <v>#N/A</v>
      </c>
      <c r="J143" s="231" t="e">
        <v>#N/A</v>
      </c>
      <c r="K143" s="231" t="e">
        <v>#N/A</v>
      </c>
      <c r="L143" s="164" t="e">
        <v>#N/A</v>
      </c>
      <c r="M143" s="164"/>
      <c r="N143" s="164"/>
      <c r="O143" s="164"/>
      <c r="P143" s="164"/>
      <c r="Q143" s="164"/>
      <c r="R143" s="164"/>
      <c r="S143" s="164"/>
      <c r="T143" s="164"/>
      <c r="U143" s="164"/>
      <c r="V143" s="164"/>
      <c r="W143" s="164"/>
      <c r="X143" s="164"/>
      <c r="Y143" s="164"/>
      <c r="Z143" s="232"/>
      <c r="AA143" s="232"/>
      <c r="AB143" s="232"/>
      <c r="AC143" s="232"/>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4"/>
      <c r="DU143" s="234"/>
      <c r="DV143" s="233"/>
    </row>
    <row r="144" spans="1:126" x14ac:dyDescent="0.25">
      <c r="A144" s="163" t="s">
        <v>364</v>
      </c>
      <c r="B144" s="230" t="s">
        <v>365</v>
      </c>
      <c r="C144" s="231" t="e">
        <v>#N/A</v>
      </c>
      <c r="D144" s="231" t="e">
        <v>#N/A</v>
      </c>
      <c r="E144" s="231" t="e">
        <v>#N/A</v>
      </c>
      <c r="F144" s="231" t="e">
        <v>#N/A</v>
      </c>
      <c r="G144" s="231" t="e">
        <v>#N/A</v>
      </c>
      <c r="H144" s="231" t="e">
        <v>#N/A</v>
      </c>
      <c r="I144" s="231" t="e">
        <v>#N/A</v>
      </c>
      <c r="J144" s="231" t="e">
        <v>#N/A</v>
      </c>
      <c r="K144" s="231" t="e">
        <v>#N/A</v>
      </c>
      <c r="L144" s="164" t="e">
        <v>#N/A</v>
      </c>
      <c r="M144" s="164"/>
      <c r="N144" s="164"/>
      <c r="O144" s="164"/>
      <c r="P144" s="164"/>
      <c r="Q144" s="164"/>
      <c r="R144" s="164"/>
      <c r="S144" s="164"/>
      <c r="T144" s="164"/>
      <c r="U144" s="164"/>
      <c r="V144" s="164"/>
      <c r="W144" s="164"/>
      <c r="X144" s="164"/>
      <c r="Y144" s="164"/>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33"/>
      <c r="BK144" s="233"/>
      <c r="BL144" s="233"/>
      <c r="BM144" s="233"/>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33"/>
      <c r="CI144" s="233"/>
      <c r="CJ144" s="233"/>
      <c r="CK144" s="233"/>
      <c r="CL144" s="233"/>
      <c r="CM144" s="233"/>
      <c r="CN144" s="233"/>
      <c r="CO144" s="233"/>
      <c r="CP144" s="233"/>
      <c r="CQ144" s="233"/>
      <c r="CR144" s="233"/>
      <c r="CS144" s="233"/>
      <c r="CT144" s="233"/>
      <c r="CU144" s="233"/>
      <c r="CV144" s="233"/>
      <c r="CW144" s="233"/>
      <c r="CX144" s="233"/>
      <c r="CY144" s="233"/>
      <c r="CZ144" s="233"/>
      <c r="DA144" s="233"/>
      <c r="DB144" s="233"/>
      <c r="DC144" s="233"/>
      <c r="DD144" s="233"/>
      <c r="DE144" s="233"/>
      <c r="DF144" s="233"/>
      <c r="DG144" s="233"/>
      <c r="DH144" s="233"/>
      <c r="DI144" s="233"/>
      <c r="DJ144" s="233"/>
      <c r="DK144" s="233"/>
      <c r="DL144" s="233"/>
      <c r="DM144" s="233"/>
      <c r="DN144" s="233"/>
      <c r="DO144" s="233"/>
      <c r="DP144" s="233"/>
      <c r="DQ144" s="233"/>
      <c r="DR144" s="233"/>
      <c r="DS144" s="233"/>
      <c r="DT144" s="234"/>
      <c r="DU144" s="234"/>
      <c r="DV144" s="233"/>
    </row>
    <row r="145" spans="1:126" x14ac:dyDescent="0.25">
      <c r="A145" s="235" t="s">
        <v>366</v>
      </c>
      <c r="B145" s="236" t="s">
        <v>367</v>
      </c>
      <c r="C145" s="237" t="s">
        <v>1223</v>
      </c>
      <c r="D145" s="237" t="s">
        <v>1223</v>
      </c>
      <c r="E145" s="237">
        <v>173050</v>
      </c>
      <c r="F145" s="237">
        <v>261659</v>
      </c>
      <c r="G145" s="237">
        <v>541923</v>
      </c>
      <c r="H145" s="237">
        <v>121</v>
      </c>
      <c r="I145" s="237">
        <v>135</v>
      </c>
      <c r="J145" s="237">
        <v>147</v>
      </c>
      <c r="K145" s="237">
        <v>369</v>
      </c>
      <c r="L145" s="243" t="s">
        <v>1738</v>
      </c>
      <c r="M145" s="154"/>
      <c r="N145" s="154"/>
      <c r="O145" s="154"/>
      <c r="P145" s="154"/>
      <c r="Q145" s="154"/>
      <c r="R145" s="154"/>
      <c r="S145" s="154"/>
      <c r="T145" s="154"/>
      <c r="U145" s="154"/>
      <c r="V145" s="154"/>
      <c r="W145" s="154"/>
      <c r="X145" s="154"/>
      <c r="Y145" s="154"/>
      <c r="Z145" s="240"/>
      <c r="AA145" s="240"/>
      <c r="AB145" s="240"/>
      <c r="AC145" s="240"/>
      <c r="AD145" s="240"/>
      <c r="AE145" s="240"/>
      <c r="AF145" s="240"/>
      <c r="AG145" s="240"/>
      <c r="AH145" s="240"/>
      <c r="AI145" s="240"/>
      <c r="AJ145" s="240"/>
      <c r="AK145" s="240"/>
      <c r="AL145" s="240"/>
      <c r="AM145" s="240"/>
      <c r="AN145" s="240"/>
      <c r="AO145" s="240"/>
      <c r="AP145" s="240"/>
      <c r="AQ145" s="240"/>
      <c r="AR145" s="240"/>
      <c r="AS145" s="240"/>
      <c r="AT145" s="240"/>
      <c r="AU145" s="240"/>
      <c r="AV145" s="240"/>
      <c r="AW145" s="240"/>
      <c r="AX145" s="240"/>
      <c r="AY145" s="240"/>
      <c r="AZ145" s="240"/>
      <c r="BA145" s="240"/>
      <c r="BB145" s="240"/>
      <c r="BC145" s="240"/>
      <c r="BD145" s="240"/>
      <c r="BE145" s="240"/>
      <c r="BF145" s="240"/>
      <c r="BG145" s="240"/>
      <c r="BH145" s="240"/>
      <c r="BI145" s="240"/>
      <c r="BJ145" s="240"/>
      <c r="BK145" s="240"/>
      <c r="BL145" s="240"/>
      <c r="BM145" s="240"/>
      <c r="BN145" s="240"/>
      <c r="BO145" s="240"/>
      <c r="BP145" s="240"/>
      <c r="BQ145" s="240"/>
      <c r="BR145" s="240"/>
      <c r="BS145" s="240"/>
      <c r="BT145" s="240"/>
      <c r="BU145" s="240"/>
      <c r="BV145" s="240"/>
      <c r="BW145" s="240"/>
      <c r="BX145" s="240"/>
      <c r="BY145" s="240"/>
      <c r="BZ145" s="240"/>
      <c r="CA145" s="240"/>
      <c r="CB145" s="240"/>
      <c r="CC145" s="240"/>
      <c r="CD145" s="240"/>
      <c r="CE145" s="240"/>
      <c r="CF145" s="240"/>
      <c r="CG145" s="240"/>
      <c r="CH145" s="240"/>
      <c r="CI145" s="240"/>
      <c r="CJ145" s="240"/>
      <c r="CK145" s="240"/>
      <c r="CL145" s="240"/>
      <c r="CM145" s="240"/>
      <c r="CN145" s="240"/>
      <c r="CO145" s="240"/>
      <c r="CP145" s="240"/>
      <c r="CQ145" s="240"/>
      <c r="CR145" s="240"/>
      <c r="CS145" s="240"/>
      <c r="CT145" s="240"/>
      <c r="CU145" s="240"/>
      <c r="CV145" s="240"/>
      <c r="CW145" s="240"/>
      <c r="CX145" s="240"/>
      <c r="CY145" s="240"/>
      <c r="CZ145" s="240"/>
      <c r="DA145" s="240"/>
      <c r="DB145" s="240"/>
      <c r="DC145" s="240"/>
      <c r="DD145" s="240"/>
      <c r="DE145" s="240"/>
      <c r="DF145" s="240"/>
      <c r="DG145" s="240"/>
      <c r="DH145" s="240"/>
      <c r="DI145" s="240"/>
      <c r="DJ145" s="240"/>
      <c r="DK145" s="240"/>
      <c r="DL145" s="240"/>
      <c r="DM145" s="240"/>
      <c r="DN145" s="240"/>
      <c r="DO145" s="240"/>
      <c r="DP145" s="240"/>
      <c r="DQ145" s="240"/>
      <c r="DR145" s="240"/>
      <c r="DS145" s="240"/>
      <c r="DT145" s="242"/>
      <c r="DU145" s="242"/>
      <c r="DV145" s="241"/>
    </row>
    <row r="146" spans="1:126" x14ac:dyDescent="0.25">
      <c r="A146" s="235" t="s">
        <v>368</v>
      </c>
      <c r="B146" s="236" t="s">
        <v>369</v>
      </c>
      <c r="C146" s="237" t="s">
        <v>1223</v>
      </c>
      <c r="D146" s="237" t="s">
        <v>1223</v>
      </c>
      <c r="E146" s="237">
        <v>163851</v>
      </c>
      <c r="F146" s="237">
        <v>211981</v>
      </c>
      <c r="G146" s="237">
        <v>271500</v>
      </c>
      <c r="H146" s="237">
        <v>130</v>
      </c>
      <c r="I146" s="237">
        <v>138</v>
      </c>
      <c r="J146" s="237">
        <v>161</v>
      </c>
      <c r="K146" s="237">
        <v>219</v>
      </c>
      <c r="L146" s="239" t="s">
        <v>1735</v>
      </c>
      <c r="M146" s="154"/>
      <c r="N146" s="154"/>
      <c r="O146" s="154"/>
      <c r="P146" s="154"/>
      <c r="Q146" s="154"/>
      <c r="R146" s="154"/>
      <c r="S146" s="154"/>
      <c r="T146" s="154"/>
      <c r="U146" s="154"/>
      <c r="V146" s="154"/>
      <c r="W146" s="154"/>
      <c r="X146" s="154"/>
      <c r="Y146" s="154"/>
      <c r="Z146" s="240"/>
      <c r="AA146" s="240"/>
      <c r="AB146" s="240"/>
      <c r="AC146" s="240"/>
      <c r="AD146" s="240"/>
      <c r="AE146" s="240"/>
      <c r="AF146" s="240"/>
      <c r="AG146" s="240"/>
      <c r="AH146" s="240"/>
      <c r="AI146" s="240"/>
      <c r="AJ146" s="240"/>
      <c r="AK146" s="240"/>
      <c r="AL146" s="240"/>
      <c r="AM146" s="240"/>
      <c r="AN146" s="240"/>
      <c r="AO146" s="240"/>
      <c r="AP146" s="240"/>
      <c r="AQ146" s="240"/>
      <c r="AR146" s="240"/>
      <c r="AS146" s="240"/>
      <c r="AT146" s="240"/>
      <c r="AU146" s="240"/>
      <c r="AV146" s="240"/>
      <c r="AW146" s="240"/>
      <c r="AX146" s="240"/>
      <c r="AY146" s="240"/>
      <c r="AZ146" s="240"/>
      <c r="BA146" s="240"/>
      <c r="BB146" s="240"/>
      <c r="BC146" s="240"/>
      <c r="BD146" s="240"/>
      <c r="BE146" s="240"/>
      <c r="BF146" s="240"/>
      <c r="BG146" s="240"/>
      <c r="BH146" s="240"/>
      <c r="BI146" s="240"/>
      <c r="BJ146" s="240"/>
      <c r="BK146" s="240"/>
      <c r="BL146" s="240"/>
      <c r="BM146" s="240"/>
      <c r="BN146" s="240"/>
      <c r="BO146" s="240"/>
      <c r="BP146" s="240"/>
      <c r="BQ146" s="240"/>
      <c r="BR146" s="240"/>
      <c r="BS146" s="240"/>
      <c r="BT146" s="240"/>
      <c r="BU146" s="240"/>
      <c r="BV146" s="240"/>
      <c r="BW146" s="240"/>
      <c r="BX146" s="240"/>
      <c r="BY146" s="240"/>
      <c r="BZ146" s="240"/>
      <c r="CA146" s="240"/>
      <c r="CB146" s="240"/>
      <c r="CC146" s="240"/>
      <c r="CD146" s="240"/>
      <c r="CE146" s="240"/>
      <c r="CF146" s="240"/>
      <c r="CG146" s="240"/>
      <c r="CH146" s="240"/>
      <c r="CI146" s="240"/>
      <c r="CJ146" s="240"/>
      <c r="CK146" s="240"/>
      <c r="CL146" s="240"/>
      <c r="CM146" s="240"/>
      <c r="CN146" s="240"/>
      <c r="CO146" s="240"/>
      <c r="CP146" s="240"/>
      <c r="CQ146" s="240"/>
      <c r="CR146" s="240"/>
      <c r="CS146" s="240"/>
      <c r="CT146" s="240"/>
      <c r="CU146" s="240"/>
      <c r="CV146" s="240"/>
      <c r="CW146" s="240"/>
      <c r="CX146" s="240"/>
      <c r="CY146" s="240"/>
      <c r="CZ146" s="240"/>
      <c r="DA146" s="240"/>
      <c r="DB146" s="240"/>
      <c r="DC146" s="240"/>
      <c r="DD146" s="240"/>
      <c r="DE146" s="240"/>
      <c r="DF146" s="240"/>
      <c r="DG146" s="240"/>
      <c r="DH146" s="240"/>
      <c r="DI146" s="240"/>
      <c r="DJ146" s="240"/>
      <c r="DK146" s="240"/>
      <c r="DL146" s="240"/>
      <c r="DM146" s="240"/>
      <c r="DN146" s="240"/>
      <c r="DO146" s="240"/>
      <c r="DP146" s="240"/>
      <c r="DQ146" s="240"/>
      <c r="DR146" s="240"/>
      <c r="DS146" s="240"/>
      <c r="DT146" s="242"/>
      <c r="DU146" s="242"/>
      <c r="DV146" s="241"/>
    </row>
    <row r="147" spans="1:126" x14ac:dyDescent="0.25">
      <c r="A147" s="163" t="s">
        <v>370</v>
      </c>
      <c r="B147" s="230" t="s">
        <v>371</v>
      </c>
      <c r="C147" s="231" t="e">
        <v>#N/A</v>
      </c>
      <c r="D147" s="231" t="e">
        <v>#N/A</v>
      </c>
      <c r="E147" s="231" t="e">
        <v>#N/A</v>
      </c>
      <c r="F147" s="231" t="e">
        <v>#N/A</v>
      </c>
      <c r="G147" s="231" t="e">
        <v>#N/A</v>
      </c>
      <c r="H147" s="231" t="e">
        <v>#N/A</v>
      </c>
      <c r="I147" s="231" t="e">
        <v>#N/A</v>
      </c>
      <c r="J147" s="231" t="e">
        <v>#N/A</v>
      </c>
      <c r="K147" s="231" t="e">
        <v>#N/A</v>
      </c>
      <c r="L147" s="164" t="e">
        <v>#N/A</v>
      </c>
      <c r="M147" s="164"/>
      <c r="N147" s="164"/>
      <c r="O147" s="164"/>
      <c r="P147" s="164"/>
      <c r="Q147" s="164"/>
      <c r="R147" s="164"/>
      <c r="S147" s="164"/>
      <c r="T147" s="164"/>
      <c r="U147" s="164"/>
      <c r="V147" s="164"/>
      <c r="W147" s="164"/>
      <c r="X147" s="164"/>
      <c r="Y147" s="164"/>
      <c r="Z147" s="23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232"/>
      <c r="BR147" s="232"/>
      <c r="BS147" s="232"/>
      <c r="BT147" s="232"/>
      <c r="BU147" s="232"/>
      <c r="BV147" s="232"/>
      <c r="BW147" s="232"/>
      <c r="BX147" s="232"/>
      <c r="BY147" s="232"/>
      <c r="BZ147" s="232"/>
      <c r="CA147" s="232"/>
      <c r="CB147" s="232"/>
      <c r="CC147" s="232"/>
      <c r="CD147" s="232"/>
      <c r="CE147" s="232"/>
      <c r="CF147" s="232"/>
      <c r="CG147" s="232"/>
      <c r="CH147" s="232"/>
      <c r="CI147" s="232"/>
      <c r="CJ147" s="232"/>
      <c r="CK147" s="232"/>
      <c r="CL147" s="232"/>
      <c r="CM147" s="232"/>
      <c r="CN147" s="232"/>
      <c r="CO147" s="232"/>
      <c r="CP147" s="232"/>
      <c r="CQ147" s="232"/>
      <c r="CR147" s="232"/>
      <c r="CS147" s="232"/>
      <c r="CT147" s="232"/>
      <c r="CU147" s="232"/>
      <c r="CV147" s="232"/>
      <c r="CW147" s="232"/>
      <c r="CX147" s="232"/>
      <c r="CY147" s="232"/>
      <c r="CZ147" s="232"/>
      <c r="DA147" s="232"/>
      <c r="DB147" s="232"/>
      <c r="DC147" s="232"/>
      <c r="DD147" s="232"/>
      <c r="DE147" s="232"/>
      <c r="DF147" s="232"/>
      <c r="DG147" s="232"/>
      <c r="DH147" s="232"/>
      <c r="DI147" s="232"/>
      <c r="DJ147" s="232"/>
      <c r="DK147" s="232"/>
      <c r="DL147" s="232"/>
      <c r="DM147" s="232"/>
      <c r="DN147" s="232"/>
      <c r="DO147" s="232"/>
      <c r="DP147" s="232"/>
      <c r="DQ147" s="232"/>
      <c r="DR147" s="232"/>
      <c r="DS147" s="232"/>
      <c r="DT147" s="234"/>
      <c r="DU147" s="234"/>
      <c r="DV147" s="233"/>
    </row>
    <row r="148" spans="1:126" x14ac:dyDescent="0.25">
      <c r="A148" s="163" t="s">
        <v>372</v>
      </c>
      <c r="B148" s="230" t="s">
        <v>373</v>
      </c>
      <c r="C148" s="231" t="e">
        <v>#N/A</v>
      </c>
      <c r="D148" s="231" t="e">
        <v>#N/A</v>
      </c>
      <c r="E148" s="231" t="e">
        <v>#N/A</v>
      </c>
      <c r="F148" s="231" t="e">
        <v>#N/A</v>
      </c>
      <c r="G148" s="231" t="e">
        <v>#N/A</v>
      </c>
      <c r="H148" s="231" t="e">
        <v>#N/A</v>
      </c>
      <c r="I148" s="231" t="e">
        <v>#N/A</v>
      </c>
      <c r="J148" s="231" t="e">
        <v>#N/A</v>
      </c>
      <c r="K148" s="231" t="e">
        <v>#N/A</v>
      </c>
      <c r="L148" s="164" t="e">
        <v>#N/A</v>
      </c>
      <c r="M148" s="164"/>
      <c r="N148" s="164"/>
      <c r="O148" s="164"/>
      <c r="P148" s="164"/>
      <c r="Q148" s="164"/>
      <c r="R148" s="164"/>
      <c r="S148" s="164"/>
      <c r="T148" s="164"/>
      <c r="U148" s="164"/>
      <c r="V148" s="164"/>
      <c r="W148" s="164"/>
      <c r="X148" s="164"/>
      <c r="Y148" s="164"/>
      <c r="Z148" s="232"/>
      <c r="AA148" s="232"/>
      <c r="AB148" s="232"/>
      <c r="AC148" s="232"/>
      <c r="AD148" s="232"/>
      <c r="AE148" s="232"/>
      <c r="AF148" s="232"/>
      <c r="AG148" s="232"/>
      <c r="AH148" s="232"/>
      <c r="AI148" s="232"/>
      <c r="AJ148" s="232"/>
      <c r="AK148" s="232"/>
      <c r="AL148" s="232"/>
      <c r="AM148" s="232"/>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32"/>
      <c r="BK148" s="232"/>
      <c r="BL148" s="232"/>
      <c r="BM148" s="232"/>
      <c r="BN148" s="232"/>
      <c r="BO148" s="232"/>
      <c r="BP148" s="232"/>
      <c r="BQ148" s="232"/>
      <c r="BR148" s="232"/>
      <c r="BS148" s="232"/>
      <c r="BT148" s="232"/>
      <c r="BU148" s="232"/>
      <c r="BV148" s="232"/>
      <c r="BW148" s="232"/>
      <c r="BX148" s="232"/>
      <c r="BY148" s="232"/>
      <c r="BZ148" s="232"/>
      <c r="CA148" s="232"/>
      <c r="CB148" s="232"/>
      <c r="CC148" s="232"/>
      <c r="CD148" s="232"/>
      <c r="CE148" s="232"/>
      <c r="CF148" s="232"/>
      <c r="CG148" s="232"/>
      <c r="CH148" s="232"/>
      <c r="CI148" s="232"/>
      <c r="CJ148" s="232"/>
      <c r="CK148" s="232"/>
      <c r="CL148" s="232"/>
      <c r="CM148" s="232"/>
      <c r="CN148" s="232"/>
      <c r="CO148" s="232"/>
      <c r="CP148" s="232"/>
      <c r="CQ148" s="232"/>
      <c r="CR148" s="232"/>
      <c r="CS148" s="232"/>
      <c r="CT148" s="232"/>
      <c r="CU148" s="232"/>
      <c r="CV148" s="232"/>
      <c r="CW148" s="232"/>
      <c r="CX148" s="232"/>
      <c r="CY148" s="232"/>
      <c r="CZ148" s="232"/>
      <c r="DA148" s="232"/>
      <c r="DB148" s="232"/>
      <c r="DC148" s="232"/>
      <c r="DD148" s="232"/>
      <c r="DE148" s="232"/>
      <c r="DF148" s="232"/>
      <c r="DG148" s="232"/>
      <c r="DH148" s="232"/>
      <c r="DI148" s="232"/>
      <c r="DJ148" s="232"/>
      <c r="DK148" s="232"/>
      <c r="DL148" s="232"/>
      <c r="DM148" s="232"/>
      <c r="DN148" s="232"/>
      <c r="DO148" s="232"/>
      <c r="DP148" s="232"/>
      <c r="DQ148" s="232"/>
      <c r="DR148" s="232"/>
      <c r="DS148" s="232"/>
      <c r="DT148" s="234"/>
      <c r="DU148" s="234"/>
      <c r="DV148" s="233"/>
    </row>
    <row r="149" spans="1:126" x14ac:dyDescent="0.25">
      <c r="A149" s="163" t="s">
        <v>374</v>
      </c>
      <c r="B149" s="230" t="s">
        <v>375</v>
      </c>
      <c r="C149" s="231" t="e">
        <v>#N/A</v>
      </c>
      <c r="D149" s="231" t="e">
        <v>#N/A</v>
      </c>
      <c r="E149" s="231" t="e">
        <v>#N/A</v>
      </c>
      <c r="F149" s="231" t="e">
        <v>#N/A</v>
      </c>
      <c r="G149" s="231" t="e">
        <v>#N/A</v>
      </c>
      <c r="H149" s="231" t="e">
        <v>#N/A</v>
      </c>
      <c r="I149" s="231" t="e">
        <v>#N/A</v>
      </c>
      <c r="J149" s="231" t="e">
        <v>#N/A</v>
      </c>
      <c r="K149" s="231" t="e">
        <v>#N/A</v>
      </c>
      <c r="L149" s="164" t="e">
        <v>#N/A</v>
      </c>
      <c r="M149" s="164"/>
      <c r="N149" s="164"/>
      <c r="O149" s="164"/>
      <c r="P149" s="164"/>
      <c r="Q149" s="164"/>
      <c r="R149" s="164"/>
      <c r="S149" s="164"/>
      <c r="T149" s="164"/>
      <c r="U149" s="164"/>
      <c r="V149" s="164"/>
      <c r="W149" s="164"/>
      <c r="X149" s="164"/>
      <c r="Y149" s="164"/>
      <c r="Z149" s="232"/>
      <c r="AA149" s="23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32"/>
      <c r="BK149" s="232"/>
      <c r="BL149" s="232"/>
      <c r="BM149" s="232"/>
      <c r="BN149" s="232"/>
      <c r="BO149" s="232"/>
      <c r="BP149" s="232"/>
      <c r="BQ149" s="232"/>
      <c r="BR149" s="232"/>
      <c r="BS149" s="232"/>
      <c r="BT149" s="232"/>
      <c r="BU149" s="232"/>
      <c r="BV149" s="232"/>
      <c r="BW149" s="232"/>
      <c r="BX149" s="232"/>
      <c r="BY149" s="232"/>
      <c r="BZ149" s="232"/>
      <c r="CA149" s="232"/>
      <c r="CB149" s="232"/>
      <c r="CC149" s="232"/>
      <c r="CD149" s="232"/>
      <c r="CE149" s="232"/>
      <c r="CF149" s="232"/>
      <c r="CG149" s="232"/>
      <c r="CH149" s="232"/>
      <c r="CI149" s="232"/>
      <c r="CJ149" s="232"/>
      <c r="CK149" s="232"/>
      <c r="CL149" s="232"/>
      <c r="CM149" s="232"/>
      <c r="CN149" s="232"/>
      <c r="CO149" s="232"/>
      <c r="CP149" s="232"/>
      <c r="CQ149" s="232"/>
      <c r="CR149" s="232"/>
      <c r="CS149" s="232"/>
      <c r="CT149" s="232"/>
      <c r="CU149" s="232"/>
      <c r="CV149" s="232"/>
      <c r="CW149" s="232"/>
      <c r="CX149" s="232"/>
      <c r="CY149" s="232"/>
      <c r="CZ149" s="232"/>
      <c r="DA149" s="232"/>
      <c r="DB149" s="232"/>
      <c r="DC149" s="232"/>
      <c r="DD149" s="232"/>
      <c r="DE149" s="232"/>
      <c r="DF149" s="232"/>
      <c r="DG149" s="232"/>
      <c r="DH149" s="232"/>
      <c r="DI149" s="232"/>
      <c r="DJ149" s="232"/>
      <c r="DK149" s="232"/>
      <c r="DL149" s="232"/>
      <c r="DM149" s="232"/>
      <c r="DN149" s="232"/>
      <c r="DO149" s="232"/>
      <c r="DP149" s="232"/>
      <c r="DQ149" s="232"/>
      <c r="DR149" s="232"/>
      <c r="DS149" s="232"/>
      <c r="DT149" s="234"/>
      <c r="DU149" s="234"/>
      <c r="DV149" s="233"/>
    </row>
    <row r="150" spans="1:126" x14ac:dyDescent="0.25">
      <c r="A150" s="163" t="s">
        <v>376</v>
      </c>
      <c r="B150" s="230" t="s">
        <v>377</v>
      </c>
      <c r="C150" s="231" t="e">
        <v>#N/A</v>
      </c>
      <c r="D150" s="231" t="e">
        <v>#N/A</v>
      </c>
      <c r="E150" s="231" t="e">
        <v>#N/A</v>
      </c>
      <c r="F150" s="231" t="e">
        <v>#N/A</v>
      </c>
      <c r="G150" s="231" t="e">
        <v>#N/A</v>
      </c>
      <c r="H150" s="231" t="e">
        <v>#N/A</v>
      </c>
      <c r="I150" s="231" t="e">
        <v>#N/A</v>
      </c>
      <c r="J150" s="231" t="e">
        <v>#N/A</v>
      </c>
      <c r="K150" s="231" t="e">
        <v>#N/A</v>
      </c>
      <c r="L150" s="164" t="e">
        <v>#N/A</v>
      </c>
      <c r="M150" s="164"/>
      <c r="N150" s="164"/>
      <c r="O150" s="164"/>
      <c r="P150" s="164"/>
      <c r="Q150" s="164"/>
      <c r="R150" s="164"/>
      <c r="S150" s="164"/>
      <c r="T150" s="164"/>
      <c r="U150" s="164"/>
      <c r="V150" s="164"/>
      <c r="W150" s="164"/>
      <c r="X150" s="164"/>
      <c r="Y150" s="164"/>
      <c r="Z150" s="232"/>
      <c r="AA150" s="232"/>
      <c r="AB150" s="232"/>
      <c r="AC150" s="232"/>
      <c r="AD150" s="232"/>
      <c r="AE150" s="232"/>
      <c r="AF150" s="232"/>
      <c r="AG150" s="232"/>
      <c r="AH150" s="232"/>
      <c r="AI150" s="232"/>
      <c r="AJ150" s="232"/>
      <c r="AK150" s="232"/>
      <c r="AL150" s="232"/>
      <c r="AM150" s="232"/>
      <c r="AN150" s="232"/>
      <c r="AO150" s="232"/>
      <c r="AP150" s="232"/>
      <c r="AQ150" s="232"/>
      <c r="AR150" s="232"/>
      <c r="AS150" s="232"/>
      <c r="AT150" s="232"/>
      <c r="AU150" s="232"/>
      <c r="AV150" s="232"/>
      <c r="AW150" s="232"/>
      <c r="AX150" s="232"/>
      <c r="AY150" s="232"/>
      <c r="AZ150" s="232"/>
      <c r="BA150" s="232"/>
      <c r="BB150" s="232"/>
      <c r="BC150" s="232"/>
      <c r="BD150" s="232"/>
      <c r="BE150" s="232"/>
      <c r="BF150" s="232"/>
      <c r="BG150" s="232"/>
      <c r="BH150" s="232"/>
      <c r="BI150" s="232"/>
      <c r="BJ150" s="232"/>
      <c r="BK150" s="232"/>
      <c r="BL150" s="232"/>
      <c r="BM150" s="232"/>
      <c r="BN150" s="232"/>
      <c r="BO150" s="232"/>
      <c r="BP150" s="232"/>
      <c r="BQ150" s="232"/>
      <c r="BR150" s="232"/>
      <c r="BS150" s="232"/>
      <c r="BT150" s="232"/>
      <c r="BU150" s="232"/>
      <c r="BV150" s="232"/>
      <c r="BW150" s="232"/>
      <c r="BX150" s="232"/>
      <c r="BY150" s="232"/>
      <c r="BZ150" s="232"/>
      <c r="CA150" s="232"/>
      <c r="CB150" s="232"/>
      <c r="CC150" s="232"/>
      <c r="CD150" s="232"/>
      <c r="CE150" s="232"/>
      <c r="CF150" s="232"/>
      <c r="CG150" s="232"/>
      <c r="CH150" s="232"/>
      <c r="CI150" s="232"/>
      <c r="CJ150" s="232"/>
      <c r="CK150" s="232"/>
      <c r="CL150" s="232"/>
      <c r="CM150" s="232"/>
      <c r="CN150" s="232"/>
      <c r="CO150" s="232"/>
      <c r="CP150" s="232"/>
      <c r="CQ150" s="232"/>
      <c r="CR150" s="232"/>
      <c r="CS150" s="232"/>
      <c r="CT150" s="232"/>
      <c r="CU150" s="232"/>
      <c r="CV150" s="232"/>
      <c r="CW150" s="232"/>
      <c r="CX150" s="232"/>
      <c r="CY150" s="232"/>
      <c r="CZ150" s="232"/>
      <c r="DA150" s="232"/>
      <c r="DB150" s="232"/>
      <c r="DC150" s="232"/>
      <c r="DD150" s="232"/>
      <c r="DE150" s="232"/>
      <c r="DF150" s="232"/>
      <c r="DG150" s="232"/>
      <c r="DH150" s="232"/>
      <c r="DI150" s="232"/>
      <c r="DJ150" s="232"/>
      <c r="DK150" s="232"/>
      <c r="DL150" s="232"/>
      <c r="DM150" s="232"/>
      <c r="DN150" s="232"/>
      <c r="DO150" s="232"/>
      <c r="DP150" s="232"/>
      <c r="DQ150" s="232"/>
      <c r="DR150" s="232"/>
      <c r="DS150" s="232"/>
      <c r="DT150" s="234"/>
      <c r="DU150" s="234"/>
      <c r="DV150" s="233"/>
    </row>
    <row r="151" spans="1:126" x14ac:dyDescent="0.25">
      <c r="A151" s="163" t="s">
        <v>378</v>
      </c>
      <c r="B151" s="230" t="s">
        <v>379</v>
      </c>
      <c r="C151" s="231" t="e">
        <v>#N/A</v>
      </c>
      <c r="D151" s="231" t="e">
        <v>#N/A</v>
      </c>
      <c r="E151" s="231" t="e">
        <v>#N/A</v>
      </c>
      <c r="F151" s="231" t="e">
        <v>#N/A</v>
      </c>
      <c r="G151" s="231" t="e">
        <v>#N/A</v>
      </c>
      <c r="H151" s="231" t="e">
        <v>#N/A</v>
      </c>
      <c r="I151" s="231" t="e">
        <v>#N/A</v>
      </c>
      <c r="J151" s="231" t="e">
        <v>#N/A</v>
      </c>
      <c r="K151" s="231" t="e">
        <v>#N/A</v>
      </c>
      <c r="L151" s="164" t="e">
        <v>#N/A</v>
      </c>
      <c r="M151" s="164"/>
      <c r="N151" s="164"/>
      <c r="O151" s="164"/>
      <c r="P151" s="164"/>
      <c r="Q151" s="164"/>
      <c r="R151" s="164"/>
      <c r="S151" s="164"/>
      <c r="T151" s="164"/>
      <c r="U151" s="164"/>
      <c r="V151" s="164"/>
      <c r="W151" s="164"/>
      <c r="X151" s="164"/>
      <c r="Y151" s="164"/>
      <c r="Z151" s="232"/>
      <c r="AA151" s="232"/>
      <c r="AB151" s="232"/>
      <c r="AC151" s="232"/>
      <c r="AD151" s="232"/>
      <c r="AE151" s="232"/>
      <c r="AF151" s="232"/>
      <c r="AG151" s="232"/>
      <c r="AH151" s="232"/>
      <c r="AI151" s="232"/>
      <c r="AJ151" s="232"/>
      <c r="AK151" s="232"/>
      <c r="AL151" s="232"/>
      <c r="AM151" s="232"/>
      <c r="AN151" s="232"/>
      <c r="AO151" s="232"/>
      <c r="AP151" s="232"/>
      <c r="AQ151" s="232"/>
      <c r="AR151" s="232"/>
      <c r="AS151" s="232"/>
      <c r="AT151" s="232"/>
      <c r="AU151" s="232"/>
      <c r="AV151" s="232"/>
      <c r="AW151" s="232"/>
      <c r="AX151" s="232"/>
      <c r="AY151" s="232"/>
      <c r="AZ151" s="232"/>
      <c r="BA151" s="232"/>
      <c r="BB151" s="232"/>
      <c r="BC151" s="232"/>
      <c r="BD151" s="232"/>
      <c r="BE151" s="232"/>
      <c r="BF151" s="232"/>
      <c r="BG151" s="232"/>
      <c r="BH151" s="232"/>
      <c r="BI151" s="232"/>
      <c r="BJ151" s="232"/>
      <c r="BK151" s="232"/>
      <c r="BL151" s="232"/>
      <c r="BM151" s="232"/>
      <c r="BN151" s="232"/>
      <c r="BO151" s="232"/>
      <c r="BP151" s="232"/>
      <c r="BQ151" s="232"/>
      <c r="BR151" s="232"/>
      <c r="BS151" s="232"/>
      <c r="BT151" s="232"/>
      <c r="BU151" s="232"/>
      <c r="BV151" s="232"/>
      <c r="BW151" s="232"/>
      <c r="BX151" s="232"/>
      <c r="BY151" s="232"/>
      <c r="BZ151" s="232"/>
      <c r="CA151" s="232"/>
      <c r="CB151" s="232"/>
      <c r="CC151" s="232"/>
      <c r="CD151" s="232"/>
      <c r="CE151" s="232"/>
      <c r="CF151" s="232"/>
      <c r="CG151" s="232"/>
      <c r="CH151" s="232"/>
      <c r="CI151" s="232"/>
      <c r="CJ151" s="232"/>
      <c r="CK151" s="232"/>
      <c r="CL151" s="232"/>
      <c r="CM151" s="232"/>
      <c r="CN151" s="232"/>
      <c r="CO151" s="232"/>
      <c r="CP151" s="232"/>
      <c r="CQ151" s="232"/>
      <c r="CR151" s="232"/>
      <c r="CS151" s="232"/>
      <c r="CT151" s="232"/>
      <c r="CU151" s="232"/>
      <c r="CV151" s="232"/>
      <c r="CW151" s="232"/>
      <c r="CX151" s="232"/>
      <c r="CY151" s="232"/>
      <c r="CZ151" s="232"/>
      <c r="DA151" s="232"/>
      <c r="DB151" s="232"/>
      <c r="DC151" s="232"/>
      <c r="DD151" s="232"/>
      <c r="DE151" s="232"/>
      <c r="DF151" s="232"/>
      <c r="DG151" s="232"/>
      <c r="DH151" s="232"/>
      <c r="DI151" s="232"/>
      <c r="DJ151" s="232"/>
      <c r="DK151" s="232"/>
      <c r="DL151" s="232"/>
      <c r="DM151" s="232"/>
      <c r="DN151" s="232"/>
      <c r="DO151" s="232"/>
      <c r="DP151" s="232"/>
      <c r="DQ151" s="232"/>
      <c r="DR151" s="232"/>
      <c r="DS151" s="232"/>
      <c r="DT151" s="234"/>
      <c r="DU151" s="234"/>
      <c r="DV151" s="233"/>
    </row>
    <row r="152" spans="1:126" x14ac:dyDescent="0.25">
      <c r="A152" s="235" t="s">
        <v>380</v>
      </c>
      <c r="B152" s="236" t="s">
        <v>381</v>
      </c>
      <c r="C152" s="237" t="s">
        <v>1223</v>
      </c>
      <c r="D152" s="238" t="s">
        <v>1223</v>
      </c>
      <c r="E152" s="237">
        <v>179000</v>
      </c>
      <c r="F152" s="237">
        <v>238079</v>
      </c>
      <c r="G152" s="237">
        <v>275556</v>
      </c>
      <c r="H152" s="237">
        <v>115</v>
      </c>
      <c r="I152" s="237">
        <v>159</v>
      </c>
      <c r="J152" s="237">
        <v>228</v>
      </c>
      <c r="K152" s="237">
        <v>333</v>
      </c>
      <c r="L152" s="239" t="s">
        <v>1735</v>
      </c>
      <c r="M152" s="154"/>
      <c r="N152" s="154"/>
      <c r="O152" s="154"/>
      <c r="P152" s="154"/>
      <c r="Q152" s="154"/>
      <c r="R152" s="154"/>
      <c r="S152" s="154"/>
      <c r="T152" s="154"/>
      <c r="U152" s="154"/>
      <c r="V152" s="154"/>
      <c r="W152" s="154"/>
      <c r="X152" s="154"/>
      <c r="Y152" s="154"/>
      <c r="Z152" s="240"/>
      <c r="AA152" s="240"/>
      <c r="AB152" s="240"/>
      <c r="AC152" s="240"/>
      <c r="AD152" s="240"/>
      <c r="AE152" s="240"/>
      <c r="AF152" s="240"/>
      <c r="AG152" s="240"/>
      <c r="AH152" s="240"/>
      <c r="AI152" s="240"/>
      <c r="AJ152" s="240"/>
      <c r="AK152" s="240"/>
      <c r="AL152" s="240"/>
      <c r="AM152" s="240"/>
      <c r="AN152" s="240"/>
      <c r="AO152" s="240"/>
      <c r="AP152" s="240"/>
      <c r="AQ152" s="240"/>
      <c r="AR152" s="240"/>
      <c r="AS152" s="240"/>
      <c r="AT152" s="240"/>
      <c r="AU152" s="240"/>
      <c r="AV152" s="240"/>
      <c r="AW152" s="240"/>
      <c r="AX152" s="240"/>
      <c r="AY152" s="240"/>
      <c r="AZ152" s="240"/>
      <c r="BA152" s="240"/>
      <c r="BB152" s="240"/>
      <c r="BC152" s="240"/>
      <c r="BD152" s="240"/>
      <c r="BE152" s="240"/>
      <c r="BF152" s="240"/>
      <c r="BG152" s="240"/>
      <c r="BH152" s="240"/>
      <c r="BI152" s="240"/>
      <c r="BJ152" s="240"/>
      <c r="BK152" s="240"/>
      <c r="BL152" s="240"/>
      <c r="BM152" s="240"/>
      <c r="BN152" s="240"/>
      <c r="BO152" s="240"/>
      <c r="BP152" s="240"/>
      <c r="BQ152" s="240"/>
      <c r="BR152" s="240"/>
      <c r="BS152" s="240"/>
      <c r="BT152" s="240"/>
      <c r="BU152" s="240"/>
      <c r="BV152" s="240"/>
      <c r="BW152" s="240"/>
      <c r="BX152" s="240"/>
      <c r="BY152" s="240"/>
      <c r="BZ152" s="240"/>
      <c r="CA152" s="24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240"/>
      <c r="DI152" s="240"/>
      <c r="DJ152" s="240"/>
      <c r="DK152" s="240"/>
      <c r="DL152" s="240"/>
      <c r="DM152" s="240"/>
      <c r="DN152" s="240"/>
      <c r="DO152" s="240"/>
      <c r="DP152" s="240"/>
      <c r="DQ152" s="240"/>
      <c r="DR152" s="240"/>
      <c r="DS152" s="240"/>
      <c r="DT152" s="242"/>
      <c r="DU152" s="242"/>
      <c r="DV152" s="241"/>
    </row>
    <row r="153" spans="1:126" x14ac:dyDescent="0.25">
      <c r="A153" s="163" t="s">
        <v>382</v>
      </c>
      <c r="B153" s="230" t="s">
        <v>383</v>
      </c>
      <c r="C153" s="231" t="e">
        <v>#N/A</v>
      </c>
      <c r="D153" s="231" t="e">
        <v>#N/A</v>
      </c>
      <c r="E153" s="231" t="e">
        <v>#N/A</v>
      </c>
      <c r="F153" s="231" t="e">
        <v>#N/A</v>
      </c>
      <c r="G153" s="231" t="e">
        <v>#N/A</v>
      </c>
      <c r="H153" s="231" t="e">
        <v>#N/A</v>
      </c>
      <c r="I153" s="231" t="e">
        <v>#N/A</v>
      </c>
      <c r="J153" s="231" t="e">
        <v>#N/A</v>
      </c>
      <c r="K153" s="231" t="e">
        <v>#N/A</v>
      </c>
      <c r="L153" s="164" t="e">
        <v>#N/A</v>
      </c>
      <c r="M153" s="164"/>
      <c r="N153" s="164"/>
      <c r="O153" s="164"/>
      <c r="P153" s="164"/>
      <c r="Q153" s="164"/>
      <c r="R153" s="164"/>
      <c r="S153" s="164"/>
      <c r="T153" s="164"/>
      <c r="U153" s="164"/>
      <c r="V153" s="164"/>
      <c r="W153" s="164"/>
      <c r="X153" s="164"/>
      <c r="Y153" s="164"/>
      <c r="Z153" s="232"/>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32"/>
      <c r="BG153" s="232"/>
      <c r="BH153" s="232"/>
      <c r="BI153" s="232"/>
      <c r="BJ153" s="232"/>
      <c r="BK153" s="232"/>
      <c r="BL153" s="232"/>
      <c r="BM153" s="232"/>
      <c r="BN153" s="232"/>
      <c r="BO153" s="232"/>
      <c r="BP153" s="232"/>
      <c r="BQ153" s="232"/>
      <c r="BR153" s="232"/>
      <c r="BS153" s="232"/>
      <c r="BT153" s="232"/>
      <c r="BU153" s="232"/>
      <c r="BV153" s="232"/>
      <c r="BW153" s="232"/>
      <c r="BX153" s="232"/>
      <c r="BY153" s="232"/>
      <c r="BZ153" s="232"/>
      <c r="CA153" s="232"/>
      <c r="CB153" s="232"/>
      <c r="CC153" s="232"/>
      <c r="CD153" s="232"/>
      <c r="CE153" s="232"/>
      <c r="CF153" s="232"/>
      <c r="CG153" s="232"/>
      <c r="CH153" s="232"/>
      <c r="CI153" s="232"/>
      <c r="CJ153" s="232"/>
      <c r="CK153" s="232"/>
      <c r="CL153" s="232"/>
      <c r="CM153" s="232"/>
      <c r="CN153" s="232"/>
      <c r="CO153" s="232"/>
      <c r="CP153" s="232"/>
      <c r="CQ153" s="232"/>
      <c r="CR153" s="232"/>
      <c r="CS153" s="232"/>
      <c r="CT153" s="232"/>
      <c r="CU153" s="232"/>
      <c r="CV153" s="232"/>
      <c r="CW153" s="232"/>
      <c r="CX153" s="232"/>
      <c r="CY153" s="232"/>
      <c r="CZ153" s="232"/>
      <c r="DA153" s="232"/>
      <c r="DB153" s="232"/>
      <c r="DC153" s="232"/>
      <c r="DD153" s="232"/>
      <c r="DE153" s="232"/>
      <c r="DF153" s="232"/>
      <c r="DG153" s="232"/>
      <c r="DH153" s="232"/>
      <c r="DI153" s="232"/>
      <c r="DJ153" s="232"/>
      <c r="DK153" s="232"/>
      <c r="DL153" s="232"/>
      <c r="DM153" s="232"/>
      <c r="DN153" s="232"/>
      <c r="DO153" s="232"/>
      <c r="DP153" s="232"/>
      <c r="DQ153" s="232"/>
      <c r="DR153" s="232"/>
      <c r="DS153" s="232"/>
      <c r="DT153" s="234"/>
      <c r="DU153" s="234"/>
      <c r="DV153" s="233"/>
    </row>
    <row r="154" spans="1:126" x14ac:dyDescent="0.25">
      <c r="A154" s="163" t="s">
        <v>384</v>
      </c>
      <c r="B154" s="230" t="s">
        <v>385</v>
      </c>
      <c r="C154" s="231" t="e">
        <v>#N/A</v>
      </c>
      <c r="D154" s="231" t="e">
        <v>#N/A</v>
      </c>
      <c r="E154" s="231" t="e">
        <v>#N/A</v>
      </c>
      <c r="F154" s="231" t="e">
        <v>#N/A</v>
      </c>
      <c r="G154" s="231" t="e">
        <v>#N/A</v>
      </c>
      <c r="H154" s="231" t="e">
        <v>#N/A</v>
      </c>
      <c r="I154" s="231" t="e">
        <v>#N/A</v>
      </c>
      <c r="J154" s="231" t="e">
        <v>#N/A</v>
      </c>
      <c r="K154" s="231" t="e">
        <v>#N/A</v>
      </c>
      <c r="L154" s="164" t="e">
        <v>#N/A</v>
      </c>
      <c r="M154" s="164"/>
      <c r="N154" s="164"/>
      <c r="O154" s="164"/>
      <c r="P154" s="164"/>
      <c r="Q154" s="164"/>
      <c r="R154" s="164"/>
      <c r="S154" s="164"/>
      <c r="T154" s="164"/>
      <c r="U154" s="164"/>
      <c r="V154" s="164"/>
      <c r="W154" s="164"/>
      <c r="X154" s="164"/>
      <c r="Y154" s="164"/>
      <c r="Z154" s="232"/>
      <c r="AA154" s="232"/>
      <c r="AB154" s="232"/>
      <c r="AC154" s="232"/>
      <c r="AD154" s="232"/>
      <c r="AE154" s="232"/>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232"/>
      <c r="BJ154" s="232"/>
      <c r="BK154" s="232"/>
      <c r="BL154" s="232"/>
      <c r="BM154" s="232"/>
      <c r="BN154" s="232"/>
      <c r="BO154" s="232"/>
      <c r="BP154" s="232"/>
      <c r="BQ154" s="232"/>
      <c r="BR154" s="232"/>
      <c r="BS154" s="232"/>
      <c r="BT154" s="232"/>
      <c r="BU154" s="232"/>
      <c r="BV154" s="232"/>
      <c r="BW154" s="232"/>
      <c r="BX154" s="232"/>
      <c r="BY154" s="232"/>
      <c r="BZ154" s="232"/>
      <c r="CA154" s="232"/>
      <c r="CB154" s="232"/>
      <c r="CC154" s="232"/>
      <c r="CD154" s="232"/>
      <c r="CE154" s="232"/>
      <c r="CF154" s="232"/>
      <c r="CG154" s="232"/>
      <c r="CH154" s="232"/>
      <c r="CI154" s="232"/>
      <c r="CJ154" s="232"/>
      <c r="CK154" s="232"/>
      <c r="CL154" s="232"/>
      <c r="CM154" s="232"/>
      <c r="CN154" s="232"/>
      <c r="CO154" s="232"/>
      <c r="CP154" s="232"/>
      <c r="CQ154" s="232"/>
      <c r="CR154" s="232"/>
      <c r="CS154" s="232"/>
      <c r="CT154" s="232"/>
      <c r="CU154" s="232"/>
      <c r="CV154" s="232"/>
      <c r="CW154" s="232"/>
      <c r="CX154" s="232"/>
      <c r="CY154" s="232"/>
      <c r="CZ154" s="232"/>
      <c r="DA154" s="232"/>
      <c r="DB154" s="232"/>
      <c r="DC154" s="232"/>
      <c r="DD154" s="232"/>
      <c r="DE154" s="232"/>
      <c r="DF154" s="232"/>
      <c r="DG154" s="232"/>
      <c r="DH154" s="232"/>
      <c r="DI154" s="232"/>
      <c r="DJ154" s="232"/>
      <c r="DK154" s="232"/>
      <c r="DL154" s="232"/>
      <c r="DM154" s="232"/>
      <c r="DN154" s="232"/>
      <c r="DO154" s="232"/>
      <c r="DP154" s="232"/>
      <c r="DQ154" s="232"/>
      <c r="DR154" s="232"/>
      <c r="DS154" s="232"/>
      <c r="DT154" s="234"/>
      <c r="DU154" s="234"/>
      <c r="DV154" s="233"/>
    </row>
    <row r="155" spans="1:126" x14ac:dyDescent="0.25">
      <c r="A155" s="235" t="s">
        <v>386</v>
      </c>
      <c r="B155" s="236" t="s">
        <v>387</v>
      </c>
      <c r="C155" s="237" t="s">
        <v>1223</v>
      </c>
      <c r="D155" s="237" t="s">
        <v>1223</v>
      </c>
      <c r="E155" s="237">
        <v>168900</v>
      </c>
      <c r="F155" s="237">
        <v>251944</v>
      </c>
      <c r="G155" s="237">
        <v>372500</v>
      </c>
      <c r="H155" s="237" t="s">
        <v>1223</v>
      </c>
      <c r="I155" s="237">
        <v>150</v>
      </c>
      <c r="J155" s="237">
        <v>196</v>
      </c>
      <c r="K155" s="237">
        <v>270</v>
      </c>
      <c r="L155" s="239" t="s">
        <v>1735</v>
      </c>
      <c r="M155" s="154"/>
      <c r="N155" s="154"/>
      <c r="O155" s="154"/>
      <c r="P155" s="154"/>
      <c r="Q155" s="154"/>
      <c r="R155" s="154"/>
      <c r="S155" s="154"/>
      <c r="T155" s="154"/>
      <c r="U155" s="154"/>
      <c r="V155" s="154"/>
      <c r="W155" s="154"/>
      <c r="X155" s="154"/>
      <c r="Y155" s="154"/>
      <c r="Z155" s="240"/>
      <c r="AA155" s="240"/>
      <c r="AB155" s="240"/>
      <c r="AC155" s="240"/>
      <c r="AD155" s="240"/>
      <c r="AE155" s="240"/>
      <c r="AF155" s="240"/>
      <c r="AG155" s="240"/>
      <c r="AH155" s="240"/>
      <c r="AI155" s="240"/>
      <c r="AJ155" s="240"/>
      <c r="AK155" s="240"/>
      <c r="AL155" s="240"/>
      <c r="AM155" s="240"/>
      <c r="AN155" s="240"/>
      <c r="AO155" s="240"/>
      <c r="AP155" s="240"/>
      <c r="AQ155" s="240"/>
      <c r="AR155" s="240"/>
      <c r="AS155" s="240"/>
      <c r="AT155" s="240"/>
      <c r="AU155" s="240"/>
      <c r="AV155" s="240"/>
      <c r="AW155" s="240"/>
      <c r="AX155" s="240"/>
      <c r="AY155" s="240"/>
      <c r="AZ155" s="240"/>
      <c r="BA155" s="240"/>
      <c r="BB155" s="240"/>
      <c r="BC155" s="240"/>
      <c r="BD155" s="240"/>
      <c r="BE155" s="240"/>
      <c r="BF155" s="240"/>
      <c r="BG155" s="240"/>
      <c r="BH155" s="240"/>
      <c r="BI155" s="240"/>
      <c r="BJ155" s="240"/>
      <c r="BK155" s="240"/>
      <c r="BL155" s="240"/>
      <c r="BM155" s="240"/>
      <c r="BN155" s="240"/>
      <c r="BO155" s="240"/>
      <c r="BP155" s="240"/>
      <c r="BQ155" s="240"/>
      <c r="BR155" s="240"/>
      <c r="BS155" s="240"/>
      <c r="BT155" s="240"/>
      <c r="BU155" s="240"/>
      <c r="BV155" s="240"/>
      <c r="BW155" s="240"/>
      <c r="BX155" s="240"/>
      <c r="BY155" s="240"/>
      <c r="BZ155" s="240"/>
      <c r="CA155" s="240"/>
      <c r="CB155" s="240"/>
      <c r="CC155" s="240"/>
      <c r="CD155" s="240"/>
      <c r="CE155" s="240"/>
      <c r="CF155" s="240"/>
      <c r="CG155" s="240"/>
      <c r="CH155" s="240"/>
      <c r="CI155" s="240"/>
      <c r="CJ155" s="240"/>
      <c r="CK155" s="240"/>
      <c r="CL155" s="240"/>
      <c r="CM155" s="240"/>
      <c r="CN155" s="240"/>
      <c r="CO155" s="240"/>
      <c r="CP155" s="240"/>
      <c r="CQ155" s="240"/>
      <c r="CR155" s="240"/>
      <c r="CS155" s="240"/>
      <c r="CT155" s="240"/>
      <c r="CU155" s="240"/>
      <c r="CV155" s="240"/>
      <c r="CW155" s="240"/>
      <c r="CX155" s="240"/>
      <c r="CY155" s="240"/>
      <c r="CZ155" s="240"/>
      <c r="DA155" s="240"/>
      <c r="DB155" s="240"/>
      <c r="DC155" s="240"/>
      <c r="DD155" s="240"/>
      <c r="DE155" s="240"/>
      <c r="DF155" s="240"/>
      <c r="DG155" s="240"/>
      <c r="DH155" s="240"/>
      <c r="DI155" s="240"/>
      <c r="DJ155" s="240"/>
      <c r="DK155" s="240"/>
      <c r="DL155" s="240"/>
      <c r="DM155" s="240"/>
      <c r="DN155" s="240"/>
      <c r="DO155" s="240"/>
      <c r="DP155" s="240"/>
      <c r="DQ155" s="240"/>
      <c r="DR155" s="240"/>
      <c r="DS155" s="240"/>
      <c r="DT155" s="242"/>
      <c r="DU155" s="242"/>
      <c r="DV155" s="241"/>
    </row>
    <row r="156" spans="1:126" x14ac:dyDescent="0.25">
      <c r="A156" s="163" t="s">
        <v>388</v>
      </c>
      <c r="B156" s="230" t="s">
        <v>389</v>
      </c>
      <c r="C156" s="231" t="e">
        <v>#N/A</v>
      </c>
      <c r="D156" s="231" t="e">
        <v>#N/A</v>
      </c>
      <c r="E156" s="231" t="e">
        <v>#N/A</v>
      </c>
      <c r="F156" s="231" t="e">
        <v>#N/A</v>
      </c>
      <c r="G156" s="231" t="e">
        <v>#N/A</v>
      </c>
      <c r="H156" s="231" t="e">
        <v>#N/A</v>
      </c>
      <c r="I156" s="231" t="e">
        <v>#N/A</v>
      </c>
      <c r="J156" s="231" t="e">
        <v>#N/A</v>
      </c>
      <c r="K156" s="231" t="e">
        <v>#N/A</v>
      </c>
      <c r="L156" s="164" t="e">
        <v>#N/A</v>
      </c>
      <c r="M156" s="164"/>
      <c r="N156" s="164"/>
      <c r="O156" s="164"/>
      <c r="P156" s="164"/>
      <c r="Q156" s="164"/>
      <c r="R156" s="164"/>
      <c r="S156" s="164"/>
      <c r="T156" s="164"/>
      <c r="U156" s="164"/>
      <c r="V156" s="164"/>
      <c r="W156" s="164"/>
      <c r="X156" s="164"/>
      <c r="Y156" s="164"/>
      <c r="Z156" s="232"/>
      <c r="AA156" s="232"/>
      <c r="AB156" s="232"/>
      <c r="AC156" s="232"/>
      <c r="AD156" s="232"/>
      <c r="AE156" s="232"/>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32"/>
      <c r="BG156" s="232"/>
      <c r="BH156" s="232"/>
      <c r="BI156" s="232"/>
      <c r="BJ156" s="232"/>
      <c r="BK156" s="232"/>
      <c r="BL156" s="232"/>
      <c r="BM156" s="232"/>
      <c r="BN156" s="232"/>
      <c r="BO156" s="232"/>
      <c r="BP156" s="232"/>
      <c r="BQ156" s="232"/>
      <c r="BR156" s="232"/>
      <c r="BS156" s="232"/>
      <c r="BT156" s="232"/>
      <c r="BU156" s="232"/>
      <c r="BV156" s="232"/>
      <c r="BW156" s="232"/>
      <c r="BX156" s="232"/>
      <c r="BY156" s="232"/>
      <c r="BZ156" s="232"/>
      <c r="CA156" s="232"/>
      <c r="CB156" s="232"/>
      <c r="CC156" s="232"/>
      <c r="CD156" s="232"/>
      <c r="CE156" s="232"/>
      <c r="CF156" s="232"/>
      <c r="CG156" s="232"/>
      <c r="CH156" s="232"/>
      <c r="CI156" s="232"/>
      <c r="CJ156" s="232"/>
      <c r="CK156" s="232"/>
      <c r="CL156" s="232"/>
      <c r="CM156" s="232"/>
      <c r="CN156" s="232"/>
      <c r="CO156" s="232"/>
      <c r="CP156" s="232"/>
      <c r="CQ156" s="232"/>
      <c r="CR156" s="232"/>
      <c r="CS156" s="232"/>
      <c r="CT156" s="232"/>
      <c r="CU156" s="232"/>
      <c r="CV156" s="232"/>
      <c r="CW156" s="232"/>
      <c r="CX156" s="232"/>
      <c r="CY156" s="232"/>
      <c r="CZ156" s="232"/>
      <c r="DA156" s="232"/>
      <c r="DB156" s="232"/>
      <c r="DC156" s="232"/>
      <c r="DD156" s="232"/>
      <c r="DE156" s="232"/>
      <c r="DF156" s="232"/>
      <c r="DG156" s="232"/>
      <c r="DH156" s="232"/>
      <c r="DI156" s="232"/>
      <c r="DJ156" s="232"/>
      <c r="DK156" s="232"/>
      <c r="DL156" s="232"/>
      <c r="DM156" s="232"/>
      <c r="DN156" s="232"/>
      <c r="DO156" s="232"/>
      <c r="DP156" s="232"/>
      <c r="DQ156" s="232"/>
      <c r="DR156" s="232"/>
      <c r="DS156" s="232"/>
      <c r="DT156" s="234"/>
      <c r="DU156" s="234"/>
      <c r="DV156" s="233"/>
    </row>
    <row r="157" spans="1:126" x14ac:dyDescent="0.25">
      <c r="A157" s="235" t="s">
        <v>390</v>
      </c>
      <c r="B157" s="236" t="s">
        <v>391</v>
      </c>
      <c r="C157" s="237" t="s">
        <v>1223</v>
      </c>
      <c r="D157" s="237" t="s">
        <v>1223</v>
      </c>
      <c r="E157" s="237">
        <v>194958</v>
      </c>
      <c r="F157" s="237">
        <v>204400</v>
      </c>
      <c r="G157" s="237">
        <v>329400</v>
      </c>
      <c r="H157" s="238" t="s">
        <v>1223</v>
      </c>
      <c r="I157" s="237">
        <v>161</v>
      </c>
      <c r="J157" s="237">
        <v>184</v>
      </c>
      <c r="K157" s="237" t="s">
        <v>1223</v>
      </c>
      <c r="L157" s="239" t="s">
        <v>1735</v>
      </c>
      <c r="M157" s="154"/>
      <c r="N157" s="154"/>
      <c r="O157" s="154"/>
      <c r="P157" s="154"/>
      <c r="Q157" s="154"/>
      <c r="R157" s="154"/>
      <c r="S157" s="154"/>
      <c r="T157" s="154"/>
      <c r="U157" s="154"/>
      <c r="V157" s="154"/>
      <c r="W157" s="154"/>
      <c r="X157" s="154"/>
      <c r="Y157" s="154"/>
      <c r="Z157" s="240"/>
      <c r="AA157" s="240"/>
      <c r="AB157" s="240"/>
      <c r="AC157" s="240"/>
      <c r="AD157" s="240"/>
      <c r="AE157" s="240"/>
      <c r="AF157" s="240"/>
      <c r="AG157" s="240"/>
      <c r="AH157" s="240"/>
      <c r="AI157" s="240"/>
      <c r="AJ157" s="240"/>
      <c r="AK157" s="240"/>
      <c r="AL157" s="240"/>
      <c r="AM157" s="240"/>
      <c r="AN157" s="240"/>
      <c r="AO157" s="240"/>
      <c r="AP157" s="240"/>
      <c r="AQ157" s="240"/>
      <c r="AR157" s="240"/>
      <c r="AS157" s="240"/>
      <c r="AT157" s="240"/>
      <c r="AU157" s="240"/>
      <c r="AV157" s="240"/>
      <c r="AW157" s="240"/>
      <c r="AX157" s="240"/>
      <c r="AY157" s="240"/>
      <c r="AZ157" s="240"/>
      <c r="BA157" s="240"/>
      <c r="BB157" s="240"/>
      <c r="BC157" s="240"/>
      <c r="BD157" s="240"/>
      <c r="BE157" s="240"/>
      <c r="BF157" s="240"/>
      <c r="BG157" s="240"/>
      <c r="BH157" s="240"/>
      <c r="BI157" s="240"/>
      <c r="BJ157" s="240"/>
      <c r="BK157" s="240"/>
      <c r="BL157" s="240"/>
      <c r="BM157" s="240"/>
      <c r="BN157" s="240"/>
      <c r="BO157" s="240"/>
      <c r="BP157" s="240"/>
      <c r="BQ157" s="240"/>
      <c r="BR157" s="240"/>
      <c r="BS157" s="240"/>
      <c r="BT157" s="240"/>
      <c r="BU157" s="240"/>
      <c r="BV157" s="240"/>
      <c r="BW157" s="240"/>
      <c r="BX157" s="240"/>
      <c r="BY157" s="240"/>
      <c r="BZ157" s="240"/>
      <c r="CA157" s="240"/>
      <c r="CB157" s="240"/>
      <c r="CC157" s="240"/>
      <c r="CD157" s="240"/>
      <c r="CE157" s="240"/>
      <c r="CF157" s="240"/>
      <c r="CG157" s="240"/>
      <c r="CH157" s="240"/>
      <c r="CI157" s="240"/>
      <c r="CJ157" s="240"/>
      <c r="CK157" s="240"/>
      <c r="CL157" s="240"/>
      <c r="CM157" s="240"/>
      <c r="CN157" s="240"/>
      <c r="CO157" s="240"/>
      <c r="CP157" s="240"/>
      <c r="CQ157" s="240"/>
      <c r="CR157" s="240"/>
      <c r="CS157" s="240"/>
      <c r="CT157" s="240"/>
      <c r="CU157" s="240"/>
      <c r="CV157" s="240"/>
      <c r="CW157" s="240"/>
      <c r="CX157" s="240"/>
      <c r="CY157" s="240"/>
      <c r="CZ157" s="240"/>
      <c r="DA157" s="240"/>
      <c r="DB157" s="240"/>
      <c r="DC157" s="240"/>
      <c r="DD157" s="240"/>
      <c r="DE157" s="240"/>
      <c r="DF157" s="240"/>
      <c r="DG157" s="240"/>
      <c r="DH157" s="240"/>
      <c r="DI157" s="240"/>
      <c r="DJ157" s="240"/>
      <c r="DK157" s="240"/>
      <c r="DL157" s="240"/>
      <c r="DM157" s="240"/>
      <c r="DN157" s="240"/>
      <c r="DO157" s="240"/>
      <c r="DP157" s="240"/>
      <c r="DQ157" s="240"/>
      <c r="DR157" s="240"/>
      <c r="DS157" s="240"/>
      <c r="DT157" s="242"/>
      <c r="DU157" s="242"/>
      <c r="DV157" s="241"/>
    </row>
    <row r="158" spans="1:126" x14ac:dyDescent="0.25">
      <c r="A158" s="163" t="s">
        <v>392</v>
      </c>
      <c r="B158" s="230" t="s">
        <v>393</v>
      </c>
      <c r="C158" s="231" t="e">
        <v>#N/A</v>
      </c>
      <c r="D158" s="231" t="e">
        <v>#N/A</v>
      </c>
      <c r="E158" s="231" t="e">
        <v>#N/A</v>
      </c>
      <c r="F158" s="231" t="e">
        <v>#N/A</v>
      </c>
      <c r="G158" s="231" t="e">
        <v>#N/A</v>
      </c>
      <c r="H158" s="231" t="e">
        <v>#N/A</v>
      </c>
      <c r="I158" s="231" t="e">
        <v>#N/A</v>
      </c>
      <c r="J158" s="231" t="e">
        <v>#N/A</v>
      </c>
      <c r="K158" s="231" t="e">
        <v>#N/A</v>
      </c>
      <c r="L158" s="164" t="e">
        <v>#N/A</v>
      </c>
      <c r="M158" s="164"/>
      <c r="N158" s="164"/>
      <c r="O158" s="164"/>
      <c r="P158" s="164"/>
      <c r="Q158" s="164"/>
      <c r="R158" s="164"/>
      <c r="S158" s="164"/>
      <c r="T158" s="164"/>
      <c r="U158" s="164"/>
      <c r="V158" s="164"/>
      <c r="W158" s="164"/>
      <c r="X158" s="164"/>
      <c r="Y158" s="164"/>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33"/>
      <c r="CI158" s="233"/>
      <c r="CJ158" s="233"/>
      <c r="CK158" s="233"/>
      <c r="CL158" s="233"/>
      <c r="CM158" s="233"/>
      <c r="CN158" s="233"/>
      <c r="CO158" s="233"/>
      <c r="CP158" s="233"/>
      <c r="CQ158" s="233"/>
      <c r="CR158" s="233"/>
      <c r="CS158" s="233"/>
      <c r="CT158" s="233"/>
      <c r="CU158" s="233"/>
      <c r="CV158" s="233"/>
      <c r="CW158" s="233"/>
      <c r="CX158" s="233"/>
      <c r="CY158" s="233"/>
      <c r="CZ158" s="233"/>
      <c r="DA158" s="233"/>
      <c r="DB158" s="233"/>
      <c r="DC158" s="233"/>
      <c r="DD158" s="233"/>
      <c r="DE158" s="233"/>
      <c r="DF158" s="233"/>
      <c r="DG158" s="233"/>
      <c r="DH158" s="233"/>
      <c r="DI158" s="233"/>
      <c r="DJ158" s="233"/>
      <c r="DK158" s="233"/>
      <c r="DL158" s="233"/>
      <c r="DM158" s="233"/>
      <c r="DN158" s="233"/>
      <c r="DO158" s="233"/>
      <c r="DP158" s="233"/>
      <c r="DQ158" s="233"/>
      <c r="DR158" s="233"/>
      <c r="DS158" s="233"/>
      <c r="DT158" s="234"/>
      <c r="DU158" s="234"/>
      <c r="DV158" s="233"/>
    </row>
    <row r="159" spans="1:126" x14ac:dyDescent="0.25">
      <c r="A159" s="235" t="s">
        <v>394</v>
      </c>
      <c r="B159" s="236" t="s">
        <v>395</v>
      </c>
      <c r="C159" s="237" t="s">
        <v>1223</v>
      </c>
      <c r="D159" s="237" t="s">
        <v>1223</v>
      </c>
      <c r="E159" s="237">
        <v>227000</v>
      </c>
      <c r="F159" s="237">
        <v>213636</v>
      </c>
      <c r="G159" s="237">
        <v>400000</v>
      </c>
      <c r="H159" s="237">
        <v>109</v>
      </c>
      <c r="I159" s="237">
        <v>121</v>
      </c>
      <c r="J159" s="237">
        <v>183</v>
      </c>
      <c r="K159" s="237">
        <v>253</v>
      </c>
      <c r="L159" s="239" t="s">
        <v>1735</v>
      </c>
      <c r="M159" s="154"/>
      <c r="N159" s="154"/>
      <c r="O159" s="154"/>
      <c r="P159" s="154"/>
      <c r="Q159" s="154"/>
      <c r="R159" s="154"/>
      <c r="S159" s="154"/>
      <c r="T159" s="154"/>
      <c r="U159" s="154"/>
      <c r="V159" s="154"/>
      <c r="W159" s="154"/>
      <c r="X159" s="154"/>
      <c r="Y159" s="154"/>
      <c r="Z159" s="240"/>
      <c r="AA159" s="240"/>
      <c r="AB159" s="240"/>
      <c r="AC159" s="240"/>
      <c r="AD159" s="240"/>
      <c r="AE159" s="240"/>
      <c r="AF159" s="240"/>
      <c r="AG159" s="240"/>
      <c r="AH159" s="240"/>
      <c r="AI159" s="240"/>
      <c r="AJ159" s="240"/>
      <c r="AK159" s="240"/>
      <c r="AL159" s="240"/>
      <c r="AM159" s="240"/>
      <c r="AN159" s="240"/>
      <c r="AO159" s="240"/>
      <c r="AP159" s="240"/>
      <c r="AQ159" s="240"/>
      <c r="AR159" s="240"/>
      <c r="AS159" s="240"/>
      <c r="AT159" s="240"/>
      <c r="AU159" s="240"/>
      <c r="AV159" s="240"/>
      <c r="AW159" s="240"/>
      <c r="AX159" s="240"/>
      <c r="AY159" s="240"/>
      <c r="AZ159" s="240"/>
      <c r="BA159" s="240"/>
      <c r="BB159" s="240"/>
      <c r="BC159" s="240"/>
      <c r="BD159" s="240"/>
      <c r="BE159" s="240"/>
      <c r="BF159" s="240"/>
      <c r="BG159" s="240"/>
      <c r="BH159" s="240"/>
      <c r="BI159" s="240"/>
      <c r="BJ159" s="240"/>
      <c r="BK159" s="240"/>
      <c r="BL159" s="240"/>
      <c r="BM159" s="240"/>
      <c r="BN159" s="240"/>
      <c r="BO159" s="240"/>
      <c r="BP159" s="240"/>
      <c r="BQ159" s="240"/>
      <c r="BR159" s="240"/>
      <c r="BS159" s="240"/>
      <c r="BT159" s="240"/>
      <c r="BU159" s="240"/>
      <c r="BV159" s="240"/>
      <c r="BW159" s="240"/>
      <c r="BX159" s="240"/>
      <c r="BY159" s="240"/>
      <c r="BZ159" s="240"/>
      <c r="CA159" s="240"/>
      <c r="CB159" s="240"/>
      <c r="CC159" s="240"/>
      <c r="CD159" s="240"/>
      <c r="CE159" s="240"/>
      <c r="CF159" s="240"/>
      <c r="CG159" s="240"/>
      <c r="CH159" s="240"/>
      <c r="CI159" s="240"/>
      <c r="CJ159" s="240"/>
      <c r="CK159" s="240"/>
      <c r="CL159" s="240"/>
      <c r="CM159" s="240"/>
      <c r="CN159" s="240"/>
      <c r="CO159" s="240"/>
      <c r="CP159" s="240"/>
      <c r="CQ159" s="240"/>
      <c r="CR159" s="240"/>
      <c r="CS159" s="240"/>
      <c r="CT159" s="240"/>
      <c r="CU159" s="240"/>
      <c r="CV159" s="240"/>
      <c r="CW159" s="240"/>
      <c r="CX159" s="240"/>
      <c r="CY159" s="240"/>
      <c r="CZ159" s="240"/>
      <c r="DA159" s="240"/>
      <c r="DB159" s="240"/>
      <c r="DC159" s="240"/>
      <c r="DD159" s="240"/>
      <c r="DE159" s="240"/>
      <c r="DF159" s="240"/>
      <c r="DG159" s="240"/>
      <c r="DH159" s="240"/>
      <c r="DI159" s="240"/>
      <c r="DJ159" s="240"/>
      <c r="DK159" s="240"/>
      <c r="DL159" s="240"/>
      <c r="DM159" s="240"/>
      <c r="DN159" s="240"/>
      <c r="DO159" s="240"/>
      <c r="DP159" s="240"/>
      <c r="DQ159" s="240"/>
      <c r="DR159" s="240"/>
      <c r="DS159" s="240"/>
      <c r="DT159" s="242"/>
      <c r="DU159" s="242"/>
      <c r="DV159" s="241"/>
    </row>
    <row r="160" spans="1:126" x14ac:dyDescent="0.25">
      <c r="A160" s="163" t="s">
        <v>396</v>
      </c>
      <c r="B160" s="230" t="s">
        <v>397</v>
      </c>
      <c r="C160" s="231" t="e">
        <v>#N/A</v>
      </c>
      <c r="D160" s="231" t="e">
        <v>#N/A</v>
      </c>
      <c r="E160" s="231" t="e">
        <v>#N/A</v>
      </c>
      <c r="F160" s="231" t="e">
        <v>#N/A</v>
      </c>
      <c r="G160" s="231" t="e">
        <v>#N/A</v>
      </c>
      <c r="H160" s="231" t="e">
        <v>#N/A</v>
      </c>
      <c r="I160" s="231" t="e">
        <v>#N/A</v>
      </c>
      <c r="J160" s="231" t="e">
        <v>#N/A</v>
      </c>
      <c r="K160" s="231" t="e">
        <v>#N/A</v>
      </c>
      <c r="L160" s="164" t="e">
        <v>#N/A</v>
      </c>
      <c r="M160" s="164"/>
      <c r="N160" s="164"/>
      <c r="O160" s="164"/>
      <c r="P160" s="164"/>
      <c r="Q160" s="164"/>
      <c r="R160" s="164"/>
      <c r="S160" s="164"/>
      <c r="T160" s="164"/>
      <c r="U160" s="164"/>
      <c r="V160" s="164"/>
      <c r="W160" s="164"/>
      <c r="X160" s="164"/>
      <c r="Y160" s="164"/>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3"/>
      <c r="CX160" s="233"/>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3"/>
      <c r="DT160" s="234"/>
      <c r="DU160" s="234"/>
      <c r="DV160" s="233"/>
    </row>
    <row r="161" spans="1:126" x14ac:dyDescent="0.25">
      <c r="A161" s="235" t="s">
        <v>398</v>
      </c>
      <c r="B161" s="236" t="s">
        <v>399</v>
      </c>
      <c r="C161" s="237" t="s">
        <v>1223</v>
      </c>
      <c r="D161" s="237" t="s">
        <v>1223</v>
      </c>
      <c r="E161" s="237">
        <v>218800</v>
      </c>
      <c r="F161" s="237">
        <v>271118</v>
      </c>
      <c r="G161" s="237">
        <v>304355</v>
      </c>
      <c r="H161" s="237">
        <v>103</v>
      </c>
      <c r="I161" s="237">
        <v>153</v>
      </c>
      <c r="J161" s="237">
        <v>288</v>
      </c>
      <c r="K161" s="237">
        <v>346</v>
      </c>
      <c r="L161" s="239" t="s">
        <v>1827</v>
      </c>
      <c r="M161" s="154"/>
      <c r="N161" s="154"/>
      <c r="O161" s="154"/>
      <c r="P161" s="154"/>
      <c r="Q161" s="154"/>
      <c r="R161" s="154"/>
      <c r="S161" s="154"/>
      <c r="T161" s="154"/>
      <c r="U161" s="154"/>
      <c r="V161" s="154"/>
      <c r="W161" s="154"/>
      <c r="X161" s="154"/>
      <c r="Y161" s="154"/>
      <c r="Z161" s="240"/>
      <c r="AA161" s="240"/>
      <c r="AB161" s="240"/>
      <c r="AC161" s="240"/>
      <c r="AD161" s="240"/>
      <c r="AE161" s="240"/>
      <c r="AF161" s="240"/>
      <c r="AG161" s="240"/>
      <c r="AH161" s="240"/>
      <c r="AI161" s="240"/>
      <c r="AJ161" s="240"/>
      <c r="AK161" s="240"/>
      <c r="AL161" s="240"/>
      <c r="AM161" s="240"/>
      <c r="AN161" s="240"/>
      <c r="AO161" s="240"/>
      <c r="AP161" s="240"/>
      <c r="AQ161" s="240"/>
      <c r="AR161" s="240"/>
      <c r="AS161" s="240"/>
      <c r="AT161" s="240"/>
      <c r="AU161" s="240"/>
      <c r="AV161" s="240"/>
      <c r="AW161" s="240"/>
      <c r="AX161" s="240"/>
      <c r="AY161" s="240"/>
      <c r="AZ161" s="240"/>
      <c r="BA161" s="240"/>
      <c r="BB161" s="240"/>
      <c r="BC161" s="240"/>
      <c r="BD161" s="240"/>
      <c r="BE161" s="240"/>
      <c r="BF161" s="240"/>
      <c r="BG161" s="240"/>
      <c r="BH161" s="240"/>
      <c r="BI161" s="240"/>
      <c r="BJ161" s="240"/>
      <c r="BK161" s="240"/>
      <c r="BL161" s="240"/>
      <c r="BM161" s="240"/>
      <c r="BN161" s="240"/>
      <c r="BO161" s="240"/>
      <c r="BP161" s="240"/>
      <c r="BQ161" s="240"/>
      <c r="BR161" s="240"/>
      <c r="BS161" s="240"/>
      <c r="BT161" s="240"/>
      <c r="BU161" s="240"/>
      <c r="BV161" s="240"/>
      <c r="BW161" s="240"/>
      <c r="BX161" s="240"/>
      <c r="BY161" s="240"/>
      <c r="BZ161" s="240"/>
      <c r="CA161" s="240"/>
      <c r="CB161" s="240"/>
      <c r="CC161" s="240"/>
      <c r="CD161" s="240"/>
      <c r="CE161" s="240"/>
      <c r="CF161" s="240"/>
      <c r="CG161" s="240"/>
      <c r="CH161" s="240"/>
      <c r="CI161" s="240"/>
      <c r="CJ161" s="240"/>
      <c r="CK161" s="240"/>
      <c r="CL161" s="240"/>
      <c r="CM161" s="240"/>
      <c r="CN161" s="240"/>
      <c r="CO161" s="240"/>
      <c r="CP161" s="240"/>
      <c r="CQ161" s="240"/>
      <c r="CR161" s="240"/>
      <c r="CS161" s="240"/>
      <c r="CT161" s="240"/>
      <c r="CU161" s="240"/>
      <c r="CV161" s="240"/>
      <c r="CW161" s="240"/>
      <c r="CX161" s="240"/>
      <c r="CY161" s="240"/>
      <c r="CZ161" s="240"/>
      <c r="DA161" s="240"/>
      <c r="DB161" s="240"/>
      <c r="DC161" s="240"/>
      <c r="DD161" s="240"/>
      <c r="DE161" s="240"/>
      <c r="DF161" s="240"/>
      <c r="DG161" s="240"/>
      <c r="DH161" s="240"/>
      <c r="DI161" s="240"/>
      <c r="DJ161" s="240"/>
      <c r="DK161" s="240"/>
      <c r="DL161" s="240"/>
      <c r="DM161" s="240"/>
      <c r="DN161" s="240"/>
      <c r="DO161" s="240"/>
      <c r="DP161" s="240"/>
      <c r="DQ161" s="240"/>
      <c r="DR161" s="240"/>
      <c r="DS161" s="240"/>
      <c r="DT161" s="242"/>
      <c r="DU161" s="242"/>
      <c r="DV161" s="241"/>
    </row>
    <row r="162" spans="1:126" x14ac:dyDescent="0.25">
      <c r="A162" s="163" t="s">
        <v>400</v>
      </c>
      <c r="B162" s="230" t="s">
        <v>401</v>
      </c>
      <c r="C162" s="231" t="e">
        <v>#N/A</v>
      </c>
      <c r="D162" s="231" t="e">
        <v>#N/A</v>
      </c>
      <c r="E162" s="231" t="e">
        <v>#N/A</v>
      </c>
      <c r="F162" s="231" t="e">
        <v>#N/A</v>
      </c>
      <c r="G162" s="231" t="e">
        <v>#N/A</v>
      </c>
      <c r="H162" s="231" t="e">
        <v>#N/A</v>
      </c>
      <c r="I162" s="231" t="e">
        <v>#N/A</v>
      </c>
      <c r="J162" s="231" t="e">
        <v>#N/A</v>
      </c>
      <c r="K162" s="231" t="e">
        <v>#N/A</v>
      </c>
      <c r="L162" s="164" t="e">
        <v>#N/A</v>
      </c>
      <c r="M162" s="164"/>
      <c r="N162" s="164"/>
      <c r="O162" s="164"/>
      <c r="P162" s="164"/>
      <c r="Q162" s="164"/>
      <c r="R162" s="164"/>
      <c r="S162" s="164"/>
      <c r="T162" s="164"/>
      <c r="U162" s="164"/>
      <c r="V162" s="164"/>
      <c r="W162" s="164"/>
      <c r="X162" s="164"/>
      <c r="Y162" s="164"/>
      <c r="Z162" s="232"/>
      <c r="AA162" s="232"/>
      <c r="AB162" s="232"/>
      <c r="AC162" s="232"/>
      <c r="AD162" s="232"/>
      <c r="AE162" s="232"/>
      <c r="AF162" s="232"/>
      <c r="AG162" s="232"/>
      <c r="AH162" s="232"/>
      <c r="AI162" s="232"/>
      <c r="AJ162" s="232"/>
      <c r="AK162" s="232"/>
      <c r="AL162" s="232"/>
      <c r="AM162" s="232"/>
      <c r="AN162" s="232"/>
      <c r="AO162" s="232"/>
      <c r="AP162" s="232"/>
      <c r="AQ162" s="232"/>
      <c r="AR162" s="232"/>
      <c r="AS162" s="232"/>
      <c r="AT162" s="232"/>
      <c r="AU162" s="232"/>
      <c r="AV162" s="232"/>
      <c r="AW162" s="232"/>
      <c r="AX162" s="232"/>
      <c r="AY162" s="232"/>
      <c r="AZ162" s="232"/>
      <c r="BA162" s="232"/>
      <c r="BB162" s="232"/>
      <c r="BC162" s="232"/>
      <c r="BD162" s="232"/>
      <c r="BE162" s="232"/>
      <c r="BF162" s="232"/>
      <c r="BG162" s="232"/>
      <c r="BH162" s="232"/>
      <c r="BI162" s="232"/>
      <c r="BJ162" s="232"/>
      <c r="BK162" s="232"/>
      <c r="BL162" s="232"/>
      <c r="BM162" s="232"/>
      <c r="BN162" s="232"/>
      <c r="BO162" s="232"/>
      <c r="BP162" s="232"/>
      <c r="BQ162" s="232"/>
      <c r="BR162" s="232"/>
      <c r="BS162" s="232"/>
      <c r="BT162" s="232"/>
      <c r="BU162" s="232"/>
      <c r="BV162" s="232"/>
      <c r="BW162" s="232"/>
      <c r="BX162" s="232"/>
      <c r="BY162" s="232"/>
      <c r="BZ162" s="232"/>
      <c r="CA162" s="232"/>
      <c r="CB162" s="232"/>
      <c r="CC162" s="232"/>
      <c r="CD162" s="232"/>
      <c r="CE162" s="232"/>
      <c r="CF162" s="232"/>
      <c r="CG162" s="232"/>
      <c r="CH162" s="232"/>
      <c r="CI162" s="232"/>
      <c r="CJ162" s="232"/>
      <c r="CK162" s="232"/>
      <c r="CL162" s="232"/>
      <c r="CM162" s="232"/>
      <c r="CN162" s="232"/>
      <c r="CO162" s="232"/>
      <c r="CP162" s="232"/>
      <c r="CQ162" s="232"/>
      <c r="CR162" s="232"/>
      <c r="CS162" s="232"/>
      <c r="CT162" s="232"/>
      <c r="CU162" s="232"/>
      <c r="CV162" s="232"/>
      <c r="CW162" s="232"/>
      <c r="CX162" s="232"/>
      <c r="CY162" s="232"/>
      <c r="CZ162" s="232"/>
      <c r="DA162" s="232"/>
      <c r="DB162" s="232"/>
      <c r="DC162" s="232"/>
      <c r="DD162" s="232"/>
      <c r="DE162" s="232"/>
      <c r="DF162" s="232"/>
      <c r="DG162" s="232"/>
      <c r="DH162" s="232"/>
      <c r="DI162" s="232"/>
      <c r="DJ162" s="232"/>
      <c r="DK162" s="232"/>
      <c r="DL162" s="232"/>
      <c r="DM162" s="232"/>
      <c r="DN162" s="232"/>
      <c r="DO162" s="232"/>
      <c r="DP162" s="232"/>
      <c r="DQ162" s="232"/>
      <c r="DR162" s="232"/>
      <c r="DS162" s="232"/>
      <c r="DT162" s="234"/>
      <c r="DU162" s="234"/>
      <c r="DV162" s="233"/>
    </row>
    <row r="163" spans="1:126" x14ac:dyDescent="0.25">
      <c r="A163" s="235" t="s">
        <v>402</v>
      </c>
      <c r="B163" s="236" t="s">
        <v>403</v>
      </c>
      <c r="C163" s="237" t="s">
        <v>1223</v>
      </c>
      <c r="D163" s="237" t="s">
        <v>1223</v>
      </c>
      <c r="E163" s="237">
        <v>173050</v>
      </c>
      <c r="F163" s="237">
        <v>261659</v>
      </c>
      <c r="G163" s="237">
        <v>541923</v>
      </c>
      <c r="H163" s="237">
        <v>121</v>
      </c>
      <c r="I163" s="237">
        <v>135</v>
      </c>
      <c r="J163" s="237">
        <v>147</v>
      </c>
      <c r="K163" s="237">
        <v>369</v>
      </c>
      <c r="L163" s="243" t="s">
        <v>1738</v>
      </c>
      <c r="M163" s="154"/>
      <c r="N163" s="154"/>
      <c r="O163" s="154"/>
      <c r="P163" s="154"/>
      <c r="Q163" s="154"/>
      <c r="R163" s="154"/>
      <c r="S163" s="154"/>
      <c r="T163" s="154"/>
      <c r="U163" s="154"/>
      <c r="V163" s="154"/>
      <c r="W163" s="154"/>
      <c r="X163" s="154"/>
      <c r="Y163" s="154"/>
      <c r="Z163" s="240"/>
      <c r="AA163" s="240"/>
      <c r="AB163" s="240"/>
      <c r="AC163" s="240"/>
      <c r="AD163" s="240"/>
      <c r="AE163" s="240"/>
      <c r="AF163" s="240"/>
      <c r="AG163" s="240"/>
      <c r="AH163" s="240"/>
      <c r="AI163" s="240"/>
      <c r="AJ163" s="240"/>
      <c r="AK163" s="240"/>
      <c r="AL163" s="240"/>
      <c r="AM163" s="240"/>
      <c r="AN163" s="240"/>
      <c r="AO163" s="240"/>
      <c r="AP163" s="240"/>
      <c r="AQ163" s="240"/>
      <c r="AR163" s="240"/>
      <c r="AS163" s="240"/>
      <c r="AT163" s="240"/>
      <c r="AU163" s="240"/>
      <c r="AV163" s="240"/>
      <c r="AW163" s="240"/>
      <c r="AX163" s="240"/>
      <c r="AY163" s="240"/>
      <c r="AZ163" s="240"/>
      <c r="BA163" s="240"/>
      <c r="BB163" s="240"/>
      <c r="BC163" s="240"/>
      <c r="BD163" s="240"/>
      <c r="BE163" s="240"/>
      <c r="BF163" s="240"/>
      <c r="BG163" s="240"/>
      <c r="BH163" s="240"/>
      <c r="BI163" s="240"/>
      <c r="BJ163" s="240"/>
      <c r="BK163" s="240"/>
      <c r="BL163" s="240"/>
      <c r="BM163" s="240"/>
      <c r="BN163" s="240"/>
      <c r="BO163" s="240"/>
      <c r="BP163" s="240"/>
      <c r="BQ163" s="240"/>
      <c r="BR163" s="240"/>
      <c r="BS163" s="240"/>
      <c r="BT163" s="240"/>
      <c r="BU163" s="240"/>
      <c r="BV163" s="240"/>
      <c r="BW163" s="240"/>
      <c r="BX163" s="240"/>
      <c r="BY163" s="240"/>
      <c r="BZ163" s="240"/>
      <c r="CA163" s="240"/>
      <c r="CB163" s="240"/>
      <c r="CC163" s="240"/>
      <c r="CD163" s="240"/>
      <c r="CE163" s="240"/>
      <c r="CF163" s="240"/>
      <c r="CG163" s="240"/>
      <c r="CH163" s="240"/>
      <c r="CI163" s="240"/>
      <c r="CJ163" s="240"/>
      <c r="CK163" s="240"/>
      <c r="CL163" s="240"/>
      <c r="CM163" s="240"/>
      <c r="CN163" s="240"/>
      <c r="CO163" s="240"/>
      <c r="CP163" s="240"/>
      <c r="CQ163" s="240"/>
      <c r="CR163" s="240"/>
      <c r="CS163" s="240"/>
      <c r="CT163" s="240"/>
      <c r="CU163" s="240"/>
      <c r="CV163" s="240"/>
      <c r="CW163" s="240"/>
      <c r="CX163" s="240"/>
      <c r="CY163" s="240"/>
      <c r="CZ163" s="240"/>
      <c r="DA163" s="240"/>
      <c r="DB163" s="240"/>
      <c r="DC163" s="240"/>
      <c r="DD163" s="240"/>
      <c r="DE163" s="240"/>
      <c r="DF163" s="240"/>
      <c r="DG163" s="240"/>
      <c r="DH163" s="240"/>
      <c r="DI163" s="240"/>
      <c r="DJ163" s="240"/>
      <c r="DK163" s="240"/>
      <c r="DL163" s="240"/>
      <c r="DM163" s="240"/>
      <c r="DN163" s="240"/>
      <c r="DO163" s="240"/>
      <c r="DP163" s="240"/>
      <c r="DQ163" s="240"/>
      <c r="DR163" s="240"/>
      <c r="DS163" s="240"/>
      <c r="DT163" s="242"/>
      <c r="DU163" s="242"/>
      <c r="DV163" s="241"/>
    </row>
    <row r="164" spans="1:126" x14ac:dyDescent="0.25">
      <c r="A164" s="163" t="s">
        <v>404</v>
      </c>
      <c r="B164" s="230" t="s">
        <v>405</v>
      </c>
      <c r="C164" s="231" t="e">
        <v>#N/A</v>
      </c>
      <c r="D164" s="231" t="e">
        <v>#N/A</v>
      </c>
      <c r="E164" s="231" t="e">
        <v>#N/A</v>
      </c>
      <c r="F164" s="231" t="e">
        <v>#N/A</v>
      </c>
      <c r="G164" s="231" t="e">
        <v>#N/A</v>
      </c>
      <c r="H164" s="231" t="e">
        <v>#N/A</v>
      </c>
      <c r="I164" s="231" t="e">
        <v>#N/A</v>
      </c>
      <c r="J164" s="231" t="e">
        <v>#N/A</v>
      </c>
      <c r="K164" s="231" t="e">
        <v>#N/A</v>
      </c>
      <c r="L164" s="164" t="e">
        <v>#N/A</v>
      </c>
      <c r="M164" s="164"/>
      <c r="N164" s="164"/>
      <c r="O164" s="164"/>
      <c r="P164" s="164"/>
      <c r="Q164" s="164"/>
      <c r="R164" s="164"/>
      <c r="S164" s="164"/>
      <c r="T164" s="164"/>
      <c r="U164" s="164"/>
      <c r="V164" s="164"/>
      <c r="W164" s="164"/>
      <c r="X164" s="164"/>
      <c r="Y164" s="164"/>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33"/>
      <c r="BK164" s="233"/>
      <c r="BL164" s="233"/>
      <c r="BM164" s="233"/>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33"/>
      <c r="CI164" s="233"/>
      <c r="CJ164" s="233"/>
      <c r="CK164" s="233"/>
      <c r="CL164" s="233"/>
      <c r="CM164" s="233"/>
      <c r="CN164" s="233"/>
      <c r="CO164" s="233"/>
      <c r="CP164" s="233"/>
      <c r="CQ164" s="233"/>
      <c r="CR164" s="233"/>
      <c r="CS164" s="233"/>
      <c r="CT164" s="233"/>
      <c r="CU164" s="233"/>
      <c r="CV164" s="233"/>
      <c r="CW164" s="233"/>
      <c r="CX164" s="233"/>
      <c r="CY164" s="233"/>
      <c r="CZ164" s="233"/>
      <c r="DA164" s="233"/>
      <c r="DB164" s="233"/>
      <c r="DC164" s="233"/>
      <c r="DD164" s="233"/>
      <c r="DE164" s="233"/>
      <c r="DF164" s="233"/>
      <c r="DG164" s="233"/>
      <c r="DH164" s="233"/>
      <c r="DI164" s="233"/>
      <c r="DJ164" s="233"/>
      <c r="DK164" s="233"/>
      <c r="DL164" s="233"/>
      <c r="DM164" s="233"/>
      <c r="DN164" s="233"/>
      <c r="DO164" s="233"/>
      <c r="DP164" s="233"/>
      <c r="DQ164" s="233"/>
      <c r="DR164" s="233"/>
      <c r="DS164" s="233"/>
      <c r="DT164" s="234"/>
      <c r="DU164" s="234"/>
      <c r="DV164" s="233"/>
    </row>
    <row r="165" spans="1:126" x14ac:dyDescent="0.25">
      <c r="A165" s="163" t="s">
        <v>406</v>
      </c>
      <c r="B165" s="230" t="s">
        <v>407</v>
      </c>
      <c r="C165" s="231" t="e">
        <v>#N/A</v>
      </c>
      <c r="D165" s="231" t="e">
        <v>#N/A</v>
      </c>
      <c r="E165" s="231" t="e">
        <v>#N/A</v>
      </c>
      <c r="F165" s="231" t="e">
        <v>#N/A</v>
      </c>
      <c r="G165" s="231" t="e">
        <v>#N/A</v>
      </c>
      <c r="H165" s="231" t="e">
        <v>#N/A</v>
      </c>
      <c r="I165" s="231" t="e">
        <v>#N/A</v>
      </c>
      <c r="J165" s="231" t="e">
        <v>#N/A</v>
      </c>
      <c r="K165" s="231" t="e">
        <v>#N/A</v>
      </c>
      <c r="L165" s="164" t="e">
        <v>#N/A</v>
      </c>
      <c r="M165" s="164"/>
      <c r="N165" s="164"/>
      <c r="O165" s="164"/>
      <c r="P165" s="164"/>
      <c r="Q165" s="164"/>
      <c r="R165" s="164"/>
      <c r="S165" s="164"/>
      <c r="T165" s="164"/>
      <c r="U165" s="164"/>
      <c r="V165" s="164"/>
      <c r="W165" s="164"/>
      <c r="X165" s="164"/>
      <c r="Y165" s="164"/>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33"/>
      <c r="CI165" s="233"/>
      <c r="CJ165" s="233"/>
      <c r="CK165" s="233"/>
      <c r="CL165" s="233"/>
      <c r="CM165" s="233"/>
      <c r="CN165" s="233"/>
      <c r="CO165" s="233"/>
      <c r="CP165" s="233"/>
      <c r="CQ165" s="233"/>
      <c r="CR165" s="233"/>
      <c r="CS165" s="233"/>
      <c r="CT165" s="233"/>
      <c r="CU165" s="233"/>
      <c r="CV165" s="233"/>
      <c r="CW165" s="233"/>
      <c r="CX165" s="233"/>
      <c r="CY165" s="233"/>
      <c r="CZ165" s="233"/>
      <c r="DA165" s="233"/>
      <c r="DB165" s="233"/>
      <c r="DC165" s="233"/>
      <c r="DD165" s="233"/>
      <c r="DE165" s="233"/>
      <c r="DF165" s="233"/>
      <c r="DG165" s="233"/>
      <c r="DH165" s="233"/>
      <c r="DI165" s="233"/>
      <c r="DJ165" s="233"/>
      <c r="DK165" s="233"/>
      <c r="DL165" s="233"/>
      <c r="DM165" s="233"/>
      <c r="DN165" s="233"/>
      <c r="DO165" s="233"/>
      <c r="DP165" s="233"/>
      <c r="DQ165" s="233"/>
      <c r="DR165" s="233"/>
      <c r="DS165" s="233"/>
      <c r="DT165" s="234"/>
      <c r="DU165" s="234"/>
      <c r="DV165" s="233"/>
    </row>
    <row r="166" spans="1:126" x14ac:dyDescent="0.25">
      <c r="A166" s="235" t="s">
        <v>408</v>
      </c>
      <c r="B166" s="236" t="s">
        <v>409</v>
      </c>
      <c r="C166" s="237" t="s">
        <v>1223</v>
      </c>
      <c r="D166" s="237" t="s">
        <v>1223</v>
      </c>
      <c r="E166" s="237">
        <v>257250</v>
      </c>
      <c r="F166" s="237">
        <v>206736</v>
      </c>
      <c r="G166" s="237">
        <v>302500</v>
      </c>
      <c r="H166" s="237" t="s">
        <v>1223</v>
      </c>
      <c r="I166" s="237">
        <v>173</v>
      </c>
      <c r="J166" s="237">
        <v>222</v>
      </c>
      <c r="K166" s="237">
        <v>253</v>
      </c>
      <c r="L166" s="239" t="s">
        <v>1735</v>
      </c>
      <c r="M166" s="154"/>
      <c r="N166" s="154"/>
      <c r="O166" s="154"/>
      <c r="P166" s="154"/>
      <c r="Q166" s="154"/>
      <c r="R166" s="154"/>
      <c r="S166" s="154"/>
      <c r="T166" s="154"/>
      <c r="U166" s="154"/>
      <c r="V166" s="154"/>
      <c r="W166" s="154"/>
      <c r="X166" s="154"/>
      <c r="Y166" s="154"/>
      <c r="Z166" s="240"/>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240"/>
      <c r="BE166" s="240"/>
      <c r="BF166" s="240"/>
      <c r="BG166" s="240"/>
      <c r="BH166" s="240"/>
      <c r="BI166" s="240"/>
      <c r="BJ166" s="240"/>
      <c r="BK166" s="240"/>
      <c r="BL166" s="240"/>
      <c r="BM166" s="240"/>
      <c r="BN166" s="240"/>
      <c r="BO166" s="240"/>
      <c r="BP166" s="240"/>
      <c r="BQ166" s="240"/>
      <c r="BR166" s="240"/>
      <c r="BS166" s="240"/>
      <c r="BT166" s="240"/>
      <c r="BU166" s="240"/>
      <c r="BV166" s="240"/>
      <c r="BW166" s="240"/>
      <c r="BX166" s="240"/>
      <c r="BY166" s="240"/>
      <c r="BZ166" s="240"/>
      <c r="CA166" s="240"/>
      <c r="CB166" s="240"/>
      <c r="CC166" s="240"/>
      <c r="CD166" s="240"/>
      <c r="CE166" s="240"/>
      <c r="CF166" s="240"/>
      <c r="CG166" s="240"/>
      <c r="CH166" s="240"/>
      <c r="CI166" s="240"/>
      <c r="CJ166" s="240"/>
      <c r="CK166" s="240"/>
      <c r="CL166" s="240"/>
      <c r="CM166" s="240"/>
      <c r="CN166" s="240"/>
      <c r="CO166" s="240"/>
      <c r="CP166" s="240"/>
      <c r="CQ166" s="240"/>
      <c r="CR166" s="240"/>
      <c r="CS166" s="240"/>
      <c r="CT166" s="240"/>
      <c r="CU166" s="240"/>
      <c r="CV166" s="240"/>
      <c r="CW166" s="240"/>
      <c r="CX166" s="240"/>
      <c r="CY166" s="240"/>
      <c r="CZ166" s="240"/>
      <c r="DA166" s="240"/>
      <c r="DB166" s="240"/>
      <c r="DC166" s="240"/>
      <c r="DD166" s="240"/>
      <c r="DE166" s="240"/>
      <c r="DF166" s="240"/>
      <c r="DG166" s="240"/>
      <c r="DH166" s="240"/>
      <c r="DI166" s="240"/>
      <c r="DJ166" s="240"/>
      <c r="DK166" s="240"/>
      <c r="DL166" s="240"/>
      <c r="DM166" s="240"/>
      <c r="DN166" s="240"/>
      <c r="DO166" s="240"/>
      <c r="DP166" s="240"/>
      <c r="DQ166" s="240"/>
      <c r="DR166" s="240"/>
      <c r="DS166" s="240"/>
      <c r="DT166" s="242"/>
      <c r="DU166" s="242"/>
      <c r="DV166" s="241"/>
    </row>
    <row r="167" spans="1:126" x14ac:dyDescent="0.25">
      <c r="A167" s="163" t="s">
        <v>410</v>
      </c>
      <c r="B167" s="230" t="s">
        <v>411</v>
      </c>
      <c r="C167" s="231" t="e">
        <v>#N/A</v>
      </c>
      <c r="D167" s="231" t="e">
        <v>#N/A</v>
      </c>
      <c r="E167" s="231" t="e">
        <v>#N/A</v>
      </c>
      <c r="F167" s="231" t="e">
        <v>#N/A</v>
      </c>
      <c r="G167" s="231" t="e">
        <v>#N/A</v>
      </c>
      <c r="H167" s="231" t="e">
        <v>#N/A</v>
      </c>
      <c r="I167" s="231" t="e">
        <v>#N/A</v>
      </c>
      <c r="J167" s="231" t="e">
        <v>#N/A</v>
      </c>
      <c r="K167" s="231" t="e">
        <v>#N/A</v>
      </c>
      <c r="L167" s="164" t="e">
        <v>#N/A</v>
      </c>
      <c r="M167" s="164"/>
      <c r="N167" s="164"/>
      <c r="O167" s="164"/>
      <c r="P167" s="164"/>
      <c r="Q167" s="164"/>
      <c r="R167" s="164"/>
      <c r="S167" s="164"/>
      <c r="T167" s="164"/>
      <c r="U167" s="164"/>
      <c r="V167" s="164"/>
      <c r="W167" s="164"/>
      <c r="X167" s="164"/>
      <c r="Y167" s="164"/>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c r="CA167" s="232"/>
      <c r="CB167" s="232"/>
      <c r="CC167" s="232"/>
      <c r="CD167" s="232"/>
      <c r="CE167" s="232"/>
      <c r="CF167" s="232"/>
      <c r="CG167" s="232"/>
      <c r="CH167" s="232"/>
      <c r="CI167" s="232"/>
      <c r="CJ167" s="232"/>
      <c r="CK167" s="232"/>
      <c r="CL167" s="232"/>
      <c r="CM167" s="232"/>
      <c r="CN167" s="232"/>
      <c r="CO167" s="232"/>
      <c r="CP167" s="232"/>
      <c r="CQ167" s="232"/>
      <c r="CR167" s="232"/>
      <c r="CS167" s="232"/>
      <c r="CT167" s="232"/>
      <c r="CU167" s="232"/>
      <c r="CV167" s="232"/>
      <c r="CW167" s="232"/>
      <c r="CX167" s="232"/>
      <c r="CY167" s="232"/>
      <c r="CZ167" s="232"/>
      <c r="DA167" s="232"/>
      <c r="DB167" s="232"/>
      <c r="DC167" s="232"/>
      <c r="DD167" s="232"/>
      <c r="DE167" s="232"/>
      <c r="DF167" s="232"/>
      <c r="DG167" s="232"/>
      <c r="DH167" s="232"/>
      <c r="DI167" s="232"/>
      <c r="DJ167" s="232"/>
      <c r="DK167" s="232"/>
      <c r="DL167" s="232"/>
      <c r="DM167" s="232"/>
      <c r="DN167" s="232"/>
      <c r="DO167" s="232"/>
      <c r="DP167" s="232"/>
      <c r="DQ167" s="232"/>
      <c r="DR167" s="232"/>
      <c r="DS167" s="232"/>
      <c r="DT167" s="234"/>
      <c r="DU167" s="234"/>
      <c r="DV167" s="233"/>
    </row>
    <row r="168" spans="1:126" x14ac:dyDescent="0.25">
      <c r="A168" s="163" t="s">
        <v>412</v>
      </c>
      <c r="B168" s="230" t="s">
        <v>413</v>
      </c>
      <c r="C168" s="231" t="e">
        <v>#N/A</v>
      </c>
      <c r="D168" s="231" t="e">
        <v>#N/A</v>
      </c>
      <c r="E168" s="231" t="e">
        <v>#N/A</v>
      </c>
      <c r="F168" s="231" t="e">
        <v>#N/A</v>
      </c>
      <c r="G168" s="231" t="e">
        <v>#N/A</v>
      </c>
      <c r="H168" s="231" t="e">
        <v>#N/A</v>
      </c>
      <c r="I168" s="231" t="e">
        <v>#N/A</v>
      </c>
      <c r="J168" s="231" t="e">
        <v>#N/A</v>
      </c>
      <c r="K168" s="231" t="e">
        <v>#N/A</v>
      </c>
      <c r="L168" s="164" t="e">
        <v>#N/A</v>
      </c>
      <c r="M168" s="164"/>
      <c r="N168" s="164"/>
      <c r="O168" s="164"/>
      <c r="P168" s="164"/>
      <c r="Q168" s="164"/>
      <c r="R168" s="164"/>
      <c r="S168" s="164"/>
      <c r="T168" s="164"/>
      <c r="U168" s="164"/>
      <c r="V168" s="164"/>
      <c r="W168" s="164"/>
      <c r="X168" s="164"/>
      <c r="Y168" s="164"/>
      <c r="Z168" s="232"/>
      <c r="AA168" s="23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32"/>
      <c r="BK168" s="232"/>
      <c r="BL168" s="232"/>
      <c r="BM168" s="232"/>
      <c r="BN168" s="232"/>
      <c r="BO168" s="232"/>
      <c r="BP168" s="232"/>
      <c r="BQ168" s="232"/>
      <c r="BR168" s="232"/>
      <c r="BS168" s="232"/>
      <c r="BT168" s="232"/>
      <c r="BU168" s="232"/>
      <c r="BV168" s="232"/>
      <c r="BW168" s="232"/>
      <c r="BX168" s="232"/>
      <c r="BY168" s="232"/>
      <c r="BZ168" s="232"/>
      <c r="CA168" s="232"/>
      <c r="CB168" s="232"/>
      <c r="CC168" s="232"/>
      <c r="CD168" s="232"/>
      <c r="CE168" s="232"/>
      <c r="CF168" s="232"/>
      <c r="CG168" s="232"/>
      <c r="CH168" s="232"/>
      <c r="CI168" s="232"/>
      <c r="CJ168" s="232"/>
      <c r="CK168" s="232"/>
      <c r="CL168" s="232"/>
      <c r="CM168" s="232"/>
      <c r="CN168" s="232"/>
      <c r="CO168" s="232"/>
      <c r="CP168" s="232"/>
      <c r="CQ168" s="232"/>
      <c r="CR168" s="232"/>
      <c r="CS168" s="232"/>
      <c r="CT168" s="232"/>
      <c r="CU168" s="232"/>
      <c r="CV168" s="232"/>
      <c r="CW168" s="232"/>
      <c r="CX168" s="232"/>
      <c r="CY168" s="232"/>
      <c r="CZ168" s="232"/>
      <c r="DA168" s="232"/>
      <c r="DB168" s="232"/>
      <c r="DC168" s="232"/>
      <c r="DD168" s="232"/>
      <c r="DE168" s="232"/>
      <c r="DF168" s="232"/>
      <c r="DG168" s="232"/>
      <c r="DH168" s="232"/>
      <c r="DI168" s="232"/>
      <c r="DJ168" s="232"/>
      <c r="DK168" s="232"/>
      <c r="DL168" s="232"/>
      <c r="DM168" s="232"/>
      <c r="DN168" s="232"/>
      <c r="DO168" s="232"/>
      <c r="DP168" s="232"/>
      <c r="DQ168" s="232"/>
      <c r="DR168" s="232"/>
      <c r="DS168" s="232"/>
      <c r="DT168" s="234"/>
      <c r="DU168" s="234"/>
      <c r="DV168" s="233"/>
    </row>
    <row r="169" spans="1:126" x14ac:dyDescent="0.25">
      <c r="A169" s="235" t="s">
        <v>414</v>
      </c>
      <c r="B169" s="236" t="s">
        <v>415</v>
      </c>
      <c r="C169" s="237" t="s">
        <v>1223</v>
      </c>
      <c r="D169" s="237" t="s">
        <v>1223</v>
      </c>
      <c r="E169" s="237">
        <v>195933</v>
      </c>
      <c r="F169" s="237">
        <v>243435</v>
      </c>
      <c r="G169" s="237">
        <v>364167</v>
      </c>
      <c r="H169" s="237">
        <v>112</v>
      </c>
      <c r="I169" s="237">
        <v>155</v>
      </c>
      <c r="J169" s="237">
        <v>178</v>
      </c>
      <c r="K169" s="237">
        <v>213</v>
      </c>
      <c r="L169" s="239" t="s">
        <v>1826</v>
      </c>
      <c r="M169" s="154"/>
      <c r="N169" s="154"/>
      <c r="O169" s="154"/>
      <c r="P169" s="154"/>
      <c r="Q169" s="154"/>
      <c r="R169" s="154"/>
      <c r="S169" s="154"/>
      <c r="T169" s="154"/>
      <c r="U169" s="154"/>
      <c r="V169" s="154"/>
      <c r="W169" s="154"/>
      <c r="X169" s="154"/>
      <c r="Y169" s="154"/>
      <c r="Z169" s="240"/>
      <c r="AA169" s="240"/>
      <c r="AB169" s="240"/>
      <c r="AC169" s="240"/>
      <c r="AD169" s="240"/>
      <c r="AE169" s="240"/>
      <c r="AF169" s="240"/>
      <c r="AG169" s="240"/>
      <c r="AH169" s="240"/>
      <c r="AI169" s="240"/>
      <c r="AJ169" s="240"/>
      <c r="AK169" s="240"/>
      <c r="AL169" s="240"/>
      <c r="AM169" s="240"/>
      <c r="AN169" s="240"/>
      <c r="AO169" s="240"/>
      <c r="AP169" s="240"/>
      <c r="AQ169" s="240"/>
      <c r="AR169" s="240"/>
      <c r="AS169" s="240"/>
      <c r="AT169" s="240"/>
      <c r="AU169" s="240"/>
      <c r="AV169" s="240"/>
      <c r="AW169" s="240"/>
      <c r="AX169" s="240"/>
      <c r="AY169" s="240"/>
      <c r="AZ169" s="240"/>
      <c r="BA169" s="240"/>
      <c r="BB169" s="240"/>
      <c r="BC169" s="240"/>
      <c r="BD169" s="240"/>
      <c r="BE169" s="240"/>
      <c r="BF169" s="240"/>
      <c r="BG169" s="240"/>
      <c r="BH169" s="240"/>
      <c r="BI169" s="240"/>
      <c r="BJ169" s="240"/>
      <c r="BK169" s="240"/>
      <c r="BL169" s="240"/>
      <c r="BM169" s="240"/>
      <c r="BN169" s="240"/>
      <c r="BO169" s="240"/>
      <c r="BP169" s="240"/>
      <c r="BQ169" s="240"/>
      <c r="BR169" s="240"/>
      <c r="BS169" s="240"/>
      <c r="BT169" s="240"/>
      <c r="BU169" s="240"/>
      <c r="BV169" s="240"/>
      <c r="BW169" s="240"/>
      <c r="BX169" s="240"/>
      <c r="BY169" s="240"/>
      <c r="BZ169" s="240"/>
      <c r="CA169" s="240"/>
      <c r="CB169" s="240"/>
      <c r="CC169" s="240"/>
      <c r="CD169" s="240"/>
      <c r="CE169" s="240"/>
      <c r="CF169" s="240"/>
      <c r="CG169" s="240"/>
      <c r="CH169" s="240"/>
      <c r="CI169" s="240"/>
      <c r="CJ169" s="240"/>
      <c r="CK169" s="240"/>
      <c r="CL169" s="240"/>
      <c r="CM169" s="240"/>
      <c r="CN169" s="240"/>
      <c r="CO169" s="240"/>
      <c r="CP169" s="240"/>
      <c r="CQ169" s="240"/>
      <c r="CR169" s="240"/>
      <c r="CS169" s="240"/>
      <c r="CT169" s="240"/>
      <c r="CU169" s="240"/>
      <c r="CV169" s="240"/>
      <c r="CW169" s="240"/>
      <c r="CX169" s="240"/>
      <c r="CY169" s="240"/>
      <c r="CZ169" s="240"/>
      <c r="DA169" s="240"/>
      <c r="DB169" s="240"/>
      <c r="DC169" s="240"/>
      <c r="DD169" s="240"/>
      <c r="DE169" s="240"/>
      <c r="DF169" s="240"/>
      <c r="DG169" s="240"/>
      <c r="DH169" s="240"/>
      <c r="DI169" s="240"/>
      <c r="DJ169" s="240"/>
      <c r="DK169" s="240"/>
      <c r="DL169" s="240"/>
      <c r="DM169" s="240"/>
      <c r="DN169" s="240"/>
      <c r="DO169" s="240"/>
      <c r="DP169" s="240"/>
      <c r="DQ169" s="240"/>
      <c r="DR169" s="240"/>
      <c r="DS169" s="240"/>
      <c r="DT169" s="242"/>
      <c r="DU169" s="242"/>
      <c r="DV169" s="241"/>
    </row>
    <row r="170" spans="1:126" x14ac:dyDescent="0.25">
      <c r="A170" s="163" t="s">
        <v>416</v>
      </c>
      <c r="B170" s="230" t="s">
        <v>417</v>
      </c>
      <c r="C170" s="231" t="e">
        <v>#N/A</v>
      </c>
      <c r="D170" s="231" t="e">
        <v>#N/A</v>
      </c>
      <c r="E170" s="231" t="e">
        <v>#N/A</v>
      </c>
      <c r="F170" s="231" t="e">
        <v>#N/A</v>
      </c>
      <c r="G170" s="231" t="e">
        <v>#N/A</v>
      </c>
      <c r="H170" s="231" t="e">
        <v>#N/A</v>
      </c>
      <c r="I170" s="231" t="e">
        <v>#N/A</v>
      </c>
      <c r="J170" s="231" t="e">
        <v>#N/A</v>
      </c>
      <c r="K170" s="231" t="e">
        <v>#N/A</v>
      </c>
      <c r="L170" s="164" t="e">
        <v>#N/A</v>
      </c>
      <c r="M170" s="164"/>
      <c r="N170" s="164"/>
      <c r="O170" s="164"/>
      <c r="P170" s="164"/>
      <c r="Q170" s="164"/>
      <c r="R170" s="164"/>
      <c r="S170" s="164"/>
      <c r="T170" s="164"/>
      <c r="U170" s="164"/>
      <c r="V170" s="164"/>
      <c r="W170" s="164"/>
      <c r="X170" s="164"/>
      <c r="Y170" s="164"/>
      <c r="Z170" s="232"/>
      <c r="AA170" s="232"/>
      <c r="AB170" s="232"/>
      <c r="AC170" s="232"/>
      <c r="AD170" s="232"/>
      <c r="AE170" s="232"/>
      <c r="AF170" s="232"/>
      <c r="AG170" s="232"/>
      <c r="AH170" s="232"/>
      <c r="AI170" s="232"/>
      <c r="AJ170" s="232"/>
      <c r="AK170" s="232"/>
      <c r="AL170" s="232"/>
      <c r="AM170" s="232"/>
      <c r="AN170" s="232"/>
      <c r="AO170" s="232"/>
      <c r="AP170" s="232"/>
      <c r="AQ170" s="232"/>
      <c r="AR170" s="232"/>
      <c r="AS170" s="232"/>
      <c r="AT170" s="232"/>
      <c r="AU170" s="232"/>
      <c r="AV170" s="232"/>
      <c r="AW170" s="232"/>
      <c r="AX170" s="232"/>
      <c r="AY170" s="232"/>
      <c r="AZ170" s="232"/>
      <c r="BA170" s="232"/>
      <c r="BB170" s="232"/>
      <c r="BC170" s="232"/>
      <c r="BD170" s="232"/>
      <c r="BE170" s="232"/>
      <c r="BF170" s="232"/>
      <c r="BG170" s="232"/>
      <c r="BH170" s="232"/>
      <c r="BI170" s="232"/>
      <c r="BJ170" s="232"/>
      <c r="BK170" s="232"/>
      <c r="BL170" s="232"/>
      <c r="BM170" s="232"/>
      <c r="BN170" s="232"/>
      <c r="BO170" s="232"/>
      <c r="BP170" s="232"/>
      <c r="BQ170" s="232"/>
      <c r="BR170" s="232"/>
      <c r="BS170" s="232"/>
      <c r="BT170" s="232"/>
      <c r="BU170" s="232"/>
      <c r="BV170" s="232"/>
      <c r="BW170" s="232"/>
      <c r="BX170" s="232"/>
      <c r="BY170" s="232"/>
      <c r="BZ170" s="232"/>
      <c r="CA170" s="232"/>
      <c r="CB170" s="232"/>
      <c r="CC170" s="232"/>
      <c r="CD170" s="232"/>
      <c r="CE170" s="232"/>
      <c r="CF170" s="232"/>
      <c r="CG170" s="232"/>
      <c r="CH170" s="232"/>
      <c r="CI170" s="232"/>
      <c r="CJ170" s="232"/>
      <c r="CK170" s="232"/>
      <c r="CL170" s="232"/>
      <c r="CM170" s="232"/>
      <c r="CN170" s="232"/>
      <c r="CO170" s="232"/>
      <c r="CP170" s="232"/>
      <c r="CQ170" s="232"/>
      <c r="CR170" s="232"/>
      <c r="CS170" s="232"/>
      <c r="CT170" s="232"/>
      <c r="CU170" s="232"/>
      <c r="CV170" s="232"/>
      <c r="CW170" s="232"/>
      <c r="CX170" s="232"/>
      <c r="CY170" s="232"/>
      <c r="CZ170" s="232"/>
      <c r="DA170" s="232"/>
      <c r="DB170" s="232"/>
      <c r="DC170" s="232"/>
      <c r="DD170" s="232"/>
      <c r="DE170" s="232"/>
      <c r="DF170" s="232"/>
      <c r="DG170" s="232"/>
      <c r="DH170" s="232"/>
      <c r="DI170" s="232"/>
      <c r="DJ170" s="232"/>
      <c r="DK170" s="232"/>
      <c r="DL170" s="232"/>
      <c r="DM170" s="232"/>
      <c r="DN170" s="232"/>
      <c r="DO170" s="232"/>
      <c r="DP170" s="232"/>
      <c r="DQ170" s="232"/>
      <c r="DR170" s="232"/>
      <c r="DS170" s="232"/>
      <c r="DT170" s="234"/>
      <c r="DU170" s="234"/>
      <c r="DV170" s="233"/>
    </row>
    <row r="171" spans="1:126" x14ac:dyDescent="0.25">
      <c r="A171" s="163" t="s">
        <v>418</v>
      </c>
      <c r="B171" s="230" t="s">
        <v>419</v>
      </c>
      <c r="C171" s="231" t="e">
        <v>#N/A</v>
      </c>
      <c r="D171" s="231" t="e">
        <v>#N/A</v>
      </c>
      <c r="E171" s="231" t="e">
        <v>#N/A</v>
      </c>
      <c r="F171" s="231" t="e">
        <v>#N/A</v>
      </c>
      <c r="G171" s="231" t="e">
        <v>#N/A</v>
      </c>
      <c r="H171" s="231" t="e">
        <v>#N/A</v>
      </c>
      <c r="I171" s="231" t="e">
        <v>#N/A</v>
      </c>
      <c r="J171" s="231" t="e">
        <v>#N/A</v>
      </c>
      <c r="K171" s="231" t="e">
        <v>#N/A</v>
      </c>
      <c r="L171" s="164" t="e">
        <v>#N/A</v>
      </c>
      <c r="M171" s="164"/>
      <c r="N171" s="164"/>
      <c r="O171" s="164"/>
      <c r="P171" s="164"/>
      <c r="Q171" s="164"/>
      <c r="R171" s="164"/>
      <c r="S171" s="164"/>
      <c r="T171" s="164"/>
      <c r="U171" s="164"/>
      <c r="V171" s="164"/>
      <c r="W171" s="164"/>
      <c r="X171" s="164"/>
      <c r="Y171" s="164"/>
      <c r="Z171" s="232"/>
      <c r="AA171" s="232"/>
      <c r="AB171" s="232"/>
      <c r="AC171" s="232"/>
      <c r="AD171" s="232"/>
      <c r="AE171" s="232"/>
      <c r="AF171" s="232"/>
      <c r="AG171" s="232"/>
      <c r="AH171" s="232"/>
      <c r="AI171" s="232"/>
      <c r="AJ171" s="232"/>
      <c r="AK171" s="232"/>
      <c r="AL171" s="232"/>
      <c r="AM171" s="232"/>
      <c r="AN171" s="232"/>
      <c r="AO171" s="232"/>
      <c r="AP171" s="232"/>
      <c r="AQ171" s="232"/>
      <c r="AR171" s="232"/>
      <c r="AS171" s="232"/>
      <c r="AT171" s="232"/>
      <c r="AU171" s="232"/>
      <c r="AV171" s="232"/>
      <c r="AW171" s="232"/>
      <c r="AX171" s="232"/>
      <c r="AY171" s="232"/>
      <c r="AZ171" s="232"/>
      <c r="BA171" s="232"/>
      <c r="BB171" s="232"/>
      <c r="BC171" s="232"/>
      <c r="BD171" s="232"/>
      <c r="BE171" s="232"/>
      <c r="BF171" s="232"/>
      <c r="BG171" s="232"/>
      <c r="BH171" s="232"/>
      <c r="BI171" s="232"/>
      <c r="BJ171" s="232"/>
      <c r="BK171" s="232"/>
      <c r="BL171" s="232"/>
      <c r="BM171" s="232"/>
      <c r="BN171" s="232"/>
      <c r="BO171" s="232"/>
      <c r="BP171" s="232"/>
      <c r="BQ171" s="232"/>
      <c r="BR171" s="232"/>
      <c r="BS171" s="232"/>
      <c r="BT171" s="232"/>
      <c r="BU171" s="232"/>
      <c r="BV171" s="232"/>
      <c r="BW171" s="232"/>
      <c r="BX171" s="232"/>
      <c r="BY171" s="232"/>
      <c r="BZ171" s="232"/>
      <c r="CA171" s="232"/>
      <c r="CB171" s="232"/>
      <c r="CC171" s="232"/>
      <c r="CD171" s="232"/>
      <c r="CE171" s="232"/>
      <c r="CF171" s="232"/>
      <c r="CG171" s="232"/>
      <c r="CH171" s="232"/>
      <c r="CI171" s="232"/>
      <c r="CJ171" s="232"/>
      <c r="CK171" s="232"/>
      <c r="CL171" s="232"/>
      <c r="CM171" s="232"/>
      <c r="CN171" s="232"/>
      <c r="CO171" s="232"/>
      <c r="CP171" s="232"/>
      <c r="CQ171" s="232"/>
      <c r="CR171" s="232"/>
      <c r="CS171" s="232"/>
      <c r="CT171" s="232"/>
      <c r="CU171" s="232"/>
      <c r="CV171" s="232"/>
      <c r="CW171" s="232"/>
      <c r="CX171" s="232"/>
      <c r="CY171" s="232"/>
      <c r="CZ171" s="232"/>
      <c r="DA171" s="232"/>
      <c r="DB171" s="232"/>
      <c r="DC171" s="232"/>
      <c r="DD171" s="232"/>
      <c r="DE171" s="232"/>
      <c r="DF171" s="232"/>
      <c r="DG171" s="232"/>
      <c r="DH171" s="232"/>
      <c r="DI171" s="232"/>
      <c r="DJ171" s="232"/>
      <c r="DK171" s="232"/>
      <c r="DL171" s="232"/>
      <c r="DM171" s="232"/>
      <c r="DN171" s="232"/>
      <c r="DO171" s="232"/>
      <c r="DP171" s="232"/>
      <c r="DQ171" s="232"/>
      <c r="DR171" s="232"/>
      <c r="DS171" s="232"/>
      <c r="DT171" s="234"/>
      <c r="DU171" s="234"/>
      <c r="DV171" s="233"/>
    </row>
    <row r="172" spans="1:126" x14ac:dyDescent="0.25">
      <c r="A172" s="235" t="s">
        <v>420</v>
      </c>
      <c r="B172" s="236" t="s">
        <v>421</v>
      </c>
      <c r="C172" s="237" t="s">
        <v>1223</v>
      </c>
      <c r="D172" s="237" t="s">
        <v>1223</v>
      </c>
      <c r="E172" s="237">
        <v>331250</v>
      </c>
      <c r="F172" s="237">
        <v>308321</v>
      </c>
      <c r="G172" s="237">
        <v>338000</v>
      </c>
      <c r="H172" s="237" t="s">
        <v>1223</v>
      </c>
      <c r="I172" s="237">
        <v>115</v>
      </c>
      <c r="J172" s="237">
        <v>190</v>
      </c>
      <c r="K172" s="237">
        <v>251</v>
      </c>
      <c r="L172" s="239" t="s">
        <v>1826</v>
      </c>
      <c r="M172" s="154"/>
      <c r="N172" s="154"/>
      <c r="O172" s="154"/>
      <c r="P172" s="154"/>
      <c r="Q172" s="154"/>
      <c r="R172" s="154"/>
      <c r="S172" s="154"/>
      <c r="T172" s="154"/>
      <c r="U172" s="154"/>
      <c r="V172" s="154"/>
      <c r="W172" s="154"/>
      <c r="X172" s="154"/>
      <c r="Y172" s="154"/>
      <c r="Z172" s="240"/>
      <c r="AA172" s="240"/>
      <c r="AB172" s="240"/>
      <c r="AC172" s="240"/>
      <c r="AD172" s="240"/>
      <c r="AE172" s="240"/>
      <c r="AF172" s="240"/>
      <c r="AG172" s="240"/>
      <c r="AH172" s="240"/>
      <c r="AI172" s="240"/>
      <c r="AJ172" s="240"/>
      <c r="AK172" s="240"/>
      <c r="AL172" s="240"/>
      <c r="AM172" s="240"/>
      <c r="AN172" s="240"/>
      <c r="AO172" s="240"/>
      <c r="AP172" s="240"/>
      <c r="AQ172" s="240"/>
      <c r="AR172" s="240"/>
      <c r="AS172" s="240"/>
      <c r="AT172" s="240"/>
      <c r="AU172" s="240"/>
      <c r="AV172" s="240"/>
      <c r="AW172" s="240"/>
      <c r="AX172" s="240"/>
      <c r="AY172" s="240"/>
      <c r="AZ172" s="240"/>
      <c r="BA172" s="240"/>
      <c r="BB172" s="240"/>
      <c r="BC172" s="240"/>
      <c r="BD172" s="240"/>
      <c r="BE172" s="240"/>
      <c r="BF172" s="240"/>
      <c r="BG172" s="240"/>
      <c r="BH172" s="240"/>
      <c r="BI172" s="240"/>
      <c r="BJ172" s="240"/>
      <c r="BK172" s="240"/>
      <c r="BL172" s="240"/>
      <c r="BM172" s="240"/>
      <c r="BN172" s="240"/>
      <c r="BO172" s="240"/>
      <c r="BP172" s="240"/>
      <c r="BQ172" s="240"/>
      <c r="BR172" s="240"/>
      <c r="BS172" s="240"/>
      <c r="BT172" s="240"/>
      <c r="BU172" s="240"/>
      <c r="BV172" s="240"/>
      <c r="BW172" s="240"/>
      <c r="BX172" s="240"/>
      <c r="BY172" s="240"/>
      <c r="BZ172" s="240"/>
      <c r="CA172" s="240"/>
      <c r="CB172" s="240"/>
      <c r="CC172" s="240"/>
      <c r="CD172" s="240"/>
      <c r="CE172" s="240"/>
      <c r="CF172" s="240"/>
      <c r="CG172" s="240"/>
      <c r="CH172" s="240"/>
      <c r="CI172" s="240"/>
      <c r="CJ172" s="240"/>
      <c r="CK172" s="240"/>
      <c r="CL172" s="240"/>
      <c r="CM172" s="240"/>
      <c r="CN172" s="240"/>
      <c r="CO172" s="240"/>
      <c r="CP172" s="240"/>
      <c r="CQ172" s="240"/>
      <c r="CR172" s="240"/>
      <c r="CS172" s="240"/>
      <c r="CT172" s="240"/>
      <c r="CU172" s="240"/>
      <c r="CV172" s="240"/>
      <c r="CW172" s="240"/>
      <c r="CX172" s="240"/>
      <c r="CY172" s="240"/>
      <c r="CZ172" s="240"/>
      <c r="DA172" s="240"/>
      <c r="DB172" s="240"/>
      <c r="DC172" s="240"/>
      <c r="DD172" s="240"/>
      <c r="DE172" s="240"/>
      <c r="DF172" s="240"/>
      <c r="DG172" s="240"/>
      <c r="DH172" s="240"/>
      <c r="DI172" s="240"/>
      <c r="DJ172" s="240"/>
      <c r="DK172" s="240"/>
      <c r="DL172" s="240"/>
      <c r="DM172" s="240"/>
      <c r="DN172" s="240"/>
      <c r="DO172" s="240"/>
      <c r="DP172" s="240"/>
      <c r="DQ172" s="240"/>
      <c r="DR172" s="240"/>
      <c r="DS172" s="240"/>
      <c r="DT172" s="242"/>
      <c r="DU172" s="242"/>
      <c r="DV172" s="241"/>
    </row>
    <row r="173" spans="1:126" x14ac:dyDescent="0.25">
      <c r="A173" s="235" t="s">
        <v>422</v>
      </c>
      <c r="B173" s="236" t="s">
        <v>423</v>
      </c>
      <c r="C173" s="237" t="s">
        <v>1223</v>
      </c>
      <c r="D173" s="237" t="s">
        <v>1223</v>
      </c>
      <c r="E173" s="237">
        <v>229808</v>
      </c>
      <c r="F173" s="237">
        <v>257682</v>
      </c>
      <c r="G173" s="237">
        <v>384900</v>
      </c>
      <c r="H173" s="237">
        <v>114</v>
      </c>
      <c r="I173" s="237">
        <v>156</v>
      </c>
      <c r="J173" s="237">
        <v>173</v>
      </c>
      <c r="K173" s="237" t="s">
        <v>1223</v>
      </c>
      <c r="L173" s="239" t="s">
        <v>1826</v>
      </c>
      <c r="M173" s="154"/>
      <c r="N173" s="154"/>
      <c r="O173" s="154"/>
      <c r="P173" s="154"/>
      <c r="Q173" s="154"/>
      <c r="R173" s="154"/>
      <c r="S173" s="154"/>
      <c r="T173" s="154"/>
      <c r="U173" s="154"/>
      <c r="V173" s="154"/>
      <c r="W173" s="154"/>
      <c r="X173" s="154"/>
      <c r="Y173" s="154"/>
      <c r="Z173" s="240"/>
      <c r="AA173" s="240"/>
      <c r="AB173" s="240"/>
      <c r="AC173" s="240"/>
      <c r="AD173" s="240"/>
      <c r="AE173" s="240"/>
      <c r="AF173" s="240"/>
      <c r="AG173" s="240"/>
      <c r="AH173" s="240"/>
      <c r="AI173" s="240"/>
      <c r="AJ173" s="240"/>
      <c r="AK173" s="240"/>
      <c r="AL173" s="240"/>
      <c r="AM173" s="240"/>
      <c r="AN173" s="240"/>
      <c r="AO173" s="240"/>
      <c r="AP173" s="240"/>
      <c r="AQ173" s="240"/>
      <c r="AR173" s="240"/>
      <c r="AS173" s="240"/>
      <c r="AT173" s="240"/>
      <c r="AU173" s="240"/>
      <c r="AV173" s="240"/>
      <c r="AW173" s="240"/>
      <c r="AX173" s="240"/>
      <c r="AY173" s="240"/>
      <c r="AZ173" s="240"/>
      <c r="BA173" s="240"/>
      <c r="BB173" s="240"/>
      <c r="BC173" s="240"/>
      <c r="BD173" s="240"/>
      <c r="BE173" s="240"/>
      <c r="BF173" s="240"/>
      <c r="BG173" s="240"/>
      <c r="BH173" s="240"/>
      <c r="BI173" s="240"/>
      <c r="BJ173" s="240"/>
      <c r="BK173" s="240"/>
      <c r="BL173" s="240"/>
      <c r="BM173" s="240"/>
      <c r="BN173" s="240"/>
      <c r="BO173" s="240"/>
      <c r="BP173" s="240"/>
      <c r="BQ173" s="240"/>
      <c r="BR173" s="240"/>
      <c r="BS173" s="240"/>
      <c r="BT173" s="240"/>
      <c r="BU173" s="240"/>
      <c r="BV173" s="240"/>
      <c r="BW173" s="240"/>
      <c r="BX173" s="240"/>
      <c r="BY173" s="240"/>
      <c r="BZ173" s="240"/>
      <c r="CA173" s="240"/>
      <c r="CB173" s="240"/>
      <c r="CC173" s="240"/>
      <c r="CD173" s="240"/>
      <c r="CE173" s="240"/>
      <c r="CF173" s="240"/>
      <c r="CG173" s="240"/>
      <c r="CH173" s="240"/>
      <c r="CI173" s="240"/>
      <c r="CJ173" s="240"/>
      <c r="CK173" s="240"/>
      <c r="CL173" s="240"/>
      <c r="CM173" s="240"/>
      <c r="CN173" s="240"/>
      <c r="CO173" s="240"/>
      <c r="CP173" s="240"/>
      <c r="CQ173" s="240"/>
      <c r="CR173" s="240"/>
      <c r="CS173" s="240"/>
      <c r="CT173" s="240"/>
      <c r="CU173" s="240"/>
      <c r="CV173" s="240"/>
      <c r="CW173" s="240"/>
      <c r="CX173" s="240"/>
      <c r="CY173" s="240"/>
      <c r="CZ173" s="240"/>
      <c r="DA173" s="240"/>
      <c r="DB173" s="240"/>
      <c r="DC173" s="240"/>
      <c r="DD173" s="240"/>
      <c r="DE173" s="240"/>
      <c r="DF173" s="240"/>
      <c r="DG173" s="240"/>
      <c r="DH173" s="240"/>
      <c r="DI173" s="240"/>
      <c r="DJ173" s="240"/>
      <c r="DK173" s="240"/>
      <c r="DL173" s="240"/>
      <c r="DM173" s="240"/>
      <c r="DN173" s="240"/>
      <c r="DO173" s="240"/>
      <c r="DP173" s="240"/>
      <c r="DQ173" s="240"/>
      <c r="DR173" s="240"/>
      <c r="DS173" s="240"/>
      <c r="DT173" s="242"/>
      <c r="DU173" s="242"/>
      <c r="DV173" s="241"/>
    </row>
    <row r="174" spans="1:126" x14ac:dyDescent="0.25">
      <c r="A174" s="235" t="s">
        <v>424</v>
      </c>
      <c r="B174" s="236" t="s">
        <v>425</v>
      </c>
      <c r="C174" s="237" t="s">
        <v>1223</v>
      </c>
      <c r="D174" s="237" t="s">
        <v>1223</v>
      </c>
      <c r="E174" s="237">
        <v>173050</v>
      </c>
      <c r="F174" s="237">
        <v>261659</v>
      </c>
      <c r="G174" s="237">
        <v>541923</v>
      </c>
      <c r="H174" s="237">
        <v>121</v>
      </c>
      <c r="I174" s="237">
        <v>135</v>
      </c>
      <c r="J174" s="237">
        <v>147</v>
      </c>
      <c r="K174" s="237">
        <v>369</v>
      </c>
      <c r="L174" s="243" t="s">
        <v>1738</v>
      </c>
      <c r="M174" s="154"/>
      <c r="N174" s="154"/>
      <c r="O174" s="154"/>
      <c r="P174" s="154"/>
      <c r="Q174" s="154"/>
      <c r="R174" s="154"/>
      <c r="S174" s="154"/>
      <c r="T174" s="154"/>
      <c r="U174" s="154"/>
      <c r="V174" s="154"/>
      <c r="W174" s="154"/>
      <c r="X174" s="154"/>
      <c r="Y174" s="154"/>
      <c r="Z174" s="240"/>
      <c r="AA174" s="240"/>
      <c r="AB174" s="240"/>
      <c r="AC174" s="240"/>
      <c r="AD174" s="240"/>
      <c r="AE174" s="240"/>
      <c r="AF174" s="240"/>
      <c r="AG174" s="240"/>
      <c r="AH174" s="240"/>
      <c r="AI174" s="240"/>
      <c r="AJ174" s="240"/>
      <c r="AK174" s="240"/>
      <c r="AL174" s="240"/>
      <c r="AM174" s="240"/>
      <c r="AN174" s="240"/>
      <c r="AO174" s="240"/>
      <c r="AP174" s="240"/>
      <c r="AQ174" s="240"/>
      <c r="AR174" s="240"/>
      <c r="AS174" s="240"/>
      <c r="AT174" s="240"/>
      <c r="AU174" s="240"/>
      <c r="AV174" s="240"/>
      <c r="AW174" s="240"/>
      <c r="AX174" s="240"/>
      <c r="AY174" s="240"/>
      <c r="AZ174" s="240"/>
      <c r="BA174" s="240"/>
      <c r="BB174" s="240"/>
      <c r="BC174" s="240"/>
      <c r="BD174" s="240"/>
      <c r="BE174" s="240"/>
      <c r="BF174" s="240"/>
      <c r="BG174" s="240"/>
      <c r="BH174" s="240"/>
      <c r="BI174" s="240"/>
      <c r="BJ174" s="240"/>
      <c r="BK174" s="240"/>
      <c r="BL174" s="240"/>
      <c r="BM174" s="240"/>
      <c r="BN174" s="240"/>
      <c r="BO174" s="240"/>
      <c r="BP174" s="240"/>
      <c r="BQ174" s="240"/>
      <c r="BR174" s="240"/>
      <c r="BS174" s="240"/>
      <c r="BT174" s="240"/>
      <c r="BU174" s="240"/>
      <c r="BV174" s="240"/>
      <c r="BW174" s="240"/>
      <c r="BX174" s="240"/>
      <c r="BY174" s="240"/>
      <c r="BZ174" s="240"/>
      <c r="CA174" s="240"/>
      <c r="CB174" s="240"/>
      <c r="CC174" s="240"/>
      <c r="CD174" s="240"/>
      <c r="CE174" s="240"/>
      <c r="CF174" s="240"/>
      <c r="CG174" s="240"/>
      <c r="CH174" s="240"/>
      <c r="CI174" s="240"/>
      <c r="CJ174" s="240"/>
      <c r="CK174" s="240"/>
      <c r="CL174" s="240"/>
      <c r="CM174" s="240"/>
      <c r="CN174" s="240"/>
      <c r="CO174" s="240"/>
      <c r="CP174" s="240"/>
      <c r="CQ174" s="240"/>
      <c r="CR174" s="240"/>
      <c r="CS174" s="240"/>
      <c r="CT174" s="240"/>
      <c r="CU174" s="240"/>
      <c r="CV174" s="240"/>
      <c r="CW174" s="240"/>
      <c r="CX174" s="240"/>
      <c r="CY174" s="240"/>
      <c r="CZ174" s="240"/>
      <c r="DA174" s="240"/>
      <c r="DB174" s="240"/>
      <c r="DC174" s="240"/>
      <c r="DD174" s="240"/>
      <c r="DE174" s="240"/>
      <c r="DF174" s="240"/>
      <c r="DG174" s="240"/>
      <c r="DH174" s="240"/>
      <c r="DI174" s="240"/>
      <c r="DJ174" s="240"/>
      <c r="DK174" s="240"/>
      <c r="DL174" s="240"/>
      <c r="DM174" s="240"/>
      <c r="DN174" s="240"/>
      <c r="DO174" s="240"/>
      <c r="DP174" s="240"/>
      <c r="DQ174" s="240"/>
      <c r="DR174" s="240"/>
      <c r="DS174" s="240"/>
      <c r="DT174" s="242"/>
      <c r="DU174" s="242"/>
      <c r="DV174" s="241"/>
    </row>
    <row r="175" spans="1:126" x14ac:dyDescent="0.25">
      <c r="A175" s="235" t="s">
        <v>426</v>
      </c>
      <c r="B175" s="236" t="s">
        <v>427</v>
      </c>
      <c r="C175" s="237" t="s">
        <v>1223</v>
      </c>
      <c r="D175" s="237" t="s">
        <v>1223</v>
      </c>
      <c r="E175" s="237" t="s">
        <v>1223</v>
      </c>
      <c r="F175" s="237">
        <v>250050</v>
      </c>
      <c r="G175" s="237">
        <v>428500</v>
      </c>
      <c r="H175" s="237">
        <v>126</v>
      </c>
      <c r="I175" s="238" t="s">
        <v>1223</v>
      </c>
      <c r="J175" s="237">
        <v>185</v>
      </c>
      <c r="K175" s="237">
        <v>265</v>
      </c>
      <c r="L175" s="239" t="s">
        <v>1735</v>
      </c>
      <c r="M175" s="154"/>
      <c r="N175" s="154"/>
      <c r="O175" s="154"/>
      <c r="P175" s="154"/>
      <c r="Q175" s="154"/>
      <c r="R175" s="154"/>
      <c r="S175" s="154"/>
      <c r="T175" s="154"/>
      <c r="U175" s="154"/>
      <c r="V175" s="154"/>
      <c r="W175" s="154"/>
      <c r="X175" s="154"/>
      <c r="Y175" s="154"/>
      <c r="Z175" s="240"/>
      <c r="AA175" s="240"/>
      <c r="AB175" s="240"/>
      <c r="AC175" s="240"/>
      <c r="AD175" s="240"/>
      <c r="AE175" s="240"/>
      <c r="AF175" s="240"/>
      <c r="AG175" s="240"/>
      <c r="AH175" s="240"/>
      <c r="AI175" s="240"/>
      <c r="AJ175" s="240"/>
      <c r="AK175" s="240"/>
      <c r="AL175" s="240"/>
      <c r="AM175" s="240"/>
      <c r="AN175" s="240"/>
      <c r="AO175" s="240"/>
      <c r="AP175" s="240"/>
      <c r="AQ175" s="240"/>
      <c r="AR175" s="240"/>
      <c r="AS175" s="240"/>
      <c r="AT175" s="240"/>
      <c r="AU175" s="240"/>
      <c r="AV175" s="240"/>
      <c r="AW175" s="240"/>
      <c r="AX175" s="240"/>
      <c r="AY175" s="240"/>
      <c r="AZ175" s="240"/>
      <c r="BA175" s="240"/>
      <c r="BB175" s="240"/>
      <c r="BC175" s="240"/>
      <c r="BD175" s="240"/>
      <c r="BE175" s="240"/>
      <c r="BF175" s="240"/>
      <c r="BG175" s="240"/>
      <c r="BH175" s="240"/>
      <c r="BI175" s="240"/>
      <c r="BJ175" s="240"/>
      <c r="BK175" s="240"/>
      <c r="BL175" s="240"/>
      <c r="BM175" s="240"/>
      <c r="BN175" s="240"/>
      <c r="BO175" s="240"/>
      <c r="BP175" s="240"/>
      <c r="BQ175" s="240"/>
      <c r="BR175" s="240"/>
      <c r="BS175" s="240"/>
      <c r="BT175" s="240"/>
      <c r="BU175" s="240"/>
      <c r="BV175" s="240"/>
      <c r="BW175" s="240"/>
      <c r="BX175" s="240"/>
      <c r="BY175" s="240"/>
      <c r="BZ175" s="240"/>
      <c r="CA175" s="240"/>
      <c r="CB175" s="240"/>
      <c r="CC175" s="240"/>
      <c r="CD175" s="240"/>
      <c r="CE175" s="240"/>
      <c r="CF175" s="240"/>
      <c r="CG175" s="240"/>
      <c r="CH175" s="240"/>
      <c r="CI175" s="240"/>
      <c r="CJ175" s="240"/>
      <c r="CK175" s="240"/>
      <c r="CL175" s="240"/>
      <c r="CM175" s="240"/>
      <c r="CN175" s="240"/>
      <c r="CO175" s="240"/>
      <c r="CP175" s="240"/>
      <c r="CQ175" s="240"/>
      <c r="CR175" s="240"/>
      <c r="CS175" s="240"/>
      <c r="CT175" s="240"/>
      <c r="CU175" s="240"/>
      <c r="CV175" s="240"/>
      <c r="CW175" s="240"/>
      <c r="CX175" s="240"/>
      <c r="CY175" s="240"/>
      <c r="CZ175" s="240"/>
      <c r="DA175" s="240"/>
      <c r="DB175" s="240"/>
      <c r="DC175" s="240"/>
      <c r="DD175" s="240"/>
      <c r="DE175" s="240"/>
      <c r="DF175" s="240"/>
      <c r="DG175" s="240"/>
      <c r="DH175" s="240"/>
      <c r="DI175" s="240"/>
      <c r="DJ175" s="240"/>
      <c r="DK175" s="240"/>
      <c r="DL175" s="240"/>
      <c r="DM175" s="240"/>
      <c r="DN175" s="240"/>
      <c r="DO175" s="240"/>
      <c r="DP175" s="240"/>
      <c r="DQ175" s="240"/>
      <c r="DR175" s="240"/>
      <c r="DS175" s="240"/>
      <c r="DT175" s="242"/>
      <c r="DU175" s="242"/>
      <c r="DV175" s="241"/>
    </row>
    <row r="176" spans="1:126" x14ac:dyDescent="0.25">
      <c r="A176" s="163" t="s">
        <v>428</v>
      </c>
      <c r="B176" s="230" t="s">
        <v>429</v>
      </c>
      <c r="C176" s="231" t="e">
        <v>#N/A</v>
      </c>
      <c r="D176" s="231" t="e">
        <v>#N/A</v>
      </c>
      <c r="E176" s="231" t="e">
        <v>#N/A</v>
      </c>
      <c r="F176" s="231" t="e">
        <v>#N/A</v>
      </c>
      <c r="G176" s="231" t="e">
        <v>#N/A</v>
      </c>
      <c r="H176" s="231" t="e">
        <v>#N/A</v>
      </c>
      <c r="I176" s="231" t="e">
        <v>#N/A</v>
      </c>
      <c r="J176" s="231" t="e">
        <v>#N/A</v>
      </c>
      <c r="K176" s="231" t="e">
        <v>#N/A</v>
      </c>
      <c r="L176" s="164" t="e">
        <v>#N/A</v>
      </c>
      <c r="M176" s="164"/>
      <c r="N176" s="164"/>
      <c r="O176" s="164"/>
      <c r="P176" s="164"/>
      <c r="Q176" s="164"/>
      <c r="R176" s="164"/>
      <c r="S176" s="164"/>
      <c r="T176" s="164"/>
      <c r="U176" s="164"/>
      <c r="V176" s="164"/>
      <c r="W176" s="164"/>
      <c r="X176" s="164"/>
      <c r="Y176" s="164"/>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33"/>
      <c r="CI176" s="233"/>
      <c r="CJ176" s="233"/>
      <c r="CK176" s="233"/>
      <c r="CL176" s="233"/>
      <c r="CM176" s="233"/>
      <c r="CN176" s="233"/>
      <c r="CO176" s="233"/>
      <c r="CP176" s="233"/>
      <c r="CQ176" s="233"/>
      <c r="CR176" s="233"/>
      <c r="CS176" s="233"/>
      <c r="CT176" s="233"/>
      <c r="CU176" s="233"/>
      <c r="CV176" s="233"/>
      <c r="CW176" s="233"/>
      <c r="CX176" s="233"/>
      <c r="CY176" s="233"/>
      <c r="CZ176" s="233"/>
      <c r="DA176" s="233"/>
      <c r="DB176" s="233"/>
      <c r="DC176" s="233"/>
      <c r="DD176" s="233"/>
      <c r="DE176" s="233"/>
      <c r="DF176" s="233"/>
      <c r="DG176" s="233"/>
      <c r="DH176" s="233"/>
      <c r="DI176" s="233"/>
      <c r="DJ176" s="233"/>
      <c r="DK176" s="233"/>
      <c r="DL176" s="233"/>
      <c r="DM176" s="233"/>
      <c r="DN176" s="233"/>
      <c r="DO176" s="233"/>
      <c r="DP176" s="233"/>
      <c r="DQ176" s="233"/>
      <c r="DR176" s="233"/>
      <c r="DS176" s="233"/>
      <c r="DT176" s="234"/>
      <c r="DU176" s="234"/>
      <c r="DV176" s="233"/>
    </row>
    <row r="177" spans="1:126" x14ac:dyDescent="0.25">
      <c r="A177" s="163" t="s">
        <v>430</v>
      </c>
      <c r="B177" s="230" t="s">
        <v>431</v>
      </c>
      <c r="C177" s="231" t="e">
        <v>#N/A</v>
      </c>
      <c r="D177" s="231" t="e">
        <v>#N/A</v>
      </c>
      <c r="E177" s="231" t="e">
        <v>#N/A</v>
      </c>
      <c r="F177" s="231" t="e">
        <v>#N/A</v>
      </c>
      <c r="G177" s="231" t="e">
        <v>#N/A</v>
      </c>
      <c r="H177" s="231" t="e">
        <v>#N/A</v>
      </c>
      <c r="I177" s="231" t="e">
        <v>#N/A</v>
      </c>
      <c r="J177" s="231" t="e">
        <v>#N/A</v>
      </c>
      <c r="K177" s="231" t="e">
        <v>#N/A</v>
      </c>
      <c r="L177" s="164" t="e">
        <v>#N/A</v>
      </c>
      <c r="M177" s="164"/>
      <c r="N177" s="164"/>
      <c r="O177" s="164"/>
      <c r="P177" s="164"/>
      <c r="Q177" s="164"/>
      <c r="R177" s="164"/>
      <c r="S177" s="164"/>
      <c r="T177" s="164"/>
      <c r="U177" s="164"/>
      <c r="V177" s="164"/>
      <c r="W177" s="164"/>
      <c r="X177" s="164"/>
      <c r="Y177" s="164"/>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233"/>
      <c r="CC177" s="233"/>
      <c r="CD177" s="233"/>
      <c r="CE177" s="233"/>
      <c r="CF177" s="233"/>
      <c r="CG177" s="233"/>
      <c r="CH177" s="233"/>
      <c r="CI177" s="233"/>
      <c r="CJ177" s="233"/>
      <c r="CK177" s="233"/>
      <c r="CL177" s="233"/>
      <c r="CM177" s="233"/>
      <c r="CN177" s="233"/>
      <c r="CO177" s="233"/>
      <c r="CP177" s="233"/>
      <c r="CQ177" s="233"/>
      <c r="CR177" s="233"/>
      <c r="CS177" s="233"/>
      <c r="CT177" s="233"/>
      <c r="CU177" s="233"/>
      <c r="CV177" s="233"/>
      <c r="CW177" s="233"/>
      <c r="CX177" s="233"/>
      <c r="CY177" s="233"/>
      <c r="CZ177" s="233"/>
      <c r="DA177" s="233"/>
      <c r="DB177" s="233"/>
      <c r="DC177" s="233"/>
      <c r="DD177" s="233"/>
      <c r="DE177" s="233"/>
      <c r="DF177" s="233"/>
      <c r="DG177" s="233"/>
      <c r="DH177" s="233"/>
      <c r="DI177" s="233"/>
      <c r="DJ177" s="233"/>
      <c r="DK177" s="233"/>
      <c r="DL177" s="233"/>
      <c r="DM177" s="233"/>
      <c r="DN177" s="233"/>
      <c r="DO177" s="233"/>
      <c r="DP177" s="233"/>
      <c r="DQ177" s="233"/>
      <c r="DR177" s="233"/>
      <c r="DS177" s="233"/>
      <c r="DT177" s="234"/>
      <c r="DU177" s="234"/>
      <c r="DV177" s="233"/>
    </row>
    <row r="178" spans="1:126" x14ac:dyDescent="0.25">
      <c r="A178" s="163" t="s">
        <v>432</v>
      </c>
      <c r="B178" s="230" t="s">
        <v>433</v>
      </c>
      <c r="C178" s="231" t="e">
        <v>#N/A</v>
      </c>
      <c r="D178" s="231" t="e">
        <v>#N/A</v>
      </c>
      <c r="E178" s="231" t="e">
        <v>#N/A</v>
      </c>
      <c r="F178" s="231" t="e">
        <v>#N/A</v>
      </c>
      <c r="G178" s="231" t="e">
        <v>#N/A</v>
      </c>
      <c r="H178" s="231" t="e">
        <v>#N/A</v>
      </c>
      <c r="I178" s="231" t="e">
        <v>#N/A</v>
      </c>
      <c r="J178" s="231" t="e">
        <v>#N/A</v>
      </c>
      <c r="K178" s="231" t="e">
        <v>#N/A</v>
      </c>
      <c r="L178" s="164" t="e">
        <v>#N/A</v>
      </c>
      <c r="M178" s="164"/>
      <c r="N178" s="164"/>
      <c r="O178" s="164"/>
      <c r="P178" s="164"/>
      <c r="Q178" s="164"/>
      <c r="R178" s="164"/>
      <c r="S178" s="164"/>
      <c r="T178" s="164"/>
      <c r="U178" s="164"/>
      <c r="V178" s="164"/>
      <c r="W178" s="164"/>
      <c r="X178" s="164"/>
      <c r="Y178" s="164"/>
      <c r="Z178" s="232"/>
      <c r="AA178" s="232"/>
      <c r="AB178" s="232"/>
      <c r="AC178" s="232"/>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4"/>
      <c r="DU178" s="234"/>
      <c r="DV178" s="233"/>
    </row>
    <row r="179" spans="1:126" x14ac:dyDescent="0.25">
      <c r="A179" s="163" t="s">
        <v>434</v>
      </c>
      <c r="B179" s="230" t="s">
        <v>435</v>
      </c>
      <c r="C179" s="231" t="e">
        <v>#N/A</v>
      </c>
      <c r="D179" s="231" t="e">
        <v>#N/A</v>
      </c>
      <c r="E179" s="231" t="e">
        <v>#N/A</v>
      </c>
      <c r="F179" s="231" t="e">
        <v>#N/A</v>
      </c>
      <c r="G179" s="231" t="e">
        <v>#N/A</v>
      </c>
      <c r="H179" s="231" t="e">
        <v>#N/A</v>
      </c>
      <c r="I179" s="231" t="e">
        <v>#N/A</v>
      </c>
      <c r="J179" s="231" t="e">
        <v>#N/A</v>
      </c>
      <c r="K179" s="231" t="e">
        <v>#N/A</v>
      </c>
      <c r="L179" s="164" t="e">
        <v>#N/A</v>
      </c>
      <c r="M179" s="164"/>
      <c r="N179" s="164"/>
      <c r="O179" s="164"/>
      <c r="P179" s="164"/>
      <c r="Q179" s="164"/>
      <c r="R179" s="164"/>
      <c r="S179" s="164"/>
      <c r="T179" s="164"/>
      <c r="U179" s="164"/>
      <c r="V179" s="164"/>
      <c r="W179" s="164"/>
      <c r="X179" s="164"/>
      <c r="Y179" s="164"/>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c r="CA179" s="233"/>
      <c r="CB179" s="233"/>
      <c r="CC179" s="233"/>
      <c r="CD179" s="233"/>
      <c r="CE179" s="233"/>
      <c r="CF179" s="233"/>
      <c r="CG179" s="233"/>
      <c r="CH179" s="233"/>
      <c r="CI179" s="233"/>
      <c r="CJ179" s="233"/>
      <c r="CK179" s="233"/>
      <c r="CL179" s="233"/>
      <c r="CM179" s="233"/>
      <c r="CN179" s="233"/>
      <c r="CO179" s="233"/>
      <c r="CP179" s="233"/>
      <c r="CQ179" s="233"/>
      <c r="CR179" s="233"/>
      <c r="CS179" s="233"/>
      <c r="CT179" s="233"/>
      <c r="CU179" s="233"/>
      <c r="CV179" s="233"/>
      <c r="CW179" s="233"/>
      <c r="CX179" s="233"/>
      <c r="CY179" s="233"/>
      <c r="CZ179" s="233"/>
      <c r="DA179" s="233"/>
      <c r="DB179" s="233"/>
      <c r="DC179" s="233"/>
      <c r="DD179" s="233"/>
      <c r="DE179" s="233"/>
      <c r="DF179" s="233"/>
      <c r="DG179" s="233"/>
      <c r="DH179" s="233"/>
      <c r="DI179" s="233"/>
      <c r="DJ179" s="233"/>
      <c r="DK179" s="233"/>
      <c r="DL179" s="233"/>
      <c r="DM179" s="233"/>
      <c r="DN179" s="233"/>
      <c r="DO179" s="233"/>
      <c r="DP179" s="233"/>
      <c r="DQ179" s="233"/>
      <c r="DR179" s="233"/>
      <c r="DS179" s="233"/>
      <c r="DT179" s="234"/>
      <c r="DU179" s="234"/>
      <c r="DV179" s="233"/>
    </row>
    <row r="180" spans="1:126" x14ac:dyDescent="0.25">
      <c r="A180" s="235" t="s">
        <v>436</v>
      </c>
      <c r="B180" s="236" t="s">
        <v>437</v>
      </c>
      <c r="C180" s="237" t="s">
        <v>1223</v>
      </c>
      <c r="D180" s="237" t="s">
        <v>1223</v>
      </c>
      <c r="E180" s="237">
        <v>218800</v>
      </c>
      <c r="F180" s="237">
        <v>271118</v>
      </c>
      <c r="G180" s="237">
        <v>304355</v>
      </c>
      <c r="H180" s="237">
        <v>103</v>
      </c>
      <c r="I180" s="237">
        <v>153</v>
      </c>
      <c r="J180" s="237">
        <v>288</v>
      </c>
      <c r="K180" s="237">
        <v>346</v>
      </c>
      <c r="L180" s="239" t="s">
        <v>1827</v>
      </c>
      <c r="M180" s="154"/>
      <c r="N180" s="154"/>
      <c r="O180" s="154"/>
      <c r="P180" s="154"/>
      <c r="Q180" s="154"/>
      <c r="R180" s="154"/>
      <c r="S180" s="154"/>
      <c r="T180" s="154"/>
      <c r="U180" s="154"/>
      <c r="V180" s="154"/>
      <c r="W180" s="154"/>
      <c r="X180" s="154"/>
      <c r="Y180" s="154"/>
      <c r="Z180" s="240"/>
      <c r="AA180" s="240"/>
      <c r="AB180" s="240"/>
      <c r="AC180" s="240"/>
      <c r="AD180" s="240"/>
      <c r="AE180" s="240"/>
      <c r="AF180" s="240"/>
      <c r="AG180" s="240"/>
      <c r="AH180" s="240"/>
      <c r="AI180" s="240"/>
      <c r="AJ180" s="240"/>
      <c r="AK180" s="240"/>
      <c r="AL180" s="240"/>
      <c r="AM180" s="240"/>
      <c r="AN180" s="240"/>
      <c r="AO180" s="240"/>
      <c r="AP180" s="240"/>
      <c r="AQ180" s="240"/>
      <c r="AR180" s="240"/>
      <c r="AS180" s="240"/>
      <c r="AT180" s="240"/>
      <c r="AU180" s="240"/>
      <c r="AV180" s="240"/>
      <c r="AW180" s="240"/>
      <c r="AX180" s="240"/>
      <c r="AY180" s="240"/>
      <c r="AZ180" s="240"/>
      <c r="BA180" s="240"/>
      <c r="BB180" s="240"/>
      <c r="BC180" s="240"/>
      <c r="BD180" s="240"/>
      <c r="BE180" s="240"/>
      <c r="BF180" s="240"/>
      <c r="BG180" s="240"/>
      <c r="BH180" s="240"/>
      <c r="BI180" s="240"/>
      <c r="BJ180" s="240"/>
      <c r="BK180" s="240"/>
      <c r="BL180" s="240"/>
      <c r="BM180" s="240"/>
      <c r="BN180" s="240"/>
      <c r="BO180" s="240"/>
      <c r="BP180" s="240"/>
      <c r="BQ180" s="240"/>
      <c r="BR180" s="240"/>
      <c r="BS180" s="240"/>
      <c r="BT180" s="240"/>
      <c r="BU180" s="240"/>
      <c r="BV180" s="240"/>
      <c r="BW180" s="240"/>
      <c r="BX180" s="240"/>
      <c r="BY180" s="240"/>
      <c r="BZ180" s="240"/>
      <c r="CA180" s="24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240"/>
      <c r="DI180" s="240"/>
      <c r="DJ180" s="240"/>
      <c r="DK180" s="240"/>
      <c r="DL180" s="240"/>
      <c r="DM180" s="240"/>
      <c r="DN180" s="240"/>
      <c r="DO180" s="240"/>
      <c r="DP180" s="240"/>
      <c r="DQ180" s="240"/>
      <c r="DR180" s="240"/>
      <c r="DS180" s="240"/>
      <c r="DT180" s="242"/>
      <c r="DU180" s="242"/>
      <c r="DV180" s="241"/>
    </row>
    <row r="181" spans="1:126" x14ac:dyDescent="0.25">
      <c r="A181" s="163" t="s">
        <v>438</v>
      </c>
      <c r="B181" s="230" t="s">
        <v>439</v>
      </c>
      <c r="C181" s="231" t="e">
        <v>#N/A</v>
      </c>
      <c r="D181" s="231" t="e">
        <v>#N/A</v>
      </c>
      <c r="E181" s="231" t="e">
        <v>#N/A</v>
      </c>
      <c r="F181" s="231" t="e">
        <v>#N/A</v>
      </c>
      <c r="G181" s="231" t="e">
        <v>#N/A</v>
      </c>
      <c r="H181" s="231" t="e">
        <v>#N/A</v>
      </c>
      <c r="I181" s="231" t="e">
        <v>#N/A</v>
      </c>
      <c r="J181" s="231" t="e">
        <v>#N/A</v>
      </c>
      <c r="K181" s="231" t="e">
        <v>#N/A</v>
      </c>
      <c r="L181" s="164" t="e">
        <v>#N/A</v>
      </c>
      <c r="M181" s="164"/>
      <c r="N181" s="164"/>
      <c r="O181" s="164"/>
      <c r="P181" s="164"/>
      <c r="Q181" s="164"/>
      <c r="R181" s="164"/>
      <c r="S181" s="164"/>
      <c r="T181" s="164"/>
      <c r="U181" s="164"/>
      <c r="V181" s="164"/>
      <c r="W181" s="164"/>
      <c r="X181" s="164"/>
      <c r="Y181" s="164"/>
      <c r="Z181" s="232"/>
      <c r="AA181" s="232"/>
      <c r="AB181" s="232"/>
      <c r="AC181" s="232"/>
      <c r="AD181" s="232"/>
      <c r="AE181" s="232"/>
      <c r="AF181" s="232"/>
      <c r="AG181" s="232"/>
      <c r="AH181" s="232"/>
      <c r="AI181" s="232"/>
      <c r="AJ181" s="232"/>
      <c r="AK181" s="232"/>
      <c r="AL181" s="232"/>
      <c r="AM181" s="232"/>
      <c r="AN181" s="232"/>
      <c r="AO181" s="232"/>
      <c r="AP181" s="232"/>
      <c r="AQ181" s="232"/>
      <c r="AR181" s="232"/>
      <c r="AS181" s="232"/>
      <c r="AT181" s="232"/>
      <c r="AU181" s="232"/>
      <c r="AV181" s="232"/>
      <c r="AW181" s="232"/>
      <c r="AX181" s="232"/>
      <c r="AY181" s="232"/>
      <c r="AZ181" s="232"/>
      <c r="BA181" s="232"/>
      <c r="BB181" s="232"/>
      <c r="BC181" s="232"/>
      <c r="BD181" s="232"/>
      <c r="BE181" s="232"/>
      <c r="BF181" s="232"/>
      <c r="BG181" s="232"/>
      <c r="BH181" s="232"/>
      <c r="BI181" s="232"/>
      <c r="BJ181" s="232"/>
      <c r="BK181" s="232"/>
      <c r="BL181" s="232"/>
      <c r="BM181" s="232"/>
      <c r="BN181" s="232"/>
      <c r="BO181" s="232"/>
      <c r="BP181" s="232"/>
      <c r="BQ181" s="232"/>
      <c r="BR181" s="232"/>
      <c r="BS181" s="232"/>
      <c r="BT181" s="232"/>
      <c r="BU181" s="232"/>
      <c r="BV181" s="232"/>
      <c r="BW181" s="232"/>
      <c r="BX181" s="232"/>
      <c r="BY181" s="232"/>
      <c r="BZ181" s="232"/>
      <c r="CA181" s="232"/>
      <c r="CB181" s="232"/>
      <c r="CC181" s="232"/>
      <c r="CD181" s="232"/>
      <c r="CE181" s="232"/>
      <c r="CF181" s="232"/>
      <c r="CG181" s="232"/>
      <c r="CH181" s="232"/>
      <c r="CI181" s="232"/>
      <c r="CJ181" s="232"/>
      <c r="CK181" s="232"/>
      <c r="CL181" s="232"/>
      <c r="CM181" s="232"/>
      <c r="CN181" s="232"/>
      <c r="CO181" s="232"/>
      <c r="CP181" s="232"/>
      <c r="CQ181" s="232"/>
      <c r="CR181" s="232"/>
      <c r="CS181" s="232"/>
      <c r="CT181" s="232"/>
      <c r="CU181" s="232"/>
      <c r="CV181" s="232"/>
      <c r="CW181" s="232"/>
      <c r="CX181" s="232"/>
      <c r="CY181" s="232"/>
      <c r="CZ181" s="232"/>
      <c r="DA181" s="232"/>
      <c r="DB181" s="232"/>
      <c r="DC181" s="232"/>
      <c r="DD181" s="232"/>
      <c r="DE181" s="232"/>
      <c r="DF181" s="232"/>
      <c r="DG181" s="232"/>
      <c r="DH181" s="232"/>
      <c r="DI181" s="232"/>
      <c r="DJ181" s="232"/>
      <c r="DK181" s="232"/>
      <c r="DL181" s="232"/>
      <c r="DM181" s="232"/>
      <c r="DN181" s="232"/>
      <c r="DO181" s="232"/>
      <c r="DP181" s="232"/>
      <c r="DQ181" s="232"/>
      <c r="DR181" s="232"/>
      <c r="DS181" s="232"/>
      <c r="DT181" s="234"/>
      <c r="DU181" s="234"/>
      <c r="DV181" s="233"/>
    </row>
    <row r="182" spans="1:126" x14ac:dyDescent="0.25">
      <c r="A182" s="235" t="s">
        <v>440</v>
      </c>
      <c r="B182" s="236" t="s">
        <v>441</v>
      </c>
      <c r="C182" s="237" t="s">
        <v>1223</v>
      </c>
      <c r="D182" s="237" t="s">
        <v>1223</v>
      </c>
      <c r="E182" s="237">
        <v>173928</v>
      </c>
      <c r="F182" s="237">
        <v>201667</v>
      </c>
      <c r="G182" s="237">
        <v>322883</v>
      </c>
      <c r="H182" s="237" t="s">
        <v>1223</v>
      </c>
      <c r="I182" s="237">
        <v>147</v>
      </c>
      <c r="J182" s="237">
        <v>173</v>
      </c>
      <c r="K182" s="237">
        <v>219</v>
      </c>
      <c r="L182" s="239" t="s">
        <v>1826</v>
      </c>
      <c r="M182" s="154"/>
      <c r="N182" s="154"/>
      <c r="O182" s="154"/>
      <c r="P182" s="154"/>
      <c r="Q182" s="154"/>
      <c r="R182" s="154"/>
      <c r="S182" s="154"/>
      <c r="T182" s="154"/>
      <c r="U182" s="154"/>
      <c r="V182" s="154"/>
      <c r="W182" s="154"/>
      <c r="X182" s="154"/>
      <c r="Y182" s="154"/>
      <c r="Z182" s="240"/>
      <c r="AA182" s="240"/>
      <c r="AB182" s="240"/>
      <c r="AC182" s="240"/>
      <c r="AD182" s="240"/>
      <c r="AE182" s="240"/>
      <c r="AF182" s="240"/>
      <c r="AG182" s="240"/>
      <c r="AH182" s="240"/>
      <c r="AI182" s="240"/>
      <c r="AJ182" s="240"/>
      <c r="AK182" s="240"/>
      <c r="AL182" s="240"/>
      <c r="AM182" s="240"/>
      <c r="AN182" s="240"/>
      <c r="AO182" s="240"/>
      <c r="AP182" s="240"/>
      <c r="AQ182" s="240"/>
      <c r="AR182" s="240"/>
      <c r="AS182" s="240"/>
      <c r="AT182" s="240"/>
      <c r="AU182" s="240"/>
      <c r="AV182" s="240"/>
      <c r="AW182" s="240"/>
      <c r="AX182" s="240"/>
      <c r="AY182" s="240"/>
      <c r="AZ182" s="240"/>
      <c r="BA182" s="240"/>
      <c r="BB182" s="240"/>
      <c r="BC182" s="240"/>
      <c r="BD182" s="240"/>
      <c r="BE182" s="240"/>
      <c r="BF182" s="240"/>
      <c r="BG182" s="240"/>
      <c r="BH182" s="240"/>
      <c r="BI182" s="240"/>
      <c r="BJ182" s="240"/>
      <c r="BK182" s="240"/>
      <c r="BL182" s="240"/>
      <c r="BM182" s="240"/>
      <c r="BN182" s="240"/>
      <c r="BO182" s="240"/>
      <c r="BP182" s="240"/>
      <c r="BQ182" s="240"/>
      <c r="BR182" s="240"/>
      <c r="BS182" s="240"/>
      <c r="BT182" s="240"/>
      <c r="BU182" s="240"/>
      <c r="BV182" s="240"/>
      <c r="BW182" s="240"/>
      <c r="BX182" s="240"/>
      <c r="BY182" s="240"/>
      <c r="BZ182" s="240"/>
      <c r="CA182" s="240"/>
      <c r="CB182" s="240"/>
      <c r="CC182" s="240"/>
      <c r="CD182" s="240"/>
      <c r="CE182" s="240"/>
      <c r="CF182" s="240"/>
      <c r="CG182" s="240"/>
      <c r="CH182" s="240"/>
      <c r="CI182" s="240"/>
      <c r="CJ182" s="240"/>
      <c r="CK182" s="240"/>
      <c r="CL182" s="240"/>
      <c r="CM182" s="240"/>
      <c r="CN182" s="240"/>
      <c r="CO182" s="240"/>
      <c r="CP182" s="240"/>
      <c r="CQ182" s="240"/>
      <c r="CR182" s="240"/>
      <c r="CS182" s="240"/>
      <c r="CT182" s="240"/>
      <c r="CU182" s="240"/>
      <c r="CV182" s="240"/>
      <c r="CW182" s="240"/>
      <c r="CX182" s="240"/>
      <c r="CY182" s="240"/>
      <c r="CZ182" s="240"/>
      <c r="DA182" s="240"/>
      <c r="DB182" s="240"/>
      <c r="DC182" s="240"/>
      <c r="DD182" s="240"/>
      <c r="DE182" s="240"/>
      <c r="DF182" s="240"/>
      <c r="DG182" s="240"/>
      <c r="DH182" s="240"/>
      <c r="DI182" s="240"/>
      <c r="DJ182" s="240"/>
      <c r="DK182" s="240"/>
      <c r="DL182" s="240"/>
      <c r="DM182" s="240"/>
      <c r="DN182" s="240"/>
      <c r="DO182" s="240"/>
      <c r="DP182" s="240"/>
      <c r="DQ182" s="240"/>
      <c r="DR182" s="240"/>
      <c r="DS182" s="240"/>
      <c r="DT182" s="242"/>
      <c r="DU182" s="242"/>
      <c r="DV182" s="241"/>
    </row>
    <row r="183" spans="1:126" x14ac:dyDescent="0.25">
      <c r="A183" s="235" t="s">
        <v>442</v>
      </c>
      <c r="B183" s="236" t="s">
        <v>443</v>
      </c>
      <c r="C183" s="237" t="s">
        <v>1223</v>
      </c>
      <c r="D183" s="237" t="s">
        <v>1223</v>
      </c>
      <c r="E183" s="237">
        <v>257250</v>
      </c>
      <c r="F183" s="237">
        <v>206736</v>
      </c>
      <c r="G183" s="237">
        <v>302500</v>
      </c>
      <c r="H183" s="237" t="s">
        <v>1223</v>
      </c>
      <c r="I183" s="237">
        <v>173</v>
      </c>
      <c r="J183" s="237">
        <v>222</v>
      </c>
      <c r="K183" s="237">
        <v>253</v>
      </c>
      <c r="L183" s="239" t="s">
        <v>1735</v>
      </c>
      <c r="M183" s="154"/>
      <c r="N183" s="154"/>
      <c r="O183" s="154"/>
      <c r="P183" s="154"/>
      <c r="Q183" s="154"/>
      <c r="R183" s="154"/>
      <c r="S183" s="154"/>
      <c r="T183" s="154"/>
      <c r="U183" s="154"/>
      <c r="V183" s="154"/>
      <c r="W183" s="154"/>
      <c r="X183" s="154"/>
      <c r="Y183" s="154"/>
      <c r="Z183" s="240"/>
      <c r="AA183" s="240"/>
      <c r="AB183" s="240"/>
      <c r="AC183" s="240"/>
      <c r="AD183" s="240"/>
      <c r="AE183" s="240"/>
      <c r="AF183" s="240"/>
      <c r="AG183" s="240"/>
      <c r="AH183" s="240"/>
      <c r="AI183" s="240"/>
      <c r="AJ183" s="240"/>
      <c r="AK183" s="240"/>
      <c r="AL183" s="240"/>
      <c r="AM183" s="240"/>
      <c r="AN183" s="240"/>
      <c r="AO183" s="240"/>
      <c r="AP183" s="240"/>
      <c r="AQ183" s="240"/>
      <c r="AR183" s="240"/>
      <c r="AS183" s="240"/>
      <c r="AT183" s="240"/>
      <c r="AU183" s="240"/>
      <c r="AV183" s="240"/>
      <c r="AW183" s="240"/>
      <c r="AX183" s="240"/>
      <c r="AY183" s="240"/>
      <c r="AZ183" s="240"/>
      <c r="BA183" s="240"/>
      <c r="BB183" s="240"/>
      <c r="BC183" s="240"/>
      <c r="BD183" s="240"/>
      <c r="BE183" s="240"/>
      <c r="BF183" s="240"/>
      <c r="BG183" s="240"/>
      <c r="BH183" s="240"/>
      <c r="BI183" s="240"/>
      <c r="BJ183" s="240"/>
      <c r="BK183" s="240"/>
      <c r="BL183" s="240"/>
      <c r="BM183" s="240"/>
      <c r="BN183" s="240"/>
      <c r="BO183" s="240"/>
      <c r="BP183" s="240"/>
      <c r="BQ183" s="240"/>
      <c r="BR183" s="240"/>
      <c r="BS183" s="240"/>
      <c r="BT183" s="240"/>
      <c r="BU183" s="240"/>
      <c r="BV183" s="240"/>
      <c r="BW183" s="240"/>
      <c r="BX183" s="240"/>
      <c r="BY183" s="240"/>
      <c r="BZ183" s="240"/>
      <c r="CA183" s="240"/>
      <c r="CB183" s="240"/>
      <c r="CC183" s="240"/>
      <c r="CD183" s="240"/>
      <c r="CE183" s="240"/>
      <c r="CF183" s="240"/>
      <c r="CG183" s="240"/>
      <c r="CH183" s="240"/>
      <c r="CI183" s="240"/>
      <c r="CJ183" s="240"/>
      <c r="CK183" s="240"/>
      <c r="CL183" s="240"/>
      <c r="CM183" s="240"/>
      <c r="CN183" s="240"/>
      <c r="CO183" s="240"/>
      <c r="CP183" s="240"/>
      <c r="CQ183" s="240"/>
      <c r="CR183" s="240"/>
      <c r="CS183" s="240"/>
      <c r="CT183" s="240"/>
      <c r="CU183" s="240"/>
      <c r="CV183" s="240"/>
      <c r="CW183" s="240"/>
      <c r="CX183" s="240"/>
      <c r="CY183" s="240"/>
      <c r="CZ183" s="240"/>
      <c r="DA183" s="240"/>
      <c r="DB183" s="240"/>
      <c r="DC183" s="240"/>
      <c r="DD183" s="240"/>
      <c r="DE183" s="240"/>
      <c r="DF183" s="240"/>
      <c r="DG183" s="240"/>
      <c r="DH183" s="240"/>
      <c r="DI183" s="240"/>
      <c r="DJ183" s="240"/>
      <c r="DK183" s="240"/>
      <c r="DL183" s="240"/>
      <c r="DM183" s="240"/>
      <c r="DN183" s="240"/>
      <c r="DO183" s="240"/>
      <c r="DP183" s="240"/>
      <c r="DQ183" s="240"/>
      <c r="DR183" s="240"/>
      <c r="DS183" s="240"/>
      <c r="DT183" s="242"/>
      <c r="DU183" s="242"/>
      <c r="DV183" s="241"/>
    </row>
    <row r="184" spans="1:126" x14ac:dyDescent="0.25">
      <c r="A184" s="235" t="s">
        <v>444</v>
      </c>
      <c r="B184" s="236" t="s">
        <v>445</v>
      </c>
      <c r="C184" s="237" t="s">
        <v>1223</v>
      </c>
      <c r="D184" s="237" t="s">
        <v>1223</v>
      </c>
      <c r="E184" s="237">
        <v>205250</v>
      </c>
      <c r="F184" s="237">
        <v>276500</v>
      </c>
      <c r="G184" s="237">
        <v>404615</v>
      </c>
      <c r="H184" s="238" t="s">
        <v>1223</v>
      </c>
      <c r="I184" s="237">
        <v>155</v>
      </c>
      <c r="J184" s="237">
        <v>178</v>
      </c>
      <c r="K184" s="237">
        <v>268</v>
      </c>
      <c r="L184" s="239" t="s">
        <v>1735</v>
      </c>
      <c r="M184" s="154"/>
      <c r="N184" s="154"/>
      <c r="O184" s="154"/>
      <c r="P184" s="154"/>
      <c r="Q184" s="154"/>
      <c r="R184" s="154"/>
      <c r="S184" s="154"/>
      <c r="T184" s="154"/>
      <c r="U184" s="154"/>
      <c r="V184" s="154"/>
      <c r="W184" s="154"/>
      <c r="X184" s="154"/>
      <c r="Y184" s="154"/>
      <c r="Z184" s="240"/>
      <c r="AA184" s="240"/>
      <c r="AB184" s="240"/>
      <c r="AC184" s="240"/>
      <c r="AD184" s="240"/>
      <c r="AE184" s="240"/>
      <c r="AF184" s="240"/>
      <c r="AG184" s="240"/>
      <c r="AH184" s="240"/>
      <c r="AI184" s="240"/>
      <c r="AJ184" s="240"/>
      <c r="AK184" s="240"/>
      <c r="AL184" s="240"/>
      <c r="AM184" s="240"/>
      <c r="AN184" s="240"/>
      <c r="AO184" s="240"/>
      <c r="AP184" s="240"/>
      <c r="AQ184" s="240"/>
      <c r="AR184" s="240"/>
      <c r="AS184" s="240"/>
      <c r="AT184" s="240"/>
      <c r="AU184" s="240"/>
      <c r="AV184" s="240"/>
      <c r="AW184" s="240"/>
      <c r="AX184" s="240"/>
      <c r="AY184" s="240"/>
      <c r="AZ184" s="240"/>
      <c r="BA184" s="240"/>
      <c r="BB184" s="240"/>
      <c r="BC184" s="240"/>
      <c r="BD184" s="240"/>
      <c r="BE184" s="240"/>
      <c r="BF184" s="240"/>
      <c r="BG184" s="240"/>
      <c r="BH184" s="240"/>
      <c r="BI184" s="240"/>
      <c r="BJ184" s="240"/>
      <c r="BK184" s="240"/>
      <c r="BL184" s="240"/>
      <c r="BM184" s="240"/>
      <c r="BN184" s="240"/>
      <c r="BO184" s="240"/>
      <c r="BP184" s="240"/>
      <c r="BQ184" s="240"/>
      <c r="BR184" s="240"/>
      <c r="BS184" s="240"/>
      <c r="BT184" s="240"/>
      <c r="BU184" s="240"/>
      <c r="BV184" s="240"/>
      <c r="BW184" s="240"/>
      <c r="BX184" s="240"/>
      <c r="BY184" s="240"/>
      <c r="BZ184" s="240"/>
      <c r="CA184" s="240"/>
      <c r="CB184" s="240"/>
      <c r="CC184" s="240"/>
      <c r="CD184" s="240"/>
      <c r="CE184" s="240"/>
      <c r="CF184" s="240"/>
      <c r="CG184" s="240"/>
      <c r="CH184" s="240"/>
      <c r="CI184" s="240"/>
      <c r="CJ184" s="240"/>
      <c r="CK184" s="240"/>
      <c r="CL184" s="240"/>
      <c r="CM184" s="240"/>
      <c r="CN184" s="240"/>
      <c r="CO184" s="240"/>
      <c r="CP184" s="240"/>
      <c r="CQ184" s="240"/>
      <c r="CR184" s="240"/>
      <c r="CS184" s="240"/>
      <c r="CT184" s="240"/>
      <c r="CU184" s="240"/>
      <c r="CV184" s="240"/>
      <c r="CW184" s="240"/>
      <c r="CX184" s="240"/>
      <c r="CY184" s="240"/>
      <c r="CZ184" s="240"/>
      <c r="DA184" s="240"/>
      <c r="DB184" s="240"/>
      <c r="DC184" s="240"/>
      <c r="DD184" s="240"/>
      <c r="DE184" s="240"/>
      <c r="DF184" s="240"/>
      <c r="DG184" s="240"/>
      <c r="DH184" s="240"/>
      <c r="DI184" s="240"/>
      <c r="DJ184" s="240"/>
      <c r="DK184" s="240"/>
      <c r="DL184" s="240"/>
      <c r="DM184" s="240"/>
      <c r="DN184" s="240"/>
      <c r="DO184" s="240"/>
      <c r="DP184" s="240"/>
      <c r="DQ184" s="240"/>
      <c r="DR184" s="240"/>
      <c r="DS184" s="240"/>
      <c r="DT184" s="242"/>
      <c r="DU184" s="242"/>
      <c r="DV184" s="241"/>
    </row>
    <row r="185" spans="1:126" x14ac:dyDescent="0.25">
      <c r="A185" s="235" t="s">
        <v>446</v>
      </c>
      <c r="B185" s="236" t="s">
        <v>447</v>
      </c>
      <c r="C185" s="237" t="s">
        <v>1223</v>
      </c>
      <c r="D185" s="237" t="s">
        <v>1223</v>
      </c>
      <c r="E185" s="237">
        <v>194958</v>
      </c>
      <c r="F185" s="237">
        <v>204400</v>
      </c>
      <c r="G185" s="237">
        <v>329400</v>
      </c>
      <c r="H185" s="238" t="s">
        <v>1223</v>
      </c>
      <c r="I185" s="237">
        <v>161</v>
      </c>
      <c r="J185" s="237">
        <v>184</v>
      </c>
      <c r="K185" s="237" t="s">
        <v>1223</v>
      </c>
      <c r="L185" s="239" t="s">
        <v>1735</v>
      </c>
      <c r="M185" s="154"/>
      <c r="N185" s="154"/>
      <c r="O185" s="154"/>
      <c r="P185" s="154"/>
      <c r="Q185" s="154"/>
      <c r="R185" s="154"/>
      <c r="S185" s="154"/>
      <c r="T185" s="154"/>
      <c r="U185" s="154"/>
      <c r="V185" s="154"/>
      <c r="W185" s="154"/>
      <c r="X185" s="154"/>
      <c r="Y185" s="154"/>
      <c r="Z185" s="240"/>
      <c r="AA185" s="240"/>
      <c r="AB185" s="240"/>
      <c r="AC185" s="240"/>
      <c r="AD185" s="240"/>
      <c r="AE185" s="240"/>
      <c r="AF185" s="240"/>
      <c r="AG185" s="240"/>
      <c r="AH185" s="240"/>
      <c r="AI185" s="240"/>
      <c r="AJ185" s="240"/>
      <c r="AK185" s="240"/>
      <c r="AL185" s="240"/>
      <c r="AM185" s="240"/>
      <c r="AN185" s="240"/>
      <c r="AO185" s="240"/>
      <c r="AP185" s="240"/>
      <c r="AQ185" s="240"/>
      <c r="AR185" s="240"/>
      <c r="AS185" s="240"/>
      <c r="AT185" s="240"/>
      <c r="AU185" s="240"/>
      <c r="AV185" s="240"/>
      <c r="AW185" s="240"/>
      <c r="AX185" s="240"/>
      <c r="AY185" s="240"/>
      <c r="AZ185" s="240"/>
      <c r="BA185" s="240"/>
      <c r="BB185" s="240"/>
      <c r="BC185" s="240"/>
      <c r="BD185" s="240"/>
      <c r="BE185" s="240"/>
      <c r="BF185" s="240"/>
      <c r="BG185" s="240"/>
      <c r="BH185" s="240"/>
      <c r="BI185" s="240"/>
      <c r="BJ185" s="240"/>
      <c r="BK185" s="240"/>
      <c r="BL185" s="240"/>
      <c r="BM185" s="240"/>
      <c r="BN185" s="240"/>
      <c r="BO185" s="240"/>
      <c r="BP185" s="240"/>
      <c r="BQ185" s="240"/>
      <c r="BR185" s="240"/>
      <c r="BS185" s="240"/>
      <c r="BT185" s="240"/>
      <c r="BU185" s="240"/>
      <c r="BV185" s="240"/>
      <c r="BW185" s="240"/>
      <c r="BX185" s="240"/>
      <c r="BY185" s="240"/>
      <c r="BZ185" s="240"/>
      <c r="CA185" s="240"/>
      <c r="CB185" s="240"/>
      <c r="CC185" s="240"/>
      <c r="CD185" s="240"/>
      <c r="CE185" s="240"/>
      <c r="CF185" s="240"/>
      <c r="CG185" s="240"/>
      <c r="CH185" s="240"/>
      <c r="CI185" s="240"/>
      <c r="CJ185" s="240"/>
      <c r="CK185" s="240"/>
      <c r="CL185" s="240"/>
      <c r="CM185" s="240"/>
      <c r="CN185" s="240"/>
      <c r="CO185" s="240"/>
      <c r="CP185" s="240"/>
      <c r="CQ185" s="240"/>
      <c r="CR185" s="240"/>
      <c r="CS185" s="240"/>
      <c r="CT185" s="240"/>
      <c r="CU185" s="240"/>
      <c r="CV185" s="240"/>
      <c r="CW185" s="240"/>
      <c r="CX185" s="240"/>
      <c r="CY185" s="240"/>
      <c r="CZ185" s="240"/>
      <c r="DA185" s="240"/>
      <c r="DB185" s="240"/>
      <c r="DC185" s="240"/>
      <c r="DD185" s="240"/>
      <c r="DE185" s="240"/>
      <c r="DF185" s="240"/>
      <c r="DG185" s="240"/>
      <c r="DH185" s="240"/>
      <c r="DI185" s="240"/>
      <c r="DJ185" s="240"/>
      <c r="DK185" s="240"/>
      <c r="DL185" s="240"/>
      <c r="DM185" s="240"/>
      <c r="DN185" s="240"/>
      <c r="DO185" s="240"/>
      <c r="DP185" s="240"/>
      <c r="DQ185" s="240"/>
      <c r="DR185" s="240"/>
      <c r="DS185" s="240"/>
      <c r="DT185" s="242"/>
      <c r="DU185" s="242"/>
      <c r="DV185" s="241"/>
    </row>
    <row r="186" spans="1:126" x14ac:dyDescent="0.25">
      <c r="A186" s="163" t="s">
        <v>448</v>
      </c>
      <c r="B186" s="230" t="s">
        <v>449</v>
      </c>
      <c r="C186" s="231" t="e">
        <v>#N/A</v>
      </c>
      <c r="D186" s="231" t="e">
        <v>#N/A</v>
      </c>
      <c r="E186" s="231" t="e">
        <v>#N/A</v>
      </c>
      <c r="F186" s="231" t="e">
        <v>#N/A</v>
      </c>
      <c r="G186" s="231" t="e">
        <v>#N/A</v>
      </c>
      <c r="H186" s="231" t="e">
        <v>#N/A</v>
      </c>
      <c r="I186" s="231" t="e">
        <v>#N/A</v>
      </c>
      <c r="J186" s="231" t="e">
        <v>#N/A</v>
      </c>
      <c r="K186" s="231" t="e">
        <v>#N/A</v>
      </c>
      <c r="L186" s="164" t="e">
        <v>#N/A</v>
      </c>
      <c r="M186" s="164"/>
      <c r="N186" s="164"/>
      <c r="O186" s="164"/>
      <c r="P186" s="164"/>
      <c r="Q186" s="164"/>
      <c r="R186" s="164"/>
      <c r="S186" s="164"/>
      <c r="T186" s="164"/>
      <c r="U186" s="164"/>
      <c r="V186" s="164"/>
      <c r="W186" s="164"/>
      <c r="X186" s="164"/>
      <c r="Y186" s="164"/>
      <c r="Z186" s="233"/>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33"/>
      <c r="BK186" s="233"/>
      <c r="BL186" s="233"/>
      <c r="BM186" s="233"/>
      <c r="BN186" s="233"/>
      <c r="BO186" s="233"/>
      <c r="BP186" s="233"/>
      <c r="BQ186" s="233"/>
      <c r="BR186" s="233"/>
      <c r="BS186" s="233"/>
      <c r="BT186" s="233"/>
      <c r="BU186" s="233"/>
      <c r="BV186" s="233"/>
      <c r="BW186" s="233"/>
      <c r="BX186" s="233"/>
      <c r="BY186" s="233"/>
      <c r="BZ186" s="233"/>
      <c r="CA186" s="233"/>
      <c r="CB186" s="233"/>
      <c r="CC186" s="233"/>
      <c r="CD186" s="233"/>
      <c r="CE186" s="233"/>
      <c r="CF186" s="233"/>
      <c r="CG186" s="233"/>
      <c r="CH186" s="233"/>
      <c r="CI186" s="233"/>
      <c r="CJ186" s="233"/>
      <c r="CK186" s="233"/>
      <c r="CL186" s="233"/>
      <c r="CM186" s="233"/>
      <c r="CN186" s="233"/>
      <c r="CO186" s="233"/>
      <c r="CP186" s="233"/>
      <c r="CQ186" s="233"/>
      <c r="CR186" s="233"/>
      <c r="CS186" s="233"/>
      <c r="CT186" s="233"/>
      <c r="CU186" s="233"/>
      <c r="CV186" s="233"/>
      <c r="CW186" s="233"/>
      <c r="CX186" s="233"/>
      <c r="CY186" s="233"/>
      <c r="CZ186" s="233"/>
      <c r="DA186" s="233"/>
      <c r="DB186" s="233"/>
      <c r="DC186" s="233"/>
      <c r="DD186" s="233"/>
      <c r="DE186" s="233"/>
      <c r="DF186" s="233"/>
      <c r="DG186" s="233"/>
      <c r="DH186" s="233"/>
      <c r="DI186" s="233"/>
      <c r="DJ186" s="233"/>
      <c r="DK186" s="233"/>
      <c r="DL186" s="233"/>
      <c r="DM186" s="233"/>
      <c r="DN186" s="233"/>
      <c r="DO186" s="233"/>
      <c r="DP186" s="233"/>
      <c r="DQ186" s="233"/>
      <c r="DR186" s="233"/>
      <c r="DS186" s="233"/>
      <c r="DT186" s="234"/>
      <c r="DU186" s="234"/>
      <c r="DV186" s="233"/>
    </row>
    <row r="187" spans="1:126" x14ac:dyDescent="0.25">
      <c r="A187" s="163" t="s">
        <v>450</v>
      </c>
      <c r="B187" s="230" t="s">
        <v>451</v>
      </c>
      <c r="C187" s="231" t="e">
        <v>#N/A</v>
      </c>
      <c r="D187" s="231" t="e">
        <v>#N/A</v>
      </c>
      <c r="E187" s="231" t="e">
        <v>#N/A</v>
      </c>
      <c r="F187" s="231" t="e">
        <v>#N/A</v>
      </c>
      <c r="G187" s="231" t="e">
        <v>#N/A</v>
      </c>
      <c r="H187" s="231" t="e">
        <v>#N/A</v>
      </c>
      <c r="I187" s="231" t="e">
        <v>#N/A</v>
      </c>
      <c r="J187" s="231" t="e">
        <v>#N/A</v>
      </c>
      <c r="K187" s="231" t="e">
        <v>#N/A</v>
      </c>
      <c r="L187" s="164" t="e">
        <v>#N/A</v>
      </c>
      <c r="M187" s="164"/>
      <c r="N187" s="164"/>
      <c r="O187" s="164"/>
      <c r="P187" s="164"/>
      <c r="Q187" s="164"/>
      <c r="R187" s="164"/>
      <c r="S187" s="164"/>
      <c r="T187" s="164"/>
      <c r="U187" s="164"/>
      <c r="V187" s="164"/>
      <c r="W187" s="164"/>
      <c r="X187" s="164"/>
      <c r="Y187" s="164"/>
      <c r="Z187" s="233"/>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33"/>
      <c r="BK187" s="233"/>
      <c r="BL187" s="233"/>
      <c r="BM187" s="233"/>
      <c r="BN187" s="233"/>
      <c r="BO187" s="233"/>
      <c r="BP187" s="233"/>
      <c r="BQ187" s="233"/>
      <c r="BR187" s="233"/>
      <c r="BS187" s="233"/>
      <c r="BT187" s="233"/>
      <c r="BU187" s="233"/>
      <c r="BV187" s="233"/>
      <c r="BW187" s="233"/>
      <c r="BX187" s="233"/>
      <c r="BY187" s="233"/>
      <c r="BZ187" s="233"/>
      <c r="CA187" s="233"/>
      <c r="CB187" s="233"/>
      <c r="CC187" s="233"/>
      <c r="CD187" s="233"/>
      <c r="CE187" s="233"/>
      <c r="CF187" s="233"/>
      <c r="CG187" s="233"/>
      <c r="CH187" s="233"/>
      <c r="CI187" s="233"/>
      <c r="CJ187" s="233"/>
      <c r="CK187" s="233"/>
      <c r="CL187" s="233"/>
      <c r="CM187" s="233"/>
      <c r="CN187" s="233"/>
      <c r="CO187" s="233"/>
      <c r="CP187" s="233"/>
      <c r="CQ187" s="233"/>
      <c r="CR187" s="233"/>
      <c r="CS187" s="233"/>
      <c r="CT187" s="233"/>
      <c r="CU187" s="233"/>
      <c r="CV187" s="233"/>
      <c r="CW187" s="233"/>
      <c r="CX187" s="233"/>
      <c r="CY187" s="233"/>
      <c r="CZ187" s="233"/>
      <c r="DA187" s="233"/>
      <c r="DB187" s="233"/>
      <c r="DC187" s="233"/>
      <c r="DD187" s="233"/>
      <c r="DE187" s="233"/>
      <c r="DF187" s="233"/>
      <c r="DG187" s="233"/>
      <c r="DH187" s="233"/>
      <c r="DI187" s="233"/>
      <c r="DJ187" s="233"/>
      <c r="DK187" s="233"/>
      <c r="DL187" s="233"/>
      <c r="DM187" s="233"/>
      <c r="DN187" s="233"/>
      <c r="DO187" s="233"/>
      <c r="DP187" s="233"/>
      <c r="DQ187" s="233"/>
      <c r="DR187" s="233"/>
      <c r="DS187" s="233"/>
      <c r="DT187" s="234"/>
      <c r="DU187" s="234"/>
      <c r="DV187" s="233"/>
    </row>
    <row r="188" spans="1:126" x14ac:dyDescent="0.25">
      <c r="A188" s="163" t="s">
        <v>452</v>
      </c>
      <c r="B188" s="230" t="s">
        <v>453</v>
      </c>
      <c r="C188" s="231" t="e">
        <v>#N/A</v>
      </c>
      <c r="D188" s="231" t="e">
        <v>#N/A</v>
      </c>
      <c r="E188" s="231" t="e">
        <v>#N/A</v>
      </c>
      <c r="F188" s="231" t="e">
        <v>#N/A</v>
      </c>
      <c r="G188" s="231" t="e">
        <v>#N/A</v>
      </c>
      <c r="H188" s="231" t="e">
        <v>#N/A</v>
      </c>
      <c r="I188" s="231" t="e">
        <v>#N/A</v>
      </c>
      <c r="J188" s="231" t="e">
        <v>#N/A</v>
      </c>
      <c r="K188" s="231" t="e">
        <v>#N/A</v>
      </c>
      <c r="L188" s="164" t="e">
        <v>#N/A</v>
      </c>
      <c r="M188" s="164"/>
      <c r="N188" s="164"/>
      <c r="O188" s="164"/>
      <c r="P188" s="164"/>
      <c r="Q188" s="164"/>
      <c r="R188" s="164"/>
      <c r="S188" s="164"/>
      <c r="T188" s="164"/>
      <c r="U188" s="164"/>
      <c r="V188" s="164"/>
      <c r="W188" s="164"/>
      <c r="X188" s="164"/>
      <c r="Y188" s="164"/>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232"/>
      <c r="BI188" s="232"/>
      <c r="BJ188" s="232"/>
      <c r="BK188" s="232"/>
      <c r="BL188" s="232"/>
      <c r="BM188" s="232"/>
      <c r="BN188" s="232"/>
      <c r="BO188" s="232"/>
      <c r="BP188" s="232"/>
      <c r="BQ188" s="232"/>
      <c r="BR188" s="232"/>
      <c r="BS188" s="232"/>
      <c r="BT188" s="232"/>
      <c r="BU188" s="232"/>
      <c r="BV188" s="232"/>
      <c r="BW188" s="232"/>
      <c r="BX188" s="232"/>
      <c r="BY188" s="232"/>
      <c r="BZ188" s="232"/>
      <c r="CA188" s="232"/>
      <c r="CB188" s="232"/>
      <c r="CC188" s="232"/>
      <c r="CD188" s="232"/>
      <c r="CE188" s="232"/>
      <c r="CF188" s="232"/>
      <c r="CG188" s="232"/>
      <c r="CH188" s="232"/>
      <c r="CI188" s="232"/>
      <c r="CJ188" s="232"/>
      <c r="CK188" s="232"/>
      <c r="CL188" s="232"/>
      <c r="CM188" s="232"/>
      <c r="CN188" s="232"/>
      <c r="CO188" s="232"/>
      <c r="CP188" s="232"/>
      <c r="CQ188" s="232"/>
      <c r="CR188" s="232"/>
      <c r="CS188" s="232"/>
      <c r="CT188" s="232"/>
      <c r="CU188" s="232"/>
      <c r="CV188" s="232"/>
      <c r="CW188" s="232"/>
      <c r="CX188" s="232"/>
      <c r="CY188" s="232"/>
      <c r="CZ188" s="232"/>
      <c r="DA188" s="232"/>
      <c r="DB188" s="232"/>
      <c r="DC188" s="232"/>
      <c r="DD188" s="232"/>
      <c r="DE188" s="232"/>
      <c r="DF188" s="232"/>
      <c r="DG188" s="232"/>
      <c r="DH188" s="232"/>
      <c r="DI188" s="232"/>
      <c r="DJ188" s="232"/>
      <c r="DK188" s="232"/>
      <c r="DL188" s="232"/>
      <c r="DM188" s="232"/>
      <c r="DN188" s="232"/>
      <c r="DO188" s="232"/>
      <c r="DP188" s="232"/>
      <c r="DQ188" s="232"/>
      <c r="DR188" s="232"/>
      <c r="DS188" s="232"/>
      <c r="DT188" s="234"/>
      <c r="DU188" s="234"/>
      <c r="DV188" s="233"/>
    </row>
    <row r="189" spans="1:126" x14ac:dyDescent="0.25">
      <c r="A189" s="163" t="s">
        <v>454</v>
      </c>
      <c r="B189" s="230" t="s">
        <v>455</v>
      </c>
      <c r="C189" s="231" t="e">
        <v>#N/A</v>
      </c>
      <c r="D189" s="231" t="e">
        <v>#N/A</v>
      </c>
      <c r="E189" s="231" t="e">
        <v>#N/A</v>
      </c>
      <c r="F189" s="231" t="e">
        <v>#N/A</v>
      </c>
      <c r="G189" s="231" t="e">
        <v>#N/A</v>
      </c>
      <c r="H189" s="231" t="e">
        <v>#N/A</v>
      </c>
      <c r="I189" s="231" t="e">
        <v>#N/A</v>
      </c>
      <c r="J189" s="231" t="e">
        <v>#N/A</v>
      </c>
      <c r="K189" s="231" t="e">
        <v>#N/A</v>
      </c>
      <c r="L189" s="164" t="e">
        <v>#N/A</v>
      </c>
      <c r="M189" s="164"/>
      <c r="N189" s="164"/>
      <c r="O189" s="164"/>
      <c r="P189" s="164"/>
      <c r="Q189" s="164"/>
      <c r="R189" s="164"/>
      <c r="S189" s="164"/>
      <c r="T189" s="164"/>
      <c r="U189" s="164"/>
      <c r="V189" s="164"/>
      <c r="W189" s="164"/>
      <c r="X189" s="164"/>
      <c r="Y189" s="164"/>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232"/>
      <c r="BI189" s="232"/>
      <c r="BJ189" s="232"/>
      <c r="BK189" s="232"/>
      <c r="BL189" s="232"/>
      <c r="BM189" s="232"/>
      <c r="BN189" s="232"/>
      <c r="BO189" s="232"/>
      <c r="BP189" s="232"/>
      <c r="BQ189" s="232"/>
      <c r="BR189" s="232"/>
      <c r="BS189" s="232"/>
      <c r="BT189" s="232"/>
      <c r="BU189" s="232"/>
      <c r="BV189" s="232"/>
      <c r="BW189" s="232"/>
      <c r="BX189" s="232"/>
      <c r="BY189" s="232"/>
      <c r="BZ189" s="232"/>
      <c r="CA189" s="232"/>
      <c r="CB189" s="232"/>
      <c r="CC189" s="232"/>
      <c r="CD189" s="232"/>
      <c r="CE189" s="232"/>
      <c r="CF189" s="232"/>
      <c r="CG189" s="232"/>
      <c r="CH189" s="232"/>
      <c r="CI189" s="232"/>
      <c r="CJ189" s="232"/>
      <c r="CK189" s="232"/>
      <c r="CL189" s="232"/>
      <c r="CM189" s="232"/>
      <c r="CN189" s="232"/>
      <c r="CO189" s="232"/>
      <c r="CP189" s="232"/>
      <c r="CQ189" s="232"/>
      <c r="CR189" s="232"/>
      <c r="CS189" s="232"/>
      <c r="CT189" s="232"/>
      <c r="CU189" s="232"/>
      <c r="CV189" s="232"/>
      <c r="CW189" s="232"/>
      <c r="CX189" s="232"/>
      <c r="CY189" s="232"/>
      <c r="CZ189" s="232"/>
      <c r="DA189" s="232"/>
      <c r="DB189" s="232"/>
      <c r="DC189" s="232"/>
      <c r="DD189" s="232"/>
      <c r="DE189" s="232"/>
      <c r="DF189" s="232"/>
      <c r="DG189" s="232"/>
      <c r="DH189" s="232"/>
      <c r="DI189" s="232"/>
      <c r="DJ189" s="232"/>
      <c r="DK189" s="232"/>
      <c r="DL189" s="232"/>
      <c r="DM189" s="232"/>
      <c r="DN189" s="232"/>
      <c r="DO189" s="232"/>
      <c r="DP189" s="232"/>
      <c r="DQ189" s="232"/>
      <c r="DR189" s="232"/>
      <c r="DS189" s="232"/>
      <c r="DT189" s="234"/>
      <c r="DU189" s="234"/>
      <c r="DV189" s="233"/>
    </row>
    <row r="190" spans="1:126" x14ac:dyDescent="0.25">
      <c r="A190" s="163" t="s">
        <v>456</v>
      </c>
      <c r="B190" s="230" t="s">
        <v>457</v>
      </c>
      <c r="C190" s="231" t="e">
        <v>#N/A</v>
      </c>
      <c r="D190" s="231" t="e">
        <v>#N/A</v>
      </c>
      <c r="E190" s="231" t="e">
        <v>#N/A</v>
      </c>
      <c r="F190" s="231" t="e">
        <v>#N/A</v>
      </c>
      <c r="G190" s="231" t="e">
        <v>#N/A</v>
      </c>
      <c r="H190" s="231" t="e">
        <v>#N/A</v>
      </c>
      <c r="I190" s="231" t="e">
        <v>#N/A</v>
      </c>
      <c r="J190" s="231" t="e">
        <v>#N/A</v>
      </c>
      <c r="K190" s="231" t="e">
        <v>#N/A</v>
      </c>
      <c r="L190" s="164" t="e">
        <v>#N/A</v>
      </c>
      <c r="M190" s="164"/>
      <c r="N190" s="164"/>
      <c r="O190" s="164"/>
      <c r="P190" s="164"/>
      <c r="Q190" s="164"/>
      <c r="R190" s="164"/>
      <c r="S190" s="164"/>
      <c r="T190" s="164"/>
      <c r="U190" s="164"/>
      <c r="V190" s="164"/>
      <c r="W190" s="164"/>
      <c r="X190" s="164"/>
      <c r="Y190" s="164"/>
      <c r="Z190" s="232"/>
      <c r="AA190" s="232"/>
      <c r="AB190" s="232"/>
      <c r="AC190" s="232"/>
      <c r="AD190" s="232"/>
      <c r="AE190" s="232"/>
      <c r="AF190" s="232"/>
      <c r="AG190" s="232"/>
      <c r="AH190" s="232"/>
      <c r="AI190" s="232"/>
      <c r="AJ190" s="232"/>
      <c r="AK190" s="232"/>
      <c r="AL190" s="232"/>
      <c r="AM190" s="232"/>
      <c r="AN190" s="232"/>
      <c r="AO190" s="232"/>
      <c r="AP190" s="232"/>
      <c r="AQ190" s="232"/>
      <c r="AR190" s="232"/>
      <c r="AS190" s="232"/>
      <c r="AT190" s="232"/>
      <c r="AU190" s="232"/>
      <c r="AV190" s="232"/>
      <c r="AW190" s="232"/>
      <c r="AX190" s="232"/>
      <c r="AY190" s="232"/>
      <c r="AZ190" s="232"/>
      <c r="BA190" s="232"/>
      <c r="BB190" s="232"/>
      <c r="BC190" s="232"/>
      <c r="BD190" s="232"/>
      <c r="BE190" s="232"/>
      <c r="BF190" s="232"/>
      <c r="BG190" s="232"/>
      <c r="BH190" s="232"/>
      <c r="BI190" s="232"/>
      <c r="BJ190" s="232"/>
      <c r="BK190" s="232"/>
      <c r="BL190" s="232"/>
      <c r="BM190" s="232"/>
      <c r="BN190" s="232"/>
      <c r="BO190" s="232"/>
      <c r="BP190" s="232"/>
      <c r="BQ190" s="232"/>
      <c r="BR190" s="232"/>
      <c r="BS190" s="232"/>
      <c r="BT190" s="232"/>
      <c r="BU190" s="232"/>
      <c r="BV190" s="232"/>
      <c r="BW190" s="232"/>
      <c r="BX190" s="232"/>
      <c r="BY190" s="232"/>
      <c r="BZ190" s="232"/>
      <c r="CA190" s="232"/>
      <c r="CB190" s="232"/>
      <c r="CC190" s="232"/>
      <c r="CD190" s="232"/>
      <c r="CE190" s="232"/>
      <c r="CF190" s="232"/>
      <c r="CG190" s="232"/>
      <c r="CH190" s="232"/>
      <c r="CI190" s="232"/>
      <c r="CJ190" s="232"/>
      <c r="CK190" s="232"/>
      <c r="CL190" s="232"/>
      <c r="CM190" s="232"/>
      <c r="CN190" s="232"/>
      <c r="CO190" s="232"/>
      <c r="CP190" s="232"/>
      <c r="CQ190" s="232"/>
      <c r="CR190" s="232"/>
      <c r="CS190" s="232"/>
      <c r="CT190" s="232"/>
      <c r="CU190" s="232"/>
      <c r="CV190" s="232"/>
      <c r="CW190" s="232"/>
      <c r="CX190" s="232"/>
      <c r="CY190" s="232"/>
      <c r="CZ190" s="232"/>
      <c r="DA190" s="232"/>
      <c r="DB190" s="232"/>
      <c r="DC190" s="232"/>
      <c r="DD190" s="232"/>
      <c r="DE190" s="232"/>
      <c r="DF190" s="232"/>
      <c r="DG190" s="232"/>
      <c r="DH190" s="232"/>
      <c r="DI190" s="232"/>
      <c r="DJ190" s="232"/>
      <c r="DK190" s="232"/>
      <c r="DL190" s="232"/>
      <c r="DM190" s="232"/>
      <c r="DN190" s="232"/>
      <c r="DO190" s="232"/>
      <c r="DP190" s="232"/>
      <c r="DQ190" s="232"/>
      <c r="DR190" s="232"/>
      <c r="DS190" s="232"/>
      <c r="DT190" s="234"/>
      <c r="DU190" s="234"/>
      <c r="DV190" s="233"/>
    </row>
    <row r="191" spans="1:126" x14ac:dyDescent="0.25">
      <c r="A191" s="235" t="s">
        <v>458</v>
      </c>
      <c r="B191" s="236" t="s">
        <v>459</v>
      </c>
      <c r="C191" s="237" t="s">
        <v>1223</v>
      </c>
      <c r="D191" s="237" t="s">
        <v>1223</v>
      </c>
      <c r="E191" s="237">
        <v>187750</v>
      </c>
      <c r="F191" s="237">
        <v>267346</v>
      </c>
      <c r="G191" s="237">
        <v>449500</v>
      </c>
      <c r="H191" s="237" t="s">
        <v>1223</v>
      </c>
      <c r="I191" s="237">
        <v>137</v>
      </c>
      <c r="J191" s="237">
        <v>173</v>
      </c>
      <c r="K191" s="237" t="s">
        <v>1223</v>
      </c>
      <c r="L191" s="239" t="s">
        <v>1735</v>
      </c>
      <c r="M191" s="154"/>
      <c r="N191" s="154"/>
      <c r="O191" s="154"/>
      <c r="P191" s="154"/>
      <c r="Q191" s="154"/>
      <c r="R191" s="154"/>
      <c r="S191" s="154"/>
      <c r="T191" s="154"/>
      <c r="U191" s="154"/>
      <c r="V191" s="154"/>
      <c r="W191" s="154"/>
      <c r="X191" s="154"/>
      <c r="Y191" s="154"/>
      <c r="Z191" s="240"/>
      <c r="AA191" s="240"/>
      <c r="AB191" s="240"/>
      <c r="AC191" s="240"/>
      <c r="AD191" s="240"/>
      <c r="AE191" s="240"/>
      <c r="AF191" s="240"/>
      <c r="AG191" s="240"/>
      <c r="AH191" s="240"/>
      <c r="AI191" s="240"/>
      <c r="AJ191" s="240"/>
      <c r="AK191" s="240"/>
      <c r="AL191" s="240"/>
      <c r="AM191" s="240"/>
      <c r="AN191" s="240"/>
      <c r="AO191" s="240"/>
      <c r="AP191" s="240"/>
      <c r="AQ191" s="240"/>
      <c r="AR191" s="240"/>
      <c r="AS191" s="240"/>
      <c r="AT191" s="240"/>
      <c r="AU191" s="240"/>
      <c r="AV191" s="240"/>
      <c r="AW191" s="240"/>
      <c r="AX191" s="240"/>
      <c r="AY191" s="240"/>
      <c r="AZ191" s="240"/>
      <c r="BA191" s="240"/>
      <c r="BB191" s="240"/>
      <c r="BC191" s="240"/>
      <c r="BD191" s="240"/>
      <c r="BE191" s="240"/>
      <c r="BF191" s="240"/>
      <c r="BG191" s="240"/>
      <c r="BH191" s="240"/>
      <c r="BI191" s="240"/>
      <c r="BJ191" s="240"/>
      <c r="BK191" s="240"/>
      <c r="BL191" s="240"/>
      <c r="BM191" s="240"/>
      <c r="BN191" s="240"/>
      <c r="BO191" s="240"/>
      <c r="BP191" s="240"/>
      <c r="BQ191" s="240"/>
      <c r="BR191" s="240"/>
      <c r="BS191" s="240"/>
      <c r="BT191" s="240"/>
      <c r="BU191" s="240"/>
      <c r="BV191" s="240"/>
      <c r="BW191" s="240"/>
      <c r="BX191" s="240"/>
      <c r="BY191" s="240"/>
      <c r="BZ191" s="240"/>
      <c r="CA191" s="240"/>
      <c r="CB191" s="240"/>
      <c r="CC191" s="240"/>
      <c r="CD191" s="240"/>
      <c r="CE191" s="240"/>
      <c r="CF191" s="240"/>
      <c r="CG191" s="240"/>
      <c r="CH191" s="240"/>
      <c r="CI191" s="240"/>
      <c r="CJ191" s="240"/>
      <c r="CK191" s="240"/>
      <c r="CL191" s="240"/>
      <c r="CM191" s="240"/>
      <c r="CN191" s="240"/>
      <c r="CO191" s="240"/>
      <c r="CP191" s="240"/>
      <c r="CQ191" s="240"/>
      <c r="CR191" s="240"/>
      <c r="CS191" s="240"/>
      <c r="CT191" s="240"/>
      <c r="CU191" s="240"/>
      <c r="CV191" s="240"/>
      <c r="CW191" s="240"/>
      <c r="CX191" s="240"/>
      <c r="CY191" s="240"/>
      <c r="CZ191" s="240"/>
      <c r="DA191" s="240"/>
      <c r="DB191" s="240"/>
      <c r="DC191" s="240"/>
      <c r="DD191" s="240"/>
      <c r="DE191" s="240"/>
      <c r="DF191" s="240"/>
      <c r="DG191" s="240"/>
      <c r="DH191" s="240"/>
      <c r="DI191" s="240"/>
      <c r="DJ191" s="240"/>
      <c r="DK191" s="240"/>
      <c r="DL191" s="240"/>
      <c r="DM191" s="240"/>
      <c r="DN191" s="240"/>
      <c r="DO191" s="240"/>
      <c r="DP191" s="240"/>
      <c r="DQ191" s="240"/>
      <c r="DR191" s="240"/>
      <c r="DS191" s="240"/>
      <c r="DT191" s="242"/>
      <c r="DU191" s="242"/>
      <c r="DV191" s="241"/>
    </row>
    <row r="192" spans="1:126" x14ac:dyDescent="0.25">
      <c r="A192" s="235" t="s">
        <v>460</v>
      </c>
      <c r="B192" s="236" t="s">
        <v>461</v>
      </c>
      <c r="C192" s="237" t="s">
        <v>1223</v>
      </c>
      <c r="D192" s="237" t="s">
        <v>1223</v>
      </c>
      <c r="E192" s="238" t="s">
        <v>1223</v>
      </c>
      <c r="F192" s="237">
        <v>258500</v>
      </c>
      <c r="G192" s="237">
        <v>446667</v>
      </c>
      <c r="H192" s="237" t="s">
        <v>1223</v>
      </c>
      <c r="I192" s="237">
        <v>132</v>
      </c>
      <c r="J192" s="237">
        <v>225</v>
      </c>
      <c r="K192" s="237" t="s">
        <v>1223</v>
      </c>
      <c r="L192" s="239" t="s">
        <v>1735</v>
      </c>
      <c r="M192" s="154"/>
      <c r="N192" s="154"/>
      <c r="O192" s="154"/>
      <c r="P192" s="154"/>
      <c r="Q192" s="154"/>
      <c r="R192" s="154"/>
      <c r="S192" s="154"/>
      <c r="T192" s="154"/>
      <c r="U192" s="154"/>
      <c r="V192" s="154"/>
      <c r="W192" s="154"/>
      <c r="X192" s="154"/>
      <c r="Y192" s="154"/>
      <c r="Z192" s="240"/>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c r="BA192" s="240"/>
      <c r="BB192" s="240"/>
      <c r="BC192" s="240"/>
      <c r="BD192" s="240"/>
      <c r="BE192" s="240"/>
      <c r="BF192" s="240"/>
      <c r="BG192" s="240"/>
      <c r="BH192" s="240"/>
      <c r="BI192" s="240"/>
      <c r="BJ192" s="240"/>
      <c r="BK192" s="240"/>
      <c r="BL192" s="240"/>
      <c r="BM192" s="240"/>
      <c r="BN192" s="240"/>
      <c r="BO192" s="240"/>
      <c r="BP192" s="240"/>
      <c r="BQ192" s="240"/>
      <c r="BR192" s="240"/>
      <c r="BS192" s="240"/>
      <c r="BT192" s="240"/>
      <c r="BU192" s="240"/>
      <c r="BV192" s="240"/>
      <c r="BW192" s="240"/>
      <c r="BX192" s="240"/>
      <c r="BY192" s="240"/>
      <c r="BZ192" s="240"/>
      <c r="CA192" s="240"/>
      <c r="CB192" s="240"/>
      <c r="CC192" s="240"/>
      <c r="CD192" s="240"/>
      <c r="CE192" s="240"/>
      <c r="CF192" s="240"/>
      <c r="CG192" s="240"/>
      <c r="CH192" s="240"/>
      <c r="CI192" s="240"/>
      <c r="CJ192" s="240"/>
      <c r="CK192" s="240"/>
      <c r="CL192" s="240"/>
      <c r="CM192" s="240"/>
      <c r="CN192" s="240"/>
      <c r="CO192" s="240"/>
      <c r="CP192" s="240"/>
      <c r="CQ192" s="240"/>
      <c r="CR192" s="240"/>
      <c r="CS192" s="240"/>
      <c r="CT192" s="240"/>
      <c r="CU192" s="240"/>
      <c r="CV192" s="240"/>
      <c r="CW192" s="240"/>
      <c r="CX192" s="240"/>
      <c r="CY192" s="240"/>
      <c r="CZ192" s="240"/>
      <c r="DA192" s="240"/>
      <c r="DB192" s="240"/>
      <c r="DC192" s="240"/>
      <c r="DD192" s="240"/>
      <c r="DE192" s="240"/>
      <c r="DF192" s="240"/>
      <c r="DG192" s="240"/>
      <c r="DH192" s="240"/>
      <c r="DI192" s="240"/>
      <c r="DJ192" s="240"/>
      <c r="DK192" s="240"/>
      <c r="DL192" s="240"/>
      <c r="DM192" s="240"/>
      <c r="DN192" s="240"/>
      <c r="DO192" s="240"/>
      <c r="DP192" s="240"/>
      <c r="DQ192" s="240"/>
      <c r="DR192" s="240"/>
      <c r="DS192" s="240"/>
      <c r="DT192" s="242"/>
      <c r="DU192" s="242"/>
      <c r="DV192" s="241"/>
    </row>
    <row r="193" spans="1:126" x14ac:dyDescent="0.25">
      <c r="A193" s="235" t="s">
        <v>462</v>
      </c>
      <c r="B193" s="236" t="s">
        <v>463</v>
      </c>
      <c r="C193" s="237" t="s">
        <v>1223</v>
      </c>
      <c r="D193" s="237" t="s">
        <v>1223</v>
      </c>
      <c r="E193" s="237">
        <v>205250</v>
      </c>
      <c r="F193" s="237">
        <v>276500</v>
      </c>
      <c r="G193" s="237">
        <v>404615</v>
      </c>
      <c r="H193" s="238" t="s">
        <v>1223</v>
      </c>
      <c r="I193" s="237">
        <v>155</v>
      </c>
      <c r="J193" s="237">
        <v>178</v>
      </c>
      <c r="K193" s="237">
        <v>268</v>
      </c>
      <c r="L193" s="239" t="s">
        <v>1735</v>
      </c>
      <c r="M193" s="154"/>
      <c r="N193" s="154"/>
      <c r="O193" s="154"/>
      <c r="P193" s="154"/>
      <c r="Q193" s="154"/>
      <c r="R193" s="154"/>
      <c r="S193" s="154"/>
      <c r="T193" s="154"/>
      <c r="U193" s="154"/>
      <c r="V193" s="154"/>
      <c r="W193" s="154"/>
      <c r="X193" s="154"/>
      <c r="Y193" s="154"/>
      <c r="Z193" s="240"/>
      <c r="AA193" s="240"/>
      <c r="AB193" s="240"/>
      <c r="AC193" s="240"/>
      <c r="AD193" s="240"/>
      <c r="AE193" s="240"/>
      <c r="AF193" s="240"/>
      <c r="AG193" s="240"/>
      <c r="AH193" s="240"/>
      <c r="AI193" s="240"/>
      <c r="AJ193" s="240"/>
      <c r="AK193" s="240"/>
      <c r="AL193" s="240"/>
      <c r="AM193" s="240"/>
      <c r="AN193" s="240"/>
      <c r="AO193" s="240"/>
      <c r="AP193" s="240"/>
      <c r="AQ193" s="240"/>
      <c r="AR193" s="240"/>
      <c r="AS193" s="240"/>
      <c r="AT193" s="240"/>
      <c r="AU193" s="240"/>
      <c r="AV193" s="240"/>
      <c r="AW193" s="240"/>
      <c r="AX193" s="240"/>
      <c r="AY193" s="240"/>
      <c r="AZ193" s="240"/>
      <c r="BA193" s="240"/>
      <c r="BB193" s="240"/>
      <c r="BC193" s="240"/>
      <c r="BD193" s="240"/>
      <c r="BE193" s="240"/>
      <c r="BF193" s="240"/>
      <c r="BG193" s="240"/>
      <c r="BH193" s="240"/>
      <c r="BI193" s="240"/>
      <c r="BJ193" s="240"/>
      <c r="BK193" s="240"/>
      <c r="BL193" s="240"/>
      <c r="BM193" s="240"/>
      <c r="BN193" s="240"/>
      <c r="BO193" s="240"/>
      <c r="BP193" s="240"/>
      <c r="BQ193" s="240"/>
      <c r="BR193" s="240"/>
      <c r="BS193" s="240"/>
      <c r="BT193" s="240"/>
      <c r="BU193" s="240"/>
      <c r="BV193" s="240"/>
      <c r="BW193" s="240"/>
      <c r="BX193" s="240"/>
      <c r="BY193" s="240"/>
      <c r="BZ193" s="240"/>
      <c r="CA193" s="240"/>
      <c r="CB193" s="240"/>
      <c r="CC193" s="240"/>
      <c r="CD193" s="240"/>
      <c r="CE193" s="240"/>
      <c r="CF193" s="240"/>
      <c r="CG193" s="240"/>
      <c r="CH193" s="240"/>
      <c r="CI193" s="240"/>
      <c r="CJ193" s="240"/>
      <c r="CK193" s="240"/>
      <c r="CL193" s="240"/>
      <c r="CM193" s="240"/>
      <c r="CN193" s="240"/>
      <c r="CO193" s="240"/>
      <c r="CP193" s="240"/>
      <c r="CQ193" s="240"/>
      <c r="CR193" s="240"/>
      <c r="CS193" s="240"/>
      <c r="CT193" s="240"/>
      <c r="CU193" s="240"/>
      <c r="CV193" s="240"/>
      <c r="CW193" s="240"/>
      <c r="CX193" s="240"/>
      <c r="CY193" s="240"/>
      <c r="CZ193" s="240"/>
      <c r="DA193" s="240"/>
      <c r="DB193" s="240"/>
      <c r="DC193" s="240"/>
      <c r="DD193" s="240"/>
      <c r="DE193" s="240"/>
      <c r="DF193" s="240"/>
      <c r="DG193" s="240"/>
      <c r="DH193" s="240"/>
      <c r="DI193" s="240"/>
      <c r="DJ193" s="240"/>
      <c r="DK193" s="240"/>
      <c r="DL193" s="240"/>
      <c r="DM193" s="240"/>
      <c r="DN193" s="240"/>
      <c r="DO193" s="240"/>
      <c r="DP193" s="240"/>
      <c r="DQ193" s="240"/>
      <c r="DR193" s="240"/>
      <c r="DS193" s="240"/>
      <c r="DT193" s="242"/>
      <c r="DU193" s="242"/>
      <c r="DV193" s="241"/>
    </row>
    <row r="194" spans="1:126" x14ac:dyDescent="0.25">
      <c r="A194" s="163" t="s">
        <v>464</v>
      </c>
      <c r="B194" s="230" t="s">
        <v>465</v>
      </c>
      <c r="C194" s="231" t="e">
        <v>#N/A</v>
      </c>
      <c r="D194" s="231" t="e">
        <v>#N/A</v>
      </c>
      <c r="E194" s="231" t="e">
        <v>#N/A</v>
      </c>
      <c r="F194" s="231" t="e">
        <v>#N/A</v>
      </c>
      <c r="G194" s="231" t="e">
        <v>#N/A</v>
      </c>
      <c r="H194" s="231" t="e">
        <v>#N/A</v>
      </c>
      <c r="I194" s="231" t="e">
        <v>#N/A</v>
      </c>
      <c r="J194" s="231" t="e">
        <v>#N/A</v>
      </c>
      <c r="K194" s="231" t="e">
        <v>#N/A</v>
      </c>
      <c r="L194" s="164" t="e">
        <v>#N/A</v>
      </c>
      <c r="M194" s="164"/>
      <c r="N194" s="164"/>
      <c r="O194" s="164"/>
      <c r="P194" s="164"/>
      <c r="Q194" s="164"/>
      <c r="R194" s="164"/>
      <c r="S194" s="164"/>
      <c r="T194" s="164"/>
      <c r="U194" s="164"/>
      <c r="V194" s="164"/>
      <c r="W194" s="164"/>
      <c r="X194" s="164"/>
      <c r="Y194" s="164"/>
      <c r="Z194" s="232"/>
      <c r="AA194" s="232"/>
      <c r="AB194" s="232"/>
      <c r="AC194" s="232"/>
      <c r="AD194" s="232"/>
      <c r="AE194" s="232"/>
      <c r="AF194" s="232"/>
      <c r="AG194" s="232"/>
      <c r="AH194" s="232"/>
      <c r="AI194" s="232"/>
      <c r="AJ194" s="232"/>
      <c r="AK194" s="232"/>
      <c r="AL194" s="232"/>
      <c r="AM194" s="232"/>
      <c r="AN194" s="232"/>
      <c r="AO194" s="232"/>
      <c r="AP194" s="232"/>
      <c r="AQ194" s="232"/>
      <c r="AR194" s="232"/>
      <c r="AS194" s="232"/>
      <c r="AT194" s="232"/>
      <c r="AU194" s="232"/>
      <c r="AV194" s="232"/>
      <c r="AW194" s="232"/>
      <c r="AX194" s="232"/>
      <c r="AY194" s="232"/>
      <c r="AZ194" s="232"/>
      <c r="BA194" s="232"/>
      <c r="BB194" s="232"/>
      <c r="BC194" s="232"/>
      <c r="BD194" s="232"/>
      <c r="BE194" s="232"/>
      <c r="BF194" s="232"/>
      <c r="BG194" s="232"/>
      <c r="BH194" s="232"/>
      <c r="BI194" s="232"/>
      <c r="BJ194" s="232"/>
      <c r="BK194" s="232"/>
      <c r="BL194" s="232"/>
      <c r="BM194" s="232"/>
      <c r="BN194" s="232"/>
      <c r="BO194" s="232"/>
      <c r="BP194" s="232"/>
      <c r="BQ194" s="232"/>
      <c r="BR194" s="232"/>
      <c r="BS194" s="232"/>
      <c r="BT194" s="232"/>
      <c r="BU194" s="232"/>
      <c r="BV194" s="232"/>
      <c r="BW194" s="232"/>
      <c r="BX194" s="232"/>
      <c r="BY194" s="232"/>
      <c r="BZ194" s="232"/>
      <c r="CA194" s="232"/>
      <c r="CB194" s="232"/>
      <c r="CC194" s="232"/>
      <c r="CD194" s="232"/>
      <c r="CE194" s="232"/>
      <c r="CF194" s="232"/>
      <c r="CG194" s="232"/>
      <c r="CH194" s="232"/>
      <c r="CI194" s="232"/>
      <c r="CJ194" s="232"/>
      <c r="CK194" s="232"/>
      <c r="CL194" s="232"/>
      <c r="CM194" s="232"/>
      <c r="CN194" s="232"/>
      <c r="CO194" s="232"/>
      <c r="CP194" s="232"/>
      <c r="CQ194" s="232"/>
      <c r="CR194" s="232"/>
      <c r="CS194" s="232"/>
      <c r="CT194" s="232"/>
      <c r="CU194" s="232"/>
      <c r="CV194" s="232"/>
      <c r="CW194" s="232"/>
      <c r="CX194" s="232"/>
      <c r="CY194" s="232"/>
      <c r="CZ194" s="232"/>
      <c r="DA194" s="232"/>
      <c r="DB194" s="232"/>
      <c r="DC194" s="232"/>
      <c r="DD194" s="232"/>
      <c r="DE194" s="232"/>
      <c r="DF194" s="232"/>
      <c r="DG194" s="232"/>
      <c r="DH194" s="232"/>
      <c r="DI194" s="232"/>
      <c r="DJ194" s="232"/>
      <c r="DK194" s="232"/>
      <c r="DL194" s="232"/>
      <c r="DM194" s="232"/>
      <c r="DN194" s="232"/>
      <c r="DO194" s="232"/>
      <c r="DP194" s="232"/>
      <c r="DQ194" s="232"/>
      <c r="DR194" s="232"/>
      <c r="DS194" s="232"/>
      <c r="DT194" s="234"/>
      <c r="DU194" s="234"/>
      <c r="DV194" s="233"/>
    </row>
    <row r="195" spans="1:126" x14ac:dyDescent="0.25">
      <c r="A195" s="235" t="s">
        <v>466</v>
      </c>
      <c r="B195" s="236" t="s">
        <v>467</v>
      </c>
      <c r="C195" s="238" t="s">
        <v>1223</v>
      </c>
      <c r="D195" s="237" t="s">
        <v>1223</v>
      </c>
      <c r="E195" s="237">
        <v>173050</v>
      </c>
      <c r="F195" s="237">
        <v>261659</v>
      </c>
      <c r="G195" s="237">
        <v>541923</v>
      </c>
      <c r="H195" s="237">
        <v>121</v>
      </c>
      <c r="I195" s="237">
        <v>135</v>
      </c>
      <c r="J195" s="237">
        <v>147</v>
      </c>
      <c r="K195" s="237">
        <v>369</v>
      </c>
      <c r="L195" s="243" t="s">
        <v>1738</v>
      </c>
      <c r="M195" s="154"/>
      <c r="N195" s="154"/>
      <c r="O195" s="154"/>
      <c r="P195" s="154"/>
      <c r="Q195" s="154"/>
      <c r="R195" s="154"/>
      <c r="S195" s="154"/>
      <c r="T195" s="154"/>
      <c r="U195" s="154"/>
      <c r="V195" s="154"/>
      <c r="W195" s="154"/>
      <c r="X195" s="154"/>
      <c r="Y195" s="154"/>
      <c r="Z195" s="240"/>
      <c r="AA195" s="240"/>
      <c r="AB195" s="240"/>
      <c r="AC195" s="240"/>
      <c r="AD195" s="240"/>
      <c r="AE195" s="240"/>
      <c r="AF195" s="240"/>
      <c r="AG195" s="240"/>
      <c r="AH195" s="240"/>
      <c r="AI195" s="240"/>
      <c r="AJ195" s="240"/>
      <c r="AK195" s="240"/>
      <c r="AL195" s="240"/>
      <c r="AM195" s="240"/>
      <c r="AN195" s="240"/>
      <c r="AO195" s="240"/>
      <c r="AP195" s="240"/>
      <c r="AQ195" s="240"/>
      <c r="AR195" s="240"/>
      <c r="AS195" s="240"/>
      <c r="AT195" s="240"/>
      <c r="AU195" s="240"/>
      <c r="AV195" s="240"/>
      <c r="AW195" s="240"/>
      <c r="AX195" s="240"/>
      <c r="AY195" s="240"/>
      <c r="AZ195" s="240"/>
      <c r="BA195" s="240"/>
      <c r="BB195" s="240"/>
      <c r="BC195" s="240"/>
      <c r="BD195" s="240"/>
      <c r="BE195" s="240"/>
      <c r="BF195" s="240"/>
      <c r="BG195" s="240"/>
      <c r="BH195" s="240"/>
      <c r="BI195" s="240"/>
      <c r="BJ195" s="240"/>
      <c r="BK195" s="240"/>
      <c r="BL195" s="240"/>
      <c r="BM195" s="240"/>
      <c r="BN195" s="240"/>
      <c r="BO195" s="240"/>
      <c r="BP195" s="240"/>
      <c r="BQ195" s="240"/>
      <c r="BR195" s="240"/>
      <c r="BS195" s="240"/>
      <c r="BT195" s="240"/>
      <c r="BU195" s="240"/>
      <c r="BV195" s="240"/>
      <c r="BW195" s="240"/>
      <c r="BX195" s="240"/>
      <c r="BY195" s="240"/>
      <c r="BZ195" s="240"/>
      <c r="CA195" s="240"/>
      <c r="CB195" s="240"/>
      <c r="CC195" s="240"/>
      <c r="CD195" s="240"/>
      <c r="CE195" s="240"/>
      <c r="CF195" s="240"/>
      <c r="CG195" s="240"/>
      <c r="CH195" s="240"/>
      <c r="CI195" s="240"/>
      <c r="CJ195" s="240"/>
      <c r="CK195" s="240"/>
      <c r="CL195" s="240"/>
      <c r="CM195" s="240"/>
      <c r="CN195" s="240"/>
      <c r="CO195" s="240"/>
      <c r="CP195" s="240"/>
      <c r="CQ195" s="240"/>
      <c r="CR195" s="240"/>
      <c r="CS195" s="240"/>
      <c r="CT195" s="240"/>
      <c r="CU195" s="240"/>
      <c r="CV195" s="240"/>
      <c r="CW195" s="240"/>
      <c r="CX195" s="240"/>
      <c r="CY195" s="240"/>
      <c r="CZ195" s="240"/>
      <c r="DA195" s="240"/>
      <c r="DB195" s="240"/>
      <c r="DC195" s="240"/>
      <c r="DD195" s="240"/>
      <c r="DE195" s="240"/>
      <c r="DF195" s="240"/>
      <c r="DG195" s="240"/>
      <c r="DH195" s="240"/>
      <c r="DI195" s="240"/>
      <c r="DJ195" s="240"/>
      <c r="DK195" s="240"/>
      <c r="DL195" s="240"/>
      <c r="DM195" s="240"/>
      <c r="DN195" s="240"/>
      <c r="DO195" s="240"/>
      <c r="DP195" s="240"/>
      <c r="DQ195" s="240"/>
      <c r="DR195" s="240"/>
      <c r="DS195" s="240"/>
      <c r="DT195" s="242"/>
      <c r="DU195" s="242"/>
      <c r="DV195" s="241"/>
    </row>
    <row r="196" spans="1:126" x14ac:dyDescent="0.25">
      <c r="A196" s="163" t="s">
        <v>468</v>
      </c>
      <c r="B196" s="230" t="s">
        <v>469</v>
      </c>
      <c r="C196" s="231" t="e">
        <v>#N/A</v>
      </c>
      <c r="D196" s="231" t="e">
        <v>#N/A</v>
      </c>
      <c r="E196" s="231" t="e">
        <v>#N/A</v>
      </c>
      <c r="F196" s="231" t="e">
        <v>#N/A</v>
      </c>
      <c r="G196" s="231" t="e">
        <v>#N/A</v>
      </c>
      <c r="H196" s="231" t="e">
        <v>#N/A</v>
      </c>
      <c r="I196" s="231" t="e">
        <v>#N/A</v>
      </c>
      <c r="J196" s="231" t="e">
        <v>#N/A</v>
      </c>
      <c r="K196" s="231" t="e">
        <v>#N/A</v>
      </c>
      <c r="L196" s="164" t="e">
        <v>#N/A</v>
      </c>
      <c r="M196" s="164"/>
      <c r="N196" s="164"/>
      <c r="O196" s="164"/>
      <c r="P196" s="164"/>
      <c r="Q196" s="164"/>
      <c r="R196" s="164"/>
      <c r="S196" s="164"/>
      <c r="T196" s="164"/>
      <c r="U196" s="164"/>
      <c r="V196" s="164"/>
      <c r="W196" s="164"/>
      <c r="X196" s="164"/>
      <c r="Y196" s="164"/>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232"/>
      <c r="BI196" s="232"/>
      <c r="BJ196" s="232"/>
      <c r="BK196" s="232"/>
      <c r="BL196" s="232"/>
      <c r="BM196" s="232"/>
      <c r="BN196" s="232"/>
      <c r="BO196" s="232"/>
      <c r="BP196" s="232"/>
      <c r="BQ196" s="232"/>
      <c r="BR196" s="232"/>
      <c r="BS196" s="232"/>
      <c r="BT196" s="232"/>
      <c r="BU196" s="232"/>
      <c r="BV196" s="232"/>
      <c r="BW196" s="232"/>
      <c r="BX196" s="232"/>
      <c r="BY196" s="232"/>
      <c r="BZ196" s="232"/>
      <c r="CA196" s="232"/>
      <c r="CB196" s="232"/>
      <c r="CC196" s="232"/>
      <c r="CD196" s="232"/>
      <c r="CE196" s="232"/>
      <c r="CF196" s="232"/>
      <c r="CG196" s="232"/>
      <c r="CH196" s="232"/>
      <c r="CI196" s="232"/>
      <c r="CJ196" s="232"/>
      <c r="CK196" s="232"/>
      <c r="CL196" s="232"/>
      <c r="CM196" s="232"/>
      <c r="CN196" s="232"/>
      <c r="CO196" s="232"/>
      <c r="CP196" s="232"/>
      <c r="CQ196" s="232"/>
      <c r="CR196" s="232"/>
      <c r="CS196" s="232"/>
      <c r="CT196" s="232"/>
      <c r="CU196" s="232"/>
      <c r="CV196" s="232"/>
      <c r="CW196" s="232"/>
      <c r="CX196" s="232"/>
      <c r="CY196" s="232"/>
      <c r="CZ196" s="232"/>
      <c r="DA196" s="232"/>
      <c r="DB196" s="232"/>
      <c r="DC196" s="232"/>
      <c r="DD196" s="232"/>
      <c r="DE196" s="232"/>
      <c r="DF196" s="232"/>
      <c r="DG196" s="232"/>
      <c r="DH196" s="232"/>
      <c r="DI196" s="232"/>
      <c r="DJ196" s="232"/>
      <c r="DK196" s="232"/>
      <c r="DL196" s="232"/>
      <c r="DM196" s="232"/>
      <c r="DN196" s="232"/>
      <c r="DO196" s="232"/>
      <c r="DP196" s="232"/>
      <c r="DQ196" s="232"/>
      <c r="DR196" s="232"/>
      <c r="DS196" s="232"/>
      <c r="DT196" s="234"/>
      <c r="DU196" s="234"/>
      <c r="DV196" s="233"/>
    </row>
    <row r="197" spans="1:126" x14ac:dyDescent="0.25">
      <c r="A197" s="163" t="s">
        <v>470</v>
      </c>
      <c r="B197" s="230" t="s">
        <v>471</v>
      </c>
      <c r="C197" s="231" t="e">
        <v>#N/A</v>
      </c>
      <c r="D197" s="231" t="e">
        <v>#N/A</v>
      </c>
      <c r="E197" s="231" t="e">
        <v>#N/A</v>
      </c>
      <c r="F197" s="231" t="e">
        <v>#N/A</v>
      </c>
      <c r="G197" s="231" t="e">
        <v>#N/A</v>
      </c>
      <c r="H197" s="231" t="e">
        <v>#N/A</v>
      </c>
      <c r="I197" s="231" t="e">
        <v>#N/A</v>
      </c>
      <c r="J197" s="231" t="e">
        <v>#N/A</v>
      </c>
      <c r="K197" s="231" t="e">
        <v>#N/A</v>
      </c>
      <c r="L197" s="164" t="e">
        <v>#N/A</v>
      </c>
      <c r="M197" s="164"/>
      <c r="N197" s="164"/>
      <c r="O197" s="164"/>
      <c r="P197" s="164"/>
      <c r="Q197" s="164"/>
      <c r="R197" s="164"/>
      <c r="S197" s="164"/>
      <c r="T197" s="164"/>
      <c r="U197" s="164"/>
      <c r="V197" s="164"/>
      <c r="W197" s="164"/>
      <c r="X197" s="164"/>
      <c r="Y197" s="164"/>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233"/>
      <c r="CC197" s="233"/>
      <c r="CD197" s="233"/>
      <c r="CE197" s="233"/>
      <c r="CF197" s="233"/>
      <c r="CG197" s="233"/>
      <c r="CH197" s="233"/>
      <c r="CI197" s="233"/>
      <c r="CJ197" s="233"/>
      <c r="CK197" s="233"/>
      <c r="CL197" s="233"/>
      <c r="CM197" s="233"/>
      <c r="CN197" s="233"/>
      <c r="CO197" s="233"/>
      <c r="CP197" s="233"/>
      <c r="CQ197" s="233"/>
      <c r="CR197" s="233"/>
      <c r="CS197" s="233"/>
      <c r="CT197" s="233"/>
      <c r="CU197" s="233"/>
      <c r="CV197" s="233"/>
      <c r="CW197" s="233"/>
      <c r="CX197" s="233"/>
      <c r="CY197" s="233"/>
      <c r="CZ197" s="233"/>
      <c r="DA197" s="233"/>
      <c r="DB197" s="233"/>
      <c r="DC197" s="233"/>
      <c r="DD197" s="233"/>
      <c r="DE197" s="233"/>
      <c r="DF197" s="233"/>
      <c r="DG197" s="233"/>
      <c r="DH197" s="233"/>
      <c r="DI197" s="233"/>
      <c r="DJ197" s="233"/>
      <c r="DK197" s="233"/>
      <c r="DL197" s="233"/>
      <c r="DM197" s="233"/>
      <c r="DN197" s="233"/>
      <c r="DO197" s="233"/>
      <c r="DP197" s="233"/>
      <c r="DQ197" s="233"/>
      <c r="DR197" s="233"/>
      <c r="DS197" s="233"/>
      <c r="DT197" s="234"/>
      <c r="DU197" s="234"/>
      <c r="DV197" s="233"/>
    </row>
    <row r="198" spans="1:126" x14ac:dyDescent="0.25">
      <c r="A198" s="163" t="s">
        <v>472</v>
      </c>
      <c r="B198" s="230" t="s">
        <v>473</v>
      </c>
      <c r="C198" s="231" t="e">
        <v>#N/A</v>
      </c>
      <c r="D198" s="231" t="e">
        <v>#N/A</v>
      </c>
      <c r="E198" s="231" t="e">
        <v>#N/A</v>
      </c>
      <c r="F198" s="231" t="e">
        <v>#N/A</v>
      </c>
      <c r="G198" s="231" t="e">
        <v>#N/A</v>
      </c>
      <c r="H198" s="231" t="e">
        <v>#N/A</v>
      </c>
      <c r="I198" s="231" t="e">
        <v>#N/A</v>
      </c>
      <c r="J198" s="231" t="e">
        <v>#N/A</v>
      </c>
      <c r="K198" s="231" t="e">
        <v>#N/A</v>
      </c>
      <c r="L198" s="164" t="e">
        <v>#N/A</v>
      </c>
      <c r="M198" s="164"/>
      <c r="N198" s="164"/>
      <c r="O198" s="164"/>
      <c r="P198" s="164"/>
      <c r="Q198" s="164"/>
      <c r="R198" s="164"/>
      <c r="S198" s="164"/>
      <c r="T198" s="164"/>
      <c r="U198" s="164"/>
      <c r="V198" s="164"/>
      <c r="W198" s="164"/>
      <c r="X198" s="164"/>
      <c r="Y198" s="164"/>
      <c r="Z198" s="232"/>
      <c r="AA198" s="23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32"/>
      <c r="BK198" s="232"/>
      <c r="BL198" s="232"/>
      <c r="BM198" s="232"/>
      <c r="BN198" s="232"/>
      <c r="BO198" s="232"/>
      <c r="BP198" s="232"/>
      <c r="BQ198" s="232"/>
      <c r="BR198" s="232"/>
      <c r="BS198" s="232"/>
      <c r="BT198" s="232"/>
      <c r="BU198" s="232"/>
      <c r="BV198" s="232"/>
      <c r="BW198" s="232"/>
      <c r="BX198" s="232"/>
      <c r="BY198" s="232"/>
      <c r="BZ198" s="232"/>
      <c r="CA198" s="232"/>
      <c r="CB198" s="232"/>
      <c r="CC198" s="232"/>
      <c r="CD198" s="232"/>
      <c r="CE198" s="232"/>
      <c r="CF198" s="232"/>
      <c r="CG198" s="232"/>
      <c r="CH198" s="232"/>
      <c r="CI198" s="232"/>
      <c r="CJ198" s="232"/>
      <c r="CK198" s="232"/>
      <c r="CL198" s="232"/>
      <c r="CM198" s="232"/>
      <c r="CN198" s="232"/>
      <c r="CO198" s="232"/>
      <c r="CP198" s="232"/>
      <c r="CQ198" s="232"/>
      <c r="CR198" s="232"/>
      <c r="CS198" s="232"/>
      <c r="CT198" s="232"/>
      <c r="CU198" s="232"/>
      <c r="CV198" s="232"/>
      <c r="CW198" s="232"/>
      <c r="CX198" s="232"/>
      <c r="CY198" s="232"/>
      <c r="CZ198" s="232"/>
      <c r="DA198" s="232"/>
      <c r="DB198" s="232"/>
      <c r="DC198" s="232"/>
      <c r="DD198" s="232"/>
      <c r="DE198" s="232"/>
      <c r="DF198" s="232"/>
      <c r="DG198" s="232"/>
      <c r="DH198" s="232"/>
      <c r="DI198" s="232"/>
      <c r="DJ198" s="232"/>
      <c r="DK198" s="232"/>
      <c r="DL198" s="232"/>
      <c r="DM198" s="232"/>
      <c r="DN198" s="232"/>
      <c r="DO198" s="232"/>
      <c r="DP198" s="232"/>
      <c r="DQ198" s="232"/>
      <c r="DR198" s="232"/>
      <c r="DS198" s="232"/>
      <c r="DT198" s="234"/>
      <c r="DU198" s="234"/>
      <c r="DV198" s="233"/>
    </row>
    <row r="199" spans="1:126" x14ac:dyDescent="0.25">
      <c r="A199" s="163" t="s">
        <v>474</v>
      </c>
      <c r="B199" s="230" t="s">
        <v>475</v>
      </c>
      <c r="C199" s="231" t="e">
        <v>#N/A</v>
      </c>
      <c r="D199" s="231" t="e">
        <v>#N/A</v>
      </c>
      <c r="E199" s="231" t="e">
        <v>#N/A</v>
      </c>
      <c r="F199" s="231" t="e">
        <v>#N/A</v>
      </c>
      <c r="G199" s="231" t="e">
        <v>#N/A</v>
      </c>
      <c r="H199" s="231" t="e">
        <v>#N/A</v>
      </c>
      <c r="I199" s="231" t="e">
        <v>#N/A</v>
      </c>
      <c r="J199" s="231" t="e">
        <v>#N/A</v>
      </c>
      <c r="K199" s="231" t="e">
        <v>#N/A</v>
      </c>
      <c r="L199" s="164" t="e">
        <v>#N/A</v>
      </c>
      <c r="M199" s="164"/>
      <c r="N199" s="164"/>
      <c r="O199" s="164"/>
      <c r="P199" s="164"/>
      <c r="Q199" s="164"/>
      <c r="R199" s="164"/>
      <c r="S199" s="164"/>
      <c r="T199" s="164"/>
      <c r="U199" s="164"/>
      <c r="V199" s="164"/>
      <c r="W199" s="164"/>
      <c r="X199" s="164"/>
      <c r="Y199" s="164"/>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233"/>
      <c r="CC199" s="233"/>
      <c r="CD199" s="233"/>
      <c r="CE199" s="233"/>
      <c r="CF199" s="233"/>
      <c r="CG199" s="233"/>
      <c r="CH199" s="233"/>
      <c r="CI199" s="233"/>
      <c r="CJ199" s="233"/>
      <c r="CK199" s="233"/>
      <c r="CL199" s="233"/>
      <c r="CM199" s="233"/>
      <c r="CN199" s="233"/>
      <c r="CO199" s="233"/>
      <c r="CP199" s="233"/>
      <c r="CQ199" s="233"/>
      <c r="CR199" s="233"/>
      <c r="CS199" s="233"/>
      <c r="CT199" s="233"/>
      <c r="CU199" s="233"/>
      <c r="CV199" s="233"/>
      <c r="CW199" s="233"/>
      <c r="CX199" s="233"/>
      <c r="CY199" s="233"/>
      <c r="CZ199" s="233"/>
      <c r="DA199" s="233"/>
      <c r="DB199" s="233"/>
      <c r="DC199" s="233"/>
      <c r="DD199" s="233"/>
      <c r="DE199" s="233"/>
      <c r="DF199" s="233"/>
      <c r="DG199" s="233"/>
      <c r="DH199" s="233"/>
      <c r="DI199" s="233"/>
      <c r="DJ199" s="233"/>
      <c r="DK199" s="233"/>
      <c r="DL199" s="233"/>
      <c r="DM199" s="233"/>
      <c r="DN199" s="233"/>
      <c r="DO199" s="233"/>
      <c r="DP199" s="233"/>
      <c r="DQ199" s="233"/>
      <c r="DR199" s="233"/>
      <c r="DS199" s="233"/>
      <c r="DT199" s="234"/>
      <c r="DU199" s="234"/>
      <c r="DV199" s="233"/>
    </row>
    <row r="200" spans="1:126" x14ac:dyDescent="0.25">
      <c r="A200" s="163" t="s">
        <v>476</v>
      </c>
      <c r="B200" s="230" t="s">
        <v>477</v>
      </c>
      <c r="C200" s="231" t="e">
        <v>#N/A</v>
      </c>
      <c r="D200" s="231" t="e">
        <v>#N/A</v>
      </c>
      <c r="E200" s="231" t="e">
        <v>#N/A</v>
      </c>
      <c r="F200" s="231" t="e">
        <v>#N/A</v>
      </c>
      <c r="G200" s="231" t="e">
        <v>#N/A</v>
      </c>
      <c r="H200" s="231" t="e">
        <v>#N/A</v>
      </c>
      <c r="I200" s="231" t="e">
        <v>#N/A</v>
      </c>
      <c r="J200" s="231" t="e">
        <v>#N/A</v>
      </c>
      <c r="K200" s="231" t="e">
        <v>#N/A</v>
      </c>
      <c r="L200" s="164" t="e">
        <v>#N/A</v>
      </c>
      <c r="M200" s="164"/>
      <c r="N200" s="164"/>
      <c r="O200" s="164"/>
      <c r="P200" s="164"/>
      <c r="Q200" s="164"/>
      <c r="R200" s="164"/>
      <c r="S200" s="164"/>
      <c r="T200" s="164"/>
      <c r="U200" s="164"/>
      <c r="V200" s="164"/>
      <c r="W200" s="164"/>
      <c r="X200" s="164"/>
      <c r="Y200" s="164"/>
      <c r="Z200" s="232"/>
      <c r="AA200" s="232"/>
      <c r="AB200" s="232"/>
      <c r="AC200" s="232"/>
      <c r="AD200" s="232"/>
      <c r="AE200" s="232"/>
      <c r="AF200" s="232"/>
      <c r="AG200" s="232"/>
      <c r="AH200" s="232"/>
      <c r="AI200" s="232"/>
      <c r="AJ200" s="232"/>
      <c r="AK200" s="232"/>
      <c r="AL200" s="232"/>
      <c r="AM200" s="232"/>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32"/>
      <c r="BK200" s="232"/>
      <c r="BL200" s="232"/>
      <c r="BM200" s="232"/>
      <c r="BN200" s="232"/>
      <c r="BO200" s="232"/>
      <c r="BP200" s="232"/>
      <c r="BQ200" s="232"/>
      <c r="BR200" s="232"/>
      <c r="BS200" s="232"/>
      <c r="BT200" s="232"/>
      <c r="BU200" s="232"/>
      <c r="BV200" s="232"/>
      <c r="BW200" s="232"/>
      <c r="BX200" s="232"/>
      <c r="BY200" s="232"/>
      <c r="BZ200" s="232"/>
      <c r="CA200" s="232"/>
      <c r="CB200" s="232"/>
      <c r="CC200" s="232"/>
      <c r="CD200" s="232"/>
      <c r="CE200" s="232"/>
      <c r="CF200" s="232"/>
      <c r="CG200" s="232"/>
      <c r="CH200" s="232"/>
      <c r="CI200" s="232"/>
      <c r="CJ200" s="232"/>
      <c r="CK200" s="232"/>
      <c r="CL200" s="232"/>
      <c r="CM200" s="232"/>
      <c r="CN200" s="232"/>
      <c r="CO200" s="232"/>
      <c r="CP200" s="232"/>
      <c r="CQ200" s="232"/>
      <c r="CR200" s="232"/>
      <c r="CS200" s="232"/>
      <c r="CT200" s="232"/>
      <c r="CU200" s="232"/>
      <c r="CV200" s="232"/>
      <c r="CW200" s="232"/>
      <c r="CX200" s="232"/>
      <c r="CY200" s="232"/>
      <c r="CZ200" s="232"/>
      <c r="DA200" s="232"/>
      <c r="DB200" s="232"/>
      <c r="DC200" s="232"/>
      <c r="DD200" s="232"/>
      <c r="DE200" s="232"/>
      <c r="DF200" s="232"/>
      <c r="DG200" s="232"/>
      <c r="DH200" s="232"/>
      <c r="DI200" s="232"/>
      <c r="DJ200" s="232"/>
      <c r="DK200" s="232"/>
      <c r="DL200" s="232"/>
      <c r="DM200" s="232"/>
      <c r="DN200" s="232"/>
      <c r="DO200" s="232"/>
      <c r="DP200" s="232"/>
      <c r="DQ200" s="232"/>
      <c r="DR200" s="232"/>
      <c r="DS200" s="232"/>
      <c r="DT200" s="234"/>
      <c r="DU200" s="234"/>
      <c r="DV200" s="233"/>
    </row>
    <row r="201" spans="1:126" x14ac:dyDescent="0.25">
      <c r="A201" s="163" t="s">
        <v>478</v>
      </c>
      <c r="B201" s="230" t="s">
        <v>479</v>
      </c>
      <c r="C201" s="231" t="e">
        <v>#N/A</v>
      </c>
      <c r="D201" s="231" t="e">
        <v>#N/A</v>
      </c>
      <c r="E201" s="231" t="e">
        <v>#N/A</v>
      </c>
      <c r="F201" s="231" t="e">
        <v>#N/A</v>
      </c>
      <c r="G201" s="231" t="e">
        <v>#N/A</v>
      </c>
      <c r="H201" s="231" t="e">
        <v>#N/A</v>
      </c>
      <c r="I201" s="231" t="e">
        <v>#N/A</v>
      </c>
      <c r="J201" s="231" t="e">
        <v>#N/A</v>
      </c>
      <c r="K201" s="231" t="e">
        <v>#N/A</v>
      </c>
      <c r="L201" s="164" t="e">
        <v>#N/A</v>
      </c>
      <c r="M201" s="164"/>
      <c r="N201" s="164"/>
      <c r="O201" s="164"/>
      <c r="P201" s="164"/>
      <c r="Q201" s="164"/>
      <c r="R201" s="164"/>
      <c r="S201" s="164"/>
      <c r="T201" s="164"/>
      <c r="U201" s="164"/>
      <c r="V201" s="164"/>
      <c r="W201" s="164"/>
      <c r="X201" s="164"/>
      <c r="Y201" s="164"/>
      <c r="Z201" s="232"/>
      <c r="AA201" s="232"/>
      <c r="AB201" s="232"/>
      <c r="AC201" s="232"/>
      <c r="AD201" s="232"/>
      <c r="AE201" s="232"/>
      <c r="AF201" s="232"/>
      <c r="AG201" s="232"/>
      <c r="AH201" s="232"/>
      <c r="AI201" s="232"/>
      <c r="AJ201" s="232"/>
      <c r="AK201" s="232"/>
      <c r="AL201" s="232"/>
      <c r="AM201" s="232"/>
      <c r="AN201" s="232"/>
      <c r="AO201" s="232"/>
      <c r="AP201" s="232"/>
      <c r="AQ201" s="232"/>
      <c r="AR201" s="232"/>
      <c r="AS201" s="232"/>
      <c r="AT201" s="232"/>
      <c r="AU201" s="232"/>
      <c r="AV201" s="232"/>
      <c r="AW201" s="232"/>
      <c r="AX201" s="232"/>
      <c r="AY201" s="232"/>
      <c r="AZ201" s="232"/>
      <c r="BA201" s="232"/>
      <c r="BB201" s="232"/>
      <c r="BC201" s="232"/>
      <c r="BD201" s="232"/>
      <c r="BE201" s="232"/>
      <c r="BF201" s="232"/>
      <c r="BG201" s="232"/>
      <c r="BH201" s="232"/>
      <c r="BI201" s="232"/>
      <c r="BJ201" s="232"/>
      <c r="BK201" s="232"/>
      <c r="BL201" s="232"/>
      <c r="BM201" s="232"/>
      <c r="BN201" s="232"/>
      <c r="BO201" s="232"/>
      <c r="BP201" s="232"/>
      <c r="BQ201" s="232"/>
      <c r="BR201" s="232"/>
      <c r="BS201" s="232"/>
      <c r="BT201" s="232"/>
      <c r="BU201" s="232"/>
      <c r="BV201" s="232"/>
      <c r="BW201" s="232"/>
      <c r="BX201" s="232"/>
      <c r="BY201" s="232"/>
      <c r="BZ201" s="232"/>
      <c r="CA201" s="232"/>
      <c r="CB201" s="232"/>
      <c r="CC201" s="232"/>
      <c r="CD201" s="232"/>
      <c r="CE201" s="232"/>
      <c r="CF201" s="232"/>
      <c r="CG201" s="232"/>
      <c r="CH201" s="232"/>
      <c r="CI201" s="232"/>
      <c r="CJ201" s="232"/>
      <c r="CK201" s="232"/>
      <c r="CL201" s="232"/>
      <c r="CM201" s="232"/>
      <c r="CN201" s="232"/>
      <c r="CO201" s="232"/>
      <c r="CP201" s="232"/>
      <c r="CQ201" s="232"/>
      <c r="CR201" s="232"/>
      <c r="CS201" s="232"/>
      <c r="CT201" s="232"/>
      <c r="CU201" s="232"/>
      <c r="CV201" s="232"/>
      <c r="CW201" s="232"/>
      <c r="CX201" s="232"/>
      <c r="CY201" s="232"/>
      <c r="CZ201" s="232"/>
      <c r="DA201" s="232"/>
      <c r="DB201" s="232"/>
      <c r="DC201" s="232"/>
      <c r="DD201" s="232"/>
      <c r="DE201" s="232"/>
      <c r="DF201" s="232"/>
      <c r="DG201" s="232"/>
      <c r="DH201" s="232"/>
      <c r="DI201" s="232"/>
      <c r="DJ201" s="232"/>
      <c r="DK201" s="232"/>
      <c r="DL201" s="232"/>
      <c r="DM201" s="232"/>
      <c r="DN201" s="232"/>
      <c r="DO201" s="232"/>
      <c r="DP201" s="232"/>
      <c r="DQ201" s="232"/>
      <c r="DR201" s="232"/>
      <c r="DS201" s="232"/>
      <c r="DT201" s="234"/>
      <c r="DU201" s="234"/>
      <c r="DV201" s="233"/>
    </row>
    <row r="202" spans="1:126" x14ac:dyDescent="0.25">
      <c r="A202" s="163" t="s">
        <v>480</v>
      </c>
      <c r="B202" s="230" t="s">
        <v>481</v>
      </c>
      <c r="C202" s="231" t="e">
        <v>#N/A</v>
      </c>
      <c r="D202" s="231" t="e">
        <v>#N/A</v>
      </c>
      <c r="E202" s="231" t="e">
        <v>#N/A</v>
      </c>
      <c r="F202" s="231" t="e">
        <v>#N/A</v>
      </c>
      <c r="G202" s="231" t="e">
        <v>#N/A</v>
      </c>
      <c r="H202" s="231" t="e">
        <v>#N/A</v>
      </c>
      <c r="I202" s="231" t="e">
        <v>#N/A</v>
      </c>
      <c r="J202" s="231" t="e">
        <v>#N/A</v>
      </c>
      <c r="K202" s="231" t="e">
        <v>#N/A</v>
      </c>
      <c r="L202" s="164" t="e">
        <v>#N/A</v>
      </c>
      <c r="M202" s="164"/>
      <c r="N202" s="164"/>
      <c r="O202" s="164"/>
      <c r="P202" s="164"/>
      <c r="Q202" s="164"/>
      <c r="R202" s="164"/>
      <c r="S202" s="164"/>
      <c r="T202" s="164"/>
      <c r="U202" s="164"/>
      <c r="V202" s="164"/>
      <c r="W202" s="164"/>
      <c r="X202" s="164"/>
      <c r="Y202" s="164"/>
      <c r="Z202" s="232"/>
      <c r="AA202" s="232"/>
      <c r="AB202" s="232"/>
      <c r="AC202" s="232"/>
      <c r="AD202" s="232"/>
      <c r="AE202" s="232"/>
      <c r="AF202" s="232"/>
      <c r="AG202" s="232"/>
      <c r="AH202" s="232"/>
      <c r="AI202" s="232"/>
      <c r="AJ202" s="232"/>
      <c r="AK202" s="232"/>
      <c r="AL202" s="232"/>
      <c r="AM202" s="232"/>
      <c r="AN202" s="232"/>
      <c r="AO202" s="232"/>
      <c r="AP202" s="232"/>
      <c r="AQ202" s="232"/>
      <c r="AR202" s="232"/>
      <c r="AS202" s="232"/>
      <c r="AT202" s="232"/>
      <c r="AU202" s="232"/>
      <c r="AV202" s="232"/>
      <c r="AW202" s="232"/>
      <c r="AX202" s="232"/>
      <c r="AY202" s="232"/>
      <c r="AZ202" s="232"/>
      <c r="BA202" s="232"/>
      <c r="BB202" s="232"/>
      <c r="BC202" s="232"/>
      <c r="BD202" s="232"/>
      <c r="BE202" s="232"/>
      <c r="BF202" s="232"/>
      <c r="BG202" s="232"/>
      <c r="BH202" s="232"/>
      <c r="BI202" s="232"/>
      <c r="BJ202" s="232"/>
      <c r="BK202" s="232"/>
      <c r="BL202" s="232"/>
      <c r="BM202" s="232"/>
      <c r="BN202" s="232"/>
      <c r="BO202" s="232"/>
      <c r="BP202" s="232"/>
      <c r="BQ202" s="232"/>
      <c r="BR202" s="232"/>
      <c r="BS202" s="232"/>
      <c r="BT202" s="232"/>
      <c r="BU202" s="232"/>
      <c r="BV202" s="232"/>
      <c r="BW202" s="232"/>
      <c r="BX202" s="232"/>
      <c r="BY202" s="232"/>
      <c r="BZ202" s="232"/>
      <c r="CA202" s="232"/>
      <c r="CB202" s="232"/>
      <c r="CC202" s="232"/>
      <c r="CD202" s="232"/>
      <c r="CE202" s="232"/>
      <c r="CF202" s="232"/>
      <c r="CG202" s="232"/>
      <c r="CH202" s="232"/>
      <c r="CI202" s="232"/>
      <c r="CJ202" s="232"/>
      <c r="CK202" s="232"/>
      <c r="CL202" s="232"/>
      <c r="CM202" s="232"/>
      <c r="CN202" s="232"/>
      <c r="CO202" s="232"/>
      <c r="CP202" s="232"/>
      <c r="CQ202" s="232"/>
      <c r="CR202" s="232"/>
      <c r="CS202" s="232"/>
      <c r="CT202" s="232"/>
      <c r="CU202" s="232"/>
      <c r="CV202" s="232"/>
      <c r="CW202" s="232"/>
      <c r="CX202" s="232"/>
      <c r="CY202" s="232"/>
      <c r="CZ202" s="232"/>
      <c r="DA202" s="232"/>
      <c r="DB202" s="232"/>
      <c r="DC202" s="232"/>
      <c r="DD202" s="232"/>
      <c r="DE202" s="232"/>
      <c r="DF202" s="232"/>
      <c r="DG202" s="232"/>
      <c r="DH202" s="232"/>
      <c r="DI202" s="232"/>
      <c r="DJ202" s="232"/>
      <c r="DK202" s="232"/>
      <c r="DL202" s="232"/>
      <c r="DM202" s="232"/>
      <c r="DN202" s="232"/>
      <c r="DO202" s="232"/>
      <c r="DP202" s="232"/>
      <c r="DQ202" s="232"/>
      <c r="DR202" s="232"/>
      <c r="DS202" s="232"/>
      <c r="DT202" s="234"/>
      <c r="DU202" s="234"/>
      <c r="DV202" s="233"/>
    </row>
    <row r="203" spans="1:126" x14ac:dyDescent="0.25">
      <c r="A203" s="235" t="s">
        <v>482</v>
      </c>
      <c r="B203" s="236" t="s">
        <v>483</v>
      </c>
      <c r="C203" s="237" t="s">
        <v>1223</v>
      </c>
      <c r="D203" s="237" t="s">
        <v>1223</v>
      </c>
      <c r="E203" s="237">
        <v>229808</v>
      </c>
      <c r="F203" s="237">
        <v>257682</v>
      </c>
      <c r="G203" s="237">
        <v>384900</v>
      </c>
      <c r="H203" s="237">
        <v>114</v>
      </c>
      <c r="I203" s="237">
        <v>156</v>
      </c>
      <c r="J203" s="237">
        <v>173</v>
      </c>
      <c r="K203" s="237" t="s">
        <v>1223</v>
      </c>
      <c r="L203" s="239" t="s">
        <v>1826</v>
      </c>
      <c r="M203" s="154"/>
      <c r="N203" s="154"/>
      <c r="O203" s="154"/>
      <c r="P203" s="154"/>
      <c r="Q203" s="154"/>
      <c r="R203" s="154"/>
      <c r="S203" s="154"/>
      <c r="T203" s="154"/>
      <c r="U203" s="154"/>
      <c r="V203" s="154"/>
      <c r="W203" s="154"/>
      <c r="X203" s="154"/>
      <c r="Y203" s="154"/>
      <c r="Z203" s="240"/>
      <c r="AA203" s="240"/>
      <c r="AB203" s="240"/>
      <c r="AC203" s="240"/>
      <c r="AD203" s="240"/>
      <c r="AE203" s="240"/>
      <c r="AF203" s="240"/>
      <c r="AG203" s="240"/>
      <c r="AH203" s="240"/>
      <c r="AI203" s="240"/>
      <c r="AJ203" s="240"/>
      <c r="AK203" s="240"/>
      <c r="AL203" s="240"/>
      <c r="AM203" s="240"/>
      <c r="AN203" s="240"/>
      <c r="AO203" s="240"/>
      <c r="AP203" s="240"/>
      <c r="AQ203" s="240"/>
      <c r="AR203" s="240"/>
      <c r="AS203" s="240"/>
      <c r="AT203" s="240"/>
      <c r="AU203" s="240"/>
      <c r="AV203" s="240"/>
      <c r="AW203" s="240"/>
      <c r="AX203" s="240"/>
      <c r="AY203" s="240"/>
      <c r="AZ203" s="240"/>
      <c r="BA203" s="240"/>
      <c r="BB203" s="240"/>
      <c r="BC203" s="240"/>
      <c r="BD203" s="240"/>
      <c r="BE203" s="240"/>
      <c r="BF203" s="240"/>
      <c r="BG203" s="240"/>
      <c r="BH203" s="240"/>
      <c r="BI203" s="240"/>
      <c r="BJ203" s="240"/>
      <c r="BK203" s="240"/>
      <c r="BL203" s="240"/>
      <c r="BM203" s="240"/>
      <c r="BN203" s="240"/>
      <c r="BO203" s="240"/>
      <c r="BP203" s="240"/>
      <c r="BQ203" s="240"/>
      <c r="BR203" s="240"/>
      <c r="BS203" s="240"/>
      <c r="BT203" s="240"/>
      <c r="BU203" s="240"/>
      <c r="BV203" s="240"/>
      <c r="BW203" s="240"/>
      <c r="BX203" s="240"/>
      <c r="BY203" s="240"/>
      <c r="BZ203" s="240"/>
      <c r="CA203" s="240"/>
      <c r="CB203" s="240"/>
      <c r="CC203" s="240"/>
      <c r="CD203" s="240"/>
      <c r="CE203" s="240"/>
      <c r="CF203" s="240"/>
      <c r="CG203" s="240"/>
      <c r="CH203" s="240"/>
      <c r="CI203" s="240"/>
      <c r="CJ203" s="240"/>
      <c r="CK203" s="240"/>
      <c r="CL203" s="240"/>
      <c r="CM203" s="240"/>
      <c r="CN203" s="240"/>
      <c r="CO203" s="240"/>
      <c r="CP203" s="240"/>
      <c r="CQ203" s="240"/>
      <c r="CR203" s="240"/>
      <c r="CS203" s="240"/>
      <c r="CT203" s="240"/>
      <c r="CU203" s="240"/>
      <c r="CV203" s="240"/>
      <c r="CW203" s="240"/>
      <c r="CX203" s="240"/>
      <c r="CY203" s="240"/>
      <c r="CZ203" s="240"/>
      <c r="DA203" s="240"/>
      <c r="DB203" s="240"/>
      <c r="DC203" s="240"/>
      <c r="DD203" s="240"/>
      <c r="DE203" s="240"/>
      <c r="DF203" s="240"/>
      <c r="DG203" s="240"/>
      <c r="DH203" s="240"/>
      <c r="DI203" s="240"/>
      <c r="DJ203" s="240"/>
      <c r="DK203" s="240"/>
      <c r="DL203" s="240"/>
      <c r="DM203" s="240"/>
      <c r="DN203" s="240"/>
      <c r="DO203" s="240"/>
      <c r="DP203" s="240"/>
      <c r="DQ203" s="240"/>
      <c r="DR203" s="240"/>
      <c r="DS203" s="240"/>
      <c r="DT203" s="242"/>
      <c r="DU203" s="242"/>
      <c r="DV203" s="241"/>
    </row>
    <row r="204" spans="1:126" x14ac:dyDescent="0.25">
      <c r="A204" s="235" t="s">
        <v>484</v>
      </c>
      <c r="B204" s="236" t="s">
        <v>485</v>
      </c>
      <c r="C204" s="237" t="s">
        <v>1223</v>
      </c>
      <c r="D204" s="237" t="s">
        <v>1223</v>
      </c>
      <c r="E204" s="237">
        <v>179083</v>
      </c>
      <c r="F204" s="237">
        <v>230333</v>
      </c>
      <c r="G204" s="237">
        <v>338571</v>
      </c>
      <c r="H204" s="237">
        <v>116</v>
      </c>
      <c r="I204" s="237">
        <v>167</v>
      </c>
      <c r="J204" s="237">
        <v>169</v>
      </c>
      <c r="K204" s="237">
        <v>253</v>
      </c>
      <c r="L204" s="239" t="s">
        <v>1826</v>
      </c>
      <c r="M204" s="154"/>
      <c r="N204" s="154"/>
      <c r="O204" s="154"/>
      <c r="P204" s="154"/>
      <c r="Q204" s="154"/>
      <c r="R204" s="154"/>
      <c r="S204" s="154"/>
      <c r="T204" s="154"/>
      <c r="U204" s="154"/>
      <c r="V204" s="154"/>
      <c r="W204" s="154"/>
      <c r="X204" s="154"/>
      <c r="Y204" s="154"/>
      <c r="Z204" s="240"/>
      <c r="AA204" s="240"/>
      <c r="AB204" s="240"/>
      <c r="AC204" s="240"/>
      <c r="AD204" s="240"/>
      <c r="AE204" s="240"/>
      <c r="AF204" s="240"/>
      <c r="AG204" s="240"/>
      <c r="AH204" s="240"/>
      <c r="AI204" s="240"/>
      <c r="AJ204" s="240"/>
      <c r="AK204" s="240"/>
      <c r="AL204" s="240"/>
      <c r="AM204" s="240"/>
      <c r="AN204" s="240"/>
      <c r="AO204" s="240"/>
      <c r="AP204" s="240"/>
      <c r="AQ204" s="240"/>
      <c r="AR204" s="240"/>
      <c r="AS204" s="240"/>
      <c r="AT204" s="240"/>
      <c r="AU204" s="240"/>
      <c r="AV204" s="240"/>
      <c r="AW204" s="240"/>
      <c r="AX204" s="240"/>
      <c r="AY204" s="240"/>
      <c r="AZ204" s="240"/>
      <c r="BA204" s="240"/>
      <c r="BB204" s="240"/>
      <c r="BC204" s="240"/>
      <c r="BD204" s="240"/>
      <c r="BE204" s="240"/>
      <c r="BF204" s="240"/>
      <c r="BG204" s="240"/>
      <c r="BH204" s="240"/>
      <c r="BI204" s="240"/>
      <c r="BJ204" s="240"/>
      <c r="BK204" s="240"/>
      <c r="BL204" s="240"/>
      <c r="BM204" s="240"/>
      <c r="BN204" s="240"/>
      <c r="BO204" s="240"/>
      <c r="BP204" s="240"/>
      <c r="BQ204" s="240"/>
      <c r="BR204" s="240"/>
      <c r="BS204" s="240"/>
      <c r="BT204" s="240"/>
      <c r="BU204" s="240"/>
      <c r="BV204" s="240"/>
      <c r="BW204" s="240"/>
      <c r="BX204" s="240"/>
      <c r="BY204" s="240"/>
      <c r="BZ204" s="240"/>
      <c r="CA204" s="240"/>
      <c r="CB204" s="240"/>
      <c r="CC204" s="240"/>
      <c r="CD204" s="240"/>
      <c r="CE204" s="240"/>
      <c r="CF204" s="240"/>
      <c r="CG204" s="240"/>
      <c r="CH204" s="240"/>
      <c r="CI204" s="240"/>
      <c r="CJ204" s="240"/>
      <c r="CK204" s="240"/>
      <c r="CL204" s="240"/>
      <c r="CM204" s="240"/>
      <c r="CN204" s="240"/>
      <c r="CO204" s="240"/>
      <c r="CP204" s="240"/>
      <c r="CQ204" s="240"/>
      <c r="CR204" s="240"/>
      <c r="CS204" s="240"/>
      <c r="CT204" s="240"/>
      <c r="CU204" s="240"/>
      <c r="CV204" s="240"/>
      <c r="CW204" s="240"/>
      <c r="CX204" s="240"/>
      <c r="CY204" s="240"/>
      <c r="CZ204" s="240"/>
      <c r="DA204" s="240"/>
      <c r="DB204" s="240"/>
      <c r="DC204" s="240"/>
      <c r="DD204" s="240"/>
      <c r="DE204" s="240"/>
      <c r="DF204" s="240"/>
      <c r="DG204" s="240"/>
      <c r="DH204" s="240"/>
      <c r="DI204" s="240"/>
      <c r="DJ204" s="240"/>
      <c r="DK204" s="240"/>
      <c r="DL204" s="240"/>
      <c r="DM204" s="240"/>
      <c r="DN204" s="240"/>
      <c r="DO204" s="240"/>
      <c r="DP204" s="240"/>
      <c r="DQ204" s="240"/>
      <c r="DR204" s="240"/>
      <c r="DS204" s="240"/>
      <c r="DT204" s="242"/>
      <c r="DU204" s="242"/>
      <c r="DV204" s="241"/>
    </row>
    <row r="205" spans="1:126" x14ac:dyDescent="0.25">
      <c r="A205" s="235" t="s">
        <v>486</v>
      </c>
      <c r="B205" s="236" t="s">
        <v>487</v>
      </c>
      <c r="C205" s="237" t="s">
        <v>1223</v>
      </c>
      <c r="D205" s="237" t="s">
        <v>1223</v>
      </c>
      <c r="E205" s="237">
        <v>166250</v>
      </c>
      <c r="F205" s="237">
        <v>275857</v>
      </c>
      <c r="G205" s="237">
        <v>405000</v>
      </c>
      <c r="H205" s="237">
        <v>91</v>
      </c>
      <c r="I205" s="237">
        <v>138</v>
      </c>
      <c r="J205" s="237">
        <v>198</v>
      </c>
      <c r="K205" s="237">
        <v>206</v>
      </c>
      <c r="L205" s="239" t="s">
        <v>1826</v>
      </c>
      <c r="M205" s="154"/>
      <c r="N205" s="154"/>
      <c r="O205" s="154"/>
      <c r="P205" s="154"/>
      <c r="Q205" s="154"/>
      <c r="R205" s="154"/>
      <c r="S205" s="154"/>
      <c r="T205" s="154"/>
      <c r="U205" s="154"/>
      <c r="V205" s="154"/>
      <c r="W205" s="154"/>
      <c r="X205" s="154"/>
      <c r="Y205" s="154"/>
      <c r="Z205" s="240"/>
      <c r="AA205" s="240"/>
      <c r="AB205" s="240"/>
      <c r="AC205" s="240"/>
      <c r="AD205" s="240"/>
      <c r="AE205" s="240"/>
      <c r="AF205" s="240"/>
      <c r="AG205" s="240"/>
      <c r="AH205" s="240"/>
      <c r="AI205" s="240"/>
      <c r="AJ205" s="240"/>
      <c r="AK205" s="240"/>
      <c r="AL205" s="240"/>
      <c r="AM205" s="240"/>
      <c r="AN205" s="240"/>
      <c r="AO205" s="240"/>
      <c r="AP205" s="240"/>
      <c r="AQ205" s="240"/>
      <c r="AR205" s="240"/>
      <c r="AS205" s="240"/>
      <c r="AT205" s="240"/>
      <c r="AU205" s="240"/>
      <c r="AV205" s="240"/>
      <c r="AW205" s="240"/>
      <c r="AX205" s="240"/>
      <c r="AY205" s="240"/>
      <c r="AZ205" s="240"/>
      <c r="BA205" s="240"/>
      <c r="BB205" s="240"/>
      <c r="BC205" s="240"/>
      <c r="BD205" s="240"/>
      <c r="BE205" s="240"/>
      <c r="BF205" s="240"/>
      <c r="BG205" s="240"/>
      <c r="BH205" s="240"/>
      <c r="BI205" s="240"/>
      <c r="BJ205" s="240"/>
      <c r="BK205" s="240"/>
      <c r="BL205" s="240"/>
      <c r="BM205" s="240"/>
      <c r="BN205" s="240"/>
      <c r="BO205" s="240"/>
      <c r="BP205" s="240"/>
      <c r="BQ205" s="240"/>
      <c r="BR205" s="240"/>
      <c r="BS205" s="240"/>
      <c r="BT205" s="240"/>
      <c r="BU205" s="240"/>
      <c r="BV205" s="240"/>
      <c r="BW205" s="240"/>
      <c r="BX205" s="240"/>
      <c r="BY205" s="240"/>
      <c r="BZ205" s="240"/>
      <c r="CA205" s="240"/>
      <c r="CB205" s="240"/>
      <c r="CC205" s="240"/>
      <c r="CD205" s="240"/>
      <c r="CE205" s="240"/>
      <c r="CF205" s="240"/>
      <c r="CG205" s="240"/>
      <c r="CH205" s="240"/>
      <c r="CI205" s="240"/>
      <c r="CJ205" s="240"/>
      <c r="CK205" s="240"/>
      <c r="CL205" s="240"/>
      <c r="CM205" s="240"/>
      <c r="CN205" s="240"/>
      <c r="CO205" s="240"/>
      <c r="CP205" s="240"/>
      <c r="CQ205" s="240"/>
      <c r="CR205" s="240"/>
      <c r="CS205" s="240"/>
      <c r="CT205" s="240"/>
      <c r="CU205" s="240"/>
      <c r="CV205" s="240"/>
      <c r="CW205" s="240"/>
      <c r="CX205" s="240"/>
      <c r="CY205" s="240"/>
      <c r="CZ205" s="240"/>
      <c r="DA205" s="240"/>
      <c r="DB205" s="240"/>
      <c r="DC205" s="240"/>
      <c r="DD205" s="240"/>
      <c r="DE205" s="240"/>
      <c r="DF205" s="240"/>
      <c r="DG205" s="240"/>
      <c r="DH205" s="240"/>
      <c r="DI205" s="240"/>
      <c r="DJ205" s="240"/>
      <c r="DK205" s="240"/>
      <c r="DL205" s="240"/>
      <c r="DM205" s="240"/>
      <c r="DN205" s="240"/>
      <c r="DO205" s="240"/>
      <c r="DP205" s="240"/>
      <c r="DQ205" s="240"/>
      <c r="DR205" s="240"/>
      <c r="DS205" s="240"/>
      <c r="DT205" s="242"/>
      <c r="DU205" s="242"/>
      <c r="DV205" s="241"/>
    </row>
    <row r="206" spans="1:126" x14ac:dyDescent="0.25">
      <c r="A206" s="163" t="s">
        <v>488</v>
      </c>
      <c r="B206" s="230" t="s">
        <v>489</v>
      </c>
      <c r="C206" s="231" t="e">
        <v>#N/A</v>
      </c>
      <c r="D206" s="231" t="e">
        <v>#N/A</v>
      </c>
      <c r="E206" s="231" t="e">
        <v>#N/A</v>
      </c>
      <c r="F206" s="231" t="e">
        <v>#N/A</v>
      </c>
      <c r="G206" s="231" t="e">
        <v>#N/A</v>
      </c>
      <c r="H206" s="231" t="e">
        <v>#N/A</v>
      </c>
      <c r="I206" s="231" t="e">
        <v>#N/A</v>
      </c>
      <c r="J206" s="231" t="e">
        <v>#N/A</v>
      </c>
      <c r="K206" s="231" t="e">
        <v>#N/A</v>
      </c>
      <c r="L206" s="164" t="e">
        <v>#N/A</v>
      </c>
      <c r="M206" s="164"/>
      <c r="N206" s="164"/>
      <c r="O206" s="164"/>
      <c r="P206" s="164"/>
      <c r="Q206" s="164"/>
      <c r="R206" s="164"/>
      <c r="S206" s="164"/>
      <c r="T206" s="164"/>
      <c r="U206" s="164"/>
      <c r="V206" s="164"/>
      <c r="W206" s="164"/>
      <c r="X206" s="164"/>
      <c r="Y206" s="164"/>
      <c r="Z206" s="232"/>
      <c r="AA206" s="232"/>
      <c r="AB206" s="232"/>
      <c r="AC206" s="232"/>
      <c r="AD206" s="232"/>
      <c r="AE206" s="232"/>
      <c r="AF206" s="232"/>
      <c r="AG206" s="232"/>
      <c r="AH206" s="232"/>
      <c r="AI206" s="232"/>
      <c r="AJ206" s="232"/>
      <c r="AK206" s="232"/>
      <c r="AL206" s="232"/>
      <c r="AM206" s="232"/>
      <c r="AN206" s="232"/>
      <c r="AO206" s="232"/>
      <c r="AP206" s="232"/>
      <c r="AQ206" s="232"/>
      <c r="AR206" s="232"/>
      <c r="AS206" s="232"/>
      <c r="AT206" s="232"/>
      <c r="AU206" s="232"/>
      <c r="AV206" s="232"/>
      <c r="AW206" s="232"/>
      <c r="AX206" s="232"/>
      <c r="AY206" s="232"/>
      <c r="AZ206" s="232"/>
      <c r="BA206" s="232"/>
      <c r="BB206" s="232"/>
      <c r="BC206" s="232"/>
      <c r="BD206" s="232"/>
      <c r="BE206" s="232"/>
      <c r="BF206" s="232"/>
      <c r="BG206" s="232"/>
      <c r="BH206" s="232"/>
      <c r="BI206" s="232"/>
      <c r="BJ206" s="232"/>
      <c r="BK206" s="232"/>
      <c r="BL206" s="232"/>
      <c r="BM206" s="232"/>
      <c r="BN206" s="232"/>
      <c r="BO206" s="232"/>
      <c r="BP206" s="232"/>
      <c r="BQ206" s="232"/>
      <c r="BR206" s="232"/>
      <c r="BS206" s="232"/>
      <c r="BT206" s="232"/>
      <c r="BU206" s="232"/>
      <c r="BV206" s="232"/>
      <c r="BW206" s="232"/>
      <c r="BX206" s="232"/>
      <c r="BY206" s="232"/>
      <c r="BZ206" s="232"/>
      <c r="CA206" s="232"/>
      <c r="CB206" s="232"/>
      <c r="CC206" s="232"/>
      <c r="CD206" s="232"/>
      <c r="CE206" s="232"/>
      <c r="CF206" s="232"/>
      <c r="CG206" s="232"/>
      <c r="CH206" s="232"/>
      <c r="CI206" s="232"/>
      <c r="CJ206" s="232"/>
      <c r="CK206" s="232"/>
      <c r="CL206" s="232"/>
      <c r="CM206" s="232"/>
      <c r="CN206" s="232"/>
      <c r="CO206" s="232"/>
      <c r="CP206" s="232"/>
      <c r="CQ206" s="232"/>
      <c r="CR206" s="232"/>
      <c r="CS206" s="232"/>
      <c r="CT206" s="232"/>
      <c r="CU206" s="232"/>
      <c r="CV206" s="232"/>
      <c r="CW206" s="232"/>
      <c r="CX206" s="232"/>
      <c r="CY206" s="232"/>
      <c r="CZ206" s="232"/>
      <c r="DA206" s="232"/>
      <c r="DB206" s="232"/>
      <c r="DC206" s="232"/>
      <c r="DD206" s="232"/>
      <c r="DE206" s="232"/>
      <c r="DF206" s="232"/>
      <c r="DG206" s="232"/>
      <c r="DH206" s="232"/>
      <c r="DI206" s="232"/>
      <c r="DJ206" s="232"/>
      <c r="DK206" s="232"/>
      <c r="DL206" s="232"/>
      <c r="DM206" s="232"/>
      <c r="DN206" s="232"/>
      <c r="DO206" s="232"/>
      <c r="DP206" s="232"/>
      <c r="DQ206" s="232"/>
      <c r="DR206" s="232"/>
      <c r="DS206" s="232"/>
      <c r="DT206" s="234"/>
      <c r="DU206" s="234"/>
      <c r="DV206" s="233"/>
    </row>
    <row r="207" spans="1:126" x14ac:dyDescent="0.25">
      <c r="A207" s="235" t="s">
        <v>490</v>
      </c>
      <c r="B207" s="236" t="s">
        <v>491</v>
      </c>
      <c r="C207" s="237" t="s">
        <v>1223</v>
      </c>
      <c r="D207" s="237">
        <v>136500</v>
      </c>
      <c r="E207" s="237">
        <v>195500</v>
      </c>
      <c r="F207" s="237">
        <v>230432</v>
      </c>
      <c r="G207" s="237">
        <v>378000</v>
      </c>
      <c r="H207" s="237">
        <v>114</v>
      </c>
      <c r="I207" s="237">
        <v>150</v>
      </c>
      <c r="J207" s="237">
        <v>167</v>
      </c>
      <c r="K207" s="237">
        <v>206</v>
      </c>
      <c r="L207" s="239" t="s">
        <v>1827</v>
      </c>
      <c r="M207" s="154"/>
      <c r="N207" s="154"/>
      <c r="O207" s="154"/>
      <c r="P207" s="154"/>
      <c r="Q207" s="154"/>
      <c r="R207" s="154"/>
      <c r="S207" s="154"/>
      <c r="T207" s="154"/>
      <c r="U207" s="154"/>
      <c r="V207" s="154"/>
      <c r="W207" s="154"/>
      <c r="X207" s="154"/>
      <c r="Y207" s="154"/>
      <c r="Z207" s="240"/>
      <c r="AA207" s="240"/>
      <c r="AB207" s="240"/>
      <c r="AC207" s="240"/>
      <c r="AD207" s="240"/>
      <c r="AE207" s="240"/>
      <c r="AF207" s="240"/>
      <c r="AG207" s="240"/>
      <c r="AH207" s="240"/>
      <c r="AI207" s="240"/>
      <c r="AJ207" s="240"/>
      <c r="AK207" s="240"/>
      <c r="AL207" s="240"/>
      <c r="AM207" s="240"/>
      <c r="AN207" s="240"/>
      <c r="AO207" s="240"/>
      <c r="AP207" s="240"/>
      <c r="AQ207" s="240"/>
      <c r="AR207" s="240"/>
      <c r="AS207" s="240"/>
      <c r="AT207" s="240"/>
      <c r="AU207" s="240"/>
      <c r="AV207" s="240"/>
      <c r="AW207" s="240"/>
      <c r="AX207" s="240"/>
      <c r="AY207" s="240"/>
      <c r="AZ207" s="240"/>
      <c r="BA207" s="240"/>
      <c r="BB207" s="240"/>
      <c r="BC207" s="240"/>
      <c r="BD207" s="240"/>
      <c r="BE207" s="240"/>
      <c r="BF207" s="240"/>
      <c r="BG207" s="240"/>
      <c r="BH207" s="240"/>
      <c r="BI207" s="240"/>
      <c r="BJ207" s="240"/>
      <c r="BK207" s="240"/>
      <c r="BL207" s="240"/>
      <c r="BM207" s="240"/>
      <c r="BN207" s="240"/>
      <c r="BO207" s="240"/>
      <c r="BP207" s="240"/>
      <c r="BQ207" s="240"/>
      <c r="BR207" s="240"/>
      <c r="BS207" s="240"/>
      <c r="BT207" s="240"/>
      <c r="BU207" s="240"/>
      <c r="BV207" s="240"/>
      <c r="BW207" s="240"/>
      <c r="BX207" s="240"/>
      <c r="BY207" s="240"/>
      <c r="BZ207" s="240"/>
      <c r="CA207" s="240"/>
      <c r="CB207" s="240"/>
      <c r="CC207" s="240"/>
      <c r="CD207" s="240"/>
      <c r="CE207" s="240"/>
      <c r="CF207" s="240"/>
      <c r="CG207" s="240"/>
      <c r="CH207" s="240"/>
      <c r="CI207" s="240"/>
      <c r="CJ207" s="240"/>
      <c r="CK207" s="240"/>
      <c r="CL207" s="240"/>
      <c r="CM207" s="240"/>
      <c r="CN207" s="240"/>
      <c r="CO207" s="240"/>
      <c r="CP207" s="240"/>
      <c r="CQ207" s="240"/>
      <c r="CR207" s="240"/>
      <c r="CS207" s="240"/>
      <c r="CT207" s="240"/>
      <c r="CU207" s="240"/>
      <c r="CV207" s="240"/>
      <c r="CW207" s="240"/>
      <c r="CX207" s="240"/>
      <c r="CY207" s="240"/>
      <c r="CZ207" s="240"/>
      <c r="DA207" s="240"/>
      <c r="DB207" s="240"/>
      <c r="DC207" s="240"/>
      <c r="DD207" s="240"/>
      <c r="DE207" s="240"/>
      <c r="DF207" s="240"/>
      <c r="DG207" s="240"/>
      <c r="DH207" s="240"/>
      <c r="DI207" s="240"/>
      <c r="DJ207" s="240"/>
      <c r="DK207" s="240"/>
      <c r="DL207" s="240"/>
      <c r="DM207" s="240"/>
      <c r="DN207" s="240"/>
      <c r="DO207" s="240"/>
      <c r="DP207" s="240"/>
      <c r="DQ207" s="240"/>
      <c r="DR207" s="240"/>
      <c r="DS207" s="240"/>
      <c r="DT207" s="242"/>
      <c r="DU207" s="242"/>
      <c r="DV207" s="241"/>
    </row>
    <row r="208" spans="1:126" x14ac:dyDescent="0.25">
      <c r="A208" s="163" t="s">
        <v>492</v>
      </c>
      <c r="B208" s="230" t="s">
        <v>493</v>
      </c>
      <c r="C208" s="231" t="e">
        <v>#N/A</v>
      </c>
      <c r="D208" s="231" t="e">
        <v>#N/A</v>
      </c>
      <c r="E208" s="231" t="e">
        <v>#N/A</v>
      </c>
      <c r="F208" s="231" t="e">
        <v>#N/A</v>
      </c>
      <c r="G208" s="231" t="e">
        <v>#N/A</v>
      </c>
      <c r="H208" s="231" t="e">
        <v>#N/A</v>
      </c>
      <c r="I208" s="231" t="e">
        <v>#N/A</v>
      </c>
      <c r="J208" s="231" t="e">
        <v>#N/A</v>
      </c>
      <c r="K208" s="231" t="e">
        <v>#N/A</v>
      </c>
      <c r="L208" s="164" t="e">
        <v>#N/A</v>
      </c>
      <c r="M208" s="164"/>
      <c r="N208" s="164"/>
      <c r="O208" s="164"/>
      <c r="P208" s="164"/>
      <c r="Q208" s="164"/>
      <c r="R208" s="164"/>
      <c r="S208" s="164"/>
      <c r="T208" s="164"/>
      <c r="U208" s="164"/>
      <c r="V208" s="164"/>
      <c r="W208" s="164"/>
      <c r="X208" s="164"/>
      <c r="Y208" s="164"/>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c r="BH208" s="233"/>
      <c r="BI208" s="233"/>
      <c r="BJ208" s="233"/>
      <c r="BK208" s="233"/>
      <c r="BL208" s="233"/>
      <c r="BM208" s="233"/>
      <c r="BN208" s="233"/>
      <c r="BO208" s="233"/>
      <c r="BP208" s="233"/>
      <c r="BQ208" s="233"/>
      <c r="BR208" s="233"/>
      <c r="BS208" s="233"/>
      <c r="BT208" s="233"/>
      <c r="BU208" s="233"/>
      <c r="BV208" s="233"/>
      <c r="BW208" s="233"/>
      <c r="BX208" s="233"/>
      <c r="BY208" s="233"/>
      <c r="BZ208" s="233"/>
      <c r="CA208" s="233"/>
      <c r="CB208" s="233"/>
      <c r="CC208" s="233"/>
      <c r="CD208" s="233"/>
      <c r="CE208" s="233"/>
      <c r="CF208" s="233"/>
      <c r="CG208" s="233"/>
      <c r="CH208" s="233"/>
      <c r="CI208" s="233"/>
      <c r="CJ208" s="233"/>
      <c r="CK208" s="233"/>
      <c r="CL208" s="233"/>
      <c r="CM208" s="233"/>
      <c r="CN208" s="233"/>
      <c r="CO208" s="233"/>
      <c r="CP208" s="233"/>
      <c r="CQ208" s="233"/>
      <c r="CR208" s="233"/>
      <c r="CS208" s="233"/>
      <c r="CT208" s="233"/>
      <c r="CU208" s="233"/>
      <c r="CV208" s="233"/>
      <c r="CW208" s="233"/>
      <c r="CX208" s="233"/>
      <c r="CY208" s="233"/>
      <c r="CZ208" s="233"/>
      <c r="DA208" s="233"/>
      <c r="DB208" s="233"/>
      <c r="DC208" s="233"/>
      <c r="DD208" s="233"/>
      <c r="DE208" s="233"/>
      <c r="DF208" s="233"/>
      <c r="DG208" s="233"/>
      <c r="DH208" s="233"/>
      <c r="DI208" s="233"/>
      <c r="DJ208" s="233"/>
      <c r="DK208" s="233"/>
      <c r="DL208" s="233"/>
      <c r="DM208" s="233"/>
      <c r="DN208" s="233"/>
      <c r="DO208" s="233"/>
      <c r="DP208" s="233"/>
      <c r="DQ208" s="233"/>
      <c r="DR208" s="233"/>
      <c r="DS208" s="233"/>
      <c r="DT208" s="234"/>
      <c r="DU208" s="234"/>
      <c r="DV208" s="233"/>
    </row>
    <row r="209" spans="1:126" x14ac:dyDescent="0.25">
      <c r="A209" s="163" t="s">
        <v>494</v>
      </c>
      <c r="B209" s="230" t="s">
        <v>495</v>
      </c>
      <c r="C209" s="231" t="e">
        <v>#N/A</v>
      </c>
      <c r="D209" s="231" t="e">
        <v>#N/A</v>
      </c>
      <c r="E209" s="231" t="e">
        <v>#N/A</v>
      </c>
      <c r="F209" s="231" t="e">
        <v>#N/A</v>
      </c>
      <c r="G209" s="231" t="e">
        <v>#N/A</v>
      </c>
      <c r="H209" s="231" t="e">
        <v>#N/A</v>
      </c>
      <c r="I209" s="231" t="e">
        <v>#N/A</v>
      </c>
      <c r="J209" s="231" t="e">
        <v>#N/A</v>
      </c>
      <c r="K209" s="231" t="e">
        <v>#N/A</v>
      </c>
      <c r="L209" s="164" t="e">
        <v>#N/A</v>
      </c>
      <c r="M209" s="164"/>
      <c r="N209" s="164"/>
      <c r="O209" s="164"/>
      <c r="P209" s="164"/>
      <c r="Q209" s="164"/>
      <c r="R209" s="164"/>
      <c r="S209" s="164"/>
      <c r="T209" s="164"/>
      <c r="U209" s="164"/>
      <c r="V209" s="164"/>
      <c r="W209" s="164"/>
      <c r="X209" s="164"/>
      <c r="Y209" s="164"/>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c r="BJ209" s="233"/>
      <c r="BK209" s="233"/>
      <c r="BL209" s="233"/>
      <c r="BM209" s="233"/>
      <c r="BN209" s="233"/>
      <c r="BO209" s="233"/>
      <c r="BP209" s="233"/>
      <c r="BQ209" s="233"/>
      <c r="BR209" s="233"/>
      <c r="BS209" s="233"/>
      <c r="BT209" s="233"/>
      <c r="BU209" s="233"/>
      <c r="BV209" s="233"/>
      <c r="BW209" s="233"/>
      <c r="BX209" s="233"/>
      <c r="BY209" s="233"/>
      <c r="BZ209" s="233"/>
      <c r="CA209" s="233"/>
      <c r="CB209" s="233"/>
      <c r="CC209" s="233"/>
      <c r="CD209" s="233"/>
      <c r="CE209" s="233"/>
      <c r="CF209" s="233"/>
      <c r="CG209" s="233"/>
      <c r="CH209" s="233"/>
      <c r="CI209" s="233"/>
      <c r="CJ209" s="233"/>
      <c r="CK209" s="233"/>
      <c r="CL209" s="233"/>
      <c r="CM209" s="233"/>
      <c r="CN209" s="233"/>
      <c r="CO209" s="233"/>
      <c r="CP209" s="233"/>
      <c r="CQ209" s="233"/>
      <c r="CR209" s="233"/>
      <c r="CS209" s="233"/>
      <c r="CT209" s="233"/>
      <c r="CU209" s="233"/>
      <c r="CV209" s="233"/>
      <c r="CW209" s="233"/>
      <c r="CX209" s="233"/>
      <c r="CY209" s="233"/>
      <c r="CZ209" s="233"/>
      <c r="DA209" s="233"/>
      <c r="DB209" s="233"/>
      <c r="DC209" s="233"/>
      <c r="DD209" s="233"/>
      <c r="DE209" s="233"/>
      <c r="DF209" s="233"/>
      <c r="DG209" s="233"/>
      <c r="DH209" s="233"/>
      <c r="DI209" s="233"/>
      <c r="DJ209" s="233"/>
      <c r="DK209" s="233"/>
      <c r="DL209" s="233"/>
      <c r="DM209" s="233"/>
      <c r="DN209" s="233"/>
      <c r="DO209" s="233"/>
      <c r="DP209" s="233"/>
      <c r="DQ209" s="233"/>
      <c r="DR209" s="233"/>
      <c r="DS209" s="233"/>
      <c r="DT209" s="234"/>
      <c r="DU209" s="234"/>
      <c r="DV209" s="233"/>
    </row>
    <row r="210" spans="1:126" x14ac:dyDescent="0.25">
      <c r="A210" s="163" t="s">
        <v>496</v>
      </c>
      <c r="B210" s="230" t="s">
        <v>497</v>
      </c>
      <c r="C210" s="231" t="e">
        <v>#N/A</v>
      </c>
      <c r="D210" s="231" t="e">
        <v>#N/A</v>
      </c>
      <c r="E210" s="231" t="e">
        <v>#N/A</v>
      </c>
      <c r="F210" s="231" t="e">
        <v>#N/A</v>
      </c>
      <c r="G210" s="231" t="e">
        <v>#N/A</v>
      </c>
      <c r="H210" s="231" t="e">
        <v>#N/A</v>
      </c>
      <c r="I210" s="231" t="e">
        <v>#N/A</v>
      </c>
      <c r="J210" s="231" t="e">
        <v>#N/A</v>
      </c>
      <c r="K210" s="231" t="e">
        <v>#N/A</v>
      </c>
      <c r="L210" s="164" t="e">
        <v>#N/A</v>
      </c>
      <c r="M210" s="164"/>
      <c r="N210" s="164"/>
      <c r="O210" s="164"/>
      <c r="P210" s="164"/>
      <c r="Q210" s="164"/>
      <c r="R210" s="164"/>
      <c r="S210" s="164"/>
      <c r="T210" s="164"/>
      <c r="U210" s="164"/>
      <c r="V210" s="164"/>
      <c r="W210" s="164"/>
      <c r="X210" s="164"/>
      <c r="Y210" s="164"/>
      <c r="Z210" s="232"/>
      <c r="AA210" s="232"/>
      <c r="AB210" s="232"/>
      <c r="AC210" s="232"/>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c r="BS210" s="232"/>
      <c r="BT210" s="232"/>
      <c r="BU210" s="232"/>
      <c r="BV210" s="232"/>
      <c r="BW210" s="232"/>
      <c r="BX210" s="232"/>
      <c r="BY210" s="232"/>
      <c r="BZ210" s="232"/>
      <c r="CA210" s="232"/>
      <c r="CB210" s="232"/>
      <c r="CC210" s="232"/>
      <c r="CD210" s="232"/>
      <c r="CE210" s="232"/>
      <c r="CF210" s="232"/>
      <c r="CG210" s="232"/>
      <c r="CH210" s="232"/>
      <c r="CI210" s="232"/>
      <c r="CJ210" s="232"/>
      <c r="CK210" s="232"/>
      <c r="CL210" s="232"/>
      <c r="CM210" s="232"/>
      <c r="CN210" s="232"/>
      <c r="CO210" s="232"/>
      <c r="CP210" s="232"/>
      <c r="CQ210" s="232"/>
      <c r="CR210" s="232"/>
      <c r="CS210" s="232"/>
      <c r="CT210" s="232"/>
      <c r="CU210" s="232"/>
      <c r="CV210" s="232"/>
      <c r="CW210" s="232"/>
      <c r="CX210" s="232"/>
      <c r="CY210" s="232"/>
      <c r="CZ210" s="232"/>
      <c r="DA210" s="232"/>
      <c r="DB210" s="232"/>
      <c r="DC210" s="232"/>
      <c r="DD210" s="232"/>
      <c r="DE210" s="232"/>
      <c r="DF210" s="232"/>
      <c r="DG210" s="232"/>
      <c r="DH210" s="232"/>
      <c r="DI210" s="232"/>
      <c r="DJ210" s="232"/>
      <c r="DK210" s="232"/>
      <c r="DL210" s="232"/>
      <c r="DM210" s="232"/>
      <c r="DN210" s="232"/>
      <c r="DO210" s="232"/>
      <c r="DP210" s="232"/>
      <c r="DQ210" s="232"/>
      <c r="DR210" s="232"/>
      <c r="DS210" s="232"/>
      <c r="DT210" s="234"/>
      <c r="DU210" s="234"/>
      <c r="DV210" s="233"/>
    </row>
    <row r="211" spans="1:126" x14ac:dyDescent="0.25">
      <c r="A211" s="163" t="s">
        <v>498</v>
      </c>
      <c r="B211" s="230" t="s">
        <v>499</v>
      </c>
      <c r="C211" s="231" t="e">
        <v>#N/A</v>
      </c>
      <c r="D211" s="231" t="e">
        <v>#N/A</v>
      </c>
      <c r="E211" s="231" t="e">
        <v>#N/A</v>
      </c>
      <c r="F211" s="231" t="e">
        <v>#N/A</v>
      </c>
      <c r="G211" s="231" t="e">
        <v>#N/A</v>
      </c>
      <c r="H211" s="231" t="e">
        <v>#N/A</v>
      </c>
      <c r="I211" s="231" t="e">
        <v>#N/A</v>
      </c>
      <c r="J211" s="231" t="e">
        <v>#N/A</v>
      </c>
      <c r="K211" s="231" t="e">
        <v>#N/A</v>
      </c>
      <c r="L211" s="164" t="e">
        <v>#N/A</v>
      </c>
      <c r="M211" s="164"/>
      <c r="N211" s="164"/>
      <c r="O211" s="164"/>
      <c r="P211" s="164"/>
      <c r="Q211" s="164"/>
      <c r="R211" s="164"/>
      <c r="S211" s="164"/>
      <c r="T211" s="164"/>
      <c r="U211" s="164"/>
      <c r="V211" s="164"/>
      <c r="W211" s="164"/>
      <c r="X211" s="164"/>
      <c r="Y211" s="164"/>
      <c r="Z211" s="232"/>
      <c r="AA211" s="232"/>
      <c r="AB211" s="232"/>
      <c r="AC211" s="232"/>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232"/>
      <c r="BI211" s="232"/>
      <c r="BJ211" s="232"/>
      <c r="BK211" s="232"/>
      <c r="BL211" s="232"/>
      <c r="BM211" s="232"/>
      <c r="BN211" s="232"/>
      <c r="BO211" s="232"/>
      <c r="BP211" s="232"/>
      <c r="BQ211" s="232"/>
      <c r="BR211" s="232"/>
      <c r="BS211" s="232"/>
      <c r="BT211" s="232"/>
      <c r="BU211" s="232"/>
      <c r="BV211" s="232"/>
      <c r="BW211" s="232"/>
      <c r="BX211" s="232"/>
      <c r="BY211" s="232"/>
      <c r="BZ211" s="232"/>
      <c r="CA211" s="232"/>
      <c r="CB211" s="232"/>
      <c r="CC211" s="232"/>
      <c r="CD211" s="232"/>
      <c r="CE211" s="232"/>
      <c r="CF211" s="232"/>
      <c r="CG211" s="232"/>
      <c r="CH211" s="232"/>
      <c r="CI211" s="232"/>
      <c r="CJ211" s="232"/>
      <c r="CK211" s="232"/>
      <c r="CL211" s="232"/>
      <c r="CM211" s="232"/>
      <c r="CN211" s="232"/>
      <c r="CO211" s="232"/>
      <c r="CP211" s="232"/>
      <c r="CQ211" s="232"/>
      <c r="CR211" s="232"/>
      <c r="CS211" s="232"/>
      <c r="CT211" s="232"/>
      <c r="CU211" s="232"/>
      <c r="CV211" s="232"/>
      <c r="CW211" s="232"/>
      <c r="CX211" s="232"/>
      <c r="CY211" s="232"/>
      <c r="CZ211" s="232"/>
      <c r="DA211" s="232"/>
      <c r="DB211" s="232"/>
      <c r="DC211" s="232"/>
      <c r="DD211" s="232"/>
      <c r="DE211" s="232"/>
      <c r="DF211" s="232"/>
      <c r="DG211" s="232"/>
      <c r="DH211" s="232"/>
      <c r="DI211" s="232"/>
      <c r="DJ211" s="232"/>
      <c r="DK211" s="232"/>
      <c r="DL211" s="232"/>
      <c r="DM211" s="232"/>
      <c r="DN211" s="232"/>
      <c r="DO211" s="232"/>
      <c r="DP211" s="232"/>
      <c r="DQ211" s="232"/>
      <c r="DR211" s="232"/>
      <c r="DS211" s="232"/>
      <c r="DT211" s="234"/>
      <c r="DU211" s="234"/>
      <c r="DV211" s="233"/>
    </row>
    <row r="212" spans="1:126" x14ac:dyDescent="0.25">
      <c r="A212" s="163" t="s">
        <v>500</v>
      </c>
      <c r="B212" s="230" t="s">
        <v>501</v>
      </c>
      <c r="C212" s="231" t="e">
        <v>#N/A</v>
      </c>
      <c r="D212" s="231" t="e">
        <v>#N/A</v>
      </c>
      <c r="E212" s="231" t="e">
        <v>#N/A</v>
      </c>
      <c r="F212" s="231" t="e">
        <v>#N/A</v>
      </c>
      <c r="G212" s="231" t="e">
        <v>#N/A</v>
      </c>
      <c r="H212" s="231" t="e">
        <v>#N/A</v>
      </c>
      <c r="I212" s="231" t="e">
        <v>#N/A</v>
      </c>
      <c r="J212" s="231" t="e">
        <v>#N/A</v>
      </c>
      <c r="K212" s="231" t="e">
        <v>#N/A</v>
      </c>
      <c r="L212" s="164" t="e">
        <v>#N/A</v>
      </c>
      <c r="M212" s="164"/>
      <c r="N212" s="164"/>
      <c r="O212" s="164"/>
      <c r="P212" s="164"/>
      <c r="Q212" s="164"/>
      <c r="R212" s="164"/>
      <c r="S212" s="164"/>
      <c r="T212" s="164"/>
      <c r="U212" s="164"/>
      <c r="V212" s="164"/>
      <c r="W212" s="164"/>
      <c r="X212" s="164"/>
      <c r="Y212" s="164"/>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c r="BZ212" s="233"/>
      <c r="CA212" s="233"/>
      <c r="CB212" s="233"/>
      <c r="CC212" s="233"/>
      <c r="CD212" s="233"/>
      <c r="CE212" s="233"/>
      <c r="CF212" s="233"/>
      <c r="CG212" s="233"/>
      <c r="CH212" s="233"/>
      <c r="CI212" s="233"/>
      <c r="CJ212" s="233"/>
      <c r="CK212" s="233"/>
      <c r="CL212" s="233"/>
      <c r="CM212" s="233"/>
      <c r="CN212" s="233"/>
      <c r="CO212" s="233"/>
      <c r="CP212" s="233"/>
      <c r="CQ212" s="233"/>
      <c r="CR212" s="233"/>
      <c r="CS212" s="233"/>
      <c r="CT212" s="233"/>
      <c r="CU212" s="233"/>
      <c r="CV212" s="233"/>
      <c r="CW212" s="233"/>
      <c r="CX212" s="233"/>
      <c r="CY212" s="233"/>
      <c r="CZ212" s="233"/>
      <c r="DA212" s="233"/>
      <c r="DB212" s="233"/>
      <c r="DC212" s="233"/>
      <c r="DD212" s="233"/>
      <c r="DE212" s="233"/>
      <c r="DF212" s="233"/>
      <c r="DG212" s="233"/>
      <c r="DH212" s="233"/>
      <c r="DI212" s="233"/>
      <c r="DJ212" s="233"/>
      <c r="DK212" s="233"/>
      <c r="DL212" s="233"/>
      <c r="DM212" s="233"/>
      <c r="DN212" s="233"/>
      <c r="DO212" s="233"/>
      <c r="DP212" s="233"/>
      <c r="DQ212" s="233"/>
      <c r="DR212" s="233"/>
      <c r="DS212" s="233"/>
      <c r="DT212" s="234"/>
      <c r="DU212" s="234"/>
      <c r="DV212" s="233"/>
    </row>
    <row r="213" spans="1:126" x14ac:dyDescent="0.25">
      <c r="A213" s="163" t="s">
        <v>502</v>
      </c>
      <c r="B213" s="230" t="s">
        <v>503</v>
      </c>
      <c r="C213" s="231" t="e">
        <v>#N/A</v>
      </c>
      <c r="D213" s="231" t="e">
        <v>#N/A</v>
      </c>
      <c r="E213" s="231" t="e">
        <v>#N/A</v>
      </c>
      <c r="F213" s="231" t="e">
        <v>#N/A</v>
      </c>
      <c r="G213" s="231" t="e">
        <v>#N/A</v>
      </c>
      <c r="H213" s="231" t="e">
        <v>#N/A</v>
      </c>
      <c r="I213" s="231" t="e">
        <v>#N/A</v>
      </c>
      <c r="J213" s="231" t="e">
        <v>#N/A</v>
      </c>
      <c r="K213" s="231" t="e">
        <v>#N/A</v>
      </c>
      <c r="L213" s="164" t="e">
        <v>#N/A</v>
      </c>
      <c r="M213" s="164"/>
      <c r="N213" s="164"/>
      <c r="O213" s="164"/>
      <c r="P213" s="164"/>
      <c r="Q213" s="164"/>
      <c r="R213" s="164"/>
      <c r="S213" s="164"/>
      <c r="T213" s="164"/>
      <c r="U213" s="164"/>
      <c r="V213" s="164"/>
      <c r="W213" s="164"/>
      <c r="X213" s="164"/>
      <c r="Y213" s="164"/>
      <c r="Z213" s="232"/>
      <c r="AA213" s="232"/>
      <c r="AB213" s="232"/>
      <c r="AC213" s="232"/>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4"/>
      <c r="DU213" s="234"/>
      <c r="DV213" s="233"/>
    </row>
    <row r="214" spans="1:126" x14ac:dyDescent="0.25">
      <c r="A214" s="163" t="s">
        <v>504</v>
      </c>
      <c r="B214" s="230" t="s">
        <v>505</v>
      </c>
      <c r="C214" s="231" t="e">
        <v>#N/A</v>
      </c>
      <c r="D214" s="231" t="e">
        <v>#N/A</v>
      </c>
      <c r="E214" s="231" t="e">
        <v>#N/A</v>
      </c>
      <c r="F214" s="231" t="e">
        <v>#N/A</v>
      </c>
      <c r="G214" s="231" t="e">
        <v>#N/A</v>
      </c>
      <c r="H214" s="231" t="e">
        <v>#N/A</v>
      </c>
      <c r="I214" s="231" t="e">
        <v>#N/A</v>
      </c>
      <c r="J214" s="231" t="e">
        <v>#N/A</v>
      </c>
      <c r="K214" s="231" t="e">
        <v>#N/A</v>
      </c>
      <c r="L214" s="164" t="e">
        <v>#N/A</v>
      </c>
      <c r="M214" s="164"/>
      <c r="N214" s="164"/>
      <c r="O214" s="164"/>
      <c r="P214" s="164"/>
      <c r="Q214" s="164"/>
      <c r="R214" s="164"/>
      <c r="S214" s="164"/>
      <c r="T214" s="164"/>
      <c r="U214" s="164"/>
      <c r="V214" s="164"/>
      <c r="W214" s="164"/>
      <c r="X214" s="164"/>
      <c r="Y214" s="164"/>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c r="DL214" s="233"/>
      <c r="DM214" s="233"/>
      <c r="DN214" s="233"/>
      <c r="DO214" s="233"/>
      <c r="DP214" s="233"/>
      <c r="DQ214" s="233"/>
      <c r="DR214" s="233"/>
      <c r="DS214" s="233"/>
      <c r="DT214" s="234"/>
      <c r="DU214" s="234"/>
      <c r="DV214" s="233"/>
    </row>
    <row r="215" spans="1:126" x14ac:dyDescent="0.25">
      <c r="A215" s="163" t="s">
        <v>506</v>
      </c>
      <c r="B215" s="230" t="s">
        <v>507</v>
      </c>
      <c r="C215" s="231" t="e">
        <v>#N/A</v>
      </c>
      <c r="D215" s="231" t="e">
        <v>#N/A</v>
      </c>
      <c r="E215" s="231" t="e">
        <v>#N/A</v>
      </c>
      <c r="F215" s="231" t="e">
        <v>#N/A</v>
      </c>
      <c r="G215" s="231" t="e">
        <v>#N/A</v>
      </c>
      <c r="H215" s="231" t="e">
        <v>#N/A</v>
      </c>
      <c r="I215" s="231" t="e">
        <v>#N/A</v>
      </c>
      <c r="J215" s="231" t="e">
        <v>#N/A</v>
      </c>
      <c r="K215" s="231" t="e">
        <v>#N/A</v>
      </c>
      <c r="L215" s="164" t="e">
        <v>#N/A</v>
      </c>
      <c r="M215" s="164"/>
      <c r="N215" s="164"/>
      <c r="O215" s="164"/>
      <c r="P215" s="164"/>
      <c r="Q215" s="164"/>
      <c r="R215" s="164"/>
      <c r="S215" s="164"/>
      <c r="T215" s="164"/>
      <c r="U215" s="164"/>
      <c r="V215" s="164"/>
      <c r="W215" s="164"/>
      <c r="X215" s="164"/>
      <c r="Y215" s="164"/>
      <c r="Z215" s="232"/>
      <c r="AA215" s="232"/>
      <c r="AB215" s="232"/>
      <c r="AC215" s="232"/>
      <c r="AD215" s="232"/>
      <c r="AE215" s="232"/>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232"/>
      <c r="BA215" s="232"/>
      <c r="BB215" s="232"/>
      <c r="BC215" s="232"/>
      <c r="BD215" s="232"/>
      <c r="BE215" s="232"/>
      <c r="BF215" s="232"/>
      <c r="BG215" s="232"/>
      <c r="BH215" s="232"/>
      <c r="BI215" s="232"/>
      <c r="BJ215" s="232"/>
      <c r="BK215" s="232"/>
      <c r="BL215" s="232"/>
      <c r="BM215" s="232"/>
      <c r="BN215" s="232"/>
      <c r="BO215" s="232"/>
      <c r="BP215" s="232"/>
      <c r="BQ215" s="232"/>
      <c r="BR215" s="232"/>
      <c r="BS215" s="232"/>
      <c r="BT215" s="232"/>
      <c r="BU215" s="232"/>
      <c r="BV215" s="232"/>
      <c r="BW215" s="232"/>
      <c r="BX215" s="232"/>
      <c r="BY215" s="232"/>
      <c r="BZ215" s="232"/>
      <c r="CA215" s="232"/>
      <c r="CB215" s="232"/>
      <c r="CC215" s="232"/>
      <c r="CD215" s="232"/>
      <c r="CE215" s="232"/>
      <c r="CF215" s="232"/>
      <c r="CG215" s="232"/>
      <c r="CH215" s="232"/>
      <c r="CI215" s="232"/>
      <c r="CJ215" s="232"/>
      <c r="CK215" s="232"/>
      <c r="CL215" s="232"/>
      <c r="CM215" s="232"/>
      <c r="CN215" s="232"/>
      <c r="CO215" s="232"/>
      <c r="CP215" s="232"/>
      <c r="CQ215" s="232"/>
      <c r="CR215" s="232"/>
      <c r="CS215" s="232"/>
      <c r="CT215" s="232"/>
      <c r="CU215" s="232"/>
      <c r="CV215" s="232"/>
      <c r="CW215" s="232"/>
      <c r="CX215" s="232"/>
      <c r="CY215" s="232"/>
      <c r="CZ215" s="232"/>
      <c r="DA215" s="232"/>
      <c r="DB215" s="232"/>
      <c r="DC215" s="232"/>
      <c r="DD215" s="232"/>
      <c r="DE215" s="232"/>
      <c r="DF215" s="232"/>
      <c r="DG215" s="232"/>
      <c r="DH215" s="232"/>
      <c r="DI215" s="232"/>
      <c r="DJ215" s="232"/>
      <c r="DK215" s="232"/>
      <c r="DL215" s="232"/>
      <c r="DM215" s="232"/>
      <c r="DN215" s="232"/>
      <c r="DO215" s="232"/>
      <c r="DP215" s="232"/>
      <c r="DQ215" s="232"/>
      <c r="DR215" s="232"/>
      <c r="DS215" s="232"/>
      <c r="DT215" s="234"/>
      <c r="DU215" s="234"/>
      <c r="DV215" s="233"/>
    </row>
    <row r="216" spans="1:126" x14ac:dyDescent="0.25">
      <c r="A216" s="163" t="s">
        <v>508</v>
      </c>
      <c r="B216" s="230" t="s">
        <v>509</v>
      </c>
      <c r="C216" s="231" t="e">
        <v>#N/A</v>
      </c>
      <c r="D216" s="231" t="e">
        <v>#N/A</v>
      </c>
      <c r="E216" s="231" t="e">
        <v>#N/A</v>
      </c>
      <c r="F216" s="231" t="e">
        <v>#N/A</v>
      </c>
      <c r="G216" s="231" t="e">
        <v>#N/A</v>
      </c>
      <c r="H216" s="231" t="e">
        <v>#N/A</v>
      </c>
      <c r="I216" s="231" t="e">
        <v>#N/A</v>
      </c>
      <c r="J216" s="231" t="e">
        <v>#N/A</v>
      </c>
      <c r="K216" s="231" t="e">
        <v>#N/A</v>
      </c>
      <c r="L216" s="164" t="e">
        <v>#N/A</v>
      </c>
      <c r="M216" s="164"/>
      <c r="N216" s="164"/>
      <c r="O216" s="164"/>
      <c r="P216" s="164"/>
      <c r="Q216" s="164"/>
      <c r="R216" s="164"/>
      <c r="S216" s="164"/>
      <c r="T216" s="164"/>
      <c r="U216" s="164"/>
      <c r="V216" s="164"/>
      <c r="W216" s="164"/>
      <c r="X216" s="164"/>
      <c r="Y216" s="164"/>
      <c r="Z216" s="23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c r="BR216" s="232"/>
      <c r="BS216" s="232"/>
      <c r="BT216" s="232"/>
      <c r="BU216" s="232"/>
      <c r="BV216" s="232"/>
      <c r="BW216" s="232"/>
      <c r="BX216" s="232"/>
      <c r="BY216" s="232"/>
      <c r="BZ216" s="232"/>
      <c r="CA216" s="232"/>
      <c r="CB216" s="232"/>
      <c r="CC216" s="232"/>
      <c r="CD216" s="232"/>
      <c r="CE216" s="232"/>
      <c r="CF216" s="232"/>
      <c r="CG216" s="232"/>
      <c r="CH216" s="232"/>
      <c r="CI216" s="232"/>
      <c r="CJ216" s="232"/>
      <c r="CK216" s="232"/>
      <c r="CL216" s="232"/>
      <c r="CM216" s="232"/>
      <c r="CN216" s="232"/>
      <c r="CO216" s="232"/>
      <c r="CP216" s="232"/>
      <c r="CQ216" s="232"/>
      <c r="CR216" s="232"/>
      <c r="CS216" s="232"/>
      <c r="CT216" s="232"/>
      <c r="CU216" s="232"/>
      <c r="CV216" s="232"/>
      <c r="CW216" s="232"/>
      <c r="CX216" s="232"/>
      <c r="CY216" s="232"/>
      <c r="CZ216" s="232"/>
      <c r="DA216" s="232"/>
      <c r="DB216" s="232"/>
      <c r="DC216" s="232"/>
      <c r="DD216" s="232"/>
      <c r="DE216" s="232"/>
      <c r="DF216" s="232"/>
      <c r="DG216" s="232"/>
      <c r="DH216" s="232"/>
      <c r="DI216" s="232"/>
      <c r="DJ216" s="232"/>
      <c r="DK216" s="232"/>
      <c r="DL216" s="232"/>
      <c r="DM216" s="232"/>
      <c r="DN216" s="232"/>
      <c r="DO216" s="232"/>
      <c r="DP216" s="232"/>
      <c r="DQ216" s="232"/>
      <c r="DR216" s="232"/>
      <c r="DS216" s="232"/>
      <c r="DT216" s="234"/>
      <c r="DU216" s="234"/>
      <c r="DV216" s="233"/>
    </row>
    <row r="217" spans="1:126" x14ac:dyDescent="0.25">
      <c r="A217" s="163" t="s">
        <v>510</v>
      </c>
      <c r="B217" s="230" t="s">
        <v>511</v>
      </c>
      <c r="C217" s="231" t="e">
        <v>#N/A</v>
      </c>
      <c r="D217" s="231" t="e">
        <v>#N/A</v>
      </c>
      <c r="E217" s="231" t="e">
        <v>#N/A</v>
      </c>
      <c r="F217" s="231" t="e">
        <v>#N/A</v>
      </c>
      <c r="G217" s="231" t="e">
        <v>#N/A</v>
      </c>
      <c r="H217" s="231" t="e">
        <v>#N/A</v>
      </c>
      <c r="I217" s="231" t="e">
        <v>#N/A</v>
      </c>
      <c r="J217" s="231" t="e">
        <v>#N/A</v>
      </c>
      <c r="K217" s="231" t="e">
        <v>#N/A</v>
      </c>
      <c r="L217" s="164" t="e">
        <v>#N/A</v>
      </c>
      <c r="M217" s="164"/>
      <c r="N217" s="164"/>
      <c r="O217" s="164"/>
      <c r="P217" s="164"/>
      <c r="Q217" s="164"/>
      <c r="R217" s="164"/>
      <c r="S217" s="164"/>
      <c r="T217" s="164"/>
      <c r="U217" s="164"/>
      <c r="V217" s="164"/>
      <c r="W217" s="164"/>
      <c r="X217" s="164"/>
      <c r="Y217" s="164"/>
      <c r="Z217" s="232"/>
      <c r="AA217" s="232"/>
      <c r="AB217" s="232"/>
      <c r="AC217" s="232"/>
      <c r="AD217" s="232"/>
      <c r="AE217" s="232"/>
      <c r="AF217" s="232"/>
      <c r="AG217" s="232"/>
      <c r="AH217" s="232"/>
      <c r="AI217" s="232"/>
      <c r="AJ217" s="232"/>
      <c r="AK217" s="232"/>
      <c r="AL217" s="232"/>
      <c r="AM217" s="232"/>
      <c r="AN217" s="232"/>
      <c r="AO217" s="232"/>
      <c r="AP217" s="232"/>
      <c r="AQ217" s="232"/>
      <c r="AR217" s="232"/>
      <c r="AS217" s="232"/>
      <c r="AT217" s="232"/>
      <c r="AU217" s="232"/>
      <c r="AV217" s="232"/>
      <c r="AW217" s="232"/>
      <c r="AX217" s="232"/>
      <c r="AY217" s="232"/>
      <c r="AZ217" s="232"/>
      <c r="BA217" s="232"/>
      <c r="BB217" s="232"/>
      <c r="BC217" s="232"/>
      <c r="BD217" s="232"/>
      <c r="BE217" s="232"/>
      <c r="BF217" s="232"/>
      <c r="BG217" s="232"/>
      <c r="BH217" s="232"/>
      <c r="BI217" s="232"/>
      <c r="BJ217" s="232"/>
      <c r="BK217" s="232"/>
      <c r="BL217" s="232"/>
      <c r="BM217" s="232"/>
      <c r="BN217" s="232"/>
      <c r="BO217" s="232"/>
      <c r="BP217" s="232"/>
      <c r="BQ217" s="232"/>
      <c r="BR217" s="232"/>
      <c r="BS217" s="232"/>
      <c r="BT217" s="232"/>
      <c r="BU217" s="232"/>
      <c r="BV217" s="232"/>
      <c r="BW217" s="232"/>
      <c r="BX217" s="232"/>
      <c r="BY217" s="232"/>
      <c r="BZ217" s="232"/>
      <c r="CA217" s="232"/>
      <c r="CB217" s="232"/>
      <c r="CC217" s="232"/>
      <c r="CD217" s="232"/>
      <c r="CE217" s="232"/>
      <c r="CF217" s="232"/>
      <c r="CG217" s="232"/>
      <c r="CH217" s="232"/>
      <c r="CI217" s="232"/>
      <c r="CJ217" s="232"/>
      <c r="CK217" s="232"/>
      <c r="CL217" s="232"/>
      <c r="CM217" s="232"/>
      <c r="CN217" s="232"/>
      <c r="CO217" s="232"/>
      <c r="CP217" s="232"/>
      <c r="CQ217" s="232"/>
      <c r="CR217" s="232"/>
      <c r="CS217" s="232"/>
      <c r="CT217" s="232"/>
      <c r="CU217" s="232"/>
      <c r="CV217" s="232"/>
      <c r="CW217" s="232"/>
      <c r="CX217" s="232"/>
      <c r="CY217" s="232"/>
      <c r="CZ217" s="232"/>
      <c r="DA217" s="232"/>
      <c r="DB217" s="232"/>
      <c r="DC217" s="232"/>
      <c r="DD217" s="232"/>
      <c r="DE217" s="232"/>
      <c r="DF217" s="232"/>
      <c r="DG217" s="232"/>
      <c r="DH217" s="232"/>
      <c r="DI217" s="232"/>
      <c r="DJ217" s="232"/>
      <c r="DK217" s="232"/>
      <c r="DL217" s="232"/>
      <c r="DM217" s="232"/>
      <c r="DN217" s="232"/>
      <c r="DO217" s="232"/>
      <c r="DP217" s="232"/>
      <c r="DQ217" s="232"/>
      <c r="DR217" s="232"/>
      <c r="DS217" s="232"/>
      <c r="DT217" s="234"/>
      <c r="DU217" s="234"/>
      <c r="DV217" s="233"/>
    </row>
    <row r="218" spans="1:126" x14ac:dyDescent="0.25">
      <c r="A218" s="163" t="s">
        <v>512</v>
      </c>
      <c r="B218" s="230" t="s">
        <v>513</v>
      </c>
      <c r="C218" s="231" t="e">
        <v>#N/A</v>
      </c>
      <c r="D218" s="231" t="e">
        <v>#N/A</v>
      </c>
      <c r="E218" s="231" t="e">
        <v>#N/A</v>
      </c>
      <c r="F218" s="231" t="e">
        <v>#N/A</v>
      </c>
      <c r="G218" s="231" t="e">
        <v>#N/A</v>
      </c>
      <c r="H218" s="231" t="e">
        <v>#N/A</v>
      </c>
      <c r="I218" s="231" t="e">
        <v>#N/A</v>
      </c>
      <c r="J218" s="231" t="e">
        <v>#N/A</v>
      </c>
      <c r="K218" s="231" t="e">
        <v>#N/A</v>
      </c>
      <c r="L218" s="164" t="e">
        <v>#N/A</v>
      </c>
      <c r="M218" s="164"/>
      <c r="N218" s="164"/>
      <c r="O218" s="164"/>
      <c r="P218" s="164"/>
      <c r="Q218" s="164"/>
      <c r="R218" s="164"/>
      <c r="S218" s="164"/>
      <c r="T218" s="164"/>
      <c r="U218" s="164"/>
      <c r="V218" s="164"/>
      <c r="W218" s="164"/>
      <c r="X218" s="164"/>
      <c r="Y218" s="164"/>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33"/>
      <c r="BK218" s="233"/>
      <c r="BL218" s="233"/>
      <c r="BM218" s="233"/>
      <c r="BN218" s="233"/>
      <c r="BO218" s="233"/>
      <c r="BP218" s="233"/>
      <c r="BQ218" s="233"/>
      <c r="BR218" s="233"/>
      <c r="BS218" s="233"/>
      <c r="BT218" s="233"/>
      <c r="BU218" s="233"/>
      <c r="BV218" s="233"/>
      <c r="BW218" s="233"/>
      <c r="BX218" s="233"/>
      <c r="BY218" s="233"/>
      <c r="BZ218" s="233"/>
      <c r="CA218" s="233"/>
      <c r="CB218" s="233"/>
      <c r="CC218" s="233"/>
      <c r="CD218" s="233"/>
      <c r="CE218" s="233"/>
      <c r="CF218" s="233"/>
      <c r="CG218" s="233"/>
      <c r="CH218" s="233"/>
      <c r="CI218" s="233"/>
      <c r="CJ218" s="233"/>
      <c r="CK218" s="233"/>
      <c r="CL218" s="233"/>
      <c r="CM218" s="233"/>
      <c r="CN218" s="233"/>
      <c r="CO218" s="233"/>
      <c r="CP218" s="233"/>
      <c r="CQ218" s="233"/>
      <c r="CR218" s="233"/>
      <c r="CS218" s="233"/>
      <c r="CT218" s="233"/>
      <c r="CU218" s="233"/>
      <c r="CV218" s="233"/>
      <c r="CW218" s="233"/>
      <c r="CX218" s="233"/>
      <c r="CY218" s="233"/>
      <c r="CZ218" s="233"/>
      <c r="DA218" s="233"/>
      <c r="DB218" s="233"/>
      <c r="DC218" s="233"/>
      <c r="DD218" s="233"/>
      <c r="DE218" s="233"/>
      <c r="DF218" s="233"/>
      <c r="DG218" s="233"/>
      <c r="DH218" s="233"/>
      <c r="DI218" s="233"/>
      <c r="DJ218" s="233"/>
      <c r="DK218" s="233"/>
      <c r="DL218" s="233"/>
      <c r="DM218" s="233"/>
      <c r="DN218" s="233"/>
      <c r="DO218" s="233"/>
      <c r="DP218" s="233"/>
      <c r="DQ218" s="233"/>
      <c r="DR218" s="233"/>
      <c r="DS218" s="233"/>
      <c r="DT218" s="234"/>
      <c r="DU218" s="234"/>
      <c r="DV218" s="233"/>
    </row>
    <row r="219" spans="1:126" x14ac:dyDescent="0.25">
      <c r="A219" s="163" t="s">
        <v>514</v>
      </c>
      <c r="B219" s="230" t="s">
        <v>515</v>
      </c>
      <c r="C219" s="231" t="e">
        <v>#N/A</v>
      </c>
      <c r="D219" s="231" t="e">
        <v>#N/A</v>
      </c>
      <c r="E219" s="231" t="e">
        <v>#N/A</v>
      </c>
      <c r="F219" s="231" t="e">
        <v>#N/A</v>
      </c>
      <c r="G219" s="231" t="e">
        <v>#N/A</v>
      </c>
      <c r="H219" s="231" t="e">
        <v>#N/A</v>
      </c>
      <c r="I219" s="231" t="e">
        <v>#N/A</v>
      </c>
      <c r="J219" s="231" t="e">
        <v>#N/A</v>
      </c>
      <c r="K219" s="231" t="e">
        <v>#N/A</v>
      </c>
      <c r="L219" s="164" t="e">
        <v>#N/A</v>
      </c>
      <c r="M219" s="164"/>
      <c r="N219" s="164"/>
      <c r="O219" s="164"/>
      <c r="P219" s="164"/>
      <c r="Q219" s="164"/>
      <c r="R219" s="164"/>
      <c r="S219" s="164"/>
      <c r="T219" s="164"/>
      <c r="U219" s="164"/>
      <c r="V219" s="164"/>
      <c r="W219" s="164"/>
      <c r="X219" s="164"/>
      <c r="Y219" s="164"/>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c r="BC219" s="232"/>
      <c r="BD219" s="232"/>
      <c r="BE219" s="232"/>
      <c r="BF219" s="232"/>
      <c r="BG219" s="232"/>
      <c r="BH219" s="232"/>
      <c r="BI219" s="232"/>
      <c r="BJ219" s="232"/>
      <c r="BK219" s="232"/>
      <c r="BL219" s="232"/>
      <c r="BM219" s="232"/>
      <c r="BN219" s="232"/>
      <c r="BO219" s="232"/>
      <c r="BP219" s="232"/>
      <c r="BQ219" s="232"/>
      <c r="BR219" s="232"/>
      <c r="BS219" s="232"/>
      <c r="BT219" s="232"/>
      <c r="BU219" s="232"/>
      <c r="BV219" s="232"/>
      <c r="BW219" s="232"/>
      <c r="BX219" s="232"/>
      <c r="BY219" s="232"/>
      <c r="BZ219" s="232"/>
      <c r="CA219" s="232"/>
      <c r="CB219" s="232"/>
      <c r="CC219" s="232"/>
      <c r="CD219" s="232"/>
      <c r="CE219" s="232"/>
      <c r="CF219" s="232"/>
      <c r="CG219" s="232"/>
      <c r="CH219" s="232"/>
      <c r="CI219" s="232"/>
      <c r="CJ219" s="232"/>
      <c r="CK219" s="232"/>
      <c r="CL219" s="232"/>
      <c r="CM219" s="232"/>
      <c r="CN219" s="232"/>
      <c r="CO219" s="232"/>
      <c r="CP219" s="232"/>
      <c r="CQ219" s="232"/>
      <c r="CR219" s="232"/>
      <c r="CS219" s="232"/>
      <c r="CT219" s="232"/>
      <c r="CU219" s="232"/>
      <c r="CV219" s="232"/>
      <c r="CW219" s="232"/>
      <c r="CX219" s="232"/>
      <c r="CY219" s="232"/>
      <c r="CZ219" s="232"/>
      <c r="DA219" s="232"/>
      <c r="DB219" s="232"/>
      <c r="DC219" s="232"/>
      <c r="DD219" s="232"/>
      <c r="DE219" s="232"/>
      <c r="DF219" s="232"/>
      <c r="DG219" s="232"/>
      <c r="DH219" s="232"/>
      <c r="DI219" s="232"/>
      <c r="DJ219" s="232"/>
      <c r="DK219" s="232"/>
      <c r="DL219" s="232"/>
      <c r="DM219" s="232"/>
      <c r="DN219" s="232"/>
      <c r="DO219" s="232"/>
      <c r="DP219" s="232"/>
      <c r="DQ219" s="232"/>
      <c r="DR219" s="232"/>
      <c r="DS219" s="232"/>
      <c r="DT219" s="234"/>
      <c r="DU219" s="234"/>
      <c r="DV219" s="233"/>
    </row>
    <row r="220" spans="1:126" x14ac:dyDescent="0.25">
      <c r="A220" s="163" t="s">
        <v>516</v>
      </c>
      <c r="B220" s="230" t="s">
        <v>517</v>
      </c>
      <c r="C220" s="231" t="e">
        <v>#N/A</v>
      </c>
      <c r="D220" s="231" t="e">
        <v>#N/A</v>
      </c>
      <c r="E220" s="231" t="e">
        <v>#N/A</v>
      </c>
      <c r="F220" s="231" t="e">
        <v>#N/A</v>
      </c>
      <c r="G220" s="231" t="e">
        <v>#N/A</v>
      </c>
      <c r="H220" s="231" t="e">
        <v>#N/A</v>
      </c>
      <c r="I220" s="231" t="e">
        <v>#N/A</v>
      </c>
      <c r="J220" s="231" t="e">
        <v>#N/A</v>
      </c>
      <c r="K220" s="231" t="e">
        <v>#N/A</v>
      </c>
      <c r="L220" s="164" t="e">
        <v>#N/A</v>
      </c>
      <c r="M220" s="164"/>
      <c r="N220" s="164"/>
      <c r="O220" s="164"/>
      <c r="P220" s="164"/>
      <c r="Q220" s="164"/>
      <c r="R220" s="164"/>
      <c r="S220" s="164"/>
      <c r="T220" s="164"/>
      <c r="U220" s="164"/>
      <c r="V220" s="164"/>
      <c r="W220" s="164"/>
      <c r="X220" s="164"/>
      <c r="Y220" s="164"/>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32"/>
      <c r="BK220" s="232"/>
      <c r="BL220" s="232"/>
      <c r="BM220" s="232"/>
      <c r="BN220" s="232"/>
      <c r="BO220" s="232"/>
      <c r="BP220" s="232"/>
      <c r="BQ220" s="232"/>
      <c r="BR220" s="232"/>
      <c r="BS220" s="232"/>
      <c r="BT220" s="232"/>
      <c r="BU220" s="232"/>
      <c r="BV220" s="232"/>
      <c r="BW220" s="232"/>
      <c r="BX220" s="232"/>
      <c r="BY220" s="232"/>
      <c r="BZ220" s="232"/>
      <c r="CA220" s="232"/>
      <c r="CB220" s="232"/>
      <c r="CC220" s="232"/>
      <c r="CD220" s="232"/>
      <c r="CE220" s="232"/>
      <c r="CF220" s="232"/>
      <c r="CG220" s="232"/>
      <c r="CH220" s="232"/>
      <c r="CI220" s="232"/>
      <c r="CJ220" s="232"/>
      <c r="CK220" s="232"/>
      <c r="CL220" s="232"/>
      <c r="CM220" s="232"/>
      <c r="CN220" s="232"/>
      <c r="CO220" s="232"/>
      <c r="CP220" s="232"/>
      <c r="CQ220" s="232"/>
      <c r="CR220" s="232"/>
      <c r="CS220" s="232"/>
      <c r="CT220" s="232"/>
      <c r="CU220" s="232"/>
      <c r="CV220" s="232"/>
      <c r="CW220" s="232"/>
      <c r="CX220" s="232"/>
      <c r="CY220" s="232"/>
      <c r="CZ220" s="232"/>
      <c r="DA220" s="232"/>
      <c r="DB220" s="232"/>
      <c r="DC220" s="232"/>
      <c r="DD220" s="232"/>
      <c r="DE220" s="232"/>
      <c r="DF220" s="232"/>
      <c r="DG220" s="232"/>
      <c r="DH220" s="232"/>
      <c r="DI220" s="232"/>
      <c r="DJ220" s="232"/>
      <c r="DK220" s="232"/>
      <c r="DL220" s="232"/>
      <c r="DM220" s="232"/>
      <c r="DN220" s="232"/>
      <c r="DO220" s="232"/>
      <c r="DP220" s="232"/>
      <c r="DQ220" s="232"/>
      <c r="DR220" s="232"/>
      <c r="DS220" s="232"/>
      <c r="DT220" s="234"/>
      <c r="DU220" s="234"/>
      <c r="DV220" s="233"/>
    </row>
    <row r="221" spans="1:126" x14ac:dyDescent="0.25">
      <c r="A221" s="163" t="s">
        <v>518</v>
      </c>
      <c r="B221" s="230" t="s">
        <v>519</v>
      </c>
      <c r="C221" s="231" t="e">
        <v>#N/A</v>
      </c>
      <c r="D221" s="231" t="e">
        <v>#N/A</v>
      </c>
      <c r="E221" s="231" t="e">
        <v>#N/A</v>
      </c>
      <c r="F221" s="231" t="e">
        <v>#N/A</v>
      </c>
      <c r="G221" s="231" t="e">
        <v>#N/A</v>
      </c>
      <c r="H221" s="231" t="e">
        <v>#N/A</v>
      </c>
      <c r="I221" s="231" t="e">
        <v>#N/A</v>
      </c>
      <c r="J221" s="231" t="e">
        <v>#N/A</v>
      </c>
      <c r="K221" s="231" t="e">
        <v>#N/A</v>
      </c>
      <c r="L221" s="164" t="e">
        <v>#N/A</v>
      </c>
      <c r="M221" s="164"/>
      <c r="N221" s="164"/>
      <c r="O221" s="164"/>
      <c r="P221" s="164"/>
      <c r="Q221" s="164"/>
      <c r="R221" s="164"/>
      <c r="S221" s="164"/>
      <c r="T221" s="164"/>
      <c r="U221" s="164"/>
      <c r="V221" s="164"/>
      <c r="W221" s="164"/>
      <c r="X221" s="164"/>
      <c r="Y221" s="164"/>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3"/>
      <c r="BQ221" s="233"/>
      <c r="BR221" s="233"/>
      <c r="BS221" s="233"/>
      <c r="BT221" s="233"/>
      <c r="BU221" s="233"/>
      <c r="BV221" s="233"/>
      <c r="BW221" s="233"/>
      <c r="BX221" s="233"/>
      <c r="BY221" s="233"/>
      <c r="BZ221" s="233"/>
      <c r="CA221" s="233"/>
      <c r="CB221" s="233"/>
      <c r="CC221" s="233"/>
      <c r="CD221" s="233"/>
      <c r="CE221" s="233"/>
      <c r="CF221" s="233"/>
      <c r="CG221" s="233"/>
      <c r="CH221" s="233"/>
      <c r="CI221" s="233"/>
      <c r="CJ221" s="233"/>
      <c r="CK221" s="233"/>
      <c r="CL221" s="233"/>
      <c r="CM221" s="233"/>
      <c r="CN221" s="233"/>
      <c r="CO221" s="233"/>
      <c r="CP221" s="233"/>
      <c r="CQ221" s="233"/>
      <c r="CR221" s="233"/>
      <c r="CS221" s="233"/>
      <c r="CT221" s="233"/>
      <c r="CU221" s="233"/>
      <c r="CV221" s="233"/>
      <c r="CW221" s="233"/>
      <c r="CX221" s="233"/>
      <c r="CY221" s="233"/>
      <c r="CZ221" s="233"/>
      <c r="DA221" s="233"/>
      <c r="DB221" s="233"/>
      <c r="DC221" s="233"/>
      <c r="DD221" s="233"/>
      <c r="DE221" s="233"/>
      <c r="DF221" s="233"/>
      <c r="DG221" s="233"/>
      <c r="DH221" s="233"/>
      <c r="DI221" s="233"/>
      <c r="DJ221" s="233"/>
      <c r="DK221" s="233"/>
      <c r="DL221" s="233"/>
      <c r="DM221" s="233"/>
      <c r="DN221" s="233"/>
      <c r="DO221" s="233"/>
      <c r="DP221" s="233"/>
      <c r="DQ221" s="233"/>
      <c r="DR221" s="233"/>
      <c r="DS221" s="233"/>
      <c r="DT221" s="234"/>
      <c r="DU221" s="234"/>
      <c r="DV221" s="233"/>
    </row>
    <row r="222" spans="1:126" x14ac:dyDescent="0.25">
      <c r="A222" s="163" t="s">
        <v>520</v>
      </c>
      <c r="B222" s="230" t="s">
        <v>521</v>
      </c>
      <c r="C222" s="231" t="e">
        <v>#N/A</v>
      </c>
      <c r="D222" s="231" t="e">
        <v>#N/A</v>
      </c>
      <c r="E222" s="231" t="e">
        <v>#N/A</v>
      </c>
      <c r="F222" s="231" t="e">
        <v>#N/A</v>
      </c>
      <c r="G222" s="231" t="e">
        <v>#N/A</v>
      </c>
      <c r="H222" s="231" t="e">
        <v>#N/A</v>
      </c>
      <c r="I222" s="231" t="e">
        <v>#N/A</v>
      </c>
      <c r="J222" s="231" t="e">
        <v>#N/A</v>
      </c>
      <c r="K222" s="231" t="e">
        <v>#N/A</v>
      </c>
      <c r="L222" s="164" t="e">
        <v>#N/A</v>
      </c>
      <c r="M222" s="164"/>
      <c r="N222" s="164"/>
      <c r="O222" s="164"/>
      <c r="P222" s="164"/>
      <c r="Q222" s="164"/>
      <c r="R222" s="164"/>
      <c r="S222" s="164"/>
      <c r="T222" s="164"/>
      <c r="U222" s="164"/>
      <c r="V222" s="164"/>
      <c r="W222" s="164"/>
      <c r="X222" s="164"/>
      <c r="Y222" s="164"/>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33"/>
      <c r="BK222" s="233"/>
      <c r="BL222" s="233"/>
      <c r="BM222" s="233"/>
      <c r="BN222" s="233"/>
      <c r="BO222" s="233"/>
      <c r="BP222" s="233"/>
      <c r="BQ222" s="233"/>
      <c r="BR222" s="233"/>
      <c r="BS222" s="233"/>
      <c r="BT222" s="233"/>
      <c r="BU222" s="233"/>
      <c r="BV222" s="233"/>
      <c r="BW222" s="233"/>
      <c r="BX222" s="233"/>
      <c r="BY222" s="233"/>
      <c r="BZ222" s="233"/>
      <c r="CA222" s="233"/>
      <c r="CB222" s="233"/>
      <c r="CC222" s="233"/>
      <c r="CD222" s="233"/>
      <c r="CE222" s="233"/>
      <c r="CF222" s="233"/>
      <c r="CG222" s="233"/>
      <c r="CH222" s="233"/>
      <c r="CI222" s="233"/>
      <c r="CJ222" s="233"/>
      <c r="CK222" s="233"/>
      <c r="CL222" s="233"/>
      <c r="CM222" s="233"/>
      <c r="CN222" s="233"/>
      <c r="CO222" s="233"/>
      <c r="CP222" s="233"/>
      <c r="CQ222" s="233"/>
      <c r="CR222" s="233"/>
      <c r="CS222" s="233"/>
      <c r="CT222" s="233"/>
      <c r="CU222" s="233"/>
      <c r="CV222" s="233"/>
      <c r="CW222" s="233"/>
      <c r="CX222" s="233"/>
      <c r="CY222" s="233"/>
      <c r="CZ222" s="233"/>
      <c r="DA222" s="233"/>
      <c r="DB222" s="233"/>
      <c r="DC222" s="233"/>
      <c r="DD222" s="233"/>
      <c r="DE222" s="233"/>
      <c r="DF222" s="233"/>
      <c r="DG222" s="233"/>
      <c r="DH222" s="233"/>
      <c r="DI222" s="233"/>
      <c r="DJ222" s="233"/>
      <c r="DK222" s="233"/>
      <c r="DL222" s="233"/>
      <c r="DM222" s="233"/>
      <c r="DN222" s="233"/>
      <c r="DO222" s="233"/>
      <c r="DP222" s="233"/>
      <c r="DQ222" s="233"/>
      <c r="DR222" s="233"/>
      <c r="DS222" s="233"/>
      <c r="DT222" s="234"/>
      <c r="DU222" s="234"/>
      <c r="DV222" s="233"/>
    </row>
    <row r="223" spans="1:126" x14ac:dyDescent="0.25">
      <c r="A223" s="163" t="s">
        <v>522</v>
      </c>
      <c r="B223" s="230" t="s">
        <v>523</v>
      </c>
      <c r="C223" s="231" t="e">
        <v>#N/A</v>
      </c>
      <c r="D223" s="231" t="e">
        <v>#N/A</v>
      </c>
      <c r="E223" s="231" t="e">
        <v>#N/A</v>
      </c>
      <c r="F223" s="231" t="e">
        <v>#N/A</v>
      </c>
      <c r="G223" s="231" t="e">
        <v>#N/A</v>
      </c>
      <c r="H223" s="231" t="e">
        <v>#N/A</v>
      </c>
      <c r="I223" s="231" t="e">
        <v>#N/A</v>
      </c>
      <c r="J223" s="231" t="e">
        <v>#N/A</v>
      </c>
      <c r="K223" s="231" t="e">
        <v>#N/A</v>
      </c>
      <c r="L223" s="164" t="e">
        <v>#N/A</v>
      </c>
      <c r="M223" s="164"/>
      <c r="N223" s="164"/>
      <c r="O223" s="164"/>
      <c r="P223" s="164"/>
      <c r="Q223" s="164"/>
      <c r="R223" s="164"/>
      <c r="S223" s="164"/>
      <c r="T223" s="164"/>
      <c r="U223" s="164"/>
      <c r="V223" s="164"/>
      <c r="W223" s="164"/>
      <c r="X223" s="164"/>
      <c r="Y223" s="164"/>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33"/>
      <c r="BK223" s="233"/>
      <c r="BL223" s="233"/>
      <c r="BM223" s="233"/>
      <c r="BN223" s="233"/>
      <c r="BO223" s="233"/>
      <c r="BP223" s="233"/>
      <c r="BQ223" s="233"/>
      <c r="BR223" s="233"/>
      <c r="BS223" s="233"/>
      <c r="BT223" s="233"/>
      <c r="BU223" s="233"/>
      <c r="BV223" s="233"/>
      <c r="BW223" s="233"/>
      <c r="BX223" s="233"/>
      <c r="BY223" s="233"/>
      <c r="BZ223" s="233"/>
      <c r="CA223" s="233"/>
      <c r="CB223" s="233"/>
      <c r="CC223" s="233"/>
      <c r="CD223" s="233"/>
      <c r="CE223" s="233"/>
      <c r="CF223" s="233"/>
      <c r="CG223" s="233"/>
      <c r="CH223" s="233"/>
      <c r="CI223" s="233"/>
      <c r="CJ223" s="233"/>
      <c r="CK223" s="233"/>
      <c r="CL223" s="233"/>
      <c r="CM223" s="233"/>
      <c r="CN223" s="233"/>
      <c r="CO223" s="233"/>
      <c r="CP223" s="233"/>
      <c r="CQ223" s="233"/>
      <c r="CR223" s="233"/>
      <c r="CS223" s="233"/>
      <c r="CT223" s="233"/>
      <c r="CU223" s="233"/>
      <c r="CV223" s="233"/>
      <c r="CW223" s="233"/>
      <c r="CX223" s="233"/>
      <c r="CY223" s="233"/>
      <c r="CZ223" s="233"/>
      <c r="DA223" s="233"/>
      <c r="DB223" s="233"/>
      <c r="DC223" s="233"/>
      <c r="DD223" s="233"/>
      <c r="DE223" s="233"/>
      <c r="DF223" s="233"/>
      <c r="DG223" s="233"/>
      <c r="DH223" s="233"/>
      <c r="DI223" s="233"/>
      <c r="DJ223" s="233"/>
      <c r="DK223" s="233"/>
      <c r="DL223" s="233"/>
      <c r="DM223" s="233"/>
      <c r="DN223" s="233"/>
      <c r="DO223" s="233"/>
      <c r="DP223" s="233"/>
      <c r="DQ223" s="233"/>
      <c r="DR223" s="233"/>
      <c r="DS223" s="233"/>
      <c r="DT223" s="234"/>
      <c r="DU223" s="234"/>
      <c r="DV223" s="233"/>
    </row>
    <row r="224" spans="1:126" x14ac:dyDescent="0.25">
      <c r="A224" s="235" t="s">
        <v>524</v>
      </c>
      <c r="B224" s="236" t="s">
        <v>525</v>
      </c>
      <c r="C224" s="237" t="s">
        <v>1223</v>
      </c>
      <c r="D224" s="237" t="s">
        <v>1223</v>
      </c>
      <c r="E224" s="237">
        <v>173928</v>
      </c>
      <c r="F224" s="237">
        <v>201667</v>
      </c>
      <c r="G224" s="237">
        <v>322883</v>
      </c>
      <c r="H224" s="237" t="s">
        <v>1223</v>
      </c>
      <c r="I224" s="237">
        <v>147</v>
      </c>
      <c r="J224" s="237">
        <v>173</v>
      </c>
      <c r="K224" s="237">
        <v>219</v>
      </c>
      <c r="L224" s="239" t="s">
        <v>1826</v>
      </c>
      <c r="M224" s="154"/>
      <c r="N224" s="154"/>
      <c r="O224" s="154"/>
      <c r="P224" s="154"/>
      <c r="Q224" s="154"/>
      <c r="R224" s="154"/>
      <c r="S224" s="154"/>
      <c r="T224" s="154"/>
      <c r="U224" s="154"/>
      <c r="V224" s="154"/>
      <c r="W224" s="154"/>
      <c r="X224" s="154"/>
      <c r="Y224" s="154"/>
      <c r="Z224" s="240"/>
      <c r="AA224" s="240"/>
      <c r="AB224" s="240"/>
      <c r="AC224" s="240"/>
      <c r="AD224" s="240"/>
      <c r="AE224" s="240"/>
      <c r="AF224" s="240"/>
      <c r="AG224" s="240"/>
      <c r="AH224" s="240"/>
      <c r="AI224" s="240"/>
      <c r="AJ224" s="240"/>
      <c r="AK224" s="240"/>
      <c r="AL224" s="240"/>
      <c r="AM224" s="240"/>
      <c r="AN224" s="240"/>
      <c r="AO224" s="240"/>
      <c r="AP224" s="240"/>
      <c r="AQ224" s="240"/>
      <c r="AR224" s="240"/>
      <c r="AS224" s="240"/>
      <c r="AT224" s="240"/>
      <c r="AU224" s="240"/>
      <c r="AV224" s="240"/>
      <c r="AW224" s="240"/>
      <c r="AX224" s="240"/>
      <c r="AY224" s="240"/>
      <c r="AZ224" s="240"/>
      <c r="BA224" s="240"/>
      <c r="BB224" s="240"/>
      <c r="BC224" s="240"/>
      <c r="BD224" s="240"/>
      <c r="BE224" s="240"/>
      <c r="BF224" s="240"/>
      <c r="BG224" s="240"/>
      <c r="BH224" s="240"/>
      <c r="BI224" s="240"/>
      <c r="BJ224" s="240"/>
      <c r="BK224" s="240"/>
      <c r="BL224" s="240"/>
      <c r="BM224" s="240"/>
      <c r="BN224" s="240"/>
      <c r="BO224" s="240"/>
      <c r="BP224" s="240"/>
      <c r="BQ224" s="240"/>
      <c r="BR224" s="240"/>
      <c r="BS224" s="240"/>
      <c r="BT224" s="240"/>
      <c r="BU224" s="240"/>
      <c r="BV224" s="240"/>
      <c r="BW224" s="240"/>
      <c r="BX224" s="240"/>
      <c r="BY224" s="240"/>
      <c r="BZ224" s="240"/>
      <c r="CA224" s="240"/>
      <c r="CB224" s="240"/>
      <c r="CC224" s="240"/>
      <c r="CD224" s="240"/>
      <c r="CE224" s="240"/>
      <c r="CF224" s="240"/>
      <c r="CG224" s="240"/>
      <c r="CH224" s="240"/>
      <c r="CI224" s="240"/>
      <c r="CJ224" s="240"/>
      <c r="CK224" s="240"/>
      <c r="CL224" s="240"/>
      <c r="CM224" s="240"/>
      <c r="CN224" s="240"/>
      <c r="CO224" s="240"/>
      <c r="CP224" s="240"/>
      <c r="CQ224" s="240"/>
      <c r="CR224" s="240"/>
      <c r="CS224" s="240"/>
      <c r="CT224" s="240"/>
      <c r="CU224" s="240"/>
      <c r="CV224" s="240"/>
      <c r="CW224" s="240"/>
      <c r="CX224" s="240"/>
      <c r="CY224" s="240"/>
      <c r="CZ224" s="240"/>
      <c r="DA224" s="240"/>
      <c r="DB224" s="240"/>
      <c r="DC224" s="240"/>
      <c r="DD224" s="240"/>
      <c r="DE224" s="240"/>
      <c r="DF224" s="240"/>
      <c r="DG224" s="240"/>
      <c r="DH224" s="240"/>
      <c r="DI224" s="240"/>
      <c r="DJ224" s="240"/>
      <c r="DK224" s="240"/>
      <c r="DL224" s="240"/>
      <c r="DM224" s="240"/>
      <c r="DN224" s="240"/>
      <c r="DO224" s="240"/>
      <c r="DP224" s="240"/>
      <c r="DQ224" s="240"/>
      <c r="DR224" s="240"/>
      <c r="DS224" s="240"/>
      <c r="DT224" s="242"/>
      <c r="DU224" s="242"/>
      <c r="DV224" s="241"/>
    </row>
    <row r="225" spans="1:126" x14ac:dyDescent="0.25">
      <c r="A225" s="235" t="s">
        <v>526</v>
      </c>
      <c r="B225" s="236" t="s">
        <v>527</v>
      </c>
      <c r="C225" s="237" t="s">
        <v>1223</v>
      </c>
      <c r="D225" s="237" t="s">
        <v>1223</v>
      </c>
      <c r="E225" s="237">
        <v>227000</v>
      </c>
      <c r="F225" s="237">
        <v>213636</v>
      </c>
      <c r="G225" s="237">
        <v>400000</v>
      </c>
      <c r="H225" s="237">
        <v>109</v>
      </c>
      <c r="I225" s="237">
        <v>121</v>
      </c>
      <c r="J225" s="237">
        <v>183</v>
      </c>
      <c r="K225" s="237">
        <v>253</v>
      </c>
      <c r="L225" s="239" t="s">
        <v>1735</v>
      </c>
      <c r="M225" s="154"/>
      <c r="N225" s="154"/>
      <c r="O225" s="154"/>
      <c r="P225" s="154"/>
      <c r="Q225" s="154"/>
      <c r="R225" s="154"/>
      <c r="S225" s="154"/>
      <c r="T225" s="154"/>
      <c r="U225" s="154"/>
      <c r="V225" s="154"/>
      <c r="W225" s="154"/>
      <c r="X225" s="154"/>
      <c r="Y225" s="154"/>
      <c r="Z225" s="240"/>
      <c r="AA225" s="240"/>
      <c r="AB225" s="240"/>
      <c r="AC225" s="240"/>
      <c r="AD225" s="240"/>
      <c r="AE225" s="240"/>
      <c r="AF225" s="240"/>
      <c r="AG225" s="240"/>
      <c r="AH225" s="240"/>
      <c r="AI225" s="240"/>
      <c r="AJ225" s="240"/>
      <c r="AK225" s="240"/>
      <c r="AL225" s="240"/>
      <c r="AM225" s="240"/>
      <c r="AN225" s="240"/>
      <c r="AO225" s="240"/>
      <c r="AP225" s="240"/>
      <c r="AQ225" s="240"/>
      <c r="AR225" s="240"/>
      <c r="AS225" s="240"/>
      <c r="AT225" s="240"/>
      <c r="AU225" s="240"/>
      <c r="AV225" s="240"/>
      <c r="AW225" s="240"/>
      <c r="AX225" s="240"/>
      <c r="AY225" s="240"/>
      <c r="AZ225" s="240"/>
      <c r="BA225" s="240"/>
      <c r="BB225" s="240"/>
      <c r="BC225" s="240"/>
      <c r="BD225" s="240"/>
      <c r="BE225" s="240"/>
      <c r="BF225" s="240"/>
      <c r="BG225" s="240"/>
      <c r="BH225" s="240"/>
      <c r="BI225" s="240"/>
      <c r="BJ225" s="240"/>
      <c r="BK225" s="240"/>
      <c r="BL225" s="240"/>
      <c r="BM225" s="240"/>
      <c r="BN225" s="240"/>
      <c r="BO225" s="240"/>
      <c r="BP225" s="240"/>
      <c r="BQ225" s="240"/>
      <c r="BR225" s="240"/>
      <c r="BS225" s="240"/>
      <c r="BT225" s="240"/>
      <c r="BU225" s="240"/>
      <c r="BV225" s="240"/>
      <c r="BW225" s="240"/>
      <c r="BX225" s="240"/>
      <c r="BY225" s="240"/>
      <c r="BZ225" s="240"/>
      <c r="CA225" s="24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240"/>
      <c r="DI225" s="240"/>
      <c r="DJ225" s="240"/>
      <c r="DK225" s="240"/>
      <c r="DL225" s="240"/>
      <c r="DM225" s="240"/>
      <c r="DN225" s="240"/>
      <c r="DO225" s="240"/>
      <c r="DP225" s="240"/>
      <c r="DQ225" s="240"/>
      <c r="DR225" s="240"/>
      <c r="DS225" s="240"/>
      <c r="DT225" s="242"/>
      <c r="DU225" s="242"/>
      <c r="DV225" s="241"/>
    </row>
    <row r="226" spans="1:126" x14ac:dyDescent="0.25">
      <c r="A226" s="235" t="s">
        <v>528</v>
      </c>
      <c r="B226" s="236" t="s">
        <v>529</v>
      </c>
      <c r="C226" s="237" t="s">
        <v>1223</v>
      </c>
      <c r="D226" s="237" t="s">
        <v>1223</v>
      </c>
      <c r="E226" s="237">
        <v>194958</v>
      </c>
      <c r="F226" s="237">
        <v>204400</v>
      </c>
      <c r="G226" s="237">
        <v>329400</v>
      </c>
      <c r="H226" s="238" t="s">
        <v>1223</v>
      </c>
      <c r="I226" s="237">
        <v>161</v>
      </c>
      <c r="J226" s="237">
        <v>184</v>
      </c>
      <c r="K226" s="237" t="s">
        <v>1223</v>
      </c>
      <c r="L226" s="239" t="s">
        <v>1735</v>
      </c>
      <c r="M226" s="154"/>
      <c r="N226" s="154"/>
      <c r="O226" s="154"/>
      <c r="P226" s="154"/>
      <c r="Q226" s="154"/>
      <c r="R226" s="154"/>
      <c r="S226" s="154"/>
      <c r="T226" s="154"/>
      <c r="U226" s="154"/>
      <c r="V226" s="154"/>
      <c r="W226" s="154"/>
      <c r="X226" s="154"/>
      <c r="Y226" s="154"/>
      <c r="Z226" s="240"/>
      <c r="AA226" s="240"/>
      <c r="AB226" s="240"/>
      <c r="AC226" s="240"/>
      <c r="AD226" s="240"/>
      <c r="AE226" s="240"/>
      <c r="AF226" s="240"/>
      <c r="AG226" s="240"/>
      <c r="AH226" s="240"/>
      <c r="AI226" s="240"/>
      <c r="AJ226" s="240"/>
      <c r="AK226" s="240"/>
      <c r="AL226" s="240"/>
      <c r="AM226" s="240"/>
      <c r="AN226" s="240"/>
      <c r="AO226" s="240"/>
      <c r="AP226" s="240"/>
      <c r="AQ226" s="240"/>
      <c r="AR226" s="240"/>
      <c r="AS226" s="240"/>
      <c r="AT226" s="240"/>
      <c r="AU226" s="240"/>
      <c r="AV226" s="240"/>
      <c r="AW226" s="240"/>
      <c r="AX226" s="240"/>
      <c r="AY226" s="240"/>
      <c r="AZ226" s="240"/>
      <c r="BA226" s="240"/>
      <c r="BB226" s="240"/>
      <c r="BC226" s="240"/>
      <c r="BD226" s="240"/>
      <c r="BE226" s="240"/>
      <c r="BF226" s="240"/>
      <c r="BG226" s="240"/>
      <c r="BH226" s="240"/>
      <c r="BI226" s="240"/>
      <c r="BJ226" s="240"/>
      <c r="BK226" s="240"/>
      <c r="BL226" s="240"/>
      <c r="BM226" s="240"/>
      <c r="BN226" s="240"/>
      <c r="BO226" s="240"/>
      <c r="BP226" s="240"/>
      <c r="BQ226" s="240"/>
      <c r="BR226" s="240"/>
      <c r="BS226" s="240"/>
      <c r="BT226" s="240"/>
      <c r="BU226" s="240"/>
      <c r="BV226" s="240"/>
      <c r="BW226" s="240"/>
      <c r="BX226" s="240"/>
      <c r="BY226" s="240"/>
      <c r="BZ226" s="240"/>
      <c r="CA226" s="240"/>
      <c r="CB226" s="240"/>
      <c r="CC226" s="240"/>
      <c r="CD226" s="240"/>
      <c r="CE226" s="240"/>
      <c r="CF226" s="240"/>
      <c r="CG226" s="240"/>
      <c r="CH226" s="240"/>
      <c r="CI226" s="240"/>
      <c r="CJ226" s="240"/>
      <c r="CK226" s="240"/>
      <c r="CL226" s="240"/>
      <c r="CM226" s="240"/>
      <c r="CN226" s="240"/>
      <c r="CO226" s="240"/>
      <c r="CP226" s="240"/>
      <c r="CQ226" s="240"/>
      <c r="CR226" s="240"/>
      <c r="CS226" s="240"/>
      <c r="CT226" s="240"/>
      <c r="CU226" s="240"/>
      <c r="CV226" s="240"/>
      <c r="CW226" s="240"/>
      <c r="CX226" s="240"/>
      <c r="CY226" s="240"/>
      <c r="CZ226" s="240"/>
      <c r="DA226" s="240"/>
      <c r="DB226" s="240"/>
      <c r="DC226" s="240"/>
      <c r="DD226" s="240"/>
      <c r="DE226" s="240"/>
      <c r="DF226" s="240"/>
      <c r="DG226" s="240"/>
      <c r="DH226" s="240"/>
      <c r="DI226" s="240"/>
      <c r="DJ226" s="240"/>
      <c r="DK226" s="240"/>
      <c r="DL226" s="240"/>
      <c r="DM226" s="240"/>
      <c r="DN226" s="240"/>
      <c r="DO226" s="240"/>
      <c r="DP226" s="240"/>
      <c r="DQ226" s="240"/>
      <c r="DR226" s="240"/>
      <c r="DS226" s="240"/>
      <c r="DT226" s="242"/>
      <c r="DU226" s="242"/>
      <c r="DV226" s="241"/>
    </row>
    <row r="227" spans="1:126" x14ac:dyDescent="0.25">
      <c r="A227" s="163" t="s">
        <v>530</v>
      </c>
      <c r="B227" s="230" t="s">
        <v>531</v>
      </c>
      <c r="C227" s="231" t="e">
        <v>#N/A</v>
      </c>
      <c r="D227" s="231" t="e">
        <v>#N/A</v>
      </c>
      <c r="E227" s="231" t="e">
        <v>#N/A</v>
      </c>
      <c r="F227" s="231" t="e">
        <v>#N/A</v>
      </c>
      <c r="G227" s="231" t="e">
        <v>#N/A</v>
      </c>
      <c r="H227" s="231" t="e">
        <v>#N/A</v>
      </c>
      <c r="I227" s="231" t="e">
        <v>#N/A</v>
      </c>
      <c r="J227" s="231" t="e">
        <v>#N/A</v>
      </c>
      <c r="K227" s="231" t="e">
        <v>#N/A</v>
      </c>
      <c r="L227" s="164" t="e">
        <v>#N/A</v>
      </c>
      <c r="M227" s="164"/>
      <c r="N227" s="164"/>
      <c r="O227" s="164"/>
      <c r="P227" s="164"/>
      <c r="Q227" s="164"/>
      <c r="R227" s="164"/>
      <c r="S227" s="164"/>
      <c r="T227" s="164"/>
      <c r="U227" s="164"/>
      <c r="V227" s="164"/>
      <c r="W227" s="164"/>
      <c r="X227" s="164"/>
      <c r="Y227" s="164"/>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33"/>
      <c r="BK227" s="233"/>
      <c r="BL227" s="233"/>
      <c r="BM227" s="233"/>
      <c r="BN227" s="233"/>
      <c r="BO227" s="233"/>
      <c r="BP227" s="233"/>
      <c r="BQ227" s="233"/>
      <c r="BR227" s="233"/>
      <c r="BS227" s="233"/>
      <c r="BT227" s="233"/>
      <c r="BU227" s="233"/>
      <c r="BV227" s="233"/>
      <c r="BW227" s="233"/>
      <c r="BX227" s="233"/>
      <c r="BY227" s="233"/>
      <c r="BZ227" s="233"/>
      <c r="CA227" s="233"/>
      <c r="CB227" s="233"/>
      <c r="CC227" s="233"/>
      <c r="CD227" s="233"/>
      <c r="CE227" s="233"/>
      <c r="CF227" s="233"/>
      <c r="CG227" s="233"/>
      <c r="CH227" s="233"/>
      <c r="CI227" s="233"/>
      <c r="CJ227" s="233"/>
      <c r="CK227" s="233"/>
      <c r="CL227" s="233"/>
      <c r="CM227" s="233"/>
      <c r="CN227" s="233"/>
      <c r="CO227" s="233"/>
      <c r="CP227" s="233"/>
      <c r="CQ227" s="233"/>
      <c r="CR227" s="233"/>
      <c r="CS227" s="233"/>
      <c r="CT227" s="233"/>
      <c r="CU227" s="233"/>
      <c r="CV227" s="233"/>
      <c r="CW227" s="233"/>
      <c r="CX227" s="233"/>
      <c r="CY227" s="233"/>
      <c r="CZ227" s="233"/>
      <c r="DA227" s="233"/>
      <c r="DB227" s="233"/>
      <c r="DC227" s="233"/>
      <c r="DD227" s="233"/>
      <c r="DE227" s="233"/>
      <c r="DF227" s="233"/>
      <c r="DG227" s="233"/>
      <c r="DH227" s="233"/>
      <c r="DI227" s="233"/>
      <c r="DJ227" s="233"/>
      <c r="DK227" s="233"/>
      <c r="DL227" s="233"/>
      <c r="DM227" s="233"/>
      <c r="DN227" s="233"/>
      <c r="DO227" s="233"/>
      <c r="DP227" s="233"/>
      <c r="DQ227" s="233"/>
      <c r="DR227" s="233"/>
      <c r="DS227" s="233"/>
      <c r="DT227" s="234"/>
      <c r="DU227" s="234"/>
      <c r="DV227" s="233"/>
    </row>
    <row r="228" spans="1:126" x14ac:dyDescent="0.25">
      <c r="A228" s="163" t="s">
        <v>532</v>
      </c>
      <c r="B228" s="230" t="s">
        <v>533</v>
      </c>
      <c r="C228" s="231" t="e">
        <v>#N/A</v>
      </c>
      <c r="D228" s="231" t="e">
        <v>#N/A</v>
      </c>
      <c r="E228" s="231" t="e">
        <v>#N/A</v>
      </c>
      <c r="F228" s="231" t="e">
        <v>#N/A</v>
      </c>
      <c r="G228" s="231" t="e">
        <v>#N/A</v>
      </c>
      <c r="H228" s="231" t="e">
        <v>#N/A</v>
      </c>
      <c r="I228" s="231" t="e">
        <v>#N/A</v>
      </c>
      <c r="J228" s="231" t="e">
        <v>#N/A</v>
      </c>
      <c r="K228" s="231" t="e">
        <v>#N/A</v>
      </c>
      <c r="L228" s="164" t="e">
        <v>#N/A</v>
      </c>
      <c r="M228" s="164"/>
      <c r="N228" s="164"/>
      <c r="O228" s="164"/>
      <c r="P228" s="164"/>
      <c r="Q228" s="164"/>
      <c r="R228" s="164"/>
      <c r="S228" s="164"/>
      <c r="T228" s="164"/>
      <c r="U228" s="164"/>
      <c r="V228" s="164"/>
      <c r="W228" s="164"/>
      <c r="X228" s="164"/>
      <c r="Y228" s="164"/>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33"/>
      <c r="BK228" s="233"/>
      <c r="BL228" s="233"/>
      <c r="BM228" s="233"/>
      <c r="BN228" s="233"/>
      <c r="BO228" s="233"/>
      <c r="BP228" s="233"/>
      <c r="BQ228" s="233"/>
      <c r="BR228" s="233"/>
      <c r="BS228" s="233"/>
      <c r="BT228" s="233"/>
      <c r="BU228" s="233"/>
      <c r="BV228" s="233"/>
      <c r="BW228" s="233"/>
      <c r="BX228" s="233"/>
      <c r="BY228" s="233"/>
      <c r="BZ228" s="233"/>
      <c r="CA228" s="233"/>
      <c r="CB228" s="233"/>
      <c r="CC228" s="233"/>
      <c r="CD228" s="233"/>
      <c r="CE228" s="233"/>
      <c r="CF228" s="233"/>
      <c r="CG228" s="233"/>
      <c r="CH228" s="233"/>
      <c r="CI228" s="233"/>
      <c r="CJ228" s="233"/>
      <c r="CK228" s="233"/>
      <c r="CL228" s="233"/>
      <c r="CM228" s="233"/>
      <c r="CN228" s="233"/>
      <c r="CO228" s="233"/>
      <c r="CP228" s="233"/>
      <c r="CQ228" s="233"/>
      <c r="CR228" s="233"/>
      <c r="CS228" s="233"/>
      <c r="CT228" s="233"/>
      <c r="CU228" s="233"/>
      <c r="CV228" s="233"/>
      <c r="CW228" s="233"/>
      <c r="CX228" s="233"/>
      <c r="CY228" s="233"/>
      <c r="CZ228" s="233"/>
      <c r="DA228" s="233"/>
      <c r="DB228" s="233"/>
      <c r="DC228" s="233"/>
      <c r="DD228" s="233"/>
      <c r="DE228" s="233"/>
      <c r="DF228" s="233"/>
      <c r="DG228" s="233"/>
      <c r="DH228" s="233"/>
      <c r="DI228" s="233"/>
      <c r="DJ228" s="233"/>
      <c r="DK228" s="233"/>
      <c r="DL228" s="233"/>
      <c r="DM228" s="233"/>
      <c r="DN228" s="233"/>
      <c r="DO228" s="233"/>
      <c r="DP228" s="233"/>
      <c r="DQ228" s="233"/>
      <c r="DR228" s="233"/>
      <c r="DS228" s="233"/>
      <c r="DT228" s="234"/>
      <c r="DU228" s="234"/>
      <c r="DV228" s="233"/>
    </row>
    <row r="229" spans="1:126" x14ac:dyDescent="0.25">
      <c r="A229" s="163" t="s">
        <v>534</v>
      </c>
      <c r="B229" s="230" t="s">
        <v>535</v>
      </c>
      <c r="C229" s="231" t="e">
        <v>#N/A</v>
      </c>
      <c r="D229" s="231" t="e">
        <v>#N/A</v>
      </c>
      <c r="E229" s="231" t="e">
        <v>#N/A</v>
      </c>
      <c r="F229" s="231" t="e">
        <v>#N/A</v>
      </c>
      <c r="G229" s="231" t="e">
        <v>#N/A</v>
      </c>
      <c r="H229" s="231" t="e">
        <v>#N/A</v>
      </c>
      <c r="I229" s="231" t="e">
        <v>#N/A</v>
      </c>
      <c r="J229" s="231" t="e">
        <v>#N/A</v>
      </c>
      <c r="K229" s="231" t="e">
        <v>#N/A</v>
      </c>
      <c r="L229" s="164" t="e">
        <v>#N/A</v>
      </c>
      <c r="M229" s="164"/>
      <c r="N229" s="164"/>
      <c r="O229" s="164"/>
      <c r="P229" s="164"/>
      <c r="Q229" s="164"/>
      <c r="R229" s="164"/>
      <c r="S229" s="164"/>
      <c r="T229" s="164"/>
      <c r="U229" s="164"/>
      <c r="V229" s="164"/>
      <c r="W229" s="164"/>
      <c r="X229" s="164"/>
      <c r="Y229" s="164"/>
      <c r="Z229" s="233"/>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c r="BH229" s="233"/>
      <c r="BI229" s="233"/>
      <c r="BJ229" s="233"/>
      <c r="BK229" s="233"/>
      <c r="BL229" s="233"/>
      <c r="BM229" s="233"/>
      <c r="BN229" s="233"/>
      <c r="BO229" s="233"/>
      <c r="BP229" s="233"/>
      <c r="BQ229" s="233"/>
      <c r="BR229" s="233"/>
      <c r="BS229" s="233"/>
      <c r="BT229" s="233"/>
      <c r="BU229" s="233"/>
      <c r="BV229" s="233"/>
      <c r="BW229" s="233"/>
      <c r="BX229" s="233"/>
      <c r="BY229" s="233"/>
      <c r="BZ229" s="233"/>
      <c r="CA229" s="233"/>
      <c r="CB229" s="233"/>
      <c r="CC229" s="233"/>
      <c r="CD229" s="233"/>
      <c r="CE229" s="233"/>
      <c r="CF229" s="233"/>
      <c r="CG229" s="233"/>
      <c r="CH229" s="233"/>
      <c r="CI229" s="233"/>
      <c r="CJ229" s="233"/>
      <c r="CK229" s="233"/>
      <c r="CL229" s="233"/>
      <c r="CM229" s="233"/>
      <c r="CN229" s="233"/>
      <c r="CO229" s="233"/>
      <c r="CP229" s="233"/>
      <c r="CQ229" s="233"/>
      <c r="CR229" s="233"/>
      <c r="CS229" s="233"/>
      <c r="CT229" s="233"/>
      <c r="CU229" s="233"/>
      <c r="CV229" s="233"/>
      <c r="CW229" s="233"/>
      <c r="CX229" s="233"/>
      <c r="CY229" s="233"/>
      <c r="CZ229" s="233"/>
      <c r="DA229" s="233"/>
      <c r="DB229" s="233"/>
      <c r="DC229" s="233"/>
      <c r="DD229" s="233"/>
      <c r="DE229" s="233"/>
      <c r="DF229" s="233"/>
      <c r="DG229" s="233"/>
      <c r="DH229" s="233"/>
      <c r="DI229" s="233"/>
      <c r="DJ229" s="233"/>
      <c r="DK229" s="233"/>
      <c r="DL229" s="233"/>
      <c r="DM229" s="233"/>
      <c r="DN229" s="233"/>
      <c r="DO229" s="233"/>
      <c r="DP229" s="233"/>
      <c r="DQ229" s="233"/>
      <c r="DR229" s="233"/>
      <c r="DS229" s="233"/>
      <c r="DT229" s="234"/>
      <c r="DU229" s="234"/>
      <c r="DV229" s="233"/>
    </row>
    <row r="230" spans="1:126" x14ac:dyDescent="0.25">
      <c r="A230" s="235" t="s">
        <v>536</v>
      </c>
      <c r="B230" s="236" t="s">
        <v>537</v>
      </c>
      <c r="C230" s="238" t="s">
        <v>1223</v>
      </c>
      <c r="D230" s="237" t="s">
        <v>1223</v>
      </c>
      <c r="E230" s="237">
        <v>173050</v>
      </c>
      <c r="F230" s="237">
        <v>261659</v>
      </c>
      <c r="G230" s="237">
        <v>541923</v>
      </c>
      <c r="H230" s="237">
        <v>121</v>
      </c>
      <c r="I230" s="237">
        <v>135</v>
      </c>
      <c r="J230" s="237">
        <v>147</v>
      </c>
      <c r="K230" s="237">
        <v>369</v>
      </c>
      <c r="L230" s="243" t="s">
        <v>1738</v>
      </c>
      <c r="M230" s="154"/>
      <c r="N230" s="154"/>
      <c r="O230" s="154"/>
      <c r="P230" s="154"/>
      <c r="Q230" s="154"/>
      <c r="R230" s="154"/>
      <c r="S230" s="154"/>
      <c r="T230" s="154"/>
      <c r="U230" s="154"/>
      <c r="V230" s="154"/>
      <c r="W230" s="154"/>
      <c r="X230" s="154"/>
      <c r="Y230" s="154"/>
      <c r="Z230" s="240"/>
      <c r="AA230" s="240"/>
      <c r="AB230" s="240"/>
      <c r="AC230" s="240"/>
      <c r="AD230" s="240"/>
      <c r="AE230" s="240"/>
      <c r="AF230" s="240"/>
      <c r="AG230" s="240"/>
      <c r="AH230" s="240"/>
      <c r="AI230" s="240"/>
      <c r="AJ230" s="240"/>
      <c r="AK230" s="240"/>
      <c r="AL230" s="240"/>
      <c r="AM230" s="240"/>
      <c r="AN230" s="240"/>
      <c r="AO230" s="240"/>
      <c r="AP230" s="240"/>
      <c r="AQ230" s="240"/>
      <c r="AR230" s="240"/>
      <c r="AS230" s="240"/>
      <c r="AT230" s="240"/>
      <c r="AU230" s="240"/>
      <c r="AV230" s="240"/>
      <c r="AW230" s="240"/>
      <c r="AX230" s="240"/>
      <c r="AY230" s="240"/>
      <c r="AZ230" s="240"/>
      <c r="BA230" s="240"/>
      <c r="BB230" s="240"/>
      <c r="BC230" s="240"/>
      <c r="BD230" s="240"/>
      <c r="BE230" s="240"/>
      <c r="BF230" s="240"/>
      <c r="BG230" s="240"/>
      <c r="BH230" s="240"/>
      <c r="BI230" s="240"/>
      <c r="BJ230" s="240"/>
      <c r="BK230" s="240"/>
      <c r="BL230" s="240"/>
      <c r="BM230" s="240"/>
      <c r="BN230" s="240"/>
      <c r="BO230" s="240"/>
      <c r="BP230" s="240"/>
      <c r="BQ230" s="240"/>
      <c r="BR230" s="240"/>
      <c r="BS230" s="240"/>
      <c r="BT230" s="240"/>
      <c r="BU230" s="240"/>
      <c r="BV230" s="240"/>
      <c r="BW230" s="240"/>
      <c r="BX230" s="240"/>
      <c r="BY230" s="240"/>
      <c r="BZ230" s="240"/>
      <c r="CA230" s="240"/>
      <c r="CB230" s="240"/>
      <c r="CC230" s="240"/>
      <c r="CD230" s="240"/>
      <c r="CE230" s="240"/>
      <c r="CF230" s="240"/>
      <c r="CG230" s="240"/>
      <c r="CH230" s="240"/>
      <c r="CI230" s="240"/>
      <c r="CJ230" s="240"/>
      <c r="CK230" s="240"/>
      <c r="CL230" s="240"/>
      <c r="CM230" s="240"/>
      <c r="CN230" s="240"/>
      <c r="CO230" s="240"/>
      <c r="CP230" s="240"/>
      <c r="CQ230" s="240"/>
      <c r="CR230" s="240"/>
      <c r="CS230" s="240"/>
      <c r="CT230" s="240"/>
      <c r="CU230" s="240"/>
      <c r="CV230" s="240"/>
      <c r="CW230" s="240"/>
      <c r="CX230" s="240"/>
      <c r="CY230" s="240"/>
      <c r="CZ230" s="240"/>
      <c r="DA230" s="240"/>
      <c r="DB230" s="240"/>
      <c r="DC230" s="240"/>
      <c r="DD230" s="240"/>
      <c r="DE230" s="240"/>
      <c r="DF230" s="240"/>
      <c r="DG230" s="240"/>
      <c r="DH230" s="240"/>
      <c r="DI230" s="240"/>
      <c r="DJ230" s="240"/>
      <c r="DK230" s="240"/>
      <c r="DL230" s="240"/>
      <c r="DM230" s="240"/>
      <c r="DN230" s="240"/>
      <c r="DO230" s="240"/>
      <c r="DP230" s="240"/>
      <c r="DQ230" s="240"/>
      <c r="DR230" s="240"/>
      <c r="DS230" s="240"/>
      <c r="DT230" s="242"/>
      <c r="DU230" s="242"/>
      <c r="DV230" s="241"/>
    </row>
    <row r="231" spans="1:126" x14ac:dyDescent="0.25">
      <c r="A231" s="235" t="s">
        <v>538</v>
      </c>
      <c r="B231" s="236" t="s">
        <v>539</v>
      </c>
      <c r="C231" s="237" t="s">
        <v>1223</v>
      </c>
      <c r="D231" s="237" t="s">
        <v>1223</v>
      </c>
      <c r="E231" s="237">
        <v>205250</v>
      </c>
      <c r="F231" s="237">
        <v>276500</v>
      </c>
      <c r="G231" s="237">
        <v>404615</v>
      </c>
      <c r="H231" s="238" t="s">
        <v>1223</v>
      </c>
      <c r="I231" s="237">
        <v>155</v>
      </c>
      <c r="J231" s="237">
        <v>178</v>
      </c>
      <c r="K231" s="237">
        <v>268</v>
      </c>
      <c r="L231" s="239" t="s">
        <v>1735</v>
      </c>
      <c r="M231" s="154"/>
      <c r="N231" s="154"/>
      <c r="O231" s="154"/>
      <c r="P231" s="154"/>
      <c r="Q231" s="154"/>
      <c r="R231" s="154"/>
      <c r="S231" s="154"/>
      <c r="T231" s="154"/>
      <c r="U231" s="154"/>
      <c r="V231" s="154"/>
      <c r="W231" s="154"/>
      <c r="X231" s="154"/>
      <c r="Y231" s="154"/>
      <c r="Z231" s="240"/>
      <c r="AA231" s="240"/>
      <c r="AB231" s="240"/>
      <c r="AC231" s="240"/>
      <c r="AD231" s="240"/>
      <c r="AE231" s="240"/>
      <c r="AF231" s="240"/>
      <c r="AG231" s="240"/>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240"/>
      <c r="BE231" s="240"/>
      <c r="BF231" s="240"/>
      <c r="BG231" s="240"/>
      <c r="BH231" s="240"/>
      <c r="BI231" s="240"/>
      <c r="BJ231" s="240"/>
      <c r="BK231" s="240"/>
      <c r="BL231" s="240"/>
      <c r="BM231" s="240"/>
      <c r="BN231" s="240"/>
      <c r="BO231" s="240"/>
      <c r="BP231" s="240"/>
      <c r="BQ231" s="240"/>
      <c r="BR231" s="240"/>
      <c r="BS231" s="240"/>
      <c r="BT231" s="240"/>
      <c r="BU231" s="240"/>
      <c r="BV231" s="240"/>
      <c r="BW231" s="240"/>
      <c r="BX231" s="240"/>
      <c r="BY231" s="240"/>
      <c r="BZ231" s="240"/>
      <c r="CA231" s="24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240"/>
      <c r="DI231" s="240"/>
      <c r="DJ231" s="240"/>
      <c r="DK231" s="240"/>
      <c r="DL231" s="240"/>
      <c r="DM231" s="240"/>
      <c r="DN231" s="240"/>
      <c r="DO231" s="240"/>
      <c r="DP231" s="240"/>
      <c r="DQ231" s="240"/>
      <c r="DR231" s="240"/>
      <c r="DS231" s="240"/>
      <c r="DT231" s="242"/>
      <c r="DU231" s="242"/>
      <c r="DV231" s="241"/>
    </row>
    <row r="232" spans="1:126" x14ac:dyDescent="0.25">
      <c r="A232" s="235" t="s">
        <v>540</v>
      </c>
      <c r="B232" s="236" t="s">
        <v>541</v>
      </c>
      <c r="C232" s="237" t="s">
        <v>1223</v>
      </c>
      <c r="D232" s="238" t="s">
        <v>1223</v>
      </c>
      <c r="E232" s="237">
        <v>179000</v>
      </c>
      <c r="F232" s="237">
        <v>238079</v>
      </c>
      <c r="G232" s="237">
        <v>275556</v>
      </c>
      <c r="H232" s="237">
        <v>115</v>
      </c>
      <c r="I232" s="237">
        <v>159</v>
      </c>
      <c r="J232" s="237">
        <v>228</v>
      </c>
      <c r="K232" s="237">
        <v>333</v>
      </c>
      <c r="L232" s="239" t="s">
        <v>1735</v>
      </c>
      <c r="M232" s="154"/>
      <c r="N232" s="154"/>
      <c r="O232" s="154"/>
      <c r="P232" s="154"/>
      <c r="Q232" s="154"/>
      <c r="R232" s="154"/>
      <c r="S232" s="154"/>
      <c r="T232" s="154"/>
      <c r="U232" s="154"/>
      <c r="V232" s="154"/>
      <c r="W232" s="154"/>
      <c r="X232" s="154"/>
      <c r="Y232" s="154"/>
      <c r="Z232" s="240"/>
      <c r="AA232" s="240"/>
      <c r="AB232" s="240"/>
      <c r="AC232" s="240"/>
      <c r="AD232" s="240"/>
      <c r="AE232" s="240"/>
      <c r="AF232" s="240"/>
      <c r="AG232" s="240"/>
      <c r="AH232" s="240"/>
      <c r="AI232" s="240"/>
      <c r="AJ232" s="240"/>
      <c r="AK232" s="240"/>
      <c r="AL232" s="240"/>
      <c r="AM232" s="240"/>
      <c r="AN232" s="240"/>
      <c r="AO232" s="240"/>
      <c r="AP232" s="240"/>
      <c r="AQ232" s="240"/>
      <c r="AR232" s="240"/>
      <c r="AS232" s="240"/>
      <c r="AT232" s="240"/>
      <c r="AU232" s="240"/>
      <c r="AV232" s="240"/>
      <c r="AW232" s="240"/>
      <c r="AX232" s="240"/>
      <c r="AY232" s="240"/>
      <c r="AZ232" s="240"/>
      <c r="BA232" s="240"/>
      <c r="BB232" s="240"/>
      <c r="BC232" s="240"/>
      <c r="BD232" s="240"/>
      <c r="BE232" s="240"/>
      <c r="BF232" s="240"/>
      <c r="BG232" s="240"/>
      <c r="BH232" s="240"/>
      <c r="BI232" s="240"/>
      <c r="BJ232" s="240"/>
      <c r="BK232" s="240"/>
      <c r="BL232" s="240"/>
      <c r="BM232" s="240"/>
      <c r="BN232" s="240"/>
      <c r="BO232" s="240"/>
      <c r="BP232" s="240"/>
      <c r="BQ232" s="240"/>
      <c r="BR232" s="240"/>
      <c r="BS232" s="240"/>
      <c r="BT232" s="240"/>
      <c r="BU232" s="240"/>
      <c r="BV232" s="240"/>
      <c r="BW232" s="240"/>
      <c r="BX232" s="240"/>
      <c r="BY232" s="240"/>
      <c r="BZ232" s="240"/>
      <c r="CA232" s="24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240"/>
      <c r="DI232" s="240"/>
      <c r="DJ232" s="240"/>
      <c r="DK232" s="240"/>
      <c r="DL232" s="240"/>
      <c r="DM232" s="240"/>
      <c r="DN232" s="240"/>
      <c r="DO232" s="240"/>
      <c r="DP232" s="240"/>
      <c r="DQ232" s="240"/>
      <c r="DR232" s="240"/>
      <c r="DS232" s="240"/>
      <c r="DT232" s="242"/>
      <c r="DU232" s="242"/>
      <c r="DV232" s="241"/>
    </row>
    <row r="233" spans="1:126" x14ac:dyDescent="0.25">
      <c r="A233" s="235" t="s">
        <v>542</v>
      </c>
      <c r="B233" s="236" t="s">
        <v>543</v>
      </c>
      <c r="C233" s="237" t="s">
        <v>1223</v>
      </c>
      <c r="D233" s="237" t="s">
        <v>1223</v>
      </c>
      <c r="E233" s="237">
        <v>187750</v>
      </c>
      <c r="F233" s="237">
        <v>267346</v>
      </c>
      <c r="G233" s="237">
        <v>449500</v>
      </c>
      <c r="H233" s="237" t="s">
        <v>1223</v>
      </c>
      <c r="I233" s="237">
        <v>137</v>
      </c>
      <c r="J233" s="237">
        <v>173</v>
      </c>
      <c r="K233" s="237" t="s">
        <v>1223</v>
      </c>
      <c r="L233" s="239" t="s">
        <v>1735</v>
      </c>
      <c r="M233" s="154"/>
      <c r="N233" s="154"/>
      <c r="O233" s="154"/>
      <c r="P233" s="154"/>
      <c r="Q233" s="154"/>
      <c r="R233" s="154"/>
      <c r="S233" s="154"/>
      <c r="T233" s="154"/>
      <c r="U233" s="154"/>
      <c r="V233" s="154"/>
      <c r="W233" s="154"/>
      <c r="X233" s="154"/>
      <c r="Y233" s="154"/>
      <c r="Z233" s="240"/>
      <c r="AA233" s="240"/>
      <c r="AB233" s="240"/>
      <c r="AC233" s="240"/>
      <c r="AD233" s="240"/>
      <c r="AE233" s="240"/>
      <c r="AF233" s="240"/>
      <c r="AG233" s="240"/>
      <c r="AH233" s="240"/>
      <c r="AI233" s="240"/>
      <c r="AJ233" s="240"/>
      <c r="AK233" s="240"/>
      <c r="AL233" s="240"/>
      <c r="AM233" s="240"/>
      <c r="AN233" s="240"/>
      <c r="AO233" s="240"/>
      <c r="AP233" s="240"/>
      <c r="AQ233" s="240"/>
      <c r="AR233" s="240"/>
      <c r="AS233" s="240"/>
      <c r="AT233" s="240"/>
      <c r="AU233" s="240"/>
      <c r="AV233" s="240"/>
      <c r="AW233" s="240"/>
      <c r="AX233" s="240"/>
      <c r="AY233" s="240"/>
      <c r="AZ233" s="240"/>
      <c r="BA233" s="240"/>
      <c r="BB233" s="240"/>
      <c r="BC233" s="240"/>
      <c r="BD233" s="240"/>
      <c r="BE233" s="240"/>
      <c r="BF233" s="240"/>
      <c r="BG233" s="240"/>
      <c r="BH233" s="240"/>
      <c r="BI233" s="240"/>
      <c r="BJ233" s="240"/>
      <c r="BK233" s="240"/>
      <c r="BL233" s="240"/>
      <c r="BM233" s="240"/>
      <c r="BN233" s="240"/>
      <c r="BO233" s="240"/>
      <c r="BP233" s="240"/>
      <c r="BQ233" s="240"/>
      <c r="BR233" s="240"/>
      <c r="BS233" s="240"/>
      <c r="BT233" s="240"/>
      <c r="BU233" s="240"/>
      <c r="BV233" s="240"/>
      <c r="BW233" s="240"/>
      <c r="BX233" s="240"/>
      <c r="BY233" s="240"/>
      <c r="BZ233" s="240"/>
      <c r="CA233" s="240"/>
      <c r="CB233" s="240"/>
      <c r="CC233" s="240"/>
      <c r="CD233" s="240"/>
      <c r="CE233" s="240"/>
      <c r="CF233" s="240"/>
      <c r="CG233" s="240"/>
      <c r="CH233" s="240"/>
      <c r="CI233" s="240"/>
      <c r="CJ233" s="240"/>
      <c r="CK233" s="240"/>
      <c r="CL233" s="240"/>
      <c r="CM233" s="240"/>
      <c r="CN233" s="240"/>
      <c r="CO233" s="240"/>
      <c r="CP233" s="240"/>
      <c r="CQ233" s="240"/>
      <c r="CR233" s="240"/>
      <c r="CS233" s="240"/>
      <c r="CT233" s="240"/>
      <c r="CU233" s="240"/>
      <c r="CV233" s="240"/>
      <c r="CW233" s="240"/>
      <c r="CX233" s="240"/>
      <c r="CY233" s="240"/>
      <c r="CZ233" s="240"/>
      <c r="DA233" s="240"/>
      <c r="DB233" s="240"/>
      <c r="DC233" s="240"/>
      <c r="DD233" s="240"/>
      <c r="DE233" s="240"/>
      <c r="DF233" s="240"/>
      <c r="DG233" s="240"/>
      <c r="DH233" s="240"/>
      <c r="DI233" s="240"/>
      <c r="DJ233" s="240"/>
      <c r="DK233" s="240"/>
      <c r="DL233" s="240"/>
      <c r="DM233" s="240"/>
      <c r="DN233" s="240"/>
      <c r="DO233" s="240"/>
      <c r="DP233" s="240"/>
      <c r="DQ233" s="240"/>
      <c r="DR233" s="240"/>
      <c r="DS233" s="240"/>
      <c r="DT233" s="242"/>
      <c r="DU233" s="242"/>
      <c r="DV233" s="241"/>
    </row>
    <row r="234" spans="1:126" x14ac:dyDescent="0.25">
      <c r="A234" s="163" t="s">
        <v>544</v>
      </c>
      <c r="B234" s="230" t="s">
        <v>545</v>
      </c>
      <c r="C234" s="231" t="e">
        <v>#N/A</v>
      </c>
      <c r="D234" s="231" t="e">
        <v>#N/A</v>
      </c>
      <c r="E234" s="231" t="e">
        <v>#N/A</v>
      </c>
      <c r="F234" s="231" t="e">
        <v>#N/A</v>
      </c>
      <c r="G234" s="231" t="e">
        <v>#N/A</v>
      </c>
      <c r="H234" s="231" t="e">
        <v>#N/A</v>
      </c>
      <c r="I234" s="231" t="e">
        <v>#N/A</v>
      </c>
      <c r="J234" s="231" t="e">
        <v>#N/A</v>
      </c>
      <c r="K234" s="231" t="e">
        <v>#N/A</v>
      </c>
      <c r="L234" s="164" t="e">
        <v>#N/A</v>
      </c>
      <c r="M234" s="164"/>
      <c r="N234" s="164"/>
      <c r="O234" s="164"/>
      <c r="P234" s="164"/>
      <c r="Q234" s="164"/>
      <c r="R234" s="164"/>
      <c r="S234" s="164"/>
      <c r="T234" s="164"/>
      <c r="U234" s="164"/>
      <c r="V234" s="164"/>
      <c r="W234" s="164"/>
      <c r="X234" s="164"/>
      <c r="Y234" s="164"/>
      <c r="Z234" s="233"/>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3"/>
      <c r="AZ234" s="233"/>
      <c r="BA234" s="233"/>
      <c r="BB234" s="233"/>
      <c r="BC234" s="233"/>
      <c r="BD234" s="233"/>
      <c r="BE234" s="233"/>
      <c r="BF234" s="233"/>
      <c r="BG234" s="233"/>
      <c r="BH234" s="233"/>
      <c r="BI234" s="233"/>
      <c r="BJ234" s="233"/>
      <c r="BK234" s="233"/>
      <c r="BL234" s="233"/>
      <c r="BM234" s="233"/>
      <c r="BN234" s="233"/>
      <c r="BO234" s="233"/>
      <c r="BP234" s="233"/>
      <c r="BQ234" s="233"/>
      <c r="BR234" s="233"/>
      <c r="BS234" s="233"/>
      <c r="BT234" s="233"/>
      <c r="BU234" s="233"/>
      <c r="BV234" s="233"/>
      <c r="BW234" s="233"/>
      <c r="BX234" s="233"/>
      <c r="BY234" s="233"/>
      <c r="BZ234" s="233"/>
      <c r="CA234" s="233"/>
      <c r="CB234" s="233"/>
      <c r="CC234" s="233"/>
      <c r="CD234" s="233"/>
      <c r="CE234" s="233"/>
      <c r="CF234" s="233"/>
      <c r="CG234" s="233"/>
      <c r="CH234" s="233"/>
      <c r="CI234" s="233"/>
      <c r="CJ234" s="233"/>
      <c r="CK234" s="233"/>
      <c r="CL234" s="233"/>
      <c r="CM234" s="233"/>
      <c r="CN234" s="233"/>
      <c r="CO234" s="233"/>
      <c r="CP234" s="233"/>
      <c r="CQ234" s="233"/>
      <c r="CR234" s="233"/>
      <c r="CS234" s="233"/>
      <c r="CT234" s="233"/>
      <c r="CU234" s="233"/>
      <c r="CV234" s="233"/>
      <c r="CW234" s="233"/>
      <c r="CX234" s="233"/>
      <c r="CY234" s="233"/>
      <c r="CZ234" s="233"/>
      <c r="DA234" s="233"/>
      <c r="DB234" s="233"/>
      <c r="DC234" s="233"/>
      <c r="DD234" s="233"/>
      <c r="DE234" s="233"/>
      <c r="DF234" s="233"/>
      <c r="DG234" s="233"/>
      <c r="DH234" s="233"/>
      <c r="DI234" s="233"/>
      <c r="DJ234" s="233"/>
      <c r="DK234" s="233"/>
      <c r="DL234" s="233"/>
      <c r="DM234" s="233"/>
      <c r="DN234" s="233"/>
      <c r="DO234" s="233"/>
      <c r="DP234" s="233"/>
      <c r="DQ234" s="233"/>
      <c r="DR234" s="233"/>
      <c r="DS234" s="233"/>
      <c r="DT234" s="234"/>
      <c r="DU234" s="234"/>
      <c r="DV234" s="233"/>
    </row>
    <row r="235" spans="1:126" x14ac:dyDescent="0.25">
      <c r="A235" s="235" t="s">
        <v>546</v>
      </c>
      <c r="B235" s="236" t="s">
        <v>547</v>
      </c>
      <c r="C235" s="237" t="s">
        <v>1223</v>
      </c>
      <c r="D235" s="237" t="s">
        <v>1223</v>
      </c>
      <c r="E235" s="237">
        <v>178065</v>
      </c>
      <c r="F235" s="237">
        <v>324643</v>
      </c>
      <c r="G235" s="237">
        <v>283333</v>
      </c>
      <c r="H235" s="237">
        <v>109</v>
      </c>
      <c r="I235" s="237">
        <v>160</v>
      </c>
      <c r="J235" s="237">
        <v>207</v>
      </c>
      <c r="K235" s="237" t="s">
        <v>1223</v>
      </c>
      <c r="L235" s="239" t="s">
        <v>1827</v>
      </c>
      <c r="M235" s="154"/>
      <c r="N235" s="154"/>
      <c r="O235" s="154"/>
      <c r="P235" s="154"/>
      <c r="Q235" s="154"/>
      <c r="R235" s="154"/>
      <c r="S235" s="154"/>
      <c r="T235" s="154"/>
      <c r="U235" s="154"/>
      <c r="V235" s="154"/>
      <c r="W235" s="154"/>
      <c r="X235" s="154"/>
      <c r="Y235" s="154"/>
      <c r="Z235" s="240"/>
      <c r="AA235" s="240"/>
      <c r="AB235" s="240"/>
      <c r="AC235" s="240"/>
      <c r="AD235" s="240"/>
      <c r="AE235" s="240"/>
      <c r="AF235" s="240"/>
      <c r="AG235" s="240"/>
      <c r="AH235" s="240"/>
      <c r="AI235" s="240"/>
      <c r="AJ235" s="240"/>
      <c r="AK235" s="240"/>
      <c r="AL235" s="240"/>
      <c r="AM235" s="240"/>
      <c r="AN235" s="240"/>
      <c r="AO235" s="240"/>
      <c r="AP235" s="240"/>
      <c r="AQ235" s="240"/>
      <c r="AR235" s="240"/>
      <c r="AS235" s="240"/>
      <c r="AT235" s="240"/>
      <c r="AU235" s="240"/>
      <c r="AV235" s="240"/>
      <c r="AW235" s="240"/>
      <c r="AX235" s="240"/>
      <c r="AY235" s="240"/>
      <c r="AZ235" s="240"/>
      <c r="BA235" s="240"/>
      <c r="BB235" s="240"/>
      <c r="BC235" s="240"/>
      <c r="BD235" s="240"/>
      <c r="BE235" s="240"/>
      <c r="BF235" s="240"/>
      <c r="BG235" s="240"/>
      <c r="BH235" s="240"/>
      <c r="BI235" s="240"/>
      <c r="BJ235" s="240"/>
      <c r="BK235" s="240"/>
      <c r="BL235" s="240"/>
      <c r="BM235" s="240"/>
      <c r="BN235" s="240"/>
      <c r="BO235" s="240"/>
      <c r="BP235" s="240"/>
      <c r="BQ235" s="240"/>
      <c r="BR235" s="240"/>
      <c r="BS235" s="240"/>
      <c r="BT235" s="240"/>
      <c r="BU235" s="240"/>
      <c r="BV235" s="240"/>
      <c r="BW235" s="240"/>
      <c r="BX235" s="240"/>
      <c r="BY235" s="240"/>
      <c r="BZ235" s="240"/>
      <c r="CA235" s="240"/>
      <c r="CB235" s="240"/>
      <c r="CC235" s="240"/>
      <c r="CD235" s="240"/>
      <c r="CE235" s="240"/>
      <c r="CF235" s="240"/>
      <c r="CG235" s="240"/>
      <c r="CH235" s="240"/>
      <c r="CI235" s="240"/>
      <c r="CJ235" s="240"/>
      <c r="CK235" s="240"/>
      <c r="CL235" s="240"/>
      <c r="CM235" s="240"/>
      <c r="CN235" s="240"/>
      <c r="CO235" s="240"/>
      <c r="CP235" s="240"/>
      <c r="CQ235" s="240"/>
      <c r="CR235" s="240"/>
      <c r="CS235" s="240"/>
      <c r="CT235" s="240"/>
      <c r="CU235" s="240"/>
      <c r="CV235" s="240"/>
      <c r="CW235" s="240"/>
      <c r="CX235" s="240"/>
      <c r="CY235" s="240"/>
      <c r="CZ235" s="240"/>
      <c r="DA235" s="240"/>
      <c r="DB235" s="240"/>
      <c r="DC235" s="240"/>
      <c r="DD235" s="240"/>
      <c r="DE235" s="240"/>
      <c r="DF235" s="240"/>
      <c r="DG235" s="240"/>
      <c r="DH235" s="240"/>
      <c r="DI235" s="240"/>
      <c r="DJ235" s="240"/>
      <c r="DK235" s="240"/>
      <c r="DL235" s="240"/>
      <c r="DM235" s="240"/>
      <c r="DN235" s="240"/>
      <c r="DO235" s="240"/>
      <c r="DP235" s="240"/>
      <c r="DQ235" s="240"/>
      <c r="DR235" s="240"/>
      <c r="DS235" s="240"/>
      <c r="DT235" s="242"/>
      <c r="DU235" s="242"/>
      <c r="DV235" s="241"/>
    </row>
    <row r="236" spans="1:126" x14ac:dyDescent="0.25">
      <c r="A236" s="235" t="s">
        <v>548</v>
      </c>
      <c r="B236" s="236" t="s">
        <v>549</v>
      </c>
      <c r="C236" s="237">
        <v>117600</v>
      </c>
      <c r="D236" s="237">
        <v>206500</v>
      </c>
      <c r="E236" s="237">
        <v>208000</v>
      </c>
      <c r="F236" s="237">
        <v>288364</v>
      </c>
      <c r="G236" s="237">
        <v>363125</v>
      </c>
      <c r="H236" s="237">
        <v>114</v>
      </c>
      <c r="I236" s="237">
        <v>137</v>
      </c>
      <c r="J236" s="237">
        <v>172</v>
      </c>
      <c r="K236" s="237">
        <v>283</v>
      </c>
      <c r="L236" s="239" t="s">
        <v>1829</v>
      </c>
      <c r="M236" s="154"/>
      <c r="N236" s="154"/>
      <c r="O236" s="154"/>
      <c r="P236" s="154"/>
      <c r="Q236" s="154"/>
      <c r="R236" s="154"/>
      <c r="S236" s="154"/>
      <c r="T236" s="154"/>
      <c r="U236" s="154"/>
      <c r="V236" s="154"/>
      <c r="W236" s="154"/>
      <c r="X236" s="154"/>
      <c r="Y236" s="154"/>
      <c r="Z236" s="240"/>
      <c r="AA236" s="240"/>
      <c r="AB236" s="240"/>
      <c r="AC236" s="240"/>
      <c r="AD236" s="240"/>
      <c r="AE236" s="240"/>
      <c r="AF236" s="240"/>
      <c r="AG236" s="240"/>
      <c r="AH236" s="240"/>
      <c r="AI236" s="240"/>
      <c r="AJ236" s="240"/>
      <c r="AK236" s="240"/>
      <c r="AL236" s="240"/>
      <c r="AM236" s="240"/>
      <c r="AN236" s="240"/>
      <c r="AO236" s="240"/>
      <c r="AP236" s="240"/>
      <c r="AQ236" s="240"/>
      <c r="AR236" s="240"/>
      <c r="AS236" s="240"/>
      <c r="AT236" s="240"/>
      <c r="AU236" s="240"/>
      <c r="AV236" s="240"/>
      <c r="AW236" s="240"/>
      <c r="AX236" s="240"/>
      <c r="AY236" s="240"/>
      <c r="AZ236" s="240"/>
      <c r="BA236" s="240"/>
      <c r="BB236" s="240"/>
      <c r="BC236" s="240"/>
      <c r="BD236" s="240"/>
      <c r="BE236" s="240"/>
      <c r="BF236" s="240"/>
      <c r="BG236" s="240"/>
      <c r="BH236" s="240"/>
      <c r="BI236" s="240"/>
      <c r="BJ236" s="240"/>
      <c r="BK236" s="240"/>
      <c r="BL236" s="240"/>
      <c r="BM236" s="240"/>
      <c r="BN236" s="240"/>
      <c r="BO236" s="240"/>
      <c r="BP236" s="240"/>
      <c r="BQ236" s="240"/>
      <c r="BR236" s="240"/>
      <c r="BS236" s="240"/>
      <c r="BT236" s="240"/>
      <c r="BU236" s="240"/>
      <c r="BV236" s="240"/>
      <c r="BW236" s="240"/>
      <c r="BX236" s="240"/>
      <c r="BY236" s="240"/>
      <c r="BZ236" s="240"/>
      <c r="CA236" s="240"/>
      <c r="CB236" s="240"/>
      <c r="CC236" s="240"/>
      <c r="CD236" s="240"/>
      <c r="CE236" s="240"/>
      <c r="CF236" s="240"/>
      <c r="CG236" s="240"/>
      <c r="CH236" s="240"/>
      <c r="CI236" s="240"/>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40"/>
      <c r="DE236" s="240"/>
      <c r="DF236" s="240"/>
      <c r="DG236" s="240"/>
      <c r="DH236" s="240"/>
      <c r="DI236" s="240"/>
      <c r="DJ236" s="240"/>
      <c r="DK236" s="240"/>
      <c r="DL236" s="240"/>
      <c r="DM236" s="240"/>
      <c r="DN236" s="240"/>
      <c r="DO236" s="240"/>
      <c r="DP236" s="240"/>
      <c r="DQ236" s="240"/>
      <c r="DR236" s="240"/>
      <c r="DS236" s="240"/>
      <c r="DT236" s="242"/>
      <c r="DU236" s="242"/>
      <c r="DV236" s="241"/>
    </row>
    <row r="237" spans="1:126" x14ac:dyDescent="0.25">
      <c r="A237" s="163" t="s">
        <v>550</v>
      </c>
      <c r="B237" s="230" t="s">
        <v>551</v>
      </c>
      <c r="C237" s="231" t="e">
        <v>#N/A</v>
      </c>
      <c r="D237" s="231" t="e">
        <v>#N/A</v>
      </c>
      <c r="E237" s="231" t="e">
        <v>#N/A</v>
      </c>
      <c r="F237" s="231" t="e">
        <v>#N/A</v>
      </c>
      <c r="G237" s="231" t="e">
        <v>#N/A</v>
      </c>
      <c r="H237" s="231" t="e">
        <v>#N/A</v>
      </c>
      <c r="I237" s="231" t="e">
        <v>#N/A</v>
      </c>
      <c r="J237" s="231" t="e">
        <v>#N/A</v>
      </c>
      <c r="K237" s="231" t="e">
        <v>#N/A</v>
      </c>
      <c r="L237" s="164" t="e">
        <v>#N/A</v>
      </c>
      <c r="M237" s="164"/>
      <c r="N237" s="164"/>
      <c r="O237" s="164"/>
      <c r="P237" s="164"/>
      <c r="Q237" s="164"/>
      <c r="R237" s="164"/>
      <c r="S237" s="164"/>
      <c r="T237" s="164"/>
      <c r="U237" s="164"/>
      <c r="V237" s="164"/>
      <c r="W237" s="164"/>
      <c r="X237" s="164"/>
      <c r="Y237" s="164"/>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c r="AZ237" s="233"/>
      <c r="BA237" s="233"/>
      <c r="BB237" s="233"/>
      <c r="BC237" s="233"/>
      <c r="BD237" s="233"/>
      <c r="BE237" s="233"/>
      <c r="BF237" s="233"/>
      <c r="BG237" s="233"/>
      <c r="BH237" s="233"/>
      <c r="BI237" s="233"/>
      <c r="BJ237" s="233"/>
      <c r="BK237" s="233"/>
      <c r="BL237" s="233"/>
      <c r="BM237" s="233"/>
      <c r="BN237" s="233"/>
      <c r="BO237" s="233"/>
      <c r="BP237" s="233"/>
      <c r="BQ237" s="233"/>
      <c r="BR237" s="233"/>
      <c r="BS237" s="233"/>
      <c r="BT237" s="233"/>
      <c r="BU237" s="233"/>
      <c r="BV237" s="233"/>
      <c r="BW237" s="233"/>
      <c r="BX237" s="233"/>
      <c r="BY237" s="233"/>
      <c r="BZ237" s="233"/>
      <c r="CA237" s="233"/>
      <c r="CB237" s="233"/>
      <c r="CC237" s="233"/>
      <c r="CD237" s="233"/>
      <c r="CE237" s="233"/>
      <c r="CF237" s="233"/>
      <c r="CG237" s="233"/>
      <c r="CH237" s="233"/>
      <c r="CI237" s="233"/>
      <c r="CJ237" s="233"/>
      <c r="CK237" s="233"/>
      <c r="CL237" s="233"/>
      <c r="CM237" s="233"/>
      <c r="CN237" s="233"/>
      <c r="CO237" s="233"/>
      <c r="CP237" s="233"/>
      <c r="CQ237" s="233"/>
      <c r="CR237" s="233"/>
      <c r="CS237" s="233"/>
      <c r="CT237" s="233"/>
      <c r="CU237" s="233"/>
      <c r="CV237" s="233"/>
      <c r="CW237" s="233"/>
      <c r="CX237" s="233"/>
      <c r="CY237" s="233"/>
      <c r="CZ237" s="233"/>
      <c r="DA237" s="233"/>
      <c r="DB237" s="233"/>
      <c r="DC237" s="233"/>
      <c r="DD237" s="233"/>
      <c r="DE237" s="233"/>
      <c r="DF237" s="233"/>
      <c r="DG237" s="233"/>
      <c r="DH237" s="233"/>
      <c r="DI237" s="233"/>
      <c r="DJ237" s="233"/>
      <c r="DK237" s="233"/>
      <c r="DL237" s="233"/>
      <c r="DM237" s="233"/>
      <c r="DN237" s="233"/>
      <c r="DO237" s="233"/>
      <c r="DP237" s="233"/>
      <c r="DQ237" s="233"/>
      <c r="DR237" s="233"/>
      <c r="DS237" s="233"/>
      <c r="DT237" s="234"/>
      <c r="DU237" s="234"/>
      <c r="DV237" s="233"/>
    </row>
    <row r="238" spans="1:126" x14ac:dyDescent="0.25">
      <c r="A238" s="163" t="s">
        <v>552</v>
      </c>
      <c r="B238" s="230" t="s">
        <v>553</v>
      </c>
      <c r="C238" s="231" t="e">
        <v>#N/A</v>
      </c>
      <c r="D238" s="231" t="e">
        <v>#N/A</v>
      </c>
      <c r="E238" s="231" t="e">
        <v>#N/A</v>
      </c>
      <c r="F238" s="231" t="e">
        <v>#N/A</v>
      </c>
      <c r="G238" s="231" t="e">
        <v>#N/A</v>
      </c>
      <c r="H238" s="231" t="e">
        <v>#N/A</v>
      </c>
      <c r="I238" s="231" t="e">
        <v>#N/A</v>
      </c>
      <c r="J238" s="231" t="e">
        <v>#N/A</v>
      </c>
      <c r="K238" s="231" t="e">
        <v>#N/A</v>
      </c>
      <c r="L238" s="164" t="e">
        <v>#N/A</v>
      </c>
      <c r="M238" s="164"/>
      <c r="N238" s="164"/>
      <c r="O238" s="164"/>
      <c r="P238" s="164"/>
      <c r="Q238" s="164"/>
      <c r="R238" s="164"/>
      <c r="S238" s="164"/>
      <c r="T238" s="164"/>
      <c r="U238" s="164"/>
      <c r="V238" s="164"/>
      <c r="W238" s="164"/>
      <c r="X238" s="164"/>
      <c r="Y238" s="164"/>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233"/>
      <c r="BE238" s="233"/>
      <c r="BF238" s="233"/>
      <c r="BG238" s="233"/>
      <c r="BH238" s="233"/>
      <c r="BI238" s="233"/>
      <c r="BJ238" s="233"/>
      <c r="BK238" s="233"/>
      <c r="BL238" s="233"/>
      <c r="BM238" s="233"/>
      <c r="BN238" s="233"/>
      <c r="BO238" s="233"/>
      <c r="BP238" s="233"/>
      <c r="BQ238" s="233"/>
      <c r="BR238" s="233"/>
      <c r="BS238" s="233"/>
      <c r="BT238" s="233"/>
      <c r="BU238" s="233"/>
      <c r="BV238" s="233"/>
      <c r="BW238" s="233"/>
      <c r="BX238" s="233"/>
      <c r="BY238" s="233"/>
      <c r="BZ238" s="233"/>
      <c r="CA238" s="233"/>
      <c r="CB238" s="233"/>
      <c r="CC238" s="233"/>
      <c r="CD238" s="233"/>
      <c r="CE238" s="233"/>
      <c r="CF238" s="233"/>
      <c r="CG238" s="233"/>
      <c r="CH238" s="233"/>
      <c r="CI238" s="233"/>
      <c r="CJ238" s="233"/>
      <c r="CK238" s="233"/>
      <c r="CL238" s="233"/>
      <c r="CM238" s="233"/>
      <c r="CN238" s="233"/>
      <c r="CO238" s="233"/>
      <c r="CP238" s="233"/>
      <c r="CQ238" s="233"/>
      <c r="CR238" s="233"/>
      <c r="CS238" s="233"/>
      <c r="CT238" s="233"/>
      <c r="CU238" s="233"/>
      <c r="CV238" s="233"/>
      <c r="CW238" s="233"/>
      <c r="CX238" s="233"/>
      <c r="CY238" s="233"/>
      <c r="CZ238" s="233"/>
      <c r="DA238" s="233"/>
      <c r="DB238" s="233"/>
      <c r="DC238" s="233"/>
      <c r="DD238" s="233"/>
      <c r="DE238" s="233"/>
      <c r="DF238" s="233"/>
      <c r="DG238" s="233"/>
      <c r="DH238" s="233"/>
      <c r="DI238" s="233"/>
      <c r="DJ238" s="233"/>
      <c r="DK238" s="233"/>
      <c r="DL238" s="233"/>
      <c r="DM238" s="233"/>
      <c r="DN238" s="233"/>
      <c r="DO238" s="233"/>
      <c r="DP238" s="233"/>
      <c r="DQ238" s="233"/>
      <c r="DR238" s="233"/>
      <c r="DS238" s="233"/>
      <c r="DT238" s="234"/>
      <c r="DU238" s="234"/>
      <c r="DV238" s="233"/>
    </row>
    <row r="239" spans="1:126" x14ac:dyDescent="0.25">
      <c r="A239" s="163" t="s">
        <v>554</v>
      </c>
      <c r="B239" s="230" t="s">
        <v>555</v>
      </c>
      <c r="C239" s="231" t="e">
        <v>#N/A</v>
      </c>
      <c r="D239" s="231" t="e">
        <v>#N/A</v>
      </c>
      <c r="E239" s="231" t="e">
        <v>#N/A</v>
      </c>
      <c r="F239" s="231" t="e">
        <v>#N/A</v>
      </c>
      <c r="G239" s="231" t="e">
        <v>#N/A</v>
      </c>
      <c r="H239" s="231" t="e">
        <v>#N/A</v>
      </c>
      <c r="I239" s="231" t="e">
        <v>#N/A</v>
      </c>
      <c r="J239" s="231" t="e">
        <v>#N/A</v>
      </c>
      <c r="K239" s="231" t="e">
        <v>#N/A</v>
      </c>
      <c r="L239" s="164" t="e">
        <v>#N/A</v>
      </c>
      <c r="M239" s="164"/>
      <c r="N239" s="164"/>
      <c r="O239" s="164"/>
      <c r="P239" s="164"/>
      <c r="Q239" s="164"/>
      <c r="R239" s="164"/>
      <c r="S239" s="164"/>
      <c r="T239" s="164"/>
      <c r="U239" s="164"/>
      <c r="V239" s="164"/>
      <c r="W239" s="164"/>
      <c r="X239" s="164"/>
      <c r="Y239" s="164"/>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c r="AZ239" s="233"/>
      <c r="BA239" s="233"/>
      <c r="BB239" s="233"/>
      <c r="BC239" s="233"/>
      <c r="BD239" s="233"/>
      <c r="BE239" s="233"/>
      <c r="BF239" s="233"/>
      <c r="BG239" s="233"/>
      <c r="BH239" s="233"/>
      <c r="BI239" s="233"/>
      <c r="BJ239" s="233"/>
      <c r="BK239" s="233"/>
      <c r="BL239" s="233"/>
      <c r="BM239" s="233"/>
      <c r="BN239" s="233"/>
      <c r="BO239" s="233"/>
      <c r="BP239" s="233"/>
      <c r="BQ239" s="233"/>
      <c r="BR239" s="233"/>
      <c r="BS239" s="233"/>
      <c r="BT239" s="233"/>
      <c r="BU239" s="233"/>
      <c r="BV239" s="233"/>
      <c r="BW239" s="233"/>
      <c r="BX239" s="233"/>
      <c r="BY239" s="233"/>
      <c r="BZ239" s="233"/>
      <c r="CA239" s="233"/>
      <c r="CB239" s="233"/>
      <c r="CC239" s="233"/>
      <c r="CD239" s="233"/>
      <c r="CE239" s="233"/>
      <c r="CF239" s="233"/>
      <c r="CG239" s="233"/>
      <c r="CH239" s="233"/>
      <c r="CI239" s="233"/>
      <c r="CJ239" s="233"/>
      <c r="CK239" s="233"/>
      <c r="CL239" s="233"/>
      <c r="CM239" s="233"/>
      <c r="CN239" s="233"/>
      <c r="CO239" s="233"/>
      <c r="CP239" s="233"/>
      <c r="CQ239" s="233"/>
      <c r="CR239" s="233"/>
      <c r="CS239" s="233"/>
      <c r="CT239" s="233"/>
      <c r="CU239" s="233"/>
      <c r="CV239" s="233"/>
      <c r="CW239" s="233"/>
      <c r="CX239" s="233"/>
      <c r="CY239" s="233"/>
      <c r="CZ239" s="233"/>
      <c r="DA239" s="233"/>
      <c r="DB239" s="233"/>
      <c r="DC239" s="233"/>
      <c r="DD239" s="233"/>
      <c r="DE239" s="233"/>
      <c r="DF239" s="233"/>
      <c r="DG239" s="233"/>
      <c r="DH239" s="233"/>
      <c r="DI239" s="233"/>
      <c r="DJ239" s="233"/>
      <c r="DK239" s="233"/>
      <c r="DL239" s="233"/>
      <c r="DM239" s="233"/>
      <c r="DN239" s="233"/>
      <c r="DO239" s="233"/>
      <c r="DP239" s="233"/>
      <c r="DQ239" s="233"/>
      <c r="DR239" s="233"/>
      <c r="DS239" s="233"/>
      <c r="DT239" s="234"/>
      <c r="DU239" s="234"/>
      <c r="DV239" s="233"/>
    </row>
    <row r="240" spans="1:126" x14ac:dyDescent="0.25">
      <c r="A240" s="163" t="s">
        <v>556</v>
      </c>
      <c r="B240" s="230" t="s">
        <v>557</v>
      </c>
      <c r="C240" s="231" t="e">
        <v>#N/A</v>
      </c>
      <c r="D240" s="231" t="e">
        <v>#N/A</v>
      </c>
      <c r="E240" s="231" t="e">
        <v>#N/A</v>
      </c>
      <c r="F240" s="231" t="e">
        <v>#N/A</v>
      </c>
      <c r="G240" s="231" t="e">
        <v>#N/A</v>
      </c>
      <c r="H240" s="231" t="e">
        <v>#N/A</v>
      </c>
      <c r="I240" s="231" t="e">
        <v>#N/A</v>
      </c>
      <c r="J240" s="231" t="e">
        <v>#N/A</v>
      </c>
      <c r="K240" s="231" t="e">
        <v>#N/A</v>
      </c>
      <c r="L240" s="164" t="e">
        <v>#N/A</v>
      </c>
      <c r="M240" s="164"/>
      <c r="N240" s="164"/>
      <c r="O240" s="164"/>
      <c r="P240" s="164"/>
      <c r="Q240" s="164"/>
      <c r="R240" s="164"/>
      <c r="S240" s="164"/>
      <c r="T240" s="164"/>
      <c r="U240" s="164"/>
      <c r="V240" s="164"/>
      <c r="W240" s="164"/>
      <c r="X240" s="164"/>
      <c r="Y240" s="164"/>
      <c r="Z240" s="232"/>
      <c r="AA240" s="232"/>
      <c r="AB240" s="232"/>
      <c r="AC240" s="232"/>
      <c r="AD240" s="232"/>
      <c r="AE240" s="232"/>
      <c r="AF240" s="232"/>
      <c r="AG240" s="232"/>
      <c r="AH240" s="232"/>
      <c r="AI240" s="232"/>
      <c r="AJ240" s="232"/>
      <c r="AK240" s="232"/>
      <c r="AL240" s="232"/>
      <c r="AM240" s="232"/>
      <c r="AN240" s="232"/>
      <c r="AO240" s="232"/>
      <c r="AP240" s="232"/>
      <c r="AQ240" s="232"/>
      <c r="AR240" s="232"/>
      <c r="AS240" s="232"/>
      <c r="AT240" s="232"/>
      <c r="AU240" s="232"/>
      <c r="AV240" s="232"/>
      <c r="AW240" s="232"/>
      <c r="AX240" s="232"/>
      <c r="AY240" s="232"/>
      <c r="AZ240" s="232"/>
      <c r="BA240" s="232"/>
      <c r="BB240" s="232"/>
      <c r="BC240" s="232"/>
      <c r="BD240" s="232"/>
      <c r="BE240" s="232"/>
      <c r="BF240" s="232"/>
      <c r="BG240" s="232"/>
      <c r="BH240" s="232"/>
      <c r="BI240" s="232"/>
      <c r="BJ240" s="232"/>
      <c r="BK240" s="232"/>
      <c r="BL240" s="232"/>
      <c r="BM240" s="232"/>
      <c r="BN240" s="232"/>
      <c r="BO240" s="232"/>
      <c r="BP240" s="232"/>
      <c r="BQ240" s="232"/>
      <c r="BR240" s="232"/>
      <c r="BS240" s="232"/>
      <c r="BT240" s="232"/>
      <c r="BU240" s="232"/>
      <c r="BV240" s="232"/>
      <c r="BW240" s="232"/>
      <c r="BX240" s="232"/>
      <c r="BY240" s="232"/>
      <c r="BZ240" s="232"/>
      <c r="CA240" s="232"/>
      <c r="CB240" s="232"/>
      <c r="CC240" s="232"/>
      <c r="CD240" s="232"/>
      <c r="CE240" s="232"/>
      <c r="CF240" s="232"/>
      <c r="CG240" s="232"/>
      <c r="CH240" s="232"/>
      <c r="CI240" s="232"/>
      <c r="CJ240" s="232"/>
      <c r="CK240" s="232"/>
      <c r="CL240" s="232"/>
      <c r="CM240" s="232"/>
      <c r="CN240" s="232"/>
      <c r="CO240" s="232"/>
      <c r="CP240" s="232"/>
      <c r="CQ240" s="232"/>
      <c r="CR240" s="232"/>
      <c r="CS240" s="232"/>
      <c r="CT240" s="232"/>
      <c r="CU240" s="232"/>
      <c r="CV240" s="232"/>
      <c r="CW240" s="232"/>
      <c r="CX240" s="232"/>
      <c r="CY240" s="232"/>
      <c r="CZ240" s="232"/>
      <c r="DA240" s="232"/>
      <c r="DB240" s="232"/>
      <c r="DC240" s="232"/>
      <c r="DD240" s="232"/>
      <c r="DE240" s="232"/>
      <c r="DF240" s="232"/>
      <c r="DG240" s="232"/>
      <c r="DH240" s="232"/>
      <c r="DI240" s="232"/>
      <c r="DJ240" s="232"/>
      <c r="DK240" s="232"/>
      <c r="DL240" s="232"/>
      <c r="DM240" s="232"/>
      <c r="DN240" s="232"/>
      <c r="DO240" s="232"/>
      <c r="DP240" s="232"/>
      <c r="DQ240" s="232"/>
      <c r="DR240" s="232"/>
      <c r="DS240" s="232"/>
      <c r="DT240" s="234"/>
      <c r="DU240" s="234"/>
      <c r="DV240" s="233"/>
    </row>
    <row r="241" spans="1:126" x14ac:dyDescent="0.25">
      <c r="A241" s="163" t="s">
        <v>558</v>
      </c>
      <c r="B241" s="230" t="s">
        <v>559</v>
      </c>
      <c r="C241" s="231" t="e">
        <v>#N/A</v>
      </c>
      <c r="D241" s="231" t="e">
        <v>#N/A</v>
      </c>
      <c r="E241" s="231" t="e">
        <v>#N/A</v>
      </c>
      <c r="F241" s="231" t="e">
        <v>#N/A</v>
      </c>
      <c r="G241" s="231" t="e">
        <v>#N/A</v>
      </c>
      <c r="H241" s="231" t="e">
        <v>#N/A</v>
      </c>
      <c r="I241" s="231" t="e">
        <v>#N/A</v>
      </c>
      <c r="J241" s="231" t="e">
        <v>#N/A</v>
      </c>
      <c r="K241" s="231" t="e">
        <v>#N/A</v>
      </c>
      <c r="L241" s="164" t="e">
        <v>#N/A</v>
      </c>
      <c r="M241" s="164"/>
      <c r="N241" s="164"/>
      <c r="O241" s="164"/>
      <c r="P241" s="164"/>
      <c r="Q241" s="164"/>
      <c r="R241" s="164"/>
      <c r="S241" s="164"/>
      <c r="T241" s="164"/>
      <c r="U241" s="164"/>
      <c r="V241" s="164"/>
      <c r="W241" s="164"/>
      <c r="X241" s="164"/>
      <c r="Y241" s="164"/>
      <c r="Z241" s="232"/>
      <c r="AA241" s="232"/>
      <c r="AB241" s="232"/>
      <c r="AC241" s="232"/>
      <c r="AD241" s="232"/>
      <c r="AE241" s="232"/>
      <c r="AF241" s="232"/>
      <c r="AG241" s="232"/>
      <c r="AH241" s="232"/>
      <c r="AI241" s="232"/>
      <c r="AJ241" s="232"/>
      <c r="AK241" s="232"/>
      <c r="AL241" s="232"/>
      <c r="AM241" s="232"/>
      <c r="AN241" s="232"/>
      <c r="AO241" s="232"/>
      <c r="AP241" s="232"/>
      <c r="AQ241" s="232"/>
      <c r="AR241" s="232"/>
      <c r="AS241" s="232"/>
      <c r="AT241" s="232"/>
      <c r="AU241" s="232"/>
      <c r="AV241" s="232"/>
      <c r="AW241" s="232"/>
      <c r="AX241" s="232"/>
      <c r="AY241" s="232"/>
      <c r="AZ241" s="232"/>
      <c r="BA241" s="232"/>
      <c r="BB241" s="232"/>
      <c r="BC241" s="232"/>
      <c r="BD241" s="232"/>
      <c r="BE241" s="232"/>
      <c r="BF241" s="232"/>
      <c r="BG241" s="232"/>
      <c r="BH241" s="232"/>
      <c r="BI241" s="232"/>
      <c r="BJ241" s="232"/>
      <c r="BK241" s="232"/>
      <c r="BL241" s="232"/>
      <c r="BM241" s="232"/>
      <c r="BN241" s="232"/>
      <c r="BO241" s="232"/>
      <c r="BP241" s="232"/>
      <c r="BQ241" s="232"/>
      <c r="BR241" s="232"/>
      <c r="BS241" s="232"/>
      <c r="BT241" s="232"/>
      <c r="BU241" s="232"/>
      <c r="BV241" s="232"/>
      <c r="BW241" s="232"/>
      <c r="BX241" s="232"/>
      <c r="BY241" s="232"/>
      <c r="BZ241" s="232"/>
      <c r="CA241" s="232"/>
      <c r="CB241" s="232"/>
      <c r="CC241" s="232"/>
      <c r="CD241" s="232"/>
      <c r="CE241" s="232"/>
      <c r="CF241" s="232"/>
      <c r="CG241" s="232"/>
      <c r="CH241" s="232"/>
      <c r="CI241" s="232"/>
      <c r="CJ241" s="232"/>
      <c r="CK241" s="232"/>
      <c r="CL241" s="232"/>
      <c r="CM241" s="232"/>
      <c r="CN241" s="232"/>
      <c r="CO241" s="232"/>
      <c r="CP241" s="232"/>
      <c r="CQ241" s="232"/>
      <c r="CR241" s="232"/>
      <c r="CS241" s="232"/>
      <c r="CT241" s="232"/>
      <c r="CU241" s="232"/>
      <c r="CV241" s="232"/>
      <c r="CW241" s="232"/>
      <c r="CX241" s="232"/>
      <c r="CY241" s="232"/>
      <c r="CZ241" s="232"/>
      <c r="DA241" s="232"/>
      <c r="DB241" s="232"/>
      <c r="DC241" s="232"/>
      <c r="DD241" s="232"/>
      <c r="DE241" s="232"/>
      <c r="DF241" s="232"/>
      <c r="DG241" s="232"/>
      <c r="DH241" s="232"/>
      <c r="DI241" s="232"/>
      <c r="DJ241" s="232"/>
      <c r="DK241" s="232"/>
      <c r="DL241" s="232"/>
      <c r="DM241" s="232"/>
      <c r="DN241" s="232"/>
      <c r="DO241" s="232"/>
      <c r="DP241" s="232"/>
      <c r="DQ241" s="232"/>
      <c r="DR241" s="232"/>
      <c r="DS241" s="232"/>
      <c r="DT241" s="234"/>
      <c r="DU241" s="234"/>
      <c r="DV241" s="233"/>
    </row>
    <row r="242" spans="1:126" x14ac:dyDescent="0.25">
      <c r="A242" s="163" t="s">
        <v>560</v>
      </c>
      <c r="B242" s="230" t="s">
        <v>561</v>
      </c>
      <c r="C242" s="231" t="e">
        <v>#N/A</v>
      </c>
      <c r="D242" s="231" t="e">
        <v>#N/A</v>
      </c>
      <c r="E242" s="231" t="e">
        <v>#N/A</v>
      </c>
      <c r="F242" s="231" t="e">
        <v>#N/A</v>
      </c>
      <c r="G242" s="231" t="e">
        <v>#N/A</v>
      </c>
      <c r="H242" s="231" t="e">
        <v>#N/A</v>
      </c>
      <c r="I242" s="231" t="e">
        <v>#N/A</v>
      </c>
      <c r="J242" s="231" t="e">
        <v>#N/A</v>
      </c>
      <c r="K242" s="231" t="e">
        <v>#N/A</v>
      </c>
      <c r="L242" s="164" t="e">
        <v>#N/A</v>
      </c>
      <c r="M242" s="164"/>
      <c r="N242" s="164"/>
      <c r="O242" s="164"/>
      <c r="P242" s="164"/>
      <c r="Q242" s="164"/>
      <c r="R242" s="164"/>
      <c r="S242" s="164"/>
      <c r="T242" s="164"/>
      <c r="U242" s="164"/>
      <c r="V242" s="164"/>
      <c r="W242" s="164"/>
      <c r="X242" s="164"/>
      <c r="Y242" s="164"/>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c r="BH242" s="233"/>
      <c r="BI242" s="233"/>
      <c r="BJ242" s="233"/>
      <c r="BK242" s="233"/>
      <c r="BL242" s="233"/>
      <c r="BM242" s="233"/>
      <c r="BN242" s="233"/>
      <c r="BO242" s="233"/>
      <c r="BP242" s="233"/>
      <c r="BQ242" s="233"/>
      <c r="BR242" s="233"/>
      <c r="BS242" s="233"/>
      <c r="BT242" s="233"/>
      <c r="BU242" s="233"/>
      <c r="BV242" s="233"/>
      <c r="BW242" s="233"/>
      <c r="BX242" s="233"/>
      <c r="BY242" s="233"/>
      <c r="BZ242" s="233"/>
      <c r="CA242" s="233"/>
      <c r="CB242" s="233"/>
      <c r="CC242" s="233"/>
      <c r="CD242" s="233"/>
      <c r="CE242" s="233"/>
      <c r="CF242" s="233"/>
      <c r="CG242" s="233"/>
      <c r="CH242" s="233"/>
      <c r="CI242" s="233"/>
      <c r="CJ242" s="233"/>
      <c r="CK242" s="233"/>
      <c r="CL242" s="233"/>
      <c r="CM242" s="233"/>
      <c r="CN242" s="233"/>
      <c r="CO242" s="233"/>
      <c r="CP242" s="233"/>
      <c r="CQ242" s="233"/>
      <c r="CR242" s="233"/>
      <c r="CS242" s="233"/>
      <c r="CT242" s="233"/>
      <c r="CU242" s="233"/>
      <c r="CV242" s="233"/>
      <c r="CW242" s="233"/>
      <c r="CX242" s="233"/>
      <c r="CY242" s="233"/>
      <c r="CZ242" s="233"/>
      <c r="DA242" s="233"/>
      <c r="DB242" s="233"/>
      <c r="DC242" s="233"/>
      <c r="DD242" s="233"/>
      <c r="DE242" s="233"/>
      <c r="DF242" s="233"/>
      <c r="DG242" s="233"/>
      <c r="DH242" s="233"/>
      <c r="DI242" s="233"/>
      <c r="DJ242" s="233"/>
      <c r="DK242" s="233"/>
      <c r="DL242" s="233"/>
      <c r="DM242" s="233"/>
      <c r="DN242" s="233"/>
      <c r="DO242" s="233"/>
      <c r="DP242" s="233"/>
      <c r="DQ242" s="233"/>
      <c r="DR242" s="233"/>
      <c r="DS242" s="233"/>
      <c r="DT242" s="234"/>
      <c r="DU242" s="234"/>
      <c r="DV242" s="233"/>
    </row>
    <row r="243" spans="1:126" x14ac:dyDescent="0.25">
      <c r="A243" s="235" t="s">
        <v>562</v>
      </c>
      <c r="B243" s="236" t="s">
        <v>563</v>
      </c>
      <c r="C243" s="237" t="s">
        <v>1223</v>
      </c>
      <c r="D243" s="237" t="s">
        <v>1223</v>
      </c>
      <c r="E243" s="237">
        <v>169000</v>
      </c>
      <c r="F243" s="237">
        <v>248063</v>
      </c>
      <c r="G243" s="237">
        <v>398571</v>
      </c>
      <c r="H243" s="237" t="s">
        <v>1223</v>
      </c>
      <c r="I243" s="237">
        <v>150</v>
      </c>
      <c r="J243" s="237">
        <v>183</v>
      </c>
      <c r="K243" s="237">
        <v>213</v>
      </c>
      <c r="L243" s="239" t="s">
        <v>1826</v>
      </c>
      <c r="M243" s="154"/>
      <c r="N243" s="154"/>
      <c r="O243" s="154"/>
      <c r="P243" s="154"/>
      <c r="Q243" s="154"/>
      <c r="R243" s="154"/>
      <c r="S243" s="154"/>
      <c r="T243" s="154"/>
      <c r="U243" s="154"/>
      <c r="V243" s="154"/>
      <c r="W243" s="154"/>
      <c r="X243" s="154"/>
      <c r="Y243" s="154"/>
      <c r="Z243" s="240"/>
      <c r="AA243" s="240"/>
      <c r="AB243" s="240"/>
      <c r="AC243" s="240"/>
      <c r="AD243" s="240"/>
      <c r="AE243" s="240"/>
      <c r="AF243" s="240"/>
      <c r="AG243" s="240"/>
      <c r="AH243" s="240"/>
      <c r="AI243" s="240"/>
      <c r="AJ243" s="240"/>
      <c r="AK243" s="240"/>
      <c r="AL243" s="240"/>
      <c r="AM243" s="240"/>
      <c r="AN243" s="240"/>
      <c r="AO243" s="240"/>
      <c r="AP243" s="240"/>
      <c r="AQ243" s="240"/>
      <c r="AR243" s="240"/>
      <c r="AS243" s="240"/>
      <c r="AT243" s="240"/>
      <c r="AU243" s="240"/>
      <c r="AV243" s="240"/>
      <c r="AW243" s="240"/>
      <c r="AX243" s="240"/>
      <c r="AY243" s="240"/>
      <c r="AZ243" s="240"/>
      <c r="BA243" s="240"/>
      <c r="BB243" s="240"/>
      <c r="BC243" s="240"/>
      <c r="BD243" s="240"/>
      <c r="BE243" s="240"/>
      <c r="BF243" s="240"/>
      <c r="BG243" s="240"/>
      <c r="BH243" s="240"/>
      <c r="BI243" s="240"/>
      <c r="BJ243" s="240"/>
      <c r="BK243" s="240"/>
      <c r="BL243" s="240"/>
      <c r="BM243" s="240"/>
      <c r="BN243" s="240"/>
      <c r="BO243" s="240"/>
      <c r="BP243" s="240"/>
      <c r="BQ243" s="240"/>
      <c r="BR243" s="240"/>
      <c r="BS243" s="240"/>
      <c r="BT243" s="240"/>
      <c r="BU243" s="240"/>
      <c r="BV243" s="240"/>
      <c r="BW243" s="240"/>
      <c r="BX243" s="240"/>
      <c r="BY243" s="240"/>
      <c r="BZ243" s="240"/>
      <c r="CA243" s="24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240"/>
      <c r="DI243" s="240"/>
      <c r="DJ243" s="240"/>
      <c r="DK243" s="240"/>
      <c r="DL243" s="240"/>
      <c r="DM243" s="240"/>
      <c r="DN243" s="240"/>
      <c r="DO243" s="240"/>
      <c r="DP243" s="240"/>
      <c r="DQ243" s="240"/>
      <c r="DR243" s="240"/>
      <c r="DS243" s="240"/>
      <c r="DT243" s="242"/>
      <c r="DU243" s="242"/>
      <c r="DV243" s="241"/>
    </row>
    <row r="244" spans="1:126" x14ac:dyDescent="0.25">
      <c r="A244" s="163" t="s">
        <v>564</v>
      </c>
      <c r="B244" s="230" t="s">
        <v>565</v>
      </c>
      <c r="C244" s="231" t="e">
        <v>#N/A</v>
      </c>
      <c r="D244" s="231" t="e">
        <v>#N/A</v>
      </c>
      <c r="E244" s="231" t="e">
        <v>#N/A</v>
      </c>
      <c r="F244" s="231" t="e">
        <v>#N/A</v>
      </c>
      <c r="G244" s="231" t="e">
        <v>#N/A</v>
      </c>
      <c r="H244" s="231" t="e">
        <v>#N/A</v>
      </c>
      <c r="I244" s="231" t="e">
        <v>#N/A</v>
      </c>
      <c r="J244" s="231" t="e">
        <v>#N/A</v>
      </c>
      <c r="K244" s="231" t="e">
        <v>#N/A</v>
      </c>
      <c r="L244" s="164" t="e">
        <v>#N/A</v>
      </c>
      <c r="M244" s="164"/>
      <c r="N244" s="164"/>
      <c r="O244" s="164"/>
      <c r="P244" s="164"/>
      <c r="Q244" s="164"/>
      <c r="R244" s="164"/>
      <c r="S244" s="164"/>
      <c r="T244" s="164"/>
      <c r="U244" s="164"/>
      <c r="V244" s="164"/>
      <c r="W244" s="164"/>
      <c r="X244" s="164"/>
      <c r="Y244" s="164"/>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3"/>
      <c r="BQ244" s="233"/>
      <c r="BR244" s="233"/>
      <c r="BS244" s="233"/>
      <c r="BT244" s="233"/>
      <c r="BU244" s="233"/>
      <c r="BV244" s="233"/>
      <c r="BW244" s="233"/>
      <c r="BX244" s="233"/>
      <c r="BY244" s="233"/>
      <c r="BZ244" s="233"/>
      <c r="CA244" s="233"/>
      <c r="CB244" s="233"/>
      <c r="CC244" s="233"/>
      <c r="CD244" s="233"/>
      <c r="CE244" s="233"/>
      <c r="CF244" s="233"/>
      <c r="CG244" s="233"/>
      <c r="CH244" s="233"/>
      <c r="CI244" s="233"/>
      <c r="CJ244" s="233"/>
      <c r="CK244" s="233"/>
      <c r="CL244" s="233"/>
      <c r="CM244" s="233"/>
      <c r="CN244" s="233"/>
      <c r="CO244" s="233"/>
      <c r="CP244" s="233"/>
      <c r="CQ244" s="233"/>
      <c r="CR244" s="233"/>
      <c r="CS244" s="233"/>
      <c r="CT244" s="233"/>
      <c r="CU244" s="233"/>
      <c r="CV244" s="233"/>
      <c r="CW244" s="233"/>
      <c r="CX244" s="233"/>
      <c r="CY244" s="233"/>
      <c r="CZ244" s="233"/>
      <c r="DA244" s="233"/>
      <c r="DB244" s="233"/>
      <c r="DC244" s="233"/>
      <c r="DD244" s="233"/>
      <c r="DE244" s="233"/>
      <c r="DF244" s="233"/>
      <c r="DG244" s="233"/>
      <c r="DH244" s="233"/>
      <c r="DI244" s="233"/>
      <c r="DJ244" s="233"/>
      <c r="DK244" s="233"/>
      <c r="DL244" s="233"/>
      <c r="DM244" s="233"/>
      <c r="DN244" s="233"/>
      <c r="DO244" s="233"/>
      <c r="DP244" s="233"/>
      <c r="DQ244" s="233"/>
      <c r="DR244" s="233"/>
      <c r="DS244" s="233"/>
      <c r="DT244" s="234"/>
      <c r="DU244" s="234"/>
      <c r="DV244" s="233"/>
    </row>
    <row r="245" spans="1:126" x14ac:dyDescent="0.25">
      <c r="A245" s="163" t="s">
        <v>566</v>
      </c>
      <c r="B245" s="230" t="s">
        <v>567</v>
      </c>
      <c r="C245" s="231" t="e">
        <v>#N/A</v>
      </c>
      <c r="D245" s="231" t="e">
        <v>#N/A</v>
      </c>
      <c r="E245" s="231" t="e">
        <v>#N/A</v>
      </c>
      <c r="F245" s="231" t="e">
        <v>#N/A</v>
      </c>
      <c r="G245" s="231" t="e">
        <v>#N/A</v>
      </c>
      <c r="H245" s="231" t="e">
        <v>#N/A</v>
      </c>
      <c r="I245" s="231" t="e">
        <v>#N/A</v>
      </c>
      <c r="J245" s="231" t="e">
        <v>#N/A</v>
      </c>
      <c r="K245" s="231" t="e">
        <v>#N/A</v>
      </c>
      <c r="L245" s="164" t="e">
        <v>#N/A</v>
      </c>
      <c r="M245" s="164"/>
      <c r="N245" s="164"/>
      <c r="O245" s="164"/>
      <c r="P245" s="164"/>
      <c r="Q245" s="164"/>
      <c r="R245" s="164"/>
      <c r="S245" s="164"/>
      <c r="T245" s="164"/>
      <c r="U245" s="164"/>
      <c r="V245" s="164"/>
      <c r="W245" s="164"/>
      <c r="X245" s="164"/>
      <c r="Y245" s="164"/>
      <c r="Z245" s="232"/>
      <c r="AA245" s="232"/>
      <c r="AB245" s="232"/>
      <c r="AC245" s="232"/>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c r="BG245" s="232"/>
      <c r="BH245" s="232"/>
      <c r="BI245" s="232"/>
      <c r="BJ245" s="232"/>
      <c r="BK245" s="232"/>
      <c r="BL245" s="232"/>
      <c r="BM245" s="232"/>
      <c r="BN245" s="232"/>
      <c r="BO245" s="232"/>
      <c r="BP245" s="232"/>
      <c r="BQ245" s="232"/>
      <c r="BR245" s="232"/>
      <c r="BS245" s="232"/>
      <c r="BT245" s="232"/>
      <c r="BU245" s="232"/>
      <c r="BV245" s="232"/>
      <c r="BW245" s="232"/>
      <c r="BX245" s="232"/>
      <c r="BY245" s="232"/>
      <c r="BZ245" s="232"/>
      <c r="CA245" s="232"/>
      <c r="CB245" s="232"/>
      <c r="CC245" s="232"/>
      <c r="CD245" s="232"/>
      <c r="CE245" s="232"/>
      <c r="CF245" s="232"/>
      <c r="CG245" s="232"/>
      <c r="CH245" s="232"/>
      <c r="CI245" s="232"/>
      <c r="CJ245" s="232"/>
      <c r="CK245" s="232"/>
      <c r="CL245" s="232"/>
      <c r="CM245" s="232"/>
      <c r="CN245" s="232"/>
      <c r="CO245" s="232"/>
      <c r="CP245" s="232"/>
      <c r="CQ245" s="232"/>
      <c r="CR245" s="232"/>
      <c r="CS245" s="232"/>
      <c r="CT245" s="232"/>
      <c r="CU245" s="232"/>
      <c r="CV245" s="232"/>
      <c r="CW245" s="232"/>
      <c r="CX245" s="232"/>
      <c r="CY245" s="232"/>
      <c r="CZ245" s="232"/>
      <c r="DA245" s="232"/>
      <c r="DB245" s="232"/>
      <c r="DC245" s="232"/>
      <c r="DD245" s="232"/>
      <c r="DE245" s="232"/>
      <c r="DF245" s="232"/>
      <c r="DG245" s="232"/>
      <c r="DH245" s="232"/>
      <c r="DI245" s="232"/>
      <c r="DJ245" s="232"/>
      <c r="DK245" s="232"/>
      <c r="DL245" s="232"/>
      <c r="DM245" s="232"/>
      <c r="DN245" s="232"/>
      <c r="DO245" s="232"/>
      <c r="DP245" s="232"/>
      <c r="DQ245" s="232"/>
      <c r="DR245" s="232"/>
      <c r="DS245" s="232"/>
      <c r="DT245" s="234"/>
      <c r="DU245" s="234"/>
      <c r="DV245" s="233"/>
    </row>
    <row r="246" spans="1:126" x14ac:dyDescent="0.25">
      <c r="A246" s="163" t="s">
        <v>568</v>
      </c>
      <c r="B246" s="230" t="s">
        <v>569</v>
      </c>
      <c r="C246" s="231" t="e">
        <v>#N/A</v>
      </c>
      <c r="D246" s="231" t="e">
        <v>#N/A</v>
      </c>
      <c r="E246" s="231" t="e">
        <v>#N/A</v>
      </c>
      <c r="F246" s="231" t="e">
        <v>#N/A</v>
      </c>
      <c r="G246" s="231" t="e">
        <v>#N/A</v>
      </c>
      <c r="H246" s="231" t="e">
        <v>#N/A</v>
      </c>
      <c r="I246" s="231" t="e">
        <v>#N/A</v>
      </c>
      <c r="J246" s="231" t="e">
        <v>#N/A</v>
      </c>
      <c r="K246" s="231" t="e">
        <v>#N/A</v>
      </c>
      <c r="L246" s="164" t="e">
        <v>#N/A</v>
      </c>
      <c r="M246" s="164"/>
      <c r="N246" s="164"/>
      <c r="O246" s="164"/>
      <c r="P246" s="164"/>
      <c r="Q246" s="164"/>
      <c r="R246" s="164"/>
      <c r="S246" s="164"/>
      <c r="T246" s="164"/>
      <c r="U246" s="164"/>
      <c r="V246" s="164"/>
      <c r="W246" s="164"/>
      <c r="X246" s="164"/>
      <c r="Y246" s="164"/>
      <c r="Z246" s="232"/>
      <c r="AA246" s="232"/>
      <c r="AB246" s="232"/>
      <c r="AC246" s="232"/>
      <c r="AD246" s="232"/>
      <c r="AE246" s="232"/>
      <c r="AF246" s="232"/>
      <c r="AG246" s="232"/>
      <c r="AH246" s="232"/>
      <c r="AI246" s="232"/>
      <c r="AJ246" s="232"/>
      <c r="AK246" s="232"/>
      <c r="AL246" s="232"/>
      <c r="AM246" s="232"/>
      <c r="AN246" s="232"/>
      <c r="AO246" s="232"/>
      <c r="AP246" s="232"/>
      <c r="AQ246" s="232"/>
      <c r="AR246" s="232"/>
      <c r="AS246" s="232"/>
      <c r="AT246" s="232"/>
      <c r="AU246" s="232"/>
      <c r="AV246" s="232"/>
      <c r="AW246" s="232"/>
      <c r="AX246" s="232"/>
      <c r="AY246" s="232"/>
      <c r="AZ246" s="232"/>
      <c r="BA246" s="232"/>
      <c r="BB246" s="232"/>
      <c r="BC246" s="232"/>
      <c r="BD246" s="232"/>
      <c r="BE246" s="232"/>
      <c r="BF246" s="232"/>
      <c r="BG246" s="232"/>
      <c r="BH246" s="232"/>
      <c r="BI246" s="232"/>
      <c r="BJ246" s="232"/>
      <c r="BK246" s="232"/>
      <c r="BL246" s="232"/>
      <c r="BM246" s="232"/>
      <c r="BN246" s="232"/>
      <c r="BO246" s="232"/>
      <c r="BP246" s="232"/>
      <c r="BQ246" s="232"/>
      <c r="BR246" s="232"/>
      <c r="BS246" s="232"/>
      <c r="BT246" s="232"/>
      <c r="BU246" s="232"/>
      <c r="BV246" s="232"/>
      <c r="BW246" s="232"/>
      <c r="BX246" s="232"/>
      <c r="BY246" s="232"/>
      <c r="BZ246" s="232"/>
      <c r="CA246" s="232"/>
      <c r="CB246" s="232"/>
      <c r="CC246" s="232"/>
      <c r="CD246" s="232"/>
      <c r="CE246" s="232"/>
      <c r="CF246" s="232"/>
      <c r="CG246" s="232"/>
      <c r="CH246" s="232"/>
      <c r="CI246" s="232"/>
      <c r="CJ246" s="232"/>
      <c r="CK246" s="232"/>
      <c r="CL246" s="232"/>
      <c r="CM246" s="232"/>
      <c r="CN246" s="232"/>
      <c r="CO246" s="232"/>
      <c r="CP246" s="232"/>
      <c r="CQ246" s="232"/>
      <c r="CR246" s="232"/>
      <c r="CS246" s="232"/>
      <c r="CT246" s="232"/>
      <c r="CU246" s="232"/>
      <c r="CV246" s="232"/>
      <c r="CW246" s="232"/>
      <c r="CX246" s="232"/>
      <c r="CY246" s="232"/>
      <c r="CZ246" s="232"/>
      <c r="DA246" s="232"/>
      <c r="DB246" s="232"/>
      <c r="DC246" s="232"/>
      <c r="DD246" s="232"/>
      <c r="DE246" s="232"/>
      <c r="DF246" s="232"/>
      <c r="DG246" s="232"/>
      <c r="DH246" s="232"/>
      <c r="DI246" s="232"/>
      <c r="DJ246" s="232"/>
      <c r="DK246" s="232"/>
      <c r="DL246" s="232"/>
      <c r="DM246" s="232"/>
      <c r="DN246" s="232"/>
      <c r="DO246" s="232"/>
      <c r="DP246" s="232"/>
      <c r="DQ246" s="232"/>
      <c r="DR246" s="232"/>
      <c r="DS246" s="232"/>
      <c r="DT246" s="234"/>
      <c r="DU246" s="234"/>
      <c r="DV246" s="233"/>
    </row>
    <row r="247" spans="1:126" x14ac:dyDescent="0.25">
      <c r="A247" s="163" t="s">
        <v>570</v>
      </c>
      <c r="B247" s="230" t="s">
        <v>571</v>
      </c>
      <c r="C247" s="231" t="e">
        <v>#N/A</v>
      </c>
      <c r="D247" s="231" t="e">
        <v>#N/A</v>
      </c>
      <c r="E247" s="231" t="e">
        <v>#N/A</v>
      </c>
      <c r="F247" s="231" t="e">
        <v>#N/A</v>
      </c>
      <c r="G247" s="231" t="e">
        <v>#N/A</v>
      </c>
      <c r="H247" s="231" t="e">
        <v>#N/A</v>
      </c>
      <c r="I247" s="231" t="e">
        <v>#N/A</v>
      </c>
      <c r="J247" s="231" t="e">
        <v>#N/A</v>
      </c>
      <c r="K247" s="231" t="e">
        <v>#N/A</v>
      </c>
      <c r="L247" s="164" t="e">
        <v>#N/A</v>
      </c>
      <c r="M247" s="164"/>
      <c r="N247" s="164"/>
      <c r="O247" s="164"/>
      <c r="P247" s="164"/>
      <c r="Q247" s="164"/>
      <c r="R247" s="164"/>
      <c r="S247" s="164"/>
      <c r="T247" s="164"/>
      <c r="U247" s="164"/>
      <c r="V247" s="164"/>
      <c r="W247" s="164"/>
      <c r="X247" s="164"/>
      <c r="Y247" s="164"/>
      <c r="Z247" s="232"/>
      <c r="AA247" s="232"/>
      <c r="AB247" s="232"/>
      <c r="AC247" s="232"/>
      <c r="AD247" s="232"/>
      <c r="AE247" s="232"/>
      <c r="AF247" s="232"/>
      <c r="AG247" s="232"/>
      <c r="AH247" s="232"/>
      <c r="AI247" s="232"/>
      <c r="AJ247" s="232"/>
      <c r="AK247" s="232"/>
      <c r="AL247" s="232"/>
      <c r="AM247" s="232"/>
      <c r="AN247" s="232"/>
      <c r="AO247" s="232"/>
      <c r="AP247" s="232"/>
      <c r="AQ247" s="232"/>
      <c r="AR247" s="232"/>
      <c r="AS247" s="232"/>
      <c r="AT247" s="232"/>
      <c r="AU247" s="232"/>
      <c r="AV247" s="232"/>
      <c r="AW247" s="232"/>
      <c r="AX247" s="232"/>
      <c r="AY247" s="232"/>
      <c r="AZ247" s="232"/>
      <c r="BA247" s="232"/>
      <c r="BB247" s="232"/>
      <c r="BC247" s="232"/>
      <c r="BD247" s="232"/>
      <c r="BE247" s="232"/>
      <c r="BF247" s="232"/>
      <c r="BG247" s="232"/>
      <c r="BH247" s="232"/>
      <c r="BI247" s="232"/>
      <c r="BJ247" s="232"/>
      <c r="BK247" s="232"/>
      <c r="BL247" s="232"/>
      <c r="BM247" s="232"/>
      <c r="BN247" s="232"/>
      <c r="BO247" s="232"/>
      <c r="BP247" s="232"/>
      <c r="BQ247" s="232"/>
      <c r="BR247" s="232"/>
      <c r="BS247" s="232"/>
      <c r="BT247" s="232"/>
      <c r="BU247" s="232"/>
      <c r="BV247" s="232"/>
      <c r="BW247" s="232"/>
      <c r="BX247" s="232"/>
      <c r="BY247" s="232"/>
      <c r="BZ247" s="232"/>
      <c r="CA247" s="232"/>
      <c r="CB247" s="232"/>
      <c r="CC247" s="232"/>
      <c r="CD247" s="232"/>
      <c r="CE247" s="232"/>
      <c r="CF247" s="232"/>
      <c r="CG247" s="232"/>
      <c r="CH247" s="232"/>
      <c r="CI247" s="232"/>
      <c r="CJ247" s="232"/>
      <c r="CK247" s="232"/>
      <c r="CL247" s="232"/>
      <c r="CM247" s="232"/>
      <c r="CN247" s="232"/>
      <c r="CO247" s="232"/>
      <c r="CP247" s="232"/>
      <c r="CQ247" s="232"/>
      <c r="CR247" s="232"/>
      <c r="CS247" s="232"/>
      <c r="CT247" s="232"/>
      <c r="CU247" s="232"/>
      <c r="CV247" s="232"/>
      <c r="CW247" s="232"/>
      <c r="CX247" s="232"/>
      <c r="CY247" s="232"/>
      <c r="CZ247" s="232"/>
      <c r="DA247" s="232"/>
      <c r="DB247" s="232"/>
      <c r="DC247" s="232"/>
      <c r="DD247" s="232"/>
      <c r="DE247" s="232"/>
      <c r="DF247" s="232"/>
      <c r="DG247" s="232"/>
      <c r="DH247" s="232"/>
      <c r="DI247" s="232"/>
      <c r="DJ247" s="232"/>
      <c r="DK247" s="232"/>
      <c r="DL247" s="232"/>
      <c r="DM247" s="232"/>
      <c r="DN247" s="232"/>
      <c r="DO247" s="232"/>
      <c r="DP247" s="232"/>
      <c r="DQ247" s="232"/>
      <c r="DR247" s="232"/>
      <c r="DS247" s="232"/>
      <c r="DT247" s="234"/>
      <c r="DU247" s="234"/>
      <c r="DV247" s="233"/>
    </row>
    <row r="248" spans="1:126" x14ac:dyDescent="0.25">
      <c r="A248" s="235" t="s">
        <v>572</v>
      </c>
      <c r="B248" s="236" t="s">
        <v>573</v>
      </c>
      <c r="C248" s="237" t="s">
        <v>1223</v>
      </c>
      <c r="D248" s="237" t="s">
        <v>1223</v>
      </c>
      <c r="E248" s="237">
        <v>166250</v>
      </c>
      <c r="F248" s="237">
        <v>275857</v>
      </c>
      <c r="G248" s="237">
        <v>405000</v>
      </c>
      <c r="H248" s="237">
        <v>91</v>
      </c>
      <c r="I248" s="237">
        <v>138</v>
      </c>
      <c r="J248" s="237">
        <v>198</v>
      </c>
      <c r="K248" s="237">
        <v>206</v>
      </c>
      <c r="L248" s="239" t="s">
        <v>1826</v>
      </c>
      <c r="M248" s="154"/>
      <c r="N248" s="154"/>
      <c r="O248" s="154"/>
      <c r="P248" s="154"/>
      <c r="Q248" s="154"/>
      <c r="R248" s="154"/>
      <c r="S248" s="154"/>
      <c r="T248" s="154"/>
      <c r="U248" s="154"/>
      <c r="V248" s="154"/>
      <c r="W248" s="154"/>
      <c r="X248" s="154"/>
      <c r="Y248" s="154"/>
      <c r="Z248" s="240"/>
      <c r="AA248" s="240"/>
      <c r="AB248" s="240"/>
      <c r="AC248" s="240"/>
      <c r="AD248" s="240"/>
      <c r="AE248" s="240"/>
      <c r="AF248" s="240"/>
      <c r="AG248" s="240"/>
      <c r="AH248" s="240"/>
      <c r="AI248" s="240"/>
      <c r="AJ248" s="240"/>
      <c r="AK248" s="240"/>
      <c r="AL248" s="240"/>
      <c r="AM248" s="240"/>
      <c r="AN248" s="240"/>
      <c r="AO248" s="240"/>
      <c r="AP248" s="240"/>
      <c r="AQ248" s="240"/>
      <c r="AR248" s="240"/>
      <c r="AS248" s="240"/>
      <c r="AT248" s="240"/>
      <c r="AU248" s="240"/>
      <c r="AV248" s="240"/>
      <c r="AW248" s="240"/>
      <c r="AX248" s="240"/>
      <c r="AY248" s="240"/>
      <c r="AZ248" s="240"/>
      <c r="BA248" s="240"/>
      <c r="BB248" s="240"/>
      <c r="BC248" s="240"/>
      <c r="BD248" s="240"/>
      <c r="BE248" s="240"/>
      <c r="BF248" s="240"/>
      <c r="BG248" s="240"/>
      <c r="BH248" s="240"/>
      <c r="BI248" s="240"/>
      <c r="BJ248" s="240"/>
      <c r="BK248" s="240"/>
      <c r="BL248" s="240"/>
      <c r="BM248" s="240"/>
      <c r="BN248" s="240"/>
      <c r="BO248" s="240"/>
      <c r="BP248" s="240"/>
      <c r="BQ248" s="240"/>
      <c r="BR248" s="240"/>
      <c r="BS248" s="240"/>
      <c r="BT248" s="240"/>
      <c r="BU248" s="240"/>
      <c r="BV248" s="240"/>
      <c r="BW248" s="240"/>
      <c r="BX248" s="240"/>
      <c r="BY248" s="240"/>
      <c r="BZ248" s="240"/>
      <c r="CA248" s="240"/>
      <c r="CB248" s="240"/>
      <c r="CC248" s="240"/>
      <c r="CD248" s="240"/>
      <c r="CE248" s="240"/>
      <c r="CF248" s="240"/>
      <c r="CG248" s="240"/>
      <c r="CH248" s="240"/>
      <c r="CI248" s="240"/>
      <c r="CJ248" s="240"/>
      <c r="CK248" s="240"/>
      <c r="CL248" s="240"/>
      <c r="CM248" s="240"/>
      <c r="CN248" s="240"/>
      <c r="CO248" s="240"/>
      <c r="CP248" s="240"/>
      <c r="CQ248" s="240"/>
      <c r="CR248" s="240"/>
      <c r="CS248" s="240"/>
      <c r="CT248" s="240"/>
      <c r="CU248" s="240"/>
      <c r="CV248" s="240"/>
      <c r="CW248" s="240"/>
      <c r="CX248" s="240"/>
      <c r="CY248" s="240"/>
      <c r="CZ248" s="240"/>
      <c r="DA248" s="240"/>
      <c r="DB248" s="240"/>
      <c r="DC248" s="240"/>
      <c r="DD248" s="240"/>
      <c r="DE248" s="240"/>
      <c r="DF248" s="240"/>
      <c r="DG248" s="240"/>
      <c r="DH248" s="240"/>
      <c r="DI248" s="240"/>
      <c r="DJ248" s="240"/>
      <c r="DK248" s="240"/>
      <c r="DL248" s="240"/>
      <c r="DM248" s="240"/>
      <c r="DN248" s="240"/>
      <c r="DO248" s="240"/>
      <c r="DP248" s="240"/>
      <c r="DQ248" s="240"/>
      <c r="DR248" s="240"/>
      <c r="DS248" s="240"/>
      <c r="DT248" s="242"/>
      <c r="DU248" s="242"/>
      <c r="DV248" s="241"/>
    </row>
    <row r="249" spans="1:126" x14ac:dyDescent="0.25">
      <c r="A249" s="163" t="s">
        <v>574</v>
      </c>
      <c r="B249" s="230" t="s">
        <v>575</v>
      </c>
      <c r="C249" s="231" t="e">
        <v>#N/A</v>
      </c>
      <c r="D249" s="231" t="e">
        <v>#N/A</v>
      </c>
      <c r="E249" s="231" t="e">
        <v>#N/A</v>
      </c>
      <c r="F249" s="231" t="e">
        <v>#N/A</v>
      </c>
      <c r="G249" s="231" t="e">
        <v>#N/A</v>
      </c>
      <c r="H249" s="231" t="e">
        <v>#N/A</v>
      </c>
      <c r="I249" s="231" t="e">
        <v>#N/A</v>
      </c>
      <c r="J249" s="231" t="e">
        <v>#N/A</v>
      </c>
      <c r="K249" s="231" t="e">
        <v>#N/A</v>
      </c>
      <c r="L249" s="164" t="e">
        <v>#N/A</v>
      </c>
      <c r="M249" s="164"/>
      <c r="N249" s="164"/>
      <c r="O249" s="164"/>
      <c r="P249" s="164"/>
      <c r="Q249" s="164"/>
      <c r="R249" s="164"/>
      <c r="S249" s="164"/>
      <c r="T249" s="164"/>
      <c r="U249" s="164"/>
      <c r="V249" s="164"/>
      <c r="W249" s="164"/>
      <c r="X249" s="164"/>
      <c r="Y249" s="164"/>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3"/>
      <c r="AZ249" s="233"/>
      <c r="BA249" s="233"/>
      <c r="BB249" s="233"/>
      <c r="BC249" s="233"/>
      <c r="BD249" s="233"/>
      <c r="BE249" s="233"/>
      <c r="BF249" s="233"/>
      <c r="BG249" s="233"/>
      <c r="BH249" s="233"/>
      <c r="BI249" s="233"/>
      <c r="BJ249" s="233"/>
      <c r="BK249" s="233"/>
      <c r="BL249" s="233"/>
      <c r="BM249" s="233"/>
      <c r="BN249" s="233"/>
      <c r="BO249" s="233"/>
      <c r="BP249" s="233"/>
      <c r="BQ249" s="233"/>
      <c r="BR249" s="233"/>
      <c r="BS249" s="233"/>
      <c r="BT249" s="233"/>
      <c r="BU249" s="233"/>
      <c r="BV249" s="233"/>
      <c r="BW249" s="233"/>
      <c r="BX249" s="233"/>
      <c r="BY249" s="233"/>
      <c r="BZ249" s="233"/>
      <c r="CA249" s="233"/>
      <c r="CB249" s="233"/>
      <c r="CC249" s="233"/>
      <c r="CD249" s="233"/>
      <c r="CE249" s="233"/>
      <c r="CF249" s="233"/>
      <c r="CG249" s="233"/>
      <c r="CH249" s="233"/>
      <c r="CI249" s="233"/>
      <c r="CJ249" s="233"/>
      <c r="CK249" s="233"/>
      <c r="CL249" s="233"/>
      <c r="CM249" s="233"/>
      <c r="CN249" s="233"/>
      <c r="CO249" s="233"/>
      <c r="CP249" s="233"/>
      <c r="CQ249" s="233"/>
      <c r="CR249" s="233"/>
      <c r="CS249" s="233"/>
      <c r="CT249" s="233"/>
      <c r="CU249" s="233"/>
      <c r="CV249" s="233"/>
      <c r="CW249" s="233"/>
      <c r="CX249" s="233"/>
      <c r="CY249" s="233"/>
      <c r="CZ249" s="233"/>
      <c r="DA249" s="233"/>
      <c r="DB249" s="233"/>
      <c r="DC249" s="233"/>
      <c r="DD249" s="233"/>
      <c r="DE249" s="233"/>
      <c r="DF249" s="233"/>
      <c r="DG249" s="233"/>
      <c r="DH249" s="233"/>
      <c r="DI249" s="233"/>
      <c r="DJ249" s="233"/>
      <c r="DK249" s="233"/>
      <c r="DL249" s="233"/>
      <c r="DM249" s="233"/>
      <c r="DN249" s="233"/>
      <c r="DO249" s="233"/>
      <c r="DP249" s="233"/>
      <c r="DQ249" s="233"/>
      <c r="DR249" s="233"/>
      <c r="DS249" s="233"/>
      <c r="DT249" s="234"/>
      <c r="DU249" s="234"/>
      <c r="DV249" s="233"/>
    </row>
    <row r="250" spans="1:126" x14ac:dyDescent="0.25">
      <c r="A250" s="163" t="s">
        <v>576</v>
      </c>
      <c r="B250" s="230" t="s">
        <v>577</v>
      </c>
      <c r="C250" s="231" t="e">
        <v>#N/A</v>
      </c>
      <c r="D250" s="231" t="e">
        <v>#N/A</v>
      </c>
      <c r="E250" s="231" t="e">
        <v>#N/A</v>
      </c>
      <c r="F250" s="231" t="e">
        <v>#N/A</v>
      </c>
      <c r="G250" s="231" t="e">
        <v>#N/A</v>
      </c>
      <c r="H250" s="231" t="e">
        <v>#N/A</v>
      </c>
      <c r="I250" s="231" t="e">
        <v>#N/A</v>
      </c>
      <c r="J250" s="231" t="e">
        <v>#N/A</v>
      </c>
      <c r="K250" s="231" t="e">
        <v>#N/A</v>
      </c>
      <c r="L250" s="164" t="e">
        <v>#N/A</v>
      </c>
      <c r="M250" s="164"/>
      <c r="N250" s="164"/>
      <c r="O250" s="164"/>
      <c r="P250" s="164"/>
      <c r="Q250" s="164"/>
      <c r="R250" s="164"/>
      <c r="S250" s="164"/>
      <c r="T250" s="164"/>
      <c r="U250" s="164"/>
      <c r="V250" s="164"/>
      <c r="W250" s="164"/>
      <c r="X250" s="164"/>
      <c r="Y250" s="164"/>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c r="AY250" s="233"/>
      <c r="AZ250" s="233"/>
      <c r="BA250" s="233"/>
      <c r="BB250" s="233"/>
      <c r="BC250" s="233"/>
      <c r="BD250" s="233"/>
      <c r="BE250" s="233"/>
      <c r="BF250" s="233"/>
      <c r="BG250" s="233"/>
      <c r="BH250" s="233"/>
      <c r="BI250" s="233"/>
      <c r="BJ250" s="233"/>
      <c r="BK250" s="233"/>
      <c r="BL250" s="233"/>
      <c r="BM250" s="233"/>
      <c r="BN250" s="233"/>
      <c r="BO250" s="233"/>
      <c r="BP250" s="233"/>
      <c r="BQ250" s="233"/>
      <c r="BR250" s="233"/>
      <c r="BS250" s="233"/>
      <c r="BT250" s="233"/>
      <c r="BU250" s="233"/>
      <c r="BV250" s="233"/>
      <c r="BW250" s="233"/>
      <c r="BX250" s="233"/>
      <c r="BY250" s="233"/>
      <c r="BZ250" s="233"/>
      <c r="CA250" s="233"/>
      <c r="CB250" s="233"/>
      <c r="CC250" s="233"/>
      <c r="CD250" s="233"/>
      <c r="CE250" s="233"/>
      <c r="CF250" s="233"/>
      <c r="CG250" s="233"/>
      <c r="CH250" s="233"/>
      <c r="CI250" s="233"/>
      <c r="CJ250" s="233"/>
      <c r="CK250" s="233"/>
      <c r="CL250" s="233"/>
      <c r="CM250" s="233"/>
      <c r="CN250" s="233"/>
      <c r="CO250" s="233"/>
      <c r="CP250" s="233"/>
      <c r="CQ250" s="233"/>
      <c r="CR250" s="233"/>
      <c r="CS250" s="233"/>
      <c r="CT250" s="233"/>
      <c r="CU250" s="233"/>
      <c r="CV250" s="233"/>
      <c r="CW250" s="233"/>
      <c r="CX250" s="233"/>
      <c r="CY250" s="233"/>
      <c r="CZ250" s="233"/>
      <c r="DA250" s="233"/>
      <c r="DB250" s="233"/>
      <c r="DC250" s="233"/>
      <c r="DD250" s="233"/>
      <c r="DE250" s="233"/>
      <c r="DF250" s="233"/>
      <c r="DG250" s="233"/>
      <c r="DH250" s="233"/>
      <c r="DI250" s="233"/>
      <c r="DJ250" s="233"/>
      <c r="DK250" s="233"/>
      <c r="DL250" s="233"/>
      <c r="DM250" s="233"/>
      <c r="DN250" s="233"/>
      <c r="DO250" s="233"/>
      <c r="DP250" s="233"/>
      <c r="DQ250" s="233"/>
      <c r="DR250" s="233"/>
      <c r="DS250" s="233"/>
      <c r="DT250" s="234"/>
      <c r="DU250" s="234"/>
      <c r="DV250" s="233"/>
    </row>
    <row r="251" spans="1:126" x14ac:dyDescent="0.25">
      <c r="A251" s="235" t="s">
        <v>578</v>
      </c>
      <c r="B251" s="236" t="s">
        <v>579</v>
      </c>
      <c r="C251" s="237">
        <v>117600</v>
      </c>
      <c r="D251" s="237">
        <v>206500</v>
      </c>
      <c r="E251" s="237">
        <v>208000</v>
      </c>
      <c r="F251" s="237">
        <v>288364</v>
      </c>
      <c r="G251" s="237">
        <v>363125</v>
      </c>
      <c r="H251" s="237">
        <v>114</v>
      </c>
      <c r="I251" s="237">
        <v>137</v>
      </c>
      <c r="J251" s="237">
        <v>172</v>
      </c>
      <c r="K251" s="237">
        <v>283</v>
      </c>
      <c r="L251" s="239" t="s">
        <v>1829</v>
      </c>
      <c r="M251" s="154"/>
      <c r="N251" s="154"/>
      <c r="O251" s="154"/>
      <c r="P251" s="154"/>
      <c r="Q251" s="154"/>
      <c r="R251" s="154"/>
      <c r="S251" s="154"/>
      <c r="T251" s="154"/>
      <c r="U251" s="154"/>
      <c r="V251" s="154"/>
      <c r="W251" s="154"/>
      <c r="X251" s="154"/>
      <c r="Y251" s="154"/>
      <c r="Z251" s="240"/>
      <c r="AA251" s="240"/>
      <c r="AB251" s="240"/>
      <c r="AC251" s="240"/>
      <c r="AD251" s="240"/>
      <c r="AE251" s="240"/>
      <c r="AF251" s="240"/>
      <c r="AG251" s="240"/>
      <c r="AH251" s="240"/>
      <c r="AI251" s="240"/>
      <c r="AJ251" s="240"/>
      <c r="AK251" s="240"/>
      <c r="AL251" s="240"/>
      <c r="AM251" s="240"/>
      <c r="AN251" s="240"/>
      <c r="AO251" s="240"/>
      <c r="AP251" s="240"/>
      <c r="AQ251" s="240"/>
      <c r="AR251" s="240"/>
      <c r="AS251" s="240"/>
      <c r="AT251" s="240"/>
      <c r="AU251" s="240"/>
      <c r="AV251" s="240"/>
      <c r="AW251" s="240"/>
      <c r="AX251" s="240"/>
      <c r="AY251" s="240"/>
      <c r="AZ251" s="240"/>
      <c r="BA251" s="240"/>
      <c r="BB251" s="240"/>
      <c r="BC251" s="240"/>
      <c r="BD251" s="240"/>
      <c r="BE251" s="240"/>
      <c r="BF251" s="240"/>
      <c r="BG251" s="240"/>
      <c r="BH251" s="240"/>
      <c r="BI251" s="240"/>
      <c r="BJ251" s="240"/>
      <c r="BK251" s="240"/>
      <c r="BL251" s="240"/>
      <c r="BM251" s="240"/>
      <c r="BN251" s="240"/>
      <c r="BO251" s="240"/>
      <c r="BP251" s="240"/>
      <c r="BQ251" s="240"/>
      <c r="BR251" s="240"/>
      <c r="BS251" s="240"/>
      <c r="BT251" s="240"/>
      <c r="BU251" s="240"/>
      <c r="BV251" s="240"/>
      <c r="BW251" s="240"/>
      <c r="BX251" s="240"/>
      <c r="BY251" s="240"/>
      <c r="BZ251" s="240"/>
      <c r="CA251" s="240"/>
      <c r="CB251" s="240"/>
      <c r="CC251" s="240"/>
      <c r="CD251" s="240"/>
      <c r="CE251" s="240"/>
      <c r="CF251" s="240"/>
      <c r="CG251" s="240"/>
      <c r="CH251" s="240"/>
      <c r="CI251" s="240"/>
      <c r="CJ251" s="240"/>
      <c r="CK251" s="240"/>
      <c r="CL251" s="240"/>
      <c r="CM251" s="240"/>
      <c r="CN251" s="240"/>
      <c r="CO251" s="240"/>
      <c r="CP251" s="240"/>
      <c r="CQ251" s="240"/>
      <c r="CR251" s="240"/>
      <c r="CS251" s="240"/>
      <c r="CT251" s="240"/>
      <c r="CU251" s="240"/>
      <c r="CV251" s="240"/>
      <c r="CW251" s="240"/>
      <c r="CX251" s="240"/>
      <c r="CY251" s="240"/>
      <c r="CZ251" s="240"/>
      <c r="DA251" s="240"/>
      <c r="DB251" s="240"/>
      <c r="DC251" s="240"/>
      <c r="DD251" s="240"/>
      <c r="DE251" s="240"/>
      <c r="DF251" s="240"/>
      <c r="DG251" s="240"/>
      <c r="DH251" s="240"/>
      <c r="DI251" s="240"/>
      <c r="DJ251" s="240"/>
      <c r="DK251" s="240"/>
      <c r="DL251" s="240"/>
      <c r="DM251" s="240"/>
      <c r="DN251" s="240"/>
      <c r="DO251" s="240"/>
      <c r="DP251" s="240"/>
      <c r="DQ251" s="240"/>
      <c r="DR251" s="240"/>
      <c r="DS251" s="240"/>
      <c r="DT251" s="242"/>
      <c r="DU251" s="242"/>
      <c r="DV251" s="241"/>
    </row>
    <row r="252" spans="1:126" x14ac:dyDescent="0.25">
      <c r="A252" s="235" t="s">
        <v>580</v>
      </c>
      <c r="B252" s="236" t="s">
        <v>581</v>
      </c>
      <c r="C252" s="237" t="s">
        <v>1223</v>
      </c>
      <c r="D252" s="237" t="s">
        <v>1223</v>
      </c>
      <c r="E252" s="237">
        <v>218800</v>
      </c>
      <c r="F252" s="237">
        <v>271118</v>
      </c>
      <c r="G252" s="237">
        <v>304355</v>
      </c>
      <c r="H252" s="237">
        <v>103</v>
      </c>
      <c r="I252" s="237">
        <v>153</v>
      </c>
      <c r="J252" s="237">
        <v>288</v>
      </c>
      <c r="K252" s="237">
        <v>346</v>
      </c>
      <c r="L252" s="239" t="s">
        <v>1827</v>
      </c>
      <c r="M252" s="154"/>
      <c r="N252" s="154"/>
      <c r="O252" s="154"/>
      <c r="P252" s="154"/>
      <c r="Q252" s="154"/>
      <c r="R252" s="154"/>
      <c r="S252" s="154"/>
      <c r="T252" s="154"/>
      <c r="U252" s="154"/>
      <c r="V252" s="154"/>
      <c r="W252" s="154"/>
      <c r="X252" s="154"/>
      <c r="Y252" s="154"/>
      <c r="Z252" s="240"/>
      <c r="AA252" s="240"/>
      <c r="AB252" s="240"/>
      <c r="AC252" s="240"/>
      <c r="AD252" s="240"/>
      <c r="AE252" s="240"/>
      <c r="AF252" s="240"/>
      <c r="AG252" s="240"/>
      <c r="AH252" s="240"/>
      <c r="AI252" s="240"/>
      <c r="AJ252" s="240"/>
      <c r="AK252" s="240"/>
      <c r="AL252" s="240"/>
      <c r="AM252" s="240"/>
      <c r="AN252" s="240"/>
      <c r="AO252" s="240"/>
      <c r="AP252" s="240"/>
      <c r="AQ252" s="240"/>
      <c r="AR252" s="240"/>
      <c r="AS252" s="240"/>
      <c r="AT252" s="240"/>
      <c r="AU252" s="240"/>
      <c r="AV252" s="240"/>
      <c r="AW252" s="240"/>
      <c r="AX252" s="240"/>
      <c r="AY252" s="240"/>
      <c r="AZ252" s="240"/>
      <c r="BA252" s="240"/>
      <c r="BB252" s="240"/>
      <c r="BC252" s="240"/>
      <c r="BD252" s="240"/>
      <c r="BE252" s="240"/>
      <c r="BF252" s="240"/>
      <c r="BG252" s="240"/>
      <c r="BH252" s="240"/>
      <c r="BI252" s="240"/>
      <c r="BJ252" s="240"/>
      <c r="BK252" s="240"/>
      <c r="BL252" s="240"/>
      <c r="BM252" s="240"/>
      <c r="BN252" s="240"/>
      <c r="BO252" s="240"/>
      <c r="BP252" s="240"/>
      <c r="BQ252" s="240"/>
      <c r="BR252" s="240"/>
      <c r="BS252" s="240"/>
      <c r="BT252" s="240"/>
      <c r="BU252" s="240"/>
      <c r="BV252" s="240"/>
      <c r="BW252" s="240"/>
      <c r="BX252" s="240"/>
      <c r="BY252" s="240"/>
      <c r="BZ252" s="240"/>
      <c r="CA252" s="240"/>
      <c r="CB252" s="240"/>
      <c r="CC252" s="240"/>
      <c r="CD252" s="240"/>
      <c r="CE252" s="240"/>
      <c r="CF252" s="240"/>
      <c r="CG252" s="240"/>
      <c r="CH252" s="240"/>
      <c r="CI252" s="240"/>
      <c r="CJ252" s="240"/>
      <c r="CK252" s="240"/>
      <c r="CL252" s="240"/>
      <c r="CM252" s="240"/>
      <c r="CN252" s="240"/>
      <c r="CO252" s="240"/>
      <c r="CP252" s="240"/>
      <c r="CQ252" s="240"/>
      <c r="CR252" s="240"/>
      <c r="CS252" s="240"/>
      <c r="CT252" s="240"/>
      <c r="CU252" s="240"/>
      <c r="CV252" s="240"/>
      <c r="CW252" s="240"/>
      <c r="CX252" s="240"/>
      <c r="CY252" s="240"/>
      <c r="CZ252" s="240"/>
      <c r="DA252" s="240"/>
      <c r="DB252" s="240"/>
      <c r="DC252" s="240"/>
      <c r="DD252" s="240"/>
      <c r="DE252" s="240"/>
      <c r="DF252" s="240"/>
      <c r="DG252" s="240"/>
      <c r="DH252" s="240"/>
      <c r="DI252" s="240"/>
      <c r="DJ252" s="240"/>
      <c r="DK252" s="240"/>
      <c r="DL252" s="240"/>
      <c r="DM252" s="240"/>
      <c r="DN252" s="240"/>
      <c r="DO252" s="240"/>
      <c r="DP252" s="240"/>
      <c r="DQ252" s="240"/>
      <c r="DR252" s="240"/>
      <c r="DS252" s="240"/>
      <c r="DT252" s="242"/>
      <c r="DU252" s="242"/>
      <c r="DV252" s="241"/>
    </row>
    <row r="253" spans="1:126" x14ac:dyDescent="0.25">
      <c r="A253" s="163" t="s">
        <v>582</v>
      </c>
      <c r="B253" s="230" t="s">
        <v>583</v>
      </c>
      <c r="C253" s="231" t="e">
        <v>#N/A</v>
      </c>
      <c r="D253" s="231" t="e">
        <v>#N/A</v>
      </c>
      <c r="E253" s="231" t="e">
        <v>#N/A</v>
      </c>
      <c r="F253" s="231" t="e">
        <v>#N/A</v>
      </c>
      <c r="G253" s="231" t="e">
        <v>#N/A</v>
      </c>
      <c r="H253" s="231" t="e">
        <v>#N/A</v>
      </c>
      <c r="I253" s="231" t="e">
        <v>#N/A</v>
      </c>
      <c r="J253" s="231" t="e">
        <v>#N/A</v>
      </c>
      <c r="K253" s="231" t="e">
        <v>#N/A</v>
      </c>
      <c r="L253" s="164" t="e">
        <v>#N/A</v>
      </c>
      <c r="M253" s="164"/>
      <c r="N253" s="164"/>
      <c r="O253" s="164"/>
      <c r="P253" s="164"/>
      <c r="Q253" s="164"/>
      <c r="R253" s="164"/>
      <c r="S253" s="164"/>
      <c r="T253" s="164"/>
      <c r="U253" s="164"/>
      <c r="V253" s="164"/>
      <c r="W253" s="164"/>
      <c r="X253" s="164"/>
      <c r="Y253" s="164"/>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3"/>
      <c r="AZ253" s="233"/>
      <c r="BA253" s="233"/>
      <c r="BB253" s="233"/>
      <c r="BC253" s="233"/>
      <c r="BD253" s="233"/>
      <c r="BE253" s="233"/>
      <c r="BF253" s="233"/>
      <c r="BG253" s="233"/>
      <c r="BH253" s="233"/>
      <c r="BI253" s="233"/>
      <c r="BJ253" s="233"/>
      <c r="BK253" s="233"/>
      <c r="BL253" s="233"/>
      <c r="BM253" s="233"/>
      <c r="BN253" s="233"/>
      <c r="BO253" s="233"/>
      <c r="BP253" s="233"/>
      <c r="BQ253" s="233"/>
      <c r="BR253" s="233"/>
      <c r="BS253" s="233"/>
      <c r="BT253" s="233"/>
      <c r="BU253" s="233"/>
      <c r="BV253" s="233"/>
      <c r="BW253" s="233"/>
      <c r="BX253" s="233"/>
      <c r="BY253" s="233"/>
      <c r="BZ253" s="233"/>
      <c r="CA253" s="233"/>
      <c r="CB253" s="233"/>
      <c r="CC253" s="233"/>
      <c r="CD253" s="233"/>
      <c r="CE253" s="233"/>
      <c r="CF253" s="233"/>
      <c r="CG253" s="233"/>
      <c r="CH253" s="233"/>
      <c r="CI253" s="233"/>
      <c r="CJ253" s="233"/>
      <c r="CK253" s="233"/>
      <c r="CL253" s="233"/>
      <c r="CM253" s="233"/>
      <c r="CN253" s="233"/>
      <c r="CO253" s="233"/>
      <c r="CP253" s="233"/>
      <c r="CQ253" s="233"/>
      <c r="CR253" s="233"/>
      <c r="CS253" s="233"/>
      <c r="CT253" s="233"/>
      <c r="CU253" s="233"/>
      <c r="CV253" s="233"/>
      <c r="CW253" s="233"/>
      <c r="CX253" s="233"/>
      <c r="CY253" s="233"/>
      <c r="CZ253" s="233"/>
      <c r="DA253" s="233"/>
      <c r="DB253" s="233"/>
      <c r="DC253" s="233"/>
      <c r="DD253" s="233"/>
      <c r="DE253" s="233"/>
      <c r="DF253" s="233"/>
      <c r="DG253" s="233"/>
      <c r="DH253" s="233"/>
      <c r="DI253" s="233"/>
      <c r="DJ253" s="233"/>
      <c r="DK253" s="233"/>
      <c r="DL253" s="233"/>
      <c r="DM253" s="233"/>
      <c r="DN253" s="233"/>
      <c r="DO253" s="233"/>
      <c r="DP253" s="233"/>
      <c r="DQ253" s="233"/>
      <c r="DR253" s="233"/>
      <c r="DS253" s="233"/>
      <c r="DT253" s="234"/>
      <c r="DU253" s="234"/>
      <c r="DV253" s="233"/>
    </row>
    <row r="254" spans="1:126" x14ac:dyDescent="0.25">
      <c r="A254" s="235" t="s">
        <v>584</v>
      </c>
      <c r="B254" s="236" t="s">
        <v>585</v>
      </c>
      <c r="C254" s="237" t="s">
        <v>1223</v>
      </c>
      <c r="D254" s="237" t="s">
        <v>1223</v>
      </c>
      <c r="E254" s="237">
        <v>195933</v>
      </c>
      <c r="F254" s="237">
        <v>243435</v>
      </c>
      <c r="G254" s="237">
        <v>364167</v>
      </c>
      <c r="H254" s="237">
        <v>112</v>
      </c>
      <c r="I254" s="237">
        <v>155</v>
      </c>
      <c r="J254" s="237">
        <v>178</v>
      </c>
      <c r="K254" s="237">
        <v>213</v>
      </c>
      <c r="L254" s="239" t="s">
        <v>1826</v>
      </c>
      <c r="M254" s="154"/>
      <c r="N254" s="154"/>
      <c r="O254" s="154"/>
      <c r="P254" s="154"/>
      <c r="Q254" s="154"/>
      <c r="R254" s="154"/>
      <c r="S254" s="154"/>
      <c r="T254" s="154"/>
      <c r="U254" s="154"/>
      <c r="V254" s="154"/>
      <c r="W254" s="154"/>
      <c r="X254" s="154"/>
      <c r="Y254" s="154"/>
      <c r="Z254" s="240"/>
      <c r="AA254" s="240"/>
      <c r="AB254" s="240"/>
      <c r="AC254" s="240"/>
      <c r="AD254" s="240"/>
      <c r="AE254" s="240"/>
      <c r="AF254" s="240"/>
      <c r="AG254" s="240"/>
      <c r="AH254" s="240"/>
      <c r="AI254" s="240"/>
      <c r="AJ254" s="240"/>
      <c r="AK254" s="240"/>
      <c r="AL254" s="240"/>
      <c r="AM254" s="240"/>
      <c r="AN254" s="240"/>
      <c r="AO254" s="240"/>
      <c r="AP254" s="240"/>
      <c r="AQ254" s="240"/>
      <c r="AR254" s="240"/>
      <c r="AS254" s="240"/>
      <c r="AT254" s="240"/>
      <c r="AU254" s="240"/>
      <c r="AV254" s="240"/>
      <c r="AW254" s="240"/>
      <c r="AX254" s="240"/>
      <c r="AY254" s="240"/>
      <c r="AZ254" s="240"/>
      <c r="BA254" s="240"/>
      <c r="BB254" s="240"/>
      <c r="BC254" s="240"/>
      <c r="BD254" s="240"/>
      <c r="BE254" s="240"/>
      <c r="BF254" s="240"/>
      <c r="BG254" s="240"/>
      <c r="BH254" s="240"/>
      <c r="BI254" s="240"/>
      <c r="BJ254" s="240"/>
      <c r="BK254" s="240"/>
      <c r="BL254" s="240"/>
      <c r="BM254" s="240"/>
      <c r="BN254" s="240"/>
      <c r="BO254" s="240"/>
      <c r="BP254" s="240"/>
      <c r="BQ254" s="240"/>
      <c r="BR254" s="240"/>
      <c r="BS254" s="240"/>
      <c r="BT254" s="240"/>
      <c r="BU254" s="240"/>
      <c r="BV254" s="240"/>
      <c r="BW254" s="240"/>
      <c r="BX254" s="240"/>
      <c r="BY254" s="240"/>
      <c r="BZ254" s="240"/>
      <c r="CA254" s="240"/>
      <c r="CB254" s="240"/>
      <c r="CC254" s="240"/>
      <c r="CD254" s="240"/>
      <c r="CE254" s="240"/>
      <c r="CF254" s="240"/>
      <c r="CG254" s="240"/>
      <c r="CH254" s="240"/>
      <c r="CI254" s="240"/>
      <c r="CJ254" s="240"/>
      <c r="CK254" s="240"/>
      <c r="CL254" s="240"/>
      <c r="CM254" s="240"/>
      <c r="CN254" s="240"/>
      <c r="CO254" s="240"/>
      <c r="CP254" s="240"/>
      <c r="CQ254" s="240"/>
      <c r="CR254" s="240"/>
      <c r="CS254" s="240"/>
      <c r="CT254" s="240"/>
      <c r="CU254" s="240"/>
      <c r="CV254" s="240"/>
      <c r="CW254" s="240"/>
      <c r="CX254" s="240"/>
      <c r="CY254" s="240"/>
      <c r="CZ254" s="240"/>
      <c r="DA254" s="240"/>
      <c r="DB254" s="240"/>
      <c r="DC254" s="240"/>
      <c r="DD254" s="240"/>
      <c r="DE254" s="240"/>
      <c r="DF254" s="240"/>
      <c r="DG254" s="240"/>
      <c r="DH254" s="240"/>
      <c r="DI254" s="240"/>
      <c r="DJ254" s="240"/>
      <c r="DK254" s="240"/>
      <c r="DL254" s="240"/>
      <c r="DM254" s="240"/>
      <c r="DN254" s="240"/>
      <c r="DO254" s="240"/>
      <c r="DP254" s="240"/>
      <c r="DQ254" s="240"/>
      <c r="DR254" s="240"/>
      <c r="DS254" s="240"/>
      <c r="DT254" s="242"/>
      <c r="DU254" s="242"/>
      <c r="DV254" s="241"/>
    </row>
    <row r="255" spans="1:126" x14ac:dyDescent="0.25">
      <c r="A255" s="163" t="s">
        <v>586</v>
      </c>
      <c r="B255" s="230" t="s">
        <v>587</v>
      </c>
      <c r="C255" s="231" t="e">
        <v>#N/A</v>
      </c>
      <c r="D255" s="231" t="e">
        <v>#N/A</v>
      </c>
      <c r="E255" s="231" t="e">
        <v>#N/A</v>
      </c>
      <c r="F255" s="231" t="e">
        <v>#N/A</v>
      </c>
      <c r="G255" s="231" t="e">
        <v>#N/A</v>
      </c>
      <c r="H255" s="231" t="e">
        <v>#N/A</v>
      </c>
      <c r="I255" s="231" t="e">
        <v>#N/A</v>
      </c>
      <c r="J255" s="231" t="e">
        <v>#N/A</v>
      </c>
      <c r="K255" s="231" t="e">
        <v>#N/A</v>
      </c>
      <c r="L255" s="164" t="e">
        <v>#N/A</v>
      </c>
      <c r="M255" s="164"/>
      <c r="N255" s="164"/>
      <c r="O255" s="164"/>
      <c r="P255" s="164"/>
      <c r="Q255" s="164"/>
      <c r="R255" s="164"/>
      <c r="S255" s="164"/>
      <c r="T255" s="164"/>
      <c r="U255" s="164"/>
      <c r="V255" s="164"/>
      <c r="W255" s="164"/>
      <c r="X255" s="164"/>
      <c r="Y255" s="164"/>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233"/>
      <c r="BZ255" s="233"/>
      <c r="CA255" s="233"/>
      <c r="CB255" s="233"/>
      <c r="CC255" s="233"/>
      <c r="CD255" s="233"/>
      <c r="CE255" s="233"/>
      <c r="CF255" s="233"/>
      <c r="CG255" s="233"/>
      <c r="CH255" s="233"/>
      <c r="CI255" s="233"/>
      <c r="CJ255" s="233"/>
      <c r="CK255" s="233"/>
      <c r="CL255" s="233"/>
      <c r="CM255" s="233"/>
      <c r="CN255" s="233"/>
      <c r="CO255" s="233"/>
      <c r="CP255" s="233"/>
      <c r="CQ255" s="233"/>
      <c r="CR255" s="233"/>
      <c r="CS255" s="233"/>
      <c r="CT255" s="233"/>
      <c r="CU255" s="233"/>
      <c r="CV255" s="233"/>
      <c r="CW255" s="233"/>
      <c r="CX255" s="233"/>
      <c r="CY255" s="233"/>
      <c r="CZ255" s="233"/>
      <c r="DA255" s="233"/>
      <c r="DB255" s="233"/>
      <c r="DC255" s="233"/>
      <c r="DD255" s="233"/>
      <c r="DE255" s="233"/>
      <c r="DF255" s="233"/>
      <c r="DG255" s="233"/>
      <c r="DH255" s="233"/>
      <c r="DI255" s="233"/>
      <c r="DJ255" s="233"/>
      <c r="DK255" s="233"/>
      <c r="DL255" s="233"/>
      <c r="DM255" s="233"/>
      <c r="DN255" s="233"/>
      <c r="DO255" s="233"/>
      <c r="DP255" s="233"/>
      <c r="DQ255" s="233"/>
      <c r="DR255" s="233"/>
      <c r="DS255" s="233"/>
      <c r="DT255" s="234"/>
      <c r="DU255" s="234"/>
      <c r="DV255" s="233"/>
    </row>
    <row r="256" spans="1:126" x14ac:dyDescent="0.25">
      <c r="A256" s="163" t="s">
        <v>588</v>
      </c>
      <c r="B256" s="230" t="s">
        <v>589</v>
      </c>
      <c r="C256" s="231" t="e">
        <v>#N/A</v>
      </c>
      <c r="D256" s="231" t="e">
        <v>#N/A</v>
      </c>
      <c r="E256" s="231" t="e">
        <v>#N/A</v>
      </c>
      <c r="F256" s="231" t="e">
        <v>#N/A</v>
      </c>
      <c r="G256" s="231" t="e">
        <v>#N/A</v>
      </c>
      <c r="H256" s="231" t="e">
        <v>#N/A</v>
      </c>
      <c r="I256" s="231" t="e">
        <v>#N/A</v>
      </c>
      <c r="J256" s="231" t="e">
        <v>#N/A</v>
      </c>
      <c r="K256" s="231" t="e">
        <v>#N/A</v>
      </c>
      <c r="L256" s="164" t="e">
        <v>#N/A</v>
      </c>
      <c r="M256" s="164"/>
      <c r="N256" s="164"/>
      <c r="O256" s="164"/>
      <c r="P256" s="164"/>
      <c r="Q256" s="164"/>
      <c r="R256" s="164"/>
      <c r="S256" s="164"/>
      <c r="T256" s="164"/>
      <c r="U256" s="164"/>
      <c r="V256" s="164"/>
      <c r="W256" s="164"/>
      <c r="X256" s="164"/>
      <c r="Y256" s="164"/>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c r="BH256" s="233"/>
      <c r="BI256" s="233"/>
      <c r="BJ256" s="233"/>
      <c r="BK256" s="233"/>
      <c r="BL256" s="233"/>
      <c r="BM256" s="233"/>
      <c r="BN256" s="233"/>
      <c r="BO256" s="233"/>
      <c r="BP256" s="233"/>
      <c r="BQ256" s="233"/>
      <c r="BR256" s="233"/>
      <c r="BS256" s="233"/>
      <c r="BT256" s="233"/>
      <c r="BU256" s="233"/>
      <c r="BV256" s="233"/>
      <c r="BW256" s="233"/>
      <c r="BX256" s="233"/>
      <c r="BY256" s="233"/>
      <c r="BZ256" s="233"/>
      <c r="CA256" s="233"/>
      <c r="CB256" s="233"/>
      <c r="CC256" s="233"/>
      <c r="CD256" s="233"/>
      <c r="CE256" s="233"/>
      <c r="CF256" s="233"/>
      <c r="CG256" s="233"/>
      <c r="CH256" s="233"/>
      <c r="CI256" s="233"/>
      <c r="CJ256" s="233"/>
      <c r="CK256" s="233"/>
      <c r="CL256" s="233"/>
      <c r="CM256" s="233"/>
      <c r="CN256" s="233"/>
      <c r="CO256" s="233"/>
      <c r="CP256" s="233"/>
      <c r="CQ256" s="233"/>
      <c r="CR256" s="233"/>
      <c r="CS256" s="233"/>
      <c r="CT256" s="233"/>
      <c r="CU256" s="233"/>
      <c r="CV256" s="233"/>
      <c r="CW256" s="233"/>
      <c r="CX256" s="233"/>
      <c r="CY256" s="233"/>
      <c r="CZ256" s="233"/>
      <c r="DA256" s="233"/>
      <c r="DB256" s="233"/>
      <c r="DC256" s="233"/>
      <c r="DD256" s="233"/>
      <c r="DE256" s="233"/>
      <c r="DF256" s="233"/>
      <c r="DG256" s="233"/>
      <c r="DH256" s="233"/>
      <c r="DI256" s="233"/>
      <c r="DJ256" s="233"/>
      <c r="DK256" s="233"/>
      <c r="DL256" s="233"/>
      <c r="DM256" s="233"/>
      <c r="DN256" s="233"/>
      <c r="DO256" s="233"/>
      <c r="DP256" s="233"/>
      <c r="DQ256" s="233"/>
      <c r="DR256" s="233"/>
      <c r="DS256" s="233"/>
      <c r="DT256" s="234"/>
      <c r="DU256" s="234"/>
      <c r="DV256" s="233"/>
    </row>
    <row r="257" spans="1:126" x14ac:dyDescent="0.25">
      <c r="A257" s="163" t="s">
        <v>590</v>
      </c>
      <c r="B257" s="230" t="s">
        <v>591</v>
      </c>
      <c r="C257" s="231" t="e">
        <v>#N/A</v>
      </c>
      <c r="D257" s="231" t="e">
        <v>#N/A</v>
      </c>
      <c r="E257" s="231" t="e">
        <v>#N/A</v>
      </c>
      <c r="F257" s="231" t="e">
        <v>#N/A</v>
      </c>
      <c r="G257" s="231" t="e">
        <v>#N/A</v>
      </c>
      <c r="H257" s="231" t="e">
        <v>#N/A</v>
      </c>
      <c r="I257" s="231" t="e">
        <v>#N/A</v>
      </c>
      <c r="J257" s="231" t="e">
        <v>#N/A</v>
      </c>
      <c r="K257" s="231" t="e">
        <v>#N/A</v>
      </c>
      <c r="L257" s="164" t="e">
        <v>#N/A</v>
      </c>
      <c r="M257" s="164"/>
      <c r="N257" s="164"/>
      <c r="O257" s="164"/>
      <c r="P257" s="164"/>
      <c r="Q257" s="164"/>
      <c r="R257" s="164"/>
      <c r="S257" s="164"/>
      <c r="T257" s="164"/>
      <c r="U257" s="164"/>
      <c r="V257" s="164"/>
      <c r="W257" s="164"/>
      <c r="X257" s="164"/>
      <c r="Y257" s="164"/>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c r="BH257" s="233"/>
      <c r="BI257" s="233"/>
      <c r="BJ257" s="233"/>
      <c r="BK257" s="233"/>
      <c r="BL257" s="233"/>
      <c r="BM257" s="233"/>
      <c r="BN257" s="233"/>
      <c r="BO257" s="233"/>
      <c r="BP257" s="233"/>
      <c r="BQ257" s="233"/>
      <c r="BR257" s="233"/>
      <c r="BS257" s="233"/>
      <c r="BT257" s="233"/>
      <c r="BU257" s="233"/>
      <c r="BV257" s="233"/>
      <c r="BW257" s="233"/>
      <c r="BX257" s="233"/>
      <c r="BY257" s="233"/>
      <c r="BZ257" s="233"/>
      <c r="CA257" s="233"/>
      <c r="CB257" s="233"/>
      <c r="CC257" s="233"/>
      <c r="CD257" s="233"/>
      <c r="CE257" s="233"/>
      <c r="CF257" s="233"/>
      <c r="CG257" s="233"/>
      <c r="CH257" s="233"/>
      <c r="CI257" s="233"/>
      <c r="CJ257" s="233"/>
      <c r="CK257" s="233"/>
      <c r="CL257" s="233"/>
      <c r="CM257" s="233"/>
      <c r="CN257" s="233"/>
      <c r="CO257" s="233"/>
      <c r="CP257" s="233"/>
      <c r="CQ257" s="233"/>
      <c r="CR257" s="233"/>
      <c r="CS257" s="233"/>
      <c r="CT257" s="233"/>
      <c r="CU257" s="233"/>
      <c r="CV257" s="233"/>
      <c r="CW257" s="233"/>
      <c r="CX257" s="233"/>
      <c r="CY257" s="233"/>
      <c r="CZ257" s="233"/>
      <c r="DA257" s="233"/>
      <c r="DB257" s="233"/>
      <c r="DC257" s="233"/>
      <c r="DD257" s="233"/>
      <c r="DE257" s="233"/>
      <c r="DF257" s="233"/>
      <c r="DG257" s="233"/>
      <c r="DH257" s="233"/>
      <c r="DI257" s="233"/>
      <c r="DJ257" s="233"/>
      <c r="DK257" s="233"/>
      <c r="DL257" s="233"/>
      <c r="DM257" s="233"/>
      <c r="DN257" s="233"/>
      <c r="DO257" s="233"/>
      <c r="DP257" s="233"/>
      <c r="DQ257" s="233"/>
      <c r="DR257" s="233"/>
      <c r="DS257" s="233"/>
      <c r="DT257" s="234"/>
      <c r="DU257" s="234"/>
      <c r="DV257" s="233"/>
    </row>
    <row r="258" spans="1:126" x14ac:dyDescent="0.25">
      <c r="A258" s="235" t="s">
        <v>592</v>
      </c>
      <c r="B258" s="236" t="s">
        <v>593</v>
      </c>
      <c r="C258" s="237" t="s">
        <v>1223</v>
      </c>
      <c r="D258" s="237" t="s">
        <v>1223</v>
      </c>
      <c r="E258" s="237">
        <v>257250</v>
      </c>
      <c r="F258" s="237">
        <v>206736</v>
      </c>
      <c r="G258" s="237">
        <v>302500</v>
      </c>
      <c r="H258" s="237" t="s">
        <v>1223</v>
      </c>
      <c r="I258" s="237">
        <v>173</v>
      </c>
      <c r="J258" s="237">
        <v>222</v>
      </c>
      <c r="K258" s="237">
        <v>253</v>
      </c>
      <c r="L258" s="239" t="s">
        <v>1735</v>
      </c>
      <c r="M258" s="154"/>
      <c r="N258" s="154"/>
      <c r="O258" s="154"/>
      <c r="P258" s="154"/>
      <c r="Q258" s="154"/>
      <c r="R258" s="154"/>
      <c r="S258" s="154"/>
      <c r="T258" s="154"/>
      <c r="U258" s="154"/>
      <c r="V258" s="154"/>
      <c r="W258" s="154"/>
      <c r="X258" s="154"/>
      <c r="Y258" s="154"/>
      <c r="Z258" s="240"/>
      <c r="AA258" s="240"/>
      <c r="AB258" s="240"/>
      <c r="AC258" s="240"/>
      <c r="AD258" s="240"/>
      <c r="AE258" s="240"/>
      <c r="AF258" s="240"/>
      <c r="AG258" s="240"/>
      <c r="AH258" s="240"/>
      <c r="AI258" s="240"/>
      <c r="AJ258" s="240"/>
      <c r="AK258" s="240"/>
      <c r="AL258" s="240"/>
      <c r="AM258" s="240"/>
      <c r="AN258" s="240"/>
      <c r="AO258" s="240"/>
      <c r="AP258" s="240"/>
      <c r="AQ258" s="240"/>
      <c r="AR258" s="240"/>
      <c r="AS258" s="240"/>
      <c r="AT258" s="240"/>
      <c r="AU258" s="240"/>
      <c r="AV258" s="240"/>
      <c r="AW258" s="240"/>
      <c r="AX258" s="240"/>
      <c r="AY258" s="240"/>
      <c r="AZ258" s="240"/>
      <c r="BA258" s="240"/>
      <c r="BB258" s="240"/>
      <c r="BC258" s="240"/>
      <c r="BD258" s="240"/>
      <c r="BE258" s="240"/>
      <c r="BF258" s="240"/>
      <c r="BG258" s="240"/>
      <c r="BH258" s="240"/>
      <c r="BI258" s="240"/>
      <c r="BJ258" s="240"/>
      <c r="BK258" s="240"/>
      <c r="BL258" s="240"/>
      <c r="BM258" s="240"/>
      <c r="BN258" s="240"/>
      <c r="BO258" s="240"/>
      <c r="BP258" s="240"/>
      <c r="BQ258" s="240"/>
      <c r="BR258" s="240"/>
      <c r="BS258" s="240"/>
      <c r="BT258" s="240"/>
      <c r="BU258" s="240"/>
      <c r="BV258" s="240"/>
      <c r="BW258" s="240"/>
      <c r="BX258" s="240"/>
      <c r="BY258" s="240"/>
      <c r="BZ258" s="240"/>
      <c r="CA258" s="240"/>
      <c r="CB258" s="240"/>
      <c r="CC258" s="240"/>
      <c r="CD258" s="240"/>
      <c r="CE258" s="240"/>
      <c r="CF258" s="240"/>
      <c r="CG258" s="240"/>
      <c r="CH258" s="240"/>
      <c r="CI258" s="240"/>
      <c r="CJ258" s="240"/>
      <c r="CK258" s="240"/>
      <c r="CL258" s="240"/>
      <c r="CM258" s="240"/>
      <c r="CN258" s="240"/>
      <c r="CO258" s="240"/>
      <c r="CP258" s="240"/>
      <c r="CQ258" s="240"/>
      <c r="CR258" s="240"/>
      <c r="CS258" s="240"/>
      <c r="CT258" s="240"/>
      <c r="CU258" s="240"/>
      <c r="CV258" s="240"/>
      <c r="CW258" s="240"/>
      <c r="CX258" s="240"/>
      <c r="CY258" s="240"/>
      <c r="CZ258" s="240"/>
      <c r="DA258" s="240"/>
      <c r="DB258" s="240"/>
      <c r="DC258" s="240"/>
      <c r="DD258" s="240"/>
      <c r="DE258" s="240"/>
      <c r="DF258" s="240"/>
      <c r="DG258" s="240"/>
      <c r="DH258" s="240"/>
      <c r="DI258" s="240"/>
      <c r="DJ258" s="240"/>
      <c r="DK258" s="240"/>
      <c r="DL258" s="240"/>
      <c r="DM258" s="240"/>
      <c r="DN258" s="240"/>
      <c r="DO258" s="240"/>
      <c r="DP258" s="240"/>
      <c r="DQ258" s="240"/>
      <c r="DR258" s="240"/>
      <c r="DS258" s="240"/>
      <c r="DT258" s="242"/>
      <c r="DU258" s="242"/>
      <c r="DV258" s="241"/>
    </row>
    <row r="259" spans="1:126" x14ac:dyDescent="0.25">
      <c r="A259" s="235" t="s">
        <v>594</v>
      </c>
      <c r="B259" s="236" t="s">
        <v>595</v>
      </c>
      <c r="C259" s="237" t="s">
        <v>1223</v>
      </c>
      <c r="D259" s="237" t="s">
        <v>1223</v>
      </c>
      <c r="E259" s="237">
        <v>331250</v>
      </c>
      <c r="F259" s="237">
        <v>308321</v>
      </c>
      <c r="G259" s="237">
        <v>338000</v>
      </c>
      <c r="H259" s="237" t="s">
        <v>1223</v>
      </c>
      <c r="I259" s="237">
        <v>115</v>
      </c>
      <c r="J259" s="237">
        <v>190</v>
      </c>
      <c r="K259" s="237">
        <v>251</v>
      </c>
      <c r="L259" s="239" t="s">
        <v>1826</v>
      </c>
      <c r="M259" s="154"/>
      <c r="N259" s="154"/>
      <c r="O259" s="154"/>
      <c r="P259" s="154"/>
      <c r="Q259" s="154"/>
      <c r="R259" s="154"/>
      <c r="S259" s="154"/>
      <c r="T259" s="154"/>
      <c r="U259" s="154"/>
      <c r="V259" s="154"/>
      <c r="W259" s="154"/>
      <c r="X259" s="154"/>
      <c r="Y259" s="154"/>
      <c r="Z259" s="240"/>
      <c r="AA259" s="240"/>
      <c r="AB259" s="240"/>
      <c r="AC259" s="240"/>
      <c r="AD259" s="240"/>
      <c r="AE259" s="240"/>
      <c r="AF259" s="240"/>
      <c r="AG259" s="240"/>
      <c r="AH259" s="240"/>
      <c r="AI259" s="240"/>
      <c r="AJ259" s="240"/>
      <c r="AK259" s="240"/>
      <c r="AL259" s="240"/>
      <c r="AM259" s="240"/>
      <c r="AN259" s="240"/>
      <c r="AO259" s="240"/>
      <c r="AP259" s="240"/>
      <c r="AQ259" s="240"/>
      <c r="AR259" s="240"/>
      <c r="AS259" s="240"/>
      <c r="AT259" s="240"/>
      <c r="AU259" s="240"/>
      <c r="AV259" s="240"/>
      <c r="AW259" s="240"/>
      <c r="AX259" s="240"/>
      <c r="AY259" s="240"/>
      <c r="AZ259" s="240"/>
      <c r="BA259" s="240"/>
      <c r="BB259" s="240"/>
      <c r="BC259" s="240"/>
      <c r="BD259" s="240"/>
      <c r="BE259" s="240"/>
      <c r="BF259" s="240"/>
      <c r="BG259" s="240"/>
      <c r="BH259" s="240"/>
      <c r="BI259" s="240"/>
      <c r="BJ259" s="240"/>
      <c r="BK259" s="240"/>
      <c r="BL259" s="240"/>
      <c r="BM259" s="240"/>
      <c r="BN259" s="240"/>
      <c r="BO259" s="240"/>
      <c r="BP259" s="240"/>
      <c r="BQ259" s="240"/>
      <c r="BR259" s="240"/>
      <c r="BS259" s="240"/>
      <c r="BT259" s="240"/>
      <c r="BU259" s="240"/>
      <c r="BV259" s="240"/>
      <c r="BW259" s="240"/>
      <c r="BX259" s="240"/>
      <c r="BY259" s="240"/>
      <c r="BZ259" s="240"/>
      <c r="CA259" s="240"/>
      <c r="CB259" s="240"/>
      <c r="CC259" s="240"/>
      <c r="CD259" s="240"/>
      <c r="CE259" s="240"/>
      <c r="CF259" s="240"/>
      <c r="CG259" s="240"/>
      <c r="CH259" s="240"/>
      <c r="CI259" s="240"/>
      <c r="CJ259" s="240"/>
      <c r="CK259" s="240"/>
      <c r="CL259" s="240"/>
      <c r="CM259" s="240"/>
      <c r="CN259" s="240"/>
      <c r="CO259" s="240"/>
      <c r="CP259" s="240"/>
      <c r="CQ259" s="240"/>
      <c r="CR259" s="240"/>
      <c r="CS259" s="240"/>
      <c r="CT259" s="240"/>
      <c r="CU259" s="240"/>
      <c r="CV259" s="240"/>
      <c r="CW259" s="240"/>
      <c r="CX259" s="240"/>
      <c r="CY259" s="240"/>
      <c r="CZ259" s="240"/>
      <c r="DA259" s="240"/>
      <c r="DB259" s="240"/>
      <c r="DC259" s="240"/>
      <c r="DD259" s="240"/>
      <c r="DE259" s="240"/>
      <c r="DF259" s="240"/>
      <c r="DG259" s="240"/>
      <c r="DH259" s="240"/>
      <c r="DI259" s="240"/>
      <c r="DJ259" s="240"/>
      <c r="DK259" s="240"/>
      <c r="DL259" s="240"/>
      <c r="DM259" s="240"/>
      <c r="DN259" s="240"/>
      <c r="DO259" s="240"/>
      <c r="DP259" s="240"/>
      <c r="DQ259" s="240"/>
      <c r="DR259" s="240"/>
      <c r="DS259" s="240"/>
      <c r="DT259" s="242"/>
      <c r="DU259" s="242"/>
      <c r="DV259" s="241"/>
    </row>
    <row r="260" spans="1:126" x14ac:dyDescent="0.25">
      <c r="A260" s="163" t="s">
        <v>596</v>
      </c>
      <c r="B260" s="230" t="s">
        <v>597</v>
      </c>
      <c r="C260" s="231" t="e">
        <v>#N/A</v>
      </c>
      <c r="D260" s="231" t="e">
        <v>#N/A</v>
      </c>
      <c r="E260" s="231" t="e">
        <v>#N/A</v>
      </c>
      <c r="F260" s="231" t="e">
        <v>#N/A</v>
      </c>
      <c r="G260" s="231" t="e">
        <v>#N/A</v>
      </c>
      <c r="H260" s="231" t="e">
        <v>#N/A</v>
      </c>
      <c r="I260" s="231" t="e">
        <v>#N/A</v>
      </c>
      <c r="J260" s="231" t="e">
        <v>#N/A</v>
      </c>
      <c r="K260" s="231" t="e">
        <v>#N/A</v>
      </c>
      <c r="L260" s="164" t="e">
        <v>#N/A</v>
      </c>
      <c r="M260" s="164"/>
      <c r="N260" s="164"/>
      <c r="O260" s="164"/>
      <c r="P260" s="164"/>
      <c r="Q260" s="164"/>
      <c r="R260" s="164"/>
      <c r="S260" s="164"/>
      <c r="T260" s="164"/>
      <c r="U260" s="164"/>
      <c r="V260" s="164"/>
      <c r="W260" s="164"/>
      <c r="X260" s="164"/>
      <c r="Y260" s="164"/>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33"/>
      <c r="BK260" s="233"/>
      <c r="BL260" s="233"/>
      <c r="BM260" s="233"/>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33"/>
      <c r="CI260" s="233"/>
      <c r="CJ260" s="233"/>
      <c r="CK260" s="233"/>
      <c r="CL260" s="233"/>
      <c r="CM260" s="233"/>
      <c r="CN260" s="233"/>
      <c r="CO260" s="233"/>
      <c r="CP260" s="233"/>
      <c r="CQ260" s="233"/>
      <c r="CR260" s="233"/>
      <c r="CS260" s="233"/>
      <c r="CT260" s="233"/>
      <c r="CU260" s="233"/>
      <c r="CV260" s="233"/>
      <c r="CW260" s="233"/>
      <c r="CX260" s="233"/>
      <c r="CY260" s="233"/>
      <c r="CZ260" s="233"/>
      <c r="DA260" s="233"/>
      <c r="DB260" s="233"/>
      <c r="DC260" s="233"/>
      <c r="DD260" s="233"/>
      <c r="DE260" s="233"/>
      <c r="DF260" s="233"/>
      <c r="DG260" s="233"/>
      <c r="DH260" s="233"/>
      <c r="DI260" s="233"/>
      <c r="DJ260" s="233"/>
      <c r="DK260" s="233"/>
      <c r="DL260" s="233"/>
      <c r="DM260" s="233"/>
      <c r="DN260" s="233"/>
      <c r="DO260" s="233"/>
      <c r="DP260" s="233"/>
      <c r="DQ260" s="233"/>
      <c r="DR260" s="233"/>
      <c r="DS260" s="233"/>
      <c r="DT260" s="234"/>
      <c r="DU260" s="234"/>
      <c r="DV260" s="233"/>
    </row>
    <row r="261" spans="1:126" x14ac:dyDescent="0.25">
      <c r="A261" s="163" t="s">
        <v>598</v>
      </c>
      <c r="B261" s="230" t="s">
        <v>599</v>
      </c>
      <c r="C261" s="231" t="e">
        <v>#N/A</v>
      </c>
      <c r="D261" s="231" t="e">
        <v>#N/A</v>
      </c>
      <c r="E261" s="231" t="e">
        <v>#N/A</v>
      </c>
      <c r="F261" s="231" t="e">
        <v>#N/A</v>
      </c>
      <c r="G261" s="231" t="e">
        <v>#N/A</v>
      </c>
      <c r="H261" s="231" t="e">
        <v>#N/A</v>
      </c>
      <c r="I261" s="231" t="e">
        <v>#N/A</v>
      </c>
      <c r="J261" s="231" t="e">
        <v>#N/A</v>
      </c>
      <c r="K261" s="231" t="e">
        <v>#N/A</v>
      </c>
      <c r="L261" s="164" t="e">
        <v>#N/A</v>
      </c>
      <c r="M261" s="164"/>
      <c r="N261" s="164"/>
      <c r="O261" s="164"/>
      <c r="P261" s="164"/>
      <c r="Q261" s="164"/>
      <c r="R261" s="164"/>
      <c r="S261" s="164"/>
      <c r="T261" s="164"/>
      <c r="U261" s="164"/>
      <c r="V261" s="164"/>
      <c r="W261" s="164"/>
      <c r="X261" s="164"/>
      <c r="Y261" s="164"/>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33"/>
      <c r="BK261" s="233"/>
      <c r="BL261" s="233"/>
      <c r="BM261" s="233"/>
      <c r="BN261" s="233"/>
      <c r="BO261" s="233"/>
      <c r="BP261" s="233"/>
      <c r="BQ261" s="233"/>
      <c r="BR261" s="233"/>
      <c r="BS261" s="233"/>
      <c r="BT261" s="233"/>
      <c r="BU261" s="233"/>
      <c r="BV261" s="233"/>
      <c r="BW261" s="233"/>
      <c r="BX261" s="233"/>
      <c r="BY261" s="233"/>
      <c r="BZ261" s="233"/>
      <c r="CA261" s="233"/>
      <c r="CB261" s="233"/>
      <c r="CC261" s="233"/>
      <c r="CD261" s="233"/>
      <c r="CE261" s="233"/>
      <c r="CF261" s="233"/>
      <c r="CG261" s="233"/>
      <c r="CH261" s="233"/>
      <c r="CI261" s="233"/>
      <c r="CJ261" s="233"/>
      <c r="CK261" s="233"/>
      <c r="CL261" s="233"/>
      <c r="CM261" s="233"/>
      <c r="CN261" s="233"/>
      <c r="CO261" s="233"/>
      <c r="CP261" s="233"/>
      <c r="CQ261" s="233"/>
      <c r="CR261" s="233"/>
      <c r="CS261" s="233"/>
      <c r="CT261" s="233"/>
      <c r="CU261" s="233"/>
      <c r="CV261" s="233"/>
      <c r="CW261" s="233"/>
      <c r="CX261" s="233"/>
      <c r="CY261" s="233"/>
      <c r="CZ261" s="233"/>
      <c r="DA261" s="233"/>
      <c r="DB261" s="233"/>
      <c r="DC261" s="233"/>
      <c r="DD261" s="233"/>
      <c r="DE261" s="233"/>
      <c r="DF261" s="233"/>
      <c r="DG261" s="233"/>
      <c r="DH261" s="233"/>
      <c r="DI261" s="233"/>
      <c r="DJ261" s="233"/>
      <c r="DK261" s="233"/>
      <c r="DL261" s="233"/>
      <c r="DM261" s="233"/>
      <c r="DN261" s="233"/>
      <c r="DO261" s="233"/>
      <c r="DP261" s="233"/>
      <c r="DQ261" s="233"/>
      <c r="DR261" s="233"/>
      <c r="DS261" s="233"/>
      <c r="DT261" s="234"/>
      <c r="DU261" s="234"/>
      <c r="DV261" s="233"/>
    </row>
    <row r="262" spans="1:126" x14ac:dyDescent="0.25">
      <c r="A262" s="163" t="s">
        <v>600</v>
      </c>
      <c r="B262" s="230" t="s">
        <v>601</v>
      </c>
      <c r="C262" s="231" t="e">
        <v>#N/A</v>
      </c>
      <c r="D262" s="231" t="e">
        <v>#N/A</v>
      </c>
      <c r="E262" s="231" t="e">
        <v>#N/A</v>
      </c>
      <c r="F262" s="231" t="e">
        <v>#N/A</v>
      </c>
      <c r="G262" s="231" t="e">
        <v>#N/A</v>
      </c>
      <c r="H262" s="231" t="e">
        <v>#N/A</v>
      </c>
      <c r="I262" s="231" t="e">
        <v>#N/A</v>
      </c>
      <c r="J262" s="231" t="e">
        <v>#N/A</v>
      </c>
      <c r="K262" s="231" t="e">
        <v>#N/A</v>
      </c>
      <c r="L262" s="164" t="e">
        <v>#N/A</v>
      </c>
      <c r="M262" s="164"/>
      <c r="N262" s="164"/>
      <c r="O262" s="164"/>
      <c r="P262" s="164"/>
      <c r="Q262" s="164"/>
      <c r="R262" s="164"/>
      <c r="S262" s="164"/>
      <c r="T262" s="164"/>
      <c r="U262" s="164"/>
      <c r="V262" s="164"/>
      <c r="W262" s="164"/>
      <c r="X262" s="164"/>
      <c r="Y262" s="164"/>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3"/>
      <c r="AZ262" s="233"/>
      <c r="BA262" s="233"/>
      <c r="BB262" s="233"/>
      <c r="BC262" s="233"/>
      <c r="BD262" s="233"/>
      <c r="BE262" s="233"/>
      <c r="BF262" s="233"/>
      <c r="BG262" s="233"/>
      <c r="BH262" s="233"/>
      <c r="BI262" s="233"/>
      <c r="BJ262" s="233"/>
      <c r="BK262" s="233"/>
      <c r="BL262" s="233"/>
      <c r="BM262" s="233"/>
      <c r="BN262" s="233"/>
      <c r="BO262" s="233"/>
      <c r="BP262" s="233"/>
      <c r="BQ262" s="233"/>
      <c r="BR262" s="233"/>
      <c r="BS262" s="233"/>
      <c r="BT262" s="233"/>
      <c r="BU262" s="233"/>
      <c r="BV262" s="233"/>
      <c r="BW262" s="233"/>
      <c r="BX262" s="233"/>
      <c r="BY262" s="233"/>
      <c r="BZ262" s="233"/>
      <c r="CA262" s="233"/>
      <c r="CB262" s="233"/>
      <c r="CC262" s="233"/>
      <c r="CD262" s="233"/>
      <c r="CE262" s="233"/>
      <c r="CF262" s="233"/>
      <c r="CG262" s="233"/>
      <c r="CH262" s="233"/>
      <c r="CI262" s="233"/>
      <c r="CJ262" s="233"/>
      <c r="CK262" s="233"/>
      <c r="CL262" s="233"/>
      <c r="CM262" s="233"/>
      <c r="CN262" s="233"/>
      <c r="CO262" s="233"/>
      <c r="CP262" s="233"/>
      <c r="CQ262" s="233"/>
      <c r="CR262" s="233"/>
      <c r="CS262" s="233"/>
      <c r="CT262" s="233"/>
      <c r="CU262" s="233"/>
      <c r="CV262" s="233"/>
      <c r="CW262" s="233"/>
      <c r="CX262" s="233"/>
      <c r="CY262" s="233"/>
      <c r="CZ262" s="233"/>
      <c r="DA262" s="233"/>
      <c r="DB262" s="233"/>
      <c r="DC262" s="233"/>
      <c r="DD262" s="233"/>
      <c r="DE262" s="233"/>
      <c r="DF262" s="233"/>
      <c r="DG262" s="233"/>
      <c r="DH262" s="233"/>
      <c r="DI262" s="233"/>
      <c r="DJ262" s="233"/>
      <c r="DK262" s="233"/>
      <c r="DL262" s="233"/>
      <c r="DM262" s="233"/>
      <c r="DN262" s="233"/>
      <c r="DO262" s="233"/>
      <c r="DP262" s="233"/>
      <c r="DQ262" s="233"/>
      <c r="DR262" s="233"/>
      <c r="DS262" s="233"/>
      <c r="DT262" s="234"/>
      <c r="DU262" s="234"/>
      <c r="DV262" s="233"/>
    </row>
    <row r="263" spans="1:126" x14ac:dyDescent="0.25">
      <c r="A263" s="235" t="s">
        <v>602</v>
      </c>
      <c r="B263" s="236" t="s">
        <v>603</v>
      </c>
      <c r="C263" s="237" t="s">
        <v>1223</v>
      </c>
      <c r="D263" s="237" t="s">
        <v>1223</v>
      </c>
      <c r="E263" s="237">
        <v>176661</v>
      </c>
      <c r="F263" s="237">
        <v>239350</v>
      </c>
      <c r="G263" s="237">
        <v>274375</v>
      </c>
      <c r="H263" s="237">
        <v>242</v>
      </c>
      <c r="I263" s="237">
        <v>150</v>
      </c>
      <c r="J263" s="237">
        <v>242</v>
      </c>
      <c r="K263" s="237">
        <v>289</v>
      </c>
      <c r="L263" s="239" t="s">
        <v>1735</v>
      </c>
      <c r="M263" s="154"/>
      <c r="N263" s="154"/>
      <c r="O263" s="154"/>
      <c r="P263" s="154"/>
      <c r="Q263" s="154"/>
      <c r="R263" s="154"/>
      <c r="S263" s="154"/>
      <c r="T263" s="154"/>
      <c r="U263" s="154"/>
      <c r="V263" s="154"/>
      <c r="W263" s="154"/>
      <c r="X263" s="154"/>
      <c r="Y263" s="154"/>
      <c r="Z263" s="240"/>
      <c r="AA263" s="240"/>
      <c r="AB263" s="240"/>
      <c r="AC263" s="240"/>
      <c r="AD263" s="240"/>
      <c r="AE263" s="240"/>
      <c r="AF263" s="240"/>
      <c r="AG263" s="240"/>
      <c r="AH263" s="240"/>
      <c r="AI263" s="240"/>
      <c r="AJ263" s="240"/>
      <c r="AK263" s="240"/>
      <c r="AL263" s="240"/>
      <c r="AM263" s="240"/>
      <c r="AN263" s="240"/>
      <c r="AO263" s="240"/>
      <c r="AP263" s="240"/>
      <c r="AQ263" s="240"/>
      <c r="AR263" s="240"/>
      <c r="AS263" s="240"/>
      <c r="AT263" s="240"/>
      <c r="AU263" s="240"/>
      <c r="AV263" s="240"/>
      <c r="AW263" s="240"/>
      <c r="AX263" s="240"/>
      <c r="AY263" s="240"/>
      <c r="AZ263" s="240"/>
      <c r="BA263" s="240"/>
      <c r="BB263" s="240"/>
      <c r="BC263" s="240"/>
      <c r="BD263" s="240"/>
      <c r="BE263" s="240"/>
      <c r="BF263" s="240"/>
      <c r="BG263" s="240"/>
      <c r="BH263" s="240"/>
      <c r="BI263" s="240"/>
      <c r="BJ263" s="240"/>
      <c r="BK263" s="240"/>
      <c r="BL263" s="240"/>
      <c r="BM263" s="240"/>
      <c r="BN263" s="240"/>
      <c r="BO263" s="240"/>
      <c r="BP263" s="240"/>
      <c r="BQ263" s="240"/>
      <c r="BR263" s="240"/>
      <c r="BS263" s="240"/>
      <c r="BT263" s="240"/>
      <c r="BU263" s="240"/>
      <c r="BV263" s="240"/>
      <c r="BW263" s="240"/>
      <c r="BX263" s="240"/>
      <c r="BY263" s="240"/>
      <c r="BZ263" s="240"/>
      <c r="CA263" s="240"/>
      <c r="CB263" s="240"/>
      <c r="CC263" s="240"/>
      <c r="CD263" s="240"/>
      <c r="CE263" s="240"/>
      <c r="CF263" s="240"/>
      <c r="CG263" s="240"/>
      <c r="CH263" s="240"/>
      <c r="CI263" s="240"/>
      <c r="CJ263" s="240"/>
      <c r="CK263" s="240"/>
      <c r="CL263" s="240"/>
      <c r="CM263" s="240"/>
      <c r="CN263" s="240"/>
      <c r="CO263" s="240"/>
      <c r="CP263" s="240"/>
      <c r="CQ263" s="240"/>
      <c r="CR263" s="240"/>
      <c r="CS263" s="240"/>
      <c r="CT263" s="240"/>
      <c r="CU263" s="240"/>
      <c r="CV263" s="240"/>
      <c r="CW263" s="240"/>
      <c r="CX263" s="240"/>
      <c r="CY263" s="240"/>
      <c r="CZ263" s="240"/>
      <c r="DA263" s="240"/>
      <c r="DB263" s="240"/>
      <c r="DC263" s="240"/>
      <c r="DD263" s="240"/>
      <c r="DE263" s="240"/>
      <c r="DF263" s="240"/>
      <c r="DG263" s="240"/>
      <c r="DH263" s="240"/>
      <c r="DI263" s="240"/>
      <c r="DJ263" s="240"/>
      <c r="DK263" s="240"/>
      <c r="DL263" s="240"/>
      <c r="DM263" s="240"/>
      <c r="DN263" s="240"/>
      <c r="DO263" s="240"/>
      <c r="DP263" s="240"/>
      <c r="DQ263" s="240"/>
      <c r="DR263" s="240"/>
      <c r="DS263" s="240"/>
      <c r="DT263" s="242"/>
      <c r="DU263" s="242"/>
      <c r="DV263" s="241"/>
    </row>
    <row r="264" spans="1:126" x14ac:dyDescent="0.25">
      <c r="A264" s="163" t="s">
        <v>604</v>
      </c>
      <c r="B264" s="230" t="s">
        <v>605</v>
      </c>
      <c r="C264" s="231" t="e">
        <v>#N/A</v>
      </c>
      <c r="D264" s="231" t="e">
        <v>#N/A</v>
      </c>
      <c r="E264" s="231" t="e">
        <v>#N/A</v>
      </c>
      <c r="F264" s="231" t="e">
        <v>#N/A</v>
      </c>
      <c r="G264" s="231" t="e">
        <v>#N/A</v>
      </c>
      <c r="H264" s="231" t="e">
        <v>#N/A</v>
      </c>
      <c r="I264" s="231" t="e">
        <v>#N/A</v>
      </c>
      <c r="J264" s="231" t="e">
        <v>#N/A</v>
      </c>
      <c r="K264" s="231" t="e">
        <v>#N/A</v>
      </c>
      <c r="L264" s="164" t="e">
        <v>#N/A</v>
      </c>
      <c r="M264" s="164"/>
      <c r="N264" s="164"/>
      <c r="O264" s="164"/>
      <c r="P264" s="164"/>
      <c r="Q264" s="164"/>
      <c r="R264" s="164"/>
      <c r="S264" s="164"/>
      <c r="T264" s="164"/>
      <c r="U264" s="164"/>
      <c r="V264" s="164"/>
      <c r="W264" s="164"/>
      <c r="X264" s="164"/>
      <c r="Y264" s="164"/>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33"/>
      <c r="BL264" s="233"/>
      <c r="BM264" s="233"/>
      <c r="BN264" s="233"/>
      <c r="BO264" s="233"/>
      <c r="BP264" s="233"/>
      <c r="BQ264" s="233"/>
      <c r="BR264" s="233"/>
      <c r="BS264" s="233"/>
      <c r="BT264" s="233"/>
      <c r="BU264" s="233"/>
      <c r="BV264" s="233"/>
      <c r="BW264" s="233"/>
      <c r="BX264" s="233"/>
      <c r="BY264" s="233"/>
      <c r="BZ264" s="233"/>
      <c r="CA264" s="233"/>
      <c r="CB264" s="233"/>
      <c r="CC264" s="233"/>
      <c r="CD264" s="233"/>
      <c r="CE264" s="233"/>
      <c r="CF264" s="233"/>
      <c r="CG264" s="233"/>
      <c r="CH264" s="233"/>
      <c r="CI264" s="233"/>
      <c r="CJ264" s="233"/>
      <c r="CK264" s="233"/>
      <c r="CL264" s="233"/>
      <c r="CM264" s="233"/>
      <c r="CN264" s="233"/>
      <c r="CO264" s="233"/>
      <c r="CP264" s="233"/>
      <c r="CQ264" s="233"/>
      <c r="CR264" s="233"/>
      <c r="CS264" s="233"/>
      <c r="CT264" s="233"/>
      <c r="CU264" s="233"/>
      <c r="CV264" s="233"/>
      <c r="CW264" s="233"/>
      <c r="CX264" s="233"/>
      <c r="CY264" s="233"/>
      <c r="CZ264" s="233"/>
      <c r="DA264" s="233"/>
      <c r="DB264" s="233"/>
      <c r="DC264" s="233"/>
      <c r="DD264" s="233"/>
      <c r="DE264" s="233"/>
      <c r="DF264" s="233"/>
      <c r="DG264" s="233"/>
      <c r="DH264" s="233"/>
      <c r="DI264" s="233"/>
      <c r="DJ264" s="233"/>
      <c r="DK264" s="233"/>
      <c r="DL264" s="233"/>
      <c r="DM264" s="233"/>
      <c r="DN264" s="233"/>
      <c r="DO264" s="233"/>
      <c r="DP264" s="233"/>
      <c r="DQ264" s="233"/>
      <c r="DR264" s="233"/>
      <c r="DS264" s="233"/>
      <c r="DT264" s="234"/>
      <c r="DU264" s="234"/>
      <c r="DV264" s="233"/>
    </row>
    <row r="265" spans="1:126" x14ac:dyDescent="0.25">
      <c r="A265" s="163" t="s">
        <v>1387</v>
      </c>
      <c r="B265" s="244" t="s">
        <v>1223</v>
      </c>
      <c r="C265" s="231">
        <v>82100</v>
      </c>
      <c r="D265" s="231">
        <v>100062</v>
      </c>
      <c r="E265" s="231">
        <v>142106</v>
      </c>
      <c r="F265" s="231">
        <v>166715</v>
      </c>
      <c r="G265" s="231">
        <v>242967</v>
      </c>
      <c r="H265" s="231">
        <v>113</v>
      </c>
      <c r="I265" s="231">
        <v>134</v>
      </c>
      <c r="J265" s="231">
        <v>171</v>
      </c>
      <c r="K265" s="231">
        <v>369</v>
      </c>
      <c r="L265" s="245" t="s">
        <v>1735</v>
      </c>
      <c r="M265" s="154"/>
      <c r="N265" s="154"/>
      <c r="O265" s="154"/>
      <c r="P265" s="154"/>
      <c r="Q265" s="154"/>
      <c r="R265" s="154"/>
      <c r="S265" s="154"/>
      <c r="T265" s="154"/>
      <c r="U265" s="154"/>
      <c r="V265" s="154"/>
      <c r="W265" s="154"/>
      <c r="X265" s="154"/>
      <c r="Y265" s="154"/>
      <c r="Z265" s="241"/>
      <c r="AA265" s="241"/>
      <c r="AB265" s="241"/>
      <c r="AC265" s="241"/>
      <c r="AD265" s="241"/>
      <c r="AE265" s="241"/>
      <c r="AF265" s="241"/>
      <c r="AG265" s="241"/>
      <c r="AH265" s="241"/>
      <c r="AI265" s="241"/>
      <c r="AJ265" s="241"/>
      <c r="AK265" s="241"/>
      <c r="AL265" s="241"/>
      <c r="AM265" s="241"/>
      <c r="AN265" s="241"/>
      <c r="AO265" s="241"/>
      <c r="AP265" s="241"/>
      <c r="AQ265" s="241"/>
      <c r="AR265" s="241"/>
      <c r="AS265" s="241"/>
      <c r="AT265" s="241"/>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2"/>
      <c r="DU265" s="242"/>
      <c r="DV265" s="241"/>
    </row>
    <row r="266" spans="1:126" x14ac:dyDescent="0.25">
      <c r="A266" s="163" t="s">
        <v>606</v>
      </c>
      <c r="B266" s="230" t="s">
        <v>607</v>
      </c>
      <c r="C266" s="231" t="e">
        <v>#N/A</v>
      </c>
      <c r="D266" s="231" t="e">
        <v>#N/A</v>
      </c>
      <c r="E266" s="231" t="e">
        <v>#N/A</v>
      </c>
      <c r="F266" s="231" t="e">
        <v>#N/A</v>
      </c>
      <c r="G266" s="231" t="e">
        <v>#N/A</v>
      </c>
      <c r="H266" s="231" t="e">
        <v>#N/A</v>
      </c>
      <c r="I266" s="231" t="e">
        <v>#N/A</v>
      </c>
      <c r="J266" s="231" t="e">
        <v>#N/A</v>
      </c>
      <c r="K266" s="231" t="e">
        <v>#N/A</v>
      </c>
      <c r="L266" s="164" t="e">
        <v>#N/A</v>
      </c>
      <c r="M266" s="164"/>
      <c r="N266" s="164"/>
      <c r="O266" s="164"/>
      <c r="P266" s="164"/>
      <c r="Q266" s="164"/>
      <c r="R266" s="164"/>
      <c r="S266" s="164"/>
      <c r="T266" s="164"/>
      <c r="U266" s="164"/>
      <c r="V266" s="164"/>
      <c r="W266" s="164"/>
      <c r="X266" s="164"/>
      <c r="Y266" s="164"/>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c r="AZ266" s="233"/>
      <c r="BA266" s="233"/>
      <c r="BB266" s="233"/>
      <c r="BC266" s="233"/>
      <c r="BD266" s="233"/>
      <c r="BE266" s="233"/>
      <c r="BF266" s="233"/>
      <c r="BG266" s="233"/>
      <c r="BH266" s="233"/>
      <c r="BI266" s="233"/>
      <c r="BJ266" s="233"/>
      <c r="BK266" s="233"/>
      <c r="BL266" s="233"/>
      <c r="BM266" s="233"/>
      <c r="BN266" s="233"/>
      <c r="BO266" s="233"/>
      <c r="BP266" s="233"/>
      <c r="BQ266" s="233"/>
      <c r="BR266" s="233"/>
      <c r="BS266" s="233"/>
      <c r="BT266" s="233"/>
      <c r="BU266" s="233"/>
      <c r="BV266" s="233"/>
      <c r="BW266" s="233"/>
      <c r="BX266" s="233"/>
      <c r="BY266" s="233"/>
      <c r="BZ266" s="233"/>
      <c r="CA266" s="233"/>
      <c r="CB266" s="233"/>
      <c r="CC266" s="233"/>
      <c r="CD266" s="233"/>
      <c r="CE266" s="233"/>
      <c r="CF266" s="233"/>
      <c r="CG266" s="233"/>
      <c r="CH266" s="233"/>
      <c r="CI266" s="233"/>
      <c r="CJ266" s="233"/>
      <c r="CK266" s="233"/>
      <c r="CL266" s="233"/>
      <c r="CM266" s="233"/>
      <c r="CN266" s="233"/>
      <c r="CO266" s="233"/>
      <c r="CP266" s="233"/>
      <c r="CQ266" s="233"/>
      <c r="CR266" s="233"/>
      <c r="CS266" s="233"/>
      <c r="CT266" s="233"/>
      <c r="CU266" s="233"/>
      <c r="CV266" s="233"/>
      <c r="CW266" s="233"/>
      <c r="CX266" s="233"/>
      <c r="CY266" s="233"/>
      <c r="CZ266" s="233"/>
      <c r="DA266" s="233"/>
      <c r="DB266" s="233"/>
      <c r="DC266" s="233"/>
      <c r="DD266" s="233"/>
      <c r="DE266" s="233"/>
      <c r="DF266" s="233"/>
      <c r="DG266" s="233"/>
      <c r="DH266" s="233"/>
      <c r="DI266" s="233"/>
      <c r="DJ266" s="233"/>
      <c r="DK266" s="233"/>
      <c r="DL266" s="233"/>
      <c r="DM266" s="233"/>
      <c r="DN266" s="233"/>
      <c r="DO266" s="233"/>
      <c r="DP266" s="233"/>
      <c r="DQ266" s="233"/>
      <c r="DR266" s="233"/>
      <c r="DS266" s="233"/>
      <c r="DT266" s="234"/>
      <c r="DU266" s="234"/>
      <c r="DV266" s="233"/>
    </row>
    <row r="267" spans="1:126" x14ac:dyDescent="0.25">
      <c r="A267" s="163" t="s">
        <v>608</v>
      </c>
      <c r="B267" s="230" t="s">
        <v>609</v>
      </c>
      <c r="C267" s="231" t="e">
        <v>#N/A</v>
      </c>
      <c r="D267" s="231" t="e">
        <v>#N/A</v>
      </c>
      <c r="E267" s="231" t="e">
        <v>#N/A</v>
      </c>
      <c r="F267" s="231" t="e">
        <v>#N/A</v>
      </c>
      <c r="G267" s="231" t="e">
        <v>#N/A</v>
      </c>
      <c r="H267" s="231" t="e">
        <v>#N/A</v>
      </c>
      <c r="I267" s="231" t="e">
        <v>#N/A</v>
      </c>
      <c r="J267" s="231" t="e">
        <v>#N/A</v>
      </c>
      <c r="K267" s="231" t="e">
        <v>#N/A</v>
      </c>
      <c r="L267" s="164" t="e">
        <v>#N/A</v>
      </c>
      <c r="M267" s="164"/>
      <c r="N267" s="164"/>
      <c r="O267" s="164"/>
      <c r="P267" s="164"/>
      <c r="Q267" s="164"/>
      <c r="R267" s="164"/>
      <c r="S267" s="164"/>
      <c r="T267" s="164"/>
      <c r="U267" s="164"/>
      <c r="V267" s="164"/>
      <c r="W267" s="164"/>
      <c r="X267" s="164"/>
      <c r="Y267" s="164"/>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3"/>
      <c r="BQ267" s="233"/>
      <c r="BR267" s="233"/>
      <c r="BS267" s="233"/>
      <c r="BT267" s="233"/>
      <c r="BU267" s="233"/>
      <c r="BV267" s="233"/>
      <c r="BW267" s="233"/>
      <c r="BX267" s="233"/>
      <c r="BY267" s="233"/>
      <c r="BZ267" s="233"/>
      <c r="CA267" s="233"/>
      <c r="CB267" s="233"/>
      <c r="CC267" s="233"/>
      <c r="CD267" s="233"/>
      <c r="CE267" s="233"/>
      <c r="CF267" s="233"/>
      <c r="CG267" s="233"/>
      <c r="CH267" s="233"/>
      <c r="CI267" s="233"/>
      <c r="CJ267" s="233"/>
      <c r="CK267" s="233"/>
      <c r="CL267" s="233"/>
      <c r="CM267" s="233"/>
      <c r="CN267" s="233"/>
      <c r="CO267" s="233"/>
      <c r="CP267" s="233"/>
      <c r="CQ267" s="233"/>
      <c r="CR267" s="233"/>
      <c r="CS267" s="233"/>
      <c r="CT267" s="233"/>
      <c r="CU267" s="233"/>
      <c r="CV267" s="233"/>
      <c r="CW267" s="233"/>
      <c r="CX267" s="233"/>
      <c r="CY267" s="233"/>
      <c r="CZ267" s="233"/>
      <c r="DA267" s="233"/>
      <c r="DB267" s="233"/>
      <c r="DC267" s="233"/>
      <c r="DD267" s="233"/>
      <c r="DE267" s="233"/>
      <c r="DF267" s="233"/>
      <c r="DG267" s="233"/>
      <c r="DH267" s="233"/>
      <c r="DI267" s="233"/>
      <c r="DJ267" s="233"/>
      <c r="DK267" s="233"/>
      <c r="DL267" s="233"/>
      <c r="DM267" s="233"/>
      <c r="DN267" s="233"/>
      <c r="DO267" s="233"/>
      <c r="DP267" s="233"/>
      <c r="DQ267" s="233"/>
      <c r="DR267" s="233"/>
      <c r="DS267" s="233"/>
      <c r="DT267" s="234"/>
      <c r="DU267" s="234"/>
      <c r="DV267" s="233"/>
    </row>
    <row r="268" spans="1:126" x14ac:dyDescent="0.25">
      <c r="A268" s="163" t="s">
        <v>610</v>
      </c>
      <c r="B268" s="230" t="s">
        <v>611</v>
      </c>
      <c r="C268" s="231" t="e">
        <v>#N/A</v>
      </c>
      <c r="D268" s="231" t="e">
        <v>#N/A</v>
      </c>
      <c r="E268" s="231" t="e">
        <v>#N/A</v>
      </c>
      <c r="F268" s="231" t="e">
        <v>#N/A</v>
      </c>
      <c r="G268" s="231" t="e">
        <v>#N/A</v>
      </c>
      <c r="H268" s="231" t="e">
        <v>#N/A</v>
      </c>
      <c r="I268" s="231" t="e">
        <v>#N/A</v>
      </c>
      <c r="J268" s="231" t="e">
        <v>#N/A</v>
      </c>
      <c r="K268" s="231" t="e">
        <v>#N/A</v>
      </c>
      <c r="L268" s="164" t="e">
        <v>#N/A</v>
      </c>
      <c r="M268" s="164"/>
      <c r="N268" s="164"/>
      <c r="O268" s="164"/>
      <c r="P268" s="164"/>
      <c r="Q268" s="164"/>
      <c r="R268" s="164"/>
      <c r="S268" s="164"/>
      <c r="T268" s="164"/>
      <c r="U268" s="164"/>
      <c r="V268" s="164"/>
      <c r="W268" s="164"/>
      <c r="X268" s="164"/>
      <c r="Y268" s="164"/>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3"/>
      <c r="BQ268" s="233"/>
      <c r="BR268" s="233"/>
      <c r="BS268" s="233"/>
      <c r="BT268" s="233"/>
      <c r="BU268" s="233"/>
      <c r="BV268" s="233"/>
      <c r="BW268" s="233"/>
      <c r="BX268" s="233"/>
      <c r="BY268" s="233"/>
      <c r="BZ268" s="233"/>
      <c r="CA268" s="233"/>
      <c r="CB268" s="233"/>
      <c r="CC268" s="233"/>
      <c r="CD268" s="233"/>
      <c r="CE268" s="233"/>
      <c r="CF268" s="233"/>
      <c r="CG268" s="233"/>
      <c r="CH268" s="233"/>
      <c r="CI268" s="233"/>
      <c r="CJ268" s="233"/>
      <c r="CK268" s="233"/>
      <c r="CL268" s="233"/>
      <c r="CM268" s="233"/>
      <c r="CN268" s="233"/>
      <c r="CO268" s="233"/>
      <c r="CP268" s="233"/>
      <c r="CQ268" s="233"/>
      <c r="CR268" s="233"/>
      <c r="CS268" s="233"/>
      <c r="CT268" s="233"/>
      <c r="CU268" s="233"/>
      <c r="CV268" s="233"/>
      <c r="CW268" s="233"/>
      <c r="CX268" s="233"/>
      <c r="CY268" s="233"/>
      <c r="CZ268" s="233"/>
      <c r="DA268" s="233"/>
      <c r="DB268" s="233"/>
      <c r="DC268" s="233"/>
      <c r="DD268" s="233"/>
      <c r="DE268" s="233"/>
      <c r="DF268" s="233"/>
      <c r="DG268" s="233"/>
      <c r="DH268" s="233"/>
      <c r="DI268" s="233"/>
      <c r="DJ268" s="233"/>
      <c r="DK268" s="233"/>
      <c r="DL268" s="233"/>
      <c r="DM268" s="233"/>
      <c r="DN268" s="233"/>
      <c r="DO268" s="233"/>
      <c r="DP268" s="233"/>
      <c r="DQ268" s="233"/>
      <c r="DR268" s="233"/>
      <c r="DS268" s="233"/>
      <c r="DT268" s="234"/>
      <c r="DU268" s="234"/>
      <c r="DV268" s="233"/>
    </row>
    <row r="269" spans="1:126" x14ac:dyDescent="0.25">
      <c r="A269" s="163" t="s">
        <v>612</v>
      </c>
      <c r="B269" s="230" t="s">
        <v>613</v>
      </c>
      <c r="C269" s="231" t="e">
        <v>#N/A</v>
      </c>
      <c r="D269" s="231" t="e">
        <v>#N/A</v>
      </c>
      <c r="E269" s="231" t="e">
        <v>#N/A</v>
      </c>
      <c r="F269" s="231" t="e">
        <v>#N/A</v>
      </c>
      <c r="G269" s="231" t="e">
        <v>#N/A</v>
      </c>
      <c r="H269" s="231" t="e">
        <v>#N/A</v>
      </c>
      <c r="I269" s="231" t="e">
        <v>#N/A</v>
      </c>
      <c r="J269" s="231" t="e">
        <v>#N/A</v>
      </c>
      <c r="K269" s="231" t="e">
        <v>#N/A</v>
      </c>
      <c r="L269" s="164" t="e">
        <v>#N/A</v>
      </c>
      <c r="M269" s="164"/>
      <c r="N269" s="164"/>
      <c r="O269" s="164"/>
      <c r="P269" s="164"/>
      <c r="Q269" s="164"/>
      <c r="R269" s="164"/>
      <c r="S269" s="164"/>
      <c r="T269" s="164"/>
      <c r="U269" s="164"/>
      <c r="V269" s="164"/>
      <c r="W269" s="164"/>
      <c r="X269" s="164"/>
      <c r="Y269" s="164"/>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c r="AZ269" s="233"/>
      <c r="BA269" s="233"/>
      <c r="BB269" s="233"/>
      <c r="BC269" s="233"/>
      <c r="BD269" s="233"/>
      <c r="BE269" s="233"/>
      <c r="BF269" s="233"/>
      <c r="BG269" s="233"/>
      <c r="BH269" s="233"/>
      <c r="BI269" s="233"/>
      <c r="BJ269" s="233"/>
      <c r="BK269" s="233"/>
      <c r="BL269" s="233"/>
      <c r="BM269" s="233"/>
      <c r="BN269" s="233"/>
      <c r="BO269" s="233"/>
      <c r="BP269" s="233"/>
      <c r="BQ269" s="233"/>
      <c r="BR269" s="233"/>
      <c r="BS269" s="233"/>
      <c r="BT269" s="233"/>
      <c r="BU269" s="233"/>
      <c r="BV269" s="233"/>
      <c r="BW269" s="233"/>
      <c r="BX269" s="233"/>
      <c r="BY269" s="233"/>
      <c r="BZ269" s="233"/>
      <c r="CA269" s="233"/>
      <c r="CB269" s="233"/>
      <c r="CC269" s="233"/>
      <c r="CD269" s="233"/>
      <c r="CE269" s="233"/>
      <c r="CF269" s="233"/>
      <c r="CG269" s="233"/>
      <c r="CH269" s="233"/>
      <c r="CI269" s="233"/>
      <c r="CJ269" s="233"/>
      <c r="CK269" s="233"/>
      <c r="CL269" s="233"/>
      <c r="CM269" s="233"/>
      <c r="CN269" s="233"/>
      <c r="CO269" s="233"/>
      <c r="CP269" s="233"/>
      <c r="CQ269" s="233"/>
      <c r="CR269" s="233"/>
      <c r="CS269" s="233"/>
      <c r="CT269" s="233"/>
      <c r="CU269" s="233"/>
      <c r="CV269" s="233"/>
      <c r="CW269" s="233"/>
      <c r="CX269" s="233"/>
      <c r="CY269" s="233"/>
      <c r="CZ269" s="233"/>
      <c r="DA269" s="233"/>
      <c r="DB269" s="233"/>
      <c r="DC269" s="233"/>
      <c r="DD269" s="233"/>
      <c r="DE269" s="233"/>
      <c r="DF269" s="233"/>
      <c r="DG269" s="233"/>
      <c r="DH269" s="233"/>
      <c r="DI269" s="233"/>
      <c r="DJ269" s="233"/>
      <c r="DK269" s="233"/>
      <c r="DL269" s="233"/>
      <c r="DM269" s="233"/>
      <c r="DN269" s="233"/>
      <c r="DO269" s="233"/>
      <c r="DP269" s="233"/>
      <c r="DQ269" s="233"/>
      <c r="DR269" s="233"/>
      <c r="DS269" s="233"/>
      <c r="DT269" s="234"/>
      <c r="DU269" s="234"/>
      <c r="DV269" s="233"/>
    </row>
    <row r="270" spans="1:126" x14ac:dyDescent="0.25">
      <c r="A270" s="163" t="s">
        <v>614</v>
      </c>
      <c r="B270" s="230" t="s">
        <v>615</v>
      </c>
      <c r="C270" s="231" t="e">
        <v>#N/A</v>
      </c>
      <c r="D270" s="231" t="e">
        <v>#N/A</v>
      </c>
      <c r="E270" s="231" t="e">
        <v>#N/A</v>
      </c>
      <c r="F270" s="231" t="e">
        <v>#N/A</v>
      </c>
      <c r="G270" s="231" t="e">
        <v>#N/A</v>
      </c>
      <c r="H270" s="231" t="e">
        <v>#N/A</v>
      </c>
      <c r="I270" s="231" t="e">
        <v>#N/A</v>
      </c>
      <c r="J270" s="231" t="e">
        <v>#N/A</v>
      </c>
      <c r="K270" s="231" t="e">
        <v>#N/A</v>
      </c>
      <c r="L270" s="164" t="e">
        <v>#N/A</v>
      </c>
      <c r="M270" s="164"/>
      <c r="N270" s="164"/>
      <c r="O270" s="164"/>
      <c r="P270" s="164"/>
      <c r="Q270" s="164"/>
      <c r="R270" s="164"/>
      <c r="S270" s="164"/>
      <c r="T270" s="164"/>
      <c r="U270" s="164"/>
      <c r="V270" s="164"/>
      <c r="W270" s="164"/>
      <c r="X270" s="164"/>
      <c r="Y270" s="164"/>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c r="BH270" s="233"/>
      <c r="BI270" s="233"/>
      <c r="BJ270" s="233"/>
      <c r="BK270" s="233"/>
      <c r="BL270" s="233"/>
      <c r="BM270" s="233"/>
      <c r="BN270" s="233"/>
      <c r="BO270" s="233"/>
      <c r="BP270" s="233"/>
      <c r="BQ270" s="233"/>
      <c r="BR270" s="233"/>
      <c r="BS270" s="233"/>
      <c r="BT270" s="233"/>
      <c r="BU270" s="233"/>
      <c r="BV270" s="233"/>
      <c r="BW270" s="233"/>
      <c r="BX270" s="233"/>
      <c r="BY270" s="233"/>
      <c r="BZ270" s="233"/>
      <c r="CA270" s="233"/>
      <c r="CB270" s="233"/>
      <c r="CC270" s="233"/>
      <c r="CD270" s="233"/>
      <c r="CE270" s="233"/>
      <c r="CF270" s="233"/>
      <c r="CG270" s="233"/>
      <c r="CH270" s="233"/>
      <c r="CI270" s="233"/>
      <c r="CJ270" s="233"/>
      <c r="CK270" s="233"/>
      <c r="CL270" s="233"/>
      <c r="CM270" s="233"/>
      <c r="CN270" s="233"/>
      <c r="CO270" s="233"/>
      <c r="CP270" s="233"/>
      <c r="CQ270" s="233"/>
      <c r="CR270" s="233"/>
      <c r="CS270" s="233"/>
      <c r="CT270" s="233"/>
      <c r="CU270" s="233"/>
      <c r="CV270" s="233"/>
      <c r="CW270" s="233"/>
      <c r="CX270" s="233"/>
      <c r="CY270" s="233"/>
      <c r="CZ270" s="233"/>
      <c r="DA270" s="233"/>
      <c r="DB270" s="233"/>
      <c r="DC270" s="233"/>
      <c r="DD270" s="233"/>
      <c r="DE270" s="233"/>
      <c r="DF270" s="233"/>
      <c r="DG270" s="233"/>
      <c r="DH270" s="233"/>
      <c r="DI270" s="233"/>
      <c r="DJ270" s="233"/>
      <c r="DK270" s="233"/>
      <c r="DL270" s="233"/>
      <c r="DM270" s="233"/>
      <c r="DN270" s="233"/>
      <c r="DO270" s="233"/>
      <c r="DP270" s="233"/>
      <c r="DQ270" s="233"/>
      <c r="DR270" s="233"/>
      <c r="DS270" s="233"/>
      <c r="DT270" s="234"/>
      <c r="DU270" s="234"/>
      <c r="DV270" s="233"/>
    </row>
    <row r="271" spans="1:126" x14ac:dyDescent="0.25">
      <c r="A271" s="163" t="s">
        <v>616</v>
      </c>
      <c r="B271" s="230" t="s">
        <v>617</v>
      </c>
      <c r="C271" s="231" t="e">
        <v>#N/A</v>
      </c>
      <c r="D271" s="231" t="e">
        <v>#N/A</v>
      </c>
      <c r="E271" s="231" t="e">
        <v>#N/A</v>
      </c>
      <c r="F271" s="231" t="e">
        <v>#N/A</v>
      </c>
      <c r="G271" s="231" t="e">
        <v>#N/A</v>
      </c>
      <c r="H271" s="231" t="e">
        <v>#N/A</v>
      </c>
      <c r="I271" s="231" t="e">
        <v>#N/A</v>
      </c>
      <c r="J271" s="231" t="e">
        <v>#N/A</v>
      </c>
      <c r="K271" s="231" t="e">
        <v>#N/A</v>
      </c>
      <c r="L271" s="164" t="e">
        <v>#N/A</v>
      </c>
      <c r="M271" s="164"/>
      <c r="N271" s="164"/>
      <c r="O271" s="164"/>
      <c r="P271" s="164"/>
      <c r="Q271" s="164"/>
      <c r="R271" s="164"/>
      <c r="S271" s="164"/>
      <c r="T271" s="164"/>
      <c r="U271" s="164"/>
      <c r="V271" s="164"/>
      <c r="W271" s="164"/>
      <c r="X271" s="164"/>
      <c r="Y271" s="164"/>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c r="BH271" s="233"/>
      <c r="BI271" s="233"/>
      <c r="BJ271" s="233"/>
      <c r="BK271" s="233"/>
      <c r="BL271" s="233"/>
      <c r="BM271" s="233"/>
      <c r="BN271" s="233"/>
      <c r="BO271" s="233"/>
      <c r="BP271" s="233"/>
      <c r="BQ271" s="233"/>
      <c r="BR271" s="233"/>
      <c r="BS271" s="233"/>
      <c r="BT271" s="233"/>
      <c r="BU271" s="233"/>
      <c r="BV271" s="233"/>
      <c r="BW271" s="233"/>
      <c r="BX271" s="233"/>
      <c r="BY271" s="233"/>
      <c r="BZ271" s="233"/>
      <c r="CA271" s="233"/>
      <c r="CB271" s="233"/>
      <c r="CC271" s="233"/>
      <c r="CD271" s="233"/>
      <c r="CE271" s="233"/>
      <c r="CF271" s="233"/>
      <c r="CG271" s="233"/>
      <c r="CH271" s="233"/>
      <c r="CI271" s="233"/>
      <c r="CJ271" s="233"/>
      <c r="CK271" s="233"/>
      <c r="CL271" s="233"/>
      <c r="CM271" s="233"/>
      <c r="CN271" s="233"/>
      <c r="CO271" s="233"/>
      <c r="CP271" s="233"/>
      <c r="CQ271" s="233"/>
      <c r="CR271" s="233"/>
      <c r="CS271" s="233"/>
      <c r="CT271" s="233"/>
      <c r="CU271" s="233"/>
      <c r="CV271" s="233"/>
      <c r="CW271" s="233"/>
      <c r="CX271" s="233"/>
      <c r="CY271" s="233"/>
      <c r="CZ271" s="233"/>
      <c r="DA271" s="233"/>
      <c r="DB271" s="233"/>
      <c r="DC271" s="233"/>
      <c r="DD271" s="233"/>
      <c r="DE271" s="233"/>
      <c r="DF271" s="233"/>
      <c r="DG271" s="233"/>
      <c r="DH271" s="233"/>
      <c r="DI271" s="233"/>
      <c r="DJ271" s="233"/>
      <c r="DK271" s="233"/>
      <c r="DL271" s="233"/>
      <c r="DM271" s="233"/>
      <c r="DN271" s="233"/>
      <c r="DO271" s="233"/>
      <c r="DP271" s="233"/>
      <c r="DQ271" s="233"/>
      <c r="DR271" s="233"/>
      <c r="DS271" s="233"/>
      <c r="DT271" s="234"/>
      <c r="DU271" s="234"/>
      <c r="DV271" s="233"/>
    </row>
    <row r="272" spans="1:126" x14ac:dyDescent="0.25">
      <c r="A272" s="163" t="s">
        <v>618</v>
      </c>
      <c r="B272" s="230" t="s">
        <v>619</v>
      </c>
      <c r="C272" s="231" t="e">
        <v>#N/A</v>
      </c>
      <c r="D272" s="231" t="e">
        <v>#N/A</v>
      </c>
      <c r="E272" s="231" t="e">
        <v>#N/A</v>
      </c>
      <c r="F272" s="231" t="e">
        <v>#N/A</v>
      </c>
      <c r="G272" s="231" t="e">
        <v>#N/A</v>
      </c>
      <c r="H272" s="231" t="e">
        <v>#N/A</v>
      </c>
      <c r="I272" s="231" t="e">
        <v>#N/A</v>
      </c>
      <c r="J272" s="231" t="e">
        <v>#N/A</v>
      </c>
      <c r="K272" s="231" t="e">
        <v>#N/A</v>
      </c>
      <c r="L272" s="164" t="e">
        <v>#N/A</v>
      </c>
      <c r="M272" s="164"/>
      <c r="N272" s="164"/>
      <c r="O272" s="164"/>
      <c r="P272" s="164"/>
      <c r="Q272" s="164"/>
      <c r="R272" s="164"/>
      <c r="S272" s="164"/>
      <c r="T272" s="164"/>
      <c r="U272" s="164"/>
      <c r="V272" s="164"/>
      <c r="W272" s="164"/>
      <c r="X272" s="164"/>
      <c r="Y272" s="164"/>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c r="BH272" s="233"/>
      <c r="BI272" s="233"/>
      <c r="BJ272" s="233"/>
      <c r="BK272" s="233"/>
      <c r="BL272" s="233"/>
      <c r="BM272" s="233"/>
      <c r="BN272" s="233"/>
      <c r="BO272" s="233"/>
      <c r="BP272" s="233"/>
      <c r="BQ272" s="233"/>
      <c r="BR272" s="233"/>
      <c r="BS272" s="233"/>
      <c r="BT272" s="233"/>
      <c r="BU272" s="233"/>
      <c r="BV272" s="233"/>
      <c r="BW272" s="233"/>
      <c r="BX272" s="233"/>
      <c r="BY272" s="233"/>
      <c r="BZ272" s="233"/>
      <c r="CA272" s="233"/>
      <c r="CB272" s="233"/>
      <c r="CC272" s="233"/>
      <c r="CD272" s="233"/>
      <c r="CE272" s="233"/>
      <c r="CF272" s="233"/>
      <c r="CG272" s="233"/>
      <c r="CH272" s="233"/>
      <c r="CI272" s="233"/>
      <c r="CJ272" s="233"/>
      <c r="CK272" s="233"/>
      <c r="CL272" s="233"/>
      <c r="CM272" s="233"/>
      <c r="CN272" s="233"/>
      <c r="CO272" s="233"/>
      <c r="CP272" s="233"/>
      <c r="CQ272" s="233"/>
      <c r="CR272" s="233"/>
      <c r="CS272" s="233"/>
      <c r="CT272" s="233"/>
      <c r="CU272" s="233"/>
      <c r="CV272" s="233"/>
      <c r="CW272" s="233"/>
      <c r="CX272" s="233"/>
      <c r="CY272" s="233"/>
      <c r="CZ272" s="233"/>
      <c r="DA272" s="233"/>
      <c r="DB272" s="233"/>
      <c r="DC272" s="233"/>
      <c r="DD272" s="233"/>
      <c r="DE272" s="233"/>
      <c r="DF272" s="233"/>
      <c r="DG272" s="233"/>
      <c r="DH272" s="233"/>
      <c r="DI272" s="233"/>
      <c r="DJ272" s="233"/>
      <c r="DK272" s="233"/>
      <c r="DL272" s="233"/>
      <c r="DM272" s="233"/>
      <c r="DN272" s="233"/>
      <c r="DO272" s="233"/>
      <c r="DP272" s="233"/>
      <c r="DQ272" s="233"/>
      <c r="DR272" s="233"/>
      <c r="DS272" s="233"/>
      <c r="DT272" s="234"/>
      <c r="DU272" s="234"/>
      <c r="DV272" s="233"/>
    </row>
    <row r="273" spans="1:126" x14ac:dyDescent="0.25">
      <c r="A273" s="163" t="s">
        <v>620</v>
      </c>
      <c r="B273" s="230" t="s">
        <v>621</v>
      </c>
      <c r="C273" s="231" t="e">
        <v>#N/A</v>
      </c>
      <c r="D273" s="231" t="e">
        <v>#N/A</v>
      </c>
      <c r="E273" s="231" t="e">
        <v>#N/A</v>
      </c>
      <c r="F273" s="231" t="e">
        <v>#N/A</v>
      </c>
      <c r="G273" s="231" t="e">
        <v>#N/A</v>
      </c>
      <c r="H273" s="231" t="e">
        <v>#N/A</v>
      </c>
      <c r="I273" s="231" t="e">
        <v>#N/A</v>
      </c>
      <c r="J273" s="231" t="e">
        <v>#N/A</v>
      </c>
      <c r="K273" s="231" t="e">
        <v>#N/A</v>
      </c>
      <c r="L273" s="164" t="e">
        <v>#N/A</v>
      </c>
      <c r="M273" s="164"/>
      <c r="N273" s="164"/>
      <c r="O273" s="164"/>
      <c r="P273" s="164"/>
      <c r="Q273" s="164"/>
      <c r="R273" s="164"/>
      <c r="S273" s="164"/>
      <c r="T273" s="164"/>
      <c r="U273" s="164"/>
      <c r="V273" s="164"/>
      <c r="W273" s="164"/>
      <c r="X273" s="164"/>
      <c r="Y273" s="164"/>
      <c r="Z273" s="233"/>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33"/>
      <c r="AX273" s="233"/>
      <c r="AY273" s="233"/>
      <c r="AZ273" s="233"/>
      <c r="BA273" s="233"/>
      <c r="BB273" s="233"/>
      <c r="BC273" s="233"/>
      <c r="BD273" s="233"/>
      <c r="BE273" s="233"/>
      <c r="BF273" s="233"/>
      <c r="BG273" s="233"/>
      <c r="BH273" s="233"/>
      <c r="BI273" s="233"/>
      <c r="BJ273" s="233"/>
      <c r="BK273" s="233"/>
      <c r="BL273" s="233"/>
      <c r="BM273" s="233"/>
      <c r="BN273" s="233"/>
      <c r="BO273" s="233"/>
      <c r="BP273" s="233"/>
      <c r="BQ273" s="233"/>
      <c r="BR273" s="233"/>
      <c r="BS273" s="233"/>
      <c r="BT273" s="233"/>
      <c r="BU273" s="233"/>
      <c r="BV273" s="233"/>
      <c r="BW273" s="233"/>
      <c r="BX273" s="233"/>
      <c r="BY273" s="233"/>
      <c r="BZ273" s="233"/>
      <c r="CA273" s="233"/>
      <c r="CB273" s="233"/>
      <c r="CC273" s="233"/>
      <c r="CD273" s="233"/>
      <c r="CE273" s="233"/>
      <c r="CF273" s="233"/>
      <c r="CG273" s="233"/>
      <c r="CH273" s="233"/>
      <c r="CI273" s="233"/>
      <c r="CJ273" s="233"/>
      <c r="CK273" s="233"/>
      <c r="CL273" s="233"/>
      <c r="CM273" s="233"/>
      <c r="CN273" s="233"/>
      <c r="CO273" s="233"/>
      <c r="CP273" s="233"/>
      <c r="CQ273" s="233"/>
      <c r="CR273" s="233"/>
      <c r="CS273" s="233"/>
      <c r="CT273" s="233"/>
      <c r="CU273" s="233"/>
      <c r="CV273" s="233"/>
      <c r="CW273" s="233"/>
      <c r="CX273" s="233"/>
      <c r="CY273" s="233"/>
      <c r="CZ273" s="233"/>
      <c r="DA273" s="233"/>
      <c r="DB273" s="233"/>
      <c r="DC273" s="233"/>
      <c r="DD273" s="233"/>
      <c r="DE273" s="233"/>
      <c r="DF273" s="233"/>
      <c r="DG273" s="233"/>
      <c r="DH273" s="233"/>
      <c r="DI273" s="233"/>
      <c r="DJ273" s="233"/>
      <c r="DK273" s="233"/>
      <c r="DL273" s="233"/>
      <c r="DM273" s="233"/>
      <c r="DN273" s="233"/>
      <c r="DO273" s="233"/>
      <c r="DP273" s="233"/>
      <c r="DQ273" s="233"/>
      <c r="DR273" s="233"/>
      <c r="DS273" s="233"/>
      <c r="DT273" s="234"/>
      <c r="DU273" s="234"/>
      <c r="DV273" s="233"/>
    </row>
    <row r="274" spans="1:126" x14ac:dyDescent="0.25">
      <c r="A274" s="235" t="s">
        <v>622</v>
      </c>
      <c r="B274" s="236" t="s">
        <v>623</v>
      </c>
      <c r="C274" s="237" t="s">
        <v>1223</v>
      </c>
      <c r="D274" s="237" t="s">
        <v>1223</v>
      </c>
      <c r="E274" s="237">
        <v>257250</v>
      </c>
      <c r="F274" s="237">
        <v>206736</v>
      </c>
      <c r="G274" s="237">
        <v>302500</v>
      </c>
      <c r="H274" s="237" t="s">
        <v>1223</v>
      </c>
      <c r="I274" s="237">
        <v>173</v>
      </c>
      <c r="J274" s="237">
        <v>222</v>
      </c>
      <c r="K274" s="237">
        <v>253</v>
      </c>
      <c r="L274" s="239" t="s">
        <v>1735</v>
      </c>
      <c r="M274" s="154"/>
      <c r="N274" s="154"/>
      <c r="O274" s="154"/>
      <c r="P274" s="154"/>
      <c r="Q274" s="154"/>
      <c r="R274" s="154"/>
      <c r="S274" s="154"/>
      <c r="T274" s="154"/>
      <c r="U274" s="154"/>
      <c r="V274" s="154"/>
      <c r="W274" s="154"/>
      <c r="X274" s="154"/>
      <c r="Y274" s="154"/>
      <c r="Z274" s="240"/>
      <c r="AA274" s="240"/>
      <c r="AB274" s="240"/>
      <c r="AC274" s="240"/>
      <c r="AD274" s="240"/>
      <c r="AE274" s="240"/>
      <c r="AF274" s="240"/>
      <c r="AG274" s="240"/>
      <c r="AH274" s="240"/>
      <c r="AI274" s="240"/>
      <c r="AJ274" s="240"/>
      <c r="AK274" s="240"/>
      <c r="AL274" s="240"/>
      <c r="AM274" s="240"/>
      <c r="AN274" s="240"/>
      <c r="AO274" s="240"/>
      <c r="AP274" s="240"/>
      <c r="AQ274" s="240"/>
      <c r="AR274" s="240"/>
      <c r="AS274" s="240"/>
      <c r="AT274" s="240"/>
      <c r="AU274" s="240"/>
      <c r="AV274" s="240"/>
      <c r="AW274" s="240"/>
      <c r="AX274" s="240"/>
      <c r="AY274" s="240"/>
      <c r="AZ274" s="240"/>
      <c r="BA274" s="240"/>
      <c r="BB274" s="240"/>
      <c r="BC274" s="240"/>
      <c r="BD274" s="240"/>
      <c r="BE274" s="240"/>
      <c r="BF274" s="240"/>
      <c r="BG274" s="240"/>
      <c r="BH274" s="240"/>
      <c r="BI274" s="240"/>
      <c r="BJ274" s="240"/>
      <c r="BK274" s="240"/>
      <c r="BL274" s="240"/>
      <c r="BM274" s="240"/>
      <c r="BN274" s="240"/>
      <c r="BO274" s="240"/>
      <c r="BP274" s="240"/>
      <c r="BQ274" s="240"/>
      <c r="BR274" s="240"/>
      <c r="BS274" s="240"/>
      <c r="BT274" s="240"/>
      <c r="BU274" s="240"/>
      <c r="BV274" s="240"/>
      <c r="BW274" s="240"/>
      <c r="BX274" s="240"/>
      <c r="BY274" s="240"/>
      <c r="BZ274" s="240"/>
      <c r="CA274" s="240"/>
      <c r="CB274" s="240"/>
      <c r="CC274" s="240"/>
      <c r="CD274" s="240"/>
      <c r="CE274" s="240"/>
      <c r="CF274" s="240"/>
      <c r="CG274" s="240"/>
      <c r="CH274" s="240"/>
      <c r="CI274" s="240"/>
      <c r="CJ274" s="240"/>
      <c r="CK274" s="240"/>
      <c r="CL274" s="240"/>
      <c r="CM274" s="240"/>
      <c r="CN274" s="240"/>
      <c r="CO274" s="240"/>
      <c r="CP274" s="240"/>
      <c r="CQ274" s="240"/>
      <c r="CR274" s="240"/>
      <c r="CS274" s="240"/>
      <c r="CT274" s="240"/>
      <c r="CU274" s="240"/>
      <c r="CV274" s="240"/>
      <c r="CW274" s="240"/>
      <c r="CX274" s="240"/>
      <c r="CY274" s="240"/>
      <c r="CZ274" s="240"/>
      <c r="DA274" s="240"/>
      <c r="DB274" s="240"/>
      <c r="DC274" s="240"/>
      <c r="DD274" s="240"/>
      <c r="DE274" s="240"/>
      <c r="DF274" s="240"/>
      <c r="DG274" s="240"/>
      <c r="DH274" s="240"/>
      <c r="DI274" s="240"/>
      <c r="DJ274" s="240"/>
      <c r="DK274" s="240"/>
      <c r="DL274" s="240"/>
      <c r="DM274" s="240"/>
      <c r="DN274" s="240"/>
      <c r="DO274" s="240"/>
      <c r="DP274" s="240"/>
      <c r="DQ274" s="240"/>
      <c r="DR274" s="240"/>
      <c r="DS274" s="240"/>
      <c r="DT274" s="242"/>
      <c r="DU274" s="242"/>
      <c r="DV274" s="241"/>
    </row>
    <row r="275" spans="1:126" x14ac:dyDescent="0.25">
      <c r="A275" s="235" t="s">
        <v>624</v>
      </c>
      <c r="B275" s="236" t="s">
        <v>625</v>
      </c>
      <c r="C275" s="237" t="s">
        <v>1223</v>
      </c>
      <c r="D275" s="237" t="s">
        <v>1223</v>
      </c>
      <c r="E275" s="237" t="s">
        <v>1223</v>
      </c>
      <c r="F275" s="237">
        <v>250050</v>
      </c>
      <c r="G275" s="237">
        <v>428500</v>
      </c>
      <c r="H275" s="237">
        <v>126</v>
      </c>
      <c r="I275" s="238" t="s">
        <v>1223</v>
      </c>
      <c r="J275" s="237">
        <v>185</v>
      </c>
      <c r="K275" s="237">
        <v>265</v>
      </c>
      <c r="L275" s="239" t="s">
        <v>1735</v>
      </c>
      <c r="M275" s="154"/>
      <c r="N275" s="154"/>
      <c r="O275" s="154"/>
      <c r="P275" s="154"/>
      <c r="Q275" s="154"/>
      <c r="R275" s="154"/>
      <c r="S275" s="154"/>
      <c r="T275" s="154"/>
      <c r="U275" s="154"/>
      <c r="V275" s="154"/>
      <c r="W275" s="154"/>
      <c r="X275" s="154"/>
      <c r="Y275" s="154"/>
      <c r="Z275" s="240"/>
      <c r="AA275" s="240"/>
      <c r="AB275" s="240"/>
      <c r="AC275" s="240"/>
      <c r="AD275" s="240"/>
      <c r="AE275" s="240"/>
      <c r="AF275" s="240"/>
      <c r="AG275" s="240"/>
      <c r="AH275" s="240"/>
      <c r="AI275" s="240"/>
      <c r="AJ275" s="240"/>
      <c r="AK275" s="240"/>
      <c r="AL275" s="240"/>
      <c r="AM275" s="240"/>
      <c r="AN275" s="240"/>
      <c r="AO275" s="240"/>
      <c r="AP275" s="240"/>
      <c r="AQ275" s="240"/>
      <c r="AR275" s="240"/>
      <c r="AS275" s="240"/>
      <c r="AT275" s="240"/>
      <c r="AU275" s="240"/>
      <c r="AV275" s="240"/>
      <c r="AW275" s="240"/>
      <c r="AX275" s="240"/>
      <c r="AY275" s="240"/>
      <c r="AZ275" s="240"/>
      <c r="BA275" s="240"/>
      <c r="BB275" s="240"/>
      <c r="BC275" s="240"/>
      <c r="BD275" s="240"/>
      <c r="BE275" s="240"/>
      <c r="BF275" s="240"/>
      <c r="BG275" s="240"/>
      <c r="BH275" s="240"/>
      <c r="BI275" s="240"/>
      <c r="BJ275" s="240"/>
      <c r="BK275" s="240"/>
      <c r="BL275" s="240"/>
      <c r="BM275" s="240"/>
      <c r="BN275" s="240"/>
      <c r="BO275" s="240"/>
      <c r="BP275" s="240"/>
      <c r="BQ275" s="240"/>
      <c r="BR275" s="240"/>
      <c r="BS275" s="240"/>
      <c r="BT275" s="240"/>
      <c r="BU275" s="240"/>
      <c r="BV275" s="240"/>
      <c r="BW275" s="240"/>
      <c r="BX275" s="240"/>
      <c r="BY275" s="240"/>
      <c r="BZ275" s="240"/>
      <c r="CA275" s="240"/>
      <c r="CB275" s="240"/>
      <c r="CC275" s="240"/>
      <c r="CD275" s="240"/>
      <c r="CE275" s="240"/>
      <c r="CF275" s="240"/>
      <c r="CG275" s="240"/>
      <c r="CH275" s="240"/>
      <c r="CI275" s="240"/>
      <c r="CJ275" s="240"/>
      <c r="CK275" s="240"/>
      <c r="CL275" s="240"/>
      <c r="CM275" s="240"/>
      <c r="CN275" s="240"/>
      <c r="CO275" s="240"/>
      <c r="CP275" s="240"/>
      <c r="CQ275" s="240"/>
      <c r="CR275" s="240"/>
      <c r="CS275" s="240"/>
      <c r="CT275" s="240"/>
      <c r="CU275" s="240"/>
      <c r="CV275" s="240"/>
      <c r="CW275" s="240"/>
      <c r="CX275" s="240"/>
      <c r="CY275" s="240"/>
      <c r="CZ275" s="240"/>
      <c r="DA275" s="240"/>
      <c r="DB275" s="240"/>
      <c r="DC275" s="240"/>
      <c r="DD275" s="240"/>
      <c r="DE275" s="240"/>
      <c r="DF275" s="240"/>
      <c r="DG275" s="240"/>
      <c r="DH275" s="240"/>
      <c r="DI275" s="240"/>
      <c r="DJ275" s="240"/>
      <c r="DK275" s="240"/>
      <c r="DL275" s="240"/>
      <c r="DM275" s="240"/>
      <c r="DN275" s="240"/>
      <c r="DO275" s="240"/>
      <c r="DP275" s="240"/>
      <c r="DQ275" s="240"/>
      <c r="DR275" s="240"/>
      <c r="DS275" s="240"/>
      <c r="DT275" s="242"/>
      <c r="DU275" s="242"/>
      <c r="DV275" s="241"/>
    </row>
    <row r="276" spans="1:126" x14ac:dyDescent="0.25">
      <c r="A276" s="163" t="s">
        <v>626</v>
      </c>
      <c r="B276" s="230" t="s">
        <v>627</v>
      </c>
      <c r="C276" s="231" t="e">
        <v>#N/A</v>
      </c>
      <c r="D276" s="231" t="e">
        <v>#N/A</v>
      </c>
      <c r="E276" s="231" t="e">
        <v>#N/A</v>
      </c>
      <c r="F276" s="231" t="e">
        <v>#N/A</v>
      </c>
      <c r="G276" s="231" t="e">
        <v>#N/A</v>
      </c>
      <c r="H276" s="231" t="e">
        <v>#N/A</v>
      </c>
      <c r="I276" s="231" t="e">
        <v>#N/A</v>
      </c>
      <c r="J276" s="231" t="e">
        <v>#N/A</v>
      </c>
      <c r="K276" s="231" t="e">
        <v>#N/A</v>
      </c>
      <c r="L276" s="164" t="e">
        <v>#N/A</v>
      </c>
      <c r="M276" s="164"/>
      <c r="N276" s="164"/>
      <c r="O276" s="164"/>
      <c r="P276" s="164"/>
      <c r="Q276" s="164"/>
      <c r="R276" s="164"/>
      <c r="S276" s="164"/>
      <c r="T276" s="164"/>
      <c r="U276" s="164"/>
      <c r="V276" s="164"/>
      <c r="W276" s="164"/>
      <c r="X276" s="164"/>
      <c r="Y276" s="164"/>
      <c r="Z276" s="232"/>
      <c r="AA276" s="232"/>
      <c r="AB276" s="232"/>
      <c r="AC276" s="232"/>
      <c r="AD276" s="232"/>
      <c r="AE276" s="232"/>
      <c r="AF276" s="232"/>
      <c r="AG276" s="232"/>
      <c r="AH276" s="232"/>
      <c r="AI276" s="232"/>
      <c r="AJ276" s="232"/>
      <c r="AK276" s="232"/>
      <c r="AL276" s="232"/>
      <c r="AM276" s="232"/>
      <c r="AN276" s="232"/>
      <c r="AO276" s="232"/>
      <c r="AP276" s="232"/>
      <c r="AQ276" s="232"/>
      <c r="AR276" s="232"/>
      <c r="AS276" s="232"/>
      <c r="AT276" s="232"/>
      <c r="AU276" s="232"/>
      <c r="AV276" s="232"/>
      <c r="AW276" s="232"/>
      <c r="AX276" s="232"/>
      <c r="AY276" s="232"/>
      <c r="AZ276" s="232"/>
      <c r="BA276" s="232"/>
      <c r="BB276" s="232"/>
      <c r="BC276" s="232"/>
      <c r="BD276" s="232"/>
      <c r="BE276" s="232"/>
      <c r="BF276" s="232"/>
      <c r="BG276" s="232"/>
      <c r="BH276" s="232"/>
      <c r="BI276" s="232"/>
      <c r="BJ276" s="232"/>
      <c r="BK276" s="232"/>
      <c r="BL276" s="232"/>
      <c r="BM276" s="232"/>
      <c r="BN276" s="232"/>
      <c r="BO276" s="232"/>
      <c r="BP276" s="232"/>
      <c r="BQ276" s="232"/>
      <c r="BR276" s="232"/>
      <c r="BS276" s="232"/>
      <c r="BT276" s="232"/>
      <c r="BU276" s="232"/>
      <c r="BV276" s="232"/>
      <c r="BW276" s="232"/>
      <c r="BX276" s="232"/>
      <c r="BY276" s="232"/>
      <c r="BZ276" s="232"/>
      <c r="CA276" s="232"/>
      <c r="CB276" s="232"/>
      <c r="CC276" s="232"/>
      <c r="CD276" s="232"/>
      <c r="CE276" s="232"/>
      <c r="CF276" s="232"/>
      <c r="CG276" s="232"/>
      <c r="CH276" s="232"/>
      <c r="CI276" s="232"/>
      <c r="CJ276" s="232"/>
      <c r="CK276" s="232"/>
      <c r="CL276" s="232"/>
      <c r="CM276" s="232"/>
      <c r="CN276" s="232"/>
      <c r="CO276" s="232"/>
      <c r="CP276" s="232"/>
      <c r="CQ276" s="232"/>
      <c r="CR276" s="232"/>
      <c r="CS276" s="232"/>
      <c r="CT276" s="232"/>
      <c r="CU276" s="232"/>
      <c r="CV276" s="232"/>
      <c r="CW276" s="232"/>
      <c r="CX276" s="232"/>
      <c r="CY276" s="232"/>
      <c r="CZ276" s="232"/>
      <c r="DA276" s="232"/>
      <c r="DB276" s="232"/>
      <c r="DC276" s="232"/>
      <c r="DD276" s="232"/>
      <c r="DE276" s="232"/>
      <c r="DF276" s="232"/>
      <c r="DG276" s="232"/>
      <c r="DH276" s="232"/>
      <c r="DI276" s="232"/>
      <c r="DJ276" s="232"/>
      <c r="DK276" s="232"/>
      <c r="DL276" s="232"/>
      <c r="DM276" s="232"/>
      <c r="DN276" s="232"/>
      <c r="DO276" s="232"/>
      <c r="DP276" s="232"/>
      <c r="DQ276" s="232"/>
      <c r="DR276" s="232"/>
      <c r="DS276" s="232"/>
      <c r="DT276" s="234"/>
      <c r="DU276" s="234"/>
      <c r="DV276" s="233"/>
    </row>
    <row r="277" spans="1:126" x14ac:dyDescent="0.25">
      <c r="A277" s="235" t="s">
        <v>628</v>
      </c>
      <c r="B277" s="236" t="s">
        <v>629</v>
      </c>
      <c r="C277" s="237" t="s">
        <v>1223</v>
      </c>
      <c r="D277" s="237" t="s">
        <v>1223</v>
      </c>
      <c r="E277" s="237">
        <v>257250</v>
      </c>
      <c r="F277" s="237">
        <v>206736</v>
      </c>
      <c r="G277" s="237">
        <v>302500</v>
      </c>
      <c r="H277" s="237" t="s">
        <v>1223</v>
      </c>
      <c r="I277" s="237">
        <v>173</v>
      </c>
      <c r="J277" s="237">
        <v>222</v>
      </c>
      <c r="K277" s="237">
        <v>253</v>
      </c>
      <c r="L277" s="239" t="s">
        <v>1735</v>
      </c>
      <c r="M277" s="154"/>
      <c r="N277" s="154"/>
      <c r="O277" s="154"/>
      <c r="P277" s="154"/>
      <c r="Q277" s="154"/>
      <c r="R277" s="154"/>
      <c r="S277" s="154"/>
      <c r="T277" s="154"/>
      <c r="U277" s="154"/>
      <c r="V277" s="154"/>
      <c r="W277" s="154"/>
      <c r="X277" s="154"/>
      <c r="Y277" s="154"/>
      <c r="Z277" s="240"/>
      <c r="AA277" s="240"/>
      <c r="AB277" s="240"/>
      <c r="AC277" s="240"/>
      <c r="AD277" s="240"/>
      <c r="AE277" s="240"/>
      <c r="AF277" s="240"/>
      <c r="AG277" s="240"/>
      <c r="AH277" s="240"/>
      <c r="AI277" s="240"/>
      <c r="AJ277" s="240"/>
      <c r="AK277" s="240"/>
      <c r="AL277" s="240"/>
      <c r="AM277" s="240"/>
      <c r="AN277" s="240"/>
      <c r="AO277" s="240"/>
      <c r="AP277" s="240"/>
      <c r="AQ277" s="240"/>
      <c r="AR277" s="240"/>
      <c r="AS277" s="240"/>
      <c r="AT277" s="240"/>
      <c r="AU277" s="240"/>
      <c r="AV277" s="240"/>
      <c r="AW277" s="240"/>
      <c r="AX277" s="240"/>
      <c r="AY277" s="240"/>
      <c r="AZ277" s="240"/>
      <c r="BA277" s="240"/>
      <c r="BB277" s="240"/>
      <c r="BC277" s="240"/>
      <c r="BD277" s="240"/>
      <c r="BE277" s="240"/>
      <c r="BF277" s="240"/>
      <c r="BG277" s="240"/>
      <c r="BH277" s="240"/>
      <c r="BI277" s="240"/>
      <c r="BJ277" s="240"/>
      <c r="BK277" s="240"/>
      <c r="BL277" s="240"/>
      <c r="BM277" s="240"/>
      <c r="BN277" s="240"/>
      <c r="BO277" s="240"/>
      <c r="BP277" s="240"/>
      <c r="BQ277" s="240"/>
      <c r="BR277" s="240"/>
      <c r="BS277" s="240"/>
      <c r="BT277" s="240"/>
      <c r="BU277" s="240"/>
      <c r="BV277" s="240"/>
      <c r="BW277" s="240"/>
      <c r="BX277" s="240"/>
      <c r="BY277" s="240"/>
      <c r="BZ277" s="240"/>
      <c r="CA277" s="240"/>
      <c r="CB277" s="240"/>
      <c r="CC277" s="240"/>
      <c r="CD277" s="240"/>
      <c r="CE277" s="240"/>
      <c r="CF277" s="240"/>
      <c r="CG277" s="240"/>
      <c r="CH277" s="240"/>
      <c r="CI277" s="240"/>
      <c r="CJ277" s="240"/>
      <c r="CK277" s="240"/>
      <c r="CL277" s="240"/>
      <c r="CM277" s="240"/>
      <c r="CN277" s="240"/>
      <c r="CO277" s="240"/>
      <c r="CP277" s="240"/>
      <c r="CQ277" s="240"/>
      <c r="CR277" s="240"/>
      <c r="CS277" s="240"/>
      <c r="CT277" s="240"/>
      <c r="CU277" s="240"/>
      <c r="CV277" s="240"/>
      <c r="CW277" s="240"/>
      <c r="CX277" s="240"/>
      <c r="CY277" s="240"/>
      <c r="CZ277" s="240"/>
      <c r="DA277" s="240"/>
      <c r="DB277" s="240"/>
      <c r="DC277" s="240"/>
      <c r="DD277" s="240"/>
      <c r="DE277" s="240"/>
      <c r="DF277" s="240"/>
      <c r="DG277" s="240"/>
      <c r="DH277" s="240"/>
      <c r="DI277" s="240"/>
      <c r="DJ277" s="240"/>
      <c r="DK277" s="240"/>
      <c r="DL277" s="240"/>
      <c r="DM277" s="240"/>
      <c r="DN277" s="240"/>
      <c r="DO277" s="240"/>
      <c r="DP277" s="240"/>
      <c r="DQ277" s="240"/>
      <c r="DR277" s="240"/>
      <c r="DS277" s="240"/>
      <c r="DT277" s="242"/>
      <c r="DU277" s="242"/>
      <c r="DV277" s="241"/>
    </row>
    <row r="278" spans="1:126" x14ac:dyDescent="0.25">
      <c r="A278" s="163" t="s">
        <v>630</v>
      </c>
      <c r="B278" s="230" t="s">
        <v>631</v>
      </c>
      <c r="C278" s="231" t="e">
        <v>#N/A</v>
      </c>
      <c r="D278" s="231" t="e">
        <v>#N/A</v>
      </c>
      <c r="E278" s="231" t="e">
        <v>#N/A</v>
      </c>
      <c r="F278" s="231" t="e">
        <v>#N/A</v>
      </c>
      <c r="G278" s="231" t="e">
        <v>#N/A</v>
      </c>
      <c r="H278" s="231" t="e">
        <v>#N/A</v>
      </c>
      <c r="I278" s="231" t="e">
        <v>#N/A</v>
      </c>
      <c r="J278" s="231" t="e">
        <v>#N/A</v>
      </c>
      <c r="K278" s="231" t="e">
        <v>#N/A</v>
      </c>
      <c r="L278" s="164" t="e">
        <v>#N/A</v>
      </c>
      <c r="M278" s="164"/>
      <c r="N278" s="164"/>
      <c r="O278" s="164"/>
      <c r="P278" s="164"/>
      <c r="Q278" s="164"/>
      <c r="R278" s="164"/>
      <c r="S278" s="164"/>
      <c r="T278" s="164"/>
      <c r="U278" s="164"/>
      <c r="V278" s="164"/>
      <c r="W278" s="164"/>
      <c r="X278" s="164"/>
      <c r="Y278" s="164"/>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c r="AZ278" s="233"/>
      <c r="BA278" s="233"/>
      <c r="BB278" s="233"/>
      <c r="BC278" s="233"/>
      <c r="BD278" s="233"/>
      <c r="BE278" s="233"/>
      <c r="BF278" s="233"/>
      <c r="BG278" s="233"/>
      <c r="BH278" s="233"/>
      <c r="BI278" s="233"/>
      <c r="BJ278" s="233"/>
      <c r="BK278" s="233"/>
      <c r="BL278" s="233"/>
      <c r="BM278" s="233"/>
      <c r="BN278" s="233"/>
      <c r="BO278" s="233"/>
      <c r="BP278" s="233"/>
      <c r="BQ278" s="233"/>
      <c r="BR278" s="233"/>
      <c r="BS278" s="233"/>
      <c r="BT278" s="233"/>
      <c r="BU278" s="233"/>
      <c r="BV278" s="233"/>
      <c r="BW278" s="233"/>
      <c r="BX278" s="233"/>
      <c r="BY278" s="233"/>
      <c r="BZ278" s="233"/>
      <c r="CA278" s="233"/>
      <c r="CB278" s="233"/>
      <c r="CC278" s="233"/>
      <c r="CD278" s="233"/>
      <c r="CE278" s="233"/>
      <c r="CF278" s="233"/>
      <c r="CG278" s="233"/>
      <c r="CH278" s="233"/>
      <c r="CI278" s="233"/>
      <c r="CJ278" s="233"/>
      <c r="CK278" s="233"/>
      <c r="CL278" s="233"/>
      <c r="CM278" s="233"/>
      <c r="CN278" s="233"/>
      <c r="CO278" s="233"/>
      <c r="CP278" s="233"/>
      <c r="CQ278" s="233"/>
      <c r="CR278" s="233"/>
      <c r="CS278" s="233"/>
      <c r="CT278" s="233"/>
      <c r="CU278" s="233"/>
      <c r="CV278" s="233"/>
      <c r="CW278" s="233"/>
      <c r="CX278" s="233"/>
      <c r="CY278" s="233"/>
      <c r="CZ278" s="233"/>
      <c r="DA278" s="233"/>
      <c r="DB278" s="233"/>
      <c r="DC278" s="233"/>
      <c r="DD278" s="233"/>
      <c r="DE278" s="233"/>
      <c r="DF278" s="233"/>
      <c r="DG278" s="233"/>
      <c r="DH278" s="233"/>
      <c r="DI278" s="233"/>
      <c r="DJ278" s="233"/>
      <c r="DK278" s="233"/>
      <c r="DL278" s="233"/>
      <c r="DM278" s="233"/>
      <c r="DN278" s="233"/>
      <c r="DO278" s="233"/>
      <c r="DP278" s="233"/>
      <c r="DQ278" s="233"/>
      <c r="DR278" s="233"/>
      <c r="DS278" s="233"/>
      <c r="DT278" s="234"/>
      <c r="DU278" s="234"/>
      <c r="DV278" s="233"/>
    </row>
    <row r="279" spans="1:126" x14ac:dyDescent="0.25">
      <c r="A279" s="235" t="s">
        <v>632</v>
      </c>
      <c r="B279" s="236" t="s">
        <v>633</v>
      </c>
      <c r="C279" s="237" t="s">
        <v>1223</v>
      </c>
      <c r="D279" s="237" t="s">
        <v>1223</v>
      </c>
      <c r="E279" s="237">
        <v>173928</v>
      </c>
      <c r="F279" s="237">
        <v>201667</v>
      </c>
      <c r="G279" s="237">
        <v>322883</v>
      </c>
      <c r="H279" s="237" t="s">
        <v>1223</v>
      </c>
      <c r="I279" s="237">
        <v>147</v>
      </c>
      <c r="J279" s="237">
        <v>173</v>
      </c>
      <c r="K279" s="237">
        <v>219</v>
      </c>
      <c r="L279" s="239" t="s">
        <v>1826</v>
      </c>
      <c r="M279" s="154"/>
      <c r="N279" s="154"/>
      <c r="O279" s="154"/>
      <c r="P279" s="154"/>
      <c r="Q279" s="154"/>
      <c r="R279" s="154"/>
      <c r="S279" s="154"/>
      <c r="T279" s="154"/>
      <c r="U279" s="154"/>
      <c r="V279" s="154"/>
      <c r="W279" s="154"/>
      <c r="X279" s="154"/>
      <c r="Y279" s="154"/>
      <c r="Z279" s="240"/>
      <c r="AA279" s="240"/>
      <c r="AB279" s="240"/>
      <c r="AC279" s="240"/>
      <c r="AD279" s="240"/>
      <c r="AE279" s="240"/>
      <c r="AF279" s="240"/>
      <c r="AG279" s="240"/>
      <c r="AH279" s="240"/>
      <c r="AI279" s="240"/>
      <c r="AJ279" s="240"/>
      <c r="AK279" s="240"/>
      <c r="AL279" s="240"/>
      <c r="AM279" s="240"/>
      <c r="AN279" s="240"/>
      <c r="AO279" s="240"/>
      <c r="AP279" s="240"/>
      <c r="AQ279" s="240"/>
      <c r="AR279" s="240"/>
      <c r="AS279" s="240"/>
      <c r="AT279" s="240"/>
      <c r="AU279" s="240"/>
      <c r="AV279" s="240"/>
      <c r="AW279" s="240"/>
      <c r="AX279" s="240"/>
      <c r="AY279" s="240"/>
      <c r="AZ279" s="240"/>
      <c r="BA279" s="240"/>
      <c r="BB279" s="240"/>
      <c r="BC279" s="240"/>
      <c r="BD279" s="240"/>
      <c r="BE279" s="240"/>
      <c r="BF279" s="240"/>
      <c r="BG279" s="240"/>
      <c r="BH279" s="240"/>
      <c r="BI279" s="240"/>
      <c r="BJ279" s="240"/>
      <c r="BK279" s="240"/>
      <c r="BL279" s="240"/>
      <c r="BM279" s="240"/>
      <c r="BN279" s="240"/>
      <c r="BO279" s="240"/>
      <c r="BP279" s="240"/>
      <c r="BQ279" s="240"/>
      <c r="BR279" s="240"/>
      <c r="BS279" s="240"/>
      <c r="BT279" s="240"/>
      <c r="BU279" s="240"/>
      <c r="BV279" s="240"/>
      <c r="BW279" s="240"/>
      <c r="BX279" s="240"/>
      <c r="BY279" s="240"/>
      <c r="BZ279" s="240"/>
      <c r="CA279" s="240"/>
      <c r="CB279" s="240"/>
      <c r="CC279" s="240"/>
      <c r="CD279" s="240"/>
      <c r="CE279" s="240"/>
      <c r="CF279" s="240"/>
      <c r="CG279" s="240"/>
      <c r="CH279" s="240"/>
      <c r="CI279" s="240"/>
      <c r="CJ279" s="240"/>
      <c r="CK279" s="240"/>
      <c r="CL279" s="240"/>
      <c r="CM279" s="240"/>
      <c r="CN279" s="240"/>
      <c r="CO279" s="240"/>
      <c r="CP279" s="240"/>
      <c r="CQ279" s="240"/>
      <c r="CR279" s="240"/>
      <c r="CS279" s="240"/>
      <c r="CT279" s="240"/>
      <c r="CU279" s="240"/>
      <c r="CV279" s="240"/>
      <c r="CW279" s="240"/>
      <c r="CX279" s="240"/>
      <c r="CY279" s="240"/>
      <c r="CZ279" s="240"/>
      <c r="DA279" s="240"/>
      <c r="DB279" s="240"/>
      <c r="DC279" s="240"/>
      <c r="DD279" s="240"/>
      <c r="DE279" s="240"/>
      <c r="DF279" s="240"/>
      <c r="DG279" s="240"/>
      <c r="DH279" s="240"/>
      <c r="DI279" s="240"/>
      <c r="DJ279" s="240"/>
      <c r="DK279" s="240"/>
      <c r="DL279" s="240"/>
      <c r="DM279" s="240"/>
      <c r="DN279" s="240"/>
      <c r="DO279" s="240"/>
      <c r="DP279" s="240"/>
      <c r="DQ279" s="240"/>
      <c r="DR279" s="240"/>
      <c r="DS279" s="240"/>
      <c r="DT279" s="242"/>
      <c r="DU279" s="242"/>
      <c r="DV279" s="241"/>
    </row>
    <row r="280" spans="1:126" x14ac:dyDescent="0.25">
      <c r="A280" s="235" t="s">
        <v>634</v>
      </c>
      <c r="B280" s="236" t="s">
        <v>635</v>
      </c>
      <c r="C280" s="237" t="s">
        <v>1223</v>
      </c>
      <c r="D280" s="237" t="s">
        <v>1223</v>
      </c>
      <c r="E280" s="237">
        <v>257250</v>
      </c>
      <c r="F280" s="237">
        <v>206736</v>
      </c>
      <c r="G280" s="237">
        <v>302500</v>
      </c>
      <c r="H280" s="237" t="s">
        <v>1223</v>
      </c>
      <c r="I280" s="237">
        <v>173</v>
      </c>
      <c r="J280" s="237">
        <v>222</v>
      </c>
      <c r="K280" s="237">
        <v>253</v>
      </c>
      <c r="L280" s="239" t="s">
        <v>1735</v>
      </c>
      <c r="M280" s="154"/>
      <c r="N280" s="154"/>
      <c r="O280" s="154"/>
      <c r="P280" s="154"/>
      <c r="Q280" s="154"/>
      <c r="R280" s="154"/>
      <c r="S280" s="154"/>
      <c r="T280" s="154"/>
      <c r="U280" s="154"/>
      <c r="V280" s="154"/>
      <c r="W280" s="154"/>
      <c r="X280" s="154"/>
      <c r="Y280" s="154"/>
      <c r="Z280" s="240"/>
      <c r="AA280" s="240"/>
      <c r="AB280" s="240"/>
      <c r="AC280" s="240"/>
      <c r="AD280" s="240"/>
      <c r="AE280" s="240"/>
      <c r="AF280" s="240"/>
      <c r="AG280" s="240"/>
      <c r="AH280" s="240"/>
      <c r="AI280" s="240"/>
      <c r="AJ280" s="240"/>
      <c r="AK280" s="240"/>
      <c r="AL280" s="240"/>
      <c r="AM280" s="240"/>
      <c r="AN280" s="240"/>
      <c r="AO280" s="240"/>
      <c r="AP280" s="240"/>
      <c r="AQ280" s="240"/>
      <c r="AR280" s="240"/>
      <c r="AS280" s="240"/>
      <c r="AT280" s="240"/>
      <c r="AU280" s="240"/>
      <c r="AV280" s="240"/>
      <c r="AW280" s="240"/>
      <c r="AX280" s="240"/>
      <c r="AY280" s="240"/>
      <c r="AZ280" s="240"/>
      <c r="BA280" s="240"/>
      <c r="BB280" s="240"/>
      <c r="BC280" s="240"/>
      <c r="BD280" s="240"/>
      <c r="BE280" s="240"/>
      <c r="BF280" s="240"/>
      <c r="BG280" s="240"/>
      <c r="BH280" s="240"/>
      <c r="BI280" s="240"/>
      <c r="BJ280" s="240"/>
      <c r="BK280" s="240"/>
      <c r="BL280" s="240"/>
      <c r="BM280" s="240"/>
      <c r="BN280" s="240"/>
      <c r="BO280" s="240"/>
      <c r="BP280" s="240"/>
      <c r="BQ280" s="240"/>
      <c r="BR280" s="240"/>
      <c r="BS280" s="240"/>
      <c r="BT280" s="240"/>
      <c r="BU280" s="240"/>
      <c r="BV280" s="240"/>
      <c r="BW280" s="240"/>
      <c r="BX280" s="240"/>
      <c r="BY280" s="240"/>
      <c r="BZ280" s="240"/>
      <c r="CA280" s="240"/>
      <c r="CB280" s="240"/>
      <c r="CC280" s="240"/>
      <c r="CD280" s="240"/>
      <c r="CE280" s="240"/>
      <c r="CF280" s="240"/>
      <c r="CG280" s="240"/>
      <c r="CH280" s="240"/>
      <c r="CI280" s="240"/>
      <c r="CJ280" s="240"/>
      <c r="CK280" s="240"/>
      <c r="CL280" s="240"/>
      <c r="CM280" s="240"/>
      <c r="CN280" s="240"/>
      <c r="CO280" s="240"/>
      <c r="CP280" s="240"/>
      <c r="CQ280" s="240"/>
      <c r="CR280" s="240"/>
      <c r="CS280" s="240"/>
      <c r="CT280" s="240"/>
      <c r="CU280" s="240"/>
      <c r="CV280" s="240"/>
      <c r="CW280" s="240"/>
      <c r="CX280" s="240"/>
      <c r="CY280" s="240"/>
      <c r="CZ280" s="240"/>
      <c r="DA280" s="240"/>
      <c r="DB280" s="240"/>
      <c r="DC280" s="240"/>
      <c r="DD280" s="240"/>
      <c r="DE280" s="240"/>
      <c r="DF280" s="240"/>
      <c r="DG280" s="240"/>
      <c r="DH280" s="240"/>
      <c r="DI280" s="240"/>
      <c r="DJ280" s="240"/>
      <c r="DK280" s="240"/>
      <c r="DL280" s="240"/>
      <c r="DM280" s="240"/>
      <c r="DN280" s="240"/>
      <c r="DO280" s="240"/>
      <c r="DP280" s="240"/>
      <c r="DQ280" s="240"/>
      <c r="DR280" s="240"/>
      <c r="DS280" s="240"/>
      <c r="DT280" s="242"/>
      <c r="DU280" s="242"/>
      <c r="DV280" s="241"/>
    </row>
    <row r="281" spans="1:126" x14ac:dyDescent="0.25">
      <c r="A281" s="235" t="s">
        <v>636</v>
      </c>
      <c r="B281" s="236" t="s">
        <v>637</v>
      </c>
      <c r="C281" s="237" t="s">
        <v>1223</v>
      </c>
      <c r="D281" s="237" t="s">
        <v>1223</v>
      </c>
      <c r="E281" s="237">
        <v>205250</v>
      </c>
      <c r="F281" s="237">
        <v>276500</v>
      </c>
      <c r="G281" s="237">
        <v>404615</v>
      </c>
      <c r="H281" s="238" t="s">
        <v>1223</v>
      </c>
      <c r="I281" s="237">
        <v>155</v>
      </c>
      <c r="J281" s="237">
        <v>178</v>
      </c>
      <c r="K281" s="237">
        <v>268</v>
      </c>
      <c r="L281" s="239" t="s">
        <v>1735</v>
      </c>
      <c r="M281" s="154"/>
      <c r="N281" s="154"/>
      <c r="O281" s="154"/>
      <c r="P281" s="154"/>
      <c r="Q281" s="154"/>
      <c r="R281" s="154"/>
      <c r="S281" s="154"/>
      <c r="T281" s="154"/>
      <c r="U281" s="154"/>
      <c r="V281" s="154"/>
      <c r="W281" s="154"/>
      <c r="X281" s="154"/>
      <c r="Y281" s="154"/>
      <c r="Z281" s="240"/>
      <c r="AA281" s="240"/>
      <c r="AB281" s="240"/>
      <c r="AC281" s="240"/>
      <c r="AD281" s="240"/>
      <c r="AE281" s="240"/>
      <c r="AF281" s="240"/>
      <c r="AG281" s="240"/>
      <c r="AH281" s="240"/>
      <c r="AI281" s="240"/>
      <c r="AJ281" s="240"/>
      <c r="AK281" s="240"/>
      <c r="AL281" s="240"/>
      <c r="AM281" s="240"/>
      <c r="AN281" s="240"/>
      <c r="AO281" s="240"/>
      <c r="AP281" s="240"/>
      <c r="AQ281" s="240"/>
      <c r="AR281" s="240"/>
      <c r="AS281" s="240"/>
      <c r="AT281" s="240"/>
      <c r="AU281" s="240"/>
      <c r="AV281" s="240"/>
      <c r="AW281" s="240"/>
      <c r="AX281" s="240"/>
      <c r="AY281" s="240"/>
      <c r="AZ281" s="240"/>
      <c r="BA281" s="240"/>
      <c r="BB281" s="240"/>
      <c r="BC281" s="240"/>
      <c r="BD281" s="240"/>
      <c r="BE281" s="240"/>
      <c r="BF281" s="240"/>
      <c r="BG281" s="240"/>
      <c r="BH281" s="240"/>
      <c r="BI281" s="240"/>
      <c r="BJ281" s="240"/>
      <c r="BK281" s="240"/>
      <c r="BL281" s="240"/>
      <c r="BM281" s="240"/>
      <c r="BN281" s="240"/>
      <c r="BO281" s="240"/>
      <c r="BP281" s="240"/>
      <c r="BQ281" s="240"/>
      <c r="BR281" s="240"/>
      <c r="BS281" s="240"/>
      <c r="BT281" s="240"/>
      <c r="BU281" s="240"/>
      <c r="BV281" s="240"/>
      <c r="BW281" s="240"/>
      <c r="BX281" s="240"/>
      <c r="BY281" s="240"/>
      <c r="BZ281" s="240"/>
      <c r="CA281" s="240"/>
      <c r="CB281" s="240"/>
      <c r="CC281" s="240"/>
      <c r="CD281" s="240"/>
      <c r="CE281" s="240"/>
      <c r="CF281" s="240"/>
      <c r="CG281" s="240"/>
      <c r="CH281" s="240"/>
      <c r="CI281" s="240"/>
      <c r="CJ281" s="240"/>
      <c r="CK281" s="240"/>
      <c r="CL281" s="240"/>
      <c r="CM281" s="240"/>
      <c r="CN281" s="240"/>
      <c r="CO281" s="240"/>
      <c r="CP281" s="240"/>
      <c r="CQ281" s="240"/>
      <c r="CR281" s="240"/>
      <c r="CS281" s="240"/>
      <c r="CT281" s="240"/>
      <c r="CU281" s="240"/>
      <c r="CV281" s="240"/>
      <c r="CW281" s="240"/>
      <c r="CX281" s="240"/>
      <c r="CY281" s="240"/>
      <c r="CZ281" s="240"/>
      <c r="DA281" s="240"/>
      <c r="DB281" s="240"/>
      <c r="DC281" s="240"/>
      <c r="DD281" s="240"/>
      <c r="DE281" s="240"/>
      <c r="DF281" s="240"/>
      <c r="DG281" s="240"/>
      <c r="DH281" s="240"/>
      <c r="DI281" s="240"/>
      <c r="DJ281" s="240"/>
      <c r="DK281" s="240"/>
      <c r="DL281" s="240"/>
      <c r="DM281" s="240"/>
      <c r="DN281" s="240"/>
      <c r="DO281" s="240"/>
      <c r="DP281" s="240"/>
      <c r="DQ281" s="240"/>
      <c r="DR281" s="240"/>
      <c r="DS281" s="240"/>
      <c r="DT281" s="242"/>
      <c r="DU281" s="242"/>
      <c r="DV281" s="241"/>
    </row>
    <row r="282" spans="1:126" x14ac:dyDescent="0.25">
      <c r="A282" s="235" t="s">
        <v>638</v>
      </c>
      <c r="B282" s="236" t="s">
        <v>639</v>
      </c>
      <c r="C282" s="237" t="s">
        <v>1223</v>
      </c>
      <c r="D282" s="237" t="s">
        <v>1223</v>
      </c>
      <c r="E282" s="237">
        <v>194958</v>
      </c>
      <c r="F282" s="237">
        <v>204400</v>
      </c>
      <c r="G282" s="237">
        <v>329400</v>
      </c>
      <c r="H282" s="238" t="s">
        <v>1223</v>
      </c>
      <c r="I282" s="237">
        <v>161</v>
      </c>
      <c r="J282" s="237">
        <v>184</v>
      </c>
      <c r="K282" s="237" t="s">
        <v>1223</v>
      </c>
      <c r="L282" s="239" t="s">
        <v>1735</v>
      </c>
      <c r="M282" s="154"/>
      <c r="N282" s="154"/>
      <c r="O282" s="154"/>
      <c r="P282" s="154"/>
      <c r="Q282" s="154"/>
      <c r="R282" s="154"/>
      <c r="S282" s="154"/>
      <c r="T282" s="154"/>
      <c r="U282" s="154"/>
      <c r="V282" s="154"/>
      <c r="W282" s="154"/>
      <c r="X282" s="154"/>
      <c r="Y282" s="154"/>
      <c r="Z282" s="240"/>
      <c r="AA282" s="240"/>
      <c r="AB282" s="240"/>
      <c r="AC282" s="240"/>
      <c r="AD282" s="240"/>
      <c r="AE282" s="240"/>
      <c r="AF282" s="240"/>
      <c r="AG282" s="240"/>
      <c r="AH282" s="240"/>
      <c r="AI282" s="240"/>
      <c r="AJ282" s="240"/>
      <c r="AK282" s="240"/>
      <c r="AL282" s="240"/>
      <c r="AM282" s="240"/>
      <c r="AN282" s="240"/>
      <c r="AO282" s="240"/>
      <c r="AP282" s="240"/>
      <c r="AQ282" s="240"/>
      <c r="AR282" s="240"/>
      <c r="AS282" s="240"/>
      <c r="AT282" s="240"/>
      <c r="AU282" s="240"/>
      <c r="AV282" s="240"/>
      <c r="AW282" s="240"/>
      <c r="AX282" s="240"/>
      <c r="AY282" s="240"/>
      <c r="AZ282" s="240"/>
      <c r="BA282" s="240"/>
      <c r="BB282" s="240"/>
      <c r="BC282" s="240"/>
      <c r="BD282" s="240"/>
      <c r="BE282" s="240"/>
      <c r="BF282" s="240"/>
      <c r="BG282" s="240"/>
      <c r="BH282" s="240"/>
      <c r="BI282" s="240"/>
      <c r="BJ282" s="240"/>
      <c r="BK282" s="240"/>
      <c r="BL282" s="240"/>
      <c r="BM282" s="240"/>
      <c r="BN282" s="240"/>
      <c r="BO282" s="240"/>
      <c r="BP282" s="240"/>
      <c r="BQ282" s="240"/>
      <c r="BR282" s="240"/>
      <c r="BS282" s="240"/>
      <c r="BT282" s="240"/>
      <c r="BU282" s="240"/>
      <c r="BV282" s="240"/>
      <c r="BW282" s="240"/>
      <c r="BX282" s="240"/>
      <c r="BY282" s="240"/>
      <c r="BZ282" s="240"/>
      <c r="CA282" s="240"/>
      <c r="CB282" s="240"/>
      <c r="CC282" s="240"/>
      <c r="CD282" s="240"/>
      <c r="CE282" s="240"/>
      <c r="CF282" s="240"/>
      <c r="CG282" s="240"/>
      <c r="CH282" s="240"/>
      <c r="CI282" s="240"/>
      <c r="CJ282" s="240"/>
      <c r="CK282" s="240"/>
      <c r="CL282" s="240"/>
      <c r="CM282" s="240"/>
      <c r="CN282" s="240"/>
      <c r="CO282" s="240"/>
      <c r="CP282" s="240"/>
      <c r="CQ282" s="240"/>
      <c r="CR282" s="240"/>
      <c r="CS282" s="240"/>
      <c r="CT282" s="240"/>
      <c r="CU282" s="240"/>
      <c r="CV282" s="240"/>
      <c r="CW282" s="240"/>
      <c r="CX282" s="240"/>
      <c r="CY282" s="240"/>
      <c r="CZ282" s="240"/>
      <c r="DA282" s="240"/>
      <c r="DB282" s="240"/>
      <c r="DC282" s="240"/>
      <c r="DD282" s="240"/>
      <c r="DE282" s="240"/>
      <c r="DF282" s="240"/>
      <c r="DG282" s="240"/>
      <c r="DH282" s="240"/>
      <c r="DI282" s="240"/>
      <c r="DJ282" s="240"/>
      <c r="DK282" s="240"/>
      <c r="DL282" s="240"/>
      <c r="DM282" s="240"/>
      <c r="DN282" s="240"/>
      <c r="DO282" s="240"/>
      <c r="DP282" s="240"/>
      <c r="DQ282" s="240"/>
      <c r="DR282" s="240"/>
      <c r="DS282" s="240"/>
      <c r="DT282" s="242"/>
      <c r="DU282" s="242"/>
      <c r="DV282" s="241"/>
    </row>
    <row r="283" spans="1:126" x14ac:dyDescent="0.25">
      <c r="A283" s="163" t="s">
        <v>640</v>
      </c>
      <c r="B283" s="230" t="s">
        <v>641</v>
      </c>
      <c r="C283" s="231" t="e">
        <v>#N/A</v>
      </c>
      <c r="D283" s="231" t="e">
        <v>#N/A</v>
      </c>
      <c r="E283" s="231" t="e">
        <v>#N/A</v>
      </c>
      <c r="F283" s="231" t="e">
        <v>#N/A</v>
      </c>
      <c r="G283" s="231" t="e">
        <v>#N/A</v>
      </c>
      <c r="H283" s="231" t="e">
        <v>#N/A</v>
      </c>
      <c r="I283" s="231" t="e">
        <v>#N/A</v>
      </c>
      <c r="J283" s="231" t="e">
        <v>#N/A</v>
      </c>
      <c r="K283" s="231" t="e">
        <v>#N/A</v>
      </c>
      <c r="L283" s="164" t="e">
        <v>#N/A</v>
      </c>
      <c r="M283" s="164"/>
      <c r="N283" s="164"/>
      <c r="O283" s="164"/>
      <c r="P283" s="164"/>
      <c r="Q283" s="164"/>
      <c r="R283" s="164"/>
      <c r="S283" s="164"/>
      <c r="T283" s="164"/>
      <c r="U283" s="164"/>
      <c r="V283" s="164"/>
      <c r="W283" s="164"/>
      <c r="X283" s="164"/>
      <c r="Y283" s="164"/>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233"/>
      <c r="BE283" s="233"/>
      <c r="BF283" s="233"/>
      <c r="BG283" s="233"/>
      <c r="BH283" s="233"/>
      <c r="BI283" s="233"/>
      <c r="BJ283" s="233"/>
      <c r="BK283" s="233"/>
      <c r="BL283" s="233"/>
      <c r="BM283" s="233"/>
      <c r="BN283" s="233"/>
      <c r="BO283" s="233"/>
      <c r="BP283" s="233"/>
      <c r="BQ283" s="233"/>
      <c r="BR283" s="233"/>
      <c r="BS283" s="233"/>
      <c r="BT283" s="233"/>
      <c r="BU283" s="233"/>
      <c r="BV283" s="233"/>
      <c r="BW283" s="233"/>
      <c r="BX283" s="233"/>
      <c r="BY283" s="233"/>
      <c r="BZ283" s="233"/>
      <c r="CA283" s="233"/>
      <c r="CB283" s="233"/>
      <c r="CC283" s="233"/>
      <c r="CD283" s="233"/>
      <c r="CE283" s="233"/>
      <c r="CF283" s="233"/>
      <c r="CG283" s="233"/>
      <c r="CH283" s="233"/>
      <c r="CI283" s="233"/>
      <c r="CJ283" s="233"/>
      <c r="CK283" s="233"/>
      <c r="CL283" s="233"/>
      <c r="CM283" s="233"/>
      <c r="CN283" s="233"/>
      <c r="CO283" s="233"/>
      <c r="CP283" s="233"/>
      <c r="CQ283" s="233"/>
      <c r="CR283" s="233"/>
      <c r="CS283" s="233"/>
      <c r="CT283" s="233"/>
      <c r="CU283" s="233"/>
      <c r="CV283" s="233"/>
      <c r="CW283" s="233"/>
      <c r="CX283" s="233"/>
      <c r="CY283" s="233"/>
      <c r="CZ283" s="233"/>
      <c r="DA283" s="233"/>
      <c r="DB283" s="233"/>
      <c r="DC283" s="233"/>
      <c r="DD283" s="233"/>
      <c r="DE283" s="233"/>
      <c r="DF283" s="233"/>
      <c r="DG283" s="233"/>
      <c r="DH283" s="233"/>
      <c r="DI283" s="233"/>
      <c r="DJ283" s="233"/>
      <c r="DK283" s="233"/>
      <c r="DL283" s="233"/>
      <c r="DM283" s="233"/>
      <c r="DN283" s="233"/>
      <c r="DO283" s="233"/>
      <c r="DP283" s="233"/>
      <c r="DQ283" s="233"/>
      <c r="DR283" s="233"/>
      <c r="DS283" s="233"/>
      <c r="DT283" s="234"/>
      <c r="DU283" s="234"/>
      <c r="DV283" s="233"/>
    </row>
    <row r="284" spans="1:126" x14ac:dyDescent="0.25">
      <c r="A284" s="163" t="s">
        <v>642</v>
      </c>
      <c r="B284" s="230" t="s">
        <v>643</v>
      </c>
      <c r="C284" s="231" t="e">
        <v>#N/A</v>
      </c>
      <c r="D284" s="231" t="e">
        <v>#N/A</v>
      </c>
      <c r="E284" s="231" t="e">
        <v>#N/A</v>
      </c>
      <c r="F284" s="231" t="e">
        <v>#N/A</v>
      </c>
      <c r="G284" s="231" t="e">
        <v>#N/A</v>
      </c>
      <c r="H284" s="231" t="e">
        <v>#N/A</v>
      </c>
      <c r="I284" s="231" t="e">
        <v>#N/A</v>
      </c>
      <c r="J284" s="231" t="e">
        <v>#N/A</v>
      </c>
      <c r="K284" s="231" t="e">
        <v>#N/A</v>
      </c>
      <c r="L284" s="164" t="e">
        <v>#N/A</v>
      </c>
      <c r="M284" s="164"/>
      <c r="N284" s="164"/>
      <c r="O284" s="164"/>
      <c r="P284" s="164"/>
      <c r="Q284" s="164"/>
      <c r="R284" s="164"/>
      <c r="S284" s="164"/>
      <c r="T284" s="164"/>
      <c r="U284" s="164"/>
      <c r="V284" s="164"/>
      <c r="W284" s="164"/>
      <c r="X284" s="164"/>
      <c r="Y284" s="164"/>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233"/>
      <c r="CB284" s="233"/>
      <c r="CC284" s="233"/>
      <c r="CD284" s="233"/>
      <c r="CE284" s="233"/>
      <c r="CF284" s="233"/>
      <c r="CG284" s="233"/>
      <c r="CH284" s="233"/>
      <c r="CI284" s="233"/>
      <c r="CJ284" s="233"/>
      <c r="CK284" s="233"/>
      <c r="CL284" s="233"/>
      <c r="CM284" s="233"/>
      <c r="CN284" s="233"/>
      <c r="CO284" s="233"/>
      <c r="CP284" s="233"/>
      <c r="CQ284" s="233"/>
      <c r="CR284" s="233"/>
      <c r="CS284" s="233"/>
      <c r="CT284" s="233"/>
      <c r="CU284" s="233"/>
      <c r="CV284" s="233"/>
      <c r="CW284" s="233"/>
      <c r="CX284" s="233"/>
      <c r="CY284" s="233"/>
      <c r="CZ284" s="233"/>
      <c r="DA284" s="233"/>
      <c r="DB284" s="233"/>
      <c r="DC284" s="233"/>
      <c r="DD284" s="233"/>
      <c r="DE284" s="233"/>
      <c r="DF284" s="233"/>
      <c r="DG284" s="233"/>
      <c r="DH284" s="233"/>
      <c r="DI284" s="233"/>
      <c r="DJ284" s="233"/>
      <c r="DK284" s="233"/>
      <c r="DL284" s="233"/>
      <c r="DM284" s="233"/>
      <c r="DN284" s="233"/>
      <c r="DO284" s="233"/>
      <c r="DP284" s="233"/>
      <c r="DQ284" s="233"/>
      <c r="DR284" s="233"/>
      <c r="DS284" s="233"/>
      <c r="DT284" s="234"/>
      <c r="DU284" s="234"/>
      <c r="DV284" s="233"/>
    </row>
    <row r="285" spans="1:126" x14ac:dyDescent="0.25">
      <c r="A285" s="163" t="s">
        <v>644</v>
      </c>
      <c r="B285" s="230" t="s">
        <v>645</v>
      </c>
      <c r="C285" s="231" t="e">
        <v>#N/A</v>
      </c>
      <c r="D285" s="231" t="e">
        <v>#N/A</v>
      </c>
      <c r="E285" s="231" t="e">
        <v>#N/A</v>
      </c>
      <c r="F285" s="231" t="e">
        <v>#N/A</v>
      </c>
      <c r="G285" s="231" t="e">
        <v>#N/A</v>
      </c>
      <c r="H285" s="231" t="e">
        <v>#N/A</v>
      </c>
      <c r="I285" s="231" t="e">
        <v>#N/A</v>
      </c>
      <c r="J285" s="231" t="e">
        <v>#N/A</v>
      </c>
      <c r="K285" s="231" t="e">
        <v>#N/A</v>
      </c>
      <c r="L285" s="164" t="e">
        <v>#N/A</v>
      </c>
      <c r="M285" s="164"/>
      <c r="N285" s="164"/>
      <c r="O285" s="164"/>
      <c r="P285" s="164"/>
      <c r="Q285" s="164"/>
      <c r="R285" s="164"/>
      <c r="S285" s="164"/>
      <c r="T285" s="164"/>
      <c r="U285" s="164"/>
      <c r="V285" s="164"/>
      <c r="W285" s="164"/>
      <c r="X285" s="164"/>
      <c r="Y285" s="164"/>
      <c r="Z285" s="232"/>
      <c r="AA285" s="232"/>
      <c r="AB285" s="232"/>
      <c r="AC285" s="232"/>
      <c r="AD285" s="232"/>
      <c r="AE285" s="232"/>
      <c r="AF285" s="232"/>
      <c r="AG285" s="232"/>
      <c r="AH285" s="232"/>
      <c r="AI285" s="232"/>
      <c r="AJ285" s="232"/>
      <c r="AK285" s="232"/>
      <c r="AL285" s="232"/>
      <c r="AM285" s="232"/>
      <c r="AN285" s="232"/>
      <c r="AO285" s="232"/>
      <c r="AP285" s="232"/>
      <c r="AQ285" s="232"/>
      <c r="AR285" s="232"/>
      <c r="AS285" s="232"/>
      <c r="AT285" s="232"/>
      <c r="AU285" s="232"/>
      <c r="AV285" s="232"/>
      <c r="AW285" s="232"/>
      <c r="AX285" s="232"/>
      <c r="AY285" s="232"/>
      <c r="AZ285" s="232"/>
      <c r="BA285" s="232"/>
      <c r="BB285" s="232"/>
      <c r="BC285" s="232"/>
      <c r="BD285" s="232"/>
      <c r="BE285" s="232"/>
      <c r="BF285" s="232"/>
      <c r="BG285" s="232"/>
      <c r="BH285" s="232"/>
      <c r="BI285" s="232"/>
      <c r="BJ285" s="232"/>
      <c r="BK285" s="232"/>
      <c r="BL285" s="232"/>
      <c r="BM285" s="232"/>
      <c r="BN285" s="232"/>
      <c r="BO285" s="232"/>
      <c r="BP285" s="232"/>
      <c r="BQ285" s="232"/>
      <c r="BR285" s="232"/>
      <c r="BS285" s="232"/>
      <c r="BT285" s="232"/>
      <c r="BU285" s="232"/>
      <c r="BV285" s="232"/>
      <c r="BW285" s="232"/>
      <c r="BX285" s="232"/>
      <c r="BY285" s="232"/>
      <c r="BZ285" s="232"/>
      <c r="CA285" s="232"/>
      <c r="CB285" s="232"/>
      <c r="CC285" s="232"/>
      <c r="CD285" s="232"/>
      <c r="CE285" s="232"/>
      <c r="CF285" s="232"/>
      <c r="CG285" s="232"/>
      <c r="CH285" s="232"/>
      <c r="CI285" s="232"/>
      <c r="CJ285" s="232"/>
      <c r="CK285" s="232"/>
      <c r="CL285" s="232"/>
      <c r="CM285" s="232"/>
      <c r="CN285" s="232"/>
      <c r="CO285" s="232"/>
      <c r="CP285" s="232"/>
      <c r="CQ285" s="232"/>
      <c r="CR285" s="232"/>
      <c r="CS285" s="232"/>
      <c r="CT285" s="232"/>
      <c r="CU285" s="232"/>
      <c r="CV285" s="232"/>
      <c r="CW285" s="232"/>
      <c r="CX285" s="232"/>
      <c r="CY285" s="232"/>
      <c r="CZ285" s="232"/>
      <c r="DA285" s="232"/>
      <c r="DB285" s="232"/>
      <c r="DC285" s="232"/>
      <c r="DD285" s="232"/>
      <c r="DE285" s="232"/>
      <c r="DF285" s="232"/>
      <c r="DG285" s="232"/>
      <c r="DH285" s="232"/>
      <c r="DI285" s="232"/>
      <c r="DJ285" s="232"/>
      <c r="DK285" s="232"/>
      <c r="DL285" s="232"/>
      <c r="DM285" s="232"/>
      <c r="DN285" s="232"/>
      <c r="DO285" s="232"/>
      <c r="DP285" s="232"/>
      <c r="DQ285" s="232"/>
      <c r="DR285" s="232"/>
      <c r="DS285" s="232"/>
      <c r="DT285" s="234"/>
      <c r="DU285" s="234"/>
      <c r="DV285" s="233"/>
    </row>
    <row r="286" spans="1:126" x14ac:dyDescent="0.25">
      <c r="A286" s="163" t="s">
        <v>646</v>
      </c>
      <c r="B286" s="230" t="s">
        <v>647</v>
      </c>
      <c r="C286" s="231" t="e">
        <v>#N/A</v>
      </c>
      <c r="D286" s="231" t="e">
        <v>#N/A</v>
      </c>
      <c r="E286" s="231" t="e">
        <v>#N/A</v>
      </c>
      <c r="F286" s="231" t="e">
        <v>#N/A</v>
      </c>
      <c r="G286" s="231" t="e">
        <v>#N/A</v>
      </c>
      <c r="H286" s="231" t="e">
        <v>#N/A</v>
      </c>
      <c r="I286" s="231" t="e">
        <v>#N/A</v>
      </c>
      <c r="J286" s="231" t="e">
        <v>#N/A</v>
      </c>
      <c r="K286" s="231" t="e">
        <v>#N/A</v>
      </c>
      <c r="L286" s="164" t="e">
        <v>#N/A</v>
      </c>
      <c r="M286" s="164"/>
      <c r="N286" s="164"/>
      <c r="O286" s="164"/>
      <c r="P286" s="164"/>
      <c r="Q286" s="164"/>
      <c r="R286" s="164"/>
      <c r="S286" s="164"/>
      <c r="T286" s="164"/>
      <c r="U286" s="164"/>
      <c r="V286" s="164"/>
      <c r="W286" s="164"/>
      <c r="X286" s="164"/>
      <c r="Y286" s="164"/>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c r="BH286" s="233"/>
      <c r="BI286" s="233"/>
      <c r="BJ286" s="233"/>
      <c r="BK286" s="233"/>
      <c r="BL286" s="233"/>
      <c r="BM286" s="233"/>
      <c r="BN286" s="233"/>
      <c r="BO286" s="233"/>
      <c r="BP286" s="233"/>
      <c r="BQ286" s="233"/>
      <c r="BR286" s="233"/>
      <c r="BS286" s="233"/>
      <c r="BT286" s="233"/>
      <c r="BU286" s="233"/>
      <c r="BV286" s="233"/>
      <c r="BW286" s="233"/>
      <c r="BX286" s="233"/>
      <c r="BY286" s="233"/>
      <c r="BZ286" s="233"/>
      <c r="CA286" s="233"/>
      <c r="CB286" s="233"/>
      <c r="CC286" s="233"/>
      <c r="CD286" s="233"/>
      <c r="CE286" s="233"/>
      <c r="CF286" s="233"/>
      <c r="CG286" s="233"/>
      <c r="CH286" s="233"/>
      <c r="CI286" s="233"/>
      <c r="CJ286" s="233"/>
      <c r="CK286" s="233"/>
      <c r="CL286" s="233"/>
      <c r="CM286" s="233"/>
      <c r="CN286" s="233"/>
      <c r="CO286" s="233"/>
      <c r="CP286" s="233"/>
      <c r="CQ286" s="233"/>
      <c r="CR286" s="233"/>
      <c r="CS286" s="233"/>
      <c r="CT286" s="233"/>
      <c r="CU286" s="233"/>
      <c r="CV286" s="233"/>
      <c r="CW286" s="233"/>
      <c r="CX286" s="233"/>
      <c r="CY286" s="233"/>
      <c r="CZ286" s="233"/>
      <c r="DA286" s="233"/>
      <c r="DB286" s="233"/>
      <c r="DC286" s="233"/>
      <c r="DD286" s="233"/>
      <c r="DE286" s="233"/>
      <c r="DF286" s="233"/>
      <c r="DG286" s="233"/>
      <c r="DH286" s="233"/>
      <c r="DI286" s="233"/>
      <c r="DJ286" s="233"/>
      <c r="DK286" s="233"/>
      <c r="DL286" s="233"/>
      <c r="DM286" s="233"/>
      <c r="DN286" s="233"/>
      <c r="DO286" s="233"/>
      <c r="DP286" s="233"/>
      <c r="DQ286" s="233"/>
      <c r="DR286" s="233"/>
      <c r="DS286" s="233"/>
      <c r="DT286" s="234"/>
      <c r="DU286" s="234"/>
      <c r="DV286" s="233"/>
    </row>
    <row r="287" spans="1:126" x14ac:dyDescent="0.25">
      <c r="A287" s="163" t="s">
        <v>648</v>
      </c>
      <c r="B287" s="230" t="s">
        <v>649</v>
      </c>
      <c r="C287" s="231" t="e">
        <v>#N/A</v>
      </c>
      <c r="D287" s="231" t="e">
        <v>#N/A</v>
      </c>
      <c r="E287" s="231" t="e">
        <v>#N/A</v>
      </c>
      <c r="F287" s="231" t="e">
        <v>#N/A</v>
      </c>
      <c r="G287" s="231" t="e">
        <v>#N/A</v>
      </c>
      <c r="H287" s="231" t="e">
        <v>#N/A</v>
      </c>
      <c r="I287" s="231" t="e">
        <v>#N/A</v>
      </c>
      <c r="J287" s="231" t="e">
        <v>#N/A</v>
      </c>
      <c r="K287" s="231" t="e">
        <v>#N/A</v>
      </c>
      <c r="L287" s="164" t="e">
        <v>#N/A</v>
      </c>
      <c r="M287" s="164"/>
      <c r="N287" s="164"/>
      <c r="O287" s="164"/>
      <c r="P287" s="164"/>
      <c r="Q287" s="164"/>
      <c r="R287" s="164"/>
      <c r="S287" s="164"/>
      <c r="T287" s="164"/>
      <c r="U287" s="164"/>
      <c r="V287" s="164"/>
      <c r="W287" s="164"/>
      <c r="X287" s="164"/>
      <c r="Y287" s="164"/>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233"/>
      <c r="CB287" s="233"/>
      <c r="CC287" s="233"/>
      <c r="CD287" s="233"/>
      <c r="CE287" s="233"/>
      <c r="CF287" s="233"/>
      <c r="CG287" s="233"/>
      <c r="CH287" s="233"/>
      <c r="CI287" s="233"/>
      <c r="CJ287" s="233"/>
      <c r="CK287" s="233"/>
      <c r="CL287" s="233"/>
      <c r="CM287" s="233"/>
      <c r="CN287" s="233"/>
      <c r="CO287" s="233"/>
      <c r="CP287" s="233"/>
      <c r="CQ287" s="233"/>
      <c r="CR287" s="233"/>
      <c r="CS287" s="233"/>
      <c r="CT287" s="233"/>
      <c r="CU287" s="233"/>
      <c r="CV287" s="233"/>
      <c r="CW287" s="233"/>
      <c r="CX287" s="233"/>
      <c r="CY287" s="233"/>
      <c r="CZ287" s="233"/>
      <c r="DA287" s="233"/>
      <c r="DB287" s="233"/>
      <c r="DC287" s="233"/>
      <c r="DD287" s="233"/>
      <c r="DE287" s="233"/>
      <c r="DF287" s="233"/>
      <c r="DG287" s="233"/>
      <c r="DH287" s="233"/>
      <c r="DI287" s="233"/>
      <c r="DJ287" s="233"/>
      <c r="DK287" s="233"/>
      <c r="DL287" s="233"/>
      <c r="DM287" s="233"/>
      <c r="DN287" s="233"/>
      <c r="DO287" s="233"/>
      <c r="DP287" s="233"/>
      <c r="DQ287" s="233"/>
      <c r="DR287" s="233"/>
      <c r="DS287" s="233"/>
      <c r="DT287" s="234"/>
      <c r="DU287" s="234"/>
      <c r="DV287" s="233"/>
    </row>
    <row r="288" spans="1:126" x14ac:dyDescent="0.25">
      <c r="A288" s="235" t="s">
        <v>650</v>
      </c>
      <c r="B288" s="236" t="s">
        <v>651</v>
      </c>
      <c r="C288" s="237" t="s">
        <v>1223</v>
      </c>
      <c r="D288" s="237" t="s">
        <v>1223</v>
      </c>
      <c r="E288" s="237">
        <v>187750</v>
      </c>
      <c r="F288" s="237">
        <v>267346</v>
      </c>
      <c r="G288" s="237">
        <v>449500</v>
      </c>
      <c r="H288" s="237" t="s">
        <v>1223</v>
      </c>
      <c r="I288" s="237">
        <v>137</v>
      </c>
      <c r="J288" s="237">
        <v>173</v>
      </c>
      <c r="K288" s="237" t="s">
        <v>1223</v>
      </c>
      <c r="L288" s="239" t="s">
        <v>1735</v>
      </c>
      <c r="M288" s="154"/>
      <c r="N288" s="154"/>
      <c r="O288" s="154"/>
      <c r="P288" s="154"/>
      <c r="Q288" s="154"/>
      <c r="R288" s="154"/>
      <c r="S288" s="154"/>
      <c r="T288" s="154"/>
      <c r="U288" s="154"/>
      <c r="V288" s="154"/>
      <c r="W288" s="154"/>
      <c r="X288" s="154"/>
      <c r="Y288" s="154"/>
      <c r="Z288" s="240"/>
      <c r="AA288" s="240"/>
      <c r="AB288" s="240"/>
      <c r="AC288" s="240"/>
      <c r="AD288" s="240"/>
      <c r="AE288" s="240"/>
      <c r="AF288" s="240"/>
      <c r="AG288" s="240"/>
      <c r="AH288" s="240"/>
      <c r="AI288" s="240"/>
      <c r="AJ288" s="240"/>
      <c r="AK288" s="240"/>
      <c r="AL288" s="240"/>
      <c r="AM288" s="240"/>
      <c r="AN288" s="240"/>
      <c r="AO288" s="240"/>
      <c r="AP288" s="240"/>
      <c r="AQ288" s="240"/>
      <c r="AR288" s="240"/>
      <c r="AS288" s="240"/>
      <c r="AT288" s="240"/>
      <c r="AU288" s="240"/>
      <c r="AV288" s="240"/>
      <c r="AW288" s="240"/>
      <c r="AX288" s="240"/>
      <c r="AY288" s="240"/>
      <c r="AZ288" s="240"/>
      <c r="BA288" s="240"/>
      <c r="BB288" s="240"/>
      <c r="BC288" s="240"/>
      <c r="BD288" s="240"/>
      <c r="BE288" s="240"/>
      <c r="BF288" s="240"/>
      <c r="BG288" s="240"/>
      <c r="BH288" s="240"/>
      <c r="BI288" s="240"/>
      <c r="BJ288" s="240"/>
      <c r="BK288" s="240"/>
      <c r="BL288" s="240"/>
      <c r="BM288" s="240"/>
      <c r="BN288" s="240"/>
      <c r="BO288" s="240"/>
      <c r="BP288" s="240"/>
      <c r="BQ288" s="240"/>
      <c r="BR288" s="240"/>
      <c r="BS288" s="240"/>
      <c r="BT288" s="240"/>
      <c r="BU288" s="240"/>
      <c r="BV288" s="240"/>
      <c r="BW288" s="240"/>
      <c r="BX288" s="240"/>
      <c r="BY288" s="240"/>
      <c r="BZ288" s="240"/>
      <c r="CA288" s="240"/>
      <c r="CB288" s="240"/>
      <c r="CC288" s="240"/>
      <c r="CD288" s="240"/>
      <c r="CE288" s="240"/>
      <c r="CF288" s="240"/>
      <c r="CG288" s="240"/>
      <c r="CH288" s="240"/>
      <c r="CI288" s="240"/>
      <c r="CJ288" s="240"/>
      <c r="CK288" s="240"/>
      <c r="CL288" s="240"/>
      <c r="CM288" s="240"/>
      <c r="CN288" s="240"/>
      <c r="CO288" s="240"/>
      <c r="CP288" s="240"/>
      <c r="CQ288" s="240"/>
      <c r="CR288" s="240"/>
      <c r="CS288" s="240"/>
      <c r="CT288" s="240"/>
      <c r="CU288" s="240"/>
      <c r="CV288" s="240"/>
      <c r="CW288" s="240"/>
      <c r="CX288" s="240"/>
      <c r="CY288" s="240"/>
      <c r="CZ288" s="240"/>
      <c r="DA288" s="240"/>
      <c r="DB288" s="240"/>
      <c r="DC288" s="240"/>
      <c r="DD288" s="240"/>
      <c r="DE288" s="240"/>
      <c r="DF288" s="240"/>
      <c r="DG288" s="240"/>
      <c r="DH288" s="240"/>
      <c r="DI288" s="240"/>
      <c r="DJ288" s="240"/>
      <c r="DK288" s="240"/>
      <c r="DL288" s="240"/>
      <c r="DM288" s="240"/>
      <c r="DN288" s="240"/>
      <c r="DO288" s="240"/>
      <c r="DP288" s="240"/>
      <c r="DQ288" s="240"/>
      <c r="DR288" s="240"/>
      <c r="DS288" s="240"/>
      <c r="DT288" s="242"/>
      <c r="DU288" s="242"/>
      <c r="DV288" s="241"/>
    </row>
    <row r="289" spans="1:126" x14ac:dyDescent="0.25">
      <c r="A289" s="163" t="s">
        <v>652</v>
      </c>
      <c r="B289" s="230" t="s">
        <v>653</v>
      </c>
      <c r="C289" s="231" t="e">
        <v>#N/A</v>
      </c>
      <c r="D289" s="231" t="e">
        <v>#N/A</v>
      </c>
      <c r="E289" s="231" t="e">
        <v>#N/A</v>
      </c>
      <c r="F289" s="231" t="e">
        <v>#N/A</v>
      </c>
      <c r="G289" s="231" t="e">
        <v>#N/A</v>
      </c>
      <c r="H289" s="231" t="e">
        <v>#N/A</v>
      </c>
      <c r="I289" s="231" t="e">
        <v>#N/A</v>
      </c>
      <c r="J289" s="231" t="e">
        <v>#N/A</v>
      </c>
      <c r="K289" s="231" t="e">
        <v>#N/A</v>
      </c>
      <c r="L289" s="164" t="e">
        <v>#N/A</v>
      </c>
      <c r="M289" s="164"/>
      <c r="N289" s="164"/>
      <c r="O289" s="164"/>
      <c r="P289" s="164"/>
      <c r="Q289" s="164"/>
      <c r="R289" s="164"/>
      <c r="S289" s="164"/>
      <c r="T289" s="164"/>
      <c r="U289" s="164"/>
      <c r="V289" s="164"/>
      <c r="W289" s="164"/>
      <c r="X289" s="164"/>
      <c r="Y289" s="164"/>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c r="BH289" s="233"/>
      <c r="BI289" s="233"/>
      <c r="BJ289" s="233"/>
      <c r="BK289" s="233"/>
      <c r="BL289" s="233"/>
      <c r="BM289" s="233"/>
      <c r="BN289" s="233"/>
      <c r="BO289" s="233"/>
      <c r="BP289" s="233"/>
      <c r="BQ289" s="233"/>
      <c r="BR289" s="233"/>
      <c r="BS289" s="233"/>
      <c r="BT289" s="233"/>
      <c r="BU289" s="233"/>
      <c r="BV289" s="233"/>
      <c r="BW289" s="233"/>
      <c r="BX289" s="233"/>
      <c r="BY289" s="233"/>
      <c r="BZ289" s="233"/>
      <c r="CA289" s="233"/>
      <c r="CB289" s="233"/>
      <c r="CC289" s="233"/>
      <c r="CD289" s="233"/>
      <c r="CE289" s="233"/>
      <c r="CF289" s="233"/>
      <c r="CG289" s="233"/>
      <c r="CH289" s="233"/>
      <c r="CI289" s="233"/>
      <c r="CJ289" s="233"/>
      <c r="CK289" s="233"/>
      <c r="CL289" s="233"/>
      <c r="CM289" s="233"/>
      <c r="CN289" s="233"/>
      <c r="CO289" s="233"/>
      <c r="CP289" s="233"/>
      <c r="CQ289" s="233"/>
      <c r="CR289" s="233"/>
      <c r="CS289" s="233"/>
      <c r="CT289" s="233"/>
      <c r="CU289" s="233"/>
      <c r="CV289" s="233"/>
      <c r="CW289" s="233"/>
      <c r="CX289" s="233"/>
      <c r="CY289" s="233"/>
      <c r="CZ289" s="233"/>
      <c r="DA289" s="233"/>
      <c r="DB289" s="233"/>
      <c r="DC289" s="233"/>
      <c r="DD289" s="233"/>
      <c r="DE289" s="233"/>
      <c r="DF289" s="233"/>
      <c r="DG289" s="233"/>
      <c r="DH289" s="233"/>
      <c r="DI289" s="233"/>
      <c r="DJ289" s="233"/>
      <c r="DK289" s="233"/>
      <c r="DL289" s="233"/>
      <c r="DM289" s="233"/>
      <c r="DN289" s="233"/>
      <c r="DO289" s="233"/>
      <c r="DP289" s="233"/>
      <c r="DQ289" s="233"/>
      <c r="DR289" s="233"/>
      <c r="DS289" s="233"/>
      <c r="DT289" s="234"/>
      <c r="DU289" s="234"/>
      <c r="DV289" s="233"/>
    </row>
    <row r="290" spans="1:126" x14ac:dyDescent="0.25">
      <c r="A290" s="235" t="s">
        <v>654</v>
      </c>
      <c r="B290" s="236" t="s">
        <v>655</v>
      </c>
      <c r="C290" s="237" t="s">
        <v>1223</v>
      </c>
      <c r="D290" s="237" t="s">
        <v>1223</v>
      </c>
      <c r="E290" s="237">
        <v>176661</v>
      </c>
      <c r="F290" s="237">
        <v>239350</v>
      </c>
      <c r="G290" s="237">
        <v>274375</v>
      </c>
      <c r="H290" s="237">
        <v>242</v>
      </c>
      <c r="I290" s="237">
        <v>150</v>
      </c>
      <c r="J290" s="237">
        <v>242</v>
      </c>
      <c r="K290" s="237">
        <v>289</v>
      </c>
      <c r="L290" s="239" t="s">
        <v>1735</v>
      </c>
      <c r="M290" s="154"/>
      <c r="N290" s="154"/>
      <c r="O290" s="154"/>
      <c r="P290" s="154"/>
      <c r="Q290" s="154"/>
      <c r="R290" s="154"/>
      <c r="S290" s="154"/>
      <c r="T290" s="154"/>
      <c r="U290" s="154"/>
      <c r="V290" s="154"/>
      <c r="W290" s="154"/>
      <c r="X290" s="154"/>
      <c r="Y290" s="154"/>
      <c r="Z290" s="240"/>
      <c r="AA290" s="240"/>
      <c r="AB290" s="240"/>
      <c r="AC290" s="240"/>
      <c r="AD290" s="240"/>
      <c r="AE290" s="240"/>
      <c r="AF290" s="240"/>
      <c r="AG290" s="240"/>
      <c r="AH290" s="240"/>
      <c r="AI290" s="240"/>
      <c r="AJ290" s="240"/>
      <c r="AK290" s="240"/>
      <c r="AL290" s="240"/>
      <c r="AM290" s="240"/>
      <c r="AN290" s="240"/>
      <c r="AO290" s="240"/>
      <c r="AP290" s="240"/>
      <c r="AQ290" s="240"/>
      <c r="AR290" s="240"/>
      <c r="AS290" s="240"/>
      <c r="AT290" s="240"/>
      <c r="AU290" s="240"/>
      <c r="AV290" s="240"/>
      <c r="AW290" s="240"/>
      <c r="AX290" s="240"/>
      <c r="AY290" s="240"/>
      <c r="AZ290" s="240"/>
      <c r="BA290" s="240"/>
      <c r="BB290" s="240"/>
      <c r="BC290" s="240"/>
      <c r="BD290" s="240"/>
      <c r="BE290" s="240"/>
      <c r="BF290" s="240"/>
      <c r="BG290" s="240"/>
      <c r="BH290" s="240"/>
      <c r="BI290" s="240"/>
      <c r="BJ290" s="240"/>
      <c r="BK290" s="240"/>
      <c r="BL290" s="240"/>
      <c r="BM290" s="240"/>
      <c r="BN290" s="240"/>
      <c r="BO290" s="240"/>
      <c r="BP290" s="240"/>
      <c r="BQ290" s="240"/>
      <c r="BR290" s="240"/>
      <c r="BS290" s="240"/>
      <c r="BT290" s="240"/>
      <c r="BU290" s="240"/>
      <c r="BV290" s="240"/>
      <c r="BW290" s="240"/>
      <c r="BX290" s="240"/>
      <c r="BY290" s="240"/>
      <c r="BZ290" s="240"/>
      <c r="CA290" s="240"/>
      <c r="CB290" s="240"/>
      <c r="CC290" s="240"/>
      <c r="CD290" s="240"/>
      <c r="CE290" s="240"/>
      <c r="CF290" s="240"/>
      <c r="CG290" s="240"/>
      <c r="CH290" s="240"/>
      <c r="CI290" s="240"/>
      <c r="CJ290" s="240"/>
      <c r="CK290" s="240"/>
      <c r="CL290" s="240"/>
      <c r="CM290" s="240"/>
      <c r="CN290" s="240"/>
      <c r="CO290" s="240"/>
      <c r="CP290" s="240"/>
      <c r="CQ290" s="240"/>
      <c r="CR290" s="240"/>
      <c r="CS290" s="240"/>
      <c r="CT290" s="240"/>
      <c r="CU290" s="240"/>
      <c r="CV290" s="240"/>
      <c r="CW290" s="240"/>
      <c r="CX290" s="240"/>
      <c r="CY290" s="240"/>
      <c r="CZ290" s="240"/>
      <c r="DA290" s="240"/>
      <c r="DB290" s="240"/>
      <c r="DC290" s="240"/>
      <c r="DD290" s="240"/>
      <c r="DE290" s="240"/>
      <c r="DF290" s="240"/>
      <c r="DG290" s="240"/>
      <c r="DH290" s="240"/>
      <c r="DI290" s="240"/>
      <c r="DJ290" s="240"/>
      <c r="DK290" s="240"/>
      <c r="DL290" s="240"/>
      <c r="DM290" s="240"/>
      <c r="DN290" s="240"/>
      <c r="DO290" s="240"/>
      <c r="DP290" s="240"/>
      <c r="DQ290" s="240"/>
      <c r="DR290" s="240"/>
      <c r="DS290" s="240"/>
      <c r="DT290" s="242"/>
      <c r="DU290" s="242"/>
      <c r="DV290" s="241"/>
    </row>
    <row r="291" spans="1:126" x14ac:dyDescent="0.25">
      <c r="A291" s="235" t="s">
        <v>656</v>
      </c>
      <c r="B291" s="236" t="s">
        <v>657</v>
      </c>
      <c r="C291" s="238" t="s">
        <v>1223</v>
      </c>
      <c r="D291" s="237" t="s">
        <v>1223</v>
      </c>
      <c r="E291" s="237">
        <v>173050</v>
      </c>
      <c r="F291" s="237">
        <v>261659</v>
      </c>
      <c r="G291" s="237">
        <v>541923</v>
      </c>
      <c r="H291" s="237">
        <v>121</v>
      </c>
      <c r="I291" s="237">
        <v>135</v>
      </c>
      <c r="J291" s="237">
        <v>147</v>
      </c>
      <c r="K291" s="237">
        <v>369</v>
      </c>
      <c r="L291" s="243" t="s">
        <v>1738</v>
      </c>
      <c r="M291" s="154"/>
      <c r="N291" s="154"/>
      <c r="O291" s="154"/>
      <c r="P291" s="154"/>
      <c r="Q291" s="154"/>
      <c r="R291" s="154"/>
      <c r="S291" s="154"/>
      <c r="T291" s="154"/>
      <c r="U291" s="154"/>
      <c r="V291" s="154"/>
      <c r="W291" s="154"/>
      <c r="X291" s="154"/>
      <c r="Y291" s="154"/>
      <c r="Z291" s="240"/>
      <c r="AA291" s="240"/>
      <c r="AB291" s="240"/>
      <c r="AC291" s="240"/>
      <c r="AD291" s="240"/>
      <c r="AE291" s="240"/>
      <c r="AF291" s="240"/>
      <c r="AG291" s="240"/>
      <c r="AH291" s="240"/>
      <c r="AI291" s="240"/>
      <c r="AJ291" s="240"/>
      <c r="AK291" s="240"/>
      <c r="AL291" s="240"/>
      <c r="AM291" s="240"/>
      <c r="AN291" s="240"/>
      <c r="AO291" s="240"/>
      <c r="AP291" s="240"/>
      <c r="AQ291" s="240"/>
      <c r="AR291" s="240"/>
      <c r="AS291" s="240"/>
      <c r="AT291" s="240"/>
      <c r="AU291" s="240"/>
      <c r="AV291" s="240"/>
      <c r="AW291" s="240"/>
      <c r="AX291" s="240"/>
      <c r="AY291" s="240"/>
      <c r="AZ291" s="240"/>
      <c r="BA291" s="240"/>
      <c r="BB291" s="240"/>
      <c r="BC291" s="240"/>
      <c r="BD291" s="240"/>
      <c r="BE291" s="240"/>
      <c r="BF291" s="240"/>
      <c r="BG291" s="240"/>
      <c r="BH291" s="240"/>
      <c r="BI291" s="240"/>
      <c r="BJ291" s="240"/>
      <c r="BK291" s="240"/>
      <c r="BL291" s="240"/>
      <c r="BM291" s="240"/>
      <c r="BN291" s="240"/>
      <c r="BO291" s="240"/>
      <c r="BP291" s="240"/>
      <c r="BQ291" s="240"/>
      <c r="BR291" s="240"/>
      <c r="BS291" s="240"/>
      <c r="BT291" s="240"/>
      <c r="BU291" s="240"/>
      <c r="BV291" s="240"/>
      <c r="BW291" s="240"/>
      <c r="BX291" s="240"/>
      <c r="BY291" s="240"/>
      <c r="BZ291" s="240"/>
      <c r="CA291" s="240"/>
      <c r="CB291" s="240"/>
      <c r="CC291" s="240"/>
      <c r="CD291" s="240"/>
      <c r="CE291" s="240"/>
      <c r="CF291" s="240"/>
      <c r="CG291" s="240"/>
      <c r="CH291" s="240"/>
      <c r="CI291" s="240"/>
      <c r="CJ291" s="240"/>
      <c r="CK291" s="240"/>
      <c r="CL291" s="240"/>
      <c r="CM291" s="240"/>
      <c r="CN291" s="240"/>
      <c r="CO291" s="240"/>
      <c r="CP291" s="240"/>
      <c r="CQ291" s="240"/>
      <c r="CR291" s="240"/>
      <c r="CS291" s="240"/>
      <c r="CT291" s="240"/>
      <c r="CU291" s="240"/>
      <c r="CV291" s="240"/>
      <c r="CW291" s="240"/>
      <c r="CX291" s="240"/>
      <c r="CY291" s="240"/>
      <c r="CZ291" s="240"/>
      <c r="DA291" s="240"/>
      <c r="DB291" s="240"/>
      <c r="DC291" s="240"/>
      <c r="DD291" s="240"/>
      <c r="DE291" s="240"/>
      <c r="DF291" s="240"/>
      <c r="DG291" s="240"/>
      <c r="DH291" s="240"/>
      <c r="DI291" s="240"/>
      <c r="DJ291" s="240"/>
      <c r="DK291" s="240"/>
      <c r="DL291" s="240"/>
      <c r="DM291" s="240"/>
      <c r="DN291" s="240"/>
      <c r="DO291" s="240"/>
      <c r="DP291" s="240"/>
      <c r="DQ291" s="240"/>
      <c r="DR291" s="240"/>
      <c r="DS291" s="240"/>
      <c r="DT291" s="242"/>
      <c r="DU291" s="242"/>
      <c r="DV291" s="241"/>
    </row>
    <row r="292" spans="1:126" x14ac:dyDescent="0.25">
      <c r="A292" s="235" t="s">
        <v>658</v>
      </c>
      <c r="B292" s="236" t="s">
        <v>659</v>
      </c>
      <c r="C292" s="237" t="s">
        <v>1223</v>
      </c>
      <c r="D292" s="237" t="s">
        <v>1223</v>
      </c>
      <c r="E292" s="237">
        <v>215000</v>
      </c>
      <c r="F292" s="237">
        <v>200714</v>
      </c>
      <c r="G292" s="237">
        <v>261000</v>
      </c>
      <c r="H292" s="237" t="s">
        <v>1223</v>
      </c>
      <c r="I292" s="237">
        <v>138</v>
      </c>
      <c r="J292" s="237">
        <v>164</v>
      </c>
      <c r="K292" s="238" t="s">
        <v>1223</v>
      </c>
      <c r="L292" s="239" t="s">
        <v>1737</v>
      </c>
      <c r="M292" s="154"/>
      <c r="N292" s="154"/>
      <c r="O292" s="154"/>
      <c r="P292" s="154"/>
      <c r="Q292" s="154"/>
      <c r="R292" s="154"/>
      <c r="S292" s="154"/>
      <c r="T292" s="154"/>
      <c r="U292" s="154"/>
      <c r="V292" s="154"/>
      <c r="W292" s="154"/>
      <c r="X292" s="154"/>
      <c r="Y292" s="154"/>
      <c r="Z292" s="240"/>
      <c r="AA292" s="240"/>
      <c r="AB292" s="240"/>
      <c r="AC292" s="240"/>
      <c r="AD292" s="240"/>
      <c r="AE292" s="240"/>
      <c r="AF292" s="240"/>
      <c r="AG292" s="240"/>
      <c r="AH292" s="240"/>
      <c r="AI292" s="240"/>
      <c r="AJ292" s="24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c r="BL292" s="240"/>
      <c r="BM292" s="240"/>
      <c r="BN292" s="240"/>
      <c r="BO292" s="240"/>
      <c r="BP292" s="240"/>
      <c r="BQ292" s="240"/>
      <c r="BR292" s="240"/>
      <c r="BS292" s="240"/>
      <c r="BT292" s="240"/>
      <c r="BU292" s="240"/>
      <c r="BV292" s="240"/>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2"/>
      <c r="DU292" s="242"/>
      <c r="DV292" s="241"/>
    </row>
    <row r="293" spans="1:126" x14ac:dyDescent="0.25">
      <c r="A293" s="163" t="s">
        <v>660</v>
      </c>
      <c r="B293" s="230" t="s">
        <v>661</v>
      </c>
      <c r="C293" s="231" t="e">
        <v>#N/A</v>
      </c>
      <c r="D293" s="231" t="e">
        <v>#N/A</v>
      </c>
      <c r="E293" s="231" t="e">
        <v>#N/A</v>
      </c>
      <c r="F293" s="231" t="e">
        <v>#N/A</v>
      </c>
      <c r="G293" s="231" t="e">
        <v>#N/A</v>
      </c>
      <c r="H293" s="231" t="e">
        <v>#N/A</v>
      </c>
      <c r="I293" s="231" t="e">
        <v>#N/A</v>
      </c>
      <c r="J293" s="231" t="e">
        <v>#N/A</v>
      </c>
      <c r="K293" s="231" t="e">
        <v>#N/A</v>
      </c>
      <c r="L293" s="164" t="e">
        <v>#N/A</v>
      </c>
      <c r="M293" s="164"/>
      <c r="N293" s="164"/>
      <c r="O293" s="164"/>
      <c r="P293" s="164"/>
      <c r="Q293" s="164"/>
      <c r="R293" s="164"/>
      <c r="S293" s="164"/>
      <c r="T293" s="164"/>
      <c r="U293" s="164"/>
      <c r="V293" s="164"/>
      <c r="W293" s="164"/>
      <c r="X293" s="164"/>
      <c r="Y293" s="164"/>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c r="BH293" s="233"/>
      <c r="BI293" s="233"/>
      <c r="BJ293" s="233"/>
      <c r="BK293" s="233"/>
      <c r="BL293" s="233"/>
      <c r="BM293" s="233"/>
      <c r="BN293" s="233"/>
      <c r="BO293" s="233"/>
      <c r="BP293" s="233"/>
      <c r="BQ293" s="233"/>
      <c r="BR293" s="233"/>
      <c r="BS293" s="233"/>
      <c r="BT293" s="233"/>
      <c r="BU293" s="233"/>
      <c r="BV293" s="233"/>
      <c r="BW293" s="233"/>
      <c r="BX293" s="233"/>
      <c r="BY293" s="233"/>
      <c r="BZ293" s="233"/>
      <c r="CA293" s="233"/>
      <c r="CB293" s="233"/>
      <c r="CC293" s="233"/>
      <c r="CD293" s="233"/>
      <c r="CE293" s="233"/>
      <c r="CF293" s="233"/>
      <c r="CG293" s="233"/>
      <c r="CH293" s="233"/>
      <c r="CI293" s="233"/>
      <c r="CJ293" s="233"/>
      <c r="CK293" s="233"/>
      <c r="CL293" s="233"/>
      <c r="CM293" s="233"/>
      <c r="CN293" s="233"/>
      <c r="CO293" s="233"/>
      <c r="CP293" s="233"/>
      <c r="CQ293" s="233"/>
      <c r="CR293" s="233"/>
      <c r="CS293" s="233"/>
      <c r="CT293" s="233"/>
      <c r="CU293" s="233"/>
      <c r="CV293" s="233"/>
      <c r="CW293" s="233"/>
      <c r="CX293" s="233"/>
      <c r="CY293" s="233"/>
      <c r="CZ293" s="233"/>
      <c r="DA293" s="233"/>
      <c r="DB293" s="233"/>
      <c r="DC293" s="233"/>
      <c r="DD293" s="233"/>
      <c r="DE293" s="233"/>
      <c r="DF293" s="233"/>
      <c r="DG293" s="233"/>
      <c r="DH293" s="233"/>
      <c r="DI293" s="233"/>
      <c r="DJ293" s="233"/>
      <c r="DK293" s="233"/>
      <c r="DL293" s="233"/>
      <c r="DM293" s="233"/>
      <c r="DN293" s="233"/>
      <c r="DO293" s="233"/>
      <c r="DP293" s="233"/>
      <c r="DQ293" s="233"/>
      <c r="DR293" s="233"/>
      <c r="DS293" s="233"/>
      <c r="DT293" s="234"/>
      <c r="DU293" s="234"/>
      <c r="DV293" s="233"/>
    </row>
    <row r="294" spans="1:126" x14ac:dyDescent="0.25">
      <c r="A294" s="163" t="s">
        <v>662</v>
      </c>
      <c r="B294" s="230" t="s">
        <v>663</v>
      </c>
      <c r="C294" s="231" t="e">
        <v>#N/A</v>
      </c>
      <c r="D294" s="231" t="e">
        <v>#N/A</v>
      </c>
      <c r="E294" s="231" t="e">
        <v>#N/A</v>
      </c>
      <c r="F294" s="231" t="e">
        <v>#N/A</v>
      </c>
      <c r="G294" s="231" t="e">
        <v>#N/A</v>
      </c>
      <c r="H294" s="231" t="e">
        <v>#N/A</v>
      </c>
      <c r="I294" s="231" t="e">
        <v>#N/A</v>
      </c>
      <c r="J294" s="231" t="e">
        <v>#N/A</v>
      </c>
      <c r="K294" s="231" t="e">
        <v>#N/A</v>
      </c>
      <c r="L294" s="164" t="e">
        <v>#N/A</v>
      </c>
      <c r="M294" s="164"/>
      <c r="N294" s="164"/>
      <c r="O294" s="164"/>
      <c r="P294" s="164"/>
      <c r="Q294" s="164"/>
      <c r="R294" s="164"/>
      <c r="S294" s="164"/>
      <c r="T294" s="164"/>
      <c r="U294" s="164"/>
      <c r="V294" s="164"/>
      <c r="W294" s="164"/>
      <c r="X294" s="164"/>
      <c r="Y294" s="164"/>
      <c r="Z294" s="232"/>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2"/>
      <c r="AZ294" s="232"/>
      <c r="BA294" s="232"/>
      <c r="BB294" s="232"/>
      <c r="BC294" s="232"/>
      <c r="BD294" s="232"/>
      <c r="BE294" s="232"/>
      <c r="BF294" s="232"/>
      <c r="BG294" s="232"/>
      <c r="BH294" s="232"/>
      <c r="BI294" s="232"/>
      <c r="BJ294" s="232"/>
      <c r="BK294" s="232"/>
      <c r="BL294" s="232"/>
      <c r="BM294" s="232"/>
      <c r="BN294" s="232"/>
      <c r="BO294" s="232"/>
      <c r="BP294" s="232"/>
      <c r="BQ294" s="232"/>
      <c r="BR294" s="232"/>
      <c r="BS294" s="232"/>
      <c r="BT294" s="232"/>
      <c r="BU294" s="232"/>
      <c r="BV294" s="232"/>
      <c r="BW294" s="232"/>
      <c r="BX294" s="232"/>
      <c r="BY294" s="232"/>
      <c r="BZ294" s="232"/>
      <c r="CA294" s="232"/>
      <c r="CB294" s="232"/>
      <c r="CC294" s="232"/>
      <c r="CD294" s="232"/>
      <c r="CE294" s="232"/>
      <c r="CF294" s="232"/>
      <c r="CG294" s="232"/>
      <c r="CH294" s="232"/>
      <c r="CI294" s="232"/>
      <c r="CJ294" s="232"/>
      <c r="CK294" s="232"/>
      <c r="CL294" s="232"/>
      <c r="CM294" s="232"/>
      <c r="CN294" s="232"/>
      <c r="CO294" s="232"/>
      <c r="CP294" s="232"/>
      <c r="CQ294" s="232"/>
      <c r="CR294" s="232"/>
      <c r="CS294" s="232"/>
      <c r="CT294" s="232"/>
      <c r="CU294" s="232"/>
      <c r="CV294" s="232"/>
      <c r="CW294" s="232"/>
      <c r="CX294" s="232"/>
      <c r="CY294" s="232"/>
      <c r="CZ294" s="232"/>
      <c r="DA294" s="232"/>
      <c r="DB294" s="232"/>
      <c r="DC294" s="232"/>
      <c r="DD294" s="232"/>
      <c r="DE294" s="232"/>
      <c r="DF294" s="232"/>
      <c r="DG294" s="232"/>
      <c r="DH294" s="232"/>
      <c r="DI294" s="232"/>
      <c r="DJ294" s="232"/>
      <c r="DK294" s="232"/>
      <c r="DL294" s="232"/>
      <c r="DM294" s="232"/>
      <c r="DN294" s="232"/>
      <c r="DO294" s="232"/>
      <c r="DP294" s="232"/>
      <c r="DQ294" s="232"/>
      <c r="DR294" s="232"/>
      <c r="DS294" s="232"/>
      <c r="DT294" s="234"/>
      <c r="DU294" s="234"/>
      <c r="DV294" s="233"/>
    </row>
    <row r="295" spans="1:126" x14ac:dyDescent="0.25">
      <c r="A295" s="235" t="s">
        <v>664</v>
      </c>
      <c r="B295" s="236" t="s">
        <v>665</v>
      </c>
      <c r="C295" s="237" t="s">
        <v>1223</v>
      </c>
      <c r="D295" s="237" t="s">
        <v>1223</v>
      </c>
      <c r="E295" s="237">
        <v>159214</v>
      </c>
      <c r="F295" s="237">
        <v>208938</v>
      </c>
      <c r="G295" s="237">
        <v>347999</v>
      </c>
      <c r="H295" s="237" t="s">
        <v>1223</v>
      </c>
      <c r="I295" s="237">
        <v>138</v>
      </c>
      <c r="J295" s="237">
        <v>178</v>
      </c>
      <c r="K295" s="237">
        <v>253</v>
      </c>
      <c r="L295" s="239" t="s">
        <v>1735</v>
      </c>
      <c r="M295" s="154"/>
      <c r="N295" s="154"/>
      <c r="O295" s="154"/>
      <c r="P295" s="154"/>
      <c r="Q295" s="154"/>
      <c r="R295" s="154"/>
      <c r="S295" s="154"/>
      <c r="T295" s="154"/>
      <c r="U295" s="154"/>
      <c r="V295" s="154"/>
      <c r="W295" s="154"/>
      <c r="X295" s="154"/>
      <c r="Y295" s="154"/>
      <c r="Z295" s="240"/>
      <c r="AA295" s="240"/>
      <c r="AB295" s="240"/>
      <c r="AC295" s="240"/>
      <c r="AD295" s="240"/>
      <c r="AE295" s="240"/>
      <c r="AF295" s="240"/>
      <c r="AG295" s="240"/>
      <c r="AH295" s="240"/>
      <c r="AI295" s="240"/>
      <c r="AJ295" s="240"/>
      <c r="AK295" s="240"/>
      <c r="AL295" s="240"/>
      <c r="AM295" s="240"/>
      <c r="AN295" s="240"/>
      <c r="AO295" s="240"/>
      <c r="AP295" s="240"/>
      <c r="AQ295" s="240"/>
      <c r="AR295" s="240"/>
      <c r="AS295" s="240"/>
      <c r="AT295" s="240"/>
      <c r="AU295" s="240"/>
      <c r="AV295" s="240"/>
      <c r="AW295" s="240"/>
      <c r="AX295" s="240"/>
      <c r="AY295" s="240"/>
      <c r="AZ295" s="240"/>
      <c r="BA295" s="240"/>
      <c r="BB295" s="240"/>
      <c r="BC295" s="240"/>
      <c r="BD295" s="240"/>
      <c r="BE295" s="240"/>
      <c r="BF295" s="240"/>
      <c r="BG295" s="240"/>
      <c r="BH295" s="240"/>
      <c r="BI295" s="240"/>
      <c r="BJ295" s="240"/>
      <c r="BK295" s="240"/>
      <c r="BL295" s="240"/>
      <c r="BM295" s="240"/>
      <c r="BN295" s="240"/>
      <c r="BO295" s="240"/>
      <c r="BP295" s="240"/>
      <c r="BQ295" s="240"/>
      <c r="BR295" s="240"/>
      <c r="BS295" s="240"/>
      <c r="BT295" s="240"/>
      <c r="BU295" s="240"/>
      <c r="BV295" s="240"/>
      <c r="BW295" s="240"/>
      <c r="BX295" s="240"/>
      <c r="BY295" s="240"/>
      <c r="BZ295" s="240"/>
      <c r="CA295" s="240"/>
      <c r="CB295" s="240"/>
      <c r="CC295" s="240"/>
      <c r="CD295" s="240"/>
      <c r="CE295" s="240"/>
      <c r="CF295" s="240"/>
      <c r="CG295" s="240"/>
      <c r="CH295" s="240"/>
      <c r="CI295" s="240"/>
      <c r="CJ295" s="240"/>
      <c r="CK295" s="240"/>
      <c r="CL295" s="240"/>
      <c r="CM295" s="240"/>
      <c r="CN295" s="240"/>
      <c r="CO295" s="240"/>
      <c r="CP295" s="240"/>
      <c r="CQ295" s="240"/>
      <c r="CR295" s="240"/>
      <c r="CS295" s="240"/>
      <c r="CT295" s="240"/>
      <c r="CU295" s="240"/>
      <c r="CV295" s="240"/>
      <c r="CW295" s="240"/>
      <c r="CX295" s="240"/>
      <c r="CY295" s="240"/>
      <c r="CZ295" s="240"/>
      <c r="DA295" s="240"/>
      <c r="DB295" s="240"/>
      <c r="DC295" s="240"/>
      <c r="DD295" s="240"/>
      <c r="DE295" s="240"/>
      <c r="DF295" s="240"/>
      <c r="DG295" s="240"/>
      <c r="DH295" s="240"/>
      <c r="DI295" s="240"/>
      <c r="DJ295" s="240"/>
      <c r="DK295" s="240"/>
      <c r="DL295" s="240"/>
      <c r="DM295" s="240"/>
      <c r="DN295" s="240"/>
      <c r="DO295" s="240"/>
      <c r="DP295" s="240"/>
      <c r="DQ295" s="240"/>
      <c r="DR295" s="240"/>
      <c r="DS295" s="240"/>
      <c r="DT295" s="242"/>
      <c r="DU295" s="242"/>
      <c r="DV295" s="241"/>
    </row>
    <row r="296" spans="1:126" x14ac:dyDescent="0.25">
      <c r="A296" s="163" t="s">
        <v>666</v>
      </c>
      <c r="B296" s="230" t="s">
        <v>667</v>
      </c>
      <c r="C296" s="231" t="e">
        <v>#N/A</v>
      </c>
      <c r="D296" s="231" t="e">
        <v>#N/A</v>
      </c>
      <c r="E296" s="231" t="e">
        <v>#N/A</v>
      </c>
      <c r="F296" s="231" t="e">
        <v>#N/A</v>
      </c>
      <c r="G296" s="231" t="e">
        <v>#N/A</v>
      </c>
      <c r="H296" s="231" t="e">
        <v>#N/A</v>
      </c>
      <c r="I296" s="231" t="e">
        <v>#N/A</v>
      </c>
      <c r="J296" s="231" t="e">
        <v>#N/A</v>
      </c>
      <c r="K296" s="231" t="e">
        <v>#N/A</v>
      </c>
      <c r="L296" s="164" t="e">
        <v>#N/A</v>
      </c>
      <c r="M296" s="164"/>
      <c r="N296" s="164"/>
      <c r="O296" s="164"/>
      <c r="P296" s="164"/>
      <c r="Q296" s="164"/>
      <c r="R296" s="164"/>
      <c r="S296" s="164"/>
      <c r="T296" s="164"/>
      <c r="U296" s="164"/>
      <c r="V296" s="164"/>
      <c r="W296" s="164"/>
      <c r="X296" s="164"/>
      <c r="Y296" s="164"/>
      <c r="Z296" s="232"/>
      <c r="AA296" s="232"/>
      <c r="AB296" s="232"/>
      <c r="AC296" s="232"/>
      <c r="AD296" s="232"/>
      <c r="AE296" s="232"/>
      <c r="AF296" s="232"/>
      <c r="AG296" s="232"/>
      <c r="AH296" s="232"/>
      <c r="AI296" s="232"/>
      <c r="AJ296" s="232"/>
      <c r="AK296" s="232"/>
      <c r="AL296" s="232"/>
      <c r="AM296" s="232"/>
      <c r="AN296" s="232"/>
      <c r="AO296" s="232"/>
      <c r="AP296" s="232"/>
      <c r="AQ296" s="232"/>
      <c r="AR296" s="232"/>
      <c r="AS296" s="232"/>
      <c r="AT296" s="232"/>
      <c r="AU296" s="232"/>
      <c r="AV296" s="232"/>
      <c r="AW296" s="232"/>
      <c r="AX296" s="232"/>
      <c r="AY296" s="232"/>
      <c r="AZ296" s="232"/>
      <c r="BA296" s="232"/>
      <c r="BB296" s="232"/>
      <c r="BC296" s="232"/>
      <c r="BD296" s="232"/>
      <c r="BE296" s="232"/>
      <c r="BF296" s="232"/>
      <c r="BG296" s="232"/>
      <c r="BH296" s="232"/>
      <c r="BI296" s="232"/>
      <c r="BJ296" s="232"/>
      <c r="BK296" s="232"/>
      <c r="BL296" s="232"/>
      <c r="BM296" s="232"/>
      <c r="BN296" s="232"/>
      <c r="BO296" s="232"/>
      <c r="BP296" s="232"/>
      <c r="BQ296" s="232"/>
      <c r="BR296" s="232"/>
      <c r="BS296" s="232"/>
      <c r="BT296" s="232"/>
      <c r="BU296" s="232"/>
      <c r="BV296" s="232"/>
      <c r="BW296" s="232"/>
      <c r="BX296" s="232"/>
      <c r="BY296" s="232"/>
      <c r="BZ296" s="232"/>
      <c r="CA296" s="232"/>
      <c r="CB296" s="232"/>
      <c r="CC296" s="232"/>
      <c r="CD296" s="232"/>
      <c r="CE296" s="232"/>
      <c r="CF296" s="232"/>
      <c r="CG296" s="232"/>
      <c r="CH296" s="232"/>
      <c r="CI296" s="232"/>
      <c r="CJ296" s="232"/>
      <c r="CK296" s="232"/>
      <c r="CL296" s="232"/>
      <c r="CM296" s="232"/>
      <c r="CN296" s="232"/>
      <c r="CO296" s="232"/>
      <c r="CP296" s="232"/>
      <c r="CQ296" s="232"/>
      <c r="CR296" s="232"/>
      <c r="CS296" s="232"/>
      <c r="CT296" s="232"/>
      <c r="CU296" s="232"/>
      <c r="CV296" s="232"/>
      <c r="CW296" s="232"/>
      <c r="CX296" s="232"/>
      <c r="CY296" s="232"/>
      <c r="CZ296" s="232"/>
      <c r="DA296" s="232"/>
      <c r="DB296" s="232"/>
      <c r="DC296" s="232"/>
      <c r="DD296" s="232"/>
      <c r="DE296" s="232"/>
      <c r="DF296" s="232"/>
      <c r="DG296" s="232"/>
      <c r="DH296" s="232"/>
      <c r="DI296" s="232"/>
      <c r="DJ296" s="232"/>
      <c r="DK296" s="232"/>
      <c r="DL296" s="232"/>
      <c r="DM296" s="232"/>
      <c r="DN296" s="232"/>
      <c r="DO296" s="232"/>
      <c r="DP296" s="232"/>
      <c r="DQ296" s="232"/>
      <c r="DR296" s="232"/>
      <c r="DS296" s="232"/>
      <c r="DT296" s="234"/>
      <c r="DU296" s="234"/>
      <c r="DV296" s="233"/>
    </row>
    <row r="297" spans="1:126" x14ac:dyDescent="0.25">
      <c r="A297" s="163" t="s">
        <v>668</v>
      </c>
      <c r="B297" s="230" t="s">
        <v>669</v>
      </c>
      <c r="C297" s="231" t="e">
        <v>#N/A</v>
      </c>
      <c r="D297" s="231" t="e">
        <v>#N/A</v>
      </c>
      <c r="E297" s="231" t="e">
        <v>#N/A</v>
      </c>
      <c r="F297" s="231" t="e">
        <v>#N/A</v>
      </c>
      <c r="G297" s="231" t="e">
        <v>#N/A</v>
      </c>
      <c r="H297" s="231" t="e">
        <v>#N/A</v>
      </c>
      <c r="I297" s="231" t="e">
        <v>#N/A</v>
      </c>
      <c r="J297" s="231" t="e">
        <v>#N/A</v>
      </c>
      <c r="K297" s="231" t="e">
        <v>#N/A</v>
      </c>
      <c r="L297" s="164" t="e">
        <v>#N/A</v>
      </c>
      <c r="M297" s="164"/>
      <c r="N297" s="164"/>
      <c r="O297" s="164"/>
      <c r="P297" s="164"/>
      <c r="Q297" s="164"/>
      <c r="R297" s="164"/>
      <c r="S297" s="164"/>
      <c r="T297" s="164"/>
      <c r="U297" s="164"/>
      <c r="V297" s="164"/>
      <c r="W297" s="164"/>
      <c r="X297" s="164"/>
      <c r="Y297" s="164"/>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233"/>
      <c r="BU297" s="233"/>
      <c r="BV297" s="233"/>
      <c r="BW297" s="233"/>
      <c r="BX297" s="233"/>
      <c r="BY297" s="233"/>
      <c r="BZ297" s="233"/>
      <c r="CA297" s="233"/>
      <c r="CB297" s="233"/>
      <c r="CC297" s="233"/>
      <c r="CD297" s="233"/>
      <c r="CE297" s="233"/>
      <c r="CF297" s="233"/>
      <c r="CG297" s="233"/>
      <c r="CH297" s="233"/>
      <c r="CI297" s="233"/>
      <c r="CJ297" s="233"/>
      <c r="CK297" s="233"/>
      <c r="CL297" s="233"/>
      <c r="CM297" s="233"/>
      <c r="CN297" s="233"/>
      <c r="CO297" s="233"/>
      <c r="CP297" s="233"/>
      <c r="CQ297" s="233"/>
      <c r="CR297" s="233"/>
      <c r="CS297" s="233"/>
      <c r="CT297" s="233"/>
      <c r="CU297" s="233"/>
      <c r="CV297" s="233"/>
      <c r="CW297" s="233"/>
      <c r="CX297" s="233"/>
      <c r="CY297" s="233"/>
      <c r="CZ297" s="233"/>
      <c r="DA297" s="233"/>
      <c r="DB297" s="233"/>
      <c r="DC297" s="233"/>
      <c r="DD297" s="233"/>
      <c r="DE297" s="233"/>
      <c r="DF297" s="233"/>
      <c r="DG297" s="233"/>
      <c r="DH297" s="233"/>
      <c r="DI297" s="233"/>
      <c r="DJ297" s="233"/>
      <c r="DK297" s="233"/>
      <c r="DL297" s="233"/>
      <c r="DM297" s="233"/>
      <c r="DN297" s="233"/>
      <c r="DO297" s="233"/>
      <c r="DP297" s="233"/>
      <c r="DQ297" s="233"/>
      <c r="DR297" s="233"/>
      <c r="DS297" s="233"/>
      <c r="DT297" s="234"/>
      <c r="DU297" s="234"/>
      <c r="DV297" s="233"/>
    </row>
    <row r="298" spans="1:126" x14ac:dyDescent="0.25">
      <c r="A298" s="235" t="s">
        <v>670</v>
      </c>
      <c r="B298" s="236" t="s">
        <v>671</v>
      </c>
      <c r="C298" s="237" t="s">
        <v>1223</v>
      </c>
      <c r="D298" s="237" t="s">
        <v>1223</v>
      </c>
      <c r="E298" s="237">
        <v>229808</v>
      </c>
      <c r="F298" s="237">
        <v>257682</v>
      </c>
      <c r="G298" s="237">
        <v>384900</v>
      </c>
      <c r="H298" s="237">
        <v>114</v>
      </c>
      <c r="I298" s="237">
        <v>156</v>
      </c>
      <c r="J298" s="237">
        <v>173</v>
      </c>
      <c r="K298" s="237" t="s">
        <v>1223</v>
      </c>
      <c r="L298" s="239" t="s">
        <v>1826</v>
      </c>
      <c r="M298" s="154"/>
      <c r="N298" s="154"/>
      <c r="O298" s="154"/>
      <c r="P298" s="154"/>
      <c r="Q298" s="154"/>
      <c r="R298" s="154"/>
      <c r="S298" s="154"/>
      <c r="T298" s="154"/>
      <c r="U298" s="154"/>
      <c r="V298" s="154"/>
      <c r="W298" s="154"/>
      <c r="X298" s="154"/>
      <c r="Y298" s="154"/>
      <c r="Z298" s="240"/>
      <c r="AA298" s="240"/>
      <c r="AB298" s="240"/>
      <c r="AC298" s="240"/>
      <c r="AD298" s="240"/>
      <c r="AE298" s="240"/>
      <c r="AF298" s="240"/>
      <c r="AG298" s="240"/>
      <c r="AH298" s="240"/>
      <c r="AI298" s="240"/>
      <c r="AJ298" s="240"/>
      <c r="AK298" s="240"/>
      <c r="AL298" s="240"/>
      <c r="AM298" s="240"/>
      <c r="AN298" s="240"/>
      <c r="AO298" s="240"/>
      <c r="AP298" s="240"/>
      <c r="AQ298" s="240"/>
      <c r="AR298" s="240"/>
      <c r="AS298" s="240"/>
      <c r="AT298" s="240"/>
      <c r="AU298" s="240"/>
      <c r="AV298" s="240"/>
      <c r="AW298" s="240"/>
      <c r="AX298" s="240"/>
      <c r="AY298" s="240"/>
      <c r="AZ298" s="240"/>
      <c r="BA298" s="240"/>
      <c r="BB298" s="240"/>
      <c r="BC298" s="240"/>
      <c r="BD298" s="240"/>
      <c r="BE298" s="240"/>
      <c r="BF298" s="240"/>
      <c r="BG298" s="240"/>
      <c r="BH298" s="240"/>
      <c r="BI298" s="240"/>
      <c r="BJ298" s="240"/>
      <c r="BK298" s="240"/>
      <c r="BL298" s="240"/>
      <c r="BM298" s="240"/>
      <c r="BN298" s="240"/>
      <c r="BO298" s="240"/>
      <c r="BP298" s="240"/>
      <c r="BQ298" s="240"/>
      <c r="BR298" s="240"/>
      <c r="BS298" s="240"/>
      <c r="BT298" s="240"/>
      <c r="BU298" s="240"/>
      <c r="BV298" s="240"/>
      <c r="BW298" s="240"/>
      <c r="BX298" s="240"/>
      <c r="BY298" s="240"/>
      <c r="BZ298" s="240"/>
      <c r="CA298" s="240"/>
      <c r="CB298" s="240"/>
      <c r="CC298" s="240"/>
      <c r="CD298" s="240"/>
      <c r="CE298" s="240"/>
      <c r="CF298" s="240"/>
      <c r="CG298" s="240"/>
      <c r="CH298" s="240"/>
      <c r="CI298" s="240"/>
      <c r="CJ298" s="240"/>
      <c r="CK298" s="240"/>
      <c r="CL298" s="240"/>
      <c r="CM298" s="240"/>
      <c r="CN298" s="240"/>
      <c r="CO298" s="240"/>
      <c r="CP298" s="240"/>
      <c r="CQ298" s="240"/>
      <c r="CR298" s="240"/>
      <c r="CS298" s="240"/>
      <c r="CT298" s="240"/>
      <c r="CU298" s="240"/>
      <c r="CV298" s="240"/>
      <c r="CW298" s="240"/>
      <c r="CX298" s="240"/>
      <c r="CY298" s="240"/>
      <c r="CZ298" s="240"/>
      <c r="DA298" s="240"/>
      <c r="DB298" s="240"/>
      <c r="DC298" s="240"/>
      <c r="DD298" s="240"/>
      <c r="DE298" s="240"/>
      <c r="DF298" s="240"/>
      <c r="DG298" s="240"/>
      <c r="DH298" s="240"/>
      <c r="DI298" s="240"/>
      <c r="DJ298" s="240"/>
      <c r="DK298" s="240"/>
      <c r="DL298" s="240"/>
      <c r="DM298" s="240"/>
      <c r="DN298" s="240"/>
      <c r="DO298" s="240"/>
      <c r="DP298" s="240"/>
      <c r="DQ298" s="240"/>
      <c r="DR298" s="240"/>
      <c r="DS298" s="240"/>
      <c r="DT298" s="242"/>
      <c r="DU298" s="242"/>
      <c r="DV298" s="241"/>
    </row>
    <row r="299" spans="1:126" x14ac:dyDescent="0.25">
      <c r="A299" s="163" t="s">
        <v>672</v>
      </c>
      <c r="B299" s="230" t="s">
        <v>673</v>
      </c>
      <c r="C299" s="231" t="e">
        <v>#N/A</v>
      </c>
      <c r="D299" s="231" t="e">
        <v>#N/A</v>
      </c>
      <c r="E299" s="231" t="e">
        <v>#N/A</v>
      </c>
      <c r="F299" s="231" t="e">
        <v>#N/A</v>
      </c>
      <c r="G299" s="231" t="e">
        <v>#N/A</v>
      </c>
      <c r="H299" s="231" t="e">
        <v>#N/A</v>
      </c>
      <c r="I299" s="231" t="e">
        <v>#N/A</v>
      </c>
      <c r="J299" s="231" t="e">
        <v>#N/A</v>
      </c>
      <c r="K299" s="231" t="e">
        <v>#N/A</v>
      </c>
      <c r="L299" s="164" t="e">
        <v>#N/A</v>
      </c>
      <c r="M299" s="164"/>
      <c r="N299" s="164"/>
      <c r="O299" s="164"/>
      <c r="P299" s="164"/>
      <c r="Q299" s="164"/>
      <c r="R299" s="164"/>
      <c r="S299" s="164"/>
      <c r="T299" s="164"/>
      <c r="U299" s="164"/>
      <c r="V299" s="164"/>
      <c r="W299" s="164"/>
      <c r="X299" s="164"/>
      <c r="Y299" s="164"/>
      <c r="Z299" s="232"/>
      <c r="AA299" s="232"/>
      <c r="AB299" s="232"/>
      <c r="AC299" s="232"/>
      <c r="AD299" s="232"/>
      <c r="AE299" s="232"/>
      <c r="AF299" s="232"/>
      <c r="AG299" s="232"/>
      <c r="AH299" s="232"/>
      <c r="AI299" s="232"/>
      <c r="AJ299" s="232"/>
      <c r="AK299" s="232"/>
      <c r="AL299" s="232"/>
      <c r="AM299" s="232"/>
      <c r="AN299" s="232"/>
      <c r="AO299" s="232"/>
      <c r="AP299" s="232"/>
      <c r="AQ299" s="232"/>
      <c r="AR299" s="232"/>
      <c r="AS299" s="232"/>
      <c r="AT299" s="232"/>
      <c r="AU299" s="232"/>
      <c r="AV299" s="232"/>
      <c r="AW299" s="232"/>
      <c r="AX299" s="232"/>
      <c r="AY299" s="232"/>
      <c r="AZ299" s="232"/>
      <c r="BA299" s="232"/>
      <c r="BB299" s="232"/>
      <c r="BC299" s="232"/>
      <c r="BD299" s="232"/>
      <c r="BE299" s="232"/>
      <c r="BF299" s="232"/>
      <c r="BG299" s="232"/>
      <c r="BH299" s="232"/>
      <c r="BI299" s="232"/>
      <c r="BJ299" s="232"/>
      <c r="BK299" s="232"/>
      <c r="BL299" s="232"/>
      <c r="BM299" s="232"/>
      <c r="BN299" s="232"/>
      <c r="BO299" s="232"/>
      <c r="BP299" s="232"/>
      <c r="BQ299" s="232"/>
      <c r="BR299" s="232"/>
      <c r="BS299" s="232"/>
      <c r="BT299" s="232"/>
      <c r="BU299" s="232"/>
      <c r="BV299" s="232"/>
      <c r="BW299" s="232"/>
      <c r="BX299" s="232"/>
      <c r="BY299" s="232"/>
      <c r="BZ299" s="232"/>
      <c r="CA299" s="232"/>
      <c r="CB299" s="232"/>
      <c r="CC299" s="232"/>
      <c r="CD299" s="232"/>
      <c r="CE299" s="232"/>
      <c r="CF299" s="232"/>
      <c r="CG299" s="232"/>
      <c r="CH299" s="232"/>
      <c r="CI299" s="232"/>
      <c r="CJ299" s="232"/>
      <c r="CK299" s="232"/>
      <c r="CL299" s="232"/>
      <c r="CM299" s="232"/>
      <c r="CN299" s="232"/>
      <c r="CO299" s="232"/>
      <c r="CP299" s="232"/>
      <c r="CQ299" s="232"/>
      <c r="CR299" s="232"/>
      <c r="CS299" s="232"/>
      <c r="CT299" s="232"/>
      <c r="CU299" s="232"/>
      <c r="CV299" s="232"/>
      <c r="CW299" s="232"/>
      <c r="CX299" s="232"/>
      <c r="CY299" s="232"/>
      <c r="CZ299" s="232"/>
      <c r="DA299" s="232"/>
      <c r="DB299" s="232"/>
      <c r="DC299" s="232"/>
      <c r="DD299" s="232"/>
      <c r="DE299" s="232"/>
      <c r="DF299" s="232"/>
      <c r="DG299" s="232"/>
      <c r="DH299" s="232"/>
      <c r="DI299" s="232"/>
      <c r="DJ299" s="232"/>
      <c r="DK299" s="232"/>
      <c r="DL299" s="232"/>
      <c r="DM299" s="232"/>
      <c r="DN299" s="232"/>
      <c r="DO299" s="232"/>
      <c r="DP299" s="232"/>
      <c r="DQ299" s="232"/>
      <c r="DR299" s="232"/>
      <c r="DS299" s="232"/>
      <c r="DT299" s="234"/>
      <c r="DU299" s="234"/>
      <c r="DV299" s="233"/>
    </row>
    <row r="300" spans="1:126" x14ac:dyDescent="0.25">
      <c r="A300" s="163" t="s">
        <v>674</v>
      </c>
      <c r="B300" s="230" t="s">
        <v>675</v>
      </c>
      <c r="C300" s="231" t="e">
        <v>#N/A</v>
      </c>
      <c r="D300" s="231" t="e">
        <v>#N/A</v>
      </c>
      <c r="E300" s="231" t="e">
        <v>#N/A</v>
      </c>
      <c r="F300" s="231" t="e">
        <v>#N/A</v>
      </c>
      <c r="G300" s="231" t="e">
        <v>#N/A</v>
      </c>
      <c r="H300" s="231" t="e">
        <v>#N/A</v>
      </c>
      <c r="I300" s="231" t="e">
        <v>#N/A</v>
      </c>
      <c r="J300" s="231" t="e">
        <v>#N/A</v>
      </c>
      <c r="K300" s="231" t="e">
        <v>#N/A</v>
      </c>
      <c r="L300" s="164" t="e">
        <v>#N/A</v>
      </c>
      <c r="M300" s="164"/>
      <c r="N300" s="164"/>
      <c r="O300" s="164"/>
      <c r="P300" s="164"/>
      <c r="Q300" s="164"/>
      <c r="R300" s="164"/>
      <c r="S300" s="164"/>
      <c r="T300" s="164"/>
      <c r="U300" s="164"/>
      <c r="V300" s="164"/>
      <c r="W300" s="164"/>
      <c r="X300" s="164"/>
      <c r="Y300" s="164"/>
      <c r="Z300" s="233"/>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c r="AW300" s="233"/>
      <c r="AX300" s="233"/>
      <c r="AY300" s="233"/>
      <c r="AZ300" s="233"/>
      <c r="BA300" s="233"/>
      <c r="BB300" s="233"/>
      <c r="BC300" s="233"/>
      <c r="BD300" s="233"/>
      <c r="BE300" s="233"/>
      <c r="BF300" s="233"/>
      <c r="BG300" s="233"/>
      <c r="BH300" s="233"/>
      <c r="BI300" s="233"/>
      <c r="BJ300" s="233"/>
      <c r="BK300" s="233"/>
      <c r="BL300" s="233"/>
      <c r="BM300" s="233"/>
      <c r="BN300" s="233"/>
      <c r="BO300" s="233"/>
      <c r="BP300" s="233"/>
      <c r="BQ300" s="233"/>
      <c r="BR300" s="233"/>
      <c r="BS300" s="233"/>
      <c r="BT300" s="233"/>
      <c r="BU300" s="233"/>
      <c r="BV300" s="233"/>
      <c r="BW300" s="233"/>
      <c r="BX300" s="233"/>
      <c r="BY300" s="233"/>
      <c r="BZ300" s="233"/>
      <c r="CA300" s="233"/>
      <c r="CB300" s="233"/>
      <c r="CC300" s="233"/>
      <c r="CD300" s="233"/>
      <c r="CE300" s="233"/>
      <c r="CF300" s="233"/>
      <c r="CG300" s="233"/>
      <c r="CH300" s="233"/>
      <c r="CI300" s="233"/>
      <c r="CJ300" s="233"/>
      <c r="CK300" s="233"/>
      <c r="CL300" s="233"/>
      <c r="CM300" s="233"/>
      <c r="CN300" s="233"/>
      <c r="CO300" s="233"/>
      <c r="CP300" s="233"/>
      <c r="CQ300" s="233"/>
      <c r="CR300" s="233"/>
      <c r="CS300" s="233"/>
      <c r="CT300" s="233"/>
      <c r="CU300" s="233"/>
      <c r="CV300" s="233"/>
      <c r="CW300" s="233"/>
      <c r="CX300" s="233"/>
      <c r="CY300" s="233"/>
      <c r="CZ300" s="233"/>
      <c r="DA300" s="233"/>
      <c r="DB300" s="233"/>
      <c r="DC300" s="233"/>
      <c r="DD300" s="233"/>
      <c r="DE300" s="233"/>
      <c r="DF300" s="233"/>
      <c r="DG300" s="233"/>
      <c r="DH300" s="233"/>
      <c r="DI300" s="233"/>
      <c r="DJ300" s="233"/>
      <c r="DK300" s="233"/>
      <c r="DL300" s="233"/>
      <c r="DM300" s="233"/>
      <c r="DN300" s="233"/>
      <c r="DO300" s="233"/>
      <c r="DP300" s="233"/>
      <c r="DQ300" s="233"/>
      <c r="DR300" s="233"/>
      <c r="DS300" s="233"/>
      <c r="DT300" s="234"/>
      <c r="DU300" s="234"/>
      <c r="DV300" s="233"/>
    </row>
    <row r="301" spans="1:126" x14ac:dyDescent="0.25">
      <c r="A301" s="235" t="s">
        <v>676</v>
      </c>
      <c r="B301" s="236" t="s">
        <v>677</v>
      </c>
      <c r="C301" s="237" t="s">
        <v>1223</v>
      </c>
      <c r="D301" s="237" t="s">
        <v>1223</v>
      </c>
      <c r="E301" s="237">
        <v>205250</v>
      </c>
      <c r="F301" s="237">
        <v>276500</v>
      </c>
      <c r="G301" s="237">
        <v>404615</v>
      </c>
      <c r="H301" s="238" t="s">
        <v>1223</v>
      </c>
      <c r="I301" s="237">
        <v>155</v>
      </c>
      <c r="J301" s="237">
        <v>178</v>
      </c>
      <c r="K301" s="237">
        <v>268</v>
      </c>
      <c r="L301" s="239" t="s">
        <v>1735</v>
      </c>
      <c r="M301" s="154"/>
      <c r="N301" s="154"/>
      <c r="O301" s="154"/>
      <c r="P301" s="154"/>
      <c r="Q301" s="154"/>
      <c r="R301" s="154"/>
      <c r="S301" s="154"/>
      <c r="T301" s="154"/>
      <c r="U301" s="154"/>
      <c r="V301" s="154"/>
      <c r="W301" s="154"/>
      <c r="X301" s="154"/>
      <c r="Y301" s="154"/>
      <c r="Z301" s="240"/>
      <c r="AA301" s="240"/>
      <c r="AB301" s="240"/>
      <c r="AC301" s="240"/>
      <c r="AD301" s="240"/>
      <c r="AE301" s="240"/>
      <c r="AF301" s="240"/>
      <c r="AG301" s="240"/>
      <c r="AH301" s="240"/>
      <c r="AI301" s="240"/>
      <c r="AJ301" s="240"/>
      <c r="AK301" s="240"/>
      <c r="AL301" s="240"/>
      <c r="AM301" s="240"/>
      <c r="AN301" s="240"/>
      <c r="AO301" s="240"/>
      <c r="AP301" s="240"/>
      <c r="AQ301" s="240"/>
      <c r="AR301" s="240"/>
      <c r="AS301" s="240"/>
      <c r="AT301" s="240"/>
      <c r="AU301" s="240"/>
      <c r="AV301" s="240"/>
      <c r="AW301" s="240"/>
      <c r="AX301" s="240"/>
      <c r="AY301" s="240"/>
      <c r="AZ301" s="240"/>
      <c r="BA301" s="240"/>
      <c r="BB301" s="240"/>
      <c r="BC301" s="240"/>
      <c r="BD301" s="240"/>
      <c r="BE301" s="240"/>
      <c r="BF301" s="240"/>
      <c r="BG301" s="240"/>
      <c r="BH301" s="240"/>
      <c r="BI301" s="240"/>
      <c r="BJ301" s="240"/>
      <c r="BK301" s="240"/>
      <c r="BL301" s="240"/>
      <c r="BM301" s="240"/>
      <c r="BN301" s="240"/>
      <c r="BO301" s="240"/>
      <c r="BP301" s="240"/>
      <c r="BQ301" s="240"/>
      <c r="BR301" s="240"/>
      <c r="BS301" s="240"/>
      <c r="BT301" s="240"/>
      <c r="BU301" s="240"/>
      <c r="BV301" s="240"/>
      <c r="BW301" s="240"/>
      <c r="BX301" s="240"/>
      <c r="BY301" s="240"/>
      <c r="BZ301" s="240"/>
      <c r="CA301" s="240"/>
      <c r="CB301" s="240"/>
      <c r="CC301" s="240"/>
      <c r="CD301" s="240"/>
      <c r="CE301" s="240"/>
      <c r="CF301" s="240"/>
      <c r="CG301" s="240"/>
      <c r="CH301" s="240"/>
      <c r="CI301" s="240"/>
      <c r="CJ301" s="240"/>
      <c r="CK301" s="240"/>
      <c r="CL301" s="240"/>
      <c r="CM301" s="240"/>
      <c r="CN301" s="240"/>
      <c r="CO301" s="240"/>
      <c r="CP301" s="240"/>
      <c r="CQ301" s="240"/>
      <c r="CR301" s="240"/>
      <c r="CS301" s="240"/>
      <c r="CT301" s="240"/>
      <c r="CU301" s="240"/>
      <c r="CV301" s="240"/>
      <c r="CW301" s="240"/>
      <c r="CX301" s="240"/>
      <c r="CY301" s="240"/>
      <c r="CZ301" s="240"/>
      <c r="DA301" s="240"/>
      <c r="DB301" s="240"/>
      <c r="DC301" s="240"/>
      <c r="DD301" s="240"/>
      <c r="DE301" s="240"/>
      <c r="DF301" s="240"/>
      <c r="DG301" s="240"/>
      <c r="DH301" s="240"/>
      <c r="DI301" s="240"/>
      <c r="DJ301" s="240"/>
      <c r="DK301" s="240"/>
      <c r="DL301" s="240"/>
      <c r="DM301" s="240"/>
      <c r="DN301" s="240"/>
      <c r="DO301" s="240"/>
      <c r="DP301" s="240"/>
      <c r="DQ301" s="240"/>
      <c r="DR301" s="240"/>
      <c r="DS301" s="240"/>
      <c r="DT301" s="242"/>
      <c r="DU301" s="242"/>
      <c r="DV301" s="241"/>
    </row>
    <row r="302" spans="1:126" x14ac:dyDescent="0.25">
      <c r="A302" s="235" t="s">
        <v>678</v>
      </c>
      <c r="B302" s="236" t="s">
        <v>679</v>
      </c>
      <c r="C302" s="237" t="s">
        <v>1223</v>
      </c>
      <c r="D302" s="238" t="s">
        <v>1223</v>
      </c>
      <c r="E302" s="237">
        <v>179000</v>
      </c>
      <c r="F302" s="237">
        <v>238079</v>
      </c>
      <c r="G302" s="237">
        <v>275556</v>
      </c>
      <c r="H302" s="237">
        <v>115</v>
      </c>
      <c r="I302" s="237">
        <v>159</v>
      </c>
      <c r="J302" s="237">
        <v>228</v>
      </c>
      <c r="K302" s="237">
        <v>333</v>
      </c>
      <c r="L302" s="239" t="s">
        <v>1735</v>
      </c>
      <c r="M302" s="154"/>
      <c r="N302" s="154"/>
      <c r="O302" s="154"/>
      <c r="P302" s="154"/>
      <c r="Q302" s="154"/>
      <c r="R302" s="154"/>
      <c r="S302" s="154"/>
      <c r="T302" s="154"/>
      <c r="U302" s="154"/>
      <c r="V302" s="154"/>
      <c r="W302" s="154"/>
      <c r="X302" s="154"/>
      <c r="Y302" s="154"/>
      <c r="Z302" s="240"/>
      <c r="AA302" s="240"/>
      <c r="AB302" s="240"/>
      <c r="AC302" s="240"/>
      <c r="AD302" s="240"/>
      <c r="AE302" s="240"/>
      <c r="AF302" s="240"/>
      <c r="AG302" s="240"/>
      <c r="AH302" s="240"/>
      <c r="AI302" s="240"/>
      <c r="AJ302" s="240"/>
      <c r="AK302" s="240"/>
      <c r="AL302" s="240"/>
      <c r="AM302" s="240"/>
      <c r="AN302" s="240"/>
      <c r="AO302" s="240"/>
      <c r="AP302" s="240"/>
      <c r="AQ302" s="240"/>
      <c r="AR302" s="240"/>
      <c r="AS302" s="240"/>
      <c r="AT302" s="240"/>
      <c r="AU302" s="240"/>
      <c r="AV302" s="240"/>
      <c r="AW302" s="240"/>
      <c r="AX302" s="240"/>
      <c r="AY302" s="240"/>
      <c r="AZ302" s="240"/>
      <c r="BA302" s="240"/>
      <c r="BB302" s="240"/>
      <c r="BC302" s="240"/>
      <c r="BD302" s="240"/>
      <c r="BE302" s="240"/>
      <c r="BF302" s="240"/>
      <c r="BG302" s="240"/>
      <c r="BH302" s="240"/>
      <c r="BI302" s="240"/>
      <c r="BJ302" s="240"/>
      <c r="BK302" s="240"/>
      <c r="BL302" s="240"/>
      <c r="BM302" s="240"/>
      <c r="BN302" s="240"/>
      <c r="BO302" s="240"/>
      <c r="BP302" s="240"/>
      <c r="BQ302" s="240"/>
      <c r="BR302" s="240"/>
      <c r="BS302" s="240"/>
      <c r="BT302" s="240"/>
      <c r="BU302" s="240"/>
      <c r="BV302" s="240"/>
      <c r="BW302" s="240"/>
      <c r="BX302" s="240"/>
      <c r="BY302" s="240"/>
      <c r="BZ302" s="240"/>
      <c r="CA302" s="240"/>
      <c r="CB302" s="240"/>
      <c r="CC302" s="240"/>
      <c r="CD302" s="240"/>
      <c r="CE302" s="240"/>
      <c r="CF302" s="240"/>
      <c r="CG302" s="240"/>
      <c r="CH302" s="240"/>
      <c r="CI302" s="240"/>
      <c r="CJ302" s="240"/>
      <c r="CK302" s="240"/>
      <c r="CL302" s="240"/>
      <c r="CM302" s="240"/>
      <c r="CN302" s="240"/>
      <c r="CO302" s="240"/>
      <c r="CP302" s="240"/>
      <c r="CQ302" s="240"/>
      <c r="CR302" s="240"/>
      <c r="CS302" s="240"/>
      <c r="CT302" s="240"/>
      <c r="CU302" s="240"/>
      <c r="CV302" s="240"/>
      <c r="CW302" s="240"/>
      <c r="CX302" s="240"/>
      <c r="CY302" s="240"/>
      <c r="CZ302" s="240"/>
      <c r="DA302" s="240"/>
      <c r="DB302" s="240"/>
      <c r="DC302" s="240"/>
      <c r="DD302" s="240"/>
      <c r="DE302" s="240"/>
      <c r="DF302" s="240"/>
      <c r="DG302" s="240"/>
      <c r="DH302" s="240"/>
      <c r="DI302" s="240"/>
      <c r="DJ302" s="240"/>
      <c r="DK302" s="240"/>
      <c r="DL302" s="240"/>
      <c r="DM302" s="240"/>
      <c r="DN302" s="240"/>
      <c r="DO302" s="240"/>
      <c r="DP302" s="240"/>
      <c r="DQ302" s="240"/>
      <c r="DR302" s="240"/>
      <c r="DS302" s="240"/>
      <c r="DT302" s="242"/>
      <c r="DU302" s="242"/>
      <c r="DV302" s="241"/>
    </row>
    <row r="303" spans="1:126" x14ac:dyDescent="0.25">
      <c r="A303" s="235" t="s">
        <v>680</v>
      </c>
      <c r="B303" s="236" t="s">
        <v>681</v>
      </c>
      <c r="C303" s="237" t="s">
        <v>1223</v>
      </c>
      <c r="D303" s="237" t="s">
        <v>1223</v>
      </c>
      <c r="E303" s="237">
        <v>213100</v>
      </c>
      <c r="F303" s="237">
        <v>223600</v>
      </c>
      <c r="G303" s="237">
        <v>279925</v>
      </c>
      <c r="H303" s="237" t="s">
        <v>1223</v>
      </c>
      <c r="I303" s="237">
        <v>132</v>
      </c>
      <c r="J303" s="237">
        <v>184</v>
      </c>
      <c r="K303" s="237">
        <v>311</v>
      </c>
      <c r="L303" s="239" t="s">
        <v>1735</v>
      </c>
      <c r="M303" s="154"/>
      <c r="N303" s="154"/>
      <c r="O303" s="154"/>
      <c r="P303" s="154"/>
      <c r="Q303" s="154"/>
      <c r="R303" s="154"/>
      <c r="S303" s="154"/>
      <c r="T303" s="154"/>
      <c r="U303" s="154"/>
      <c r="V303" s="154"/>
      <c r="W303" s="154"/>
      <c r="X303" s="154"/>
      <c r="Y303" s="154"/>
      <c r="Z303" s="240"/>
      <c r="AA303" s="240"/>
      <c r="AB303" s="240"/>
      <c r="AC303" s="240"/>
      <c r="AD303" s="240"/>
      <c r="AE303" s="240"/>
      <c r="AF303" s="240"/>
      <c r="AG303" s="240"/>
      <c r="AH303" s="240"/>
      <c r="AI303" s="240"/>
      <c r="AJ303" s="240"/>
      <c r="AK303" s="240"/>
      <c r="AL303" s="240"/>
      <c r="AM303" s="240"/>
      <c r="AN303" s="240"/>
      <c r="AO303" s="240"/>
      <c r="AP303" s="240"/>
      <c r="AQ303" s="240"/>
      <c r="AR303" s="240"/>
      <c r="AS303" s="240"/>
      <c r="AT303" s="240"/>
      <c r="AU303" s="240"/>
      <c r="AV303" s="240"/>
      <c r="AW303" s="240"/>
      <c r="AX303" s="240"/>
      <c r="AY303" s="240"/>
      <c r="AZ303" s="240"/>
      <c r="BA303" s="240"/>
      <c r="BB303" s="240"/>
      <c r="BC303" s="240"/>
      <c r="BD303" s="240"/>
      <c r="BE303" s="240"/>
      <c r="BF303" s="240"/>
      <c r="BG303" s="240"/>
      <c r="BH303" s="240"/>
      <c r="BI303" s="240"/>
      <c r="BJ303" s="240"/>
      <c r="BK303" s="240"/>
      <c r="BL303" s="240"/>
      <c r="BM303" s="240"/>
      <c r="BN303" s="240"/>
      <c r="BO303" s="240"/>
      <c r="BP303" s="240"/>
      <c r="BQ303" s="240"/>
      <c r="BR303" s="240"/>
      <c r="BS303" s="240"/>
      <c r="BT303" s="240"/>
      <c r="BU303" s="240"/>
      <c r="BV303" s="240"/>
      <c r="BW303" s="240"/>
      <c r="BX303" s="240"/>
      <c r="BY303" s="240"/>
      <c r="BZ303" s="240"/>
      <c r="CA303" s="240"/>
      <c r="CB303" s="240"/>
      <c r="CC303" s="240"/>
      <c r="CD303" s="240"/>
      <c r="CE303" s="240"/>
      <c r="CF303" s="240"/>
      <c r="CG303" s="240"/>
      <c r="CH303" s="240"/>
      <c r="CI303" s="240"/>
      <c r="CJ303" s="240"/>
      <c r="CK303" s="240"/>
      <c r="CL303" s="240"/>
      <c r="CM303" s="240"/>
      <c r="CN303" s="240"/>
      <c r="CO303" s="240"/>
      <c r="CP303" s="240"/>
      <c r="CQ303" s="240"/>
      <c r="CR303" s="240"/>
      <c r="CS303" s="240"/>
      <c r="CT303" s="240"/>
      <c r="CU303" s="240"/>
      <c r="CV303" s="240"/>
      <c r="CW303" s="240"/>
      <c r="CX303" s="240"/>
      <c r="CY303" s="240"/>
      <c r="CZ303" s="240"/>
      <c r="DA303" s="240"/>
      <c r="DB303" s="240"/>
      <c r="DC303" s="240"/>
      <c r="DD303" s="240"/>
      <c r="DE303" s="240"/>
      <c r="DF303" s="240"/>
      <c r="DG303" s="240"/>
      <c r="DH303" s="240"/>
      <c r="DI303" s="240"/>
      <c r="DJ303" s="240"/>
      <c r="DK303" s="240"/>
      <c r="DL303" s="240"/>
      <c r="DM303" s="240"/>
      <c r="DN303" s="240"/>
      <c r="DO303" s="240"/>
      <c r="DP303" s="240"/>
      <c r="DQ303" s="240"/>
      <c r="DR303" s="240"/>
      <c r="DS303" s="240"/>
      <c r="DT303" s="242"/>
      <c r="DU303" s="242"/>
      <c r="DV303" s="241"/>
    </row>
    <row r="304" spans="1:126" x14ac:dyDescent="0.25">
      <c r="A304" s="235" t="s">
        <v>682</v>
      </c>
      <c r="B304" s="236" t="s">
        <v>683</v>
      </c>
      <c r="C304" s="237" t="s">
        <v>1223</v>
      </c>
      <c r="D304" s="237" t="s">
        <v>1223</v>
      </c>
      <c r="E304" s="237">
        <v>169000</v>
      </c>
      <c r="F304" s="237">
        <v>248063</v>
      </c>
      <c r="G304" s="237">
        <v>398571</v>
      </c>
      <c r="H304" s="237" t="s">
        <v>1223</v>
      </c>
      <c r="I304" s="237">
        <v>150</v>
      </c>
      <c r="J304" s="237">
        <v>183</v>
      </c>
      <c r="K304" s="237">
        <v>213</v>
      </c>
      <c r="L304" s="239" t="s">
        <v>1826</v>
      </c>
      <c r="M304" s="154"/>
      <c r="N304" s="154"/>
      <c r="O304" s="154"/>
      <c r="P304" s="154"/>
      <c r="Q304" s="154"/>
      <c r="R304" s="154"/>
      <c r="S304" s="154"/>
      <c r="T304" s="154"/>
      <c r="U304" s="154"/>
      <c r="V304" s="154"/>
      <c r="W304" s="154"/>
      <c r="X304" s="154"/>
      <c r="Y304" s="154"/>
      <c r="Z304" s="240"/>
      <c r="AA304" s="240"/>
      <c r="AB304" s="240"/>
      <c r="AC304" s="240"/>
      <c r="AD304" s="240"/>
      <c r="AE304" s="240"/>
      <c r="AF304" s="240"/>
      <c r="AG304" s="240"/>
      <c r="AH304" s="240"/>
      <c r="AI304" s="240"/>
      <c r="AJ304" s="240"/>
      <c r="AK304" s="240"/>
      <c r="AL304" s="240"/>
      <c r="AM304" s="240"/>
      <c r="AN304" s="240"/>
      <c r="AO304" s="240"/>
      <c r="AP304" s="240"/>
      <c r="AQ304" s="240"/>
      <c r="AR304" s="240"/>
      <c r="AS304" s="240"/>
      <c r="AT304" s="240"/>
      <c r="AU304" s="240"/>
      <c r="AV304" s="240"/>
      <c r="AW304" s="240"/>
      <c r="AX304" s="240"/>
      <c r="AY304" s="240"/>
      <c r="AZ304" s="240"/>
      <c r="BA304" s="240"/>
      <c r="BB304" s="240"/>
      <c r="BC304" s="240"/>
      <c r="BD304" s="240"/>
      <c r="BE304" s="240"/>
      <c r="BF304" s="240"/>
      <c r="BG304" s="240"/>
      <c r="BH304" s="240"/>
      <c r="BI304" s="240"/>
      <c r="BJ304" s="240"/>
      <c r="BK304" s="240"/>
      <c r="BL304" s="240"/>
      <c r="BM304" s="240"/>
      <c r="BN304" s="240"/>
      <c r="BO304" s="240"/>
      <c r="BP304" s="240"/>
      <c r="BQ304" s="240"/>
      <c r="BR304" s="240"/>
      <c r="BS304" s="240"/>
      <c r="BT304" s="240"/>
      <c r="BU304" s="240"/>
      <c r="BV304" s="240"/>
      <c r="BW304" s="240"/>
      <c r="BX304" s="240"/>
      <c r="BY304" s="240"/>
      <c r="BZ304" s="240"/>
      <c r="CA304" s="240"/>
      <c r="CB304" s="240"/>
      <c r="CC304" s="240"/>
      <c r="CD304" s="240"/>
      <c r="CE304" s="240"/>
      <c r="CF304" s="240"/>
      <c r="CG304" s="240"/>
      <c r="CH304" s="240"/>
      <c r="CI304" s="240"/>
      <c r="CJ304" s="240"/>
      <c r="CK304" s="240"/>
      <c r="CL304" s="240"/>
      <c r="CM304" s="240"/>
      <c r="CN304" s="240"/>
      <c r="CO304" s="240"/>
      <c r="CP304" s="240"/>
      <c r="CQ304" s="240"/>
      <c r="CR304" s="240"/>
      <c r="CS304" s="240"/>
      <c r="CT304" s="240"/>
      <c r="CU304" s="240"/>
      <c r="CV304" s="240"/>
      <c r="CW304" s="240"/>
      <c r="CX304" s="240"/>
      <c r="CY304" s="240"/>
      <c r="CZ304" s="240"/>
      <c r="DA304" s="240"/>
      <c r="DB304" s="240"/>
      <c r="DC304" s="240"/>
      <c r="DD304" s="240"/>
      <c r="DE304" s="240"/>
      <c r="DF304" s="240"/>
      <c r="DG304" s="240"/>
      <c r="DH304" s="240"/>
      <c r="DI304" s="240"/>
      <c r="DJ304" s="240"/>
      <c r="DK304" s="240"/>
      <c r="DL304" s="240"/>
      <c r="DM304" s="240"/>
      <c r="DN304" s="240"/>
      <c r="DO304" s="240"/>
      <c r="DP304" s="240"/>
      <c r="DQ304" s="240"/>
      <c r="DR304" s="240"/>
      <c r="DS304" s="240"/>
      <c r="DT304" s="242"/>
      <c r="DU304" s="242"/>
      <c r="DV304" s="241"/>
    </row>
    <row r="305" spans="1:126" x14ac:dyDescent="0.25">
      <c r="A305" s="163" t="s">
        <v>684</v>
      </c>
      <c r="B305" s="230" t="s">
        <v>685</v>
      </c>
      <c r="C305" s="231" t="e">
        <v>#N/A</v>
      </c>
      <c r="D305" s="231" t="e">
        <v>#N/A</v>
      </c>
      <c r="E305" s="231" t="e">
        <v>#N/A</v>
      </c>
      <c r="F305" s="231" t="e">
        <v>#N/A</v>
      </c>
      <c r="G305" s="231" t="e">
        <v>#N/A</v>
      </c>
      <c r="H305" s="231" t="e">
        <v>#N/A</v>
      </c>
      <c r="I305" s="231" t="e">
        <v>#N/A</v>
      </c>
      <c r="J305" s="231" t="e">
        <v>#N/A</v>
      </c>
      <c r="K305" s="231" t="e">
        <v>#N/A</v>
      </c>
      <c r="L305" s="164" t="e">
        <v>#N/A</v>
      </c>
      <c r="M305" s="164"/>
      <c r="N305" s="164"/>
      <c r="O305" s="164"/>
      <c r="P305" s="164"/>
      <c r="Q305" s="164"/>
      <c r="R305" s="164"/>
      <c r="S305" s="164"/>
      <c r="T305" s="164"/>
      <c r="U305" s="164"/>
      <c r="V305" s="164"/>
      <c r="W305" s="164"/>
      <c r="X305" s="164"/>
      <c r="Y305" s="164"/>
      <c r="Z305" s="233"/>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c r="AW305" s="233"/>
      <c r="AX305" s="233"/>
      <c r="AY305" s="233"/>
      <c r="AZ305" s="233"/>
      <c r="BA305" s="233"/>
      <c r="BB305" s="233"/>
      <c r="BC305" s="233"/>
      <c r="BD305" s="233"/>
      <c r="BE305" s="233"/>
      <c r="BF305" s="233"/>
      <c r="BG305" s="233"/>
      <c r="BH305" s="233"/>
      <c r="BI305" s="233"/>
      <c r="BJ305" s="233"/>
      <c r="BK305" s="233"/>
      <c r="BL305" s="233"/>
      <c r="BM305" s="233"/>
      <c r="BN305" s="233"/>
      <c r="BO305" s="233"/>
      <c r="BP305" s="233"/>
      <c r="BQ305" s="233"/>
      <c r="BR305" s="233"/>
      <c r="BS305" s="233"/>
      <c r="BT305" s="233"/>
      <c r="BU305" s="233"/>
      <c r="BV305" s="233"/>
      <c r="BW305" s="233"/>
      <c r="BX305" s="233"/>
      <c r="BY305" s="233"/>
      <c r="BZ305" s="233"/>
      <c r="CA305" s="233"/>
      <c r="CB305" s="233"/>
      <c r="CC305" s="233"/>
      <c r="CD305" s="233"/>
      <c r="CE305" s="233"/>
      <c r="CF305" s="233"/>
      <c r="CG305" s="233"/>
      <c r="CH305" s="233"/>
      <c r="CI305" s="233"/>
      <c r="CJ305" s="233"/>
      <c r="CK305" s="233"/>
      <c r="CL305" s="233"/>
      <c r="CM305" s="233"/>
      <c r="CN305" s="233"/>
      <c r="CO305" s="233"/>
      <c r="CP305" s="233"/>
      <c r="CQ305" s="233"/>
      <c r="CR305" s="233"/>
      <c r="CS305" s="233"/>
      <c r="CT305" s="233"/>
      <c r="CU305" s="233"/>
      <c r="CV305" s="233"/>
      <c r="CW305" s="233"/>
      <c r="CX305" s="233"/>
      <c r="CY305" s="233"/>
      <c r="CZ305" s="233"/>
      <c r="DA305" s="233"/>
      <c r="DB305" s="233"/>
      <c r="DC305" s="233"/>
      <c r="DD305" s="233"/>
      <c r="DE305" s="233"/>
      <c r="DF305" s="233"/>
      <c r="DG305" s="233"/>
      <c r="DH305" s="233"/>
      <c r="DI305" s="233"/>
      <c r="DJ305" s="233"/>
      <c r="DK305" s="233"/>
      <c r="DL305" s="233"/>
      <c r="DM305" s="233"/>
      <c r="DN305" s="233"/>
      <c r="DO305" s="233"/>
      <c r="DP305" s="233"/>
      <c r="DQ305" s="233"/>
      <c r="DR305" s="233"/>
      <c r="DS305" s="233"/>
      <c r="DT305" s="234"/>
      <c r="DU305" s="234"/>
      <c r="DV305" s="233"/>
    </row>
    <row r="306" spans="1:126" x14ac:dyDescent="0.25">
      <c r="A306" s="163" t="s">
        <v>686</v>
      </c>
      <c r="B306" s="230" t="s">
        <v>687</v>
      </c>
      <c r="C306" s="231" t="e">
        <v>#N/A</v>
      </c>
      <c r="D306" s="231" t="e">
        <v>#N/A</v>
      </c>
      <c r="E306" s="231" t="e">
        <v>#N/A</v>
      </c>
      <c r="F306" s="231" t="e">
        <v>#N/A</v>
      </c>
      <c r="G306" s="231" t="e">
        <v>#N/A</v>
      </c>
      <c r="H306" s="231" t="e">
        <v>#N/A</v>
      </c>
      <c r="I306" s="231" t="e">
        <v>#N/A</v>
      </c>
      <c r="J306" s="231" t="e">
        <v>#N/A</v>
      </c>
      <c r="K306" s="231" t="e">
        <v>#N/A</v>
      </c>
      <c r="L306" s="164" t="e">
        <v>#N/A</v>
      </c>
      <c r="M306" s="164"/>
      <c r="N306" s="164"/>
      <c r="O306" s="164"/>
      <c r="P306" s="164"/>
      <c r="Q306" s="164"/>
      <c r="R306" s="164"/>
      <c r="S306" s="164"/>
      <c r="T306" s="164"/>
      <c r="U306" s="164"/>
      <c r="V306" s="164"/>
      <c r="W306" s="164"/>
      <c r="X306" s="164"/>
      <c r="Y306" s="164"/>
      <c r="Z306" s="233"/>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c r="AW306" s="233"/>
      <c r="AX306" s="233"/>
      <c r="AY306" s="233"/>
      <c r="AZ306" s="233"/>
      <c r="BA306" s="233"/>
      <c r="BB306" s="233"/>
      <c r="BC306" s="233"/>
      <c r="BD306" s="233"/>
      <c r="BE306" s="233"/>
      <c r="BF306" s="233"/>
      <c r="BG306" s="233"/>
      <c r="BH306" s="233"/>
      <c r="BI306" s="233"/>
      <c r="BJ306" s="233"/>
      <c r="BK306" s="233"/>
      <c r="BL306" s="233"/>
      <c r="BM306" s="233"/>
      <c r="BN306" s="233"/>
      <c r="BO306" s="233"/>
      <c r="BP306" s="233"/>
      <c r="BQ306" s="233"/>
      <c r="BR306" s="233"/>
      <c r="BS306" s="233"/>
      <c r="BT306" s="233"/>
      <c r="BU306" s="233"/>
      <c r="BV306" s="233"/>
      <c r="BW306" s="233"/>
      <c r="BX306" s="233"/>
      <c r="BY306" s="233"/>
      <c r="BZ306" s="233"/>
      <c r="CA306" s="233"/>
      <c r="CB306" s="233"/>
      <c r="CC306" s="233"/>
      <c r="CD306" s="233"/>
      <c r="CE306" s="233"/>
      <c r="CF306" s="233"/>
      <c r="CG306" s="233"/>
      <c r="CH306" s="233"/>
      <c r="CI306" s="233"/>
      <c r="CJ306" s="233"/>
      <c r="CK306" s="233"/>
      <c r="CL306" s="233"/>
      <c r="CM306" s="233"/>
      <c r="CN306" s="233"/>
      <c r="CO306" s="233"/>
      <c r="CP306" s="233"/>
      <c r="CQ306" s="233"/>
      <c r="CR306" s="233"/>
      <c r="CS306" s="233"/>
      <c r="CT306" s="233"/>
      <c r="CU306" s="233"/>
      <c r="CV306" s="233"/>
      <c r="CW306" s="233"/>
      <c r="CX306" s="233"/>
      <c r="CY306" s="233"/>
      <c r="CZ306" s="233"/>
      <c r="DA306" s="233"/>
      <c r="DB306" s="233"/>
      <c r="DC306" s="233"/>
      <c r="DD306" s="233"/>
      <c r="DE306" s="233"/>
      <c r="DF306" s="233"/>
      <c r="DG306" s="233"/>
      <c r="DH306" s="233"/>
      <c r="DI306" s="233"/>
      <c r="DJ306" s="233"/>
      <c r="DK306" s="233"/>
      <c r="DL306" s="233"/>
      <c r="DM306" s="233"/>
      <c r="DN306" s="233"/>
      <c r="DO306" s="233"/>
      <c r="DP306" s="233"/>
      <c r="DQ306" s="233"/>
      <c r="DR306" s="233"/>
      <c r="DS306" s="233"/>
      <c r="DT306" s="234"/>
      <c r="DU306" s="246"/>
      <c r="DV306" s="233"/>
    </row>
    <row r="307" spans="1:126" x14ac:dyDescent="0.25">
      <c r="A307" s="163" t="s">
        <v>688</v>
      </c>
      <c r="B307" s="230" t="s">
        <v>689</v>
      </c>
      <c r="C307" s="231" t="e">
        <v>#N/A</v>
      </c>
      <c r="D307" s="231" t="e">
        <v>#N/A</v>
      </c>
      <c r="E307" s="231" t="e">
        <v>#N/A</v>
      </c>
      <c r="F307" s="231" t="e">
        <v>#N/A</v>
      </c>
      <c r="G307" s="231" t="e">
        <v>#N/A</v>
      </c>
      <c r="H307" s="231" t="e">
        <v>#N/A</v>
      </c>
      <c r="I307" s="231" t="e">
        <v>#N/A</v>
      </c>
      <c r="J307" s="231" t="e">
        <v>#N/A</v>
      </c>
      <c r="K307" s="231" t="e">
        <v>#N/A</v>
      </c>
      <c r="L307" s="164" t="e">
        <v>#N/A</v>
      </c>
      <c r="M307" s="164"/>
      <c r="N307" s="164"/>
      <c r="O307" s="164"/>
      <c r="P307" s="164"/>
      <c r="Q307" s="164"/>
      <c r="R307" s="164"/>
      <c r="S307" s="164"/>
      <c r="T307" s="164"/>
      <c r="U307" s="164"/>
      <c r="V307" s="164"/>
      <c r="W307" s="164"/>
      <c r="X307" s="164"/>
      <c r="Y307" s="164"/>
      <c r="Z307" s="233"/>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c r="AW307" s="233"/>
      <c r="AX307" s="233"/>
      <c r="AY307" s="233"/>
      <c r="AZ307" s="233"/>
      <c r="BA307" s="233"/>
      <c r="BB307" s="233"/>
      <c r="BC307" s="233"/>
      <c r="BD307" s="233"/>
      <c r="BE307" s="233"/>
      <c r="BF307" s="233"/>
      <c r="BG307" s="233"/>
      <c r="BH307" s="233"/>
      <c r="BI307" s="233"/>
      <c r="BJ307" s="233"/>
      <c r="BK307" s="233"/>
      <c r="BL307" s="233"/>
      <c r="BM307" s="233"/>
      <c r="BN307" s="233"/>
      <c r="BO307" s="233"/>
      <c r="BP307" s="233"/>
      <c r="BQ307" s="233"/>
      <c r="BR307" s="233"/>
      <c r="BS307" s="233"/>
      <c r="BT307" s="233"/>
      <c r="BU307" s="233"/>
      <c r="BV307" s="233"/>
      <c r="BW307" s="233"/>
      <c r="BX307" s="233"/>
      <c r="BY307" s="233"/>
      <c r="BZ307" s="233"/>
      <c r="CA307" s="233"/>
      <c r="CB307" s="233"/>
      <c r="CC307" s="233"/>
      <c r="CD307" s="233"/>
      <c r="CE307" s="233"/>
      <c r="CF307" s="233"/>
      <c r="CG307" s="233"/>
      <c r="CH307" s="233"/>
      <c r="CI307" s="233"/>
      <c r="CJ307" s="233"/>
      <c r="CK307" s="233"/>
      <c r="CL307" s="233"/>
      <c r="CM307" s="233"/>
      <c r="CN307" s="233"/>
      <c r="CO307" s="233"/>
      <c r="CP307" s="233"/>
      <c r="CQ307" s="233"/>
      <c r="CR307" s="233"/>
      <c r="CS307" s="233"/>
      <c r="CT307" s="233"/>
      <c r="CU307" s="233"/>
      <c r="CV307" s="233"/>
      <c r="CW307" s="233"/>
      <c r="CX307" s="233"/>
      <c r="CY307" s="233"/>
      <c r="CZ307" s="233"/>
      <c r="DA307" s="233"/>
      <c r="DB307" s="233"/>
      <c r="DC307" s="233"/>
      <c r="DD307" s="233"/>
      <c r="DE307" s="233"/>
      <c r="DF307" s="233"/>
      <c r="DG307" s="233"/>
      <c r="DH307" s="233"/>
      <c r="DI307" s="233"/>
      <c r="DJ307" s="233"/>
      <c r="DK307" s="233"/>
      <c r="DL307" s="233"/>
      <c r="DM307" s="233"/>
      <c r="DN307" s="233"/>
      <c r="DO307" s="233"/>
      <c r="DP307" s="233"/>
      <c r="DQ307" s="233"/>
      <c r="DR307" s="233"/>
      <c r="DS307" s="233"/>
      <c r="DT307" s="234"/>
      <c r="DU307" s="234"/>
      <c r="DV307" s="233"/>
    </row>
    <row r="308" spans="1:126" x14ac:dyDescent="0.25">
      <c r="A308" s="163" t="s">
        <v>690</v>
      </c>
      <c r="B308" s="230" t="s">
        <v>691</v>
      </c>
      <c r="C308" s="231" t="e">
        <v>#N/A</v>
      </c>
      <c r="D308" s="231" t="e">
        <v>#N/A</v>
      </c>
      <c r="E308" s="231" t="e">
        <v>#N/A</v>
      </c>
      <c r="F308" s="231" t="e">
        <v>#N/A</v>
      </c>
      <c r="G308" s="231" t="e">
        <v>#N/A</v>
      </c>
      <c r="H308" s="231" t="e">
        <v>#N/A</v>
      </c>
      <c r="I308" s="231" t="e">
        <v>#N/A</v>
      </c>
      <c r="J308" s="231" t="e">
        <v>#N/A</v>
      </c>
      <c r="K308" s="231" t="e">
        <v>#N/A</v>
      </c>
      <c r="L308" s="164" t="e">
        <v>#N/A</v>
      </c>
      <c r="M308" s="164"/>
      <c r="N308" s="164"/>
      <c r="O308" s="164"/>
      <c r="P308" s="164"/>
      <c r="Q308" s="164"/>
      <c r="R308" s="164"/>
      <c r="S308" s="164"/>
      <c r="T308" s="164"/>
      <c r="U308" s="164"/>
      <c r="V308" s="164"/>
      <c r="W308" s="164"/>
      <c r="X308" s="164"/>
      <c r="Y308" s="164"/>
      <c r="Z308" s="232"/>
      <c r="AA308" s="232"/>
      <c r="AB308" s="232"/>
      <c r="AC308" s="232"/>
      <c r="AD308" s="232"/>
      <c r="AE308" s="232"/>
      <c r="AF308" s="232"/>
      <c r="AG308" s="232"/>
      <c r="AH308" s="232"/>
      <c r="AI308" s="232"/>
      <c r="AJ308" s="232"/>
      <c r="AK308" s="232"/>
      <c r="AL308" s="232"/>
      <c r="AM308" s="232"/>
      <c r="AN308" s="232"/>
      <c r="AO308" s="232"/>
      <c r="AP308" s="232"/>
      <c r="AQ308" s="232"/>
      <c r="AR308" s="232"/>
      <c r="AS308" s="232"/>
      <c r="AT308" s="232"/>
      <c r="AU308" s="232"/>
      <c r="AV308" s="232"/>
      <c r="AW308" s="232"/>
      <c r="AX308" s="232"/>
      <c r="AY308" s="232"/>
      <c r="AZ308" s="232"/>
      <c r="BA308" s="232"/>
      <c r="BB308" s="232"/>
      <c r="BC308" s="232"/>
      <c r="BD308" s="232"/>
      <c r="BE308" s="232"/>
      <c r="BF308" s="232"/>
      <c r="BG308" s="232"/>
      <c r="BH308" s="232"/>
      <c r="BI308" s="232"/>
      <c r="BJ308" s="232"/>
      <c r="BK308" s="232"/>
      <c r="BL308" s="232"/>
      <c r="BM308" s="232"/>
      <c r="BN308" s="232"/>
      <c r="BO308" s="232"/>
      <c r="BP308" s="232"/>
      <c r="BQ308" s="232"/>
      <c r="BR308" s="232"/>
      <c r="BS308" s="232"/>
      <c r="BT308" s="232"/>
      <c r="BU308" s="232"/>
      <c r="BV308" s="232"/>
      <c r="BW308" s="232"/>
      <c r="BX308" s="232"/>
      <c r="BY308" s="232"/>
      <c r="BZ308" s="232"/>
      <c r="CA308" s="232"/>
      <c r="CB308" s="232"/>
      <c r="CC308" s="232"/>
      <c r="CD308" s="232"/>
      <c r="CE308" s="232"/>
      <c r="CF308" s="232"/>
      <c r="CG308" s="232"/>
      <c r="CH308" s="232"/>
      <c r="CI308" s="232"/>
      <c r="CJ308" s="232"/>
      <c r="CK308" s="232"/>
      <c r="CL308" s="232"/>
      <c r="CM308" s="232"/>
      <c r="CN308" s="232"/>
      <c r="CO308" s="232"/>
      <c r="CP308" s="232"/>
      <c r="CQ308" s="232"/>
      <c r="CR308" s="232"/>
      <c r="CS308" s="232"/>
      <c r="CT308" s="232"/>
      <c r="CU308" s="232"/>
      <c r="CV308" s="232"/>
      <c r="CW308" s="232"/>
      <c r="CX308" s="232"/>
      <c r="CY308" s="232"/>
      <c r="CZ308" s="232"/>
      <c r="DA308" s="232"/>
      <c r="DB308" s="232"/>
      <c r="DC308" s="232"/>
      <c r="DD308" s="232"/>
      <c r="DE308" s="232"/>
      <c r="DF308" s="232"/>
      <c r="DG308" s="232"/>
      <c r="DH308" s="232"/>
      <c r="DI308" s="232"/>
      <c r="DJ308" s="232"/>
      <c r="DK308" s="232"/>
      <c r="DL308" s="232"/>
      <c r="DM308" s="232"/>
      <c r="DN308" s="232"/>
      <c r="DO308" s="232"/>
      <c r="DP308" s="232"/>
      <c r="DQ308" s="232"/>
      <c r="DR308" s="232"/>
      <c r="DS308" s="232"/>
      <c r="DT308" s="234"/>
      <c r="DU308" s="234"/>
      <c r="DV308" s="233"/>
    </row>
    <row r="309" spans="1:126" x14ac:dyDescent="0.25">
      <c r="A309" s="163" t="s">
        <v>692</v>
      </c>
      <c r="B309" s="230" t="s">
        <v>693</v>
      </c>
      <c r="C309" s="231" t="e">
        <v>#N/A</v>
      </c>
      <c r="D309" s="231" t="e">
        <v>#N/A</v>
      </c>
      <c r="E309" s="231" t="e">
        <v>#N/A</v>
      </c>
      <c r="F309" s="231" t="e">
        <v>#N/A</v>
      </c>
      <c r="G309" s="231" t="e">
        <v>#N/A</v>
      </c>
      <c r="H309" s="231" t="e">
        <v>#N/A</v>
      </c>
      <c r="I309" s="231" t="e">
        <v>#N/A</v>
      </c>
      <c r="J309" s="231" t="e">
        <v>#N/A</v>
      </c>
      <c r="K309" s="231" t="e">
        <v>#N/A</v>
      </c>
      <c r="L309" s="164" t="e">
        <v>#N/A</v>
      </c>
      <c r="M309" s="164"/>
      <c r="N309" s="164"/>
      <c r="O309" s="164"/>
      <c r="P309" s="164"/>
      <c r="Q309" s="164"/>
      <c r="R309" s="164"/>
      <c r="S309" s="164"/>
      <c r="T309" s="164"/>
      <c r="U309" s="164"/>
      <c r="V309" s="164"/>
      <c r="W309" s="164"/>
      <c r="X309" s="164"/>
      <c r="Y309" s="164"/>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233"/>
      <c r="BE309" s="233"/>
      <c r="BF309" s="233"/>
      <c r="BG309" s="233"/>
      <c r="BH309" s="233"/>
      <c r="BI309" s="233"/>
      <c r="BJ309" s="233"/>
      <c r="BK309" s="233"/>
      <c r="BL309" s="233"/>
      <c r="BM309" s="233"/>
      <c r="BN309" s="233"/>
      <c r="BO309" s="233"/>
      <c r="BP309" s="233"/>
      <c r="BQ309" s="233"/>
      <c r="BR309" s="233"/>
      <c r="BS309" s="233"/>
      <c r="BT309" s="233"/>
      <c r="BU309" s="233"/>
      <c r="BV309" s="233"/>
      <c r="BW309" s="233"/>
      <c r="BX309" s="233"/>
      <c r="BY309" s="233"/>
      <c r="BZ309" s="233"/>
      <c r="CA309" s="233"/>
      <c r="CB309" s="233"/>
      <c r="CC309" s="233"/>
      <c r="CD309" s="233"/>
      <c r="CE309" s="233"/>
      <c r="CF309" s="233"/>
      <c r="CG309" s="233"/>
      <c r="CH309" s="233"/>
      <c r="CI309" s="233"/>
      <c r="CJ309" s="233"/>
      <c r="CK309" s="233"/>
      <c r="CL309" s="233"/>
      <c r="CM309" s="233"/>
      <c r="CN309" s="233"/>
      <c r="CO309" s="233"/>
      <c r="CP309" s="233"/>
      <c r="CQ309" s="233"/>
      <c r="CR309" s="233"/>
      <c r="CS309" s="233"/>
      <c r="CT309" s="233"/>
      <c r="CU309" s="233"/>
      <c r="CV309" s="233"/>
      <c r="CW309" s="233"/>
      <c r="CX309" s="233"/>
      <c r="CY309" s="233"/>
      <c r="CZ309" s="233"/>
      <c r="DA309" s="233"/>
      <c r="DB309" s="233"/>
      <c r="DC309" s="233"/>
      <c r="DD309" s="233"/>
      <c r="DE309" s="233"/>
      <c r="DF309" s="233"/>
      <c r="DG309" s="233"/>
      <c r="DH309" s="233"/>
      <c r="DI309" s="233"/>
      <c r="DJ309" s="233"/>
      <c r="DK309" s="233"/>
      <c r="DL309" s="233"/>
      <c r="DM309" s="233"/>
      <c r="DN309" s="233"/>
      <c r="DO309" s="233"/>
      <c r="DP309" s="233"/>
      <c r="DQ309" s="233"/>
      <c r="DR309" s="233"/>
      <c r="DS309" s="233"/>
      <c r="DT309" s="234"/>
      <c r="DU309" s="234"/>
      <c r="DV309" s="233"/>
    </row>
    <row r="310" spans="1:126" x14ac:dyDescent="0.25">
      <c r="A310" s="163" t="s">
        <v>694</v>
      </c>
      <c r="B310" s="230" t="s">
        <v>695</v>
      </c>
      <c r="C310" s="231" t="e">
        <v>#N/A</v>
      </c>
      <c r="D310" s="231" t="e">
        <v>#N/A</v>
      </c>
      <c r="E310" s="231" t="e">
        <v>#N/A</v>
      </c>
      <c r="F310" s="231" t="e">
        <v>#N/A</v>
      </c>
      <c r="G310" s="231" t="e">
        <v>#N/A</v>
      </c>
      <c r="H310" s="231" t="e">
        <v>#N/A</v>
      </c>
      <c r="I310" s="231" t="e">
        <v>#N/A</v>
      </c>
      <c r="J310" s="231" t="e">
        <v>#N/A</v>
      </c>
      <c r="K310" s="231" t="e">
        <v>#N/A</v>
      </c>
      <c r="L310" s="164" t="e">
        <v>#N/A</v>
      </c>
      <c r="M310" s="164"/>
      <c r="N310" s="164"/>
      <c r="O310" s="164"/>
      <c r="P310" s="164"/>
      <c r="Q310" s="164"/>
      <c r="R310" s="164"/>
      <c r="S310" s="164"/>
      <c r="T310" s="164"/>
      <c r="U310" s="164"/>
      <c r="V310" s="164"/>
      <c r="W310" s="164"/>
      <c r="X310" s="164"/>
      <c r="Y310" s="164"/>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c r="BH310" s="233"/>
      <c r="BI310" s="233"/>
      <c r="BJ310" s="233"/>
      <c r="BK310" s="233"/>
      <c r="BL310" s="233"/>
      <c r="BM310" s="233"/>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33"/>
      <c r="CI310" s="233"/>
      <c r="CJ310" s="233"/>
      <c r="CK310" s="233"/>
      <c r="CL310" s="233"/>
      <c r="CM310" s="233"/>
      <c r="CN310" s="233"/>
      <c r="CO310" s="233"/>
      <c r="CP310" s="233"/>
      <c r="CQ310" s="233"/>
      <c r="CR310" s="233"/>
      <c r="CS310" s="233"/>
      <c r="CT310" s="233"/>
      <c r="CU310" s="233"/>
      <c r="CV310" s="233"/>
      <c r="CW310" s="233"/>
      <c r="CX310" s="233"/>
      <c r="CY310" s="233"/>
      <c r="CZ310" s="233"/>
      <c r="DA310" s="233"/>
      <c r="DB310" s="233"/>
      <c r="DC310" s="233"/>
      <c r="DD310" s="233"/>
      <c r="DE310" s="233"/>
      <c r="DF310" s="233"/>
      <c r="DG310" s="233"/>
      <c r="DH310" s="233"/>
      <c r="DI310" s="233"/>
      <c r="DJ310" s="233"/>
      <c r="DK310" s="233"/>
      <c r="DL310" s="233"/>
      <c r="DM310" s="233"/>
      <c r="DN310" s="233"/>
      <c r="DO310" s="233"/>
      <c r="DP310" s="233"/>
      <c r="DQ310" s="233"/>
      <c r="DR310" s="233"/>
      <c r="DS310" s="233"/>
      <c r="DT310" s="234"/>
      <c r="DU310" s="234"/>
      <c r="DV310" s="233"/>
    </row>
    <row r="311" spans="1:126" x14ac:dyDescent="0.25">
      <c r="A311" s="235" t="s">
        <v>696</v>
      </c>
      <c r="B311" s="236" t="s">
        <v>697</v>
      </c>
      <c r="C311" s="237" t="s">
        <v>1223</v>
      </c>
      <c r="D311" s="237" t="s">
        <v>1223</v>
      </c>
      <c r="E311" s="237">
        <v>218800</v>
      </c>
      <c r="F311" s="237">
        <v>271118</v>
      </c>
      <c r="G311" s="237">
        <v>304355</v>
      </c>
      <c r="H311" s="237">
        <v>103</v>
      </c>
      <c r="I311" s="237">
        <v>153</v>
      </c>
      <c r="J311" s="237">
        <v>288</v>
      </c>
      <c r="K311" s="237">
        <v>346</v>
      </c>
      <c r="L311" s="239" t="s">
        <v>1827</v>
      </c>
      <c r="M311" s="154"/>
      <c r="N311" s="154"/>
      <c r="O311" s="154"/>
      <c r="P311" s="154"/>
      <c r="Q311" s="154"/>
      <c r="R311" s="154"/>
      <c r="S311" s="154"/>
      <c r="T311" s="154"/>
      <c r="U311" s="154"/>
      <c r="V311" s="154"/>
      <c r="W311" s="154"/>
      <c r="X311" s="154"/>
      <c r="Y311" s="154"/>
      <c r="Z311" s="240"/>
      <c r="AA311" s="240"/>
      <c r="AB311" s="240"/>
      <c r="AC311" s="240"/>
      <c r="AD311" s="240"/>
      <c r="AE311" s="240"/>
      <c r="AF311" s="240"/>
      <c r="AG311" s="240"/>
      <c r="AH311" s="240"/>
      <c r="AI311" s="240"/>
      <c r="AJ311" s="240"/>
      <c r="AK311" s="240"/>
      <c r="AL311" s="240"/>
      <c r="AM311" s="240"/>
      <c r="AN311" s="240"/>
      <c r="AO311" s="240"/>
      <c r="AP311" s="240"/>
      <c r="AQ311" s="240"/>
      <c r="AR311" s="240"/>
      <c r="AS311" s="240"/>
      <c r="AT311" s="240"/>
      <c r="AU311" s="240"/>
      <c r="AV311" s="240"/>
      <c r="AW311" s="240"/>
      <c r="AX311" s="240"/>
      <c r="AY311" s="240"/>
      <c r="AZ311" s="240"/>
      <c r="BA311" s="240"/>
      <c r="BB311" s="240"/>
      <c r="BC311" s="240"/>
      <c r="BD311" s="240"/>
      <c r="BE311" s="240"/>
      <c r="BF311" s="240"/>
      <c r="BG311" s="240"/>
      <c r="BH311" s="240"/>
      <c r="BI311" s="240"/>
      <c r="BJ311" s="240"/>
      <c r="BK311" s="240"/>
      <c r="BL311" s="240"/>
      <c r="BM311" s="240"/>
      <c r="BN311" s="240"/>
      <c r="BO311" s="240"/>
      <c r="BP311" s="240"/>
      <c r="BQ311" s="240"/>
      <c r="BR311" s="240"/>
      <c r="BS311" s="240"/>
      <c r="BT311" s="240"/>
      <c r="BU311" s="240"/>
      <c r="BV311" s="240"/>
      <c r="BW311" s="240"/>
      <c r="BX311" s="240"/>
      <c r="BY311" s="240"/>
      <c r="BZ311" s="240"/>
      <c r="CA311" s="240"/>
      <c r="CB311" s="240"/>
      <c r="CC311" s="240"/>
      <c r="CD311" s="240"/>
      <c r="CE311" s="240"/>
      <c r="CF311" s="240"/>
      <c r="CG311" s="240"/>
      <c r="CH311" s="240"/>
      <c r="CI311" s="240"/>
      <c r="CJ311" s="240"/>
      <c r="CK311" s="240"/>
      <c r="CL311" s="240"/>
      <c r="CM311" s="240"/>
      <c r="CN311" s="240"/>
      <c r="CO311" s="240"/>
      <c r="CP311" s="240"/>
      <c r="CQ311" s="240"/>
      <c r="CR311" s="240"/>
      <c r="CS311" s="240"/>
      <c r="CT311" s="240"/>
      <c r="CU311" s="240"/>
      <c r="CV311" s="240"/>
      <c r="CW311" s="240"/>
      <c r="CX311" s="240"/>
      <c r="CY311" s="240"/>
      <c r="CZ311" s="240"/>
      <c r="DA311" s="240"/>
      <c r="DB311" s="240"/>
      <c r="DC311" s="240"/>
      <c r="DD311" s="240"/>
      <c r="DE311" s="240"/>
      <c r="DF311" s="240"/>
      <c r="DG311" s="240"/>
      <c r="DH311" s="240"/>
      <c r="DI311" s="240"/>
      <c r="DJ311" s="240"/>
      <c r="DK311" s="240"/>
      <c r="DL311" s="240"/>
      <c r="DM311" s="240"/>
      <c r="DN311" s="240"/>
      <c r="DO311" s="240"/>
      <c r="DP311" s="240"/>
      <c r="DQ311" s="240"/>
      <c r="DR311" s="240"/>
      <c r="DS311" s="240"/>
      <c r="DT311" s="242"/>
      <c r="DU311" s="242"/>
      <c r="DV311" s="241"/>
    </row>
    <row r="312" spans="1:126" x14ac:dyDescent="0.25">
      <c r="A312" s="163" t="s">
        <v>698</v>
      </c>
      <c r="B312" s="230" t="s">
        <v>699</v>
      </c>
      <c r="C312" s="231" t="e">
        <v>#N/A</v>
      </c>
      <c r="D312" s="231" t="e">
        <v>#N/A</v>
      </c>
      <c r="E312" s="231" t="e">
        <v>#N/A</v>
      </c>
      <c r="F312" s="231" t="e">
        <v>#N/A</v>
      </c>
      <c r="G312" s="231" t="e">
        <v>#N/A</v>
      </c>
      <c r="H312" s="231" t="e">
        <v>#N/A</v>
      </c>
      <c r="I312" s="231" t="e">
        <v>#N/A</v>
      </c>
      <c r="J312" s="231" t="e">
        <v>#N/A</v>
      </c>
      <c r="K312" s="231" t="e">
        <v>#N/A</v>
      </c>
      <c r="L312" s="164" t="e">
        <v>#N/A</v>
      </c>
      <c r="M312" s="164"/>
      <c r="N312" s="164"/>
      <c r="O312" s="164"/>
      <c r="P312" s="164"/>
      <c r="Q312" s="164"/>
      <c r="R312" s="164"/>
      <c r="S312" s="164"/>
      <c r="T312" s="164"/>
      <c r="U312" s="164"/>
      <c r="V312" s="164"/>
      <c r="W312" s="164"/>
      <c r="X312" s="164"/>
      <c r="Y312" s="164"/>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33"/>
      <c r="BF312" s="233"/>
      <c r="BG312" s="233"/>
      <c r="BH312" s="233"/>
      <c r="BI312" s="233"/>
      <c r="BJ312" s="233"/>
      <c r="BK312" s="233"/>
      <c r="BL312" s="233"/>
      <c r="BM312" s="233"/>
      <c r="BN312" s="233"/>
      <c r="BO312" s="233"/>
      <c r="BP312" s="233"/>
      <c r="BQ312" s="233"/>
      <c r="BR312" s="233"/>
      <c r="BS312" s="233"/>
      <c r="BT312" s="233"/>
      <c r="BU312" s="233"/>
      <c r="BV312" s="233"/>
      <c r="BW312" s="233"/>
      <c r="BX312" s="233"/>
      <c r="BY312" s="233"/>
      <c r="BZ312" s="233"/>
      <c r="CA312" s="233"/>
      <c r="CB312" s="233"/>
      <c r="CC312" s="233"/>
      <c r="CD312" s="233"/>
      <c r="CE312" s="233"/>
      <c r="CF312" s="233"/>
      <c r="CG312" s="233"/>
      <c r="CH312" s="233"/>
      <c r="CI312" s="233"/>
      <c r="CJ312" s="233"/>
      <c r="CK312" s="233"/>
      <c r="CL312" s="233"/>
      <c r="CM312" s="233"/>
      <c r="CN312" s="233"/>
      <c r="CO312" s="233"/>
      <c r="CP312" s="233"/>
      <c r="CQ312" s="233"/>
      <c r="CR312" s="233"/>
      <c r="CS312" s="233"/>
      <c r="CT312" s="233"/>
      <c r="CU312" s="233"/>
      <c r="CV312" s="233"/>
      <c r="CW312" s="233"/>
      <c r="CX312" s="233"/>
      <c r="CY312" s="233"/>
      <c r="CZ312" s="233"/>
      <c r="DA312" s="233"/>
      <c r="DB312" s="233"/>
      <c r="DC312" s="233"/>
      <c r="DD312" s="233"/>
      <c r="DE312" s="233"/>
      <c r="DF312" s="233"/>
      <c r="DG312" s="233"/>
      <c r="DH312" s="233"/>
      <c r="DI312" s="233"/>
      <c r="DJ312" s="233"/>
      <c r="DK312" s="233"/>
      <c r="DL312" s="233"/>
      <c r="DM312" s="233"/>
      <c r="DN312" s="233"/>
      <c r="DO312" s="233"/>
      <c r="DP312" s="233"/>
      <c r="DQ312" s="233"/>
      <c r="DR312" s="233"/>
      <c r="DS312" s="233"/>
      <c r="DT312" s="234"/>
      <c r="DU312" s="234"/>
      <c r="DV312" s="233"/>
    </row>
    <row r="313" spans="1:126" x14ac:dyDescent="0.25">
      <c r="A313" s="235" t="s">
        <v>700</v>
      </c>
      <c r="B313" s="236" t="s">
        <v>701</v>
      </c>
      <c r="C313" s="237" t="s">
        <v>1223</v>
      </c>
      <c r="D313" s="237" t="s">
        <v>1223</v>
      </c>
      <c r="E313" s="237">
        <v>179143</v>
      </c>
      <c r="F313" s="237">
        <v>201095</v>
      </c>
      <c r="G313" s="237">
        <v>295499</v>
      </c>
      <c r="H313" s="237">
        <v>126</v>
      </c>
      <c r="I313" s="237">
        <v>153</v>
      </c>
      <c r="J313" s="237">
        <v>161</v>
      </c>
      <c r="K313" s="238" t="s">
        <v>1223</v>
      </c>
      <c r="L313" s="239" t="s">
        <v>1826</v>
      </c>
      <c r="M313" s="154"/>
      <c r="N313" s="154"/>
      <c r="O313" s="154"/>
      <c r="P313" s="154"/>
      <c r="Q313" s="154"/>
      <c r="R313" s="154"/>
      <c r="S313" s="154"/>
      <c r="T313" s="154"/>
      <c r="U313" s="154"/>
      <c r="V313" s="154"/>
      <c r="W313" s="154"/>
      <c r="X313" s="154"/>
      <c r="Y313" s="154"/>
      <c r="Z313" s="240"/>
      <c r="AA313" s="240"/>
      <c r="AB313" s="240"/>
      <c r="AC313" s="240"/>
      <c r="AD313" s="240"/>
      <c r="AE313" s="240"/>
      <c r="AF313" s="240"/>
      <c r="AG313" s="240"/>
      <c r="AH313" s="240"/>
      <c r="AI313" s="240"/>
      <c r="AJ313" s="240"/>
      <c r="AK313" s="240"/>
      <c r="AL313" s="240"/>
      <c r="AM313" s="240"/>
      <c r="AN313" s="240"/>
      <c r="AO313" s="240"/>
      <c r="AP313" s="240"/>
      <c r="AQ313" s="240"/>
      <c r="AR313" s="240"/>
      <c r="AS313" s="240"/>
      <c r="AT313" s="240"/>
      <c r="AU313" s="240"/>
      <c r="AV313" s="240"/>
      <c r="AW313" s="240"/>
      <c r="AX313" s="240"/>
      <c r="AY313" s="240"/>
      <c r="AZ313" s="240"/>
      <c r="BA313" s="240"/>
      <c r="BB313" s="240"/>
      <c r="BC313" s="240"/>
      <c r="BD313" s="240"/>
      <c r="BE313" s="240"/>
      <c r="BF313" s="240"/>
      <c r="BG313" s="240"/>
      <c r="BH313" s="240"/>
      <c r="BI313" s="240"/>
      <c r="BJ313" s="240"/>
      <c r="BK313" s="240"/>
      <c r="BL313" s="240"/>
      <c r="BM313" s="240"/>
      <c r="BN313" s="240"/>
      <c r="BO313" s="240"/>
      <c r="BP313" s="240"/>
      <c r="BQ313" s="240"/>
      <c r="BR313" s="240"/>
      <c r="BS313" s="240"/>
      <c r="BT313" s="240"/>
      <c r="BU313" s="240"/>
      <c r="BV313" s="240"/>
      <c r="BW313" s="240"/>
      <c r="BX313" s="240"/>
      <c r="BY313" s="240"/>
      <c r="BZ313" s="240"/>
      <c r="CA313" s="240"/>
      <c r="CB313" s="240"/>
      <c r="CC313" s="240"/>
      <c r="CD313" s="240"/>
      <c r="CE313" s="240"/>
      <c r="CF313" s="240"/>
      <c r="CG313" s="240"/>
      <c r="CH313" s="240"/>
      <c r="CI313" s="240"/>
      <c r="CJ313" s="240"/>
      <c r="CK313" s="240"/>
      <c r="CL313" s="240"/>
      <c r="CM313" s="240"/>
      <c r="CN313" s="240"/>
      <c r="CO313" s="240"/>
      <c r="CP313" s="240"/>
      <c r="CQ313" s="240"/>
      <c r="CR313" s="240"/>
      <c r="CS313" s="240"/>
      <c r="CT313" s="240"/>
      <c r="CU313" s="240"/>
      <c r="CV313" s="240"/>
      <c r="CW313" s="240"/>
      <c r="CX313" s="240"/>
      <c r="CY313" s="240"/>
      <c r="CZ313" s="240"/>
      <c r="DA313" s="240"/>
      <c r="DB313" s="240"/>
      <c r="DC313" s="240"/>
      <c r="DD313" s="240"/>
      <c r="DE313" s="240"/>
      <c r="DF313" s="240"/>
      <c r="DG313" s="240"/>
      <c r="DH313" s="240"/>
      <c r="DI313" s="240"/>
      <c r="DJ313" s="240"/>
      <c r="DK313" s="240"/>
      <c r="DL313" s="240"/>
      <c r="DM313" s="240"/>
      <c r="DN313" s="240"/>
      <c r="DO313" s="240"/>
      <c r="DP313" s="240"/>
      <c r="DQ313" s="240"/>
      <c r="DR313" s="240"/>
      <c r="DS313" s="240"/>
      <c r="DT313" s="242"/>
      <c r="DU313" s="242"/>
      <c r="DV313" s="241"/>
    </row>
    <row r="314" spans="1:126" x14ac:dyDescent="0.25">
      <c r="A314" s="235" t="s">
        <v>702</v>
      </c>
      <c r="B314" s="236" t="s">
        <v>703</v>
      </c>
      <c r="C314" s="237" t="s">
        <v>1223</v>
      </c>
      <c r="D314" s="237" t="s">
        <v>1223</v>
      </c>
      <c r="E314" s="237">
        <v>179143</v>
      </c>
      <c r="F314" s="237">
        <v>201095</v>
      </c>
      <c r="G314" s="237">
        <v>295499</v>
      </c>
      <c r="H314" s="237">
        <v>126</v>
      </c>
      <c r="I314" s="237">
        <v>153</v>
      </c>
      <c r="J314" s="237">
        <v>161</v>
      </c>
      <c r="K314" s="238" t="s">
        <v>1223</v>
      </c>
      <c r="L314" s="239" t="s">
        <v>1826</v>
      </c>
      <c r="M314" s="154"/>
      <c r="N314" s="154"/>
      <c r="O314" s="154"/>
      <c r="P314" s="154"/>
      <c r="Q314" s="154"/>
      <c r="R314" s="154"/>
      <c r="S314" s="154"/>
      <c r="T314" s="154"/>
      <c r="U314" s="154"/>
      <c r="V314" s="154"/>
      <c r="W314" s="154"/>
      <c r="X314" s="154"/>
      <c r="Y314" s="154"/>
      <c r="Z314" s="240"/>
      <c r="AA314" s="240"/>
      <c r="AB314" s="240"/>
      <c r="AC314" s="240"/>
      <c r="AD314" s="240"/>
      <c r="AE314" s="240"/>
      <c r="AF314" s="240"/>
      <c r="AG314" s="240"/>
      <c r="AH314" s="240"/>
      <c r="AI314" s="240"/>
      <c r="AJ314" s="240"/>
      <c r="AK314" s="240"/>
      <c r="AL314" s="240"/>
      <c r="AM314" s="240"/>
      <c r="AN314" s="240"/>
      <c r="AO314" s="240"/>
      <c r="AP314" s="240"/>
      <c r="AQ314" s="240"/>
      <c r="AR314" s="240"/>
      <c r="AS314" s="240"/>
      <c r="AT314" s="240"/>
      <c r="AU314" s="240"/>
      <c r="AV314" s="240"/>
      <c r="AW314" s="240"/>
      <c r="AX314" s="240"/>
      <c r="AY314" s="240"/>
      <c r="AZ314" s="240"/>
      <c r="BA314" s="240"/>
      <c r="BB314" s="240"/>
      <c r="BC314" s="240"/>
      <c r="BD314" s="240"/>
      <c r="BE314" s="240"/>
      <c r="BF314" s="240"/>
      <c r="BG314" s="240"/>
      <c r="BH314" s="240"/>
      <c r="BI314" s="240"/>
      <c r="BJ314" s="240"/>
      <c r="BK314" s="240"/>
      <c r="BL314" s="240"/>
      <c r="BM314" s="240"/>
      <c r="BN314" s="240"/>
      <c r="BO314" s="240"/>
      <c r="BP314" s="240"/>
      <c r="BQ314" s="240"/>
      <c r="BR314" s="240"/>
      <c r="BS314" s="240"/>
      <c r="BT314" s="240"/>
      <c r="BU314" s="240"/>
      <c r="BV314" s="240"/>
      <c r="BW314" s="240"/>
      <c r="BX314" s="240"/>
      <c r="BY314" s="240"/>
      <c r="BZ314" s="240"/>
      <c r="CA314" s="240"/>
      <c r="CB314" s="240"/>
      <c r="CC314" s="240"/>
      <c r="CD314" s="240"/>
      <c r="CE314" s="240"/>
      <c r="CF314" s="240"/>
      <c r="CG314" s="240"/>
      <c r="CH314" s="240"/>
      <c r="CI314" s="240"/>
      <c r="CJ314" s="240"/>
      <c r="CK314" s="240"/>
      <c r="CL314" s="240"/>
      <c r="CM314" s="240"/>
      <c r="CN314" s="240"/>
      <c r="CO314" s="240"/>
      <c r="CP314" s="240"/>
      <c r="CQ314" s="240"/>
      <c r="CR314" s="240"/>
      <c r="CS314" s="240"/>
      <c r="CT314" s="240"/>
      <c r="CU314" s="240"/>
      <c r="CV314" s="240"/>
      <c r="CW314" s="240"/>
      <c r="CX314" s="240"/>
      <c r="CY314" s="240"/>
      <c r="CZ314" s="240"/>
      <c r="DA314" s="240"/>
      <c r="DB314" s="240"/>
      <c r="DC314" s="240"/>
      <c r="DD314" s="240"/>
      <c r="DE314" s="240"/>
      <c r="DF314" s="240"/>
      <c r="DG314" s="240"/>
      <c r="DH314" s="240"/>
      <c r="DI314" s="240"/>
      <c r="DJ314" s="240"/>
      <c r="DK314" s="240"/>
      <c r="DL314" s="240"/>
      <c r="DM314" s="240"/>
      <c r="DN314" s="240"/>
      <c r="DO314" s="240"/>
      <c r="DP314" s="240"/>
      <c r="DQ314" s="240"/>
      <c r="DR314" s="240"/>
      <c r="DS314" s="240"/>
      <c r="DT314" s="242"/>
      <c r="DU314" s="242"/>
      <c r="DV314" s="241"/>
    </row>
    <row r="315" spans="1:126" x14ac:dyDescent="0.25">
      <c r="A315" s="163" t="s">
        <v>704</v>
      </c>
      <c r="B315" s="230" t="s">
        <v>705</v>
      </c>
      <c r="C315" s="231" t="e">
        <v>#N/A</v>
      </c>
      <c r="D315" s="231" t="e">
        <v>#N/A</v>
      </c>
      <c r="E315" s="231" t="e">
        <v>#N/A</v>
      </c>
      <c r="F315" s="231" t="e">
        <v>#N/A</v>
      </c>
      <c r="G315" s="231" t="e">
        <v>#N/A</v>
      </c>
      <c r="H315" s="231" t="e">
        <v>#N/A</v>
      </c>
      <c r="I315" s="231" t="e">
        <v>#N/A</v>
      </c>
      <c r="J315" s="231" t="e">
        <v>#N/A</v>
      </c>
      <c r="K315" s="231" t="e">
        <v>#N/A</v>
      </c>
      <c r="L315" s="164" t="e">
        <v>#N/A</v>
      </c>
      <c r="M315" s="164"/>
      <c r="N315" s="164"/>
      <c r="O315" s="164"/>
      <c r="P315" s="164"/>
      <c r="Q315" s="164"/>
      <c r="R315" s="164"/>
      <c r="S315" s="164"/>
      <c r="T315" s="164"/>
      <c r="U315" s="164"/>
      <c r="V315" s="164"/>
      <c r="W315" s="164"/>
      <c r="X315" s="164"/>
      <c r="Y315" s="164"/>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c r="AZ315" s="233"/>
      <c r="BA315" s="233"/>
      <c r="BB315" s="233"/>
      <c r="BC315" s="233"/>
      <c r="BD315" s="233"/>
      <c r="BE315" s="233"/>
      <c r="BF315" s="233"/>
      <c r="BG315" s="233"/>
      <c r="BH315" s="233"/>
      <c r="BI315" s="233"/>
      <c r="BJ315" s="233"/>
      <c r="BK315" s="233"/>
      <c r="BL315" s="233"/>
      <c r="BM315" s="233"/>
      <c r="BN315" s="233"/>
      <c r="BO315" s="233"/>
      <c r="BP315" s="233"/>
      <c r="BQ315" s="233"/>
      <c r="BR315" s="233"/>
      <c r="BS315" s="233"/>
      <c r="BT315" s="233"/>
      <c r="BU315" s="233"/>
      <c r="BV315" s="233"/>
      <c r="BW315" s="233"/>
      <c r="BX315" s="233"/>
      <c r="BY315" s="233"/>
      <c r="BZ315" s="233"/>
      <c r="CA315" s="233"/>
      <c r="CB315" s="233"/>
      <c r="CC315" s="233"/>
      <c r="CD315" s="233"/>
      <c r="CE315" s="233"/>
      <c r="CF315" s="233"/>
      <c r="CG315" s="233"/>
      <c r="CH315" s="233"/>
      <c r="CI315" s="233"/>
      <c r="CJ315" s="233"/>
      <c r="CK315" s="233"/>
      <c r="CL315" s="233"/>
      <c r="CM315" s="233"/>
      <c r="CN315" s="233"/>
      <c r="CO315" s="233"/>
      <c r="CP315" s="233"/>
      <c r="CQ315" s="233"/>
      <c r="CR315" s="233"/>
      <c r="CS315" s="233"/>
      <c r="CT315" s="233"/>
      <c r="CU315" s="233"/>
      <c r="CV315" s="233"/>
      <c r="CW315" s="233"/>
      <c r="CX315" s="233"/>
      <c r="CY315" s="233"/>
      <c r="CZ315" s="233"/>
      <c r="DA315" s="233"/>
      <c r="DB315" s="233"/>
      <c r="DC315" s="233"/>
      <c r="DD315" s="233"/>
      <c r="DE315" s="233"/>
      <c r="DF315" s="233"/>
      <c r="DG315" s="233"/>
      <c r="DH315" s="233"/>
      <c r="DI315" s="233"/>
      <c r="DJ315" s="233"/>
      <c r="DK315" s="233"/>
      <c r="DL315" s="233"/>
      <c r="DM315" s="233"/>
      <c r="DN315" s="233"/>
      <c r="DO315" s="233"/>
      <c r="DP315" s="233"/>
      <c r="DQ315" s="233"/>
      <c r="DR315" s="233"/>
      <c r="DS315" s="233"/>
      <c r="DT315" s="234"/>
      <c r="DU315" s="234"/>
      <c r="DV315" s="233"/>
    </row>
    <row r="316" spans="1:126" x14ac:dyDescent="0.25">
      <c r="A316" s="235" t="s">
        <v>706</v>
      </c>
      <c r="B316" s="236" t="s">
        <v>707</v>
      </c>
      <c r="C316" s="237" t="s">
        <v>1223</v>
      </c>
      <c r="D316" s="237" t="s">
        <v>1223</v>
      </c>
      <c r="E316" s="237">
        <v>178065</v>
      </c>
      <c r="F316" s="237">
        <v>324643</v>
      </c>
      <c r="G316" s="237">
        <v>283333</v>
      </c>
      <c r="H316" s="237">
        <v>109</v>
      </c>
      <c r="I316" s="237">
        <v>160</v>
      </c>
      <c r="J316" s="237">
        <v>207</v>
      </c>
      <c r="K316" s="237" t="s">
        <v>1223</v>
      </c>
      <c r="L316" s="239" t="s">
        <v>1827</v>
      </c>
      <c r="M316" s="154"/>
      <c r="N316" s="154"/>
      <c r="O316" s="154"/>
      <c r="P316" s="154"/>
      <c r="Q316" s="154"/>
      <c r="R316" s="154"/>
      <c r="S316" s="154"/>
      <c r="T316" s="154"/>
      <c r="U316" s="154"/>
      <c r="V316" s="154"/>
      <c r="W316" s="154"/>
      <c r="X316" s="154"/>
      <c r="Y316" s="154"/>
      <c r="Z316" s="240"/>
      <c r="AA316" s="240"/>
      <c r="AB316" s="240"/>
      <c r="AC316" s="240"/>
      <c r="AD316" s="240"/>
      <c r="AE316" s="240"/>
      <c r="AF316" s="240"/>
      <c r="AG316" s="240"/>
      <c r="AH316" s="240"/>
      <c r="AI316" s="240"/>
      <c r="AJ316" s="240"/>
      <c r="AK316" s="240"/>
      <c r="AL316" s="240"/>
      <c r="AM316" s="240"/>
      <c r="AN316" s="240"/>
      <c r="AO316" s="240"/>
      <c r="AP316" s="240"/>
      <c r="AQ316" s="240"/>
      <c r="AR316" s="240"/>
      <c r="AS316" s="240"/>
      <c r="AT316" s="240"/>
      <c r="AU316" s="240"/>
      <c r="AV316" s="240"/>
      <c r="AW316" s="240"/>
      <c r="AX316" s="240"/>
      <c r="AY316" s="240"/>
      <c r="AZ316" s="240"/>
      <c r="BA316" s="240"/>
      <c r="BB316" s="240"/>
      <c r="BC316" s="240"/>
      <c r="BD316" s="240"/>
      <c r="BE316" s="240"/>
      <c r="BF316" s="240"/>
      <c r="BG316" s="240"/>
      <c r="BH316" s="240"/>
      <c r="BI316" s="240"/>
      <c r="BJ316" s="240"/>
      <c r="BK316" s="240"/>
      <c r="BL316" s="240"/>
      <c r="BM316" s="240"/>
      <c r="BN316" s="240"/>
      <c r="BO316" s="240"/>
      <c r="BP316" s="240"/>
      <c r="BQ316" s="240"/>
      <c r="BR316" s="240"/>
      <c r="BS316" s="240"/>
      <c r="BT316" s="240"/>
      <c r="BU316" s="240"/>
      <c r="BV316" s="240"/>
      <c r="BW316" s="240"/>
      <c r="BX316" s="240"/>
      <c r="BY316" s="240"/>
      <c r="BZ316" s="240"/>
      <c r="CA316" s="240"/>
      <c r="CB316" s="240"/>
      <c r="CC316" s="240"/>
      <c r="CD316" s="240"/>
      <c r="CE316" s="240"/>
      <c r="CF316" s="240"/>
      <c r="CG316" s="240"/>
      <c r="CH316" s="240"/>
      <c r="CI316" s="240"/>
      <c r="CJ316" s="240"/>
      <c r="CK316" s="240"/>
      <c r="CL316" s="240"/>
      <c r="CM316" s="240"/>
      <c r="CN316" s="240"/>
      <c r="CO316" s="240"/>
      <c r="CP316" s="240"/>
      <c r="CQ316" s="240"/>
      <c r="CR316" s="240"/>
      <c r="CS316" s="240"/>
      <c r="CT316" s="240"/>
      <c r="CU316" s="240"/>
      <c r="CV316" s="240"/>
      <c r="CW316" s="240"/>
      <c r="CX316" s="240"/>
      <c r="CY316" s="240"/>
      <c r="CZ316" s="240"/>
      <c r="DA316" s="240"/>
      <c r="DB316" s="240"/>
      <c r="DC316" s="240"/>
      <c r="DD316" s="240"/>
      <c r="DE316" s="240"/>
      <c r="DF316" s="240"/>
      <c r="DG316" s="240"/>
      <c r="DH316" s="240"/>
      <c r="DI316" s="240"/>
      <c r="DJ316" s="240"/>
      <c r="DK316" s="240"/>
      <c r="DL316" s="240"/>
      <c r="DM316" s="240"/>
      <c r="DN316" s="240"/>
      <c r="DO316" s="240"/>
      <c r="DP316" s="240"/>
      <c r="DQ316" s="240"/>
      <c r="DR316" s="240"/>
      <c r="DS316" s="240"/>
      <c r="DT316" s="242"/>
      <c r="DU316" s="242"/>
      <c r="DV316" s="241"/>
    </row>
    <row r="317" spans="1:126" x14ac:dyDescent="0.25">
      <c r="A317" s="163" t="s">
        <v>708</v>
      </c>
      <c r="B317" s="230" t="s">
        <v>709</v>
      </c>
      <c r="C317" s="231" t="e">
        <v>#N/A</v>
      </c>
      <c r="D317" s="231" t="e">
        <v>#N/A</v>
      </c>
      <c r="E317" s="231" t="e">
        <v>#N/A</v>
      </c>
      <c r="F317" s="231" t="e">
        <v>#N/A</v>
      </c>
      <c r="G317" s="231" t="e">
        <v>#N/A</v>
      </c>
      <c r="H317" s="231" t="e">
        <v>#N/A</v>
      </c>
      <c r="I317" s="231" t="e">
        <v>#N/A</v>
      </c>
      <c r="J317" s="231" t="e">
        <v>#N/A</v>
      </c>
      <c r="K317" s="231" t="e">
        <v>#N/A</v>
      </c>
      <c r="L317" s="164" t="e">
        <v>#N/A</v>
      </c>
      <c r="M317" s="164"/>
      <c r="N317" s="164"/>
      <c r="O317" s="164"/>
      <c r="P317" s="164"/>
      <c r="Q317" s="164"/>
      <c r="R317" s="164"/>
      <c r="S317" s="164"/>
      <c r="T317" s="164"/>
      <c r="U317" s="164"/>
      <c r="V317" s="164"/>
      <c r="W317" s="164"/>
      <c r="X317" s="164"/>
      <c r="Y317" s="164"/>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33"/>
      <c r="BF317" s="233"/>
      <c r="BG317" s="233"/>
      <c r="BH317" s="233"/>
      <c r="BI317" s="233"/>
      <c r="BJ317" s="233"/>
      <c r="BK317" s="233"/>
      <c r="BL317" s="233"/>
      <c r="BM317" s="233"/>
      <c r="BN317" s="233"/>
      <c r="BO317" s="233"/>
      <c r="BP317" s="233"/>
      <c r="BQ317" s="233"/>
      <c r="BR317" s="233"/>
      <c r="BS317" s="233"/>
      <c r="BT317" s="233"/>
      <c r="BU317" s="233"/>
      <c r="BV317" s="233"/>
      <c r="BW317" s="233"/>
      <c r="BX317" s="233"/>
      <c r="BY317" s="233"/>
      <c r="BZ317" s="233"/>
      <c r="CA317" s="233"/>
      <c r="CB317" s="233"/>
      <c r="CC317" s="233"/>
      <c r="CD317" s="233"/>
      <c r="CE317" s="233"/>
      <c r="CF317" s="233"/>
      <c r="CG317" s="233"/>
      <c r="CH317" s="233"/>
      <c r="CI317" s="233"/>
      <c r="CJ317" s="233"/>
      <c r="CK317" s="233"/>
      <c r="CL317" s="233"/>
      <c r="CM317" s="233"/>
      <c r="CN317" s="233"/>
      <c r="CO317" s="233"/>
      <c r="CP317" s="233"/>
      <c r="CQ317" s="233"/>
      <c r="CR317" s="233"/>
      <c r="CS317" s="233"/>
      <c r="CT317" s="233"/>
      <c r="CU317" s="233"/>
      <c r="CV317" s="233"/>
      <c r="CW317" s="233"/>
      <c r="CX317" s="233"/>
      <c r="CY317" s="233"/>
      <c r="CZ317" s="233"/>
      <c r="DA317" s="233"/>
      <c r="DB317" s="233"/>
      <c r="DC317" s="233"/>
      <c r="DD317" s="233"/>
      <c r="DE317" s="233"/>
      <c r="DF317" s="233"/>
      <c r="DG317" s="233"/>
      <c r="DH317" s="233"/>
      <c r="DI317" s="233"/>
      <c r="DJ317" s="233"/>
      <c r="DK317" s="233"/>
      <c r="DL317" s="233"/>
      <c r="DM317" s="233"/>
      <c r="DN317" s="233"/>
      <c r="DO317" s="233"/>
      <c r="DP317" s="233"/>
      <c r="DQ317" s="233"/>
      <c r="DR317" s="233"/>
      <c r="DS317" s="233"/>
      <c r="DT317" s="234"/>
      <c r="DU317" s="234"/>
      <c r="DV317" s="233"/>
    </row>
    <row r="318" spans="1:126" x14ac:dyDescent="0.25">
      <c r="A318" s="235" t="s">
        <v>710</v>
      </c>
      <c r="B318" s="236" t="s">
        <v>711</v>
      </c>
      <c r="C318" s="237" t="s">
        <v>1223</v>
      </c>
      <c r="D318" s="237" t="s">
        <v>1223</v>
      </c>
      <c r="E318" s="237">
        <v>224250</v>
      </c>
      <c r="F318" s="237">
        <v>247500</v>
      </c>
      <c r="G318" s="237">
        <v>476731</v>
      </c>
      <c r="H318" s="237">
        <v>132</v>
      </c>
      <c r="I318" s="237">
        <v>132</v>
      </c>
      <c r="J318" s="237">
        <v>160</v>
      </c>
      <c r="K318" s="237">
        <v>219</v>
      </c>
      <c r="L318" s="239" t="s">
        <v>1827</v>
      </c>
      <c r="M318" s="154"/>
      <c r="N318" s="154"/>
      <c r="O318" s="154"/>
      <c r="P318" s="154"/>
      <c r="Q318" s="154"/>
      <c r="R318" s="154"/>
      <c r="S318" s="154"/>
      <c r="T318" s="154"/>
      <c r="U318" s="154"/>
      <c r="V318" s="154"/>
      <c r="W318" s="154"/>
      <c r="X318" s="154"/>
      <c r="Y318" s="154"/>
      <c r="Z318" s="240"/>
      <c r="AA318" s="240"/>
      <c r="AB318" s="240"/>
      <c r="AC318" s="240"/>
      <c r="AD318" s="240"/>
      <c r="AE318" s="240"/>
      <c r="AF318" s="240"/>
      <c r="AG318" s="240"/>
      <c r="AH318" s="240"/>
      <c r="AI318" s="240"/>
      <c r="AJ318" s="240"/>
      <c r="AK318" s="240"/>
      <c r="AL318" s="240"/>
      <c r="AM318" s="240"/>
      <c r="AN318" s="240"/>
      <c r="AO318" s="240"/>
      <c r="AP318" s="240"/>
      <c r="AQ318" s="240"/>
      <c r="AR318" s="240"/>
      <c r="AS318" s="240"/>
      <c r="AT318" s="240"/>
      <c r="AU318" s="240"/>
      <c r="AV318" s="240"/>
      <c r="AW318" s="240"/>
      <c r="AX318" s="240"/>
      <c r="AY318" s="240"/>
      <c r="AZ318" s="240"/>
      <c r="BA318" s="240"/>
      <c r="BB318" s="240"/>
      <c r="BC318" s="240"/>
      <c r="BD318" s="240"/>
      <c r="BE318" s="240"/>
      <c r="BF318" s="240"/>
      <c r="BG318" s="240"/>
      <c r="BH318" s="240"/>
      <c r="BI318" s="240"/>
      <c r="BJ318" s="240"/>
      <c r="BK318" s="240"/>
      <c r="BL318" s="240"/>
      <c r="BM318" s="240"/>
      <c r="BN318" s="240"/>
      <c r="BO318" s="240"/>
      <c r="BP318" s="240"/>
      <c r="BQ318" s="240"/>
      <c r="BR318" s="240"/>
      <c r="BS318" s="240"/>
      <c r="BT318" s="240"/>
      <c r="BU318" s="240"/>
      <c r="BV318" s="240"/>
      <c r="BW318" s="240"/>
      <c r="BX318" s="240"/>
      <c r="BY318" s="240"/>
      <c r="BZ318" s="240"/>
      <c r="CA318" s="240"/>
      <c r="CB318" s="240"/>
      <c r="CC318" s="240"/>
      <c r="CD318" s="240"/>
      <c r="CE318" s="240"/>
      <c r="CF318" s="240"/>
      <c r="CG318" s="240"/>
      <c r="CH318" s="240"/>
      <c r="CI318" s="240"/>
      <c r="CJ318" s="240"/>
      <c r="CK318" s="240"/>
      <c r="CL318" s="240"/>
      <c r="CM318" s="240"/>
      <c r="CN318" s="240"/>
      <c r="CO318" s="240"/>
      <c r="CP318" s="240"/>
      <c r="CQ318" s="240"/>
      <c r="CR318" s="240"/>
      <c r="CS318" s="240"/>
      <c r="CT318" s="240"/>
      <c r="CU318" s="240"/>
      <c r="CV318" s="240"/>
      <c r="CW318" s="240"/>
      <c r="CX318" s="240"/>
      <c r="CY318" s="240"/>
      <c r="CZ318" s="240"/>
      <c r="DA318" s="240"/>
      <c r="DB318" s="240"/>
      <c r="DC318" s="240"/>
      <c r="DD318" s="240"/>
      <c r="DE318" s="240"/>
      <c r="DF318" s="240"/>
      <c r="DG318" s="240"/>
      <c r="DH318" s="240"/>
      <c r="DI318" s="240"/>
      <c r="DJ318" s="240"/>
      <c r="DK318" s="240"/>
      <c r="DL318" s="240"/>
      <c r="DM318" s="240"/>
      <c r="DN318" s="240"/>
      <c r="DO318" s="240"/>
      <c r="DP318" s="240"/>
      <c r="DQ318" s="240"/>
      <c r="DR318" s="240"/>
      <c r="DS318" s="240"/>
      <c r="DT318" s="242"/>
      <c r="DU318" s="242"/>
      <c r="DV318" s="241"/>
    </row>
    <row r="319" spans="1:126" x14ac:dyDescent="0.25">
      <c r="A319" s="235" t="s">
        <v>712</v>
      </c>
      <c r="B319" s="236" t="s">
        <v>713</v>
      </c>
      <c r="C319" s="237" t="s">
        <v>1223</v>
      </c>
      <c r="D319" s="237" t="s">
        <v>1223</v>
      </c>
      <c r="E319" s="237">
        <v>257250</v>
      </c>
      <c r="F319" s="237">
        <v>206736</v>
      </c>
      <c r="G319" s="237">
        <v>302500</v>
      </c>
      <c r="H319" s="237" t="s">
        <v>1223</v>
      </c>
      <c r="I319" s="237">
        <v>173</v>
      </c>
      <c r="J319" s="237">
        <v>222</v>
      </c>
      <c r="K319" s="237">
        <v>253</v>
      </c>
      <c r="L319" s="239" t="s">
        <v>1735</v>
      </c>
      <c r="M319" s="154"/>
      <c r="N319" s="154"/>
      <c r="O319" s="154"/>
      <c r="P319" s="154"/>
      <c r="Q319" s="154"/>
      <c r="R319" s="154"/>
      <c r="S319" s="154"/>
      <c r="T319" s="154"/>
      <c r="U319" s="154"/>
      <c r="V319" s="154"/>
      <c r="W319" s="154"/>
      <c r="X319" s="154"/>
      <c r="Y319" s="154"/>
      <c r="Z319" s="240"/>
      <c r="AA319" s="240"/>
      <c r="AB319" s="240"/>
      <c r="AC319" s="240"/>
      <c r="AD319" s="240"/>
      <c r="AE319" s="240"/>
      <c r="AF319" s="240"/>
      <c r="AG319" s="240"/>
      <c r="AH319" s="240"/>
      <c r="AI319" s="240"/>
      <c r="AJ319" s="240"/>
      <c r="AK319" s="240"/>
      <c r="AL319" s="240"/>
      <c r="AM319" s="240"/>
      <c r="AN319" s="240"/>
      <c r="AO319" s="240"/>
      <c r="AP319" s="240"/>
      <c r="AQ319" s="240"/>
      <c r="AR319" s="240"/>
      <c r="AS319" s="240"/>
      <c r="AT319" s="240"/>
      <c r="AU319" s="240"/>
      <c r="AV319" s="240"/>
      <c r="AW319" s="240"/>
      <c r="AX319" s="240"/>
      <c r="AY319" s="240"/>
      <c r="AZ319" s="240"/>
      <c r="BA319" s="240"/>
      <c r="BB319" s="240"/>
      <c r="BC319" s="240"/>
      <c r="BD319" s="240"/>
      <c r="BE319" s="240"/>
      <c r="BF319" s="240"/>
      <c r="BG319" s="240"/>
      <c r="BH319" s="240"/>
      <c r="BI319" s="240"/>
      <c r="BJ319" s="240"/>
      <c r="BK319" s="240"/>
      <c r="BL319" s="240"/>
      <c r="BM319" s="240"/>
      <c r="BN319" s="240"/>
      <c r="BO319" s="240"/>
      <c r="BP319" s="240"/>
      <c r="BQ319" s="240"/>
      <c r="BR319" s="240"/>
      <c r="BS319" s="240"/>
      <c r="BT319" s="240"/>
      <c r="BU319" s="240"/>
      <c r="BV319" s="240"/>
      <c r="BW319" s="240"/>
      <c r="BX319" s="240"/>
      <c r="BY319" s="240"/>
      <c r="BZ319" s="240"/>
      <c r="CA319" s="240"/>
      <c r="CB319" s="240"/>
      <c r="CC319" s="240"/>
      <c r="CD319" s="240"/>
      <c r="CE319" s="240"/>
      <c r="CF319" s="240"/>
      <c r="CG319" s="240"/>
      <c r="CH319" s="240"/>
      <c r="CI319" s="240"/>
      <c r="CJ319" s="240"/>
      <c r="CK319" s="240"/>
      <c r="CL319" s="240"/>
      <c r="CM319" s="240"/>
      <c r="CN319" s="240"/>
      <c r="CO319" s="240"/>
      <c r="CP319" s="240"/>
      <c r="CQ319" s="240"/>
      <c r="CR319" s="240"/>
      <c r="CS319" s="240"/>
      <c r="CT319" s="240"/>
      <c r="CU319" s="240"/>
      <c r="CV319" s="240"/>
      <c r="CW319" s="240"/>
      <c r="CX319" s="240"/>
      <c r="CY319" s="240"/>
      <c r="CZ319" s="240"/>
      <c r="DA319" s="240"/>
      <c r="DB319" s="240"/>
      <c r="DC319" s="240"/>
      <c r="DD319" s="240"/>
      <c r="DE319" s="240"/>
      <c r="DF319" s="240"/>
      <c r="DG319" s="240"/>
      <c r="DH319" s="240"/>
      <c r="DI319" s="240"/>
      <c r="DJ319" s="240"/>
      <c r="DK319" s="240"/>
      <c r="DL319" s="240"/>
      <c r="DM319" s="240"/>
      <c r="DN319" s="240"/>
      <c r="DO319" s="240"/>
      <c r="DP319" s="240"/>
      <c r="DQ319" s="240"/>
      <c r="DR319" s="240"/>
      <c r="DS319" s="240"/>
      <c r="DT319" s="242"/>
      <c r="DU319" s="242"/>
      <c r="DV319" s="241"/>
    </row>
    <row r="320" spans="1:126" x14ac:dyDescent="0.25">
      <c r="A320" s="163" t="s">
        <v>714</v>
      </c>
      <c r="B320" s="230" t="s">
        <v>715</v>
      </c>
      <c r="C320" s="231" t="e">
        <v>#N/A</v>
      </c>
      <c r="D320" s="231" t="e">
        <v>#N/A</v>
      </c>
      <c r="E320" s="231" t="e">
        <v>#N/A</v>
      </c>
      <c r="F320" s="231" t="e">
        <v>#N/A</v>
      </c>
      <c r="G320" s="231" t="e">
        <v>#N/A</v>
      </c>
      <c r="H320" s="231" t="e">
        <v>#N/A</v>
      </c>
      <c r="I320" s="231" t="e">
        <v>#N/A</v>
      </c>
      <c r="J320" s="231" t="e">
        <v>#N/A</v>
      </c>
      <c r="K320" s="231" t="e">
        <v>#N/A</v>
      </c>
      <c r="L320" s="164" t="e">
        <v>#N/A</v>
      </c>
      <c r="M320" s="164"/>
      <c r="N320" s="164"/>
      <c r="O320" s="164"/>
      <c r="P320" s="164"/>
      <c r="Q320" s="164"/>
      <c r="R320" s="164"/>
      <c r="S320" s="164"/>
      <c r="T320" s="164"/>
      <c r="U320" s="164"/>
      <c r="V320" s="164"/>
      <c r="W320" s="164"/>
      <c r="X320" s="164"/>
      <c r="Y320" s="164"/>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c r="DL320" s="233"/>
      <c r="DM320" s="233"/>
      <c r="DN320" s="233"/>
      <c r="DO320" s="233"/>
      <c r="DP320" s="233"/>
      <c r="DQ320" s="233"/>
      <c r="DR320" s="233"/>
      <c r="DS320" s="233"/>
      <c r="DT320" s="234"/>
      <c r="DU320" s="234"/>
      <c r="DV320" s="233"/>
    </row>
    <row r="321" spans="1:126" x14ac:dyDescent="0.25">
      <c r="A321" s="235" t="s">
        <v>716</v>
      </c>
      <c r="B321" s="236" t="s">
        <v>717</v>
      </c>
      <c r="C321" s="237" t="s">
        <v>1223</v>
      </c>
      <c r="D321" s="237" t="s">
        <v>1223</v>
      </c>
      <c r="E321" s="237">
        <v>159950</v>
      </c>
      <c r="F321" s="237">
        <v>224500</v>
      </c>
      <c r="G321" s="237">
        <v>248500</v>
      </c>
      <c r="H321" s="237">
        <v>115</v>
      </c>
      <c r="I321" s="237">
        <v>129</v>
      </c>
      <c r="J321" s="237">
        <v>184</v>
      </c>
      <c r="K321" s="237">
        <v>276</v>
      </c>
      <c r="L321" s="239" t="s">
        <v>1735</v>
      </c>
      <c r="M321" s="154"/>
      <c r="N321" s="154"/>
      <c r="O321" s="154"/>
      <c r="P321" s="154"/>
      <c r="Q321" s="154"/>
      <c r="R321" s="154"/>
      <c r="S321" s="154"/>
      <c r="T321" s="154"/>
      <c r="U321" s="154"/>
      <c r="V321" s="154"/>
      <c r="W321" s="154"/>
      <c r="X321" s="154"/>
      <c r="Y321" s="154"/>
      <c r="Z321" s="240"/>
      <c r="AA321" s="240"/>
      <c r="AB321" s="240"/>
      <c r="AC321" s="240"/>
      <c r="AD321" s="240"/>
      <c r="AE321" s="240"/>
      <c r="AF321" s="240"/>
      <c r="AG321" s="240"/>
      <c r="AH321" s="240"/>
      <c r="AI321" s="240"/>
      <c r="AJ321" s="240"/>
      <c r="AK321" s="240"/>
      <c r="AL321" s="240"/>
      <c r="AM321" s="240"/>
      <c r="AN321" s="240"/>
      <c r="AO321" s="240"/>
      <c r="AP321" s="240"/>
      <c r="AQ321" s="240"/>
      <c r="AR321" s="240"/>
      <c r="AS321" s="240"/>
      <c r="AT321" s="240"/>
      <c r="AU321" s="240"/>
      <c r="AV321" s="240"/>
      <c r="AW321" s="240"/>
      <c r="AX321" s="240"/>
      <c r="AY321" s="240"/>
      <c r="AZ321" s="240"/>
      <c r="BA321" s="240"/>
      <c r="BB321" s="240"/>
      <c r="BC321" s="240"/>
      <c r="BD321" s="240"/>
      <c r="BE321" s="240"/>
      <c r="BF321" s="240"/>
      <c r="BG321" s="240"/>
      <c r="BH321" s="240"/>
      <c r="BI321" s="240"/>
      <c r="BJ321" s="240"/>
      <c r="BK321" s="240"/>
      <c r="BL321" s="240"/>
      <c r="BM321" s="240"/>
      <c r="BN321" s="240"/>
      <c r="BO321" s="240"/>
      <c r="BP321" s="240"/>
      <c r="BQ321" s="240"/>
      <c r="BR321" s="240"/>
      <c r="BS321" s="240"/>
      <c r="BT321" s="240"/>
      <c r="BU321" s="240"/>
      <c r="BV321" s="240"/>
      <c r="BW321" s="240"/>
      <c r="BX321" s="240"/>
      <c r="BY321" s="240"/>
      <c r="BZ321" s="240"/>
      <c r="CA321" s="240"/>
      <c r="CB321" s="240"/>
      <c r="CC321" s="240"/>
      <c r="CD321" s="240"/>
      <c r="CE321" s="240"/>
      <c r="CF321" s="240"/>
      <c r="CG321" s="240"/>
      <c r="CH321" s="240"/>
      <c r="CI321" s="240"/>
      <c r="CJ321" s="240"/>
      <c r="CK321" s="240"/>
      <c r="CL321" s="240"/>
      <c r="CM321" s="240"/>
      <c r="CN321" s="240"/>
      <c r="CO321" s="240"/>
      <c r="CP321" s="240"/>
      <c r="CQ321" s="240"/>
      <c r="CR321" s="240"/>
      <c r="CS321" s="240"/>
      <c r="CT321" s="240"/>
      <c r="CU321" s="240"/>
      <c r="CV321" s="240"/>
      <c r="CW321" s="240"/>
      <c r="CX321" s="240"/>
      <c r="CY321" s="240"/>
      <c r="CZ321" s="240"/>
      <c r="DA321" s="240"/>
      <c r="DB321" s="240"/>
      <c r="DC321" s="240"/>
      <c r="DD321" s="240"/>
      <c r="DE321" s="240"/>
      <c r="DF321" s="240"/>
      <c r="DG321" s="240"/>
      <c r="DH321" s="240"/>
      <c r="DI321" s="240"/>
      <c r="DJ321" s="240"/>
      <c r="DK321" s="240"/>
      <c r="DL321" s="240"/>
      <c r="DM321" s="240"/>
      <c r="DN321" s="240"/>
      <c r="DO321" s="240"/>
      <c r="DP321" s="240"/>
      <c r="DQ321" s="240"/>
      <c r="DR321" s="240"/>
      <c r="DS321" s="240"/>
      <c r="DT321" s="242"/>
      <c r="DU321" s="242"/>
      <c r="DV321" s="241"/>
    </row>
    <row r="322" spans="1:126" x14ac:dyDescent="0.25">
      <c r="A322" s="235" t="s">
        <v>718</v>
      </c>
      <c r="B322" s="236" t="s">
        <v>719</v>
      </c>
      <c r="C322" s="237" t="s">
        <v>1223</v>
      </c>
      <c r="D322" s="237" t="s">
        <v>1223</v>
      </c>
      <c r="E322" s="237">
        <v>399500</v>
      </c>
      <c r="F322" s="237">
        <v>282500</v>
      </c>
      <c r="G322" s="237" t="s">
        <v>1223</v>
      </c>
      <c r="H322" s="237">
        <v>109</v>
      </c>
      <c r="I322" s="237">
        <v>137</v>
      </c>
      <c r="J322" s="237">
        <v>202</v>
      </c>
      <c r="K322" s="237" t="s">
        <v>1223</v>
      </c>
      <c r="L322" s="243" t="s">
        <v>1739</v>
      </c>
      <c r="M322" s="154"/>
      <c r="N322" s="154"/>
      <c r="O322" s="154"/>
      <c r="P322" s="154"/>
      <c r="Q322" s="154"/>
      <c r="R322" s="154"/>
      <c r="S322" s="154"/>
      <c r="T322" s="154"/>
      <c r="U322" s="154"/>
      <c r="V322" s="154"/>
      <c r="W322" s="154"/>
      <c r="X322" s="154"/>
      <c r="Y322" s="154"/>
      <c r="Z322" s="240"/>
      <c r="AA322" s="240"/>
      <c r="AB322" s="240"/>
      <c r="AC322" s="240"/>
      <c r="AD322" s="240"/>
      <c r="AE322" s="240"/>
      <c r="AF322" s="240"/>
      <c r="AG322" s="240"/>
      <c r="AH322" s="240"/>
      <c r="AI322" s="240"/>
      <c r="AJ322" s="240"/>
      <c r="AK322" s="240"/>
      <c r="AL322" s="240"/>
      <c r="AM322" s="240"/>
      <c r="AN322" s="240"/>
      <c r="AO322" s="240"/>
      <c r="AP322" s="240"/>
      <c r="AQ322" s="240"/>
      <c r="AR322" s="240"/>
      <c r="AS322" s="240"/>
      <c r="AT322" s="240"/>
      <c r="AU322" s="240"/>
      <c r="AV322" s="240"/>
      <c r="AW322" s="240"/>
      <c r="AX322" s="240"/>
      <c r="AY322" s="240"/>
      <c r="AZ322" s="240"/>
      <c r="BA322" s="240"/>
      <c r="BB322" s="240"/>
      <c r="BC322" s="240"/>
      <c r="BD322" s="240"/>
      <c r="BE322" s="240"/>
      <c r="BF322" s="240"/>
      <c r="BG322" s="240"/>
      <c r="BH322" s="240"/>
      <c r="BI322" s="240"/>
      <c r="BJ322" s="240"/>
      <c r="BK322" s="240"/>
      <c r="BL322" s="240"/>
      <c r="BM322" s="240"/>
      <c r="BN322" s="240"/>
      <c r="BO322" s="240"/>
      <c r="BP322" s="240"/>
      <c r="BQ322" s="240"/>
      <c r="BR322" s="240"/>
      <c r="BS322" s="240"/>
      <c r="BT322" s="240"/>
      <c r="BU322" s="240"/>
      <c r="BV322" s="240"/>
      <c r="BW322" s="240"/>
      <c r="BX322" s="240"/>
      <c r="BY322" s="240"/>
      <c r="BZ322" s="240"/>
      <c r="CA322" s="240"/>
      <c r="CB322" s="240"/>
      <c r="CC322" s="240"/>
      <c r="CD322" s="240"/>
      <c r="CE322" s="240"/>
      <c r="CF322" s="240"/>
      <c r="CG322" s="240"/>
      <c r="CH322" s="240"/>
      <c r="CI322" s="240"/>
      <c r="CJ322" s="240"/>
      <c r="CK322" s="240"/>
      <c r="CL322" s="240"/>
      <c r="CM322" s="240"/>
      <c r="CN322" s="240"/>
      <c r="CO322" s="240"/>
      <c r="CP322" s="240"/>
      <c r="CQ322" s="240"/>
      <c r="CR322" s="240"/>
      <c r="CS322" s="240"/>
      <c r="CT322" s="240"/>
      <c r="CU322" s="240"/>
      <c r="CV322" s="240"/>
      <c r="CW322" s="240"/>
      <c r="CX322" s="240"/>
      <c r="CY322" s="240"/>
      <c r="CZ322" s="240"/>
      <c r="DA322" s="240"/>
      <c r="DB322" s="240"/>
      <c r="DC322" s="240"/>
      <c r="DD322" s="240"/>
      <c r="DE322" s="240"/>
      <c r="DF322" s="240"/>
      <c r="DG322" s="240"/>
      <c r="DH322" s="240"/>
      <c r="DI322" s="240"/>
      <c r="DJ322" s="240"/>
      <c r="DK322" s="240"/>
      <c r="DL322" s="240"/>
      <c r="DM322" s="240"/>
      <c r="DN322" s="240"/>
      <c r="DO322" s="240"/>
      <c r="DP322" s="240"/>
      <c r="DQ322" s="240"/>
      <c r="DR322" s="240"/>
      <c r="DS322" s="240"/>
      <c r="DT322" s="242"/>
      <c r="DU322" s="242"/>
      <c r="DV322" s="241"/>
    </row>
    <row r="323" spans="1:126" x14ac:dyDescent="0.25">
      <c r="A323" s="235" t="s">
        <v>720</v>
      </c>
      <c r="B323" s="236" t="s">
        <v>721</v>
      </c>
      <c r="C323" s="238" t="s">
        <v>1223</v>
      </c>
      <c r="D323" s="237" t="s">
        <v>1223</v>
      </c>
      <c r="E323" s="237">
        <v>173050</v>
      </c>
      <c r="F323" s="237">
        <v>261659</v>
      </c>
      <c r="G323" s="237">
        <v>541923</v>
      </c>
      <c r="H323" s="237">
        <v>121</v>
      </c>
      <c r="I323" s="237">
        <v>135</v>
      </c>
      <c r="J323" s="237">
        <v>147</v>
      </c>
      <c r="K323" s="237">
        <v>369</v>
      </c>
      <c r="L323" s="243" t="s">
        <v>1738</v>
      </c>
      <c r="M323" s="154"/>
      <c r="N323" s="154"/>
      <c r="O323" s="154"/>
      <c r="P323" s="154"/>
      <c r="Q323" s="154"/>
      <c r="R323" s="154"/>
      <c r="S323" s="154"/>
      <c r="T323" s="154"/>
      <c r="U323" s="154"/>
      <c r="V323" s="154"/>
      <c r="W323" s="154"/>
      <c r="X323" s="154"/>
      <c r="Y323" s="154"/>
      <c r="Z323" s="240"/>
      <c r="AA323" s="240"/>
      <c r="AB323" s="240"/>
      <c r="AC323" s="240"/>
      <c r="AD323" s="240"/>
      <c r="AE323" s="240"/>
      <c r="AF323" s="240"/>
      <c r="AG323" s="240"/>
      <c r="AH323" s="240"/>
      <c r="AI323" s="240"/>
      <c r="AJ323" s="240"/>
      <c r="AK323" s="240"/>
      <c r="AL323" s="240"/>
      <c r="AM323" s="240"/>
      <c r="AN323" s="240"/>
      <c r="AO323" s="240"/>
      <c r="AP323" s="240"/>
      <c r="AQ323" s="240"/>
      <c r="AR323" s="240"/>
      <c r="AS323" s="240"/>
      <c r="AT323" s="240"/>
      <c r="AU323" s="240"/>
      <c r="AV323" s="240"/>
      <c r="AW323" s="240"/>
      <c r="AX323" s="240"/>
      <c r="AY323" s="240"/>
      <c r="AZ323" s="240"/>
      <c r="BA323" s="240"/>
      <c r="BB323" s="240"/>
      <c r="BC323" s="240"/>
      <c r="BD323" s="240"/>
      <c r="BE323" s="240"/>
      <c r="BF323" s="240"/>
      <c r="BG323" s="240"/>
      <c r="BH323" s="240"/>
      <c r="BI323" s="240"/>
      <c r="BJ323" s="240"/>
      <c r="BK323" s="240"/>
      <c r="BL323" s="240"/>
      <c r="BM323" s="240"/>
      <c r="BN323" s="240"/>
      <c r="BO323" s="240"/>
      <c r="BP323" s="240"/>
      <c r="BQ323" s="240"/>
      <c r="BR323" s="240"/>
      <c r="BS323" s="240"/>
      <c r="BT323" s="240"/>
      <c r="BU323" s="240"/>
      <c r="BV323" s="240"/>
      <c r="BW323" s="240"/>
      <c r="BX323" s="240"/>
      <c r="BY323" s="240"/>
      <c r="BZ323" s="240"/>
      <c r="CA323" s="240"/>
      <c r="CB323" s="240"/>
      <c r="CC323" s="240"/>
      <c r="CD323" s="240"/>
      <c r="CE323" s="240"/>
      <c r="CF323" s="240"/>
      <c r="CG323" s="240"/>
      <c r="CH323" s="240"/>
      <c r="CI323" s="240"/>
      <c r="CJ323" s="240"/>
      <c r="CK323" s="240"/>
      <c r="CL323" s="240"/>
      <c r="CM323" s="240"/>
      <c r="CN323" s="240"/>
      <c r="CO323" s="240"/>
      <c r="CP323" s="240"/>
      <c r="CQ323" s="240"/>
      <c r="CR323" s="240"/>
      <c r="CS323" s="240"/>
      <c r="CT323" s="240"/>
      <c r="CU323" s="240"/>
      <c r="CV323" s="240"/>
      <c r="CW323" s="240"/>
      <c r="CX323" s="240"/>
      <c r="CY323" s="240"/>
      <c r="CZ323" s="240"/>
      <c r="DA323" s="240"/>
      <c r="DB323" s="240"/>
      <c r="DC323" s="240"/>
      <c r="DD323" s="240"/>
      <c r="DE323" s="240"/>
      <c r="DF323" s="240"/>
      <c r="DG323" s="240"/>
      <c r="DH323" s="240"/>
      <c r="DI323" s="240"/>
      <c r="DJ323" s="240"/>
      <c r="DK323" s="240"/>
      <c r="DL323" s="240"/>
      <c r="DM323" s="240"/>
      <c r="DN323" s="240"/>
      <c r="DO323" s="240"/>
      <c r="DP323" s="240"/>
      <c r="DQ323" s="240"/>
      <c r="DR323" s="240"/>
      <c r="DS323" s="240"/>
      <c r="DT323" s="242"/>
      <c r="DU323" s="242"/>
      <c r="DV323" s="241"/>
    </row>
    <row r="324" spans="1:126" x14ac:dyDescent="0.25">
      <c r="A324" s="235" t="s">
        <v>722</v>
      </c>
      <c r="B324" s="236" t="s">
        <v>723</v>
      </c>
      <c r="C324" s="237" t="s">
        <v>1223</v>
      </c>
      <c r="D324" s="237" t="s">
        <v>1223</v>
      </c>
      <c r="E324" s="237">
        <v>331250</v>
      </c>
      <c r="F324" s="237">
        <v>308321</v>
      </c>
      <c r="G324" s="237">
        <v>338000</v>
      </c>
      <c r="H324" s="237" t="s">
        <v>1223</v>
      </c>
      <c r="I324" s="237">
        <v>115</v>
      </c>
      <c r="J324" s="237">
        <v>190</v>
      </c>
      <c r="K324" s="237">
        <v>251</v>
      </c>
      <c r="L324" s="239" t="s">
        <v>1826</v>
      </c>
      <c r="M324" s="154"/>
      <c r="N324" s="154"/>
      <c r="O324" s="154"/>
      <c r="P324" s="154"/>
      <c r="Q324" s="154"/>
      <c r="R324" s="154"/>
      <c r="S324" s="154"/>
      <c r="T324" s="154"/>
      <c r="U324" s="154"/>
      <c r="V324" s="154"/>
      <c r="W324" s="154"/>
      <c r="X324" s="154"/>
      <c r="Y324" s="154"/>
      <c r="Z324" s="240"/>
      <c r="AA324" s="240"/>
      <c r="AB324" s="240"/>
      <c r="AC324" s="240"/>
      <c r="AD324" s="240"/>
      <c r="AE324" s="240"/>
      <c r="AF324" s="240"/>
      <c r="AG324" s="240"/>
      <c r="AH324" s="240"/>
      <c r="AI324" s="240"/>
      <c r="AJ324" s="240"/>
      <c r="AK324" s="240"/>
      <c r="AL324" s="240"/>
      <c r="AM324" s="240"/>
      <c r="AN324" s="240"/>
      <c r="AO324" s="240"/>
      <c r="AP324" s="240"/>
      <c r="AQ324" s="240"/>
      <c r="AR324" s="240"/>
      <c r="AS324" s="240"/>
      <c r="AT324" s="240"/>
      <c r="AU324" s="240"/>
      <c r="AV324" s="240"/>
      <c r="AW324" s="240"/>
      <c r="AX324" s="240"/>
      <c r="AY324" s="240"/>
      <c r="AZ324" s="240"/>
      <c r="BA324" s="240"/>
      <c r="BB324" s="240"/>
      <c r="BC324" s="240"/>
      <c r="BD324" s="240"/>
      <c r="BE324" s="240"/>
      <c r="BF324" s="240"/>
      <c r="BG324" s="240"/>
      <c r="BH324" s="240"/>
      <c r="BI324" s="240"/>
      <c r="BJ324" s="240"/>
      <c r="BK324" s="240"/>
      <c r="BL324" s="240"/>
      <c r="BM324" s="240"/>
      <c r="BN324" s="240"/>
      <c r="BO324" s="240"/>
      <c r="BP324" s="240"/>
      <c r="BQ324" s="240"/>
      <c r="BR324" s="240"/>
      <c r="BS324" s="240"/>
      <c r="BT324" s="240"/>
      <c r="BU324" s="240"/>
      <c r="BV324" s="240"/>
      <c r="BW324" s="240"/>
      <c r="BX324" s="240"/>
      <c r="BY324" s="240"/>
      <c r="BZ324" s="240"/>
      <c r="CA324" s="240"/>
      <c r="CB324" s="240"/>
      <c r="CC324" s="240"/>
      <c r="CD324" s="240"/>
      <c r="CE324" s="240"/>
      <c r="CF324" s="240"/>
      <c r="CG324" s="240"/>
      <c r="CH324" s="240"/>
      <c r="CI324" s="240"/>
      <c r="CJ324" s="240"/>
      <c r="CK324" s="240"/>
      <c r="CL324" s="240"/>
      <c r="CM324" s="240"/>
      <c r="CN324" s="240"/>
      <c r="CO324" s="240"/>
      <c r="CP324" s="240"/>
      <c r="CQ324" s="240"/>
      <c r="CR324" s="240"/>
      <c r="CS324" s="240"/>
      <c r="CT324" s="240"/>
      <c r="CU324" s="240"/>
      <c r="CV324" s="240"/>
      <c r="CW324" s="240"/>
      <c r="CX324" s="240"/>
      <c r="CY324" s="240"/>
      <c r="CZ324" s="240"/>
      <c r="DA324" s="240"/>
      <c r="DB324" s="240"/>
      <c r="DC324" s="240"/>
      <c r="DD324" s="240"/>
      <c r="DE324" s="240"/>
      <c r="DF324" s="240"/>
      <c r="DG324" s="240"/>
      <c r="DH324" s="240"/>
      <c r="DI324" s="240"/>
      <c r="DJ324" s="240"/>
      <c r="DK324" s="240"/>
      <c r="DL324" s="240"/>
      <c r="DM324" s="240"/>
      <c r="DN324" s="240"/>
      <c r="DO324" s="240"/>
      <c r="DP324" s="240"/>
      <c r="DQ324" s="240"/>
      <c r="DR324" s="240"/>
      <c r="DS324" s="240"/>
      <c r="DT324" s="242"/>
      <c r="DU324" s="242"/>
      <c r="DV324" s="241"/>
    </row>
    <row r="325" spans="1:126" x14ac:dyDescent="0.25">
      <c r="A325" s="235" t="s">
        <v>724</v>
      </c>
      <c r="B325" s="236" t="s">
        <v>725</v>
      </c>
      <c r="C325" s="237" t="s">
        <v>1223</v>
      </c>
      <c r="D325" s="237" t="s">
        <v>1223</v>
      </c>
      <c r="E325" s="237">
        <v>173928</v>
      </c>
      <c r="F325" s="237">
        <v>201667</v>
      </c>
      <c r="G325" s="237">
        <v>322883</v>
      </c>
      <c r="H325" s="237" t="s">
        <v>1223</v>
      </c>
      <c r="I325" s="237">
        <v>147</v>
      </c>
      <c r="J325" s="237">
        <v>173</v>
      </c>
      <c r="K325" s="237">
        <v>219</v>
      </c>
      <c r="L325" s="239" t="s">
        <v>1826</v>
      </c>
      <c r="M325" s="154"/>
      <c r="N325" s="154"/>
      <c r="O325" s="154"/>
      <c r="P325" s="154"/>
      <c r="Q325" s="154"/>
      <c r="R325" s="154"/>
      <c r="S325" s="154"/>
      <c r="T325" s="154"/>
      <c r="U325" s="154"/>
      <c r="V325" s="154"/>
      <c r="W325" s="154"/>
      <c r="X325" s="154"/>
      <c r="Y325" s="154"/>
      <c r="Z325" s="240"/>
      <c r="AA325" s="240"/>
      <c r="AB325" s="240"/>
      <c r="AC325" s="240"/>
      <c r="AD325" s="240"/>
      <c r="AE325" s="240"/>
      <c r="AF325" s="240"/>
      <c r="AG325" s="240"/>
      <c r="AH325" s="240"/>
      <c r="AI325" s="240"/>
      <c r="AJ325" s="240"/>
      <c r="AK325" s="240"/>
      <c r="AL325" s="240"/>
      <c r="AM325" s="240"/>
      <c r="AN325" s="240"/>
      <c r="AO325" s="240"/>
      <c r="AP325" s="240"/>
      <c r="AQ325" s="240"/>
      <c r="AR325" s="240"/>
      <c r="AS325" s="240"/>
      <c r="AT325" s="240"/>
      <c r="AU325" s="240"/>
      <c r="AV325" s="240"/>
      <c r="AW325" s="240"/>
      <c r="AX325" s="240"/>
      <c r="AY325" s="240"/>
      <c r="AZ325" s="240"/>
      <c r="BA325" s="240"/>
      <c r="BB325" s="240"/>
      <c r="BC325" s="240"/>
      <c r="BD325" s="240"/>
      <c r="BE325" s="240"/>
      <c r="BF325" s="240"/>
      <c r="BG325" s="240"/>
      <c r="BH325" s="240"/>
      <c r="BI325" s="240"/>
      <c r="BJ325" s="240"/>
      <c r="BK325" s="240"/>
      <c r="BL325" s="240"/>
      <c r="BM325" s="240"/>
      <c r="BN325" s="240"/>
      <c r="BO325" s="240"/>
      <c r="BP325" s="240"/>
      <c r="BQ325" s="240"/>
      <c r="BR325" s="240"/>
      <c r="BS325" s="240"/>
      <c r="BT325" s="240"/>
      <c r="BU325" s="240"/>
      <c r="BV325" s="240"/>
      <c r="BW325" s="240"/>
      <c r="BX325" s="240"/>
      <c r="BY325" s="240"/>
      <c r="BZ325" s="240"/>
      <c r="CA325" s="240"/>
      <c r="CB325" s="240"/>
      <c r="CC325" s="240"/>
      <c r="CD325" s="240"/>
      <c r="CE325" s="240"/>
      <c r="CF325" s="240"/>
      <c r="CG325" s="240"/>
      <c r="CH325" s="240"/>
      <c r="CI325" s="240"/>
      <c r="CJ325" s="240"/>
      <c r="CK325" s="240"/>
      <c r="CL325" s="240"/>
      <c r="CM325" s="240"/>
      <c r="CN325" s="240"/>
      <c r="CO325" s="240"/>
      <c r="CP325" s="240"/>
      <c r="CQ325" s="240"/>
      <c r="CR325" s="240"/>
      <c r="CS325" s="240"/>
      <c r="CT325" s="240"/>
      <c r="CU325" s="240"/>
      <c r="CV325" s="240"/>
      <c r="CW325" s="240"/>
      <c r="CX325" s="240"/>
      <c r="CY325" s="240"/>
      <c r="CZ325" s="240"/>
      <c r="DA325" s="240"/>
      <c r="DB325" s="240"/>
      <c r="DC325" s="240"/>
      <c r="DD325" s="240"/>
      <c r="DE325" s="240"/>
      <c r="DF325" s="240"/>
      <c r="DG325" s="240"/>
      <c r="DH325" s="240"/>
      <c r="DI325" s="240"/>
      <c r="DJ325" s="240"/>
      <c r="DK325" s="240"/>
      <c r="DL325" s="240"/>
      <c r="DM325" s="240"/>
      <c r="DN325" s="240"/>
      <c r="DO325" s="240"/>
      <c r="DP325" s="240"/>
      <c r="DQ325" s="240"/>
      <c r="DR325" s="240"/>
      <c r="DS325" s="240"/>
      <c r="DT325" s="242"/>
      <c r="DU325" s="242"/>
      <c r="DV325" s="241"/>
    </row>
    <row r="326" spans="1:126" x14ac:dyDescent="0.25">
      <c r="A326" s="235" t="s">
        <v>726</v>
      </c>
      <c r="B326" s="236" t="s">
        <v>727</v>
      </c>
      <c r="C326" s="237" t="s">
        <v>1223</v>
      </c>
      <c r="D326" s="237" t="s">
        <v>1223</v>
      </c>
      <c r="E326" s="237">
        <v>213100</v>
      </c>
      <c r="F326" s="237">
        <v>223600</v>
      </c>
      <c r="G326" s="237">
        <v>279925</v>
      </c>
      <c r="H326" s="237" t="s">
        <v>1223</v>
      </c>
      <c r="I326" s="237">
        <v>132</v>
      </c>
      <c r="J326" s="237">
        <v>184</v>
      </c>
      <c r="K326" s="237">
        <v>311</v>
      </c>
      <c r="L326" s="239" t="s">
        <v>1735</v>
      </c>
      <c r="M326" s="154"/>
      <c r="N326" s="154"/>
      <c r="O326" s="154"/>
      <c r="P326" s="154"/>
      <c r="Q326" s="154"/>
      <c r="R326" s="154"/>
      <c r="S326" s="154"/>
      <c r="T326" s="154"/>
      <c r="U326" s="154"/>
      <c r="V326" s="154"/>
      <c r="W326" s="154"/>
      <c r="X326" s="154"/>
      <c r="Y326" s="154"/>
      <c r="Z326" s="240"/>
      <c r="AA326" s="240"/>
      <c r="AB326" s="240"/>
      <c r="AC326" s="240"/>
      <c r="AD326" s="240"/>
      <c r="AE326" s="240"/>
      <c r="AF326" s="240"/>
      <c r="AG326" s="240"/>
      <c r="AH326" s="240"/>
      <c r="AI326" s="240"/>
      <c r="AJ326" s="240"/>
      <c r="AK326" s="240"/>
      <c r="AL326" s="240"/>
      <c r="AM326" s="240"/>
      <c r="AN326" s="240"/>
      <c r="AO326" s="240"/>
      <c r="AP326" s="240"/>
      <c r="AQ326" s="240"/>
      <c r="AR326" s="240"/>
      <c r="AS326" s="240"/>
      <c r="AT326" s="240"/>
      <c r="AU326" s="240"/>
      <c r="AV326" s="240"/>
      <c r="AW326" s="240"/>
      <c r="AX326" s="240"/>
      <c r="AY326" s="240"/>
      <c r="AZ326" s="240"/>
      <c r="BA326" s="240"/>
      <c r="BB326" s="240"/>
      <c r="BC326" s="240"/>
      <c r="BD326" s="240"/>
      <c r="BE326" s="240"/>
      <c r="BF326" s="240"/>
      <c r="BG326" s="240"/>
      <c r="BH326" s="240"/>
      <c r="BI326" s="240"/>
      <c r="BJ326" s="240"/>
      <c r="BK326" s="240"/>
      <c r="BL326" s="240"/>
      <c r="BM326" s="240"/>
      <c r="BN326" s="240"/>
      <c r="BO326" s="240"/>
      <c r="BP326" s="240"/>
      <c r="BQ326" s="240"/>
      <c r="BR326" s="240"/>
      <c r="BS326" s="240"/>
      <c r="BT326" s="240"/>
      <c r="BU326" s="240"/>
      <c r="BV326" s="240"/>
      <c r="BW326" s="240"/>
      <c r="BX326" s="240"/>
      <c r="BY326" s="240"/>
      <c r="BZ326" s="240"/>
      <c r="CA326" s="240"/>
      <c r="CB326" s="240"/>
      <c r="CC326" s="240"/>
      <c r="CD326" s="240"/>
      <c r="CE326" s="240"/>
      <c r="CF326" s="240"/>
      <c r="CG326" s="240"/>
      <c r="CH326" s="240"/>
      <c r="CI326" s="240"/>
      <c r="CJ326" s="240"/>
      <c r="CK326" s="240"/>
      <c r="CL326" s="240"/>
      <c r="CM326" s="240"/>
      <c r="CN326" s="240"/>
      <c r="CO326" s="240"/>
      <c r="CP326" s="240"/>
      <c r="CQ326" s="240"/>
      <c r="CR326" s="240"/>
      <c r="CS326" s="240"/>
      <c r="CT326" s="240"/>
      <c r="CU326" s="240"/>
      <c r="CV326" s="240"/>
      <c r="CW326" s="240"/>
      <c r="CX326" s="240"/>
      <c r="CY326" s="240"/>
      <c r="CZ326" s="240"/>
      <c r="DA326" s="240"/>
      <c r="DB326" s="240"/>
      <c r="DC326" s="240"/>
      <c r="DD326" s="240"/>
      <c r="DE326" s="240"/>
      <c r="DF326" s="240"/>
      <c r="DG326" s="240"/>
      <c r="DH326" s="240"/>
      <c r="DI326" s="240"/>
      <c r="DJ326" s="240"/>
      <c r="DK326" s="240"/>
      <c r="DL326" s="240"/>
      <c r="DM326" s="240"/>
      <c r="DN326" s="240"/>
      <c r="DO326" s="240"/>
      <c r="DP326" s="240"/>
      <c r="DQ326" s="240"/>
      <c r="DR326" s="240"/>
      <c r="DS326" s="240"/>
      <c r="DT326" s="242"/>
      <c r="DU326" s="242"/>
      <c r="DV326" s="241"/>
    </row>
    <row r="327" spans="1:126" x14ac:dyDescent="0.25">
      <c r="A327" s="235" t="s">
        <v>728</v>
      </c>
      <c r="B327" s="236" t="s">
        <v>729</v>
      </c>
      <c r="C327" s="238" t="s">
        <v>1223</v>
      </c>
      <c r="D327" s="237" t="s">
        <v>1223</v>
      </c>
      <c r="E327" s="237">
        <v>173050</v>
      </c>
      <c r="F327" s="237">
        <v>261659</v>
      </c>
      <c r="G327" s="237">
        <v>541923</v>
      </c>
      <c r="H327" s="237">
        <v>121</v>
      </c>
      <c r="I327" s="237">
        <v>135</v>
      </c>
      <c r="J327" s="237">
        <v>147</v>
      </c>
      <c r="K327" s="237">
        <v>369</v>
      </c>
      <c r="L327" s="243" t="s">
        <v>1738</v>
      </c>
      <c r="M327" s="154"/>
      <c r="N327" s="154"/>
      <c r="O327" s="154"/>
      <c r="P327" s="154"/>
      <c r="Q327" s="154"/>
      <c r="R327" s="154"/>
      <c r="S327" s="154"/>
      <c r="T327" s="154"/>
      <c r="U327" s="154"/>
      <c r="V327" s="154"/>
      <c r="W327" s="154"/>
      <c r="X327" s="154"/>
      <c r="Y327" s="154"/>
      <c r="Z327" s="240"/>
      <c r="AA327" s="240"/>
      <c r="AB327" s="240"/>
      <c r="AC327" s="240"/>
      <c r="AD327" s="240"/>
      <c r="AE327" s="240"/>
      <c r="AF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2"/>
      <c r="DU327" s="242"/>
      <c r="DV327" s="241"/>
    </row>
    <row r="328" spans="1:126" x14ac:dyDescent="0.25">
      <c r="A328" s="163" t="s">
        <v>730</v>
      </c>
      <c r="B328" s="230" t="s">
        <v>731</v>
      </c>
      <c r="C328" s="231" t="e">
        <v>#N/A</v>
      </c>
      <c r="D328" s="231" t="e">
        <v>#N/A</v>
      </c>
      <c r="E328" s="231" t="e">
        <v>#N/A</v>
      </c>
      <c r="F328" s="231" t="e">
        <v>#N/A</v>
      </c>
      <c r="G328" s="231" t="e">
        <v>#N/A</v>
      </c>
      <c r="H328" s="231" t="e">
        <v>#N/A</v>
      </c>
      <c r="I328" s="231" t="e">
        <v>#N/A</v>
      </c>
      <c r="J328" s="231" t="e">
        <v>#N/A</v>
      </c>
      <c r="K328" s="231" t="e">
        <v>#N/A</v>
      </c>
      <c r="L328" s="164" t="e">
        <v>#N/A</v>
      </c>
      <c r="M328" s="164"/>
      <c r="N328" s="164"/>
      <c r="O328" s="164"/>
      <c r="P328" s="164"/>
      <c r="Q328" s="164"/>
      <c r="R328" s="164"/>
      <c r="S328" s="164"/>
      <c r="T328" s="164"/>
      <c r="U328" s="164"/>
      <c r="V328" s="164"/>
      <c r="W328" s="164"/>
      <c r="X328" s="164"/>
      <c r="Y328" s="164"/>
      <c r="Z328" s="233"/>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c r="AW328" s="233"/>
      <c r="AX328" s="233"/>
      <c r="AY328" s="233"/>
      <c r="AZ328" s="233"/>
      <c r="BA328" s="233"/>
      <c r="BB328" s="233"/>
      <c r="BC328" s="233"/>
      <c r="BD328" s="233"/>
      <c r="BE328" s="233"/>
      <c r="BF328" s="233"/>
      <c r="BG328" s="233"/>
      <c r="BH328" s="233"/>
      <c r="BI328" s="233"/>
      <c r="BJ328" s="233"/>
      <c r="BK328" s="233"/>
      <c r="BL328" s="233"/>
      <c r="BM328" s="233"/>
      <c r="BN328" s="233"/>
      <c r="BO328" s="233"/>
      <c r="BP328" s="233"/>
      <c r="BQ328" s="233"/>
      <c r="BR328" s="233"/>
      <c r="BS328" s="233"/>
      <c r="BT328" s="233"/>
      <c r="BU328" s="233"/>
      <c r="BV328" s="233"/>
      <c r="BW328" s="233"/>
      <c r="BX328" s="233"/>
      <c r="BY328" s="233"/>
      <c r="BZ328" s="233"/>
      <c r="CA328" s="233"/>
      <c r="CB328" s="233"/>
      <c r="CC328" s="233"/>
      <c r="CD328" s="233"/>
      <c r="CE328" s="233"/>
      <c r="CF328" s="233"/>
      <c r="CG328" s="233"/>
      <c r="CH328" s="233"/>
      <c r="CI328" s="233"/>
      <c r="CJ328" s="233"/>
      <c r="CK328" s="233"/>
      <c r="CL328" s="233"/>
      <c r="CM328" s="233"/>
      <c r="CN328" s="233"/>
      <c r="CO328" s="233"/>
      <c r="CP328" s="233"/>
      <c r="CQ328" s="233"/>
      <c r="CR328" s="233"/>
      <c r="CS328" s="233"/>
      <c r="CT328" s="233"/>
      <c r="CU328" s="233"/>
      <c r="CV328" s="233"/>
      <c r="CW328" s="233"/>
      <c r="CX328" s="233"/>
      <c r="CY328" s="233"/>
      <c r="CZ328" s="233"/>
      <c r="DA328" s="233"/>
      <c r="DB328" s="233"/>
      <c r="DC328" s="233"/>
      <c r="DD328" s="233"/>
      <c r="DE328" s="233"/>
      <c r="DF328" s="233"/>
      <c r="DG328" s="233"/>
      <c r="DH328" s="233"/>
      <c r="DI328" s="233"/>
      <c r="DJ328" s="233"/>
      <c r="DK328" s="233"/>
      <c r="DL328" s="233"/>
      <c r="DM328" s="233"/>
      <c r="DN328" s="233"/>
      <c r="DO328" s="233"/>
      <c r="DP328" s="233"/>
      <c r="DQ328" s="233"/>
      <c r="DR328" s="233"/>
      <c r="DS328" s="233"/>
      <c r="DT328" s="234"/>
      <c r="DU328" s="234"/>
      <c r="DV328" s="233"/>
    </row>
    <row r="329" spans="1:126" x14ac:dyDescent="0.25">
      <c r="A329" s="235" t="s">
        <v>732</v>
      </c>
      <c r="B329" s="236" t="s">
        <v>733</v>
      </c>
      <c r="C329" s="237" t="s">
        <v>1223</v>
      </c>
      <c r="D329" s="237" t="s">
        <v>1223</v>
      </c>
      <c r="E329" s="237">
        <v>173750</v>
      </c>
      <c r="F329" s="237">
        <v>239200</v>
      </c>
      <c r="G329" s="238" t="s">
        <v>1223</v>
      </c>
      <c r="H329" s="237" t="s">
        <v>1223</v>
      </c>
      <c r="I329" s="237">
        <v>161</v>
      </c>
      <c r="J329" s="237" t="s">
        <v>1223</v>
      </c>
      <c r="K329" s="237">
        <v>196</v>
      </c>
      <c r="L329" s="239" t="s">
        <v>1737</v>
      </c>
      <c r="M329" s="154"/>
      <c r="N329" s="154"/>
      <c r="O329" s="154"/>
      <c r="P329" s="154"/>
      <c r="Q329" s="154"/>
      <c r="R329" s="154"/>
      <c r="S329" s="154"/>
      <c r="T329" s="154"/>
      <c r="U329" s="154"/>
      <c r="V329" s="154"/>
      <c r="W329" s="154"/>
      <c r="X329" s="154"/>
      <c r="Y329" s="154"/>
      <c r="Z329" s="240"/>
      <c r="AA329" s="240"/>
      <c r="AB329" s="240"/>
      <c r="AC329" s="240"/>
      <c r="AD329" s="240"/>
      <c r="AE329" s="240"/>
      <c r="AF329" s="240"/>
      <c r="AG329" s="240"/>
      <c r="AH329" s="240"/>
      <c r="AI329" s="240"/>
      <c r="AJ329" s="240"/>
      <c r="AK329" s="240"/>
      <c r="AL329" s="240"/>
      <c r="AM329" s="240"/>
      <c r="AN329" s="240"/>
      <c r="AO329" s="240"/>
      <c r="AP329" s="240"/>
      <c r="AQ329" s="240"/>
      <c r="AR329" s="240"/>
      <c r="AS329" s="240"/>
      <c r="AT329" s="240"/>
      <c r="AU329" s="240"/>
      <c r="AV329" s="240"/>
      <c r="AW329" s="240"/>
      <c r="AX329" s="240"/>
      <c r="AY329" s="240"/>
      <c r="AZ329" s="240"/>
      <c r="BA329" s="240"/>
      <c r="BB329" s="240"/>
      <c r="BC329" s="240"/>
      <c r="BD329" s="240"/>
      <c r="BE329" s="240"/>
      <c r="BF329" s="240"/>
      <c r="BG329" s="240"/>
      <c r="BH329" s="240"/>
      <c r="BI329" s="240"/>
      <c r="BJ329" s="240"/>
      <c r="BK329" s="240"/>
      <c r="BL329" s="240"/>
      <c r="BM329" s="240"/>
      <c r="BN329" s="240"/>
      <c r="BO329" s="240"/>
      <c r="BP329" s="240"/>
      <c r="BQ329" s="240"/>
      <c r="BR329" s="240"/>
      <c r="BS329" s="240"/>
      <c r="BT329" s="240"/>
      <c r="BU329" s="240"/>
      <c r="BV329" s="240"/>
      <c r="BW329" s="240"/>
      <c r="BX329" s="240"/>
      <c r="BY329" s="240"/>
      <c r="BZ329" s="240"/>
      <c r="CA329" s="240"/>
      <c r="CB329" s="240"/>
      <c r="CC329" s="240"/>
      <c r="CD329" s="240"/>
      <c r="CE329" s="240"/>
      <c r="CF329" s="240"/>
      <c r="CG329" s="240"/>
      <c r="CH329" s="240"/>
      <c r="CI329" s="240"/>
      <c r="CJ329" s="240"/>
      <c r="CK329" s="240"/>
      <c r="CL329" s="240"/>
      <c r="CM329" s="240"/>
      <c r="CN329" s="240"/>
      <c r="CO329" s="240"/>
      <c r="CP329" s="240"/>
      <c r="CQ329" s="240"/>
      <c r="CR329" s="240"/>
      <c r="CS329" s="240"/>
      <c r="CT329" s="240"/>
      <c r="CU329" s="240"/>
      <c r="CV329" s="240"/>
      <c r="CW329" s="240"/>
      <c r="CX329" s="240"/>
      <c r="CY329" s="240"/>
      <c r="CZ329" s="240"/>
      <c r="DA329" s="240"/>
      <c r="DB329" s="240"/>
      <c r="DC329" s="240"/>
      <c r="DD329" s="240"/>
      <c r="DE329" s="240"/>
      <c r="DF329" s="240"/>
      <c r="DG329" s="240"/>
      <c r="DH329" s="240"/>
      <c r="DI329" s="240"/>
      <c r="DJ329" s="240"/>
      <c r="DK329" s="240"/>
      <c r="DL329" s="240"/>
      <c r="DM329" s="240"/>
      <c r="DN329" s="240"/>
      <c r="DO329" s="240"/>
      <c r="DP329" s="240"/>
      <c r="DQ329" s="240"/>
      <c r="DR329" s="240"/>
      <c r="DS329" s="240"/>
      <c r="DT329" s="242"/>
      <c r="DU329" s="242"/>
      <c r="DV329" s="241"/>
    </row>
    <row r="330" spans="1:126" x14ac:dyDescent="0.25">
      <c r="A330" s="163" t="s">
        <v>734</v>
      </c>
      <c r="B330" s="230" t="s">
        <v>735</v>
      </c>
      <c r="C330" s="231" t="e">
        <v>#N/A</v>
      </c>
      <c r="D330" s="231" t="e">
        <v>#N/A</v>
      </c>
      <c r="E330" s="231" t="e">
        <v>#N/A</v>
      </c>
      <c r="F330" s="231" t="e">
        <v>#N/A</v>
      </c>
      <c r="G330" s="231" t="e">
        <v>#N/A</v>
      </c>
      <c r="H330" s="231" t="e">
        <v>#N/A</v>
      </c>
      <c r="I330" s="231" t="e">
        <v>#N/A</v>
      </c>
      <c r="J330" s="231" t="e">
        <v>#N/A</v>
      </c>
      <c r="K330" s="231" t="e">
        <v>#N/A</v>
      </c>
      <c r="L330" s="164" t="e">
        <v>#N/A</v>
      </c>
      <c r="M330" s="164"/>
      <c r="N330" s="164"/>
      <c r="O330" s="164"/>
      <c r="P330" s="164"/>
      <c r="Q330" s="164"/>
      <c r="R330" s="164"/>
      <c r="S330" s="164"/>
      <c r="T330" s="164"/>
      <c r="U330" s="164"/>
      <c r="V330" s="164"/>
      <c r="W330" s="164"/>
      <c r="X330" s="164"/>
      <c r="Y330" s="164"/>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c r="AW330" s="233"/>
      <c r="AX330" s="233"/>
      <c r="AY330" s="233"/>
      <c r="AZ330" s="233"/>
      <c r="BA330" s="233"/>
      <c r="BB330" s="233"/>
      <c r="BC330" s="233"/>
      <c r="BD330" s="233"/>
      <c r="BE330" s="233"/>
      <c r="BF330" s="233"/>
      <c r="BG330" s="233"/>
      <c r="BH330" s="233"/>
      <c r="BI330" s="233"/>
      <c r="BJ330" s="233"/>
      <c r="BK330" s="233"/>
      <c r="BL330" s="233"/>
      <c r="BM330" s="233"/>
      <c r="BN330" s="233"/>
      <c r="BO330" s="233"/>
      <c r="BP330" s="233"/>
      <c r="BQ330" s="233"/>
      <c r="BR330" s="233"/>
      <c r="BS330" s="233"/>
      <c r="BT330" s="233"/>
      <c r="BU330" s="233"/>
      <c r="BV330" s="233"/>
      <c r="BW330" s="233"/>
      <c r="BX330" s="233"/>
      <c r="BY330" s="233"/>
      <c r="BZ330" s="233"/>
      <c r="CA330" s="233"/>
      <c r="CB330" s="233"/>
      <c r="CC330" s="233"/>
      <c r="CD330" s="233"/>
      <c r="CE330" s="233"/>
      <c r="CF330" s="233"/>
      <c r="CG330" s="233"/>
      <c r="CH330" s="233"/>
      <c r="CI330" s="233"/>
      <c r="CJ330" s="233"/>
      <c r="CK330" s="233"/>
      <c r="CL330" s="233"/>
      <c r="CM330" s="233"/>
      <c r="CN330" s="233"/>
      <c r="CO330" s="233"/>
      <c r="CP330" s="233"/>
      <c r="CQ330" s="233"/>
      <c r="CR330" s="233"/>
      <c r="CS330" s="233"/>
      <c r="CT330" s="233"/>
      <c r="CU330" s="233"/>
      <c r="CV330" s="233"/>
      <c r="CW330" s="233"/>
      <c r="CX330" s="233"/>
      <c r="CY330" s="233"/>
      <c r="CZ330" s="233"/>
      <c r="DA330" s="233"/>
      <c r="DB330" s="233"/>
      <c r="DC330" s="233"/>
      <c r="DD330" s="233"/>
      <c r="DE330" s="233"/>
      <c r="DF330" s="233"/>
      <c r="DG330" s="233"/>
      <c r="DH330" s="233"/>
      <c r="DI330" s="233"/>
      <c r="DJ330" s="233"/>
      <c r="DK330" s="233"/>
      <c r="DL330" s="233"/>
      <c r="DM330" s="233"/>
      <c r="DN330" s="233"/>
      <c r="DO330" s="233"/>
      <c r="DP330" s="233"/>
      <c r="DQ330" s="233"/>
      <c r="DR330" s="233"/>
      <c r="DS330" s="233"/>
      <c r="DT330" s="234"/>
      <c r="DU330" s="234"/>
      <c r="DV330" s="233"/>
    </row>
    <row r="331" spans="1:126" x14ac:dyDescent="0.25">
      <c r="A331" s="235" t="s">
        <v>736</v>
      </c>
      <c r="B331" s="236" t="s">
        <v>737</v>
      </c>
      <c r="C331" s="237" t="s">
        <v>1223</v>
      </c>
      <c r="D331" s="238" t="s">
        <v>1223</v>
      </c>
      <c r="E331" s="237">
        <v>179000</v>
      </c>
      <c r="F331" s="237">
        <v>238079</v>
      </c>
      <c r="G331" s="237">
        <v>275556</v>
      </c>
      <c r="H331" s="237">
        <v>115</v>
      </c>
      <c r="I331" s="237">
        <v>159</v>
      </c>
      <c r="J331" s="237">
        <v>228</v>
      </c>
      <c r="K331" s="237">
        <v>333</v>
      </c>
      <c r="L331" s="239" t="s">
        <v>1735</v>
      </c>
      <c r="M331" s="154"/>
      <c r="N331" s="154"/>
      <c r="O331" s="154"/>
      <c r="P331" s="154"/>
      <c r="Q331" s="154"/>
      <c r="R331" s="154"/>
      <c r="S331" s="154"/>
      <c r="T331" s="154"/>
      <c r="U331" s="154"/>
      <c r="V331" s="154"/>
      <c r="W331" s="154"/>
      <c r="X331" s="154"/>
      <c r="Y331" s="154"/>
      <c r="Z331" s="240"/>
      <c r="AA331" s="240"/>
      <c r="AB331" s="240"/>
      <c r="AC331" s="240"/>
      <c r="AD331" s="240"/>
      <c r="AE331" s="240"/>
      <c r="AF331" s="240"/>
      <c r="AG331" s="240"/>
      <c r="AH331" s="240"/>
      <c r="AI331" s="240"/>
      <c r="AJ331" s="240"/>
      <c r="AK331" s="240"/>
      <c r="AL331" s="240"/>
      <c r="AM331" s="240"/>
      <c r="AN331" s="240"/>
      <c r="AO331" s="240"/>
      <c r="AP331" s="240"/>
      <c r="AQ331" s="240"/>
      <c r="AR331" s="240"/>
      <c r="AS331" s="240"/>
      <c r="AT331" s="240"/>
      <c r="AU331" s="240"/>
      <c r="AV331" s="240"/>
      <c r="AW331" s="240"/>
      <c r="AX331" s="240"/>
      <c r="AY331" s="240"/>
      <c r="AZ331" s="240"/>
      <c r="BA331" s="240"/>
      <c r="BB331" s="240"/>
      <c r="BC331" s="240"/>
      <c r="BD331" s="240"/>
      <c r="BE331" s="240"/>
      <c r="BF331" s="240"/>
      <c r="BG331" s="240"/>
      <c r="BH331" s="240"/>
      <c r="BI331" s="240"/>
      <c r="BJ331" s="240"/>
      <c r="BK331" s="240"/>
      <c r="BL331" s="240"/>
      <c r="BM331" s="240"/>
      <c r="BN331" s="240"/>
      <c r="BO331" s="240"/>
      <c r="BP331" s="240"/>
      <c r="BQ331" s="240"/>
      <c r="BR331" s="240"/>
      <c r="BS331" s="240"/>
      <c r="BT331" s="240"/>
      <c r="BU331" s="240"/>
      <c r="BV331" s="240"/>
      <c r="BW331" s="240"/>
      <c r="BX331" s="240"/>
      <c r="BY331" s="240"/>
      <c r="BZ331" s="240"/>
      <c r="CA331" s="240"/>
      <c r="CB331" s="240"/>
      <c r="CC331" s="240"/>
      <c r="CD331" s="240"/>
      <c r="CE331" s="240"/>
      <c r="CF331" s="240"/>
      <c r="CG331" s="240"/>
      <c r="CH331" s="240"/>
      <c r="CI331" s="240"/>
      <c r="CJ331" s="240"/>
      <c r="CK331" s="240"/>
      <c r="CL331" s="240"/>
      <c r="CM331" s="240"/>
      <c r="CN331" s="240"/>
      <c r="CO331" s="240"/>
      <c r="CP331" s="240"/>
      <c r="CQ331" s="240"/>
      <c r="CR331" s="240"/>
      <c r="CS331" s="240"/>
      <c r="CT331" s="240"/>
      <c r="CU331" s="240"/>
      <c r="CV331" s="240"/>
      <c r="CW331" s="240"/>
      <c r="CX331" s="240"/>
      <c r="CY331" s="240"/>
      <c r="CZ331" s="240"/>
      <c r="DA331" s="240"/>
      <c r="DB331" s="240"/>
      <c r="DC331" s="240"/>
      <c r="DD331" s="240"/>
      <c r="DE331" s="240"/>
      <c r="DF331" s="240"/>
      <c r="DG331" s="240"/>
      <c r="DH331" s="240"/>
      <c r="DI331" s="240"/>
      <c r="DJ331" s="240"/>
      <c r="DK331" s="240"/>
      <c r="DL331" s="240"/>
      <c r="DM331" s="240"/>
      <c r="DN331" s="240"/>
      <c r="DO331" s="240"/>
      <c r="DP331" s="240"/>
      <c r="DQ331" s="240"/>
      <c r="DR331" s="240"/>
      <c r="DS331" s="240"/>
      <c r="DT331" s="242"/>
      <c r="DU331" s="242"/>
      <c r="DV331" s="241"/>
    </row>
    <row r="332" spans="1:126" x14ac:dyDescent="0.25">
      <c r="A332" s="163" t="s">
        <v>738</v>
      </c>
      <c r="B332" s="230" t="s">
        <v>739</v>
      </c>
      <c r="C332" s="231" t="e">
        <v>#N/A</v>
      </c>
      <c r="D332" s="231" t="e">
        <v>#N/A</v>
      </c>
      <c r="E332" s="231" t="e">
        <v>#N/A</v>
      </c>
      <c r="F332" s="231" t="e">
        <v>#N/A</v>
      </c>
      <c r="G332" s="231" t="e">
        <v>#N/A</v>
      </c>
      <c r="H332" s="231" t="e">
        <v>#N/A</v>
      </c>
      <c r="I332" s="231" t="e">
        <v>#N/A</v>
      </c>
      <c r="J332" s="231" t="e">
        <v>#N/A</v>
      </c>
      <c r="K332" s="231" t="e">
        <v>#N/A</v>
      </c>
      <c r="L332" s="164" t="e">
        <v>#N/A</v>
      </c>
      <c r="M332" s="164"/>
      <c r="N332" s="164"/>
      <c r="O332" s="164"/>
      <c r="P332" s="164"/>
      <c r="Q332" s="164"/>
      <c r="R332" s="164"/>
      <c r="S332" s="164"/>
      <c r="T332" s="164"/>
      <c r="U332" s="164"/>
      <c r="V332" s="164"/>
      <c r="W332" s="164"/>
      <c r="X332" s="164"/>
      <c r="Y332" s="164"/>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4"/>
      <c r="DU332" s="234"/>
      <c r="DV332" s="233"/>
    </row>
    <row r="333" spans="1:126" x14ac:dyDescent="0.25">
      <c r="A333" s="235" t="s">
        <v>740</v>
      </c>
      <c r="B333" s="236" t="s">
        <v>741</v>
      </c>
      <c r="C333" s="237" t="s">
        <v>1223</v>
      </c>
      <c r="D333" s="237" t="s">
        <v>1223</v>
      </c>
      <c r="E333" s="237">
        <v>224250</v>
      </c>
      <c r="F333" s="237">
        <v>247500</v>
      </c>
      <c r="G333" s="237">
        <v>476731</v>
      </c>
      <c r="H333" s="237">
        <v>132</v>
      </c>
      <c r="I333" s="237">
        <v>132</v>
      </c>
      <c r="J333" s="237">
        <v>160</v>
      </c>
      <c r="K333" s="237">
        <v>219</v>
      </c>
      <c r="L333" s="239" t="s">
        <v>1827</v>
      </c>
      <c r="M333" s="154"/>
      <c r="N333" s="154"/>
      <c r="O333" s="154"/>
      <c r="P333" s="154"/>
      <c r="Q333" s="154"/>
      <c r="R333" s="154"/>
      <c r="S333" s="154"/>
      <c r="T333" s="154"/>
      <c r="U333" s="154"/>
      <c r="V333" s="154"/>
      <c r="W333" s="154"/>
      <c r="X333" s="154"/>
      <c r="Y333" s="154"/>
      <c r="Z333" s="240"/>
      <c r="AA333" s="240"/>
      <c r="AB333" s="240"/>
      <c r="AC333" s="240"/>
      <c r="AD333" s="240"/>
      <c r="AE333" s="240"/>
      <c r="AF333" s="240"/>
      <c r="AG333" s="240"/>
      <c r="AH333" s="240"/>
      <c r="AI333" s="240"/>
      <c r="AJ333" s="240"/>
      <c r="AK333" s="240"/>
      <c r="AL333" s="240"/>
      <c r="AM333" s="240"/>
      <c r="AN333" s="240"/>
      <c r="AO333" s="240"/>
      <c r="AP333" s="240"/>
      <c r="AQ333" s="240"/>
      <c r="AR333" s="240"/>
      <c r="AS333" s="240"/>
      <c r="AT333" s="240"/>
      <c r="AU333" s="240"/>
      <c r="AV333" s="240"/>
      <c r="AW333" s="240"/>
      <c r="AX333" s="240"/>
      <c r="AY333" s="240"/>
      <c r="AZ333" s="240"/>
      <c r="BA333" s="240"/>
      <c r="BB333" s="240"/>
      <c r="BC333" s="240"/>
      <c r="BD333" s="240"/>
      <c r="BE333" s="240"/>
      <c r="BF333" s="240"/>
      <c r="BG333" s="240"/>
      <c r="BH333" s="240"/>
      <c r="BI333" s="240"/>
      <c r="BJ333" s="240"/>
      <c r="BK333" s="240"/>
      <c r="BL333" s="240"/>
      <c r="BM333" s="240"/>
      <c r="BN333" s="240"/>
      <c r="BO333" s="240"/>
      <c r="BP333" s="240"/>
      <c r="BQ333" s="240"/>
      <c r="BR333" s="240"/>
      <c r="BS333" s="240"/>
      <c r="BT333" s="240"/>
      <c r="BU333" s="240"/>
      <c r="BV333" s="240"/>
      <c r="BW333" s="240"/>
      <c r="BX333" s="240"/>
      <c r="BY333" s="240"/>
      <c r="BZ333" s="240"/>
      <c r="CA333" s="240"/>
      <c r="CB333" s="240"/>
      <c r="CC333" s="240"/>
      <c r="CD333" s="240"/>
      <c r="CE333" s="240"/>
      <c r="CF333" s="240"/>
      <c r="CG333" s="240"/>
      <c r="CH333" s="240"/>
      <c r="CI333" s="240"/>
      <c r="CJ333" s="240"/>
      <c r="CK333" s="240"/>
      <c r="CL333" s="240"/>
      <c r="CM333" s="240"/>
      <c r="CN333" s="240"/>
      <c r="CO333" s="240"/>
      <c r="CP333" s="240"/>
      <c r="CQ333" s="240"/>
      <c r="CR333" s="240"/>
      <c r="CS333" s="240"/>
      <c r="CT333" s="240"/>
      <c r="CU333" s="240"/>
      <c r="CV333" s="240"/>
      <c r="CW333" s="240"/>
      <c r="CX333" s="240"/>
      <c r="CY333" s="240"/>
      <c r="CZ333" s="240"/>
      <c r="DA333" s="240"/>
      <c r="DB333" s="240"/>
      <c r="DC333" s="240"/>
      <c r="DD333" s="240"/>
      <c r="DE333" s="240"/>
      <c r="DF333" s="240"/>
      <c r="DG333" s="240"/>
      <c r="DH333" s="240"/>
      <c r="DI333" s="240"/>
      <c r="DJ333" s="240"/>
      <c r="DK333" s="240"/>
      <c r="DL333" s="240"/>
      <c r="DM333" s="240"/>
      <c r="DN333" s="240"/>
      <c r="DO333" s="240"/>
      <c r="DP333" s="240"/>
      <c r="DQ333" s="240"/>
      <c r="DR333" s="240"/>
      <c r="DS333" s="240"/>
      <c r="DT333" s="242"/>
      <c r="DU333" s="242"/>
      <c r="DV333" s="241"/>
    </row>
    <row r="334" spans="1:126" x14ac:dyDescent="0.25">
      <c r="A334" s="163" t="s">
        <v>742</v>
      </c>
      <c r="B334" s="230" t="s">
        <v>743</v>
      </c>
      <c r="C334" s="231" t="e">
        <v>#N/A</v>
      </c>
      <c r="D334" s="231" t="e">
        <v>#N/A</v>
      </c>
      <c r="E334" s="231" t="e">
        <v>#N/A</v>
      </c>
      <c r="F334" s="231" t="e">
        <v>#N/A</v>
      </c>
      <c r="G334" s="231" t="e">
        <v>#N/A</v>
      </c>
      <c r="H334" s="231" t="e">
        <v>#N/A</v>
      </c>
      <c r="I334" s="231" t="e">
        <v>#N/A</v>
      </c>
      <c r="J334" s="231" t="e">
        <v>#N/A</v>
      </c>
      <c r="K334" s="231" t="e">
        <v>#N/A</v>
      </c>
      <c r="L334" s="164" t="e">
        <v>#N/A</v>
      </c>
      <c r="M334" s="164"/>
      <c r="N334" s="164"/>
      <c r="O334" s="164"/>
      <c r="P334" s="164"/>
      <c r="Q334" s="164"/>
      <c r="R334" s="164"/>
      <c r="S334" s="164"/>
      <c r="T334" s="164"/>
      <c r="U334" s="164"/>
      <c r="V334" s="164"/>
      <c r="W334" s="164"/>
      <c r="X334" s="164"/>
      <c r="Y334" s="164"/>
      <c r="Z334" s="232"/>
      <c r="AA334" s="232"/>
      <c r="AB334" s="232"/>
      <c r="AC334" s="232"/>
      <c r="AD334" s="232"/>
      <c r="AE334" s="232"/>
      <c r="AF334" s="232"/>
      <c r="AG334" s="232"/>
      <c r="AH334" s="232"/>
      <c r="AI334" s="232"/>
      <c r="AJ334" s="232"/>
      <c r="AK334" s="232"/>
      <c r="AL334" s="232"/>
      <c r="AM334" s="232"/>
      <c r="AN334" s="232"/>
      <c r="AO334" s="232"/>
      <c r="AP334" s="232"/>
      <c r="AQ334" s="232"/>
      <c r="AR334" s="232"/>
      <c r="AS334" s="232"/>
      <c r="AT334" s="232"/>
      <c r="AU334" s="232"/>
      <c r="AV334" s="232"/>
      <c r="AW334" s="232"/>
      <c r="AX334" s="232"/>
      <c r="AY334" s="232"/>
      <c r="AZ334" s="232"/>
      <c r="BA334" s="232"/>
      <c r="BB334" s="232"/>
      <c r="BC334" s="232"/>
      <c r="BD334" s="232"/>
      <c r="BE334" s="232"/>
      <c r="BF334" s="232"/>
      <c r="BG334" s="232"/>
      <c r="BH334" s="232"/>
      <c r="BI334" s="232"/>
      <c r="BJ334" s="232"/>
      <c r="BK334" s="232"/>
      <c r="BL334" s="232"/>
      <c r="BM334" s="232"/>
      <c r="BN334" s="232"/>
      <c r="BO334" s="232"/>
      <c r="BP334" s="232"/>
      <c r="BQ334" s="232"/>
      <c r="BR334" s="232"/>
      <c r="BS334" s="232"/>
      <c r="BT334" s="232"/>
      <c r="BU334" s="232"/>
      <c r="BV334" s="232"/>
      <c r="BW334" s="232"/>
      <c r="BX334" s="232"/>
      <c r="BY334" s="232"/>
      <c r="BZ334" s="232"/>
      <c r="CA334" s="232"/>
      <c r="CB334" s="232"/>
      <c r="CC334" s="232"/>
      <c r="CD334" s="232"/>
      <c r="CE334" s="232"/>
      <c r="CF334" s="232"/>
      <c r="CG334" s="232"/>
      <c r="CH334" s="232"/>
      <c r="CI334" s="232"/>
      <c r="CJ334" s="232"/>
      <c r="CK334" s="232"/>
      <c r="CL334" s="232"/>
      <c r="CM334" s="232"/>
      <c r="CN334" s="232"/>
      <c r="CO334" s="232"/>
      <c r="CP334" s="232"/>
      <c r="CQ334" s="232"/>
      <c r="CR334" s="232"/>
      <c r="CS334" s="232"/>
      <c r="CT334" s="232"/>
      <c r="CU334" s="232"/>
      <c r="CV334" s="232"/>
      <c r="CW334" s="232"/>
      <c r="CX334" s="232"/>
      <c r="CY334" s="232"/>
      <c r="CZ334" s="232"/>
      <c r="DA334" s="232"/>
      <c r="DB334" s="232"/>
      <c r="DC334" s="232"/>
      <c r="DD334" s="232"/>
      <c r="DE334" s="232"/>
      <c r="DF334" s="232"/>
      <c r="DG334" s="232"/>
      <c r="DH334" s="232"/>
      <c r="DI334" s="232"/>
      <c r="DJ334" s="232"/>
      <c r="DK334" s="232"/>
      <c r="DL334" s="232"/>
      <c r="DM334" s="232"/>
      <c r="DN334" s="232"/>
      <c r="DO334" s="232"/>
      <c r="DP334" s="232"/>
      <c r="DQ334" s="232"/>
      <c r="DR334" s="232"/>
      <c r="DS334" s="232"/>
      <c r="DT334" s="234"/>
      <c r="DU334" s="234"/>
      <c r="DV334" s="233"/>
    </row>
    <row r="335" spans="1:126" x14ac:dyDescent="0.25">
      <c r="A335" s="235" t="s">
        <v>744</v>
      </c>
      <c r="B335" s="236" t="s">
        <v>745</v>
      </c>
      <c r="C335" s="237">
        <v>117600</v>
      </c>
      <c r="D335" s="237">
        <v>206500</v>
      </c>
      <c r="E335" s="237">
        <v>208000</v>
      </c>
      <c r="F335" s="237">
        <v>288364</v>
      </c>
      <c r="G335" s="237">
        <v>363125</v>
      </c>
      <c r="H335" s="237">
        <v>114</v>
      </c>
      <c r="I335" s="237">
        <v>137</v>
      </c>
      <c r="J335" s="237">
        <v>172</v>
      </c>
      <c r="K335" s="237">
        <v>283</v>
      </c>
      <c r="L335" s="239" t="s">
        <v>1829</v>
      </c>
      <c r="M335" s="154"/>
      <c r="N335" s="154"/>
      <c r="O335" s="154"/>
      <c r="P335" s="154"/>
      <c r="Q335" s="154"/>
      <c r="R335" s="154"/>
      <c r="S335" s="154"/>
      <c r="T335" s="154"/>
      <c r="U335" s="154"/>
      <c r="V335" s="154"/>
      <c r="W335" s="154"/>
      <c r="X335" s="154"/>
      <c r="Y335" s="154"/>
      <c r="Z335" s="240"/>
      <c r="AA335" s="240"/>
      <c r="AB335" s="240"/>
      <c r="AC335" s="240"/>
      <c r="AD335" s="240"/>
      <c r="AE335" s="240"/>
      <c r="AF335" s="240"/>
      <c r="AG335" s="240"/>
      <c r="AH335" s="240"/>
      <c r="AI335" s="240"/>
      <c r="AJ335" s="240"/>
      <c r="AK335" s="240"/>
      <c r="AL335" s="240"/>
      <c r="AM335" s="240"/>
      <c r="AN335" s="240"/>
      <c r="AO335" s="240"/>
      <c r="AP335" s="240"/>
      <c r="AQ335" s="240"/>
      <c r="AR335" s="240"/>
      <c r="AS335" s="240"/>
      <c r="AT335" s="240"/>
      <c r="AU335" s="240"/>
      <c r="AV335" s="240"/>
      <c r="AW335" s="240"/>
      <c r="AX335" s="240"/>
      <c r="AY335" s="240"/>
      <c r="AZ335" s="240"/>
      <c r="BA335" s="240"/>
      <c r="BB335" s="240"/>
      <c r="BC335" s="240"/>
      <c r="BD335" s="240"/>
      <c r="BE335" s="240"/>
      <c r="BF335" s="240"/>
      <c r="BG335" s="240"/>
      <c r="BH335" s="240"/>
      <c r="BI335" s="240"/>
      <c r="BJ335" s="240"/>
      <c r="BK335" s="240"/>
      <c r="BL335" s="240"/>
      <c r="BM335" s="240"/>
      <c r="BN335" s="240"/>
      <c r="BO335" s="240"/>
      <c r="BP335" s="240"/>
      <c r="BQ335" s="240"/>
      <c r="BR335" s="240"/>
      <c r="BS335" s="240"/>
      <c r="BT335" s="240"/>
      <c r="BU335" s="240"/>
      <c r="BV335" s="240"/>
      <c r="BW335" s="240"/>
      <c r="BX335" s="240"/>
      <c r="BY335" s="240"/>
      <c r="BZ335" s="240"/>
      <c r="CA335" s="240"/>
      <c r="CB335" s="240"/>
      <c r="CC335" s="240"/>
      <c r="CD335" s="240"/>
      <c r="CE335" s="240"/>
      <c r="CF335" s="240"/>
      <c r="CG335" s="240"/>
      <c r="CH335" s="240"/>
      <c r="CI335" s="240"/>
      <c r="CJ335" s="240"/>
      <c r="CK335" s="240"/>
      <c r="CL335" s="240"/>
      <c r="CM335" s="240"/>
      <c r="CN335" s="240"/>
      <c r="CO335" s="240"/>
      <c r="CP335" s="240"/>
      <c r="CQ335" s="240"/>
      <c r="CR335" s="240"/>
      <c r="CS335" s="240"/>
      <c r="CT335" s="240"/>
      <c r="CU335" s="240"/>
      <c r="CV335" s="240"/>
      <c r="CW335" s="240"/>
      <c r="CX335" s="240"/>
      <c r="CY335" s="240"/>
      <c r="CZ335" s="240"/>
      <c r="DA335" s="240"/>
      <c r="DB335" s="240"/>
      <c r="DC335" s="240"/>
      <c r="DD335" s="240"/>
      <c r="DE335" s="240"/>
      <c r="DF335" s="240"/>
      <c r="DG335" s="240"/>
      <c r="DH335" s="240"/>
      <c r="DI335" s="240"/>
      <c r="DJ335" s="240"/>
      <c r="DK335" s="240"/>
      <c r="DL335" s="240"/>
      <c r="DM335" s="240"/>
      <c r="DN335" s="240"/>
      <c r="DO335" s="240"/>
      <c r="DP335" s="240"/>
      <c r="DQ335" s="240"/>
      <c r="DR335" s="240"/>
      <c r="DS335" s="240"/>
      <c r="DT335" s="242"/>
      <c r="DU335" s="241"/>
      <c r="DV335" s="241"/>
    </row>
    <row r="336" spans="1:126" x14ac:dyDescent="0.25">
      <c r="A336" s="163" t="s">
        <v>746</v>
      </c>
      <c r="B336" s="230" t="s">
        <v>747</v>
      </c>
      <c r="C336" s="231" t="e">
        <v>#N/A</v>
      </c>
      <c r="D336" s="231" t="e">
        <v>#N/A</v>
      </c>
      <c r="E336" s="231" t="e">
        <v>#N/A</v>
      </c>
      <c r="F336" s="231" t="e">
        <v>#N/A</v>
      </c>
      <c r="G336" s="231" t="e">
        <v>#N/A</v>
      </c>
      <c r="H336" s="231" t="e">
        <v>#N/A</v>
      </c>
      <c r="I336" s="231" t="e">
        <v>#N/A</v>
      </c>
      <c r="J336" s="231" t="e">
        <v>#N/A</v>
      </c>
      <c r="K336" s="231" t="e">
        <v>#N/A</v>
      </c>
      <c r="L336" s="164" t="e">
        <v>#N/A</v>
      </c>
      <c r="M336" s="164"/>
      <c r="N336" s="164"/>
      <c r="O336" s="164"/>
      <c r="P336" s="164"/>
      <c r="Q336" s="164"/>
      <c r="R336" s="164"/>
      <c r="S336" s="164"/>
      <c r="T336" s="164"/>
      <c r="U336" s="164"/>
      <c r="V336" s="164"/>
      <c r="W336" s="164"/>
      <c r="X336" s="164"/>
      <c r="Y336" s="164"/>
      <c r="Z336" s="232"/>
      <c r="AA336" s="232"/>
      <c r="AB336" s="232"/>
      <c r="AC336" s="232"/>
      <c r="AD336" s="232"/>
      <c r="AE336" s="232"/>
      <c r="AF336" s="232"/>
      <c r="AG336" s="232"/>
      <c r="AH336" s="232"/>
      <c r="AI336" s="232"/>
      <c r="AJ336" s="232"/>
      <c r="AK336" s="232"/>
      <c r="AL336" s="232"/>
      <c r="AM336" s="232"/>
      <c r="AN336" s="232"/>
      <c r="AO336" s="232"/>
      <c r="AP336" s="232"/>
      <c r="AQ336" s="232"/>
      <c r="AR336" s="232"/>
      <c r="AS336" s="232"/>
      <c r="AT336" s="232"/>
      <c r="AU336" s="232"/>
      <c r="AV336" s="232"/>
      <c r="AW336" s="232"/>
      <c r="AX336" s="232"/>
      <c r="AY336" s="232"/>
      <c r="AZ336" s="232"/>
      <c r="BA336" s="232"/>
      <c r="BB336" s="232"/>
      <c r="BC336" s="232"/>
      <c r="BD336" s="232"/>
      <c r="BE336" s="232"/>
      <c r="BF336" s="232"/>
      <c r="BG336" s="232"/>
      <c r="BH336" s="232"/>
      <c r="BI336" s="232"/>
      <c r="BJ336" s="232"/>
      <c r="BK336" s="232"/>
      <c r="BL336" s="232"/>
      <c r="BM336" s="232"/>
      <c r="BN336" s="232"/>
      <c r="BO336" s="232"/>
      <c r="BP336" s="232"/>
      <c r="BQ336" s="232"/>
      <c r="BR336" s="232"/>
      <c r="BS336" s="232"/>
      <c r="BT336" s="232"/>
      <c r="BU336" s="232"/>
      <c r="BV336" s="232"/>
      <c r="BW336" s="232"/>
      <c r="BX336" s="232"/>
      <c r="BY336" s="232"/>
      <c r="BZ336" s="232"/>
      <c r="CA336" s="232"/>
      <c r="CB336" s="232"/>
      <c r="CC336" s="232"/>
      <c r="CD336" s="232"/>
      <c r="CE336" s="232"/>
      <c r="CF336" s="232"/>
      <c r="CG336" s="232"/>
      <c r="CH336" s="232"/>
      <c r="CI336" s="232"/>
      <c r="CJ336" s="232"/>
      <c r="CK336" s="232"/>
      <c r="CL336" s="232"/>
      <c r="CM336" s="232"/>
      <c r="CN336" s="232"/>
      <c r="CO336" s="232"/>
      <c r="CP336" s="232"/>
      <c r="CQ336" s="232"/>
      <c r="CR336" s="232"/>
      <c r="CS336" s="232"/>
      <c r="CT336" s="232"/>
      <c r="CU336" s="232"/>
      <c r="CV336" s="232"/>
      <c r="CW336" s="232"/>
      <c r="CX336" s="232"/>
      <c r="CY336" s="232"/>
      <c r="CZ336" s="232"/>
      <c r="DA336" s="232"/>
      <c r="DB336" s="232"/>
      <c r="DC336" s="232"/>
      <c r="DD336" s="232"/>
      <c r="DE336" s="232"/>
      <c r="DF336" s="232"/>
      <c r="DG336" s="232"/>
      <c r="DH336" s="232"/>
      <c r="DI336" s="232"/>
      <c r="DJ336" s="232"/>
      <c r="DK336" s="232"/>
      <c r="DL336" s="232"/>
      <c r="DM336" s="232"/>
      <c r="DN336" s="232"/>
      <c r="DO336" s="232"/>
      <c r="DP336" s="232"/>
      <c r="DQ336" s="232"/>
      <c r="DR336" s="232"/>
      <c r="DS336" s="232"/>
      <c r="DT336" s="234"/>
      <c r="DU336" s="233"/>
      <c r="DV336" s="233"/>
    </row>
    <row r="337" spans="1:126" x14ac:dyDescent="0.25">
      <c r="A337" s="163" t="s">
        <v>748</v>
      </c>
      <c r="B337" s="230" t="s">
        <v>749</v>
      </c>
      <c r="C337" s="231" t="e">
        <v>#N/A</v>
      </c>
      <c r="D337" s="231" t="e">
        <v>#N/A</v>
      </c>
      <c r="E337" s="231" t="e">
        <v>#N/A</v>
      </c>
      <c r="F337" s="231" t="e">
        <v>#N/A</v>
      </c>
      <c r="G337" s="231" t="e">
        <v>#N/A</v>
      </c>
      <c r="H337" s="231" t="e">
        <v>#N/A</v>
      </c>
      <c r="I337" s="231" t="e">
        <v>#N/A</v>
      </c>
      <c r="J337" s="231" t="e">
        <v>#N/A</v>
      </c>
      <c r="K337" s="231" t="e">
        <v>#N/A</v>
      </c>
      <c r="L337" s="164" t="e">
        <v>#N/A</v>
      </c>
      <c r="M337" s="164"/>
      <c r="N337" s="164"/>
      <c r="O337" s="164"/>
      <c r="P337" s="164"/>
      <c r="Q337" s="164"/>
      <c r="R337" s="164"/>
      <c r="S337" s="164"/>
      <c r="T337" s="164"/>
      <c r="U337" s="164"/>
      <c r="V337" s="164"/>
      <c r="W337" s="164"/>
      <c r="X337" s="164"/>
      <c r="Y337" s="164"/>
      <c r="Z337" s="232"/>
      <c r="AA337" s="232"/>
      <c r="AB337" s="232"/>
      <c r="AC337" s="232"/>
      <c r="AD337" s="232"/>
      <c r="AE337" s="232"/>
      <c r="AF337" s="232"/>
      <c r="AG337" s="232"/>
      <c r="AH337" s="232"/>
      <c r="AI337" s="232"/>
      <c r="AJ337" s="232"/>
      <c r="AK337" s="232"/>
      <c r="AL337" s="232"/>
      <c r="AM337" s="232"/>
      <c r="AN337" s="232"/>
      <c r="AO337" s="232"/>
      <c r="AP337" s="232"/>
      <c r="AQ337" s="232"/>
      <c r="AR337" s="232"/>
      <c r="AS337" s="232"/>
      <c r="AT337" s="232"/>
      <c r="AU337" s="232"/>
      <c r="AV337" s="232"/>
      <c r="AW337" s="232"/>
      <c r="AX337" s="232"/>
      <c r="AY337" s="232"/>
      <c r="AZ337" s="232"/>
      <c r="BA337" s="232"/>
      <c r="BB337" s="232"/>
      <c r="BC337" s="232"/>
      <c r="BD337" s="232"/>
      <c r="BE337" s="232"/>
      <c r="BF337" s="232"/>
      <c r="BG337" s="232"/>
      <c r="BH337" s="232"/>
      <c r="BI337" s="232"/>
      <c r="BJ337" s="232"/>
      <c r="BK337" s="232"/>
      <c r="BL337" s="232"/>
      <c r="BM337" s="232"/>
      <c r="BN337" s="232"/>
      <c r="BO337" s="232"/>
      <c r="BP337" s="232"/>
      <c r="BQ337" s="232"/>
      <c r="BR337" s="232"/>
      <c r="BS337" s="232"/>
      <c r="BT337" s="232"/>
      <c r="BU337" s="232"/>
      <c r="BV337" s="232"/>
      <c r="BW337" s="232"/>
      <c r="BX337" s="232"/>
      <c r="BY337" s="232"/>
      <c r="BZ337" s="232"/>
      <c r="CA337" s="232"/>
      <c r="CB337" s="232"/>
      <c r="CC337" s="232"/>
      <c r="CD337" s="232"/>
      <c r="CE337" s="232"/>
      <c r="CF337" s="232"/>
      <c r="CG337" s="232"/>
      <c r="CH337" s="232"/>
      <c r="CI337" s="232"/>
      <c r="CJ337" s="232"/>
      <c r="CK337" s="232"/>
      <c r="CL337" s="232"/>
      <c r="CM337" s="232"/>
      <c r="CN337" s="232"/>
      <c r="CO337" s="232"/>
      <c r="CP337" s="232"/>
      <c r="CQ337" s="232"/>
      <c r="CR337" s="232"/>
      <c r="CS337" s="232"/>
      <c r="CT337" s="232"/>
      <c r="CU337" s="232"/>
      <c r="CV337" s="232"/>
      <c r="CW337" s="232"/>
      <c r="CX337" s="232"/>
      <c r="CY337" s="232"/>
      <c r="CZ337" s="232"/>
      <c r="DA337" s="232"/>
      <c r="DB337" s="232"/>
      <c r="DC337" s="232"/>
      <c r="DD337" s="232"/>
      <c r="DE337" s="232"/>
      <c r="DF337" s="232"/>
      <c r="DG337" s="232"/>
      <c r="DH337" s="232"/>
      <c r="DI337" s="232"/>
      <c r="DJ337" s="232"/>
      <c r="DK337" s="232"/>
      <c r="DL337" s="232"/>
      <c r="DM337" s="232"/>
      <c r="DN337" s="232"/>
      <c r="DO337" s="232"/>
      <c r="DP337" s="232"/>
      <c r="DQ337" s="232"/>
      <c r="DR337" s="232"/>
      <c r="DS337" s="232"/>
      <c r="DT337" s="234"/>
      <c r="DU337" s="233"/>
      <c r="DV337" s="233"/>
    </row>
    <row r="338" spans="1:126" x14ac:dyDescent="0.25">
      <c r="A338" s="163" t="s">
        <v>750</v>
      </c>
      <c r="B338" s="230" t="s">
        <v>751</v>
      </c>
      <c r="C338" s="231" t="e">
        <v>#N/A</v>
      </c>
      <c r="D338" s="231" t="e">
        <v>#N/A</v>
      </c>
      <c r="E338" s="231" t="e">
        <v>#N/A</v>
      </c>
      <c r="F338" s="231" t="e">
        <v>#N/A</v>
      </c>
      <c r="G338" s="231" t="e">
        <v>#N/A</v>
      </c>
      <c r="H338" s="231" t="e">
        <v>#N/A</v>
      </c>
      <c r="I338" s="231" t="e">
        <v>#N/A</v>
      </c>
      <c r="J338" s="231" t="e">
        <v>#N/A</v>
      </c>
      <c r="K338" s="231" t="e">
        <v>#N/A</v>
      </c>
      <c r="L338" s="164" t="e">
        <v>#N/A</v>
      </c>
      <c r="M338" s="164"/>
      <c r="N338" s="164"/>
      <c r="O338" s="164"/>
      <c r="P338" s="164"/>
      <c r="Q338" s="164"/>
      <c r="R338" s="164"/>
      <c r="S338" s="164"/>
      <c r="T338" s="164"/>
      <c r="U338" s="164"/>
      <c r="V338" s="164"/>
      <c r="W338" s="164"/>
      <c r="X338" s="164"/>
      <c r="Y338" s="164"/>
      <c r="Z338" s="232"/>
      <c r="AA338" s="232"/>
      <c r="AB338" s="232"/>
      <c r="AC338" s="232"/>
      <c r="AD338" s="232"/>
      <c r="AE338" s="232"/>
      <c r="AF338" s="232"/>
      <c r="AG338" s="232"/>
      <c r="AH338" s="232"/>
      <c r="AI338" s="232"/>
      <c r="AJ338" s="232"/>
      <c r="AK338" s="232"/>
      <c r="AL338" s="232"/>
      <c r="AM338" s="232"/>
      <c r="AN338" s="232"/>
      <c r="AO338" s="232"/>
      <c r="AP338" s="232"/>
      <c r="AQ338" s="232"/>
      <c r="AR338" s="232"/>
      <c r="AS338" s="232"/>
      <c r="AT338" s="232"/>
      <c r="AU338" s="232"/>
      <c r="AV338" s="232"/>
      <c r="AW338" s="232"/>
      <c r="AX338" s="232"/>
      <c r="AY338" s="232"/>
      <c r="AZ338" s="232"/>
      <c r="BA338" s="232"/>
      <c r="BB338" s="232"/>
      <c r="BC338" s="232"/>
      <c r="BD338" s="232"/>
      <c r="BE338" s="232"/>
      <c r="BF338" s="232"/>
      <c r="BG338" s="232"/>
      <c r="BH338" s="232"/>
      <c r="BI338" s="232"/>
      <c r="BJ338" s="232"/>
      <c r="BK338" s="232"/>
      <c r="BL338" s="232"/>
      <c r="BM338" s="232"/>
      <c r="BN338" s="232"/>
      <c r="BO338" s="232"/>
      <c r="BP338" s="232"/>
      <c r="BQ338" s="232"/>
      <c r="BR338" s="232"/>
      <c r="BS338" s="232"/>
      <c r="BT338" s="232"/>
      <c r="BU338" s="232"/>
      <c r="BV338" s="232"/>
      <c r="BW338" s="232"/>
      <c r="BX338" s="232"/>
      <c r="BY338" s="232"/>
      <c r="BZ338" s="232"/>
      <c r="CA338" s="232"/>
      <c r="CB338" s="232"/>
      <c r="CC338" s="232"/>
      <c r="CD338" s="232"/>
      <c r="CE338" s="232"/>
      <c r="CF338" s="232"/>
      <c r="CG338" s="232"/>
      <c r="CH338" s="232"/>
      <c r="CI338" s="232"/>
      <c r="CJ338" s="232"/>
      <c r="CK338" s="232"/>
      <c r="CL338" s="232"/>
      <c r="CM338" s="232"/>
      <c r="CN338" s="232"/>
      <c r="CO338" s="232"/>
      <c r="CP338" s="232"/>
      <c r="CQ338" s="232"/>
      <c r="CR338" s="232"/>
      <c r="CS338" s="232"/>
      <c r="CT338" s="232"/>
      <c r="CU338" s="232"/>
      <c r="CV338" s="232"/>
      <c r="CW338" s="232"/>
      <c r="CX338" s="232"/>
      <c r="CY338" s="232"/>
      <c r="CZ338" s="232"/>
      <c r="DA338" s="232"/>
      <c r="DB338" s="232"/>
      <c r="DC338" s="232"/>
      <c r="DD338" s="232"/>
      <c r="DE338" s="232"/>
      <c r="DF338" s="232"/>
      <c r="DG338" s="232"/>
      <c r="DH338" s="232"/>
      <c r="DI338" s="232"/>
      <c r="DJ338" s="232"/>
      <c r="DK338" s="232"/>
      <c r="DL338" s="232"/>
      <c r="DM338" s="232"/>
      <c r="DN338" s="232"/>
      <c r="DO338" s="232"/>
      <c r="DP338" s="232"/>
      <c r="DQ338" s="232"/>
      <c r="DR338" s="232"/>
      <c r="DS338" s="232"/>
      <c r="DT338" s="234"/>
      <c r="DU338" s="233"/>
      <c r="DV338" s="233"/>
    </row>
    <row r="339" spans="1:126" x14ac:dyDescent="0.25">
      <c r="A339" s="235" t="s">
        <v>752</v>
      </c>
      <c r="B339" s="236" t="s">
        <v>753</v>
      </c>
      <c r="C339" s="237" t="s">
        <v>1223</v>
      </c>
      <c r="D339" s="237" t="s">
        <v>1223</v>
      </c>
      <c r="E339" s="237">
        <v>163851</v>
      </c>
      <c r="F339" s="237">
        <v>211981</v>
      </c>
      <c r="G339" s="237">
        <v>271500</v>
      </c>
      <c r="H339" s="237">
        <v>130</v>
      </c>
      <c r="I339" s="237">
        <v>138</v>
      </c>
      <c r="J339" s="237">
        <v>161</v>
      </c>
      <c r="K339" s="237">
        <v>219</v>
      </c>
      <c r="L339" s="239" t="s">
        <v>1735</v>
      </c>
      <c r="M339" s="154"/>
      <c r="N339" s="154"/>
      <c r="O339" s="154"/>
      <c r="P339" s="154"/>
      <c r="Q339" s="154"/>
      <c r="R339" s="154"/>
      <c r="S339" s="154"/>
      <c r="T339" s="154"/>
      <c r="U339" s="154"/>
      <c r="V339" s="154"/>
      <c r="W339" s="154"/>
      <c r="X339" s="154"/>
      <c r="Y339" s="154"/>
      <c r="Z339" s="240"/>
      <c r="AA339" s="240"/>
      <c r="AB339" s="240"/>
      <c r="AC339" s="240"/>
      <c r="AD339" s="240"/>
      <c r="AE339" s="240"/>
      <c r="AF339" s="240"/>
      <c r="AG339" s="240"/>
      <c r="AH339" s="240"/>
      <c r="AI339" s="240"/>
      <c r="AJ339" s="240"/>
      <c r="AK339" s="240"/>
      <c r="AL339" s="240"/>
      <c r="AM339" s="240"/>
      <c r="AN339" s="240"/>
      <c r="AO339" s="240"/>
      <c r="AP339" s="240"/>
      <c r="AQ339" s="240"/>
      <c r="AR339" s="240"/>
      <c r="AS339" s="240"/>
      <c r="AT339" s="240"/>
      <c r="AU339" s="240"/>
      <c r="AV339" s="240"/>
      <c r="AW339" s="240"/>
      <c r="AX339" s="240"/>
      <c r="AY339" s="240"/>
      <c r="AZ339" s="240"/>
      <c r="BA339" s="240"/>
      <c r="BB339" s="240"/>
      <c r="BC339" s="240"/>
      <c r="BD339" s="240"/>
      <c r="BE339" s="240"/>
      <c r="BF339" s="240"/>
      <c r="BG339" s="240"/>
      <c r="BH339" s="240"/>
      <c r="BI339" s="240"/>
      <c r="BJ339" s="240"/>
      <c r="BK339" s="240"/>
      <c r="BL339" s="240"/>
      <c r="BM339" s="240"/>
      <c r="BN339" s="240"/>
      <c r="BO339" s="240"/>
      <c r="BP339" s="240"/>
      <c r="BQ339" s="240"/>
      <c r="BR339" s="240"/>
      <c r="BS339" s="240"/>
      <c r="BT339" s="240"/>
      <c r="BU339" s="240"/>
      <c r="BV339" s="240"/>
      <c r="BW339" s="240"/>
      <c r="BX339" s="240"/>
      <c r="BY339" s="240"/>
      <c r="BZ339" s="240"/>
      <c r="CA339" s="240"/>
      <c r="CB339" s="240"/>
      <c r="CC339" s="240"/>
      <c r="CD339" s="240"/>
      <c r="CE339" s="240"/>
      <c r="CF339" s="240"/>
      <c r="CG339" s="240"/>
      <c r="CH339" s="240"/>
      <c r="CI339" s="240"/>
      <c r="CJ339" s="240"/>
      <c r="CK339" s="240"/>
      <c r="CL339" s="240"/>
      <c r="CM339" s="240"/>
      <c r="CN339" s="240"/>
      <c r="CO339" s="240"/>
      <c r="CP339" s="240"/>
      <c r="CQ339" s="240"/>
      <c r="CR339" s="240"/>
      <c r="CS339" s="240"/>
      <c r="CT339" s="240"/>
      <c r="CU339" s="240"/>
      <c r="CV339" s="240"/>
      <c r="CW339" s="240"/>
      <c r="CX339" s="240"/>
      <c r="CY339" s="240"/>
      <c r="CZ339" s="240"/>
      <c r="DA339" s="240"/>
      <c r="DB339" s="240"/>
      <c r="DC339" s="240"/>
      <c r="DD339" s="240"/>
      <c r="DE339" s="240"/>
      <c r="DF339" s="240"/>
      <c r="DG339" s="240"/>
      <c r="DH339" s="240"/>
      <c r="DI339" s="240"/>
      <c r="DJ339" s="240"/>
      <c r="DK339" s="240"/>
      <c r="DL339" s="240"/>
      <c r="DM339" s="240"/>
      <c r="DN339" s="240"/>
      <c r="DO339" s="240"/>
      <c r="DP339" s="240"/>
      <c r="DQ339" s="240"/>
      <c r="DR339" s="240"/>
      <c r="DS339" s="240"/>
      <c r="DT339" s="242"/>
      <c r="DU339" s="241"/>
      <c r="DV339" s="241"/>
    </row>
    <row r="340" spans="1:126" x14ac:dyDescent="0.25">
      <c r="A340" s="163" t="s">
        <v>754</v>
      </c>
      <c r="B340" s="230" t="s">
        <v>755</v>
      </c>
      <c r="C340" s="231" t="e">
        <v>#N/A</v>
      </c>
      <c r="D340" s="231" t="e">
        <v>#N/A</v>
      </c>
      <c r="E340" s="231" t="e">
        <v>#N/A</v>
      </c>
      <c r="F340" s="231" t="e">
        <v>#N/A</v>
      </c>
      <c r="G340" s="231" t="e">
        <v>#N/A</v>
      </c>
      <c r="H340" s="231" t="e">
        <v>#N/A</v>
      </c>
      <c r="I340" s="231" t="e">
        <v>#N/A</v>
      </c>
      <c r="J340" s="231" t="e">
        <v>#N/A</v>
      </c>
      <c r="K340" s="231" t="e">
        <v>#N/A</v>
      </c>
      <c r="L340" s="164" t="e">
        <v>#N/A</v>
      </c>
      <c r="M340" s="164"/>
      <c r="N340" s="164"/>
      <c r="O340" s="164"/>
      <c r="P340" s="164"/>
      <c r="Q340" s="164"/>
      <c r="R340" s="164"/>
      <c r="S340" s="164"/>
      <c r="T340" s="164"/>
      <c r="U340" s="164"/>
      <c r="V340" s="164"/>
      <c r="W340" s="164"/>
      <c r="X340" s="164"/>
      <c r="Y340" s="164"/>
      <c r="Z340" s="233"/>
      <c r="AA340" s="233"/>
      <c r="AB340" s="233"/>
      <c r="AC340" s="233"/>
      <c r="AD340" s="233"/>
      <c r="AE340" s="233"/>
      <c r="AF340" s="233"/>
      <c r="AG340" s="233"/>
      <c r="AH340" s="233"/>
      <c r="AI340" s="233"/>
      <c r="AJ340" s="233"/>
      <c r="AK340" s="233"/>
      <c r="AL340" s="233"/>
      <c r="AM340" s="233"/>
      <c r="AN340" s="233"/>
      <c r="AO340" s="233"/>
      <c r="AP340" s="233"/>
      <c r="AQ340" s="233"/>
      <c r="AR340" s="233"/>
      <c r="AS340" s="233"/>
      <c r="AT340" s="233"/>
      <c r="AU340" s="233"/>
      <c r="AV340" s="233"/>
      <c r="AW340" s="233"/>
      <c r="AX340" s="233"/>
      <c r="AY340" s="233"/>
      <c r="AZ340" s="233"/>
      <c r="BA340" s="233"/>
      <c r="BB340" s="233"/>
      <c r="BC340" s="233"/>
      <c r="BD340" s="233"/>
      <c r="BE340" s="233"/>
      <c r="BF340" s="233"/>
      <c r="BG340" s="233"/>
      <c r="BH340" s="233"/>
      <c r="BI340" s="233"/>
      <c r="BJ340" s="233"/>
      <c r="BK340" s="233"/>
      <c r="BL340" s="233"/>
      <c r="BM340" s="233"/>
      <c r="BN340" s="233"/>
      <c r="BO340" s="233"/>
      <c r="BP340" s="233"/>
      <c r="BQ340" s="233"/>
      <c r="BR340" s="233"/>
      <c r="BS340" s="233"/>
      <c r="BT340" s="233"/>
      <c r="BU340" s="233"/>
      <c r="BV340" s="233"/>
      <c r="BW340" s="233"/>
      <c r="BX340" s="233"/>
      <c r="BY340" s="233"/>
      <c r="BZ340" s="233"/>
      <c r="CA340" s="233"/>
      <c r="CB340" s="233"/>
      <c r="CC340" s="233"/>
      <c r="CD340" s="233"/>
      <c r="CE340" s="233"/>
      <c r="CF340" s="233"/>
      <c r="CG340" s="233"/>
      <c r="CH340" s="233"/>
      <c r="CI340" s="233"/>
      <c r="CJ340" s="233"/>
      <c r="CK340" s="233"/>
      <c r="CL340" s="233"/>
      <c r="CM340" s="233"/>
      <c r="CN340" s="233"/>
      <c r="CO340" s="233"/>
      <c r="CP340" s="233"/>
      <c r="CQ340" s="233"/>
      <c r="CR340" s="233"/>
      <c r="CS340" s="233"/>
      <c r="CT340" s="233"/>
      <c r="CU340" s="233"/>
      <c r="CV340" s="233"/>
      <c r="CW340" s="233"/>
      <c r="CX340" s="233"/>
      <c r="CY340" s="233"/>
      <c r="CZ340" s="233"/>
      <c r="DA340" s="233"/>
      <c r="DB340" s="233"/>
      <c r="DC340" s="233"/>
      <c r="DD340" s="233"/>
      <c r="DE340" s="233"/>
      <c r="DF340" s="233"/>
      <c r="DG340" s="233"/>
      <c r="DH340" s="233"/>
      <c r="DI340" s="233"/>
      <c r="DJ340" s="233"/>
      <c r="DK340" s="233"/>
      <c r="DL340" s="233"/>
      <c r="DM340" s="233"/>
      <c r="DN340" s="233"/>
      <c r="DO340" s="233"/>
      <c r="DP340" s="233"/>
      <c r="DQ340" s="233"/>
      <c r="DR340" s="233"/>
      <c r="DS340" s="233"/>
      <c r="DT340" s="234"/>
      <c r="DU340" s="233"/>
      <c r="DV340" s="233"/>
    </row>
    <row r="341" spans="1:126" x14ac:dyDescent="0.25">
      <c r="A341" s="235" t="s">
        <v>756</v>
      </c>
      <c r="B341" s="236" t="s">
        <v>757</v>
      </c>
      <c r="C341" s="237" t="s">
        <v>1223</v>
      </c>
      <c r="D341" s="237" t="s">
        <v>1223</v>
      </c>
      <c r="E341" s="237">
        <v>146318</v>
      </c>
      <c r="F341" s="237">
        <v>213701</v>
      </c>
      <c r="G341" s="237">
        <v>305786</v>
      </c>
      <c r="H341" s="237" t="s">
        <v>1223</v>
      </c>
      <c r="I341" s="237">
        <v>141</v>
      </c>
      <c r="J341" s="237">
        <v>161</v>
      </c>
      <c r="K341" s="237" t="s">
        <v>1223</v>
      </c>
      <c r="L341" s="239" t="s">
        <v>1737</v>
      </c>
      <c r="M341" s="154"/>
      <c r="N341" s="154"/>
      <c r="O341" s="154"/>
      <c r="P341" s="154"/>
      <c r="Q341" s="154"/>
      <c r="R341" s="154"/>
      <c r="S341" s="154"/>
      <c r="T341" s="154"/>
      <c r="U341" s="154"/>
      <c r="V341" s="154"/>
      <c r="W341" s="154"/>
      <c r="X341" s="154"/>
      <c r="Y341" s="154"/>
      <c r="Z341" s="240"/>
      <c r="AA341" s="240"/>
      <c r="AB341" s="240"/>
      <c r="AC341" s="240"/>
      <c r="AD341" s="240"/>
      <c r="AE341" s="240"/>
      <c r="AF341" s="240"/>
      <c r="AG341" s="240"/>
      <c r="AH341" s="240"/>
      <c r="AI341" s="240"/>
      <c r="AJ341" s="240"/>
      <c r="AK341" s="240"/>
      <c r="AL341" s="240"/>
      <c r="AM341" s="240"/>
      <c r="AN341" s="240"/>
      <c r="AO341" s="240"/>
      <c r="AP341" s="240"/>
      <c r="AQ341" s="240"/>
      <c r="AR341" s="240"/>
      <c r="AS341" s="240"/>
      <c r="AT341" s="240"/>
      <c r="AU341" s="240"/>
      <c r="AV341" s="240"/>
      <c r="AW341" s="240"/>
      <c r="AX341" s="240"/>
      <c r="AY341" s="240"/>
      <c r="AZ341" s="240"/>
      <c r="BA341" s="240"/>
      <c r="BB341" s="240"/>
      <c r="BC341" s="240"/>
      <c r="BD341" s="240"/>
      <c r="BE341" s="240"/>
      <c r="BF341" s="240"/>
      <c r="BG341" s="240"/>
      <c r="BH341" s="240"/>
      <c r="BI341" s="240"/>
      <c r="BJ341" s="240"/>
      <c r="BK341" s="240"/>
      <c r="BL341" s="240"/>
      <c r="BM341" s="240"/>
      <c r="BN341" s="240"/>
      <c r="BO341" s="240"/>
      <c r="BP341" s="240"/>
      <c r="BQ341" s="240"/>
      <c r="BR341" s="240"/>
      <c r="BS341" s="240"/>
      <c r="BT341" s="240"/>
      <c r="BU341" s="240"/>
      <c r="BV341" s="240"/>
      <c r="BW341" s="240"/>
      <c r="BX341" s="240"/>
      <c r="BY341" s="240"/>
      <c r="BZ341" s="240"/>
      <c r="CA341" s="240"/>
      <c r="CB341" s="240"/>
      <c r="CC341" s="240"/>
      <c r="CD341" s="240"/>
      <c r="CE341" s="240"/>
      <c r="CF341" s="240"/>
      <c r="CG341" s="240"/>
      <c r="CH341" s="240"/>
      <c r="CI341" s="240"/>
      <c r="CJ341" s="240"/>
      <c r="CK341" s="240"/>
      <c r="CL341" s="240"/>
      <c r="CM341" s="240"/>
      <c r="CN341" s="240"/>
      <c r="CO341" s="240"/>
      <c r="CP341" s="240"/>
      <c r="CQ341" s="240"/>
      <c r="CR341" s="240"/>
      <c r="CS341" s="240"/>
      <c r="CT341" s="240"/>
      <c r="CU341" s="240"/>
      <c r="CV341" s="240"/>
      <c r="CW341" s="240"/>
      <c r="CX341" s="240"/>
      <c r="CY341" s="240"/>
      <c r="CZ341" s="240"/>
      <c r="DA341" s="240"/>
      <c r="DB341" s="240"/>
      <c r="DC341" s="240"/>
      <c r="DD341" s="240"/>
      <c r="DE341" s="240"/>
      <c r="DF341" s="240"/>
      <c r="DG341" s="240"/>
      <c r="DH341" s="240"/>
      <c r="DI341" s="240"/>
      <c r="DJ341" s="240"/>
      <c r="DK341" s="240"/>
      <c r="DL341" s="240"/>
      <c r="DM341" s="240"/>
      <c r="DN341" s="240"/>
      <c r="DO341" s="240"/>
      <c r="DP341" s="240"/>
      <c r="DQ341" s="240"/>
      <c r="DR341" s="240"/>
      <c r="DS341" s="240"/>
      <c r="DT341" s="242"/>
      <c r="DU341" s="241"/>
      <c r="DV341" s="241"/>
    </row>
    <row r="342" spans="1:126" x14ac:dyDescent="0.25">
      <c r="A342" s="235" t="s">
        <v>758</v>
      </c>
      <c r="B342" s="236" t="s">
        <v>759</v>
      </c>
      <c r="C342" s="237" t="s">
        <v>1223</v>
      </c>
      <c r="D342" s="237" t="s">
        <v>1223</v>
      </c>
      <c r="E342" s="237">
        <v>218800</v>
      </c>
      <c r="F342" s="237">
        <v>271118</v>
      </c>
      <c r="G342" s="237">
        <v>304355</v>
      </c>
      <c r="H342" s="237">
        <v>103</v>
      </c>
      <c r="I342" s="237">
        <v>153</v>
      </c>
      <c r="J342" s="237">
        <v>288</v>
      </c>
      <c r="K342" s="237">
        <v>346</v>
      </c>
      <c r="L342" s="239" t="s">
        <v>1827</v>
      </c>
      <c r="M342" s="154"/>
      <c r="N342" s="154"/>
      <c r="O342" s="154"/>
      <c r="P342" s="154"/>
      <c r="Q342" s="154"/>
      <c r="R342" s="154"/>
      <c r="S342" s="154"/>
      <c r="T342" s="154"/>
      <c r="U342" s="154"/>
      <c r="V342" s="154"/>
      <c r="W342" s="154"/>
      <c r="X342" s="154"/>
      <c r="Y342" s="154"/>
      <c r="Z342" s="240"/>
      <c r="AA342" s="240"/>
      <c r="AB342" s="240"/>
      <c r="AC342" s="240"/>
      <c r="AD342" s="240"/>
      <c r="AE342" s="240"/>
      <c r="AF342" s="240"/>
      <c r="AG342" s="240"/>
      <c r="AH342" s="240"/>
      <c r="AI342" s="240"/>
      <c r="AJ342" s="240"/>
      <c r="AK342" s="240"/>
      <c r="AL342" s="240"/>
      <c r="AM342" s="240"/>
      <c r="AN342" s="240"/>
      <c r="AO342" s="240"/>
      <c r="AP342" s="240"/>
      <c r="AQ342" s="240"/>
      <c r="AR342" s="240"/>
      <c r="AS342" s="240"/>
      <c r="AT342" s="240"/>
      <c r="AU342" s="240"/>
      <c r="AV342" s="240"/>
      <c r="AW342" s="240"/>
      <c r="AX342" s="240"/>
      <c r="AY342" s="240"/>
      <c r="AZ342" s="240"/>
      <c r="BA342" s="240"/>
      <c r="BB342" s="240"/>
      <c r="BC342" s="240"/>
      <c r="BD342" s="240"/>
      <c r="BE342" s="240"/>
      <c r="BF342" s="240"/>
      <c r="BG342" s="240"/>
      <c r="BH342" s="240"/>
      <c r="BI342" s="240"/>
      <c r="BJ342" s="240"/>
      <c r="BK342" s="240"/>
      <c r="BL342" s="240"/>
      <c r="BM342" s="240"/>
      <c r="BN342" s="240"/>
      <c r="BO342" s="240"/>
      <c r="BP342" s="240"/>
      <c r="BQ342" s="240"/>
      <c r="BR342" s="240"/>
      <c r="BS342" s="240"/>
      <c r="BT342" s="240"/>
      <c r="BU342" s="240"/>
      <c r="BV342" s="240"/>
      <c r="BW342" s="240"/>
      <c r="BX342" s="240"/>
      <c r="BY342" s="240"/>
      <c r="BZ342" s="240"/>
      <c r="CA342" s="240"/>
      <c r="CB342" s="240"/>
      <c r="CC342" s="240"/>
      <c r="CD342" s="240"/>
      <c r="CE342" s="240"/>
      <c r="CF342" s="240"/>
      <c r="CG342" s="240"/>
      <c r="CH342" s="240"/>
      <c r="CI342" s="240"/>
      <c r="CJ342" s="240"/>
      <c r="CK342" s="240"/>
      <c r="CL342" s="240"/>
      <c r="CM342" s="240"/>
      <c r="CN342" s="240"/>
      <c r="CO342" s="240"/>
      <c r="CP342" s="240"/>
      <c r="CQ342" s="240"/>
      <c r="CR342" s="240"/>
      <c r="CS342" s="240"/>
      <c r="CT342" s="240"/>
      <c r="CU342" s="240"/>
      <c r="CV342" s="240"/>
      <c r="CW342" s="240"/>
      <c r="CX342" s="240"/>
      <c r="CY342" s="240"/>
      <c r="CZ342" s="240"/>
      <c r="DA342" s="240"/>
      <c r="DB342" s="240"/>
      <c r="DC342" s="240"/>
      <c r="DD342" s="240"/>
      <c r="DE342" s="240"/>
      <c r="DF342" s="240"/>
      <c r="DG342" s="240"/>
      <c r="DH342" s="240"/>
      <c r="DI342" s="240"/>
      <c r="DJ342" s="240"/>
      <c r="DK342" s="240"/>
      <c r="DL342" s="240"/>
      <c r="DM342" s="240"/>
      <c r="DN342" s="240"/>
      <c r="DO342" s="240"/>
      <c r="DP342" s="240"/>
      <c r="DQ342" s="240"/>
      <c r="DR342" s="240"/>
      <c r="DS342" s="240"/>
      <c r="DT342" s="242"/>
      <c r="DU342" s="241"/>
      <c r="DV342" s="241"/>
    </row>
    <row r="343" spans="1:126" x14ac:dyDescent="0.25">
      <c r="A343" s="163" t="s">
        <v>760</v>
      </c>
      <c r="B343" s="230" t="s">
        <v>761</v>
      </c>
      <c r="C343" s="231" t="e">
        <v>#N/A</v>
      </c>
      <c r="D343" s="231" t="e">
        <v>#N/A</v>
      </c>
      <c r="E343" s="231" t="e">
        <v>#N/A</v>
      </c>
      <c r="F343" s="231" t="e">
        <v>#N/A</v>
      </c>
      <c r="G343" s="231" t="e">
        <v>#N/A</v>
      </c>
      <c r="H343" s="231" t="e">
        <v>#N/A</v>
      </c>
      <c r="I343" s="231" t="e">
        <v>#N/A</v>
      </c>
      <c r="J343" s="231" t="e">
        <v>#N/A</v>
      </c>
      <c r="K343" s="231" t="e">
        <v>#N/A</v>
      </c>
      <c r="L343" s="164" t="e">
        <v>#N/A</v>
      </c>
      <c r="M343" s="164"/>
      <c r="N343" s="164"/>
      <c r="O343" s="164"/>
      <c r="P343" s="164"/>
      <c r="Q343" s="164"/>
      <c r="R343" s="164"/>
      <c r="S343" s="164"/>
      <c r="T343" s="164"/>
      <c r="U343" s="164"/>
      <c r="V343" s="164"/>
      <c r="W343" s="164"/>
      <c r="X343" s="164"/>
      <c r="Y343" s="164"/>
      <c r="Z343" s="233"/>
      <c r="AA343" s="233"/>
      <c r="AB343" s="233"/>
      <c r="AC343" s="233"/>
      <c r="AD343" s="233"/>
      <c r="AE343" s="233"/>
      <c r="AF343" s="233"/>
      <c r="AG343" s="233"/>
      <c r="AH343" s="233"/>
      <c r="AI343" s="233"/>
      <c r="AJ343" s="233"/>
      <c r="AK343" s="233"/>
      <c r="AL343" s="233"/>
      <c r="AM343" s="233"/>
      <c r="AN343" s="233"/>
      <c r="AO343" s="233"/>
      <c r="AP343" s="233"/>
      <c r="AQ343" s="233"/>
      <c r="AR343" s="233"/>
      <c r="AS343" s="233"/>
      <c r="AT343" s="233"/>
      <c r="AU343" s="233"/>
      <c r="AV343" s="233"/>
      <c r="AW343" s="233"/>
      <c r="AX343" s="233"/>
      <c r="AY343" s="233"/>
      <c r="AZ343" s="233"/>
      <c r="BA343" s="233"/>
      <c r="BB343" s="233"/>
      <c r="BC343" s="233"/>
      <c r="BD343" s="233"/>
      <c r="BE343" s="233"/>
      <c r="BF343" s="233"/>
      <c r="BG343" s="233"/>
      <c r="BH343" s="233"/>
      <c r="BI343" s="233"/>
      <c r="BJ343" s="233"/>
      <c r="BK343" s="233"/>
      <c r="BL343" s="233"/>
      <c r="BM343" s="233"/>
      <c r="BN343" s="233"/>
      <c r="BO343" s="233"/>
      <c r="BP343" s="233"/>
      <c r="BQ343" s="233"/>
      <c r="BR343" s="233"/>
      <c r="BS343" s="233"/>
      <c r="BT343" s="233"/>
      <c r="BU343" s="233"/>
      <c r="BV343" s="233"/>
      <c r="BW343" s="233"/>
      <c r="BX343" s="233"/>
      <c r="BY343" s="233"/>
      <c r="BZ343" s="233"/>
      <c r="CA343" s="233"/>
      <c r="CB343" s="233"/>
      <c r="CC343" s="233"/>
      <c r="CD343" s="233"/>
      <c r="CE343" s="233"/>
      <c r="CF343" s="233"/>
      <c r="CG343" s="233"/>
      <c r="CH343" s="233"/>
      <c r="CI343" s="233"/>
      <c r="CJ343" s="233"/>
      <c r="CK343" s="233"/>
      <c r="CL343" s="233"/>
      <c r="CM343" s="233"/>
      <c r="CN343" s="233"/>
      <c r="CO343" s="233"/>
      <c r="CP343" s="233"/>
      <c r="CQ343" s="233"/>
      <c r="CR343" s="233"/>
      <c r="CS343" s="233"/>
      <c r="CT343" s="233"/>
      <c r="CU343" s="233"/>
      <c r="CV343" s="233"/>
      <c r="CW343" s="233"/>
      <c r="CX343" s="233"/>
      <c r="CY343" s="233"/>
      <c r="CZ343" s="233"/>
      <c r="DA343" s="233"/>
      <c r="DB343" s="233"/>
      <c r="DC343" s="233"/>
      <c r="DD343" s="233"/>
      <c r="DE343" s="233"/>
      <c r="DF343" s="233"/>
      <c r="DG343" s="233"/>
      <c r="DH343" s="233"/>
      <c r="DI343" s="233"/>
      <c r="DJ343" s="233"/>
      <c r="DK343" s="233"/>
      <c r="DL343" s="233"/>
      <c r="DM343" s="233"/>
      <c r="DN343" s="233"/>
      <c r="DO343" s="233"/>
      <c r="DP343" s="233"/>
      <c r="DQ343" s="233"/>
      <c r="DR343" s="233"/>
      <c r="DS343" s="233"/>
      <c r="DT343" s="234"/>
      <c r="DU343" s="233"/>
      <c r="DV343" s="233"/>
    </row>
    <row r="344" spans="1:126" x14ac:dyDescent="0.25">
      <c r="A344" s="235" t="s">
        <v>762</v>
      </c>
      <c r="B344" s="236" t="s">
        <v>763</v>
      </c>
      <c r="C344" s="237" t="s">
        <v>1223</v>
      </c>
      <c r="D344" s="237" t="s">
        <v>1223</v>
      </c>
      <c r="E344" s="237">
        <v>219833</v>
      </c>
      <c r="F344" s="237">
        <v>216625</v>
      </c>
      <c r="G344" s="237">
        <v>510000</v>
      </c>
      <c r="H344" s="237" t="s">
        <v>1223</v>
      </c>
      <c r="I344" s="237">
        <v>138</v>
      </c>
      <c r="J344" s="237">
        <v>164</v>
      </c>
      <c r="K344" s="237" t="s">
        <v>1223</v>
      </c>
      <c r="L344" s="239" t="s">
        <v>1826</v>
      </c>
      <c r="M344" s="154"/>
      <c r="N344" s="154"/>
      <c r="O344" s="154"/>
      <c r="P344" s="154"/>
      <c r="Q344" s="154"/>
      <c r="R344" s="154"/>
      <c r="S344" s="154"/>
      <c r="T344" s="154"/>
      <c r="U344" s="154"/>
      <c r="V344" s="154"/>
      <c r="W344" s="154"/>
      <c r="X344" s="154"/>
      <c r="Y344" s="154"/>
      <c r="Z344" s="240"/>
      <c r="AA344" s="240"/>
      <c r="AB344" s="240"/>
      <c r="AC344" s="240"/>
      <c r="AD344" s="240"/>
      <c r="AE344" s="240"/>
      <c r="AF344" s="240"/>
      <c r="AG344" s="240"/>
      <c r="AH344" s="240"/>
      <c r="AI344" s="240"/>
      <c r="AJ344" s="240"/>
      <c r="AK344" s="240"/>
      <c r="AL344" s="240"/>
      <c r="AM344" s="240"/>
      <c r="AN344" s="240"/>
      <c r="AO344" s="240"/>
      <c r="AP344" s="240"/>
      <c r="AQ344" s="240"/>
      <c r="AR344" s="240"/>
      <c r="AS344" s="240"/>
      <c r="AT344" s="240"/>
      <c r="AU344" s="240"/>
      <c r="AV344" s="240"/>
      <c r="AW344" s="240"/>
      <c r="AX344" s="240"/>
      <c r="AY344" s="240"/>
      <c r="AZ344" s="240"/>
      <c r="BA344" s="240"/>
      <c r="BB344" s="240"/>
      <c r="BC344" s="240"/>
      <c r="BD344" s="240"/>
      <c r="BE344" s="240"/>
      <c r="BF344" s="240"/>
      <c r="BG344" s="240"/>
      <c r="BH344" s="240"/>
      <c r="BI344" s="240"/>
      <c r="BJ344" s="240"/>
      <c r="BK344" s="240"/>
      <c r="BL344" s="240"/>
      <c r="BM344" s="240"/>
      <c r="BN344" s="240"/>
      <c r="BO344" s="240"/>
      <c r="BP344" s="240"/>
      <c r="BQ344" s="240"/>
      <c r="BR344" s="240"/>
      <c r="BS344" s="240"/>
      <c r="BT344" s="240"/>
      <c r="BU344" s="240"/>
      <c r="BV344" s="240"/>
      <c r="BW344" s="240"/>
      <c r="BX344" s="240"/>
      <c r="BY344" s="240"/>
      <c r="BZ344" s="240"/>
      <c r="CA344" s="240"/>
      <c r="CB344" s="240"/>
      <c r="CC344" s="240"/>
      <c r="CD344" s="240"/>
      <c r="CE344" s="240"/>
      <c r="CF344" s="240"/>
      <c r="CG344" s="240"/>
      <c r="CH344" s="240"/>
      <c r="CI344" s="240"/>
      <c r="CJ344" s="240"/>
      <c r="CK344" s="240"/>
      <c r="CL344" s="240"/>
      <c r="CM344" s="240"/>
      <c r="CN344" s="240"/>
      <c r="CO344" s="240"/>
      <c r="CP344" s="240"/>
      <c r="CQ344" s="240"/>
      <c r="CR344" s="240"/>
      <c r="CS344" s="240"/>
      <c r="CT344" s="240"/>
      <c r="CU344" s="240"/>
      <c r="CV344" s="240"/>
      <c r="CW344" s="240"/>
      <c r="CX344" s="240"/>
      <c r="CY344" s="240"/>
      <c r="CZ344" s="240"/>
      <c r="DA344" s="240"/>
      <c r="DB344" s="240"/>
      <c r="DC344" s="240"/>
      <c r="DD344" s="240"/>
      <c r="DE344" s="240"/>
      <c r="DF344" s="240"/>
      <c r="DG344" s="240"/>
      <c r="DH344" s="240"/>
      <c r="DI344" s="240"/>
      <c r="DJ344" s="240"/>
      <c r="DK344" s="240"/>
      <c r="DL344" s="240"/>
      <c r="DM344" s="240"/>
      <c r="DN344" s="240"/>
      <c r="DO344" s="240"/>
      <c r="DP344" s="240"/>
      <c r="DQ344" s="240"/>
      <c r="DR344" s="240"/>
      <c r="DS344" s="240"/>
      <c r="DT344" s="242"/>
      <c r="DU344" s="241"/>
      <c r="DV344" s="241"/>
    </row>
    <row r="345" spans="1:126" x14ac:dyDescent="0.25">
      <c r="A345" s="163" t="s">
        <v>764</v>
      </c>
      <c r="B345" s="230" t="s">
        <v>765</v>
      </c>
      <c r="C345" s="231" t="e">
        <v>#N/A</v>
      </c>
      <c r="D345" s="231" t="e">
        <v>#N/A</v>
      </c>
      <c r="E345" s="231" t="e">
        <v>#N/A</v>
      </c>
      <c r="F345" s="231" t="e">
        <v>#N/A</v>
      </c>
      <c r="G345" s="231" t="e">
        <v>#N/A</v>
      </c>
      <c r="H345" s="231" t="e">
        <v>#N/A</v>
      </c>
      <c r="I345" s="231" t="e">
        <v>#N/A</v>
      </c>
      <c r="J345" s="231" t="e">
        <v>#N/A</v>
      </c>
      <c r="K345" s="231" t="e">
        <v>#N/A</v>
      </c>
      <c r="L345" s="164" t="e">
        <v>#N/A</v>
      </c>
      <c r="M345" s="164"/>
      <c r="N345" s="164"/>
      <c r="O345" s="164"/>
      <c r="P345" s="164"/>
      <c r="Q345" s="164"/>
      <c r="R345" s="164"/>
      <c r="S345" s="164"/>
      <c r="T345" s="164"/>
      <c r="U345" s="164"/>
      <c r="V345" s="164"/>
      <c r="W345" s="164"/>
      <c r="X345" s="164"/>
      <c r="Y345" s="164"/>
      <c r="Z345" s="233"/>
      <c r="AA345" s="233"/>
      <c r="AB345" s="233"/>
      <c r="AC345" s="233"/>
      <c r="AD345" s="233"/>
      <c r="AE345" s="233"/>
      <c r="AF345" s="233"/>
      <c r="AG345" s="233"/>
      <c r="AH345" s="233"/>
      <c r="AI345" s="233"/>
      <c r="AJ345" s="233"/>
      <c r="AK345" s="233"/>
      <c r="AL345" s="233"/>
      <c r="AM345" s="233"/>
      <c r="AN345" s="233"/>
      <c r="AO345" s="233"/>
      <c r="AP345" s="233"/>
      <c r="AQ345" s="233"/>
      <c r="AR345" s="233"/>
      <c r="AS345" s="233"/>
      <c r="AT345" s="233"/>
      <c r="AU345" s="233"/>
      <c r="AV345" s="233"/>
      <c r="AW345" s="233"/>
      <c r="AX345" s="233"/>
      <c r="AY345" s="233"/>
      <c r="AZ345" s="233"/>
      <c r="BA345" s="233"/>
      <c r="BB345" s="233"/>
      <c r="BC345" s="233"/>
      <c r="BD345" s="233"/>
      <c r="BE345" s="233"/>
      <c r="BF345" s="233"/>
      <c r="BG345" s="233"/>
      <c r="BH345" s="233"/>
      <c r="BI345" s="233"/>
      <c r="BJ345" s="233"/>
      <c r="BK345" s="233"/>
      <c r="BL345" s="233"/>
      <c r="BM345" s="233"/>
      <c r="BN345" s="233"/>
      <c r="BO345" s="233"/>
      <c r="BP345" s="233"/>
      <c r="BQ345" s="233"/>
      <c r="BR345" s="233"/>
      <c r="BS345" s="233"/>
      <c r="BT345" s="233"/>
      <c r="BU345" s="233"/>
      <c r="BV345" s="233"/>
      <c r="BW345" s="233"/>
      <c r="BX345" s="233"/>
      <c r="BY345" s="233"/>
      <c r="BZ345" s="233"/>
      <c r="CA345" s="233"/>
      <c r="CB345" s="233"/>
      <c r="CC345" s="233"/>
      <c r="CD345" s="233"/>
      <c r="CE345" s="233"/>
      <c r="CF345" s="233"/>
      <c r="CG345" s="233"/>
      <c r="CH345" s="233"/>
      <c r="CI345" s="233"/>
      <c r="CJ345" s="233"/>
      <c r="CK345" s="233"/>
      <c r="CL345" s="233"/>
      <c r="CM345" s="233"/>
      <c r="CN345" s="233"/>
      <c r="CO345" s="233"/>
      <c r="CP345" s="233"/>
      <c r="CQ345" s="233"/>
      <c r="CR345" s="233"/>
      <c r="CS345" s="233"/>
      <c r="CT345" s="233"/>
      <c r="CU345" s="233"/>
      <c r="CV345" s="233"/>
      <c r="CW345" s="233"/>
      <c r="CX345" s="233"/>
      <c r="CY345" s="233"/>
      <c r="CZ345" s="233"/>
      <c r="DA345" s="233"/>
      <c r="DB345" s="233"/>
      <c r="DC345" s="233"/>
      <c r="DD345" s="233"/>
      <c r="DE345" s="233"/>
      <c r="DF345" s="233"/>
      <c r="DG345" s="233"/>
      <c r="DH345" s="233"/>
      <c r="DI345" s="233"/>
      <c r="DJ345" s="233"/>
      <c r="DK345" s="233"/>
      <c r="DL345" s="233"/>
      <c r="DM345" s="233"/>
      <c r="DN345" s="233"/>
      <c r="DO345" s="233"/>
      <c r="DP345" s="233"/>
      <c r="DQ345" s="233"/>
      <c r="DR345" s="233"/>
      <c r="DS345" s="233"/>
      <c r="DT345" s="234"/>
      <c r="DU345" s="233"/>
      <c r="DV345" s="233"/>
    </row>
    <row r="346" spans="1:126" x14ac:dyDescent="0.25">
      <c r="A346" s="163" t="s">
        <v>766</v>
      </c>
      <c r="B346" s="230" t="s">
        <v>767</v>
      </c>
      <c r="C346" s="231" t="e">
        <v>#N/A</v>
      </c>
      <c r="D346" s="231" t="e">
        <v>#N/A</v>
      </c>
      <c r="E346" s="231" t="e">
        <v>#N/A</v>
      </c>
      <c r="F346" s="231" t="e">
        <v>#N/A</v>
      </c>
      <c r="G346" s="231" t="e">
        <v>#N/A</v>
      </c>
      <c r="H346" s="231" t="e">
        <v>#N/A</v>
      </c>
      <c r="I346" s="231" t="e">
        <v>#N/A</v>
      </c>
      <c r="J346" s="231" t="e">
        <v>#N/A</v>
      </c>
      <c r="K346" s="231" t="e">
        <v>#N/A</v>
      </c>
      <c r="L346" s="164" t="e">
        <v>#N/A</v>
      </c>
      <c r="M346" s="164"/>
      <c r="N346" s="164"/>
      <c r="O346" s="164"/>
      <c r="P346" s="164"/>
      <c r="Q346" s="164"/>
      <c r="R346" s="164"/>
      <c r="S346" s="164"/>
      <c r="T346" s="164"/>
      <c r="U346" s="164"/>
      <c r="V346" s="164"/>
      <c r="W346" s="164"/>
      <c r="X346" s="164"/>
      <c r="Y346" s="164"/>
      <c r="Z346" s="233"/>
      <c r="AA346" s="233"/>
      <c r="AB346" s="233"/>
      <c r="AC346" s="233"/>
      <c r="AD346" s="233"/>
      <c r="AE346" s="233"/>
      <c r="AF346" s="233"/>
      <c r="AG346" s="233"/>
      <c r="AH346" s="233"/>
      <c r="AI346" s="233"/>
      <c r="AJ346" s="233"/>
      <c r="AK346" s="233"/>
      <c r="AL346" s="233"/>
      <c r="AM346" s="233"/>
      <c r="AN346" s="233"/>
      <c r="AO346" s="233"/>
      <c r="AP346" s="233"/>
      <c r="AQ346" s="233"/>
      <c r="AR346" s="233"/>
      <c r="AS346" s="233"/>
      <c r="AT346" s="233"/>
      <c r="AU346" s="233"/>
      <c r="AV346" s="233"/>
      <c r="AW346" s="233"/>
      <c r="AX346" s="233"/>
      <c r="AY346" s="233"/>
      <c r="AZ346" s="233"/>
      <c r="BA346" s="233"/>
      <c r="BB346" s="233"/>
      <c r="BC346" s="233"/>
      <c r="BD346" s="233"/>
      <c r="BE346" s="233"/>
      <c r="BF346" s="233"/>
      <c r="BG346" s="233"/>
      <c r="BH346" s="233"/>
      <c r="BI346" s="233"/>
      <c r="BJ346" s="233"/>
      <c r="BK346" s="233"/>
      <c r="BL346" s="233"/>
      <c r="BM346" s="233"/>
      <c r="BN346" s="233"/>
      <c r="BO346" s="233"/>
      <c r="BP346" s="233"/>
      <c r="BQ346" s="233"/>
      <c r="BR346" s="233"/>
      <c r="BS346" s="233"/>
      <c r="BT346" s="233"/>
      <c r="BU346" s="233"/>
      <c r="BV346" s="233"/>
      <c r="BW346" s="233"/>
      <c r="BX346" s="233"/>
      <c r="BY346" s="233"/>
      <c r="BZ346" s="233"/>
      <c r="CA346" s="233"/>
      <c r="CB346" s="233"/>
      <c r="CC346" s="233"/>
      <c r="CD346" s="233"/>
      <c r="CE346" s="233"/>
      <c r="CF346" s="233"/>
      <c r="CG346" s="233"/>
      <c r="CH346" s="233"/>
      <c r="CI346" s="233"/>
      <c r="CJ346" s="233"/>
      <c r="CK346" s="233"/>
      <c r="CL346" s="233"/>
      <c r="CM346" s="233"/>
      <c r="CN346" s="233"/>
      <c r="CO346" s="233"/>
      <c r="CP346" s="233"/>
      <c r="CQ346" s="233"/>
      <c r="CR346" s="233"/>
      <c r="CS346" s="233"/>
      <c r="CT346" s="233"/>
      <c r="CU346" s="233"/>
      <c r="CV346" s="233"/>
      <c r="CW346" s="233"/>
      <c r="CX346" s="233"/>
      <c r="CY346" s="233"/>
      <c r="CZ346" s="233"/>
      <c r="DA346" s="233"/>
      <c r="DB346" s="233"/>
      <c r="DC346" s="233"/>
      <c r="DD346" s="233"/>
      <c r="DE346" s="233"/>
      <c r="DF346" s="233"/>
      <c r="DG346" s="233"/>
      <c r="DH346" s="233"/>
      <c r="DI346" s="233"/>
      <c r="DJ346" s="233"/>
      <c r="DK346" s="233"/>
      <c r="DL346" s="233"/>
      <c r="DM346" s="233"/>
      <c r="DN346" s="233"/>
      <c r="DO346" s="233"/>
      <c r="DP346" s="233"/>
      <c r="DQ346" s="233"/>
      <c r="DR346" s="233"/>
      <c r="DS346" s="233"/>
      <c r="DT346" s="233"/>
      <c r="DU346" s="233"/>
      <c r="DV346" s="233"/>
    </row>
    <row r="347" spans="1:126" x14ac:dyDescent="0.25">
      <c r="A347" s="163" t="s">
        <v>768</v>
      </c>
      <c r="B347" s="230" t="s">
        <v>769</v>
      </c>
      <c r="C347" s="231" t="e">
        <v>#N/A</v>
      </c>
      <c r="D347" s="231" t="e">
        <v>#N/A</v>
      </c>
      <c r="E347" s="231" t="e">
        <v>#N/A</v>
      </c>
      <c r="F347" s="231" t="e">
        <v>#N/A</v>
      </c>
      <c r="G347" s="231" t="e">
        <v>#N/A</v>
      </c>
      <c r="H347" s="231" t="e">
        <v>#N/A</v>
      </c>
      <c r="I347" s="231" t="e">
        <v>#N/A</v>
      </c>
      <c r="J347" s="231" t="e">
        <v>#N/A</v>
      </c>
      <c r="K347" s="231" t="e">
        <v>#N/A</v>
      </c>
      <c r="L347" s="164" t="e">
        <v>#N/A</v>
      </c>
      <c r="M347" s="164"/>
      <c r="N347" s="164"/>
      <c r="O347" s="164"/>
      <c r="P347" s="164"/>
      <c r="Q347" s="164"/>
      <c r="R347" s="164"/>
      <c r="S347" s="164"/>
      <c r="T347" s="164"/>
      <c r="U347" s="164"/>
      <c r="V347" s="164"/>
      <c r="W347" s="164"/>
      <c r="X347" s="164"/>
      <c r="Y347" s="164"/>
      <c r="Z347" s="232"/>
      <c r="AA347" s="232"/>
      <c r="AB347" s="232"/>
      <c r="AC347" s="232"/>
      <c r="AD347" s="232"/>
      <c r="AE347" s="232"/>
      <c r="AF347" s="232"/>
      <c r="AG347" s="232"/>
      <c r="AH347" s="232"/>
      <c r="AI347" s="232"/>
      <c r="AJ347" s="232"/>
      <c r="AK347" s="232"/>
      <c r="AL347" s="232"/>
      <c r="AM347" s="232"/>
      <c r="AN347" s="232"/>
      <c r="AO347" s="232"/>
      <c r="AP347" s="232"/>
      <c r="AQ347" s="232"/>
      <c r="AR347" s="232"/>
      <c r="AS347" s="232"/>
      <c r="AT347" s="232"/>
      <c r="AU347" s="232"/>
      <c r="AV347" s="232"/>
      <c r="AW347" s="232"/>
      <c r="AX347" s="232"/>
      <c r="AY347" s="232"/>
      <c r="AZ347" s="232"/>
      <c r="BA347" s="232"/>
      <c r="BB347" s="232"/>
      <c r="BC347" s="232"/>
      <c r="BD347" s="232"/>
      <c r="BE347" s="232"/>
      <c r="BF347" s="232"/>
      <c r="BG347" s="232"/>
      <c r="BH347" s="232"/>
      <c r="BI347" s="232"/>
      <c r="BJ347" s="232"/>
      <c r="BK347" s="232"/>
      <c r="BL347" s="232"/>
      <c r="BM347" s="232"/>
      <c r="BN347" s="232"/>
      <c r="BO347" s="232"/>
      <c r="BP347" s="232"/>
      <c r="BQ347" s="232"/>
      <c r="BR347" s="232"/>
      <c r="BS347" s="232"/>
      <c r="BT347" s="232"/>
      <c r="BU347" s="232"/>
      <c r="BV347" s="232"/>
      <c r="BW347" s="232"/>
      <c r="BX347" s="232"/>
      <c r="BY347" s="232"/>
      <c r="BZ347" s="232"/>
      <c r="CA347" s="232"/>
      <c r="CB347" s="232"/>
      <c r="CC347" s="232"/>
      <c r="CD347" s="232"/>
      <c r="CE347" s="232"/>
      <c r="CF347" s="232"/>
      <c r="CG347" s="232"/>
      <c r="CH347" s="232"/>
      <c r="CI347" s="232"/>
      <c r="CJ347" s="232"/>
      <c r="CK347" s="232"/>
      <c r="CL347" s="232"/>
      <c r="CM347" s="232"/>
      <c r="CN347" s="232"/>
      <c r="CO347" s="232"/>
      <c r="CP347" s="232"/>
      <c r="CQ347" s="232"/>
      <c r="CR347" s="232"/>
      <c r="CS347" s="232"/>
      <c r="CT347" s="232"/>
      <c r="CU347" s="232"/>
      <c r="CV347" s="232"/>
      <c r="CW347" s="232"/>
      <c r="CX347" s="232"/>
      <c r="CY347" s="232"/>
      <c r="CZ347" s="232"/>
      <c r="DA347" s="232"/>
      <c r="DB347" s="232"/>
      <c r="DC347" s="232"/>
      <c r="DD347" s="232"/>
      <c r="DE347" s="232"/>
      <c r="DF347" s="232"/>
      <c r="DG347" s="232"/>
      <c r="DH347" s="232"/>
      <c r="DI347" s="232"/>
      <c r="DJ347" s="232"/>
      <c r="DK347" s="232"/>
      <c r="DL347" s="232"/>
      <c r="DM347" s="232"/>
      <c r="DN347" s="232"/>
      <c r="DO347" s="232"/>
      <c r="DP347" s="232"/>
      <c r="DQ347" s="232"/>
      <c r="DR347" s="232"/>
      <c r="DS347" s="232"/>
      <c r="DT347" s="233"/>
      <c r="DU347" s="233"/>
      <c r="DV347" s="233"/>
    </row>
    <row r="348" spans="1:126" x14ac:dyDescent="0.25">
      <c r="A348" s="163" t="s">
        <v>770</v>
      </c>
      <c r="B348" s="230" t="s">
        <v>771</v>
      </c>
      <c r="C348" s="231" t="e">
        <v>#N/A</v>
      </c>
      <c r="D348" s="231" t="e">
        <v>#N/A</v>
      </c>
      <c r="E348" s="231" t="e">
        <v>#N/A</v>
      </c>
      <c r="F348" s="231" t="e">
        <v>#N/A</v>
      </c>
      <c r="G348" s="231" t="e">
        <v>#N/A</v>
      </c>
      <c r="H348" s="231" t="e">
        <v>#N/A</v>
      </c>
      <c r="I348" s="231" t="e">
        <v>#N/A</v>
      </c>
      <c r="J348" s="231" t="e">
        <v>#N/A</v>
      </c>
      <c r="K348" s="231" t="e">
        <v>#N/A</v>
      </c>
      <c r="L348" s="164" t="e">
        <v>#N/A</v>
      </c>
      <c r="M348" s="164"/>
      <c r="N348" s="164"/>
      <c r="O348" s="164"/>
      <c r="P348" s="164"/>
      <c r="Q348" s="164"/>
      <c r="R348" s="164"/>
      <c r="S348" s="164"/>
      <c r="T348" s="164"/>
      <c r="U348" s="164"/>
      <c r="V348" s="164"/>
      <c r="W348" s="164"/>
      <c r="X348" s="164"/>
      <c r="Y348" s="164"/>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233"/>
      <c r="BE348" s="233"/>
      <c r="BF348" s="233"/>
      <c r="BG348" s="233"/>
      <c r="BH348" s="233"/>
      <c r="BI348" s="233"/>
      <c r="BJ348" s="233"/>
      <c r="BK348" s="233"/>
      <c r="BL348" s="233"/>
      <c r="BM348" s="233"/>
      <c r="BN348" s="233"/>
      <c r="BO348" s="233"/>
      <c r="BP348" s="233"/>
      <c r="BQ348" s="233"/>
      <c r="BR348" s="233"/>
      <c r="BS348" s="233"/>
      <c r="BT348" s="233"/>
      <c r="BU348" s="233"/>
      <c r="BV348" s="233"/>
      <c r="BW348" s="233"/>
      <c r="BX348" s="233"/>
      <c r="BY348" s="233"/>
      <c r="BZ348" s="233"/>
      <c r="CA348" s="233"/>
      <c r="CB348" s="233"/>
      <c r="CC348" s="233"/>
      <c r="CD348" s="233"/>
      <c r="CE348" s="233"/>
      <c r="CF348" s="233"/>
      <c r="CG348" s="233"/>
      <c r="CH348" s="233"/>
      <c r="CI348" s="233"/>
      <c r="CJ348" s="233"/>
      <c r="CK348" s="233"/>
      <c r="CL348" s="233"/>
      <c r="CM348" s="233"/>
      <c r="CN348" s="233"/>
      <c r="CO348" s="233"/>
      <c r="CP348" s="233"/>
      <c r="CQ348" s="233"/>
      <c r="CR348" s="233"/>
      <c r="CS348" s="233"/>
      <c r="CT348" s="233"/>
      <c r="CU348" s="233"/>
      <c r="CV348" s="233"/>
      <c r="CW348" s="233"/>
      <c r="CX348" s="233"/>
      <c r="CY348" s="233"/>
      <c r="CZ348" s="233"/>
      <c r="DA348" s="233"/>
      <c r="DB348" s="233"/>
      <c r="DC348" s="233"/>
      <c r="DD348" s="233"/>
      <c r="DE348" s="233"/>
      <c r="DF348" s="233"/>
      <c r="DG348" s="233"/>
      <c r="DH348" s="233"/>
      <c r="DI348" s="233"/>
      <c r="DJ348" s="233"/>
      <c r="DK348" s="233"/>
      <c r="DL348" s="233"/>
      <c r="DM348" s="233"/>
      <c r="DN348" s="233"/>
      <c r="DO348" s="233"/>
      <c r="DP348" s="233"/>
      <c r="DQ348" s="233"/>
      <c r="DR348" s="233"/>
      <c r="DS348" s="233"/>
      <c r="DT348" s="233"/>
      <c r="DU348" s="233"/>
      <c r="DV348" s="233"/>
    </row>
    <row r="349" spans="1:126" x14ac:dyDescent="0.25">
      <c r="A349" s="163" t="s">
        <v>772</v>
      </c>
      <c r="B349" s="230" t="s">
        <v>773</v>
      </c>
      <c r="C349" s="231" t="e">
        <v>#N/A</v>
      </c>
      <c r="D349" s="231" t="e">
        <v>#N/A</v>
      </c>
      <c r="E349" s="231" t="e">
        <v>#N/A</v>
      </c>
      <c r="F349" s="231" t="e">
        <v>#N/A</v>
      </c>
      <c r="G349" s="231" t="e">
        <v>#N/A</v>
      </c>
      <c r="H349" s="231" t="e">
        <v>#N/A</v>
      </c>
      <c r="I349" s="231" t="e">
        <v>#N/A</v>
      </c>
      <c r="J349" s="231" t="e">
        <v>#N/A</v>
      </c>
      <c r="K349" s="231" t="e">
        <v>#N/A</v>
      </c>
      <c r="L349" s="164" t="e">
        <v>#N/A</v>
      </c>
      <c r="M349" s="164"/>
      <c r="N349" s="164"/>
      <c r="O349" s="164"/>
      <c r="P349" s="164"/>
      <c r="Q349" s="164"/>
      <c r="R349" s="164"/>
      <c r="S349" s="164"/>
      <c r="T349" s="164"/>
      <c r="U349" s="164"/>
      <c r="V349" s="164"/>
      <c r="W349" s="164"/>
      <c r="X349" s="164"/>
      <c r="Y349" s="164"/>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33"/>
      <c r="BF349" s="233"/>
      <c r="BG349" s="233"/>
      <c r="BH349" s="233"/>
      <c r="BI349" s="233"/>
      <c r="BJ349" s="233"/>
      <c r="BK349" s="233"/>
      <c r="BL349" s="233"/>
      <c r="BM349" s="233"/>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33"/>
      <c r="CI349" s="233"/>
      <c r="CJ349" s="233"/>
      <c r="CK349" s="233"/>
      <c r="CL349" s="233"/>
      <c r="CM349" s="233"/>
      <c r="CN349" s="233"/>
      <c r="CO349" s="233"/>
      <c r="CP349" s="233"/>
      <c r="CQ349" s="233"/>
      <c r="CR349" s="233"/>
      <c r="CS349" s="233"/>
      <c r="CT349" s="233"/>
      <c r="CU349" s="233"/>
      <c r="CV349" s="233"/>
      <c r="CW349" s="233"/>
      <c r="CX349" s="233"/>
      <c r="CY349" s="233"/>
      <c r="CZ349" s="233"/>
      <c r="DA349" s="233"/>
      <c r="DB349" s="233"/>
      <c r="DC349" s="233"/>
      <c r="DD349" s="233"/>
      <c r="DE349" s="233"/>
      <c r="DF349" s="233"/>
      <c r="DG349" s="233"/>
      <c r="DH349" s="233"/>
      <c r="DI349" s="233"/>
      <c r="DJ349" s="233"/>
      <c r="DK349" s="233"/>
      <c r="DL349" s="233"/>
      <c r="DM349" s="233"/>
      <c r="DN349" s="233"/>
      <c r="DO349" s="233"/>
      <c r="DP349" s="233"/>
      <c r="DQ349" s="233"/>
      <c r="DR349" s="233"/>
      <c r="DS349" s="233"/>
      <c r="DT349" s="233"/>
      <c r="DU349" s="233"/>
      <c r="DV349" s="233"/>
    </row>
    <row r="350" spans="1:126" x14ac:dyDescent="0.25">
      <c r="A350" s="163" t="s">
        <v>774</v>
      </c>
      <c r="B350" s="230" t="s">
        <v>775</v>
      </c>
      <c r="C350" s="231" t="e">
        <v>#N/A</v>
      </c>
      <c r="D350" s="231" t="e">
        <v>#N/A</v>
      </c>
      <c r="E350" s="231" t="e">
        <v>#N/A</v>
      </c>
      <c r="F350" s="231" t="e">
        <v>#N/A</v>
      </c>
      <c r="G350" s="231" t="e">
        <v>#N/A</v>
      </c>
      <c r="H350" s="231" t="e">
        <v>#N/A</v>
      </c>
      <c r="I350" s="231" t="e">
        <v>#N/A</v>
      </c>
      <c r="J350" s="231" t="e">
        <v>#N/A</v>
      </c>
      <c r="K350" s="231" t="e">
        <v>#N/A</v>
      </c>
      <c r="L350" s="164" t="e">
        <v>#N/A</v>
      </c>
      <c r="M350" s="164"/>
      <c r="N350" s="164"/>
      <c r="O350" s="164"/>
      <c r="P350" s="164"/>
      <c r="Q350" s="164"/>
      <c r="R350" s="164"/>
      <c r="S350" s="164"/>
      <c r="T350" s="164"/>
      <c r="U350" s="164"/>
      <c r="V350" s="164"/>
      <c r="W350" s="164"/>
      <c r="X350" s="164"/>
      <c r="Y350" s="164"/>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c r="AZ350" s="233"/>
      <c r="BA350" s="233"/>
      <c r="BB350" s="233"/>
      <c r="BC350" s="233"/>
      <c r="BD350" s="233"/>
      <c r="BE350" s="233"/>
      <c r="BF350" s="233"/>
      <c r="BG350" s="233"/>
      <c r="BH350" s="233"/>
      <c r="BI350" s="233"/>
      <c r="BJ350" s="233"/>
      <c r="BK350" s="233"/>
      <c r="BL350" s="233"/>
      <c r="BM350" s="233"/>
      <c r="BN350" s="233"/>
      <c r="BO350" s="233"/>
      <c r="BP350" s="233"/>
      <c r="BQ350" s="233"/>
      <c r="BR350" s="233"/>
      <c r="BS350" s="233"/>
      <c r="BT350" s="233"/>
      <c r="BU350" s="233"/>
      <c r="BV350" s="233"/>
      <c r="BW350" s="233"/>
      <c r="BX350" s="233"/>
      <c r="BY350" s="233"/>
      <c r="BZ350" s="233"/>
      <c r="CA350" s="233"/>
      <c r="CB350" s="233"/>
      <c r="CC350" s="233"/>
      <c r="CD350" s="233"/>
      <c r="CE350" s="233"/>
      <c r="CF350" s="233"/>
      <c r="CG350" s="233"/>
      <c r="CH350" s="233"/>
      <c r="CI350" s="233"/>
      <c r="CJ350" s="233"/>
      <c r="CK350" s="233"/>
      <c r="CL350" s="233"/>
      <c r="CM350" s="233"/>
      <c r="CN350" s="233"/>
      <c r="CO350" s="233"/>
      <c r="CP350" s="233"/>
      <c r="CQ350" s="233"/>
      <c r="CR350" s="233"/>
      <c r="CS350" s="233"/>
      <c r="CT350" s="233"/>
      <c r="CU350" s="233"/>
      <c r="CV350" s="233"/>
      <c r="CW350" s="233"/>
      <c r="CX350" s="233"/>
      <c r="CY350" s="233"/>
      <c r="CZ350" s="233"/>
      <c r="DA350" s="233"/>
      <c r="DB350" s="233"/>
      <c r="DC350" s="233"/>
      <c r="DD350" s="233"/>
      <c r="DE350" s="233"/>
      <c r="DF350" s="233"/>
      <c r="DG350" s="233"/>
      <c r="DH350" s="233"/>
      <c r="DI350" s="233"/>
      <c r="DJ350" s="233"/>
      <c r="DK350" s="233"/>
      <c r="DL350" s="233"/>
      <c r="DM350" s="233"/>
      <c r="DN350" s="233"/>
      <c r="DO350" s="233"/>
      <c r="DP350" s="233"/>
      <c r="DQ350" s="233"/>
      <c r="DR350" s="233"/>
      <c r="DS350" s="233"/>
      <c r="DT350" s="233"/>
      <c r="DU350" s="233"/>
      <c r="DV350" s="233"/>
    </row>
    <row r="351" spans="1:126" x14ac:dyDescent="0.25">
      <c r="A351" s="163" t="s">
        <v>776</v>
      </c>
      <c r="B351" s="230" t="s">
        <v>777</v>
      </c>
      <c r="C351" s="231" t="e">
        <v>#N/A</v>
      </c>
      <c r="D351" s="231" t="e">
        <v>#N/A</v>
      </c>
      <c r="E351" s="231" t="e">
        <v>#N/A</v>
      </c>
      <c r="F351" s="231" t="e">
        <v>#N/A</v>
      </c>
      <c r="G351" s="231" t="e">
        <v>#N/A</v>
      </c>
      <c r="H351" s="231" t="e">
        <v>#N/A</v>
      </c>
      <c r="I351" s="231" t="e">
        <v>#N/A</v>
      </c>
      <c r="J351" s="231" t="e">
        <v>#N/A</v>
      </c>
      <c r="K351" s="231" t="e">
        <v>#N/A</v>
      </c>
      <c r="L351" s="164" t="e">
        <v>#N/A</v>
      </c>
      <c r="M351" s="164"/>
      <c r="N351" s="164"/>
      <c r="O351" s="164"/>
      <c r="P351" s="164"/>
      <c r="Q351" s="164"/>
      <c r="R351" s="164"/>
      <c r="S351" s="164"/>
      <c r="T351" s="164"/>
      <c r="U351" s="164"/>
      <c r="V351" s="164"/>
      <c r="W351" s="164"/>
      <c r="X351" s="164"/>
      <c r="Y351" s="164"/>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33"/>
      <c r="AX351" s="233"/>
      <c r="AY351" s="233"/>
      <c r="AZ351" s="233"/>
      <c r="BA351" s="233"/>
      <c r="BB351" s="233"/>
      <c r="BC351" s="233"/>
      <c r="BD351" s="233"/>
      <c r="BE351" s="233"/>
      <c r="BF351" s="233"/>
      <c r="BG351" s="233"/>
      <c r="BH351" s="233"/>
      <c r="BI351" s="233"/>
      <c r="BJ351" s="233"/>
      <c r="BK351" s="233"/>
      <c r="BL351" s="233"/>
      <c r="BM351" s="233"/>
      <c r="BN351" s="233"/>
      <c r="BO351" s="233"/>
      <c r="BP351" s="233"/>
      <c r="BQ351" s="233"/>
      <c r="BR351" s="233"/>
      <c r="BS351" s="233"/>
      <c r="BT351" s="233"/>
      <c r="BU351" s="233"/>
      <c r="BV351" s="233"/>
      <c r="BW351" s="233"/>
      <c r="BX351" s="233"/>
      <c r="BY351" s="233"/>
      <c r="BZ351" s="233"/>
      <c r="CA351" s="233"/>
      <c r="CB351" s="233"/>
      <c r="CC351" s="233"/>
      <c r="CD351" s="233"/>
      <c r="CE351" s="233"/>
      <c r="CF351" s="233"/>
      <c r="CG351" s="233"/>
      <c r="CH351" s="233"/>
      <c r="CI351" s="233"/>
      <c r="CJ351" s="233"/>
      <c r="CK351" s="233"/>
      <c r="CL351" s="233"/>
      <c r="CM351" s="233"/>
      <c r="CN351" s="233"/>
      <c r="CO351" s="233"/>
      <c r="CP351" s="233"/>
      <c r="CQ351" s="233"/>
      <c r="CR351" s="233"/>
      <c r="CS351" s="233"/>
      <c r="CT351" s="233"/>
      <c r="CU351" s="233"/>
      <c r="CV351" s="233"/>
      <c r="CW351" s="233"/>
      <c r="CX351" s="233"/>
      <c r="CY351" s="233"/>
      <c r="CZ351" s="233"/>
      <c r="DA351" s="233"/>
      <c r="DB351" s="233"/>
      <c r="DC351" s="233"/>
      <c r="DD351" s="233"/>
      <c r="DE351" s="233"/>
      <c r="DF351" s="233"/>
      <c r="DG351" s="233"/>
      <c r="DH351" s="233"/>
      <c r="DI351" s="233"/>
      <c r="DJ351" s="233"/>
      <c r="DK351" s="233"/>
      <c r="DL351" s="233"/>
      <c r="DM351" s="233"/>
      <c r="DN351" s="233"/>
      <c r="DO351" s="233"/>
      <c r="DP351" s="233"/>
      <c r="DQ351" s="233"/>
      <c r="DR351" s="233"/>
      <c r="DS351" s="233"/>
      <c r="DT351" s="233"/>
      <c r="DU351" s="233"/>
      <c r="DV351" s="233"/>
    </row>
    <row r="352" spans="1:126" x14ac:dyDescent="0.25">
      <c r="A352" s="235" t="s">
        <v>778</v>
      </c>
      <c r="B352" s="236" t="s">
        <v>779</v>
      </c>
      <c r="C352" s="237" t="s">
        <v>1223</v>
      </c>
      <c r="D352" s="237" t="s">
        <v>1223</v>
      </c>
      <c r="E352" s="237">
        <v>205250</v>
      </c>
      <c r="F352" s="237">
        <v>276500</v>
      </c>
      <c r="G352" s="237">
        <v>404615</v>
      </c>
      <c r="H352" s="238" t="s">
        <v>1223</v>
      </c>
      <c r="I352" s="237">
        <v>155</v>
      </c>
      <c r="J352" s="237">
        <v>178</v>
      </c>
      <c r="K352" s="237">
        <v>268</v>
      </c>
      <c r="L352" s="239" t="s">
        <v>1735</v>
      </c>
      <c r="M352" s="154"/>
      <c r="N352" s="154"/>
      <c r="O352" s="154"/>
      <c r="P352" s="154"/>
      <c r="Q352" s="154"/>
      <c r="R352" s="154"/>
      <c r="S352" s="154"/>
      <c r="T352" s="154"/>
      <c r="U352" s="154"/>
      <c r="V352" s="154"/>
      <c r="W352" s="154"/>
      <c r="X352" s="154"/>
      <c r="Y352" s="154"/>
      <c r="Z352" s="240"/>
      <c r="AA352" s="240"/>
      <c r="AB352" s="240"/>
      <c r="AC352" s="240"/>
      <c r="AD352" s="240"/>
      <c r="AE352" s="240"/>
      <c r="AF352" s="240"/>
      <c r="AG352" s="240"/>
      <c r="AH352" s="240"/>
      <c r="AI352" s="240"/>
      <c r="AJ352" s="240"/>
      <c r="AK352" s="240"/>
      <c r="AL352" s="240"/>
      <c r="AM352" s="240"/>
      <c r="AN352" s="240"/>
      <c r="AO352" s="240"/>
      <c r="AP352" s="240"/>
      <c r="AQ352" s="240"/>
      <c r="AR352" s="240"/>
      <c r="AS352" s="240"/>
      <c r="AT352" s="240"/>
      <c r="AU352" s="240"/>
      <c r="AV352" s="240"/>
      <c r="AW352" s="240"/>
      <c r="AX352" s="240"/>
      <c r="AY352" s="240"/>
      <c r="AZ352" s="240"/>
      <c r="BA352" s="240"/>
      <c r="BB352" s="240"/>
      <c r="BC352" s="240"/>
      <c r="BD352" s="240"/>
      <c r="BE352" s="240"/>
      <c r="BF352" s="240"/>
      <c r="BG352" s="240"/>
      <c r="BH352" s="240"/>
      <c r="BI352" s="240"/>
      <c r="BJ352" s="240"/>
      <c r="BK352" s="240"/>
      <c r="BL352" s="240"/>
      <c r="BM352" s="240"/>
      <c r="BN352" s="240"/>
      <c r="BO352" s="240"/>
      <c r="BP352" s="240"/>
      <c r="BQ352" s="240"/>
      <c r="BR352" s="240"/>
      <c r="BS352" s="240"/>
      <c r="BT352" s="240"/>
      <c r="BU352" s="240"/>
      <c r="BV352" s="240"/>
      <c r="BW352" s="240"/>
      <c r="BX352" s="240"/>
      <c r="BY352" s="240"/>
      <c r="BZ352" s="240"/>
      <c r="CA352" s="240"/>
      <c r="CB352" s="240"/>
      <c r="CC352" s="240"/>
      <c r="CD352" s="240"/>
      <c r="CE352" s="240"/>
      <c r="CF352" s="240"/>
      <c r="CG352" s="240"/>
      <c r="CH352" s="240"/>
      <c r="CI352" s="240"/>
      <c r="CJ352" s="240"/>
      <c r="CK352" s="240"/>
      <c r="CL352" s="240"/>
      <c r="CM352" s="240"/>
      <c r="CN352" s="240"/>
      <c r="CO352" s="240"/>
      <c r="CP352" s="240"/>
      <c r="CQ352" s="240"/>
      <c r="CR352" s="240"/>
      <c r="CS352" s="240"/>
      <c r="CT352" s="240"/>
      <c r="CU352" s="240"/>
      <c r="CV352" s="240"/>
      <c r="CW352" s="240"/>
      <c r="CX352" s="240"/>
      <c r="CY352" s="240"/>
      <c r="CZ352" s="240"/>
      <c r="DA352" s="240"/>
      <c r="DB352" s="240"/>
      <c r="DC352" s="240"/>
      <c r="DD352" s="240"/>
      <c r="DE352" s="240"/>
      <c r="DF352" s="240"/>
      <c r="DG352" s="240"/>
      <c r="DH352" s="240"/>
      <c r="DI352" s="240"/>
      <c r="DJ352" s="240"/>
      <c r="DK352" s="240"/>
      <c r="DL352" s="240"/>
      <c r="DM352" s="240"/>
      <c r="DN352" s="240"/>
      <c r="DO352" s="240"/>
      <c r="DP352" s="240"/>
      <c r="DQ352" s="240"/>
      <c r="DR352" s="240"/>
      <c r="DS352" s="240"/>
      <c r="DT352" s="241"/>
      <c r="DU352" s="241"/>
      <c r="DV352" s="241"/>
    </row>
    <row r="353" spans="1:126" ht="15.75" x14ac:dyDescent="0.25">
      <c r="A353" s="163" t="s">
        <v>780</v>
      </c>
      <c r="B353" s="230" t="s">
        <v>781</v>
      </c>
      <c r="C353" s="231" t="e">
        <v>#N/A</v>
      </c>
      <c r="D353" s="231" t="e">
        <v>#N/A</v>
      </c>
      <c r="E353" s="231" t="e">
        <v>#N/A</v>
      </c>
      <c r="F353" s="231" t="e">
        <v>#N/A</v>
      </c>
      <c r="G353" s="231" t="e">
        <v>#N/A</v>
      </c>
      <c r="H353" s="231" t="e">
        <v>#N/A</v>
      </c>
      <c r="I353" s="231" t="e">
        <v>#N/A</v>
      </c>
      <c r="J353" s="231" t="e">
        <v>#N/A</v>
      </c>
      <c r="K353" s="231" t="e">
        <v>#N/A</v>
      </c>
      <c r="L353" s="164" t="e">
        <v>#N/A</v>
      </c>
      <c r="M353" s="164"/>
      <c r="N353" s="164"/>
      <c r="O353" s="164"/>
      <c r="P353" s="164"/>
      <c r="Q353" s="164"/>
      <c r="R353" s="164"/>
      <c r="S353" s="164"/>
      <c r="T353" s="164"/>
      <c r="U353" s="164"/>
      <c r="V353" s="164"/>
      <c r="W353" s="164"/>
      <c r="X353" s="164"/>
      <c r="Y353" s="164"/>
      <c r="Z353" s="232"/>
      <c r="AA353" s="232"/>
      <c r="AB353" s="232"/>
      <c r="AC353" s="232"/>
      <c r="AD353" s="232"/>
      <c r="AE353" s="232"/>
      <c r="AF353" s="232"/>
      <c r="AG353" s="232"/>
      <c r="AH353" s="232"/>
      <c r="AI353" s="232"/>
      <c r="AJ353" s="232"/>
      <c r="AK353" s="232"/>
      <c r="AL353" s="232"/>
      <c r="AM353" s="232"/>
      <c r="AN353" s="232"/>
      <c r="AO353" s="232"/>
      <c r="AP353" s="232"/>
      <c r="AQ353" s="232"/>
      <c r="AR353" s="232"/>
      <c r="AS353" s="232"/>
      <c r="AT353" s="232"/>
      <c r="AU353" s="232"/>
      <c r="AV353" s="232"/>
      <c r="AW353" s="232"/>
      <c r="AX353" s="232"/>
      <c r="AY353" s="232"/>
      <c r="AZ353" s="232"/>
      <c r="BA353" s="232"/>
      <c r="BB353" s="232"/>
      <c r="BC353" s="232"/>
      <c r="BD353" s="232"/>
      <c r="BE353" s="232"/>
      <c r="BF353" s="232"/>
      <c r="BG353" s="232"/>
      <c r="BH353" s="232"/>
      <c r="BI353" s="232"/>
      <c r="BJ353" s="232"/>
      <c r="BK353" s="232"/>
      <c r="BL353" s="232"/>
      <c r="BM353" s="232"/>
      <c r="BN353" s="232"/>
      <c r="BO353" s="232"/>
      <c r="BP353" s="232"/>
      <c r="BQ353" s="232"/>
      <c r="BR353" s="232"/>
      <c r="BS353" s="232"/>
      <c r="BT353" s="232"/>
      <c r="BU353" s="232"/>
      <c r="BV353" s="232"/>
      <c r="BW353" s="232"/>
      <c r="BX353" s="232"/>
      <c r="BY353" s="232"/>
      <c r="BZ353" s="232"/>
      <c r="CA353" s="232"/>
      <c r="CB353" s="232"/>
      <c r="CC353" s="232"/>
      <c r="CD353" s="232"/>
      <c r="CE353" s="232"/>
      <c r="CF353" s="232"/>
      <c r="CG353" s="232"/>
      <c r="CH353" s="232"/>
      <c r="CI353" s="232"/>
      <c r="CJ353" s="232"/>
      <c r="CK353" s="232"/>
      <c r="CL353" s="232"/>
      <c r="CM353" s="232"/>
      <c r="CN353" s="232"/>
      <c r="CO353" s="232"/>
      <c r="CP353" s="232"/>
      <c r="CQ353" s="232"/>
      <c r="CR353" s="232"/>
      <c r="CS353" s="232"/>
      <c r="CT353" s="232"/>
      <c r="CU353" s="232"/>
      <c r="CV353" s="232"/>
      <c r="CW353" s="232"/>
      <c r="CX353" s="232"/>
      <c r="CY353" s="232"/>
      <c r="CZ353" s="232"/>
      <c r="DA353" s="232"/>
      <c r="DB353" s="232"/>
      <c r="DC353" s="232"/>
      <c r="DD353" s="232"/>
      <c r="DE353" s="232"/>
      <c r="DF353" s="232"/>
      <c r="DG353" s="232"/>
      <c r="DH353" s="232"/>
      <c r="DI353" s="232"/>
      <c r="DJ353" s="232"/>
      <c r="DK353" s="232"/>
      <c r="DL353" s="232"/>
      <c r="DM353" s="232"/>
      <c r="DN353" s="232"/>
      <c r="DO353" s="232"/>
      <c r="DP353" s="232"/>
      <c r="DQ353" s="232"/>
      <c r="DR353" s="232"/>
      <c r="DS353" s="232"/>
      <c r="DT353" s="229"/>
      <c r="DU353" s="229"/>
      <c r="DV353" s="229"/>
    </row>
    <row r="354" spans="1:126" ht="15.75" x14ac:dyDescent="0.25">
      <c r="A354" s="163" t="s">
        <v>782</v>
      </c>
      <c r="B354" s="230" t="s">
        <v>783</v>
      </c>
      <c r="C354" s="231" t="e">
        <v>#N/A</v>
      </c>
      <c r="D354" s="231" t="e">
        <v>#N/A</v>
      </c>
      <c r="E354" s="231" t="e">
        <v>#N/A</v>
      </c>
      <c r="F354" s="231" t="e">
        <v>#N/A</v>
      </c>
      <c r="G354" s="231" t="e">
        <v>#N/A</v>
      </c>
      <c r="H354" s="231" t="e">
        <v>#N/A</v>
      </c>
      <c r="I354" s="231" t="e">
        <v>#N/A</v>
      </c>
      <c r="J354" s="231" t="e">
        <v>#N/A</v>
      </c>
      <c r="K354" s="231" t="e">
        <v>#N/A</v>
      </c>
      <c r="L354" s="164" t="e">
        <v>#N/A</v>
      </c>
      <c r="M354" s="164"/>
      <c r="N354" s="164"/>
      <c r="O354" s="164"/>
      <c r="P354" s="164"/>
      <c r="Q354" s="164"/>
      <c r="R354" s="164"/>
      <c r="S354" s="164"/>
      <c r="T354" s="164"/>
      <c r="U354" s="164"/>
      <c r="V354" s="164"/>
      <c r="W354" s="164"/>
      <c r="X354" s="164"/>
      <c r="Y354" s="164"/>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c r="AZ354" s="233"/>
      <c r="BA354" s="233"/>
      <c r="BB354" s="233"/>
      <c r="BC354" s="233"/>
      <c r="BD354" s="233"/>
      <c r="BE354" s="233"/>
      <c r="BF354" s="233"/>
      <c r="BG354" s="233"/>
      <c r="BH354" s="233"/>
      <c r="BI354" s="233"/>
      <c r="BJ354" s="233"/>
      <c r="BK354" s="233"/>
      <c r="BL354" s="233"/>
      <c r="BM354" s="233"/>
      <c r="BN354" s="233"/>
      <c r="BO354" s="233"/>
      <c r="BP354" s="233"/>
      <c r="BQ354" s="233"/>
      <c r="BR354" s="233"/>
      <c r="BS354" s="233"/>
      <c r="BT354" s="233"/>
      <c r="BU354" s="233"/>
      <c r="BV354" s="233"/>
      <c r="BW354" s="233"/>
      <c r="BX354" s="233"/>
      <c r="BY354" s="233"/>
      <c r="BZ354" s="233"/>
      <c r="CA354" s="233"/>
      <c r="CB354" s="233"/>
      <c r="CC354" s="233"/>
      <c r="CD354" s="233"/>
      <c r="CE354" s="233"/>
      <c r="CF354" s="233"/>
      <c r="CG354" s="233"/>
      <c r="CH354" s="233"/>
      <c r="CI354" s="233"/>
      <c r="CJ354" s="233"/>
      <c r="CK354" s="233"/>
      <c r="CL354" s="233"/>
      <c r="CM354" s="233"/>
      <c r="CN354" s="233"/>
      <c r="CO354" s="233"/>
      <c r="CP354" s="233"/>
      <c r="CQ354" s="233"/>
      <c r="CR354" s="233"/>
      <c r="CS354" s="233"/>
      <c r="CT354" s="233"/>
      <c r="CU354" s="233"/>
      <c r="CV354" s="233"/>
      <c r="CW354" s="233"/>
      <c r="CX354" s="233"/>
      <c r="CY354" s="233"/>
      <c r="CZ354" s="233"/>
      <c r="DA354" s="233"/>
      <c r="DB354" s="233"/>
      <c r="DC354" s="233"/>
      <c r="DD354" s="233"/>
      <c r="DE354" s="233"/>
      <c r="DF354" s="233"/>
      <c r="DG354" s="233"/>
      <c r="DH354" s="233"/>
      <c r="DI354" s="233"/>
      <c r="DJ354" s="233"/>
      <c r="DK354" s="233"/>
      <c r="DL354" s="233"/>
      <c r="DM354" s="233"/>
      <c r="DN354" s="233"/>
      <c r="DO354" s="233"/>
      <c r="DP354" s="233"/>
      <c r="DQ354" s="233"/>
      <c r="DR354" s="233"/>
      <c r="DS354" s="233"/>
      <c r="DT354" s="229"/>
      <c r="DU354" s="229"/>
      <c r="DV354" s="229"/>
    </row>
    <row r="355" spans="1:126" ht="15.75" x14ac:dyDescent="0.25">
      <c r="A355" s="163" t="s">
        <v>784</v>
      </c>
      <c r="B355" s="230" t="s">
        <v>785</v>
      </c>
      <c r="C355" s="231" t="e">
        <v>#N/A</v>
      </c>
      <c r="D355" s="231" t="e">
        <v>#N/A</v>
      </c>
      <c r="E355" s="231" t="e">
        <v>#N/A</v>
      </c>
      <c r="F355" s="231" t="e">
        <v>#N/A</v>
      </c>
      <c r="G355" s="231" t="e">
        <v>#N/A</v>
      </c>
      <c r="H355" s="231" t="e">
        <v>#N/A</v>
      </c>
      <c r="I355" s="231" t="e">
        <v>#N/A</v>
      </c>
      <c r="J355" s="231" t="e">
        <v>#N/A</v>
      </c>
      <c r="K355" s="231" t="e">
        <v>#N/A</v>
      </c>
      <c r="L355" s="164" t="e">
        <v>#N/A</v>
      </c>
      <c r="M355" s="164"/>
      <c r="N355" s="164"/>
      <c r="O355" s="164"/>
      <c r="P355" s="164"/>
      <c r="Q355" s="164"/>
      <c r="R355" s="164"/>
      <c r="S355" s="164"/>
      <c r="T355" s="164"/>
      <c r="U355" s="164"/>
      <c r="V355" s="164"/>
      <c r="W355" s="164"/>
      <c r="X355" s="164"/>
      <c r="Y355" s="164"/>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233"/>
      <c r="BE355" s="233"/>
      <c r="BF355" s="233"/>
      <c r="BG355" s="233"/>
      <c r="BH355" s="233"/>
      <c r="BI355" s="233"/>
      <c r="BJ355" s="233"/>
      <c r="BK355" s="233"/>
      <c r="BL355" s="233"/>
      <c r="BM355" s="233"/>
      <c r="BN355" s="233"/>
      <c r="BO355" s="233"/>
      <c r="BP355" s="233"/>
      <c r="BQ355" s="233"/>
      <c r="BR355" s="233"/>
      <c r="BS355" s="233"/>
      <c r="BT355" s="233"/>
      <c r="BU355" s="233"/>
      <c r="BV355" s="233"/>
      <c r="BW355" s="233"/>
      <c r="BX355" s="233"/>
      <c r="BY355" s="233"/>
      <c r="BZ355" s="233"/>
      <c r="CA355" s="233"/>
      <c r="CB355" s="233"/>
      <c r="CC355" s="233"/>
      <c r="CD355" s="233"/>
      <c r="CE355" s="233"/>
      <c r="CF355" s="233"/>
      <c r="CG355" s="233"/>
      <c r="CH355" s="233"/>
      <c r="CI355" s="233"/>
      <c r="CJ355" s="233"/>
      <c r="CK355" s="233"/>
      <c r="CL355" s="233"/>
      <c r="CM355" s="233"/>
      <c r="CN355" s="233"/>
      <c r="CO355" s="233"/>
      <c r="CP355" s="233"/>
      <c r="CQ355" s="233"/>
      <c r="CR355" s="233"/>
      <c r="CS355" s="233"/>
      <c r="CT355" s="233"/>
      <c r="CU355" s="233"/>
      <c r="CV355" s="233"/>
      <c r="CW355" s="233"/>
      <c r="CX355" s="233"/>
      <c r="CY355" s="233"/>
      <c r="CZ355" s="233"/>
      <c r="DA355" s="233"/>
      <c r="DB355" s="233"/>
      <c r="DC355" s="233"/>
      <c r="DD355" s="233"/>
      <c r="DE355" s="233"/>
      <c r="DF355" s="233"/>
      <c r="DG355" s="233"/>
      <c r="DH355" s="233"/>
      <c r="DI355" s="233"/>
      <c r="DJ355" s="233"/>
      <c r="DK355" s="233"/>
      <c r="DL355" s="233"/>
      <c r="DM355" s="233"/>
      <c r="DN355" s="233"/>
      <c r="DO355" s="233"/>
      <c r="DP355" s="233"/>
      <c r="DQ355" s="233"/>
      <c r="DR355" s="233"/>
      <c r="DS355" s="233"/>
      <c r="DT355" s="229"/>
      <c r="DU355" s="229"/>
      <c r="DV355" s="229"/>
    </row>
    <row r="356" spans="1:126" ht="15.75" x14ac:dyDescent="0.25">
      <c r="A356" s="163" t="s">
        <v>786</v>
      </c>
      <c r="B356" s="230" t="s">
        <v>787</v>
      </c>
      <c r="C356" s="231" t="e">
        <v>#N/A</v>
      </c>
      <c r="D356" s="231" t="e">
        <v>#N/A</v>
      </c>
      <c r="E356" s="231" t="e">
        <v>#N/A</v>
      </c>
      <c r="F356" s="231" t="e">
        <v>#N/A</v>
      </c>
      <c r="G356" s="231" t="e">
        <v>#N/A</v>
      </c>
      <c r="H356" s="231" t="e">
        <v>#N/A</v>
      </c>
      <c r="I356" s="231" t="e">
        <v>#N/A</v>
      </c>
      <c r="J356" s="231" t="e">
        <v>#N/A</v>
      </c>
      <c r="K356" s="231" t="e">
        <v>#N/A</v>
      </c>
      <c r="L356" s="164" t="e">
        <v>#N/A</v>
      </c>
      <c r="M356" s="164"/>
      <c r="N356" s="164"/>
      <c r="O356" s="164"/>
      <c r="P356" s="164"/>
      <c r="Q356" s="164"/>
      <c r="R356" s="164"/>
      <c r="S356" s="164"/>
      <c r="T356" s="164"/>
      <c r="U356" s="164"/>
      <c r="V356" s="164"/>
      <c r="W356" s="164"/>
      <c r="X356" s="164"/>
      <c r="Y356" s="164"/>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C356" s="233"/>
      <c r="CD356" s="233"/>
      <c r="CE356" s="233"/>
      <c r="CF356" s="233"/>
      <c r="CG356" s="233"/>
      <c r="CH356" s="233"/>
      <c r="CI356" s="233"/>
      <c r="CJ356" s="233"/>
      <c r="CK356" s="233"/>
      <c r="CL356" s="233"/>
      <c r="CM356" s="233"/>
      <c r="CN356" s="233"/>
      <c r="CO356" s="233"/>
      <c r="CP356" s="233"/>
      <c r="CQ356" s="233"/>
      <c r="CR356" s="233"/>
      <c r="CS356" s="233"/>
      <c r="CT356" s="233"/>
      <c r="CU356" s="233"/>
      <c r="CV356" s="233"/>
      <c r="CW356" s="233"/>
      <c r="CX356" s="233"/>
      <c r="CY356" s="233"/>
      <c r="CZ356" s="233"/>
      <c r="DA356" s="233"/>
      <c r="DB356" s="233"/>
      <c r="DC356" s="233"/>
      <c r="DD356" s="233"/>
      <c r="DE356" s="233"/>
      <c r="DF356" s="233"/>
      <c r="DG356" s="233"/>
      <c r="DH356" s="233"/>
      <c r="DI356" s="233"/>
      <c r="DJ356" s="233"/>
      <c r="DK356" s="233"/>
      <c r="DL356" s="233"/>
      <c r="DM356" s="233"/>
      <c r="DN356" s="233"/>
      <c r="DO356" s="233"/>
      <c r="DP356" s="233"/>
      <c r="DQ356" s="233"/>
      <c r="DR356" s="233"/>
      <c r="DS356" s="233"/>
      <c r="DT356" s="229"/>
      <c r="DU356" s="229"/>
      <c r="DV356" s="229"/>
    </row>
    <row r="357" spans="1:126" ht="15.75" x14ac:dyDescent="0.25">
      <c r="A357" s="163" t="s">
        <v>788</v>
      </c>
      <c r="B357" s="230" t="s">
        <v>789</v>
      </c>
      <c r="C357" s="231" t="e">
        <v>#N/A</v>
      </c>
      <c r="D357" s="231" t="e">
        <v>#N/A</v>
      </c>
      <c r="E357" s="231" t="e">
        <v>#N/A</v>
      </c>
      <c r="F357" s="231" t="e">
        <v>#N/A</v>
      </c>
      <c r="G357" s="231" t="e">
        <v>#N/A</v>
      </c>
      <c r="H357" s="231" t="e">
        <v>#N/A</v>
      </c>
      <c r="I357" s="231" t="e">
        <v>#N/A</v>
      </c>
      <c r="J357" s="231" t="e">
        <v>#N/A</v>
      </c>
      <c r="K357" s="231" t="e">
        <v>#N/A</v>
      </c>
      <c r="L357" s="164" t="e">
        <v>#N/A</v>
      </c>
      <c r="M357" s="164"/>
      <c r="N357" s="164"/>
      <c r="O357" s="164"/>
      <c r="P357" s="164"/>
      <c r="Q357" s="164"/>
      <c r="R357" s="164"/>
      <c r="S357" s="164"/>
      <c r="T357" s="164"/>
      <c r="U357" s="164"/>
      <c r="V357" s="164"/>
      <c r="W357" s="164"/>
      <c r="X357" s="164"/>
      <c r="Y357" s="164"/>
      <c r="Z357" s="232"/>
      <c r="AA357" s="232"/>
      <c r="AB357" s="232"/>
      <c r="AC357" s="232"/>
      <c r="AD357" s="232"/>
      <c r="AE357" s="232"/>
      <c r="AF357" s="232"/>
      <c r="AG357" s="232"/>
      <c r="AH357" s="232"/>
      <c r="AI357" s="232"/>
      <c r="AJ357" s="232"/>
      <c r="AK357" s="232"/>
      <c r="AL357" s="232"/>
      <c r="AM357" s="232"/>
      <c r="AN357" s="232"/>
      <c r="AO357" s="232"/>
      <c r="AP357" s="232"/>
      <c r="AQ357" s="232"/>
      <c r="AR357" s="232"/>
      <c r="AS357" s="232"/>
      <c r="AT357" s="232"/>
      <c r="AU357" s="232"/>
      <c r="AV357" s="232"/>
      <c r="AW357" s="232"/>
      <c r="AX357" s="232"/>
      <c r="AY357" s="232"/>
      <c r="AZ357" s="232"/>
      <c r="BA357" s="232"/>
      <c r="BB357" s="232"/>
      <c r="BC357" s="232"/>
      <c r="BD357" s="232"/>
      <c r="BE357" s="232"/>
      <c r="BF357" s="232"/>
      <c r="BG357" s="232"/>
      <c r="BH357" s="232"/>
      <c r="BI357" s="232"/>
      <c r="BJ357" s="232"/>
      <c r="BK357" s="232"/>
      <c r="BL357" s="232"/>
      <c r="BM357" s="232"/>
      <c r="BN357" s="232"/>
      <c r="BO357" s="232"/>
      <c r="BP357" s="232"/>
      <c r="BQ357" s="232"/>
      <c r="BR357" s="232"/>
      <c r="BS357" s="232"/>
      <c r="BT357" s="232"/>
      <c r="BU357" s="232"/>
      <c r="BV357" s="232"/>
      <c r="BW357" s="232"/>
      <c r="BX357" s="232"/>
      <c r="BY357" s="232"/>
      <c r="BZ357" s="232"/>
      <c r="CA357" s="232"/>
      <c r="CB357" s="232"/>
      <c r="CC357" s="232"/>
      <c r="CD357" s="232"/>
      <c r="CE357" s="232"/>
      <c r="CF357" s="232"/>
      <c r="CG357" s="232"/>
      <c r="CH357" s="232"/>
      <c r="CI357" s="232"/>
      <c r="CJ357" s="232"/>
      <c r="CK357" s="232"/>
      <c r="CL357" s="232"/>
      <c r="CM357" s="232"/>
      <c r="CN357" s="232"/>
      <c r="CO357" s="232"/>
      <c r="CP357" s="232"/>
      <c r="CQ357" s="232"/>
      <c r="CR357" s="232"/>
      <c r="CS357" s="232"/>
      <c r="CT357" s="232"/>
      <c r="CU357" s="232"/>
      <c r="CV357" s="232"/>
      <c r="CW357" s="232"/>
      <c r="CX357" s="232"/>
      <c r="CY357" s="232"/>
      <c r="CZ357" s="232"/>
      <c r="DA357" s="232"/>
      <c r="DB357" s="232"/>
      <c r="DC357" s="232"/>
      <c r="DD357" s="232"/>
      <c r="DE357" s="232"/>
      <c r="DF357" s="232"/>
      <c r="DG357" s="232"/>
      <c r="DH357" s="232"/>
      <c r="DI357" s="232"/>
      <c r="DJ357" s="232"/>
      <c r="DK357" s="232"/>
      <c r="DL357" s="232"/>
      <c r="DM357" s="232"/>
      <c r="DN357" s="232"/>
      <c r="DO357" s="232"/>
      <c r="DP357" s="232"/>
      <c r="DQ357" s="232"/>
      <c r="DR357" s="232"/>
      <c r="DS357" s="232"/>
      <c r="DT357" s="229"/>
      <c r="DU357" s="229"/>
      <c r="DV357" s="229"/>
    </row>
    <row r="358" spans="1:126" ht="15.75" x14ac:dyDescent="0.25">
      <c r="A358" s="163" t="s">
        <v>790</v>
      </c>
      <c r="B358" s="230" t="s">
        <v>791</v>
      </c>
      <c r="C358" s="231" t="e">
        <v>#N/A</v>
      </c>
      <c r="D358" s="231" t="e">
        <v>#N/A</v>
      </c>
      <c r="E358" s="231" t="e">
        <v>#N/A</v>
      </c>
      <c r="F358" s="231" t="e">
        <v>#N/A</v>
      </c>
      <c r="G358" s="231" t="e">
        <v>#N/A</v>
      </c>
      <c r="H358" s="231" t="e">
        <v>#N/A</v>
      </c>
      <c r="I358" s="231" t="e">
        <v>#N/A</v>
      </c>
      <c r="J358" s="231" t="e">
        <v>#N/A</v>
      </c>
      <c r="K358" s="231" t="e">
        <v>#N/A</v>
      </c>
      <c r="L358" s="164" t="e">
        <v>#N/A</v>
      </c>
      <c r="M358" s="164"/>
      <c r="N358" s="164"/>
      <c r="O358" s="164"/>
      <c r="P358" s="164"/>
      <c r="Q358" s="164"/>
      <c r="R358" s="164"/>
      <c r="S358" s="164"/>
      <c r="T358" s="164"/>
      <c r="U358" s="164"/>
      <c r="V358" s="164"/>
      <c r="W358" s="164"/>
      <c r="X358" s="164"/>
      <c r="Y358" s="164"/>
      <c r="Z358" s="232"/>
      <c r="AA358" s="232"/>
      <c r="AB358" s="232"/>
      <c r="AC358" s="232"/>
      <c r="AD358" s="232"/>
      <c r="AE358" s="232"/>
      <c r="AF358" s="232"/>
      <c r="AG358" s="232"/>
      <c r="AH358" s="232"/>
      <c r="AI358" s="232"/>
      <c r="AJ358" s="232"/>
      <c r="AK358" s="232"/>
      <c r="AL358" s="232"/>
      <c r="AM358" s="232"/>
      <c r="AN358" s="232"/>
      <c r="AO358" s="232"/>
      <c r="AP358" s="232"/>
      <c r="AQ358" s="232"/>
      <c r="AR358" s="232"/>
      <c r="AS358" s="232"/>
      <c r="AT358" s="232"/>
      <c r="AU358" s="232"/>
      <c r="AV358" s="232"/>
      <c r="AW358" s="232"/>
      <c r="AX358" s="232"/>
      <c r="AY358" s="232"/>
      <c r="AZ358" s="232"/>
      <c r="BA358" s="232"/>
      <c r="BB358" s="232"/>
      <c r="BC358" s="232"/>
      <c r="BD358" s="232"/>
      <c r="BE358" s="232"/>
      <c r="BF358" s="232"/>
      <c r="BG358" s="232"/>
      <c r="BH358" s="232"/>
      <c r="BI358" s="232"/>
      <c r="BJ358" s="232"/>
      <c r="BK358" s="232"/>
      <c r="BL358" s="232"/>
      <c r="BM358" s="232"/>
      <c r="BN358" s="232"/>
      <c r="BO358" s="232"/>
      <c r="BP358" s="232"/>
      <c r="BQ358" s="232"/>
      <c r="BR358" s="232"/>
      <c r="BS358" s="232"/>
      <c r="BT358" s="232"/>
      <c r="BU358" s="232"/>
      <c r="BV358" s="232"/>
      <c r="BW358" s="232"/>
      <c r="BX358" s="232"/>
      <c r="BY358" s="232"/>
      <c r="BZ358" s="232"/>
      <c r="CA358" s="232"/>
      <c r="CB358" s="232"/>
      <c r="CC358" s="232"/>
      <c r="CD358" s="232"/>
      <c r="CE358" s="232"/>
      <c r="CF358" s="232"/>
      <c r="CG358" s="232"/>
      <c r="CH358" s="232"/>
      <c r="CI358" s="232"/>
      <c r="CJ358" s="232"/>
      <c r="CK358" s="232"/>
      <c r="CL358" s="232"/>
      <c r="CM358" s="232"/>
      <c r="CN358" s="232"/>
      <c r="CO358" s="232"/>
      <c r="CP358" s="232"/>
      <c r="CQ358" s="232"/>
      <c r="CR358" s="232"/>
      <c r="CS358" s="232"/>
      <c r="CT358" s="232"/>
      <c r="CU358" s="232"/>
      <c r="CV358" s="232"/>
      <c r="CW358" s="232"/>
      <c r="CX358" s="232"/>
      <c r="CY358" s="232"/>
      <c r="CZ358" s="232"/>
      <c r="DA358" s="232"/>
      <c r="DB358" s="232"/>
      <c r="DC358" s="232"/>
      <c r="DD358" s="232"/>
      <c r="DE358" s="232"/>
      <c r="DF358" s="232"/>
      <c r="DG358" s="232"/>
      <c r="DH358" s="232"/>
      <c r="DI358" s="232"/>
      <c r="DJ358" s="232"/>
      <c r="DK358" s="232"/>
      <c r="DL358" s="232"/>
      <c r="DM358" s="232"/>
      <c r="DN358" s="232"/>
      <c r="DO358" s="232"/>
      <c r="DP358" s="232"/>
      <c r="DQ358" s="232"/>
      <c r="DR358" s="232"/>
      <c r="DS358" s="232"/>
      <c r="DT358" s="229"/>
      <c r="DU358" s="229"/>
      <c r="DV358" s="229"/>
    </row>
    <row r="359" spans="1:126" ht="15.75" x14ac:dyDescent="0.25">
      <c r="A359" s="163" t="s">
        <v>792</v>
      </c>
      <c r="B359" s="230" t="s">
        <v>793</v>
      </c>
      <c r="C359" s="231" t="e">
        <v>#N/A</v>
      </c>
      <c r="D359" s="231" t="e">
        <v>#N/A</v>
      </c>
      <c r="E359" s="231" t="e">
        <v>#N/A</v>
      </c>
      <c r="F359" s="231" t="e">
        <v>#N/A</v>
      </c>
      <c r="G359" s="231" t="e">
        <v>#N/A</v>
      </c>
      <c r="H359" s="231" t="e">
        <v>#N/A</v>
      </c>
      <c r="I359" s="231" t="e">
        <v>#N/A</v>
      </c>
      <c r="J359" s="231" t="e">
        <v>#N/A</v>
      </c>
      <c r="K359" s="231" t="e">
        <v>#N/A</v>
      </c>
      <c r="L359" s="164" t="e">
        <v>#N/A</v>
      </c>
      <c r="M359" s="164"/>
      <c r="N359" s="164"/>
      <c r="O359" s="164"/>
      <c r="P359" s="164"/>
      <c r="Q359" s="164"/>
      <c r="R359" s="164"/>
      <c r="S359" s="164"/>
      <c r="T359" s="164"/>
      <c r="U359" s="164"/>
      <c r="V359" s="164"/>
      <c r="W359" s="164"/>
      <c r="X359" s="164"/>
      <c r="Y359" s="164"/>
      <c r="Z359" s="232"/>
      <c r="AA359" s="232"/>
      <c r="AB359" s="232"/>
      <c r="AC359" s="232"/>
      <c r="AD359" s="232"/>
      <c r="AE359" s="232"/>
      <c r="AF359" s="232"/>
      <c r="AG359" s="232"/>
      <c r="AH359" s="232"/>
      <c r="AI359" s="232"/>
      <c r="AJ359" s="232"/>
      <c r="AK359" s="232"/>
      <c r="AL359" s="232"/>
      <c r="AM359" s="232"/>
      <c r="AN359" s="232"/>
      <c r="AO359" s="232"/>
      <c r="AP359" s="232"/>
      <c r="AQ359" s="232"/>
      <c r="AR359" s="232"/>
      <c r="AS359" s="232"/>
      <c r="AT359" s="232"/>
      <c r="AU359" s="232"/>
      <c r="AV359" s="232"/>
      <c r="AW359" s="232"/>
      <c r="AX359" s="232"/>
      <c r="AY359" s="232"/>
      <c r="AZ359" s="232"/>
      <c r="BA359" s="232"/>
      <c r="BB359" s="232"/>
      <c r="BC359" s="232"/>
      <c r="BD359" s="232"/>
      <c r="BE359" s="232"/>
      <c r="BF359" s="232"/>
      <c r="BG359" s="232"/>
      <c r="BH359" s="232"/>
      <c r="BI359" s="232"/>
      <c r="BJ359" s="232"/>
      <c r="BK359" s="232"/>
      <c r="BL359" s="232"/>
      <c r="BM359" s="232"/>
      <c r="BN359" s="232"/>
      <c r="BO359" s="232"/>
      <c r="BP359" s="232"/>
      <c r="BQ359" s="232"/>
      <c r="BR359" s="232"/>
      <c r="BS359" s="232"/>
      <c r="BT359" s="232"/>
      <c r="BU359" s="232"/>
      <c r="BV359" s="232"/>
      <c r="BW359" s="232"/>
      <c r="BX359" s="232"/>
      <c r="BY359" s="232"/>
      <c r="BZ359" s="232"/>
      <c r="CA359" s="232"/>
      <c r="CB359" s="232"/>
      <c r="CC359" s="232"/>
      <c r="CD359" s="232"/>
      <c r="CE359" s="232"/>
      <c r="CF359" s="232"/>
      <c r="CG359" s="232"/>
      <c r="CH359" s="232"/>
      <c r="CI359" s="232"/>
      <c r="CJ359" s="232"/>
      <c r="CK359" s="232"/>
      <c r="CL359" s="232"/>
      <c r="CM359" s="232"/>
      <c r="CN359" s="232"/>
      <c r="CO359" s="232"/>
      <c r="CP359" s="232"/>
      <c r="CQ359" s="232"/>
      <c r="CR359" s="232"/>
      <c r="CS359" s="232"/>
      <c r="CT359" s="232"/>
      <c r="CU359" s="232"/>
      <c r="CV359" s="232"/>
      <c r="CW359" s="232"/>
      <c r="CX359" s="232"/>
      <c r="CY359" s="232"/>
      <c r="CZ359" s="232"/>
      <c r="DA359" s="232"/>
      <c r="DB359" s="232"/>
      <c r="DC359" s="232"/>
      <c r="DD359" s="232"/>
      <c r="DE359" s="232"/>
      <c r="DF359" s="232"/>
      <c r="DG359" s="232"/>
      <c r="DH359" s="232"/>
      <c r="DI359" s="232"/>
      <c r="DJ359" s="232"/>
      <c r="DK359" s="232"/>
      <c r="DL359" s="232"/>
      <c r="DM359" s="232"/>
      <c r="DN359" s="232"/>
      <c r="DO359" s="232"/>
      <c r="DP359" s="232"/>
      <c r="DQ359" s="232"/>
      <c r="DR359" s="232"/>
      <c r="DS359" s="232"/>
      <c r="DT359" s="229"/>
      <c r="DU359" s="229"/>
      <c r="DV359" s="229"/>
    </row>
    <row r="360" spans="1:126" ht="15.75" x14ac:dyDescent="0.25">
      <c r="A360" s="235" t="s">
        <v>794</v>
      </c>
      <c r="B360" s="236" t="s">
        <v>795</v>
      </c>
      <c r="C360" s="237" t="s">
        <v>1223</v>
      </c>
      <c r="D360" s="237" t="s">
        <v>1223</v>
      </c>
      <c r="E360" s="237">
        <v>179083</v>
      </c>
      <c r="F360" s="237">
        <v>230333</v>
      </c>
      <c r="G360" s="237">
        <v>338571</v>
      </c>
      <c r="H360" s="237">
        <v>116</v>
      </c>
      <c r="I360" s="237">
        <v>167</v>
      </c>
      <c r="J360" s="237">
        <v>169</v>
      </c>
      <c r="K360" s="237">
        <v>253</v>
      </c>
      <c r="L360" s="239" t="s">
        <v>1826</v>
      </c>
      <c r="M360" s="154"/>
      <c r="N360" s="154"/>
      <c r="O360" s="154"/>
      <c r="P360" s="154"/>
      <c r="Q360" s="154"/>
      <c r="R360" s="154"/>
      <c r="S360" s="154"/>
      <c r="T360" s="154"/>
      <c r="U360" s="154"/>
      <c r="V360" s="154"/>
      <c r="W360" s="154"/>
      <c r="X360" s="154"/>
      <c r="Y360" s="154"/>
      <c r="Z360" s="240"/>
      <c r="AA360" s="240"/>
      <c r="AB360" s="240"/>
      <c r="AC360" s="240"/>
      <c r="AD360" s="240"/>
      <c r="AE360" s="240"/>
      <c r="AF360" s="240"/>
      <c r="AG360" s="240"/>
      <c r="AH360" s="240"/>
      <c r="AI360" s="240"/>
      <c r="AJ360" s="240"/>
      <c r="AK360" s="240"/>
      <c r="AL360" s="240"/>
      <c r="AM360" s="240"/>
      <c r="AN360" s="240"/>
      <c r="AO360" s="240"/>
      <c r="AP360" s="240"/>
      <c r="AQ360" s="240"/>
      <c r="AR360" s="240"/>
      <c r="AS360" s="240"/>
      <c r="AT360" s="240"/>
      <c r="AU360" s="240"/>
      <c r="AV360" s="240"/>
      <c r="AW360" s="240"/>
      <c r="AX360" s="240"/>
      <c r="AY360" s="240"/>
      <c r="AZ360" s="240"/>
      <c r="BA360" s="240"/>
      <c r="BB360" s="240"/>
      <c r="BC360" s="240"/>
      <c r="BD360" s="240"/>
      <c r="BE360" s="240"/>
      <c r="BF360" s="240"/>
      <c r="BG360" s="240"/>
      <c r="BH360" s="240"/>
      <c r="BI360" s="240"/>
      <c r="BJ360" s="240"/>
      <c r="BK360" s="240"/>
      <c r="BL360" s="240"/>
      <c r="BM360" s="240"/>
      <c r="BN360" s="240"/>
      <c r="BO360" s="240"/>
      <c r="BP360" s="240"/>
      <c r="BQ360" s="240"/>
      <c r="BR360" s="240"/>
      <c r="BS360" s="240"/>
      <c r="BT360" s="240"/>
      <c r="BU360" s="240"/>
      <c r="BV360" s="240"/>
      <c r="BW360" s="240"/>
      <c r="BX360" s="240"/>
      <c r="BY360" s="240"/>
      <c r="BZ360" s="240"/>
      <c r="CA360" s="240"/>
      <c r="CB360" s="240"/>
      <c r="CC360" s="240"/>
      <c r="CD360" s="240"/>
      <c r="CE360" s="240"/>
      <c r="CF360" s="240"/>
      <c r="CG360" s="240"/>
      <c r="CH360" s="240"/>
      <c r="CI360" s="240"/>
      <c r="CJ360" s="240"/>
      <c r="CK360" s="240"/>
      <c r="CL360" s="240"/>
      <c r="CM360" s="240"/>
      <c r="CN360" s="240"/>
      <c r="CO360" s="240"/>
      <c r="CP360" s="240"/>
      <c r="CQ360" s="240"/>
      <c r="CR360" s="240"/>
      <c r="CS360" s="240"/>
      <c r="CT360" s="240"/>
      <c r="CU360" s="240"/>
      <c r="CV360" s="240"/>
      <c r="CW360" s="240"/>
      <c r="CX360" s="240"/>
      <c r="CY360" s="240"/>
      <c r="CZ360" s="240"/>
      <c r="DA360" s="240"/>
      <c r="DB360" s="240"/>
      <c r="DC360" s="240"/>
      <c r="DD360" s="240"/>
      <c r="DE360" s="240"/>
      <c r="DF360" s="240"/>
      <c r="DG360" s="240"/>
      <c r="DH360" s="240"/>
      <c r="DI360" s="240"/>
      <c r="DJ360" s="240"/>
      <c r="DK360" s="240"/>
      <c r="DL360" s="240"/>
      <c r="DM360" s="240"/>
      <c r="DN360" s="240"/>
      <c r="DO360" s="240"/>
      <c r="DP360" s="240"/>
      <c r="DQ360" s="240"/>
      <c r="DR360" s="240"/>
      <c r="DS360" s="240"/>
      <c r="DT360" s="229"/>
      <c r="DU360" s="229"/>
      <c r="DV360" s="229"/>
    </row>
    <row r="361" spans="1:126" ht="15.75" x14ac:dyDescent="0.25">
      <c r="A361" s="163" t="s">
        <v>796</v>
      </c>
      <c r="B361" s="230" t="s">
        <v>797</v>
      </c>
      <c r="C361" s="231" t="e">
        <v>#N/A</v>
      </c>
      <c r="D361" s="231" t="e">
        <v>#N/A</v>
      </c>
      <c r="E361" s="231" t="e">
        <v>#N/A</v>
      </c>
      <c r="F361" s="231" t="e">
        <v>#N/A</v>
      </c>
      <c r="G361" s="231" t="e">
        <v>#N/A</v>
      </c>
      <c r="H361" s="231" t="e">
        <v>#N/A</v>
      </c>
      <c r="I361" s="231" t="e">
        <v>#N/A</v>
      </c>
      <c r="J361" s="231" t="e">
        <v>#N/A</v>
      </c>
      <c r="K361" s="231" t="e">
        <v>#N/A</v>
      </c>
      <c r="L361" s="164" t="e">
        <v>#N/A</v>
      </c>
      <c r="M361" s="164"/>
      <c r="N361" s="164"/>
      <c r="O361" s="164"/>
      <c r="P361" s="164"/>
      <c r="Q361" s="164"/>
      <c r="R361" s="164"/>
      <c r="S361" s="164"/>
      <c r="T361" s="164"/>
      <c r="U361" s="164"/>
      <c r="V361" s="164"/>
      <c r="W361" s="164"/>
      <c r="X361" s="164"/>
      <c r="Y361" s="164"/>
      <c r="Z361" s="232"/>
      <c r="AA361" s="232"/>
      <c r="AB361" s="232"/>
      <c r="AC361" s="232"/>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c r="BS361" s="232"/>
      <c r="BT361" s="232"/>
      <c r="BU361" s="232"/>
      <c r="BV361" s="232"/>
      <c r="BW361" s="232"/>
      <c r="BX361" s="232"/>
      <c r="BY361" s="232"/>
      <c r="BZ361" s="232"/>
      <c r="CA361" s="232"/>
      <c r="CB361" s="232"/>
      <c r="CC361" s="232"/>
      <c r="CD361" s="232"/>
      <c r="CE361" s="232"/>
      <c r="CF361" s="232"/>
      <c r="CG361" s="232"/>
      <c r="CH361" s="232"/>
      <c r="CI361" s="232"/>
      <c r="CJ361" s="232"/>
      <c r="CK361" s="232"/>
      <c r="CL361" s="232"/>
      <c r="CM361" s="232"/>
      <c r="CN361" s="232"/>
      <c r="CO361" s="232"/>
      <c r="CP361" s="232"/>
      <c r="CQ361" s="232"/>
      <c r="CR361" s="232"/>
      <c r="CS361" s="232"/>
      <c r="CT361" s="232"/>
      <c r="CU361" s="232"/>
      <c r="CV361" s="232"/>
      <c r="CW361" s="232"/>
      <c r="CX361" s="232"/>
      <c r="CY361" s="232"/>
      <c r="CZ361" s="232"/>
      <c r="DA361" s="232"/>
      <c r="DB361" s="232"/>
      <c r="DC361" s="232"/>
      <c r="DD361" s="232"/>
      <c r="DE361" s="232"/>
      <c r="DF361" s="232"/>
      <c r="DG361" s="232"/>
      <c r="DH361" s="232"/>
      <c r="DI361" s="232"/>
      <c r="DJ361" s="232"/>
      <c r="DK361" s="232"/>
      <c r="DL361" s="232"/>
      <c r="DM361" s="232"/>
      <c r="DN361" s="232"/>
      <c r="DO361" s="232"/>
      <c r="DP361" s="232"/>
      <c r="DQ361" s="232"/>
      <c r="DR361" s="232"/>
      <c r="DS361" s="232"/>
      <c r="DT361" s="229"/>
      <c r="DU361" s="229"/>
      <c r="DV361" s="229"/>
    </row>
    <row r="362" spans="1:126" ht="15.75" x14ac:dyDescent="0.25">
      <c r="A362" s="235" t="s">
        <v>798</v>
      </c>
      <c r="B362" s="236" t="s">
        <v>799</v>
      </c>
      <c r="C362" s="237">
        <v>117600</v>
      </c>
      <c r="D362" s="237">
        <v>206500</v>
      </c>
      <c r="E362" s="237">
        <v>208000</v>
      </c>
      <c r="F362" s="237">
        <v>288364</v>
      </c>
      <c r="G362" s="237">
        <v>363125</v>
      </c>
      <c r="H362" s="237">
        <v>114</v>
      </c>
      <c r="I362" s="237">
        <v>137</v>
      </c>
      <c r="J362" s="237">
        <v>172</v>
      </c>
      <c r="K362" s="237">
        <v>283</v>
      </c>
      <c r="L362" s="239" t="s">
        <v>1829</v>
      </c>
      <c r="M362" s="154"/>
      <c r="N362" s="154"/>
      <c r="O362" s="154"/>
      <c r="P362" s="154"/>
      <c r="Q362" s="154"/>
      <c r="R362" s="154"/>
      <c r="S362" s="154"/>
      <c r="T362" s="154"/>
      <c r="U362" s="154"/>
      <c r="V362" s="154"/>
      <c r="W362" s="154"/>
      <c r="X362" s="154"/>
      <c r="Y362" s="154"/>
      <c r="Z362" s="240"/>
      <c r="AA362" s="240"/>
      <c r="AB362" s="240"/>
      <c r="AC362" s="240"/>
      <c r="AD362" s="240"/>
      <c r="AE362" s="240"/>
      <c r="AF362" s="240"/>
      <c r="AG362" s="240"/>
      <c r="AH362" s="240"/>
      <c r="AI362" s="240"/>
      <c r="AJ362" s="24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29"/>
      <c r="DU362" s="229"/>
      <c r="DV362" s="229"/>
    </row>
    <row r="363" spans="1:126" ht="15.75" x14ac:dyDescent="0.25">
      <c r="A363" s="163" t="s">
        <v>800</v>
      </c>
      <c r="B363" s="230" t="s">
        <v>801</v>
      </c>
      <c r="C363" s="231" t="e">
        <v>#N/A</v>
      </c>
      <c r="D363" s="231" t="e">
        <v>#N/A</v>
      </c>
      <c r="E363" s="231" t="e">
        <v>#N/A</v>
      </c>
      <c r="F363" s="231" t="e">
        <v>#N/A</v>
      </c>
      <c r="G363" s="231" t="e">
        <v>#N/A</v>
      </c>
      <c r="H363" s="231" t="e">
        <v>#N/A</v>
      </c>
      <c r="I363" s="231" t="e">
        <v>#N/A</v>
      </c>
      <c r="J363" s="231" t="e">
        <v>#N/A</v>
      </c>
      <c r="K363" s="231" t="e">
        <v>#N/A</v>
      </c>
      <c r="L363" s="164" t="e">
        <v>#N/A</v>
      </c>
      <c r="M363" s="164"/>
      <c r="N363" s="164"/>
      <c r="O363" s="164"/>
      <c r="P363" s="164"/>
      <c r="Q363" s="164"/>
      <c r="R363" s="164"/>
      <c r="S363" s="164"/>
      <c r="T363" s="164"/>
      <c r="U363" s="164"/>
      <c r="V363" s="164"/>
      <c r="W363" s="164"/>
      <c r="X363" s="164"/>
      <c r="Y363" s="164"/>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c r="AW363" s="233"/>
      <c r="AX363" s="233"/>
      <c r="AY363" s="233"/>
      <c r="AZ363" s="233"/>
      <c r="BA363" s="233"/>
      <c r="BB363" s="233"/>
      <c r="BC363" s="233"/>
      <c r="BD363" s="233"/>
      <c r="BE363" s="233"/>
      <c r="BF363" s="233"/>
      <c r="BG363" s="233"/>
      <c r="BH363" s="233"/>
      <c r="BI363" s="233"/>
      <c r="BJ363" s="233"/>
      <c r="BK363" s="233"/>
      <c r="BL363" s="233"/>
      <c r="BM363" s="233"/>
      <c r="BN363" s="233"/>
      <c r="BO363" s="233"/>
      <c r="BP363" s="233"/>
      <c r="BQ363" s="233"/>
      <c r="BR363" s="233"/>
      <c r="BS363" s="233"/>
      <c r="BT363" s="233"/>
      <c r="BU363" s="233"/>
      <c r="BV363" s="233"/>
      <c r="BW363" s="233"/>
      <c r="BX363" s="233"/>
      <c r="BY363" s="233"/>
      <c r="BZ363" s="233"/>
      <c r="CA363" s="233"/>
      <c r="CB363" s="233"/>
      <c r="CC363" s="233"/>
      <c r="CD363" s="233"/>
      <c r="CE363" s="233"/>
      <c r="CF363" s="233"/>
      <c r="CG363" s="233"/>
      <c r="CH363" s="233"/>
      <c r="CI363" s="233"/>
      <c r="CJ363" s="233"/>
      <c r="CK363" s="233"/>
      <c r="CL363" s="233"/>
      <c r="CM363" s="233"/>
      <c r="CN363" s="233"/>
      <c r="CO363" s="233"/>
      <c r="CP363" s="233"/>
      <c r="CQ363" s="233"/>
      <c r="CR363" s="233"/>
      <c r="CS363" s="233"/>
      <c r="CT363" s="233"/>
      <c r="CU363" s="233"/>
      <c r="CV363" s="233"/>
      <c r="CW363" s="233"/>
      <c r="CX363" s="233"/>
      <c r="CY363" s="233"/>
      <c r="CZ363" s="233"/>
      <c r="DA363" s="233"/>
      <c r="DB363" s="233"/>
      <c r="DC363" s="233"/>
      <c r="DD363" s="233"/>
      <c r="DE363" s="233"/>
      <c r="DF363" s="233"/>
      <c r="DG363" s="233"/>
      <c r="DH363" s="233"/>
      <c r="DI363" s="233"/>
      <c r="DJ363" s="233"/>
      <c r="DK363" s="233"/>
      <c r="DL363" s="233"/>
      <c r="DM363" s="233"/>
      <c r="DN363" s="233"/>
      <c r="DO363" s="233"/>
      <c r="DP363" s="233"/>
      <c r="DQ363" s="233"/>
      <c r="DR363" s="233"/>
      <c r="DS363" s="233"/>
      <c r="DT363" s="229"/>
      <c r="DU363" s="229"/>
      <c r="DV363" s="229"/>
    </row>
    <row r="364" spans="1:126" ht="15.75" x14ac:dyDescent="0.25">
      <c r="A364" s="235" t="s">
        <v>802</v>
      </c>
      <c r="B364" s="236" t="s">
        <v>803</v>
      </c>
      <c r="C364" s="237" t="s">
        <v>1223</v>
      </c>
      <c r="D364" s="237" t="s">
        <v>1223</v>
      </c>
      <c r="E364" s="237">
        <v>205250</v>
      </c>
      <c r="F364" s="237">
        <v>276500</v>
      </c>
      <c r="G364" s="237">
        <v>404615</v>
      </c>
      <c r="H364" s="238" t="s">
        <v>1223</v>
      </c>
      <c r="I364" s="237">
        <v>155</v>
      </c>
      <c r="J364" s="237">
        <v>178</v>
      </c>
      <c r="K364" s="237">
        <v>268</v>
      </c>
      <c r="L364" s="239" t="s">
        <v>1735</v>
      </c>
      <c r="M364" s="154"/>
      <c r="N364" s="154"/>
      <c r="O364" s="154"/>
      <c r="P364" s="154"/>
      <c r="Q364" s="154"/>
      <c r="R364" s="154"/>
      <c r="S364" s="154"/>
      <c r="T364" s="154"/>
      <c r="U364" s="154"/>
      <c r="V364" s="154"/>
      <c r="W364" s="154"/>
      <c r="X364" s="154"/>
      <c r="Y364" s="154"/>
      <c r="Z364" s="240"/>
      <c r="AA364" s="240"/>
      <c r="AB364" s="240"/>
      <c r="AC364" s="240"/>
      <c r="AD364" s="240"/>
      <c r="AE364" s="240"/>
      <c r="AF364" s="240"/>
      <c r="AG364" s="240"/>
      <c r="AH364" s="240"/>
      <c r="AI364" s="240"/>
      <c r="AJ364" s="240"/>
      <c r="AK364" s="240"/>
      <c r="AL364" s="240"/>
      <c r="AM364" s="240"/>
      <c r="AN364" s="240"/>
      <c r="AO364" s="240"/>
      <c r="AP364" s="240"/>
      <c r="AQ364" s="240"/>
      <c r="AR364" s="240"/>
      <c r="AS364" s="240"/>
      <c r="AT364" s="240"/>
      <c r="AU364" s="240"/>
      <c r="AV364" s="240"/>
      <c r="AW364" s="240"/>
      <c r="AX364" s="240"/>
      <c r="AY364" s="240"/>
      <c r="AZ364" s="240"/>
      <c r="BA364" s="240"/>
      <c r="BB364" s="240"/>
      <c r="BC364" s="240"/>
      <c r="BD364" s="240"/>
      <c r="BE364" s="240"/>
      <c r="BF364" s="240"/>
      <c r="BG364" s="240"/>
      <c r="BH364" s="240"/>
      <c r="BI364" s="240"/>
      <c r="BJ364" s="240"/>
      <c r="BK364" s="240"/>
      <c r="BL364" s="240"/>
      <c r="BM364" s="240"/>
      <c r="BN364" s="240"/>
      <c r="BO364" s="240"/>
      <c r="BP364" s="240"/>
      <c r="BQ364" s="240"/>
      <c r="BR364" s="240"/>
      <c r="BS364" s="240"/>
      <c r="BT364" s="240"/>
      <c r="BU364" s="240"/>
      <c r="BV364" s="240"/>
      <c r="BW364" s="240"/>
      <c r="BX364" s="240"/>
      <c r="BY364" s="240"/>
      <c r="BZ364" s="240"/>
      <c r="CA364" s="240"/>
      <c r="CB364" s="240"/>
      <c r="CC364" s="240"/>
      <c r="CD364" s="240"/>
      <c r="CE364" s="240"/>
      <c r="CF364" s="240"/>
      <c r="CG364" s="240"/>
      <c r="CH364" s="240"/>
      <c r="CI364" s="240"/>
      <c r="CJ364" s="240"/>
      <c r="CK364" s="240"/>
      <c r="CL364" s="240"/>
      <c r="CM364" s="240"/>
      <c r="CN364" s="240"/>
      <c r="CO364" s="240"/>
      <c r="CP364" s="240"/>
      <c r="CQ364" s="240"/>
      <c r="CR364" s="240"/>
      <c r="CS364" s="240"/>
      <c r="CT364" s="240"/>
      <c r="CU364" s="240"/>
      <c r="CV364" s="240"/>
      <c r="CW364" s="240"/>
      <c r="CX364" s="240"/>
      <c r="CY364" s="240"/>
      <c r="CZ364" s="240"/>
      <c r="DA364" s="240"/>
      <c r="DB364" s="240"/>
      <c r="DC364" s="240"/>
      <c r="DD364" s="240"/>
      <c r="DE364" s="240"/>
      <c r="DF364" s="240"/>
      <c r="DG364" s="240"/>
      <c r="DH364" s="240"/>
      <c r="DI364" s="240"/>
      <c r="DJ364" s="240"/>
      <c r="DK364" s="240"/>
      <c r="DL364" s="240"/>
      <c r="DM364" s="240"/>
      <c r="DN364" s="240"/>
      <c r="DO364" s="240"/>
      <c r="DP364" s="240"/>
      <c r="DQ364" s="240"/>
      <c r="DR364" s="240"/>
      <c r="DS364" s="240"/>
      <c r="DT364" s="229"/>
      <c r="DU364" s="229"/>
      <c r="DV364" s="229"/>
    </row>
    <row r="365" spans="1:126" ht="15.75" x14ac:dyDescent="0.25">
      <c r="A365" s="163" t="s">
        <v>804</v>
      </c>
      <c r="B365" s="230" t="s">
        <v>805</v>
      </c>
      <c r="C365" s="231" t="e">
        <v>#N/A</v>
      </c>
      <c r="D365" s="231" t="e">
        <v>#N/A</v>
      </c>
      <c r="E365" s="231" t="e">
        <v>#N/A</v>
      </c>
      <c r="F365" s="231" t="e">
        <v>#N/A</v>
      </c>
      <c r="G365" s="231" t="e">
        <v>#N/A</v>
      </c>
      <c r="H365" s="231" t="e">
        <v>#N/A</v>
      </c>
      <c r="I365" s="231" t="e">
        <v>#N/A</v>
      </c>
      <c r="J365" s="231" t="e">
        <v>#N/A</v>
      </c>
      <c r="K365" s="231" t="e">
        <v>#N/A</v>
      </c>
      <c r="L365" s="164" t="e">
        <v>#N/A</v>
      </c>
      <c r="M365" s="164"/>
      <c r="N365" s="164"/>
      <c r="O365" s="164"/>
      <c r="P365" s="164"/>
      <c r="Q365" s="164"/>
      <c r="R365" s="164"/>
      <c r="S365" s="164"/>
      <c r="T365" s="164"/>
      <c r="U365" s="164"/>
      <c r="V365" s="164"/>
      <c r="W365" s="164"/>
      <c r="X365" s="164"/>
      <c r="Y365" s="164"/>
      <c r="Z365" s="232"/>
      <c r="AA365" s="232"/>
      <c r="AB365" s="232"/>
      <c r="AC365" s="232"/>
      <c r="AD365" s="232"/>
      <c r="AE365" s="232"/>
      <c r="AF365" s="232"/>
      <c r="AG365" s="232"/>
      <c r="AH365" s="232"/>
      <c r="AI365" s="232"/>
      <c r="AJ365" s="232"/>
      <c r="AK365" s="232"/>
      <c r="AL365" s="232"/>
      <c r="AM365" s="232"/>
      <c r="AN365" s="232"/>
      <c r="AO365" s="232"/>
      <c r="AP365" s="232"/>
      <c r="AQ365" s="232"/>
      <c r="AR365" s="232"/>
      <c r="AS365" s="232"/>
      <c r="AT365" s="232"/>
      <c r="AU365" s="232"/>
      <c r="AV365" s="232"/>
      <c r="AW365" s="232"/>
      <c r="AX365" s="232"/>
      <c r="AY365" s="232"/>
      <c r="AZ365" s="232"/>
      <c r="BA365" s="232"/>
      <c r="BB365" s="232"/>
      <c r="BC365" s="232"/>
      <c r="BD365" s="232"/>
      <c r="BE365" s="232"/>
      <c r="BF365" s="232"/>
      <c r="BG365" s="232"/>
      <c r="BH365" s="232"/>
      <c r="BI365" s="232"/>
      <c r="BJ365" s="232"/>
      <c r="BK365" s="232"/>
      <c r="BL365" s="232"/>
      <c r="BM365" s="232"/>
      <c r="BN365" s="232"/>
      <c r="BO365" s="232"/>
      <c r="BP365" s="232"/>
      <c r="BQ365" s="232"/>
      <c r="BR365" s="232"/>
      <c r="BS365" s="232"/>
      <c r="BT365" s="232"/>
      <c r="BU365" s="232"/>
      <c r="BV365" s="232"/>
      <c r="BW365" s="232"/>
      <c r="BX365" s="232"/>
      <c r="BY365" s="232"/>
      <c r="BZ365" s="232"/>
      <c r="CA365" s="232"/>
      <c r="CB365" s="232"/>
      <c r="CC365" s="232"/>
      <c r="CD365" s="232"/>
      <c r="CE365" s="232"/>
      <c r="CF365" s="232"/>
      <c r="CG365" s="232"/>
      <c r="CH365" s="232"/>
      <c r="CI365" s="232"/>
      <c r="CJ365" s="232"/>
      <c r="CK365" s="232"/>
      <c r="CL365" s="232"/>
      <c r="CM365" s="232"/>
      <c r="CN365" s="232"/>
      <c r="CO365" s="232"/>
      <c r="CP365" s="232"/>
      <c r="CQ365" s="232"/>
      <c r="CR365" s="232"/>
      <c r="CS365" s="232"/>
      <c r="CT365" s="232"/>
      <c r="CU365" s="232"/>
      <c r="CV365" s="232"/>
      <c r="CW365" s="232"/>
      <c r="CX365" s="232"/>
      <c r="CY365" s="232"/>
      <c r="CZ365" s="232"/>
      <c r="DA365" s="232"/>
      <c r="DB365" s="232"/>
      <c r="DC365" s="232"/>
      <c r="DD365" s="232"/>
      <c r="DE365" s="232"/>
      <c r="DF365" s="232"/>
      <c r="DG365" s="232"/>
      <c r="DH365" s="232"/>
      <c r="DI365" s="232"/>
      <c r="DJ365" s="232"/>
      <c r="DK365" s="232"/>
      <c r="DL365" s="232"/>
      <c r="DM365" s="232"/>
      <c r="DN365" s="232"/>
      <c r="DO365" s="232"/>
      <c r="DP365" s="232"/>
      <c r="DQ365" s="232"/>
      <c r="DR365" s="232"/>
      <c r="DS365" s="232"/>
      <c r="DT365" s="229"/>
      <c r="DU365" s="229"/>
      <c r="DV365" s="229"/>
    </row>
    <row r="366" spans="1:126" ht="15.75" x14ac:dyDescent="0.25">
      <c r="A366" s="235" t="s">
        <v>806</v>
      </c>
      <c r="B366" s="236" t="s">
        <v>807</v>
      </c>
      <c r="C366" s="237" t="s">
        <v>1223</v>
      </c>
      <c r="D366" s="237" t="s">
        <v>1223</v>
      </c>
      <c r="E366" s="237">
        <v>179083</v>
      </c>
      <c r="F366" s="237">
        <v>230333</v>
      </c>
      <c r="G366" s="237">
        <v>338571</v>
      </c>
      <c r="H366" s="237">
        <v>116</v>
      </c>
      <c r="I366" s="237">
        <v>167</v>
      </c>
      <c r="J366" s="237">
        <v>169</v>
      </c>
      <c r="K366" s="237">
        <v>253</v>
      </c>
      <c r="L366" s="239" t="s">
        <v>1826</v>
      </c>
      <c r="M366" s="154"/>
      <c r="N366" s="154"/>
      <c r="O366" s="154"/>
      <c r="P366" s="154"/>
      <c r="Q366" s="154"/>
      <c r="R366" s="154"/>
      <c r="S366" s="154"/>
      <c r="T366" s="154"/>
      <c r="U366" s="154"/>
      <c r="V366" s="154"/>
      <c r="W366" s="154"/>
      <c r="X366" s="154"/>
      <c r="Y366" s="154"/>
      <c r="Z366" s="240"/>
      <c r="AA366" s="240"/>
      <c r="AB366" s="240"/>
      <c r="AC366" s="240"/>
      <c r="AD366" s="240"/>
      <c r="AE366" s="240"/>
      <c r="AF366" s="240"/>
      <c r="AG366" s="240"/>
      <c r="AH366" s="240"/>
      <c r="AI366" s="240"/>
      <c r="AJ366" s="240"/>
      <c r="AK366" s="240"/>
      <c r="AL366" s="240"/>
      <c r="AM366" s="240"/>
      <c r="AN366" s="240"/>
      <c r="AO366" s="240"/>
      <c r="AP366" s="240"/>
      <c r="AQ366" s="240"/>
      <c r="AR366" s="240"/>
      <c r="AS366" s="240"/>
      <c r="AT366" s="240"/>
      <c r="AU366" s="240"/>
      <c r="AV366" s="240"/>
      <c r="AW366" s="240"/>
      <c r="AX366" s="240"/>
      <c r="AY366" s="240"/>
      <c r="AZ366" s="240"/>
      <c r="BA366" s="240"/>
      <c r="BB366" s="240"/>
      <c r="BC366" s="240"/>
      <c r="BD366" s="240"/>
      <c r="BE366" s="240"/>
      <c r="BF366" s="240"/>
      <c r="BG366" s="240"/>
      <c r="BH366" s="240"/>
      <c r="BI366" s="240"/>
      <c r="BJ366" s="240"/>
      <c r="BK366" s="240"/>
      <c r="BL366" s="240"/>
      <c r="BM366" s="240"/>
      <c r="BN366" s="240"/>
      <c r="BO366" s="240"/>
      <c r="BP366" s="240"/>
      <c r="BQ366" s="240"/>
      <c r="BR366" s="240"/>
      <c r="BS366" s="240"/>
      <c r="BT366" s="240"/>
      <c r="BU366" s="240"/>
      <c r="BV366" s="240"/>
      <c r="BW366" s="240"/>
      <c r="BX366" s="240"/>
      <c r="BY366" s="240"/>
      <c r="BZ366" s="240"/>
      <c r="CA366" s="240"/>
      <c r="CB366" s="240"/>
      <c r="CC366" s="240"/>
      <c r="CD366" s="240"/>
      <c r="CE366" s="240"/>
      <c r="CF366" s="240"/>
      <c r="CG366" s="240"/>
      <c r="CH366" s="240"/>
      <c r="CI366" s="240"/>
      <c r="CJ366" s="240"/>
      <c r="CK366" s="240"/>
      <c r="CL366" s="240"/>
      <c r="CM366" s="240"/>
      <c r="CN366" s="240"/>
      <c r="CO366" s="240"/>
      <c r="CP366" s="240"/>
      <c r="CQ366" s="240"/>
      <c r="CR366" s="240"/>
      <c r="CS366" s="240"/>
      <c r="CT366" s="240"/>
      <c r="CU366" s="240"/>
      <c r="CV366" s="240"/>
      <c r="CW366" s="240"/>
      <c r="CX366" s="240"/>
      <c r="CY366" s="240"/>
      <c r="CZ366" s="240"/>
      <c r="DA366" s="240"/>
      <c r="DB366" s="240"/>
      <c r="DC366" s="240"/>
      <c r="DD366" s="240"/>
      <c r="DE366" s="240"/>
      <c r="DF366" s="240"/>
      <c r="DG366" s="240"/>
      <c r="DH366" s="240"/>
      <c r="DI366" s="240"/>
      <c r="DJ366" s="240"/>
      <c r="DK366" s="240"/>
      <c r="DL366" s="240"/>
      <c r="DM366" s="240"/>
      <c r="DN366" s="240"/>
      <c r="DO366" s="240"/>
      <c r="DP366" s="240"/>
      <c r="DQ366" s="240"/>
      <c r="DR366" s="240"/>
      <c r="DS366" s="240"/>
      <c r="DT366" s="229"/>
      <c r="DU366" s="229"/>
      <c r="DV366" s="229"/>
    </row>
    <row r="367" spans="1:126" ht="15.75" x14ac:dyDescent="0.25">
      <c r="A367" s="235" t="s">
        <v>808</v>
      </c>
      <c r="B367" s="236" t="s">
        <v>809</v>
      </c>
      <c r="C367" s="237" t="s">
        <v>1223</v>
      </c>
      <c r="D367" s="237" t="s">
        <v>1223</v>
      </c>
      <c r="E367" s="237">
        <v>257250</v>
      </c>
      <c r="F367" s="237">
        <v>206736</v>
      </c>
      <c r="G367" s="237">
        <v>302500</v>
      </c>
      <c r="H367" s="237" t="s">
        <v>1223</v>
      </c>
      <c r="I367" s="237">
        <v>173</v>
      </c>
      <c r="J367" s="237">
        <v>222</v>
      </c>
      <c r="K367" s="237">
        <v>253</v>
      </c>
      <c r="L367" s="239" t="s">
        <v>1735</v>
      </c>
      <c r="M367" s="154"/>
      <c r="N367" s="154"/>
      <c r="O367" s="154"/>
      <c r="P367" s="154"/>
      <c r="Q367" s="154"/>
      <c r="R367" s="154"/>
      <c r="S367" s="154"/>
      <c r="T367" s="154"/>
      <c r="U367" s="154"/>
      <c r="V367" s="154"/>
      <c r="W367" s="154"/>
      <c r="X367" s="154"/>
      <c r="Y367" s="154"/>
      <c r="Z367" s="240"/>
      <c r="AA367" s="240"/>
      <c r="AB367" s="240"/>
      <c r="AC367" s="240"/>
      <c r="AD367" s="240"/>
      <c r="AE367" s="240"/>
      <c r="AF367" s="240"/>
      <c r="AG367" s="240"/>
      <c r="AH367" s="240"/>
      <c r="AI367" s="240"/>
      <c r="AJ367" s="240"/>
      <c r="AK367" s="240"/>
      <c r="AL367" s="240"/>
      <c r="AM367" s="240"/>
      <c r="AN367" s="240"/>
      <c r="AO367" s="240"/>
      <c r="AP367" s="240"/>
      <c r="AQ367" s="240"/>
      <c r="AR367" s="240"/>
      <c r="AS367" s="240"/>
      <c r="AT367" s="240"/>
      <c r="AU367" s="240"/>
      <c r="AV367" s="240"/>
      <c r="AW367" s="240"/>
      <c r="AX367" s="240"/>
      <c r="AY367" s="240"/>
      <c r="AZ367" s="240"/>
      <c r="BA367" s="240"/>
      <c r="BB367" s="240"/>
      <c r="BC367" s="240"/>
      <c r="BD367" s="240"/>
      <c r="BE367" s="240"/>
      <c r="BF367" s="240"/>
      <c r="BG367" s="240"/>
      <c r="BH367" s="240"/>
      <c r="BI367" s="240"/>
      <c r="BJ367" s="240"/>
      <c r="BK367" s="240"/>
      <c r="BL367" s="240"/>
      <c r="BM367" s="240"/>
      <c r="BN367" s="240"/>
      <c r="BO367" s="240"/>
      <c r="BP367" s="240"/>
      <c r="BQ367" s="240"/>
      <c r="BR367" s="240"/>
      <c r="BS367" s="240"/>
      <c r="BT367" s="240"/>
      <c r="BU367" s="240"/>
      <c r="BV367" s="240"/>
      <c r="BW367" s="240"/>
      <c r="BX367" s="240"/>
      <c r="BY367" s="240"/>
      <c r="BZ367" s="240"/>
      <c r="CA367" s="240"/>
      <c r="CB367" s="240"/>
      <c r="CC367" s="240"/>
      <c r="CD367" s="240"/>
      <c r="CE367" s="240"/>
      <c r="CF367" s="240"/>
      <c r="CG367" s="240"/>
      <c r="CH367" s="240"/>
      <c r="CI367" s="240"/>
      <c r="CJ367" s="240"/>
      <c r="CK367" s="240"/>
      <c r="CL367" s="240"/>
      <c r="CM367" s="240"/>
      <c r="CN367" s="240"/>
      <c r="CO367" s="240"/>
      <c r="CP367" s="240"/>
      <c r="CQ367" s="240"/>
      <c r="CR367" s="240"/>
      <c r="CS367" s="240"/>
      <c r="CT367" s="240"/>
      <c r="CU367" s="240"/>
      <c r="CV367" s="240"/>
      <c r="CW367" s="240"/>
      <c r="CX367" s="240"/>
      <c r="CY367" s="240"/>
      <c r="CZ367" s="240"/>
      <c r="DA367" s="240"/>
      <c r="DB367" s="240"/>
      <c r="DC367" s="240"/>
      <c r="DD367" s="240"/>
      <c r="DE367" s="240"/>
      <c r="DF367" s="240"/>
      <c r="DG367" s="240"/>
      <c r="DH367" s="240"/>
      <c r="DI367" s="240"/>
      <c r="DJ367" s="240"/>
      <c r="DK367" s="240"/>
      <c r="DL367" s="240"/>
      <c r="DM367" s="240"/>
      <c r="DN367" s="240"/>
      <c r="DO367" s="240"/>
      <c r="DP367" s="240"/>
      <c r="DQ367" s="240"/>
      <c r="DR367" s="240"/>
      <c r="DS367" s="240"/>
      <c r="DT367" s="229"/>
      <c r="DU367" s="229"/>
      <c r="DV367" s="229"/>
    </row>
    <row r="368" spans="1:126" ht="15.75" x14ac:dyDescent="0.25">
      <c r="A368" s="163" t="s">
        <v>810</v>
      </c>
      <c r="B368" s="230" t="s">
        <v>811</v>
      </c>
      <c r="C368" s="231" t="e">
        <v>#N/A</v>
      </c>
      <c r="D368" s="231" t="e">
        <v>#N/A</v>
      </c>
      <c r="E368" s="231" t="e">
        <v>#N/A</v>
      </c>
      <c r="F368" s="231" t="e">
        <v>#N/A</v>
      </c>
      <c r="G368" s="231" t="e">
        <v>#N/A</v>
      </c>
      <c r="H368" s="231" t="e">
        <v>#N/A</v>
      </c>
      <c r="I368" s="231" t="e">
        <v>#N/A</v>
      </c>
      <c r="J368" s="231" t="e">
        <v>#N/A</v>
      </c>
      <c r="K368" s="231" t="e">
        <v>#N/A</v>
      </c>
      <c r="L368" s="164" t="e">
        <v>#N/A</v>
      </c>
      <c r="M368" s="164"/>
      <c r="N368" s="164"/>
      <c r="O368" s="164"/>
      <c r="P368" s="164"/>
      <c r="Q368" s="164"/>
      <c r="R368" s="164"/>
      <c r="S368" s="164"/>
      <c r="T368" s="164"/>
      <c r="U368" s="164"/>
      <c r="V368" s="164"/>
      <c r="W368" s="164"/>
      <c r="X368" s="164"/>
      <c r="Y368" s="164"/>
      <c r="Z368" s="233"/>
      <c r="AA368" s="233"/>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233"/>
      <c r="BE368" s="233"/>
      <c r="BF368" s="233"/>
      <c r="BG368" s="233"/>
      <c r="BH368" s="233"/>
      <c r="BI368" s="233"/>
      <c r="BJ368" s="233"/>
      <c r="BK368" s="233"/>
      <c r="BL368" s="233"/>
      <c r="BM368" s="233"/>
      <c r="BN368" s="233"/>
      <c r="BO368" s="233"/>
      <c r="BP368" s="233"/>
      <c r="BQ368" s="233"/>
      <c r="BR368" s="233"/>
      <c r="BS368" s="233"/>
      <c r="BT368" s="233"/>
      <c r="BU368" s="233"/>
      <c r="BV368" s="233"/>
      <c r="BW368" s="233"/>
      <c r="BX368" s="233"/>
      <c r="BY368" s="233"/>
      <c r="BZ368" s="233"/>
      <c r="CA368" s="233"/>
      <c r="CB368" s="233"/>
      <c r="CC368" s="233"/>
      <c r="CD368" s="233"/>
      <c r="CE368" s="233"/>
      <c r="CF368" s="233"/>
      <c r="CG368" s="233"/>
      <c r="CH368" s="233"/>
      <c r="CI368" s="233"/>
      <c r="CJ368" s="233"/>
      <c r="CK368" s="233"/>
      <c r="CL368" s="233"/>
      <c r="CM368" s="233"/>
      <c r="CN368" s="233"/>
      <c r="CO368" s="233"/>
      <c r="CP368" s="233"/>
      <c r="CQ368" s="233"/>
      <c r="CR368" s="233"/>
      <c r="CS368" s="233"/>
      <c r="CT368" s="233"/>
      <c r="CU368" s="233"/>
      <c r="CV368" s="233"/>
      <c r="CW368" s="233"/>
      <c r="CX368" s="233"/>
      <c r="CY368" s="233"/>
      <c r="CZ368" s="233"/>
      <c r="DA368" s="233"/>
      <c r="DB368" s="233"/>
      <c r="DC368" s="233"/>
      <c r="DD368" s="233"/>
      <c r="DE368" s="233"/>
      <c r="DF368" s="233"/>
      <c r="DG368" s="233"/>
      <c r="DH368" s="233"/>
      <c r="DI368" s="233"/>
      <c r="DJ368" s="233"/>
      <c r="DK368" s="233"/>
      <c r="DL368" s="233"/>
      <c r="DM368" s="233"/>
      <c r="DN368" s="233"/>
      <c r="DO368" s="233"/>
      <c r="DP368" s="233"/>
      <c r="DQ368" s="233"/>
      <c r="DR368" s="233"/>
      <c r="DS368" s="233"/>
      <c r="DT368" s="229"/>
      <c r="DU368" s="229"/>
      <c r="DV368" s="229"/>
    </row>
    <row r="369" spans="1:126" ht="15.75" x14ac:dyDescent="0.25">
      <c r="A369" s="235" t="s">
        <v>812</v>
      </c>
      <c r="B369" s="236" t="s">
        <v>813</v>
      </c>
      <c r="C369" s="237" t="s">
        <v>1223</v>
      </c>
      <c r="D369" s="237" t="s">
        <v>1223</v>
      </c>
      <c r="E369" s="238" t="s">
        <v>1223</v>
      </c>
      <c r="F369" s="237">
        <v>258500</v>
      </c>
      <c r="G369" s="237">
        <v>446667</v>
      </c>
      <c r="H369" s="237" t="s">
        <v>1223</v>
      </c>
      <c r="I369" s="237">
        <v>132</v>
      </c>
      <c r="J369" s="237">
        <v>225</v>
      </c>
      <c r="K369" s="237" t="s">
        <v>1223</v>
      </c>
      <c r="L369" s="239" t="s">
        <v>1735</v>
      </c>
      <c r="M369" s="154"/>
      <c r="N369" s="154"/>
      <c r="O369" s="154"/>
      <c r="P369" s="154"/>
      <c r="Q369" s="154"/>
      <c r="R369" s="154"/>
      <c r="S369" s="154"/>
      <c r="T369" s="154"/>
      <c r="U369" s="154"/>
      <c r="V369" s="154"/>
      <c r="W369" s="154"/>
      <c r="X369" s="154"/>
      <c r="Y369" s="154"/>
      <c r="Z369" s="240"/>
      <c r="AA369" s="240"/>
      <c r="AB369" s="240"/>
      <c r="AC369" s="240"/>
      <c r="AD369" s="240"/>
      <c r="AE369" s="240"/>
      <c r="AF369" s="240"/>
      <c r="AG369" s="240"/>
      <c r="AH369" s="240"/>
      <c r="AI369" s="240"/>
      <c r="AJ369" s="240"/>
      <c r="AK369" s="240"/>
      <c r="AL369" s="240"/>
      <c r="AM369" s="240"/>
      <c r="AN369" s="240"/>
      <c r="AO369" s="240"/>
      <c r="AP369" s="240"/>
      <c r="AQ369" s="240"/>
      <c r="AR369" s="240"/>
      <c r="AS369" s="240"/>
      <c r="AT369" s="240"/>
      <c r="AU369" s="240"/>
      <c r="AV369" s="240"/>
      <c r="AW369" s="240"/>
      <c r="AX369" s="240"/>
      <c r="AY369" s="240"/>
      <c r="AZ369" s="240"/>
      <c r="BA369" s="240"/>
      <c r="BB369" s="240"/>
      <c r="BC369" s="240"/>
      <c r="BD369" s="240"/>
      <c r="BE369" s="240"/>
      <c r="BF369" s="240"/>
      <c r="BG369" s="240"/>
      <c r="BH369" s="240"/>
      <c r="BI369" s="240"/>
      <c r="BJ369" s="240"/>
      <c r="BK369" s="240"/>
      <c r="BL369" s="240"/>
      <c r="BM369" s="240"/>
      <c r="BN369" s="240"/>
      <c r="BO369" s="240"/>
      <c r="BP369" s="240"/>
      <c r="BQ369" s="240"/>
      <c r="BR369" s="240"/>
      <c r="BS369" s="240"/>
      <c r="BT369" s="240"/>
      <c r="BU369" s="240"/>
      <c r="BV369" s="240"/>
      <c r="BW369" s="240"/>
      <c r="BX369" s="240"/>
      <c r="BY369" s="240"/>
      <c r="BZ369" s="240"/>
      <c r="CA369" s="240"/>
      <c r="CB369" s="240"/>
      <c r="CC369" s="240"/>
      <c r="CD369" s="240"/>
      <c r="CE369" s="240"/>
      <c r="CF369" s="240"/>
      <c r="CG369" s="240"/>
      <c r="CH369" s="240"/>
      <c r="CI369" s="240"/>
      <c r="CJ369" s="240"/>
      <c r="CK369" s="240"/>
      <c r="CL369" s="240"/>
      <c r="CM369" s="240"/>
      <c r="CN369" s="240"/>
      <c r="CO369" s="240"/>
      <c r="CP369" s="240"/>
      <c r="CQ369" s="240"/>
      <c r="CR369" s="240"/>
      <c r="CS369" s="240"/>
      <c r="CT369" s="240"/>
      <c r="CU369" s="240"/>
      <c r="CV369" s="240"/>
      <c r="CW369" s="240"/>
      <c r="CX369" s="240"/>
      <c r="CY369" s="240"/>
      <c r="CZ369" s="240"/>
      <c r="DA369" s="240"/>
      <c r="DB369" s="240"/>
      <c r="DC369" s="240"/>
      <c r="DD369" s="240"/>
      <c r="DE369" s="240"/>
      <c r="DF369" s="240"/>
      <c r="DG369" s="240"/>
      <c r="DH369" s="240"/>
      <c r="DI369" s="240"/>
      <c r="DJ369" s="240"/>
      <c r="DK369" s="240"/>
      <c r="DL369" s="240"/>
      <c r="DM369" s="240"/>
      <c r="DN369" s="240"/>
      <c r="DO369" s="240"/>
      <c r="DP369" s="240"/>
      <c r="DQ369" s="240"/>
      <c r="DR369" s="240"/>
      <c r="DS369" s="240"/>
      <c r="DT369" s="229"/>
      <c r="DU369" s="229"/>
      <c r="DV369" s="229"/>
    </row>
    <row r="370" spans="1:126" ht="15.75" x14ac:dyDescent="0.25">
      <c r="A370" s="163" t="s">
        <v>812</v>
      </c>
      <c r="B370" s="230" t="s">
        <v>814</v>
      </c>
      <c r="C370" s="231" t="e">
        <v>#N/A</v>
      </c>
      <c r="D370" s="231" t="e">
        <v>#N/A</v>
      </c>
      <c r="E370" s="231" t="e">
        <v>#N/A</v>
      </c>
      <c r="F370" s="231" t="e">
        <v>#N/A</v>
      </c>
      <c r="G370" s="231" t="e">
        <v>#N/A</v>
      </c>
      <c r="H370" s="231" t="e">
        <v>#N/A</v>
      </c>
      <c r="I370" s="231" t="e">
        <v>#N/A</v>
      </c>
      <c r="J370" s="231" t="e">
        <v>#N/A</v>
      </c>
      <c r="K370" s="231" t="e">
        <v>#N/A</v>
      </c>
      <c r="L370" s="164" t="e">
        <v>#N/A</v>
      </c>
      <c r="M370" s="164"/>
      <c r="N370" s="164"/>
      <c r="O370" s="164"/>
      <c r="P370" s="164"/>
      <c r="Q370" s="164"/>
      <c r="R370" s="164"/>
      <c r="S370" s="164"/>
      <c r="T370" s="164"/>
      <c r="U370" s="164"/>
      <c r="V370" s="164"/>
      <c r="W370" s="164"/>
      <c r="X370" s="164"/>
      <c r="Y370" s="164"/>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c r="AV370" s="233"/>
      <c r="AW370" s="233"/>
      <c r="AX370" s="233"/>
      <c r="AY370" s="233"/>
      <c r="AZ370" s="233"/>
      <c r="BA370" s="233"/>
      <c r="BB370" s="233"/>
      <c r="BC370" s="233"/>
      <c r="BD370" s="233"/>
      <c r="BE370" s="233"/>
      <c r="BF370" s="233"/>
      <c r="BG370" s="233"/>
      <c r="BH370" s="233"/>
      <c r="BI370" s="233"/>
      <c r="BJ370" s="233"/>
      <c r="BK370" s="233"/>
      <c r="BL370" s="233"/>
      <c r="BM370" s="233"/>
      <c r="BN370" s="233"/>
      <c r="BO370" s="233"/>
      <c r="BP370" s="233"/>
      <c r="BQ370" s="233"/>
      <c r="BR370" s="233"/>
      <c r="BS370" s="233"/>
      <c r="BT370" s="233"/>
      <c r="BU370" s="233"/>
      <c r="BV370" s="233"/>
      <c r="BW370" s="233"/>
      <c r="BX370" s="233"/>
      <c r="BY370" s="233"/>
      <c r="BZ370" s="233"/>
      <c r="CA370" s="233"/>
      <c r="CB370" s="233"/>
      <c r="CC370" s="233"/>
      <c r="CD370" s="233"/>
      <c r="CE370" s="233"/>
      <c r="CF370" s="233"/>
      <c r="CG370" s="233"/>
      <c r="CH370" s="233"/>
      <c r="CI370" s="233"/>
      <c r="CJ370" s="233"/>
      <c r="CK370" s="233"/>
      <c r="CL370" s="233"/>
      <c r="CM370" s="233"/>
      <c r="CN370" s="233"/>
      <c r="CO370" s="233"/>
      <c r="CP370" s="233"/>
      <c r="CQ370" s="233"/>
      <c r="CR370" s="233"/>
      <c r="CS370" s="233"/>
      <c r="CT370" s="233"/>
      <c r="CU370" s="233"/>
      <c r="CV370" s="233"/>
      <c r="CW370" s="233"/>
      <c r="CX370" s="233"/>
      <c r="CY370" s="233"/>
      <c r="CZ370" s="233"/>
      <c r="DA370" s="233"/>
      <c r="DB370" s="233"/>
      <c r="DC370" s="233"/>
      <c r="DD370" s="233"/>
      <c r="DE370" s="233"/>
      <c r="DF370" s="233"/>
      <c r="DG370" s="233"/>
      <c r="DH370" s="233"/>
      <c r="DI370" s="233"/>
      <c r="DJ370" s="233"/>
      <c r="DK370" s="233"/>
      <c r="DL370" s="233"/>
      <c r="DM370" s="233"/>
      <c r="DN370" s="233"/>
      <c r="DO370" s="233"/>
      <c r="DP370" s="233"/>
      <c r="DQ370" s="233"/>
      <c r="DR370" s="233"/>
      <c r="DS370" s="233"/>
      <c r="DT370" s="229"/>
      <c r="DU370" s="229"/>
      <c r="DV370" s="229"/>
    </row>
    <row r="371" spans="1:126" ht="15.75" x14ac:dyDescent="0.25">
      <c r="A371" s="235" t="s">
        <v>815</v>
      </c>
      <c r="B371" s="236" t="s">
        <v>816</v>
      </c>
      <c r="C371" s="237" t="s">
        <v>1223</v>
      </c>
      <c r="D371" s="237" t="s">
        <v>1223</v>
      </c>
      <c r="E371" s="237">
        <v>215000</v>
      </c>
      <c r="F371" s="237">
        <v>200714</v>
      </c>
      <c r="G371" s="237">
        <v>261000</v>
      </c>
      <c r="H371" s="237" t="s">
        <v>1223</v>
      </c>
      <c r="I371" s="237">
        <v>138</v>
      </c>
      <c r="J371" s="237">
        <v>164</v>
      </c>
      <c r="K371" s="238" t="s">
        <v>1223</v>
      </c>
      <c r="L371" s="239" t="s">
        <v>1737</v>
      </c>
      <c r="M371" s="154"/>
      <c r="N371" s="154"/>
      <c r="O371" s="154"/>
      <c r="P371" s="154"/>
      <c r="Q371" s="154"/>
      <c r="R371" s="154"/>
      <c r="S371" s="154"/>
      <c r="T371" s="154"/>
      <c r="U371" s="154"/>
      <c r="V371" s="154"/>
      <c r="W371" s="154"/>
      <c r="X371" s="154"/>
      <c r="Y371" s="154"/>
      <c r="Z371" s="240"/>
      <c r="AA371" s="240"/>
      <c r="AB371" s="240"/>
      <c r="AC371" s="240"/>
      <c r="AD371" s="240"/>
      <c r="AE371" s="240"/>
      <c r="AF371" s="240"/>
      <c r="AG371" s="240"/>
      <c r="AH371" s="240"/>
      <c r="AI371" s="240"/>
      <c r="AJ371" s="240"/>
      <c r="AK371" s="240"/>
      <c r="AL371" s="240"/>
      <c r="AM371" s="240"/>
      <c r="AN371" s="240"/>
      <c r="AO371" s="240"/>
      <c r="AP371" s="240"/>
      <c r="AQ371" s="240"/>
      <c r="AR371" s="240"/>
      <c r="AS371" s="240"/>
      <c r="AT371" s="240"/>
      <c r="AU371" s="240"/>
      <c r="AV371" s="240"/>
      <c r="AW371" s="240"/>
      <c r="AX371" s="240"/>
      <c r="AY371" s="240"/>
      <c r="AZ371" s="240"/>
      <c r="BA371" s="240"/>
      <c r="BB371" s="240"/>
      <c r="BC371" s="240"/>
      <c r="BD371" s="240"/>
      <c r="BE371" s="240"/>
      <c r="BF371" s="240"/>
      <c r="BG371" s="240"/>
      <c r="BH371" s="240"/>
      <c r="BI371" s="240"/>
      <c r="BJ371" s="240"/>
      <c r="BK371" s="240"/>
      <c r="BL371" s="240"/>
      <c r="BM371" s="240"/>
      <c r="BN371" s="240"/>
      <c r="BO371" s="240"/>
      <c r="BP371" s="240"/>
      <c r="BQ371" s="240"/>
      <c r="BR371" s="240"/>
      <c r="BS371" s="240"/>
      <c r="BT371" s="240"/>
      <c r="BU371" s="240"/>
      <c r="BV371" s="240"/>
      <c r="BW371" s="240"/>
      <c r="BX371" s="240"/>
      <c r="BY371" s="240"/>
      <c r="BZ371" s="240"/>
      <c r="CA371" s="240"/>
      <c r="CB371" s="240"/>
      <c r="CC371" s="240"/>
      <c r="CD371" s="240"/>
      <c r="CE371" s="240"/>
      <c r="CF371" s="240"/>
      <c r="CG371" s="240"/>
      <c r="CH371" s="240"/>
      <c r="CI371" s="240"/>
      <c r="CJ371" s="240"/>
      <c r="CK371" s="240"/>
      <c r="CL371" s="240"/>
      <c r="CM371" s="240"/>
      <c r="CN371" s="240"/>
      <c r="CO371" s="240"/>
      <c r="CP371" s="240"/>
      <c r="CQ371" s="240"/>
      <c r="CR371" s="240"/>
      <c r="CS371" s="240"/>
      <c r="CT371" s="240"/>
      <c r="CU371" s="240"/>
      <c r="CV371" s="240"/>
      <c r="CW371" s="240"/>
      <c r="CX371" s="240"/>
      <c r="CY371" s="240"/>
      <c r="CZ371" s="240"/>
      <c r="DA371" s="240"/>
      <c r="DB371" s="240"/>
      <c r="DC371" s="240"/>
      <c r="DD371" s="240"/>
      <c r="DE371" s="240"/>
      <c r="DF371" s="240"/>
      <c r="DG371" s="240"/>
      <c r="DH371" s="240"/>
      <c r="DI371" s="240"/>
      <c r="DJ371" s="240"/>
      <c r="DK371" s="240"/>
      <c r="DL371" s="240"/>
      <c r="DM371" s="240"/>
      <c r="DN371" s="240"/>
      <c r="DO371" s="240"/>
      <c r="DP371" s="240"/>
      <c r="DQ371" s="240"/>
      <c r="DR371" s="240"/>
      <c r="DS371" s="240"/>
      <c r="DT371" s="229"/>
      <c r="DU371" s="229"/>
      <c r="DV371" s="229"/>
    </row>
    <row r="372" spans="1:126" ht="15.75" x14ac:dyDescent="0.25">
      <c r="A372" s="163" t="s">
        <v>817</v>
      </c>
      <c r="B372" s="230" t="s">
        <v>818</v>
      </c>
      <c r="C372" s="231" t="e">
        <v>#N/A</v>
      </c>
      <c r="D372" s="231" t="e">
        <v>#N/A</v>
      </c>
      <c r="E372" s="231" t="e">
        <v>#N/A</v>
      </c>
      <c r="F372" s="231" t="e">
        <v>#N/A</v>
      </c>
      <c r="G372" s="231" t="e">
        <v>#N/A</v>
      </c>
      <c r="H372" s="231" t="e">
        <v>#N/A</v>
      </c>
      <c r="I372" s="231" t="e">
        <v>#N/A</v>
      </c>
      <c r="J372" s="231" t="e">
        <v>#N/A</v>
      </c>
      <c r="K372" s="231" t="e">
        <v>#N/A</v>
      </c>
      <c r="L372" s="164" t="e">
        <v>#N/A</v>
      </c>
      <c r="M372" s="164"/>
      <c r="N372" s="164"/>
      <c r="O372" s="164"/>
      <c r="P372" s="164"/>
      <c r="Q372" s="164"/>
      <c r="R372" s="164"/>
      <c r="S372" s="164"/>
      <c r="T372" s="164"/>
      <c r="U372" s="164"/>
      <c r="V372" s="164"/>
      <c r="W372" s="164"/>
      <c r="X372" s="164"/>
      <c r="Y372" s="164"/>
      <c r="Z372" s="233"/>
      <c r="AA372" s="233"/>
      <c r="AB372" s="233"/>
      <c r="AC372" s="233"/>
      <c r="AD372" s="233"/>
      <c r="AE372" s="233"/>
      <c r="AF372" s="233"/>
      <c r="AG372" s="233"/>
      <c r="AH372" s="233"/>
      <c r="AI372" s="233"/>
      <c r="AJ372" s="233"/>
      <c r="AK372" s="233"/>
      <c r="AL372" s="233"/>
      <c r="AM372" s="233"/>
      <c r="AN372" s="233"/>
      <c r="AO372" s="233"/>
      <c r="AP372" s="233"/>
      <c r="AQ372" s="233"/>
      <c r="AR372" s="233"/>
      <c r="AS372" s="233"/>
      <c r="AT372" s="233"/>
      <c r="AU372" s="233"/>
      <c r="AV372" s="233"/>
      <c r="AW372" s="233"/>
      <c r="AX372" s="233"/>
      <c r="AY372" s="233"/>
      <c r="AZ372" s="233"/>
      <c r="BA372" s="233"/>
      <c r="BB372" s="233"/>
      <c r="BC372" s="233"/>
      <c r="BD372" s="233"/>
      <c r="BE372" s="233"/>
      <c r="BF372" s="233"/>
      <c r="BG372" s="233"/>
      <c r="BH372" s="233"/>
      <c r="BI372" s="233"/>
      <c r="BJ372" s="233"/>
      <c r="BK372" s="233"/>
      <c r="BL372" s="233"/>
      <c r="BM372" s="233"/>
      <c r="BN372" s="233"/>
      <c r="BO372" s="233"/>
      <c r="BP372" s="233"/>
      <c r="BQ372" s="233"/>
      <c r="BR372" s="233"/>
      <c r="BS372" s="233"/>
      <c r="BT372" s="233"/>
      <c r="BU372" s="233"/>
      <c r="BV372" s="233"/>
      <c r="BW372" s="233"/>
      <c r="BX372" s="233"/>
      <c r="BY372" s="233"/>
      <c r="BZ372" s="233"/>
      <c r="CA372" s="233"/>
      <c r="CB372" s="233"/>
      <c r="CC372" s="233"/>
      <c r="CD372" s="233"/>
      <c r="CE372" s="233"/>
      <c r="CF372" s="233"/>
      <c r="CG372" s="233"/>
      <c r="CH372" s="233"/>
      <c r="CI372" s="233"/>
      <c r="CJ372" s="233"/>
      <c r="CK372" s="233"/>
      <c r="CL372" s="233"/>
      <c r="CM372" s="233"/>
      <c r="CN372" s="233"/>
      <c r="CO372" s="233"/>
      <c r="CP372" s="233"/>
      <c r="CQ372" s="233"/>
      <c r="CR372" s="233"/>
      <c r="CS372" s="233"/>
      <c r="CT372" s="233"/>
      <c r="CU372" s="233"/>
      <c r="CV372" s="233"/>
      <c r="CW372" s="233"/>
      <c r="CX372" s="233"/>
      <c r="CY372" s="233"/>
      <c r="CZ372" s="233"/>
      <c r="DA372" s="233"/>
      <c r="DB372" s="233"/>
      <c r="DC372" s="233"/>
      <c r="DD372" s="233"/>
      <c r="DE372" s="233"/>
      <c r="DF372" s="233"/>
      <c r="DG372" s="233"/>
      <c r="DH372" s="233"/>
      <c r="DI372" s="233"/>
      <c r="DJ372" s="233"/>
      <c r="DK372" s="233"/>
      <c r="DL372" s="233"/>
      <c r="DM372" s="233"/>
      <c r="DN372" s="233"/>
      <c r="DO372" s="233"/>
      <c r="DP372" s="233"/>
      <c r="DQ372" s="233"/>
      <c r="DR372" s="233"/>
      <c r="DS372" s="233"/>
      <c r="DT372" s="229"/>
      <c r="DU372" s="229"/>
      <c r="DV372" s="229"/>
    </row>
    <row r="373" spans="1:126" ht="15.75" x14ac:dyDescent="0.25">
      <c r="A373" s="163" t="s">
        <v>819</v>
      </c>
      <c r="B373" s="230" t="s">
        <v>820</v>
      </c>
      <c r="C373" s="231" t="e">
        <v>#N/A</v>
      </c>
      <c r="D373" s="231" t="e">
        <v>#N/A</v>
      </c>
      <c r="E373" s="231" t="e">
        <v>#N/A</v>
      </c>
      <c r="F373" s="231" t="e">
        <v>#N/A</v>
      </c>
      <c r="G373" s="231" t="e">
        <v>#N/A</v>
      </c>
      <c r="H373" s="231" t="e">
        <v>#N/A</v>
      </c>
      <c r="I373" s="231" t="e">
        <v>#N/A</v>
      </c>
      <c r="J373" s="231" t="e">
        <v>#N/A</v>
      </c>
      <c r="K373" s="231" t="e">
        <v>#N/A</v>
      </c>
      <c r="L373" s="164" t="e">
        <v>#N/A</v>
      </c>
      <c r="M373" s="164"/>
      <c r="N373" s="164"/>
      <c r="O373" s="164"/>
      <c r="P373" s="164"/>
      <c r="Q373" s="164"/>
      <c r="R373" s="164"/>
      <c r="S373" s="164"/>
      <c r="T373" s="164"/>
      <c r="U373" s="164"/>
      <c r="V373" s="164"/>
      <c r="W373" s="164"/>
      <c r="X373" s="164"/>
      <c r="Y373" s="164"/>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33"/>
      <c r="AU373" s="233"/>
      <c r="AV373" s="233"/>
      <c r="AW373" s="233"/>
      <c r="AX373" s="233"/>
      <c r="AY373" s="233"/>
      <c r="AZ373" s="233"/>
      <c r="BA373" s="233"/>
      <c r="BB373" s="233"/>
      <c r="BC373" s="233"/>
      <c r="BD373" s="233"/>
      <c r="BE373" s="233"/>
      <c r="BF373" s="233"/>
      <c r="BG373" s="233"/>
      <c r="BH373" s="233"/>
      <c r="BI373" s="233"/>
      <c r="BJ373" s="233"/>
      <c r="BK373" s="233"/>
      <c r="BL373" s="233"/>
      <c r="BM373" s="233"/>
      <c r="BN373" s="233"/>
      <c r="BO373" s="233"/>
      <c r="BP373" s="233"/>
      <c r="BQ373" s="233"/>
      <c r="BR373" s="233"/>
      <c r="BS373" s="233"/>
      <c r="BT373" s="233"/>
      <c r="BU373" s="233"/>
      <c r="BV373" s="233"/>
      <c r="BW373" s="233"/>
      <c r="BX373" s="233"/>
      <c r="BY373" s="233"/>
      <c r="BZ373" s="233"/>
      <c r="CA373" s="233"/>
      <c r="CB373" s="233"/>
      <c r="CC373" s="233"/>
      <c r="CD373" s="233"/>
      <c r="CE373" s="233"/>
      <c r="CF373" s="233"/>
      <c r="CG373" s="233"/>
      <c r="CH373" s="233"/>
      <c r="CI373" s="233"/>
      <c r="CJ373" s="233"/>
      <c r="CK373" s="233"/>
      <c r="CL373" s="233"/>
      <c r="CM373" s="233"/>
      <c r="CN373" s="233"/>
      <c r="CO373" s="233"/>
      <c r="CP373" s="233"/>
      <c r="CQ373" s="233"/>
      <c r="CR373" s="233"/>
      <c r="CS373" s="233"/>
      <c r="CT373" s="233"/>
      <c r="CU373" s="233"/>
      <c r="CV373" s="233"/>
      <c r="CW373" s="233"/>
      <c r="CX373" s="233"/>
      <c r="CY373" s="233"/>
      <c r="CZ373" s="233"/>
      <c r="DA373" s="233"/>
      <c r="DB373" s="233"/>
      <c r="DC373" s="233"/>
      <c r="DD373" s="233"/>
      <c r="DE373" s="233"/>
      <c r="DF373" s="233"/>
      <c r="DG373" s="233"/>
      <c r="DH373" s="233"/>
      <c r="DI373" s="233"/>
      <c r="DJ373" s="233"/>
      <c r="DK373" s="233"/>
      <c r="DL373" s="233"/>
      <c r="DM373" s="233"/>
      <c r="DN373" s="233"/>
      <c r="DO373" s="233"/>
      <c r="DP373" s="233"/>
      <c r="DQ373" s="233"/>
      <c r="DR373" s="233"/>
      <c r="DS373" s="233"/>
      <c r="DT373" s="229"/>
      <c r="DU373" s="229"/>
      <c r="DV373" s="229"/>
    </row>
    <row r="374" spans="1:126" ht="15.75" x14ac:dyDescent="0.25">
      <c r="A374" s="163" t="s">
        <v>821</v>
      </c>
      <c r="B374" s="230" t="s">
        <v>822</v>
      </c>
      <c r="C374" s="231" t="e">
        <v>#N/A</v>
      </c>
      <c r="D374" s="231" t="e">
        <v>#N/A</v>
      </c>
      <c r="E374" s="231" t="e">
        <v>#N/A</v>
      </c>
      <c r="F374" s="231" t="e">
        <v>#N/A</v>
      </c>
      <c r="G374" s="231" t="e">
        <v>#N/A</v>
      </c>
      <c r="H374" s="231" t="e">
        <v>#N/A</v>
      </c>
      <c r="I374" s="231" t="e">
        <v>#N/A</v>
      </c>
      <c r="J374" s="231" t="e">
        <v>#N/A</v>
      </c>
      <c r="K374" s="231" t="e">
        <v>#N/A</v>
      </c>
      <c r="L374" s="164" t="e">
        <v>#N/A</v>
      </c>
      <c r="M374" s="164"/>
      <c r="N374" s="164"/>
      <c r="O374" s="164"/>
      <c r="P374" s="164"/>
      <c r="Q374" s="164"/>
      <c r="R374" s="164"/>
      <c r="S374" s="164"/>
      <c r="T374" s="164"/>
      <c r="U374" s="164"/>
      <c r="V374" s="164"/>
      <c r="W374" s="164"/>
      <c r="X374" s="164"/>
      <c r="Y374" s="164"/>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c r="AZ374" s="233"/>
      <c r="BA374" s="233"/>
      <c r="BB374" s="233"/>
      <c r="BC374" s="233"/>
      <c r="BD374" s="233"/>
      <c r="BE374" s="233"/>
      <c r="BF374" s="233"/>
      <c r="BG374" s="233"/>
      <c r="BH374" s="233"/>
      <c r="BI374" s="233"/>
      <c r="BJ374" s="233"/>
      <c r="BK374" s="233"/>
      <c r="BL374" s="233"/>
      <c r="BM374" s="233"/>
      <c r="BN374" s="233"/>
      <c r="BO374" s="233"/>
      <c r="BP374" s="233"/>
      <c r="BQ374" s="233"/>
      <c r="BR374" s="233"/>
      <c r="BS374" s="233"/>
      <c r="BT374" s="233"/>
      <c r="BU374" s="233"/>
      <c r="BV374" s="233"/>
      <c r="BW374" s="233"/>
      <c r="BX374" s="233"/>
      <c r="BY374" s="233"/>
      <c r="BZ374" s="233"/>
      <c r="CA374" s="233"/>
      <c r="CB374" s="233"/>
      <c r="CC374" s="233"/>
      <c r="CD374" s="233"/>
      <c r="CE374" s="233"/>
      <c r="CF374" s="233"/>
      <c r="CG374" s="233"/>
      <c r="CH374" s="233"/>
      <c r="CI374" s="233"/>
      <c r="CJ374" s="233"/>
      <c r="CK374" s="233"/>
      <c r="CL374" s="233"/>
      <c r="CM374" s="233"/>
      <c r="CN374" s="233"/>
      <c r="CO374" s="233"/>
      <c r="CP374" s="233"/>
      <c r="CQ374" s="233"/>
      <c r="CR374" s="233"/>
      <c r="CS374" s="233"/>
      <c r="CT374" s="233"/>
      <c r="CU374" s="233"/>
      <c r="CV374" s="233"/>
      <c r="CW374" s="233"/>
      <c r="CX374" s="233"/>
      <c r="CY374" s="233"/>
      <c r="CZ374" s="233"/>
      <c r="DA374" s="233"/>
      <c r="DB374" s="233"/>
      <c r="DC374" s="233"/>
      <c r="DD374" s="233"/>
      <c r="DE374" s="233"/>
      <c r="DF374" s="233"/>
      <c r="DG374" s="233"/>
      <c r="DH374" s="233"/>
      <c r="DI374" s="233"/>
      <c r="DJ374" s="233"/>
      <c r="DK374" s="233"/>
      <c r="DL374" s="233"/>
      <c r="DM374" s="233"/>
      <c r="DN374" s="233"/>
      <c r="DO374" s="233"/>
      <c r="DP374" s="233"/>
      <c r="DQ374" s="233"/>
      <c r="DR374" s="233"/>
      <c r="DS374" s="233"/>
      <c r="DT374" s="229"/>
      <c r="DU374" s="229"/>
      <c r="DV374" s="229"/>
    </row>
    <row r="375" spans="1:126" ht="15.75" x14ac:dyDescent="0.25">
      <c r="A375" s="235" t="s">
        <v>823</v>
      </c>
      <c r="B375" s="236" t="s">
        <v>824</v>
      </c>
      <c r="C375" s="237" t="s">
        <v>1223</v>
      </c>
      <c r="D375" s="237" t="s">
        <v>1223</v>
      </c>
      <c r="E375" s="237">
        <v>227000</v>
      </c>
      <c r="F375" s="237">
        <v>213636</v>
      </c>
      <c r="G375" s="237">
        <v>400000</v>
      </c>
      <c r="H375" s="237">
        <v>109</v>
      </c>
      <c r="I375" s="237">
        <v>121</v>
      </c>
      <c r="J375" s="237">
        <v>183</v>
      </c>
      <c r="K375" s="237">
        <v>253</v>
      </c>
      <c r="L375" s="239" t="s">
        <v>1735</v>
      </c>
      <c r="M375" s="154"/>
      <c r="N375" s="154"/>
      <c r="O375" s="154"/>
      <c r="P375" s="154"/>
      <c r="Q375" s="154"/>
      <c r="R375" s="154"/>
      <c r="S375" s="154"/>
      <c r="T375" s="154"/>
      <c r="U375" s="154"/>
      <c r="V375" s="154"/>
      <c r="W375" s="154"/>
      <c r="X375" s="154"/>
      <c r="Y375" s="154"/>
      <c r="Z375" s="240"/>
      <c r="AA375" s="240"/>
      <c r="AB375" s="240"/>
      <c r="AC375" s="240"/>
      <c r="AD375" s="240"/>
      <c r="AE375" s="240"/>
      <c r="AF375" s="240"/>
      <c r="AG375" s="240"/>
      <c r="AH375" s="240"/>
      <c r="AI375" s="240"/>
      <c r="AJ375" s="240"/>
      <c r="AK375" s="240"/>
      <c r="AL375" s="240"/>
      <c r="AM375" s="240"/>
      <c r="AN375" s="240"/>
      <c r="AO375" s="240"/>
      <c r="AP375" s="240"/>
      <c r="AQ375" s="240"/>
      <c r="AR375" s="240"/>
      <c r="AS375" s="240"/>
      <c r="AT375" s="240"/>
      <c r="AU375" s="240"/>
      <c r="AV375" s="240"/>
      <c r="AW375" s="240"/>
      <c r="AX375" s="240"/>
      <c r="AY375" s="240"/>
      <c r="AZ375" s="240"/>
      <c r="BA375" s="240"/>
      <c r="BB375" s="240"/>
      <c r="BC375" s="240"/>
      <c r="BD375" s="240"/>
      <c r="BE375" s="240"/>
      <c r="BF375" s="240"/>
      <c r="BG375" s="240"/>
      <c r="BH375" s="240"/>
      <c r="BI375" s="240"/>
      <c r="BJ375" s="240"/>
      <c r="BK375" s="240"/>
      <c r="BL375" s="240"/>
      <c r="BM375" s="240"/>
      <c r="BN375" s="240"/>
      <c r="BO375" s="240"/>
      <c r="BP375" s="240"/>
      <c r="BQ375" s="240"/>
      <c r="BR375" s="240"/>
      <c r="BS375" s="240"/>
      <c r="BT375" s="240"/>
      <c r="BU375" s="240"/>
      <c r="BV375" s="240"/>
      <c r="BW375" s="240"/>
      <c r="BX375" s="240"/>
      <c r="BY375" s="240"/>
      <c r="BZ375" s="240"/>
      <c r="CA375" s="240"/>
      <c r="CB375" s="240"/>
      <c r="CC375" s="240"/>
      <c r="CD375" s="240"/>
      <c r="CE375" s="240"/>
      <c r="CF375" s="240"/>
      <c r="CG375" s="240"/>
      <c r="CH375" s="240"/>
      <c r="CI375" s="240"/>
      <c r="CJ375" s="240"/>
      <c r="CK375" s="240"/>
      <c r="CL375" s="240"/>
      <c r="CM375" s="240"/>
      <c r="CN375" s="240"/>
      <c r="CO375" s="240"/>
      <c r="CP375" s="240"/>
      <c r="CQ375" s="240"/>
      <c r="CR375" s="240"/>
      <c r="CS375" s="240"/>
      <c r="CT375" s="240"/>
      <c r="CU375" s="240"/>
      <c r="CV375" s="240"/>
      <c r="CW375" s="240"/>
      <c r="CX375" s="240"/>
      <c r="CY375" s="240"/>
      <c r="CZ375" s="240"/>
      <c r="DA375" s="240"/>
      <c r="DB375" s="240"/>
      <c r="DC375" s="240"/>
      <c r="DD375" s="240"/>
      <c r="DE375" s="240"/>
      <c r="DF375" s="240"/>
      <c r="DG375" s="240"/>
      <c r="DH375" s="240"/>
      <c r="DI375" s="240"/>
      <c r="DJ375" s="240"/>
      <c r="DK375" s="240"/>
      <c r="DL375" s="240"/>
      <c r="DM375" s="240"/>
      <c r="DN375" s="240"/>
      <c r="DO375" s="240"/>
      <c r="DP375" s="240"/>
      <c r="DQ375" s="240"/>
      <c r="DR375" s="240"/>
      <c r="DS375" s="240"/>
      <c r="DT375" s="229"/>
      <c r="DU375" s="229"/>
      <c r="DV375" s="229"/>
    </row>
    <row r="376" spans="1:126" ht="15.75" x14ac:dyDescent="0.25">
      <c r="A376" s="235" t="s">
        <v>825</v>
      </c>
      <c r="B376" s="236" t="s">
        <v>826</v>
      </c>
      <c r="C376" s="237" t="s">
        <v>1223</v>
      </c>
      <c r="D376" s="237" t="s">
        <v>1223</v>
      </c>
      <c r="E376" s="237">
        <v>146318</v>
      </c>
      <c r="F376" s="237">
        <v>213701</v>
      </c>
      <c r="G376" s="237">
        <v>305786</v>
      </c>
      <c r="H376" s="237" t="s">
        <v>1223</v>
      </c>
      <c r="I376" s="237">
        <v>141</v>
      </c>
      <c r="J376" s="237">
        <v>161</v>
      </c>
      <c r="K376" s="237" t="s">
        <v>1223</v>
      </c>
      <c r="L376" s="239" t="s">
        <v>1737</v>
      </c>
      <c r="M376" s="154"/>
      <c r="N376" s="154"/>
      <c r="O376" s="154"/>
      <c r="P376" s="154"/>
      <c r="Q376" s="154"/>
      <c r="R376" s="154"/>
      <c r="S376" s="154"/>
      <c r="T376" s="154"/>
      <c r="U376" s="154"/>
      <c r="V376" s="154"/>
      <c r="W376" s="154"/>
      <c r="X376" s="154"/>
      <c r="Y376" s="154"/>
      <c r="Z376" s="240"/>
      <c r="AA376" s="240"/>
      <c r="AB376" s="240"/>
      <c r="AC376" s="240"/>
      <c r="AD376" s="240"/>
      <c r="AE376" s="240"/>
      <c r="AF376" s="240"/>
      <c r="AG376" s="240"/>
      <c r="AH376" s="240"/>
      <c r="AI376" s="240"/>
      <c r="AJ376" s="240"/>
      <c r="AK376" s="240"/>
      <c r="AL376" s="240"/>
      <c r="AM376" s="240"/>
      <c r="AN376" s="240"/>
      <c r="AO376" s="240"/>
      <c r="AP376" s="240"/>
      <c r="AQ376" s="240"/>
      <c r="AR376" s="240"/>
      <c r="AS376" s="240"/>
      <c r="AT376" s="240"/>
      <c r="AU376" s="240"/>
      <c r="AV376" s="240"/>
      <c r="AW376" s="240"/>
      <c r="AX376" s="240"/>
      <c r="AY376" s="240"/>
      <c r="AZ376" s="240"/>
      <c r="BA376" s="240"/>
      <c r="BB376" s="240"/>
      <c r="BC376" s="240"/>
      <c r="BD376" s="240"/>
      <c r="BE376" s="240"/>
      <c r="BF376" s="240"/>
      <c r="BG376" s="240"/>
      <c r="BH376" s="240"/>
      <c r="BI376" s="240"/>
      <c r="BJ376" s="240"/>
      <c r="BK376" s="240"/>
      <c r="BL376" s="240"/>
      <c r="BM376" s="240"/>
      <c r="BN376" s="240"/>
      <c r="BO376" s="240"/>
      <c r="BP376" s="240"/>
      <c r="BQ376" s="240"/>
      <c r="BR376" s="240"/>
      <c r="BS376" s="240"/>
      <c r="BT376" s="240"/>
      <c r="BU376" s="240"/>
      <c r="BV376" s="240"/>
      <c r="BW376" s="240"/>
      <c r="BX376" s="240"/>
      <c r="BY376" s="240"/>
      <c r="BZ376" s="240"/>
      <c r="CA376" s="240"/>
      <c r="CB376" s="240"/>
      <c r="CC376" s="240"/>
      <c r="CD376" s="240"/>
      <c r="CE376" s="240"/>
      <c r="CF376" s="240"/>
      <c r="CG376" s="240"/>
      <c r="CH376" s="240"/>
      <c r="CI376" s="240"/>
      <c r="CJ376" s="240"/>
      <c r="CK376" s="240"/>
      <c r="CL376" s="240"/>
      <c r="CM376" s="240"/>
      <c r="CN376" s="240"/>
      <c r="CO376" s="240"/>
      <c r="CP376" s="240"/>
      <c r="CQ376" s="240"/>
      <c r="CR376" s="240"/>
      <c r="CS376" s="240"/>
      <c r="CT376" s="240"/>
      <c r="CU376" s="240"/>
      <c r="CV376" s="240"/>
      <c r="CW376" s="240"/>
      <c r="CX376" s="240"/>
      <c r="CY376" s="240"/>
      <c r="CZ376" s="240"/>
      <c r="DA376" s="240"/>
      <c r="DB376" s="240"/>
      <c r="DC376" s="240"/>
      <c r="DD376" s="240"/>
      <c r="DE376" s="240"/>
      <c r="DF376" s="240"/>
      <c r="DG376" s="240"/>
      <c r="DH376" s="240"/>
      <c r="DI376" s="240"/>
      <c r="DJ376" s="240"/>
      <c r="DK376" s="240"/>
      <c r="DL376" s="240"/>
      <c r="DM376" s="240"/>
      <c r="DN376" s="240"/>
      <c r="DO376" s="240"/>
      <c r="DP376" s="240"/>
      <c r="DQ376" s="240"/>
      <c r="DR376" s="240"/>
      <c r="DS376" s="240"/>
      <c r="DT376" s="229"/>
      <c r="DU376" s="229"/>
      <c r="DV376" s="229"/>
    </row>
    <row r="377" spans="1:126" ht="15.75" x14ac:dyDescent="0.25">
      <c r="A377" s="163" t="s">
        <v>827</v>
      </c>
      <c r="B377" s="230" t="s">
        <v>828</v>
      </c>
      <c r="C377" s="231" t="e">
        <v>#N/A</v>
      </c>
      <c r="D377" s="231" t="e">
        <v>#N/A</v>
      </c>
      <c r="E377" s="231" t="e">
        <v>#N/A</v>
      </c>
      <c r="F377" s="231" t="e">
        <v>#N/A</v>
      </c>
      <c r="G377" s="231" t="e">
        <v>#N/A</v>
      </c>
      <c r="H377" s="231" t="e">
        <v>#N/A</v>
      </c>
      <c r="I377" s="231" t="e">
        <v>#N/A</v>
      </c>
      <c r="J377" s="231" t="e">
        <v>#N/A</v>
      </c>
      <c r="K377" s="231" t="e">
        <v>#N/A</v>
      </c>
      <c r="L377" s="164" t="e">
        <v>#N/A</v>
      </c>
      <c r="M377" s="164"/>
      <c r="N377" s="164"/>
      <c r="O377" s="164"/>
      <c r="P377" s="164"/>
      <c r="Q377" s="164"/>
      <c r="R377" s="164"/>
      <c r="S377" s="164"/>
      <c r="T377" s="164"/>
      <c r="U377" s="164"/>
      <c r="V377" s="164"/>
      <c r="W377" s="164"/>
      <c r="X377" s="164"/>
      <c r="Y377" s="164"/>
      <c r="Z377" s="232"/>
      <c r="AA377" s="232"/>
      <c r="AB377" s="232"/>
      <c r="AC377" s="232"/>
      <c r="AD377" s="232"/>
      <c r="AE377" s="232"/>
      <c r="AF377" s="232"/>
      <c r="AG377" s="232"/>
      <c r="AH377" s="232"/>
      <c r="AI377" s="232"/>
      <c r="AJ377" s="232"/>
      <c r="AK377" s="232"/>
      <c r="AL377" s="232"/>
      <c r="AM377" s="232"/>
      <c r="AN377" s="232"/>
      <c r="AO377" s="232"/>
      <c r="AP377" s="232"/>
      <c r="AQ377" s="232"/>
      <c r="AR377" s="232"/>
      <c r="AS377" s="232"/>
      <c r="AT377" s="232"/>
      <c r="AU377" s="232"/>
      <c r="AV377" s="232"/>
      <c r="AW377" s="232"/>
      <c r="AX377" s="232"/>
      <c r="AY377" s="232"/>
      <c r="AZ377" s="232"/>
      <c r="BA377" s="232"/>
      <c r="BB377" s="232"/>
      <c r="BC377" s="232"/>
      <c r="BD377" s="232"/>
      <c r="BE377" s="232"/>
      <c r="BF377" s="232"/>
      <c r="BG377" s="232"/>
      <c r="BH377" s="232"/>
      <c r="BI377" s="232"/>
      <c r="BJ377" s="232"/>
      <c r="BK377" s="232"/>
      <c r="BL377" s="232"/>
      <c r="BM377" s="232"/>
      <c r="BN377" s="232"/>
      <c r="BO377" s="232"/>
      <c r="BP377" s="232"/>
      <c r="BQ377" s="232"/>
      <c r="BR377" s="232"/>
      <c r="BS377" s="232"/>
      <c r="BT377" s="232"/>
      <c r="BU377" s="232"/>
      <c r="BV377" s="232"/>
      <c r="BW377" s="232"/>
      <c r="BX377" s="232"/>
      <c r="BY377" s="232"/>
      <c r="BZ377" s="232"/>
      <c r="CA377" s="232"/>
      <c r="CB377" s="232"/>
      <c r="CC377" s="232"/>
      <c r="CD377" s="232"/>
      <c r="CE377" s="232"/>
      <c r="CF377" s="232"/>
      <c r="CG377" s="232"/>
      <c r="CH377" s="232"/>
      <c r="CI377" s="232"/>
      <c r="CJ377" s="232"/>
      <c r="CK377" s="232"/>
      <c r="CL377" s="232"/>
      <c r="CM377" s="232"/>
      <c r="CN377" s="232"/>
      <c r="CO377" s="232"/>
      <c r="CP377" s="232"/>
      <c r="CQ377" s="232"/>
      <c r="CR377" s="232"/>
      <c r="CS377" s="232"/>
      <c r="CT377" s="232"/>
      <c r="CU377" s="232"/>
      <c r="CV377" s="232"/>
      <c r="CW377" s="232"/>
      <c r="CX377" s="232"/>
      <c r="CY377" s="232"/>
      <c r="CZ377" s="232"/>
      <c r="DA377" s="232"/>
      <c r="DB377" s="232"/>
      <c r="DC377" s="232"/>
      <c r="DD377" s="232"/>
      <c r="DE377" s="232"/>
      <c r="DF377" s="232"/>
      <c r="DG377" s="232"/>
      <c r="DH377" s="232"/>
      <c r="DI377" s="232"/>
      <c r="DJ377" s="232"/>
      <c r="DK377" s="232"/>
      <c r="DL377" s="232"/>
      <c r="DM377" s="232"/>
      <c r="DN377" s="232"/>
      <c r="DO377" s="232"/>
      <c r="DP377" s="232"/>
      <c r="DQ377" s="232"/>
      <c r="DR377" s="232"/>
      <c r="DS377" s="232"/>
      <c r="DT377" s="229"/>
      <c r="DU377" s="229"/>
      <c r="DV377" s="229"/>
    </row>
    <row r="378" spans="1:126" ht="15.75" x14ac:dyDescent="0.25">
      <c r="A378" s="163" t="s">
        <v>829</v>
      </c>
      <c r="B378" s="230" t="s">
        <v>830</v>
      </c>
      <c r="C378" s="231" t="e">
        <v>#N/A</v>
      </c>
      <c r="D378" s="231" t="e">
        <v>#N/A</v>
      </c>
      <c r="E378" s="231" t="e">
        <v>#N/A</v>
      </c>
      <c r="F378" s="231" t="e">
        <v>#N/A</v>
      </c>
      <c r="G378" s="231" t="e">
        <v>#N/A</v>
      </c>
      <c r="H378" s="231" t="e">
        <v>#N/A</v>
      </c>
      <c r="I378" s="231" t="e">
        <v>#N/A</v>
      </c>
      <c r="J378" s="231" t="e">
        <v>#N/A</v>
      </c>
      <c r="K378" s="231" t="e">
        <v>#N/A</v>
      </c>
      <c r="L378" s="164" t="e">
        <v>#N/A</v>
      </c>
      <c r="M378" s="164"/>
      <c r="N378" s="164"/>
      <c r="O378" s="164"/>
      <c r="P378" s="164"/>
      <c r="Q378" s="164"/>
      <c r="R378" s="164"/>
      <c r="S378" s="164"/>
      <c r="T378" s="164"/>
      <c r="U378" s="164"/>
      <c r="V378" s="164"/>
      <c r="W378" s="164"/>
      <c r="X378" s="164"/>
      <c r="Y378" s="164"/>
      <c r="Z378" s="232"/>
      <c r="AA378" s="232"/>
      <c r="AB378" s="232"/>
      <c r="AC378" s="232"/>
      <c r="AD378" s="232"/>
      <c r="AE378" s="232"/>
      <c r="AF378" s="232"/>
      <c r="AG378" s="232"/>
      <c r="AH378" s="232"/>
      <c r="AI378" s="232"/>
      <c r="AJ378" s="232"/>
      <c r="AK378" s="232"/>
      <c r="AL378" s="232"/>
      <c r="AM378" s="232"/>
      <c r="AN378" s="232"/>
      <c r="AO378" s="232"/>
      <c r="AP378" s="232"/>
      <c r="AQ378" s="232"/>
      <c r="AR378" s="232"/>
      <c r="AS378" s="232"/>
      <c r="AT378" s="232"/>
      <c r="AU378" s="232"/>
      <c r="AV378" s="232"/>
      <c r="AW378" s="232"/>
      <c r="AX378" s="232"/>
      <c r="AY378" s="232"/>
      <c r="AZ378" s="232"/>
      <c r="BA378" s="232"/>
      <c r="BB378" s="232"/>
      <c r="BC378" s="232"/>
      <c r="BD378" s="232"/>
      <c r="BE378" s="232"/>
      <c r="BF378" s="232"/>
      <c r="BG378" s="232"/>
      <c r="BH378" s="232"/>
      <c r="BI378" s="232"/>
      <c r="BJ378" s="232"/>
      <c r="BK378" s="232"/>
      <c r="BL378" s="232"/>
      <c r="BM378" s="232"/>
      <c r="BN378" s="232"/>
      <c r="BO378" s="232"/>
      <c r="BP378" s="232"/>
      <c r="BQ378" s="232"/>
      <c r="BR378" s="232"/>
      <c r="BS378" s="232"/>
      <c r="BT378" s="232"/>
      <c r="BU378" s="232"/>
      <c r="BV378" s="232"/>
      <c r="BW378" s="232"/>
      <c r="BX378" s="232"/>
      <c r="BY378" s="232"/>
      <c r="BZ378" s="232"/>
      <c r="CA378" s="232"/>
      <c r="CB378" s="232"/>
      <c r="CC378" s="232"/>
      <c r="CD378" s="232"/>
      <c r="CE378" s="232"/>
      <c r="CF378" s="232"/>
      <c r="CG378" s="232"/>
      <c r="CH378" s="232"/>
      <c r="CI378" s="232"/>
      <c r="CJ378" s="232"/>
      <c r="CK378" s="232"/>
      <c r="CL378" s="232"/>
      <c r="CM378" s="232"/>
      <c r="CN378" s="232"/>
      <c r="CO378" s="232"/>
      <c r="CP378" s="232"/>
      <c r="CQ378" s="232"/>
      <c r="CR378" s="232"/>
      <c r="CS378" s="232"/>
      <c r="CT378" s="232"/>
      <c r="CU378" s="232"/>
      <c r="CV378" s="232"/>
      <c r="CW378" s="232"/>
      <c r="CX378" s="232"/>
      <c r="CY378" s="232"/>
      <c r="CZ378" s="232"/>
      <c r="DA378" s="232"/>
      <c r="DB378" s="232"/>
      <c r="DC378" s="232"/>
      <c r="DD378" s="232"/>
      <c r="DE378" s="232"/>
      <c r="DF378" s="232"/>
      <c r="DG378" s="232"/>
      <c r="DH378" s="232"/>
      <c r="DI378" s="232"/>
      <c r="DJ378" s="232"/>
      <c r="DK378" s="232"/>
      <c r="DL378" s="232"/>
      <c r="DM378" s="232"/>
      <c r="DN378" s="232"/>
      <c r="DO378" s="232"/>
      <c r="DP378" s="232"/>
      <c r="DQ378" s="232"/>
      <c r="DR378" s="232"/>
      <c r="DS378" s="232"/>
      <c r="DT378" s="229"/>
      <c r="DU378" s="229"/>
      <c r="DV378" s="229"/>
    </row>
    <row r="379" spans="1:126" ht="15.75" x14ac:dyDescent="0.25">
      <c r="A379" s="163" t="s">
        <v>831</v>
      </c>
      <c r="B379" s="230" t="s">
        <v>832</v>
      </c>
      <c r="C379" s="231" t="e">
        <v>#N/A</v>
      </c>
      <c r="D379" s="231" t="e">
        <v>#N/A</v>
      </c>
      <c r="E379" s="231" t="e">
        <v>#N/A</v>
      </c>
      <c r="F379" s="231" t="e">
        <v>#N/A</v>
      </c>
      <c r="G379" s="231" t="e">
        <v>#N/A</v>
      </c>
      <c r="H379" s="231" t="e">
        <v>#N/A</v>
      </c>
      <c r="I379" s="231" t="e">
        <v>#N/A</v>
      </c>
      <c r="J379" s="231" t="e">
        <v>#N/A</v>
      </c>
      <c r="K379" s="231" t="e">
        <v>#N/A</v>
      </c>
      <c r="L379" s="164" t="e">
        <v>#N/A</v>
      </c>
      <c r="M379" s="164"/>
      <c r="N379" s="164"/>
      <c r="O379" s="164"/>
      <c r="P379" s="164"/>
      <c r="Q379" s="164"/>
      <c r="R379" s="164"/>
      <c r="S379" s="164"/>
      <c r="T379" s="164"/>
      <c r="U379" s="164"/>
      <c r="V379" s="164"/>
      <c r="W379" s="164"/>
      <c r="X379" s="164"/>
      <c r="Y379" s="164"/>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c r="AV379" s="233"/>
      <c r="AW379" s="233"/>
      <c r="AX379" s="233"/>
      <c r="AY379" s="233"/>
      <c r="AZ379" s="233"/>
      <c r="BA379" s="233"/>
      <c r="BB379" s="233"/>
      <c r="BC379" s="233"/>
      <c r="BD379" s="233"/>
      <c r="BE379" s="233"/>
      <c r="BF379" s="233"/>
      <c r="BG379" s="233"/>
      <c r="BH379" s="233"/>
      <c r="BI379" s="233"/>
      <c r="BJ379" s="233"/>
      <c r="BK379" s="233"/>
      <c r="BL379" s="233"/>
      <c r="BM379" s="233"/>
      <c r="BN379" s="233"/>
      <c r="BO379" s="233"/>
      <c r="BP379" s="233"/>
      <c r="BQ379" s="233"/>
      <c r="BR379" s="233"/>
      <c r="BS379" s="233"/>
      <c r="BT379" s="233"/>
      <c r="BU379" s="233"/>
      <c r="BV379" s="233"/>
      <c r="BW379" s="233"/>
      <c r="BX379" s="233"/>
      <c r="BY379" s="233"/>
      <c r="BZ379" s="233"/>
      <c r="CA379" s="233"/>
      <c r="CB379" s="233"/>
      <c r="CC379" s="233"/>
      <c r="CD379" s="233"/>
      <c r="CE379" s="233"/>
      <c r="CF379" s="233"/>
      <c r="CG379" s="233"/>
      <c r="CH379" s="233"/>
      <c r="CI379" s="233"/>
      <c r="CJ379" s="233"/>
      <c r="CK379" s="233"/>
      <c r="CL379" s="233"/>
      <c r="CM379" s="233"/>
      <c r="CN379" s="233"/>
      <c r="CO379" s="233"/>
      <c r="CP379" s="233"/>
      <c r="CQ379" s="233"/>
      <c r="CR379" s="233"/>
      <c r="CS379" s="233"/>
      <c r="CT379" s="233"/>
      <c r="CU379" s="233"/>
      <c r="CV379" s="233"/>
      <c r="CW379" s="233"/>
      <c r="CX379" s="233"/>
      <c r="CY379" s="233"/>
      <c r="CZ379" s="233"/>
      <c r="DA379" s="233"/>
      <c r="DB379" s="233"/>
      <c r="DC379" s="233"/>
      <c r="DD379" s="233"/>
      <c r="DE379" s="233"/>
      <c r="DF379" s="233"/>
      <c r="DG379" s="233"/>
      <c r="DH379" s="233"/>
      <c r="DI379" s="233"/>
      <c r="DJ379" s="233"/>
      <c r="DK379" s="233"/>
      <c r="DL379" s="233"/>
      <c r="DM379" s="233"/>
      <c r="DN379" s="233"/>
      <c r="DO379" s="233"/>
      <c r="DP379" s="233"/>
      <c r="DQ379" s="233"/>
      <c r="DR379" s="233"/>
      <c r="DS379" s="233"/>
      <c r="DT379" s="229"/>
      <c r="DU379" s="229"/>
      <c r="DV379" s="229"/>
    </row>
    <row r="380" spans="1:126" ht="15.75" x14ac:dyDescent="0.25">
      <c r="A380" s="235" t="s">
        <v>833</v>
      </c>
      <c r="B380" s="236" t="s">
        <v>834</v>
      </c>
      <c r="C380" s="237" t="s">
        <v>1223</v>
      </c>
      <c r="D380" s="237" t="s">
        <v>1223</v>
      </c>
      <c r="E380" s="237">
        <v>194958</v>
      </c>
      <c r="F380" s="237">
        <v>204400</v>
      </c>
      <c r="G380" s="237">
        <v>329400</v>
      </c>
      <c r="H380" s="238" t="s">
        <v>1223</v>
      </c>
      <c r="I380" s="237">
        <v>161</v>
      </c>
      <c r="J380" s="237">
        <v>184</v>
      </c>
      <c r="K380" s="237" t="s">
        <v>1223</v>
      </c>
      <c r="L380" s="239" t="s">
        <v>1735</v>
      </c>
      <c r="M380" s="154"/>
      <c r="N380" s="154"/>
      <c r="O380" s="154"/>
      <c r="P380" s="154"/>
      <c r="Q380" s="154"/>
      <c r="R380" s="154"/>
      <c r="S380" s="154"/>
      <c r="T380" s="154"/>
      <c r="U380" s="154"/>
      <c r="V380" s="154"/>
      <c r="W380" s="154"/>
      <c r="X380" s="154"/>
      <c r="Y380" s="154"/>
      <c r="Z380" s="240"/>
      <c r="AA380" s="240"/>
      <c r="AB380" s="240"/>
      <c r="AC380" s="240"/>
      <c r="AD380" s="240"/>
      <c r="AE380" s="240"/>
      <c r="AF380" s="240"/>
      <c r="AG380" s="240"/>
      <c r="AH380" s="240"/>
      <c r="AI380" s="240"/>
      <c r="AJ380" s="240"/>
      <c r="AK380" s="240"/>
      <c r="AL380" s="240"/>
      <c r="AM380" s="240"/>
      <c r="AN380" s="240"/>
      <c r="AO380" s="240"/>
      <c r="AP380" s="240"/>
      <c r="AQ380" s="240"/>
      <c r="AR380" s="240"/>
      <c r="AS380" s="240"/>
      <c r="AT380" s="240"/>
      <c r="AU380" s="240"/>
      <c r="AV380" s="240"/>
      <c r="AW380" s="240"/>
      <c r="AX380" s="240"/>
      <c r="AY380" s="240"/>
      <c r="AZ380" s="240"/>
      <c r="BA380" s="240"/>
      <c r="BB380" s="240"/>
      <c r="BC380" s="240"/>
      <c r="BD380" s="240"/>
      <c r="BE380" s="240"/>
      <c r="BF380" s="240"/>
      <c r="BG380" s="240"/>
      <c r="BH380" s="240"/>
      <c r="BI380" s="240"/>
      <c r="BJ380" s="240"/>
      <c r="BK380" s="240"/>
      <c r="BL380" s="240"/>
      <c r="BM380" s="240"/>
      <c r="BN380" s="240"/>
      <c r="BO380" s="240"/>
      <c r="BP380" s="240"/>
      <c r="BQ380" s="240"/>
      <c r="BR380" s="240"/>
      <c r="BS380" s="240"/>
      <c r="BT380" s="240"/>
      <c r="BU380" s="240"/>
      <c r="BV380" s="240"/>
      <c r="BW380" s="240"/>
      <c r="BX380" s="240"/>
      <c r="BY380" s="240"/>
      <c r="BZ380" s="240"/>
      <c r="CA380" s="240"/>
      <c r="CB380" s="240"/>
      <c r="CC380" s="240"/>
      <c r="CD380" s="240"/>
      <c r="CE380" s="240"/>
      <c r="CF380" s="240"/>
      <c r="CG380" s="240"/>
      <c r="CH380" s="240"/>
      <c r="CI380" s="240"/>
      <c r="CJ380" s="240"/>
      <c r="CK380" s="240"/>
      <c r="CL380" s="240"/>
      <c r="CM380" s="240"/>
      <c r="CN380" s="240"/>
      <c r="CO380" s="240"/>
      <c r="CP380" s="240"/>
      <c r="CQ380" s="240"/>
      <c r="CR380" s="240"/>
      <c r="CS380" s="240"/>
      <c r="CT380" s="240"/>
      <c r="CU380" s="240"/>
      <c r="CV380" s="240"/>
      <c r="CW380" s="240"/>
      <c r="CX380" s="240"/>
      <c r="CY380" s="240"/>
      <c r="CZ380" s="240"/>
      <c r="DA380" s="240"/>
      <c r="DB380" s="240"/>
      <c r="DC380" s="240"/>
      <c r="DD380" s="240"/>
      <c r="DE380" s="240"/>
      <c r="DF380" s="240"/>
      <c r="DG380" s="240"/>
      <c r="DH380" s="240"/>
      <c r="DI380" s="240"/>
      <c r="DJ380" s="240"/>
      <c r="DK380" s="240"/>
      <c r="DL380" s="240"/>
      <c r="DM380" s="240"/>
      <c r="DN380" s="240"/>
      <c r="DO380" s="240"/>
      <c r="DP380" s="240"/>
      <c r="DQ380" s="240"/>
      <c r="DR380" s="240"/>
      <c r="DS380" s="240"/>
      <c r="DT380" s="229"/>
      <c r="DU380" s="229"/>
      <c r="DV380" s="229"/>
    </row>
    <row r="381" spans="1:126" ht="15.75" x14ac:dyDescent="0.25">
      <c r="A381" s="163" t="s">
        <v>835</v>
      </c>
      <c r="B381" s="230" t="s">
        <v>836</v>
      </c>
      <c r="C381" s="231" t="e">
        <v>#N/A</v>
      </c>
      <c r="D381" s="231" t="e">
        <v>#N/A</v>
      </c>
      <c r="E381" s="231" t="e">
        <v>#N/A</v>
      </c>
      <c r="F381" s="231" t="e">
        <v>#N/A</v>
      </c>
      <c r="G381" s="231" t="e">
        <v>#N/A</v>
      </c>
      <c r="H381" s="231" t="e">
        <v>#N/A</v>
      </c>
      <c r="I381" s="231" t="e">
        <v>#N/A</v>
      </c>
      <c r="J381" s="231" t="e">
        <v>#N/A</v>
      </c>
      <c r="K381" s="231" t="e">
        <v>#N/A</v>
      </c>
      <c r="L381" s="164" t="e">
        <v>#N/A</v>
      </c>
      <c r="M381" s="164"/>
      <c r="N381" s="164"/>
      <c r="O381" s="164"/>
      <c r="P381" s="164"/>
      <c r="Q381" s="164"/>
      <c r="R381" s="164"/>
      <c r="S381" s="164"/>
      <c r="T381" s="164"/>
      <c r="U381" s="164"/>
      <c r="V381" s="164"/>
      <c r="W381" s="164"/>
      <c r="X381" s="164"/>
      <c r="Y381" s="164"/>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233"/>
      <c r="BE381" s="233"/>
      <c r="BF381" s="233"/>
      <c r="BG381" s="233"/>
      <c r="BH381" s="233"/>
      <c r="BI381" s="233"/>
      <c r="BJ381" s="233"/>
      <c r="BK381" s="233"/>
      <c r="BL381" s="233"/>
      <c r="BM381" s="233"/>
      <c r="BN381" s="233"/>
      <c r="BO381" s="233"/>
      <c r="BP381" s="233"/>
      <c r="BQ381" s="233"/>
      <c r="BR381" s="233"/>
      <c r="BS381" s="233"/>
      <c r="BT381" s="233"/>
      <c r="BU381" s="233"/>
      <c r="BV381" s="233"/>
      <c r="BW381" s="233"/>
      <c r="BX381" s="233"/>
      <c r="BY381" s="233"/>
      <c r="BZ381" s="233"/>
      <c r="CA381" s="233"/>
      <c r="CB381" s="233"/>
      <c r="CC381" s="233"/>
      <c r="CD381" s="233"/>
      <c r="CE381" s="233"/>
      <c r="CF381" s="233"/>
      <c r="CG381" s="233"/>
      <c r="CH381" s="233"/>
      <c r="CI381" s="233"/>
      <c r="CJ381" s="233"/>
      <c r="CK381" s="233"/>
      <c r="CL381" s="233"/>
      <c r="CM381" s="233"/>
      <c r="CN381" s="233"/>
      <c r="CO381" s="233"/>
      <c r="CP381" s="233"/>
      <c r="CQ381" s="233"/>
      <c r="CR381" s="233"/>
      <c r="CS381" s="233"/>
      <c r="CT381" s="233"/>
      <c r="CU381" s="233"/>
      <c r="CV381" s="233"/>
      <c r="CW381" s="233"/>
      <c r="CX381" s="233"/>
      <c r="CY381" s="233"/>
      <c r="CZ381" s="233"/>
      <c r="DA381" s="233"/>
      <c r="DB381" s="233"/>
      <c r="DC381" s="233"/>
      <c r="DD381" s="233"/>
      <c r="DE381" s="233"/>
      <c r="DF381" s="233"/>
      <c r="DG381" s="233"/>
      <c r="DH381" s="233"/>
      <c r="DI381" s="233"/>
      <c r="DJ381" s="233"/>
      <c r="DK381" s="233"/>
      <c r="DL381" s="233"/>
      <c r="DM381" s="233"/>
      <c r="DN381" s="233"/>
      <c r="DO381" s="233"/>
      <c r="DP381" s="233"/>
      <c r="DQ381" s="233"/>
      <c r="DR381" s="233"/>
      <c r="DS381" s="233"/>
      <c r="DT381" s="229"/>
      <c r="DU381" s="229"/>
      <c r="DV381" s="229"/>
    </row>
    <row r="382" spans="1:126" ht="15.75" x14ac:dyDescent="0.25">
      <c r="A382" s="235" t="s">
        <v>837</v>
      </c>
      <c r="B382" s="236" t="s">
        <v>838</v>
      </c>
      <c r="C382" s="237" t="s">
        <v>1223</v>
      </c>
      <c r="D382" s="237" t="s">
        <v>1223</v>
      </c>
      <c r="E382" s="237">
        <v>177150</v>
      </c>
      <c r="F382" s="237">
        <v>188125</v>
      </c>
      <c r="G382" s="237">
        <v>298636</v>
      </c>
      <c r="H382" s="237">
        <v>114</v>
      </c>
      <c r="I382" s="237">
        <v>144</v>
      </c>
      <c r="J382" s="237">
        <v>173</v>
      </c>
      <c r="K382" s="237">
        <v>206</v>
      </c>
      <c r="L382" s="239" t="s">
        <v>1737</v>
      </c>
      <c r="M382" s="154"/>
      <c r="N382" s="154"/>
      <c r="O382" s="154"/>
      <c r="P382" s="154"/>
      <c r="Q382" s="154"/>
      <c r="R382" s="154"/>
      <c r="S382" s="154"/>
      <c r="T382" s="154"/>
      <c r="U382" s="154"/>
      <c r="V382" s="154"/>
      <c r="W382" s="154"/>
      <c r="X382" s="154"/>
      <c r="Y382" s="154"/>
      <c r="Z382" s="240"/>
      <c r="AA382" s="240"/>
      <c r="AB382" s="240"/>
      <c r="AC382" s="240"/>
      <c r="AD382" s="240"/>
      <c r="AE382" s="240"/>
      <c r="AF382" s="240"/>
      <c r="AG382" s="240"/>
      <c r="AH382" s="240"/>
      <c r="AI382" s="240"/>
      <c r="AJ382" s="240"/>
      <c r="AK382" s="240"/>
      <c r="AL382" s="240"/>
      <c r="AM382" s="240"/>
      <c r="AN382" s="240"/>
      <c r="AO382" s="240"/>
      <c r="AP382" s="240"/>
      <c r="AQ382" s="240"/>
      <c r="AR382" s="240"/>
      <c r="AS382" s="240"/>
      <c r="AT382" s="240"/>
      <c r="AU382" s="240"/>
      <c r="AV382" s="240"/>
      <c r="AW382" s="240"/>
      <c r="AX382" s="240"/>
      <c r="AY382" s="240"/>
      <c r="AZ382" s="240"/>
      <c r="BA382" s="240"/>
      <c r="BB382" s="240"/>
      <c r="BC382" s="240"/>
      <c r="BD382" s="240"/>
      <c r="BE382" s="240"/>
      <c r="BF382" s="240"/>
      <c r="BG382" s="240"/>
      <c r="BH382" s="240"/>
      <c r="BI382" s="240"/>
      <c r="BJ382" s="240"/>
      <c r="BK382" s="240"/>
      <c r="BL382" s="240"/>
      <c r="BM382" s="240"/>
      <c r="BN382" s="240"/>
      <c r="BO382" s="240"/>
      <c r="BP382" s="240"/>
      <c r="BQ382" s="240"/>
      <c r="BR382" s="240"/>
      <c r="BS382" s="240"/>
      <c r="BT382" s="240"/>
      <c r="BU382" s="240"/>
      <c r="BV382" s="240"/>
      <c r="BW382" s="240"/>
      <c r="BX382" s="240"/>
      <c r="BY382" s="240"/>
      <c r="BZ382" s="240"/>
      <c r="CA382" s="240"/>
      <c r="CB382" s="240"/>
      <c r="CC382" s="240"/>
      <c r="CD382" s="240"/>
      <c r="CE382" s="240"/>
      <c r="CF382" s="240"/>
      <c r="CG382" s="240"/>
      <c r="CH382" s="240"/>
      <c r="CI382" s="240"/>
      <c r="CJ382" s="240"/>
      <c r="CK382" s="240"/>
      <c r="CL382" s="240"/>
      <c r="CM382" s="240"/>
      <c r="CN382" s="240"/>
      <c r="CO382" s="240"/>
      <c r="CP382" s="240"/>
      <c r="CQ382" s="240"/>
      <c r="CR382" s="240"/>
      <c r="CS382" s="240"/>
      <c r="CT382" s="240"/>
      <c r="CU382" s="240"/>
      <c r="CV382" s="240"/>
      <c r="CW382" s="240"/>
      <c r="CX382" s="240"/>
      <c r="CY382" s="240"/>
      <c r="CZ382" s="240"/>
      <c r="DA382" s="240"/>
      <c r="DB382" s="240"/>
      <c r="DC382" s="240"/>
      <c r="DD382" s="240"/>
      <c r="DE382" s="240"/>
      <c r="DF382" s="240"/>
      <c r="DG382" s="240"/>
      <c r="DH382" s="240"/>
      <c r="DI382" s="240"/>
      <c r="DJ382" s="240"/>
      <c r="DK382" s="240"/>
      <c r="DL382" s="240"/>
      <c r="DM382" s="240"/>
      <c r="DN382" s="240"/>
      <c r="DO382" s="240"/>
      <c r="DP382" s="240"/>
      <c r="DQ382" s="240"/>
      <c r="DR382" s="240"/>
      <c r="DS382" s="240"/>
      <c r="DT382" s="229"/>
      <c r="DU382" s="229"/>
      <c r="DV382" s="229"/>
    </row>
    <row r="383" spans="1:126" ht="15.75" x14ac:dyDescent="0.25">
      <c r="A383" s="163" t="s">
        <v>839</v>
      </c>
      <c r="B383" s="230" t="s">
        <v>840</v>
      </c>
      <c r="C383" s="231" t="e">
        <v>#N/A</v>
      </c>
      <c r="D383" s="231" t="e">
        <v>#N/A</v>
      </c>
      <c r="E383" s="231" t="e">
        <v>#N/A</v>
      </c>
      <c r="F383" s="231" t="e">
        <v>#N/A</v>
      </c>
      <c r="G383" s="231" t="e">
        <v>#N/A</v>
      </c>
      <c r="H383" s="231" t="e">
        <v>#N/A</v>
      </c>
      <c r="I383" s="231" t="e">
        <v>#N/A</v>
      </c>
      <c r="J383" s="231" t="e">
        <v>#N/A</v>
      </c>
      <c r="K383" s="231" t="e">
        <v>#N/A</v>
      </c>
      <c r="L383" s="164" t="e">
        <v>#N/A</v>
      </c>
      <c r="M383" s="164"/>
      <c r="N383" s="164"/>
      <c r="O383" s="164"/>
      <c r="P383" s="164"/>
      <c r="Q383" s="164"/>
      <c r="R383" s="164"/>
      <c r="S383" s="164"/>
      <c r="T383" s="164"/>
      <c r="U383" s="164"/>
      <c r="V383" s="164"/>
      <c r="W383" s="164"/>
      <c r="X383" s="164"/>
      <c r="Y383" s="164"/>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c r="AZ383" s="233"/>
      <c r="BA383" s="233"/>
      <c r="BB383" s="233"/>
      <c r="BC383" s="233"/>
      <c r="BD383" s="233"/>
      <c r="BE383" s="233"/>
      <c r="BF383" s="233"/>
      <c r="BG383" s="233"/>
      <c r="BH383" s="233"/>
      <c r="BI383" s="233"/>
      <c r="BJ383" s="233"/>
      <c r="BK383" s="233"/>
      <c r="BL383" s="233"/>
      <c r="BM383" s="233"/>
      <c r="BN383" s="233"/>
      <c r="BO383" s="233"/>
      <c r="BP383" s="233"/>
      <c r="BQ383" s="233"/>
      <c r="BR383" s="233"/>
      <c r="BS383" s="233"/>
      <c r="BT383" s="233"/>
      <c r="BU383" s="233"/>
      <c r="BV383" s="233"/>
      <c r="BW383" s="233"/>
      <c r="BX383" s="233"/>
      <c r="BY383" s="233"/>
      <c r="BZ383" s="233"/>
      <c r="CA383" s="233"/>
      <c r="CB383" s="233"/>
      <c r="CC383" s="233"/>
      <c r="CD383" s="233"/>
      <c r="CE383" s="233"/>
      <c r="CF383" s="233"/>
      <c r="CG383" s="233"/>
      <c r="CH383" s="233"/>
      <c r="CI383" s="233"/>
      <c r="CJ383" s="233"/>
      <c r="CK383" s="233"/>
      <c r="CL383" s="233"/>
      <c r="CM383" s="233"/>
      <c r="CN383" s="233"/>
      <c r="CO383" s="233"/>
      <c r="CP383" s="233"/>
      <c r="CQ383" s="233"/>
      <c r="CR383" s="233"/>
      <c r="CS383" s="233"/>
      <c r="CT383" s="233"/>
      <c r="CU383" s="233"/>
      <c r="CV383" s="233"/>
      <c r="CW383" s="233"/>
      <c r="CX383" s="233"/>
      <c r="CY383" s="233"/>
      <c r="CZ383" s="233"/>
      <c r="DA383" s="233"/>
      <c r="DB383" s="233"/>
      <c r="DC383" s="233"/>
      <c r="DD383" s="233"/>
      <c r="DE383" s="233"/>
      <c r="DF383" s="233"/>
      <c r="DG383" s="233"/>
      <c r="DH383" s="233"/>
      <c r="DI383" s="233"/>
      <c r="DJ383" s="233"/>
      <c r="DK383" s="233"/>
      <c r="DL383" s="233"/>
      <c r="DM383" s="233"/>
      <c r="DN383" s="233"/>
      <c r="DO383" s="233"/>
      <c r="DP383" s="233"/>
      <c r="DQ383" s="233"/>
      <c r="DR383" s="233"/>
      <c r="DS383" s="233"/>
      <c r="DT383" s="229"/>
      <c r="DU383" s="229"/>
      <c r="DV383" s="229"/>
    </row>
    <row r="384" spans="1:126" ht="15.75" x14ac:dyDescent="0.25">
      <c r="A384" s="163" t="s">
        <v>841</v>
      </c>
      <c r="B384" s="230" t="s">
        <v>842</v>
      </c>
      <c r="C384" s="231" t="e">
        <v>#N/A</v>
      </c>
      <c r="D384" s="231" t="e">
        <v>#N/A</v>
      </c>
      <c r="E384" s="231" t="e">
        <v>#N/A</v>
      </c>
      <c r="F384" s="231" t="e">
        <v>#N/A</v>
      </c>
      <c r="G384" s="231" t="e">
        <v>#N/A</v>
      </c>
      <c r="H384" s="231" t="e">
        <v>#N/A</v>
      </c>
      <c r="I384" s="231" t="e">
        <v>#N/A</v>
      </c>
      <c r="J384" s="231" t="e">
        <v>#N/A</v>
      </c>
      <c r="K384" s="231" t="e">
        <v>#N/A</v>
      </c>
      <c r="L384" s="164" t="e">
        <v>#N/A</v>
      </c>
      <c r="M384" s="164"/>
      <c r="N384" s="164"/>
      <c r="O384" s="164"/>
      <c r="P384" s="164"/>
      <c r="Q384" s="164"/>
      <c r="R384" s="164"/>
      <c r="S384" s="164"/>
      <c r="T384" s="164"/>
      <c r="U384" s="164"/>
      <c r="V384" s="164"/>
      <c r="W384" s="164"/>
      <c r="X384" s="164"/>
      <c r="Y384" s="164"/>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29"/>
      <c r="DU384" s="229"/>
      <c r="DV384" s="229"/>
    </row>
    <row r="385" spans="1:126" ht="15.75" x14ac:dyDescent="0.25">
      <c r="A385" s="235" t="s">
        <v>843</v>
      </c>
      <c r="B385" s="236" t="s">
        <v>844</v>
      </c>
      <c r="C385" s="237" t="s">
        <v>1223</v>
      </c>
      <c r="D385" s="237" t="s">
        <v>1223</v>
      </c>
      <c r="E385" s="237">
        <v>146318</v>
      </c>
      <c r="F385" s="237">
        <v>213701</v>
      </c>
      <c r="G385" s="237">
        <v>305786</v>
      </c>
      <c r="H385" s="237" t="s">
        <v>1223</v>
      </c>
      <c r="I385" s="237">
        <v>141</v>
      </c>
      <c r="J385" s="237">
        <v>161</v>
      </c>
      <c r="K385" s="237" t="s">
        <v>1223</v>
      </c>
      <c r="L385" s="239" t="s">
        <v>1737</v>
      </c>
      <c r="M385" s="154"/>
      <c r="N385" s="154"/>
      <c r="O385" s="154"/>
      <c r="P385" s="154"/>
      <c r="Q385" s="154"/>
      <c r="R385" s="154"/>
      <c r="S385" s="154"/>
      <c r="T385" s="154"/>
      <c r="U385" s="154"/>
      <c r="V385" s="154"/>
      <c r="W385" s="154"/>
      <c r="X385" s="154"/>
      <c r="Y385" s="154"/>
      <c r="Z385" s="240"/>
      <c r="AA385" s="240"/>
      <c r="AB385" s="240"/>
      <c r="AC385" s="240"/>
      <c r="AD385" s="240"/>
      <c r="AE385" s="240"/>
      <c r="AF385" s="240"/>
      <c r="AG385" s="240"/>
      <c r="AH385" s="240"/>
      <c r="AI385" s="240"/>
      <c r="AJ385" s="240"/>
      <c r="AK385" s="240"/>
      <c r="AL385" s="240"/>
      <c r="AM385" s="240"/>
      <c r="AN385" s="240"/>
      <c r="AO385" s="240"/>
      <c r="AP385" s="240"/>
      <c r="AQ385" s="240"/>
      <c r="AR385" s="240"/>
      <c r="AS385" s="240"/>
      <c r="AT385" s="240"/>
      <c r="AU385" s="240"/>
      <c r="AV385" s="240"/>
      <c r="AW385" s="240"/>
      <c r="AX385" s="240"/>
      <c r="AY385" s="240"/>
      <c r="AZ385" s="240"/>
      <c r="BA385" s="240"/>
      <c r="BB385" s="240"/>
      <c r="BC385" s="240"/>
      <c r="BD385" s="240"/>
      <c r="BE385" s="240"/>
      <c r="BF385" s="240"/>
      <c r="BG385" s="240"/>
      <c r="BH385" s="240"/>
      <c r="BI385" s="240"/>
      <c r="BJ385" s="240"/>
      <c r="BK385" s="240"/>
      <c r="BL385" s="240"/>
      <c r="BM385" s="240"/>
      <c r="BN385" s="240"/>
      <c r="BO385" s="240"/>
      <c r="BP385" s="240"/>
      <c r="BQ385" s="240"/>
      <c r="BR385" s="240"/>
      <c r="BS385" s="240"/>
      <c r="BT385" s="240"/>
      <c r="BU385" s="240"/>
      <c r="BV385" s="240"/>
      <c r="BW385" s="240"/>
      <c r="BX385" s="240"/>
      <c r="BY385" s="240"/>
      <c r="BZ385" s="240"/>
      <c r="CA385" s="240"/>
      <c r="CB385" s="240"/>
      <c r="CC385" s="240"/>
      <c r="CD385" s="240"/>
      <c r="CE385" s="240"/>
      <c r="CF385" s="240"/>
      <c r="CG385" s="240"/>
      <c r="CH385" s="240"/>
      <c r="CI385" s="240"/>
      <c r="CJ385" s="240"/>
      <c r="CK385" s="240"/>
      <c r="CL385" s="240"/>
      <c r="CM385" s="240"/>
      <c r="CN385" s="240"/>
      <c r="CO385" s="240"/>
      <c r="CP385" s="240"/>
      <c r="CQ385" s="240"/>
      <c r="CR385" s="240"/>
      <c r="CS385" s="240"/>
      <c r="CT385" s="240"/>
      <c r="CU385" s="240"/>
      <c r="CV385" s="240"/>
      <c r="CW385" s="240"/>
      <c r="CX385" s="240"/>
      <c r="CY385" s="240"/>
      <c r="CZ385" s="240"/>
      <c r="DA385" s="240"/>
      <c r="DB385" s="240"/>
      <c r="DC385" s="240"/>
      <c r="DD385" s="240"/>
      <c r="DE385" s="240"/>
      <c r="DF385" s="240"/>
      <c r="DG385" s="240"/>
      <c r="DH385" s="240"/>
      <c r="DI385" s="240"/>
      <c r="DJ385" s="240"/>
      <c r="DK385" s="240"/>
      <c r="DL385" s="240"/>
      <c r="DM385" s="240"/>
      <c r="DN385" s="240"/>
      <c r="DO385" s="240"/>
      <c r="DP385" s="240"/>
      <c r="DQ385" s="240"/>
      <c r="DR385" s="240"/>
      <c r="DS385" s="240"/>
      <c r="DT385" s="229"/>
      <c r="DU385" s="229"/>
      <c r="DV385" s="229"/>
    </row>
    <row r="386" spans="1:126" ht="15.75" x14ac:dyDescent="0.25">
      <c r="A386" s="163" t="s">
        <v>845</v>
      </c>
      <c r="B386" s="230" t="s">
        <v>846</v>
      </c>
      <c r="C386" s="231" t="e">
        <v>#N/A</v>
      </c>
      <c r="D386" s="231" t="e">
        <v>#N/A</v>
      </c>
      <c r="E386" s="231" t="e">
        <v>#N/A</v>
      </c>
      <c r="F386" s="231" t="e">
        <v>#N/A</v>
      </c>
      <c r="G386" s="231" t="e">
        <v>#N/A</v>
      </c>
      <c r="H386" s="231" t="e">
        <v>#N/A</v>
      </c>
      <c r="I386" s="231" t="e">
        <v>#N/A</v>
      </c>
      <c r="J386" s="231" t="e">
        <v>#N/A</v>
      </c>
      <c r="K386" s="231" t="e">
        <v>#N/A</v>
      </c>
      <c r="L386" s="164" t="e">
        <v>#N/A</v>
      </c>
      <c r="M386" s="164"/>
      <c r="N386" s="164"/>
      <c r="O386" s="164"/>
      <c r="P386" s="164"/>
      <c r="Q386" s="164"/>
      <c r="R386" s="164"/>
      <c r="S386" s="164"/>
      <c r="T386" s="164"/>
      <c r="U386" s="164"/>
      <c r="V386" s="164"/>
      <c r="W386" s="164"/>
      <c r="X386" s="164"/>
      <c r="Y386" s="164"/>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33"/>
      <c r="BF386" s="233"/>
      <c r="BG386" s="233"/>
      <c r="BH386" s="233"/>
      <c r="BI386" s="233"/>
      <c r="BJ386" s="233"/>
      <c r="BK386" s="233"/>
      <c r="BL386" s="233"/>
      <c r="BM386" s="233"/>
      <c r="BN386" s="233"/>
      <c r="BO386" s="233"/>
      <c r="BP386" s="233"/>
      <c r="BQ386" s="233"/>
      <c r="BR386" s="233"/>
      <c r="BS386" s="233"/>
      <c r="BT386" s="233"/>
      <c r="BU386" s="233"/>
      <c r="BV386" s="233"/>
      <c r="BW386" s="233"/>
      <c r="BX386" s="233"/>
      <c r="BY386" s="233"/>
      <c r="BZ386" s="233"/>
      <c r="CA386" s="233"/>
      <c r="CB386" s="233"/>
      <c r="CC386" s="233"/>
      <c r="CD386" s="233"/>
      <c r="CE386" s="233"/>
      <c r="CF386" s="233"/>
      <c r="CG386" s="233"/>
      <c r="CH386" s="233"/>
      <c r="CI386" s="233"/>
      <c r="CJ386" s="233"/>
      <c r="CK386" s="233"/>
      <c r="CL386" s="233"/>
      <c r="CM386" s="233"/>
      <c r="CN386" s="233"/>
      <c r="CO386" s="233"/>
      <c r="CP386" s="233"/>
      <c r="CQ386" s="233"/>
      <c r="CR386" s="233"/>
      <c r="CS386" s="233"/>
      <c r="CT386" s="233"/>
      <c r="CU386" s="233"/>
      <c r="CV386" s="233"/>
      <c r="CW386" s="233"/>
      <c r="CX386" s="233"/>
      <c r="CY386" s="233"/>
      <c r="CZ386" s="233"/>
      <c r="DA386" s="233"/>
      <c r="DB386" s="233"/>
      <c r="DC386" s="233"/>
      <c r="DD386" s="233"/>
      <c r="DE386" s="233"/>
      <c r="DF386" s="233"/>
      <c r="DG386" s="233"/>
      <c r="DH386" s="233"/>
      <c r="DI386" s="233"/>
      <c r="DJ386" s="233"/>
      <c r="DK386" s="233"/>
      <c r="DL386" s="233"/>
      <c r="DM386" s="233"/>
      <c r="DN386" s="233"/>
      <c r="DO386" s="233"/>
      <c r="DP386" s="233"/>
      <c r="DQ386" s="233"/>
      <c r="DR386" s="233"/>
      <c r="DS386" s="233"/>
      <c r="DT386" s="229"/>
      <c r="DU386" s="229"/>
      <c r="DV386" s="229"/>
    </row>
    <row r="387" spans="1:126" ht="15.75" x14ac:dyDescent="0.25">
      <c r="A387" s="163" t="s">
        <v>847</v>
      </c>
      <c r="B387" s="230" t="s">
        <v>848</v>
      </c>
      <c r="C387" s="231" t="e">
        <v>#N/A</v>
      </c>
      <c r="D387" s="231" t="e">
        <v>#N/A</v>
      </c>
      <c r="E387" s="231" t="e">
        <v>#N/A</v>
      </c>
      <c r="F387" s="231" t="e">
        <v>#N/A</v>
      </c>
      <c r="G387" s="231" t="e">
        <v>#N/A</v>
      </c>
      <c r="H387" s="231" t="e">
        <v>#N/A</v>
      </c>
      <c r="I387" s="231" t="e">
        <v>#N/A</v>
      </c>
      <c r="J387" s="231" t="e">
        <v>#N/A</v>
      </c>
      <c r="K387" s="231" t="e">
        <v>#N/A</v>
      </c>
      <c r="L387" s="164" t="e">
        <v>#N/A</v>
      </c>
      <c r="M387" s="164"/>
      <c r="N387" s="164"/>
      <c r="O387" s="164"/>
      <c r="P387" s="164"/>
      <c r="Q387" s="164"/>
      <c r="R387" s="164"/>
      <c r="S387" s="164"/>
      <c r="T387" s="164"/>
      <c r="U387" s="164"/>
      <c r="V387" s="164"/>
      <c r="W387" s="164"/>
      <c r="X387" s="164"/>
      <c r="Y387" s="164"/>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33"/>
      <c r="BF387" s="233"/>
      <c r="BG387" s="233"/>
      <c r="BH387" s="233"/>
      <c r="BI387" s="233"/>
      <c r="BJ387" s="233"/>
      <c r="BK387" s="233"/>
      <c r="BL387" s="233"/>
      <c r="BM387" s="233"/>
      <c r="BN387" s="233"/>
      <c r="BO387" s="233"/>
      <c r="BP387" s="233"/>
      <c r="BQ387" s="233"/>
      <c r="BR387" s="233"/>
      <c r="BS387" s="233"/>
      <c r="BT387" s="233"/>
      <c r="BU387" s="233"/>
      <c r="BV387" s="233"/>
      <c r="BW387" s="233"/>
      <c r="BX387" s="233"/>
      <c r="BY387" s="233"/>
      <c r="BZ387" s="233"/>
      <c r="CA387" s="233"/>
      <c r="CB387" s="233"/>
      <c r="CC387" s="233"/>
      <c r="CD387" s="233"/>
      <c r="CE387" s="233"/>
      <c r="CF387" s="233"/>
      <c r="CG387" s="233"/>
      <c r="CH387" s="233"/>
      <c r="CI387" s="233"/>
      <c r="CJ387" s="233"/>
      <c r="CK387" s="233"/>
      <c r="CL387" s="233"/>
      <c r="CM387" s="233"/>
      <c r="CN387" s="233"/>
      <c r="CO387" s="233"/>
      <c r="CP387" s="233"/>
      <c r="CQ387" s="233"/>
      <c r="CR387" s="233"/>
      <c r="CS387" s="233"/>
      <c r="CT387" s="233"/>
      <c r="CU387" s="233"/>
      <c r="CV387" s="233"/>
      <c r="CW387" s="233"/>
      <c r="CX387" s="233"/>
      <c r="CY387" s="233"/>
      <c r="CZ387" s="233"/>
      <c r="DA387" s="233"/>
      <c r="DB387" s="233"/>
      <c r="DC387" s="233"/>
      <c r="DD387" s="233"/>
      <c r="DE387" s="233"/>
      <c r="DF387" s="233"/>
      <c r="DG387" s="233"/>
      <c r="DH387" s="233"/>
      <c r="DI387" s="233"/>
      <c r="DJ387" s="233"/>
      <c r="DK387" s="233"/>
      <c r="DL387" s="233"/>
      <c r="DM387" s="233"/>
      <c r="DN387" s="233"/>
      <c r="DO387" s="233"/>
      <c r="DP387" s="233"/>
      <c r="DQ387" s="233"/>
      <c r="DR387" s="233"/>
      <c r="DS387" s="233"/>
      <c r="DT387" s="229"/>
      <c r="DU387" s="229"/>
      <c r="DV387" s="229"/>
    </row>
    <row r="388" spans="1:126" ht="15.75" x14ac:dyDescent="0.25">
      <c r="A388" s="235" t="s">
        <v>849</v>
      </c>
      <c r="B388" s="236" t="s">
        <v>850</v>
      </c>
      <c r="C388" s="237" t="s">
        <v>1223</v>
      </c>
      <c r="D388" s="237" t="s">
        <v>1223</v>
      </c>
      <c r="E388" s="237">
        <v>195933</v>
      </c>
      <c r="F388" s="237">
        <v>243435</v>
      </c>
      <c r="G388" s="237">
        <v>364167</v>
      </c>
      <c r="H388" s="237">
        <v>112</v>
      </c>
      <c r="I388" s="237">
        <v>155</v>
      </c>
      <c r="J388" s="237">
        <v>178</v>
      </c>
      <c r="K388" s="237">
        <v>213</v>
      </c>
      <c r="L388" s="239" t="s">
        <v>1826</v>
      </c>
      <c r="M388" s="154"/>
      <c r="N388" s="154"/>
      <c r="O388" s="154"/>
      <c r="P388" s="154"/>
      <c r="Q388" s="154"/>
      <c r="R388" s="154"/>
      <c r="S388" s="154"/>
      <c r="T388" s="154"/>
      <c r="U388" s="154"/>
      <c r="V388" s="154"/>
      <c r="W388" s="154"/>
      <c r="X388" s="154"/>
      <c r="Y388" s="154"/>
      <c r="Z388" s="240"/>
      <c r="AA388" s="240"/>
      <c r="AB388" s="240"/>
      <c r="AC388" s="240"/>
      <c r="AD388" s="240"/>
      <c r="AE388" s="240"/>
      <c r="AF388" s="240"/>
      <c r="AG388" s="240"/>
      <c r="AH388" s="240"/>
      <c r="AI388" s="240"/>
      <c r="AJ388" s="240"/>
      <c r="AK388" s="240"/>
      <c r="AL388" s="240"/>
      <c r="AM388" s="240"/>
      <c r="AN388" s="240"/>
      <c r="AO388" s="240"/>
      <c r="AP388" s="240"/>
      <c r="AQ388" s="240"/>
      <c r="AR388" s="240"/>
      <c r="AS388" s="240"/>
      <c r="AT388" s="240"/>
      <c r="AU388" s="240"/>
      <c r="AV388" s="240"/>
      <c r="AW388" s="240"/>
      <c r="AX388" s="240"/>
      <c r="AY388" s="240"/>
      <c r="AZ388" s="240"/>
      <c r="BA388" s="240"/>
      <c r="BB388" s="240"/>
      <c r="BC388" s="240"/>
      <c r="BD388" s="240"/>
      <c r="BE388" s="240"/>
      <c r="BF388" s="240"/>
      <c r="BG388" s="240"/>
      <c r="BH388" s="240"/>
      <c r="BI388" s="240"/>
      <c r="BJ388" s="240"/>
      <c r="BK388" s="240"/>
      <c r="BL388" s="240"/>
      <c r="BM388" s="240"/>
      <c r="BN388" s="240"/>
      <c r="BO388" s="240"/>
      <c r="BP388" s="240"/>
      <c r="BQ388" s="240"/>
      <c r="BR388" s="240"/>
      <c r="BS388" s="240"/>
      <c r="BT388" s="240"/>
      <c r="BU388" s="240"/>
      <c r="BV388" s="240"/>
      <c r="BW388" s="240"/>
      <c r="BX388" s="240"/>
      <c r="BY388" s="240"/>
      <c r="BZ388" s="240"/>
      <c r="CA388" s="240"/>
      <c r="CB388" s="240"/>
      <c r="CC388" s="240"/>
      <c r="CD388" s="240"/>
      <c r="CE388" s="240"/>
      <c r="CF388" s="240"/>
      <c r="CG388" s="240"/>
      <c r="CH388" s="240"/>
      <c r="CI388" s="240"/>
      <c r="CJ388" s="240"/>
      <c r="CK388" s="240"/>
      <c r="CL388" s="240"/>
      <c r="CM388" s="240"/>
      <c r="CN388" s="240"/>
      <c r="CO388" s="240"/>
      <c r="CP388" s="240"/>
      <c r="CQ388" s="240"/>
      <c r="CR388" s="240"/>
      <c r="CS388" s="240"/>
      <c r="CT388" s="240"/>
      <c r="CU388" s="240"/>
      <c r="CV388" s="240"/>
      <c r="CW388" s="240"/>
      <c r="CX388" s="240"/>
      <c r="CY388" s="240"/>
      <c r="CZ388" s="240"/>
      <c r="DA388" s="240"/>
      <c r="DB388" s="240"/>
      <c r="DC388" s="240"/>
      <c r="DD388" s="240"/>
      <c r="DE388" s="240"/>
      <c r="DF388" s="240"/>
      <c r="DG388" s="240"/>
      <c r="DH388" s="240"/>
      <c r="DI388" s="240"/>
      <c r="DJ388" s="240"/>
      <c r="DK388" s="240"/>
      <c r="DL388" s="240"/>
      <c r="DM388" s="240"/>
      <c r="DN388" s="240"/>
      <c r="DO388" s="240"/>
      <c r="DP388" s="240"/>
      <c r="DQ388" s="240"/>
      <c r="DR388" s="240"/>
      <c r="DS388" s="240"/>
      <c r="DT388" s="229"/>
      <c r="DU388" s="229"/>
      <c r="DV388" s="229"/>
    </row>
    <row r="389" spans="1:126" ht="15.75" x14ac:dyDescent="0.25">
      <c r="A389" s="163" t="s">
        <v>851</v>
      </c>
      <c r="B389" s="230" t="s">
        <v>852</v>
      </c>
      <c r="C389" s="231" t="e">
        <v>#N/A</v>
      </c>
      <c r="D389" s="231" t="e">
        <v>#N/A</v>
      </c>
      <c r="E389" s="231" t="e">
        <v>#N/A</v>
      </c>
      <c r="F389" s="231" t="e">
        <v>#N/A</v>
      </c>
      <c r="G389" s="231" t="e">
        <v>#N/A</v>
      </c>
      <c r="H389" s="231" t="e">
        <v>#N/A</v>
      </c>
      <c r="I389" s="231" t="e">
        <v>#N/A</v>
      </c>
      <c r="J389" s="231" t="e">
        <v>#N/A</v>
      </c>
      <c r="K389" s="231" t="e">
        <v>#N/A</v>
      </c>
      <c r="L389" s="164" t="e">
        <v>#N/A</v>
      </c>
      <c r="M389" s="164"/>
      <c r="N389" s="164"/>
      <c r="O389" s="164"/>
      <c r="P389" s="164"/>
      <c r="Q389" s="164"/>
      <c r="R389" s="164"/>
      <c r="S389" s="164"/>
      <c r="T389" s="164"/>
      <c r="U389" s="164"/>
      <c r="V389" s="164"/>
      <c r="W389" s="164"/>
      <c r="X389" s="164"/>
      <c r="Y389" s="164"/>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33"/>
      <c r="BF389" s="233"/>
      <c r="BG389" s="233"/>
      <c r="BH389" s="233"/>
      <c r="BI389" s="233"/>
      <c r="BJ389" s="233"/>
      <c r="BK389" s="233"/>
      <c r="BL389" s="233"/>
      <c r="BM389" s="233"/>
      <c r="BN389" s="233"/>
      <c r="BO389" s="233"/>
      <c r="BP389" s="233"/>
      <c r="BQ389" s="233"/>
      <c r="BR389" s="233"/>
      <c r="BS389" s="233"/>
      <c r="BT389" s="233"/>
      <c r="BU389" s="233"/>
      <c r="BV389" s="233"/>
      <c r="BW389" s="233"/>
      <c r="BX389" s="233"/>
      <c r="BY389" s="233"/>
      <c r="BZ389" s="233"/>
      <c r="CA389" s="233"/>
      <c r="CB389" s="233"/>
      <c r="CC389" s="233"/>
      <c r="CD389" s="233"/>
      <c r="CE389" s="233"/>
      <c r="CF389" s="233"/>
      <c r="CG389" s="233"/>
      <c r="CH389" s="233"/>
      <c r="CI389" s="233"/>
      <c r="CJ389" s="233"/>
      <c r="CK389" s="233"/>
      <c r="CL389" s="233"/>
      <c r="CM389" s="233"/>
      <c r="CN389" s="233"/>
      <c r="CO389" s="233"/>
      <c r="CP389" s="233"/>
      <c r="CQ389" s="233"/>
      <c r="CR389" s="233"/>
      <c r="CS389" s="233"/>
      <c r="CT389" s="233"/>
      <c r="CU389" s="233"/>
      <c r="CV389" s="233"/>
      <c r="CW389" s="233"/>
      <c r="CX389" s="233"/>
      <c r="CY389" s="233"/>
      <c r="CZ389" s="233"/>
      <c r="DA389" s="233"/>
      <c r="DB389" s="233"/>
      <c r="DC389" s="233"/>
      <c r="DD389" s="233"/>
      <c r="DE389" s="233"/>
      <c r="DF389" s="233"/>
      <c r="DG389" s="233"/>
      <c r="DH389" s="233"/>
      <c r="DI389" s="233"/>
      <c r="DJ389" s="233"/>
      <c r="DK389" s="233"/>
      <c r="DL389" s="233"/>
      <c r="DM389" s="233"/>
      <c r="DN389" s="233"/>
      <c r="DO389" s="233"/>
      <c r="DP389" s="233"/>
      <c r="DQ389" s="233"/>
      <c r="DR389" s="233"/>
      <c r="DS389" s="233"/>
      <c r="DT389" s="229"/>
      <c r="DU389" s="229"/>
      <c r="DV389" s="229"/>
    </row>
    <row r="390" spans="1:126" ht="15.75" x14ac:dyDescent="0.25">
      <c r="A390" s="163" t="s">
        <v>853</v>
      </c>
      <c r="B390" s="230" t="s">
        <v>854</v>
      </c>
      <c r="C390" s="231" t="e">
        <v>#N/A</v>
      </c>
      <c r="D390" s="231" t="e">
        <v>#N/A</v>
      </c>
      <c r="E390" s="231" t="e">
        <v>#N/A</v>
      </c>
      <c r="F390" s="231" t="e">
        <v>#N/A</v>
      </c>
      <c r="G390" s="231" t="e">
        <v>#N/A</v>
      </c>
      <c r="H390" s="231" t="e">
        <v>#N/A</v>
      </c>
      <c r="I390" s="231" t="e">
        <v>#N/A</v>
      </c>
      <c r="J390" s="231" t="e">
        <v>#N/A</v>
      </c>
      <c r="K390" s="231" t="e">
        <v>#N/A</v>
      </c>
      <c r="L390" s="164" t="e">
        <v>#N/A</v>
      </c>
      <c r="M390" s="164"/>
      <c r="N390" s="164"/>
      <c r="O390" s="164"/>
      <c r="P390" s="164"/>
      <c r="Q390" s="164"/>
      <c r="R390" s="164"/>
      <c r="S390" s="164"/>
      <c r="T390" s="164"/>
      <c r="U390" s="164"/>
      <c r="V390" s="164"/>
      <c r="W390" s="164"/>
      <c r="X390" s="164"/>
      <c r="Y390" s="164"/>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c r="AY390" s="233"/>
      <c r="AZ390" s="233"/>
      <c r="BA390" s="233"/>
      <c r="BB390" s="233"/>
      <c r="BC390" s="233"/>
      <c r="BD390" s="233"/>
      <c r="BE390" s="233"/>
      <c r="BF390" s="233"/>
      <c r="BG390" s="233"/>
      <c r="BH390" s="233"/>
      <c r="BI390" s="233"/>
      <c r="BJ390" s="233"/>
      <c r="BK390" s="233"/>
      <c r="BL390" s="233"/>
      <c r="BM390" s="233"/>
      <c r="BN390" s="233"/>
      <c r="BO390" s="233"/>
      <c r="BP390" s="233"/>
      <c r="BQ390" s="233"/>
      <c r="BR390" s="233"/>
      <c r="BS390" s="233"/>
      <c r="BT390" s="233"/>
      <c r="BU390" s="233"/>
      <c r="BV390" s="233"/>
      <c r="BW390" s="233"/>
      <c r="BX390" s="233"/>
      <c r="BY390" s="233"/>
      <c r="BZ390" s="233"/>
      <c r="CA390" s="233"/>
      <c r="CB390" s="233"/>
      <c r="CC390" s="233"/>
      <c r="CD390" s="233"/>
      <c r="CE390" s="233"/>
      <c r="CF390" s="233"/>
      <c r="CG390" s="233"/>
      <c r="CH390" s="233"/>
      <c r="CI390" s="233"/>
      <c r="CJ390" s="233"/>
      <c r="CK390" s="233"/>
      <c r="CL390" s="233"/>
      <c r="CM390" s="233"/>
      <c r="CN390" s="233"/>
      <c r="CO390" s="233"/>
      <c r="CP390" s="233"/>
      <c r="CQ390" s="233"/>
      <c r="CR390" s="233"/>
      <c r="CS390" s="233"/>
      <c r="CT390" s="233"/>
      <c r="CU390" s="233"/>
      <c r="CV390" s="233"/>
      <c r="CW390" s="233"/>
      <c r="CX390" s="233"/>
      <c r="CY390" s="233"/>
      <c r="CZ390" s="233"/>
      <c r="DA390" s="233"/>
      <c r="DB390" s="233"/>
      <c r="DC390" s="233"/>
      <c r="DD390" s="233"/>
      <c r="DE390" s="233"/>
      <c r="DF390" s="233"/>
      <c r="DG390" s="233"/>
      <c r="DH390" s="233"/>
      <c r="DI390" s="233"/>
      <c r="DJ390" s="233"/>
      <c r="DK390" s="233"/>
      <c r="DL390" s="233"/>
      <c r="DM390" s="233"/>
      <c r="DN390" s="233"/>
      <c r="DO390" s="233"/>
      <c r="DP390" s="233"/>
      <c r="DQ390" s="233"/>
      <c r="DR390" s="233"/>
      <c r="DS390" s="233"/>
      <c r="DT390" s="229"/>
      <c r="DU390" s="229"/>
      <c r="DV390" s="229"/>
    </row>
    <row r="391" spans="1:126" ht="15.75" x14ac:dyDescent="0.25">
      <c r="A391" s="163" t="s">
        <v>855</v>
      </c>
      <c r="B391" s="230" t="s">
        <v>856</v>
      </c>
      <c r="C391" s="231" t="e">
        <v>#N/A</v>
      </c>
      <c r="D391" s="231" t="e">
        <v>#N/A</v>
      </c>
      <c r="E391" s="231" t="e">
        <v>#N/A</v>
      </c>
      <c r="F391" s="231" t="e">
        <v>#N/A</v>
      </c>
      <c r="G391" s="231" t="e">
        <v>#N/A</v>
      </c>
      <c r="H391" s="231" t="e">
        <v>#N/A</v>
      </c>
      <c r="I391" s="231" t="e">
        <v>#N/A</v>
      </c>
      <c r="J391" s="231" t="e">
        <v>#N/A</v>
      </c>
      <c r="K391" s="231" t="e">
        <v>#N/A</v>
      </c>
      <c r="L391" s="164" t="e">
        <v>#N/A</v>
      </c>
      <c r="M391" s="164"/>
      <c r="N391" s="164"/>
      <c r="O391" s="164"/>
      <c r="P391" s="164"/>
      <c r="Q391" s="164"/>
      <c r="R391" s="164"/>
      <c r="S391" s="164"/>
      <c r="T391" s="164"/>
      <c r="U391" s="164"/>
      <c r="V391" s="164"/>
      <c r="W391" s="164"/>
      <c r="X391" s="164"/>
      <c r="Y391" s="164"/>
      <c r="Z391" s="233"/>
      <c r="AA391" s="233"/>
      <c r="AB391" s="233"/>
      <c r="AC391" s="233"/>
      <c r="AD391" s="233"/>
      <c r="AE391" s="233"/>
      <c r="AF391" s="233"/>
      <c r="AG391" s="233"/>
      <c r="AH391" s="233"/>
      <c r="AI391" s="233"/>
      <c r="AJ391" s="233"/>
      <c r="AK391" s="233"/>
      <c r="AL391" s="233"/>
      <c r="AM391" s="233"/>
      <c r="AN391" s="233"/>
      <c r="AO391" s="233"/>
      <c r="AP391" s="233"/>
      <c r="AQ391" s="233"/>
      <c r="AR391" s="233"/>
      <c r="AS391" s="233"/>
      <c r="AT391" s="233"/>
      <c r="AU391" s="233"/>
      <c r="AV391" s="233"/>
      <c r="AW391" s="233"/>
      <c r="AX391" s="233"/>
      <c r="AY391" s="233"/>
      <c r="AZ391" s="233"/>
      <c r="BA391" s="233"/>
      <c r="BB391" s="233"/>
      <c r="BC391" s="233"/>
      <c r="BD391" s="233"/>
      <c r="BE391" s="233"/>
      <c r="BF391" s="233"/>
      <c r="BG391" s="233"/>
      <c r="BH391" s="233"/>
      <c r="BI391" s="233"/>
      <c r="BJ391" s="233"/>
      <c r="BK391" s="233"/>
      <c r="BL391" s="233"/>
      <c r="BM391" s="233"/>
      <c r="BN391" s="233"/>
      <c r="BO391" s="233"/>
      <c r="BP391" s="233"/>
      <c r="BQ391" s="233"/>
      <c r="BR391" s="233"/>
      <c r="BS391" s="233"/>
      <c r="BT391" s="233"/>
      <c r="BU391" s="233"/>
      <c r="BV391" s="233"/>
      <c r="BW391" s="233"/>
      <c r="BX391" s="233"/>
      <c r="BY391" s="233"/>
      <c r="BZ391" s="233"/>
      <c r="CA391" s="233"/>
      <c r="CB391" s="233"/>
      <c r="CC391" s="233"/>
      <c r="CD391" s="233"/>
      <c r="CE391" s="233"/>
      <c r="CF391" s="233"/>
      <c r="CG391" s="233"/>
      <c r="CH391" s="233"/>
      <c r="CI391" s="233"/>
      <c r="CJ391" s="233"/>
      <c r="CK391" s="233"/>
      <c r="CL391" s="233"/>
      <c r="CM391" s="233"/>
      <c r="CN391" s="233"/>
      <c r="CO391" s="233"/>
      <c r="CP391" s="233"/>
      <c r="CQ391" s="233"/>
      <c r="CR391" s="233"/>
      <c r="CS391" s="233"/>
      <c r="CT391" s="233"/>
      <c r="CU391" s="233"/>
      <c r="CV391" s="233"/>
      <c r="CW391" s="233"/>
      <c r="CX391" s="233"/>
      <c r="CY391" s="233"/>
      <c r="CZ391" s="233"/>
      <c r="DA391" s="233"/>
      <c r="DB391" s="233"/>
      <c r="DC391" s="233"/>
      <c r="DD391" s="233"/>
      <c r="DE391" s="233"/>
      <c r="DF391" s="233"/>
      <c r="DG391" s="233"/>
      <c r="DH391" s="233"/>
      <c r="DI391" s="233"/>
      <c r="DJ391" s="233"/>
      <c r="DK391" s="233"/>
      <c r="DL391" s="233"/>
      <c r="DM391" s="233"/>
      <c r="DN391" s="233"/>
      <c r="DO391" s="233"/>
      <c r="DP391" s="233"/>
      <c r="DQ391" s="233"/>
      <c r="DR391" s="233"/>
      <c r="DS391" s="233"/>
      <c r="DT391" s="229"/>
      <c r="DU391" s="229"/>
      <c r="DV391" s="229"/>
    </row>
    <row r="392" spans="1:126" ht="15.75" x14ac:dyDescent="0.25">
      <c r="A392" s="163" t="s">
        <v>857</v>
      </c>
      <c r="B392" s="230" t="s">
        <v>858</v>
      </c>
      <c r="C392" s="231" t="e">
        <v>#N/A</v>
      </c>
      <c r="D392" s="231" t="e">
        <v>#N/A</v>
      </c>
      <c r="E392" s="231" t="e">
        <v>#N/A</v>
      </c>
      <c r="F392" s="231" t="e">
        <v>#N/A</v>
      </c>
      <c r="G392" s="231" t="e">
        <v>#N/A</v>
      </c>
      <c r="H392" s="231" t="e">
        <v>#N/A</v>
      </c>
      <c r="I392" s="231" t="e">
        <v>#N/A</v>
      </c>
      <c r="J392" s="231" t="e">
        <v>#N/A</v>
      </c>
      <c r="K392" s="231" t="e">
        <v>#N/A</v>
      </c>
      <c r="L392" s="164" t="e">
        <v>#N/A</v>
      </c>
      <c r="M392" s="164"/>
      <c r="N392" s="164"/>
      <c r="O392" s="164"/>
      <c r="P392" s="164"/>
      <c r="Q392" s="164"/>
      <c r="R392" s="164"/>
      <c r="S392" s="164"/>
      <c r="T392" s="164"/>
      <c r="U392" s="164"/>
      <c r="V392" s="164"/>
      <c r="W392" s="164"/>
      <c r="X392" s="164"/>
      <c r="Y392" s="164"/>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29"/>
      <c r="DU392" s="229"/>
      <c r="DV392" s="229"/>
    </row>
    <row r="393" spans="1:126" ht="15.75" x14ac:dyDescent="0.25">
      <c r="A393" s="235" t="s">
        <v>859</v>
      </c>
      <c r="B393" s="236" t="s">
        <v>860</v>
      </c>
      <c r="C393" s="237" t="s">
        <v>1223</v>
      </c>
      <c r="D393" s="237" t="s">
        <v>1223</v>
      </c>
      <c r="E393" s="237">
        <v>195933</v>
      </c>
      <c r="F393" s="237">
        <v>243435</v>
      </c>
      <c r="G393" s="237">
        <v>364167</v>
      </c>
      <c r="H393" s="237">
        <v>112</v>
      </c>
      <c r="I393" s="237">
        <v>155</v>
      </c>
      <c r="J393" s="237">
        <v>178</v>
      </c>
      <c r="K393" s="237">
        <v>213</v>
      </c>
      <c r="L393" s="239" t="s">
        <v>1826</v>
      </c>
      <c r="M393" s="154"/>
      <c r="N393" s="154"/>
      <c r="O393" s="154"/>
      <c r="P393" s="154"/>
      <c r="Q393" s="154"/>
      <c r="R393" s="154"/>
      <c r="S393" s="154"/>
      <c r="T393" s="154"/>
      <c r="U393" s="154"/>
      <c r="V393" s="154"/>
      <c r="W393" s="154"/>
      <c r="X393" s="154"/>
      <c r="Y393" s="154"/>
      <c r="Z393" s="240"/>
      <c r="AA393" s="240"/>
      <c r="AB393" s="240"/>
      <c r="AC393" s="240"/>
      <c r="AD393" s="240"/>
      <c r="AE393" s="240"/>
      <c r="AF393" s="240"/>
      <c r="AG393" s="240"/>
      <c r="AH393" s="240"/>
      <c r="AI393" s="240"/>
      <c r="AJ393" s="240"/>
      <c r="AK393" s="240"/>
      <c r="AL393" s="240"/>
      <c r="AM393" s="240"/>
      <c r="AN393" s="240"/>
      <c r="AO393" s="240"/>
      <c r="AP393" s="240"/>
      <c r="AQ393" s="240"/>
      <c r="AR393" s="240"/>
      <c r="AS393" s="240"/>
      <c r="AT393" s="240"/>
      <c r="AU393" s="240"/>
      <c r="AV393" s="240"/>
      <c r="AW393" s="240"/>
      <c r="AX393" s="240"/>
      <c r="AY393" s="240"/>
      <c r="AZ393" s="240"/>
      <c r="BA393" s="240"/>
      <c r="BB393" s="240"/>
      <c r="BC393" s="240"/>
      <c r="BD393" s="240"/>
      <c r="BE393" s="240"/>
      <c r="BF393" s="240"/>
      <c r="BG393" s="240"/>
      <c r="BH393" s="240"/>
      <c r="BI393" s="240"/>
      <c r="BJ393" s="240"/>
      <c r="BK393" s="240"/>
      <c r="BL393" s="240"/>
      <c r="BM393" s="240"/>
      <c r="BN393" s="240"/>
      <c r="BO393" s="240"/>
      <c r="BP393" s="240"/>
      <c r="BQ393" s="240"/>
      <c r="BR393" s="240"/>
      <c r="BS393" s="240"/>
      <c r="BT393" s="240"/>
      <c r="BU393" s="240"/>
      <c r="BV393" s="240"/>
      <c r="BW393" s="240"/>
      <c r="BX393" s="240"/>
      <c r="BY393" s="240"/>
      <c r="BZ393" s="240"/>
      <c r="CA393" s="240"/>
      <c r="CB393" s="240"/>
      <c r="CC393" s="240"/>
      <c r="CD393" s="240"/>
      <c r="CE393" s="240"/>
      <c r="CF393" s="240"/>
      <c r="CG393" s="240"/>
      <c r="CH393" s="240"/>
      <c r="CI393" s="240"/>
      <c r="CJ393" s="240"/>
      <c r="CK393" s="240"/>
      <c r="CL393" s="240"/>
      <c r="CM393" s="240"/>
      <c r="CN393" s="240"/>
      <c r="CO393" s="240"/>
      <c r="CP393" s="240"/>
      <c r="CQ393" s="240"/>
      <c r="CR393" s="240"/>
      <c r="CS393" s="240"/>
      <c r="CT393" s="240"/>
      <c r="CU393" s="240"/>
      <c r="CV393" s="240"/>
      <c r="CW393" s="240"/>
      <c r="CX393" s="240"/>
      <c r="CY393" s="240"/>
      <c r="CZ393" s="240"/>
      <c r="DA393" s="240"/>
      <c r="DB393" s="240"/>
      <c r="DC393" s="240"/>
      <c r="DD393" s="240"/>
      <c r="DE393" s="240"/>
      <c r="DF393" s="240"/>
      <c r="DG393" s="240"/>
      <c r="DH393" s="240"/>
      <c r="DI393" s="240"/>
      <c r="DJ393" s="240"/>
      <c r="DK393" s="240"/>
      <c r="DL393" s="240"/>
      <c r="DM393" s="240"/>
      <c r="DN393" s="240"/>
      <c r="DO393" s="240"/>
      <c r="DP393" s="240"/>
      <c r="DQ393" s="240"/>
      <c r="DR393" s="240"/>
      <c r="DS393" s="240"/>
      <c r="DT393" s="229"/>
      <c r="DU393" s="229"/>
      <c r="DV393" s="229"/>
    </row>
    <row r="394" spans="1:126" ht="15.75" x14ac:dyDescent="0.25">
      <c r="A394" s="235" t="s">
        <v>861</v>
      </c>
      <c r="B394" s="236" t="s">
        <v>862</v>
      </c>
      <c r="C394" s="237" t="s">
        <v>1223</v>
      </c>
      <c r="D394" s="237" t="s">
        <v>1223</v>
      </c>
      <c r="E394" s="237">
        <v>177150</v>
      </c>
      <c r="F394" s="237">
        <v>188125</v>
      </c>
      <c r="G394" s="237">
        <v>298636</v>
      </c>
      <c r="H394" s="237">
        <v>114</v>
      </c>
      <c r="I394" s="237">
        <v>144</v>
      </c>
      <c r="J394" s="237">
        <v>173</v>
      </c>
      <c r="K394" s="237">
        <v>206</v>
      </c>
      <c r="L394" s="239" t="s">
        <v>1737</v>
      </c>
      <c r="M394" s="154"/>
      <c r="N394" s="154"/>
      <c r="O394" s="154"/>
      <c r="P394" s="154"/>
      <c r="Q394" s="154"/>
      <c r="R394" s="154"/>
      <c r="S394" s="154"/>
      <c r="T394" s="154"/>
      <c r="U394" s="154"/>
      <c r="V394" s="154"/>
      <c r="W394" s="154"/>
      <c r="X394" s="154"/>
      <c r="Y394" s="154"/>
      <c r="Z394" s="240"/>
      <c r="AA394" s="240"/>
      <c r="AB394" s="240"/>
      <c r="AC394" s="240"/>
      <c r="AD394" s="240"/>
      <c r="AE394" s="240"/>
      <c r="AF394" s="240"/>
      <c r="AG394" s="240"/>
      <c r="AH394" s="240"/>
      <c r="AI394" s="240"/>
      <c r="AJ394" s="240"/>
      <c r="AK394" s="240"/>
      <c r="AL394" s="240"/>
      <c r="AM394" s="240"/>
      <c r="AN394" s="240"/>
      <c r="AO394" s="240"/>
      <c r="AP394" s="240"/>
      <c r="AQ394" s="240"/>
      <c r="AR394" s="240"/>
      <c r="AS394" s="240"/>
      <c r="AT394" s="240"/>
      <c r="AU394" s="240"/>
      <c r="AV394" s="240"/>
      <c r="AW394" s="240"/>
      <c r="AX394" s="240"/>
      <c r="AY394" s="240"/>
      <c r="AZ394" s="240"/>
      <c r="BA394" s="240"/>
      <c r="BB394" s="240"/>
      <c r="BC394" s="240"/>
      <c r="BD394" s="240"/>
      <c r="BE394" s="240"/>
      <c r="BF394" s="240"/>
      <c r="BG394" s="240"/>
      <c r="BH394" s="240"/>
      <c r="BI394" s="240"/>
      <c r="BJ394" s="240"/>
      <c r="BK394" s="240"/>
      <c r="BL394" s="240"/>
      <c r="BM394" s="240"/>
      <c r="BN394" s="240"/>
      <c r="BO394" s="240"/>
      <c r="BP394" s="240"/>
      <c r="BQ394" s="240"/>
      <c r="BR394" s="240"/>
      <c r="BS394" s="240"/>
      <c r="BT394" s="240"/>
      <c r="BU394" s="240"/>
      <c r="BV394" s="240"/>
      <c r="BW394" s="240"/>
      <c r="BX394" s="240"/>
      <c r="BY394" s="240"/>
      <c r="BZ394" s="240"/>
      <c r="CA394" s="240"/>
      <c r="CB394" s="240"/>
      <c r="CC394" s="240"/>
      <c r="CD394" s="240"/>
      <c r="CE394" s="240"/>
      <c r="CF394" s="240"/>
      <c r="CG394" s="240"/>
      <c r="CH394" s="240"/>
      <c r="CI394" s="240"/>
      <c r="CJ394" s="240"/>
      <c r="CK394" s="240"/>
      <c r="CL394" s="240"/>
      <c r="CM394" s="240"/>
      <c r="CN394" s="240"/>
      <c r="CO394" s="240"/>
      <c r="CP394" s="240"/>
      <c r="CQ394" s="240"/>
      <c r="CR394" s="240"/>
      <c r="CS394" s="240"/>
      <c r="CT394" s="240"/>
      <c r="CU394" s="240"/>
      <c r="CV394" s="240"/>
      <c r="CW394" s="240"/>
      <c r="CX394" s="240"/>
      <c r="CY394" s="240"/>
      <c r="CZ394" s="240"/>
      <c r="DA394" s="240"/>
      <c r="DB394" s="240"/>
      <c r="DC394" s="240"/>
      <c r="DD394" s="240"/>
      <c r="DE394" s="240"/>
      <c r="DF394" s="240"/>
      <c r="DG394" s="240"/>
      <c r="DH394" s="240"/>
      <c r="DI394" s="240"/>
      <c r="DJ394" s="240"/>
      <c r="DK394" s="240"/>
      <c r="DL394" s="240"/>
      <c r="DM394" s="240"/>
      <c r="DN394" s="240"/>
      <c r="DO394" s="240"/>
      <c r="DP394" s="240"/>
      <c r="DQ394" s="240"/>
      <c r="DR394" s="240"/>
      <c r="DS394" s="240"/>
      <c r="DT394" s="229"/>
      <c r="DU394" s="229"/>
      <c r="DV394" s="229"/>
    </row>
    <row r="395" spans="1:126" ht="15.75" x14ac:dyDescent="0.25">
      <c r="A395" s="163" t="s">
        <v>863</v>
      </c>
      <c r="B395" s="230" t="s">
        <v>864</v>
      </c>
      <c r="C395" s="231" t="e">
        <v>#N/A</v>
      </c>
      <c r="D395" s="231" t="e">
        <v>#N/A</v>
      </c>
      <c r="E395" s="231" t="e">
        <v>#N/A</v>
      </c>
      <c r="F395" s="231" t="e">
        <v>#N/A</v>
      </c>
      <c r="G395" s="231" t="e">
        <v>#N/A</v>
      </c>
      <c r="H395" s="231" t="e">
        <v>#N/A</v>
      </c>
      <c r="I395" s="231" t="e">
        <v>#N/A</v>
      </c>
      <c r="J395" s="231" t="e">
        <v>#N/A</v>
      </c>
      <c r="K395" s="231" t="e">
        <v>#N/A</v>
      </c>
      <c r="L395" s="164" t="e">
        <v>#N/A</v>
      </c>
      <c r="M395" s="164"/>
      <c r="N395" s="164"/>
      <c r="O395" s="164"/>
      <c r="P395" s="164"/>
      <c r="Q395" s="164"/>
      <c r="R395" s="164"/>
      <c r="S395" s="164"/>
      <c r="T395" s="164"/>
      <c r="U395" s="164"/>
      <c r="V395" s="164"/>
      <c r="W395" s="164"/>
      <c r="X395" s="164"/>
      <c r="Y395" s="164"/>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233"/>
      <c r="CA395" s="233"/>
      <c r="CB395" s="233"/>
      <c r="CC395" s="233"/>
      <c r="CD395" s="233"/>
      <c r="CE395" s="233"/>
      <c r="CF395" s="233"/>
      <c r="CG395" s="233"/>
      <c r="CH395" s="233"/>
      <c r="CI395" s="233"/>
      <c r="CJ395" s="233"/>
      <c r="CK395" s="233"/>
      <c r="CL395" s="233"/>
      <c r="CM395" s="233"/>
      <c r="CN395" s="233"/>
      <c r="CO395" s="233"/>
      <c r="CP395" s="233"/>
      <c r="CQ395" s="233"/>
      <c r="CR395" s="233"/>
      <c r="CS395" s="233"/>
      <c r="CT395" s="233"/>
      <c r="CU395" s="233"/>
      <c r="CV395" s="233"/>
      <c r="CW395" s="233"/>
      <c r="CX395" s="233"/>
      <c r="CY395" s="233"/>
      <c r="CZ395" s="233"/>
      <c r="DA395" s="233"/>
      <c r="DB395" s="233"/>
      <c r="DC395" s="233"/>
      <c r="DD395" s="233"/>
      <c r="DE395" s="233"/>
      <c r="DF395" s="233"/>
      <c r="DG395" s="233"/>
      <c r="DH395" s="233"/>
      <c r="DI395" s="233"/>
      <c r="DJ395" s="233"/>
      <c r="DK395" s="233"/>
      <c r="DL395" s="233"/>
      <c r="DM395" s="233"/>
      <c r="DN395" s="233"/>
      <c r="DO395" s="233"/>
      <c r="DP395" s="233"/>
      <c r="DQ395" s="233"/>
      <c r="DR395" s="233"/>
      <c r="DS395" s="233"/>
      <c r="DT395" s="229"/>
      <c r="DU395" s="229"/>
      <c r="DV395" s="229"/>
    </row>
    <row r="396" spans="1:126" ht="15.75" x14ac:dyDescent="0.25">
      <c r="A396" s="235" t="s">
        <v>865</v>
      </c>
      <c r="B396" s="236" t="s">
        <v>866</v>
      </c>
      <c r="C396" s="237" t="s">
        <v>1223</v>
      </c>
      <c r="D396" s="237" t="s">
        <v>1223</v>
      </c>
      <c r="E396" s="237">
        <v>215000</v>
      </c>
      <c r="F396" s="237">
        <v>200714</v>
      </c>
      <c r="G396" s="237">
        <v>261000</v>
      </c>
      <c r="H396" s="237" t="s">
        <v>1223</v>
      </c>
      <c r="I396" s="237">
        <v>138</v>
      </c>
      <c r="J396" s="237">
        <v>164</v>
      </c>
      <c r="K396" s="238" t="s">
        <v>1223</v>
      </c>
      <c r="L396" s="239" t="s">
        <v>1737</v>
      </c>
      <c r="M396" s="154"/>
      <c r="N396" s="154"/>
      <c r="O396" s="154"/>
      <c r="P396" s="154"/>
      <c r="Q396" s="154"/>
      <c r="R396" s="154"/>
      <c r="S396" s="154"/>
      <c r="T396" s="154"/>
      <c r="U396" s="154"/>
      <c r="V396" s="154"/>
      <c r="W396" s="154"/>
      <c r="X396" s="154"/>
      <c r="Y396" s="154"/>
      <c r="Z396" s="240"/>
      <c r="AA396" s="240"/>
      <c r="AB396" s="240"/>
      <c r="AC396" s="240"/>
      <c r="AD396" s="240"/>
      <c r="AE396" s="240"/>
      <c r="AF396" s="240"/>
      <c r="AG396" s="240"/>
      <c r="AH396" s="240"/>
      <c r="AI396" s="240"/>
      <c r="AJ396" s="240"/>
      <c r="AK396" s="240"/>
      <c r="AL396" s="240"/>
      <c r="AM396" s="240"/>
      <c r="AN396" s="240"/>
      <c r="AO396" s="240"/>
      <c r="AP396" s="240"/>
      <c r="AQ396" s="240"/>
      <c r="AR396" s="240"/>
      <c r="AS396" s="240"/>
      <c r="AT396" s="240"/>
      <c r="AU396" s="240"/>
      <c r="AV396" s="240"/>
      <c r="AW396" s="240"/>
      <c r="AX396" s="240"/>
      <c r="AY396" s="240"/>
      <c r="AZ396" s="240"/>
      <c r="BA396" s="240"/>
      <c r="BB396" s="240"/>
      <c r="BC396" s="240"/>
      <c r="BD396" s="240"/>
      <c r="BE396" s="240"/>
      <c r="BF396" s="240"/>
      <c r="BG396" s="240"/>
      <c r="BH396" s="240"/>
      <c r="BI396" s="240"/>
      <c r="BJ396" s="240"/>
      <c r="BK396" s="240"/>
      <c r="BL396" s="240"/>
      <c r="BM396" s="240"/>
      <c r="BN396" s="240"/>
      <c r="BO396" s="240"/>
      <c r="BP396" s="240"/>
      <c r="BQ396" s="240"/>
      <c r="BR396" s="240"/>
      <c r="BS396" s="240"/>
      <c r="BT396" s="240"/>
      <c r="BU396" s="240"/>
      <c r="BV396" s="240"/>
      <c r="BW396" s="240"/>
      <c r="BX396" s="240"/>
      <c r="BY396" s="240"/>
      <c r="BZ396" s="240"/>
      <c r="CA396" s="240"/>
      <c r="CB396" s="240"/>
      <c r="CC396" s="240"/>
      <c r="CD396" s="240"/>
      <c r="CE396" s="240"/>
      <c r="CF396" s="240"/>
      <c r="CG396" s="240"/>
      <c r="CH396" s="240"/>
      <c r="CI396" s="240"/>
      <c r="CJ396" s="240"/>
      <c r="CK396" s="240"/>
      <c r="CL396" s="240"/>
      <c r="CM396" s="240"/>
      <c r="CN396" s="240"/>
      <c r="CO396" s="240"/>
      <c r="CP396" s="240"/>
      <c r="CQ396" s="240"/>
      <c r="CR396" s="240"/>
      <c r="CS396" s="240"/>
      <c r="CT396" s="240"/>
      <c r="CU396" s="240"/>
      <c r="CV396" s="240"/>
      <c r="CW396" s="240"/>
      <c r="CX396" s="240"/>
      <c r="CY396" s="240"/>
      <c r="CZ396" s="240"/>
      <c r="DA396" s="240"/>
      <c r="DB396" s="240"/>
      <c r="DC396" s="240"/>
      <c r="DD396" s="240"/>
      <c r="DE396" s="240"/>
      <c r="DF396" s="240"/>
      <c r="DG396" s="240"/>
      <c r="DH396" s="240"/>
      <c r="DI396" s="240"/>
      <c r="DJ396" s="240"/>
      <c r="DK396" s="240"/>
      <c r="DL396" s="240"/>
      <c r="DM396" s="240"/>
      <c r="DN396" s="240"/>
      <c r="DO396" s="240"/>
      <c r="DP396" s="240"/>
      <c r="DQ396" s="240"/>
      <c r="DR396" s="240"/>
      <c r="DS396" s="240"/>
      <c r="DT396" s="229"/>
      <c r="DU396" s="229"/>
      <c r="DV396" s="229"/>
    </row>
    <row r="397" spans="1:126" ht="15.75" x14ac:dyDescent="0.25">
      <c r="A397" s="235" t="s">
        <v>867</v>
      </c>
      <c r="B397" s="236" t="s">
        <v>868</v>
      </c>
      <c r="C397" s="237" t="s">
        <v>1223</v>
      </c>
      <c r="D397" s="237" t="s">
        <v>1223</v>
      </c>
      <c r="E397" s="237">
        <v>215000</v>
      </c>
      <c r="F397" s="237">
        <v>200714</v>
      </c>
      <c r="G397" s="237">
        <v>261000</v>
      </c>
      <c r="H397" s="237" t="s">
        <v>1223</v>
      </c>
      <c r="I397" s="237">
        <v>138</v>
      </c>
      <c r="J397" s="237">
        <v>164</v>
      </c>
      <c r="K397" s="238" t="s">
        <v>1223</v>
      </c>
      <c r="L397" s="239" t="s">
        <v>1737</v>
      </c>
      <c r="M397" s="154"/>
      <c r="N397" s="154"/>
      <c r="O397" s="154"/>
      <c r="P397" s="154"/>
      <c r="Q397" s="154"/>
      <c r="R397" s="154"/>
      <c r="S397" s="154"/>
      <c r="T397" s="154"/>
      <c r="U397" s="154"/>
      <c r="V397" s="154"/>
      <c r="W397" s="154"/>
      <c r="X397" s="154"/>
      <c r="Y397" s="154"/>
      <c r="Z397" s="240"/>
      <c r="AA397" s="240"/>
      <c r="AB397" s="240"/>
      <c r="AC397" s="240"/>
      <c r="AD397" s="240"/>
      <c r="AE397" s="240"/>
      <c r="AF397" s="240"/>
      <c r="AG397" s="240"/>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29"/>
      <c r="DU397" s="229"/>
      <c r="DV397" s="229"/>
    </row>
    <row r="398" spans="1:126" ht="15.75" x14ac:dyDescent="0.25">
      <c r="A398" s="235" t="s">
        <v>869</v>
      </c>
      <c r="B398" s="236" t="s">
        <v>870</v>
      </c>
      <c r="C398" s="237" t="s">
        <v>1223</v>
      </c>
      <c r="D398" s="237" t="s">
        <v>1223</v>
      </c>
      <c r="E398" s="237">
        <v>205250</v>
      </c>
      <c r="F398" s="237">
        <v>276500</v>
      </c>
      <c r="G398" s="237">
        <v>404615</v>
      </c>
      <c r="H398" s="238" t="s">
        <v>1223</v>
      </c>
      <c r="I398" s="237">
        <v>155</v>
      </c>
      <c r="J398" s="237">
        <v>178</v>
      </c>
      <c r="K398" s="237">
        <v>268</v>
      </c>
      <c r="L398" s="239" t="s">
        <v>1735</v>
      </c>
      <c r="M398" s="154"/>
      <c r="N398" s="154"/>
      <c r="O398" s="154"/>
      <c r="P398" s="154"/>
      <c r="Q398" s="154"/>
      <c r="R398" s="154"/>
      <c r="S398" s="154"/>
      <c r="T398" s="154"/>
      <c r="U398" s="154"/>
      <c r="V398" s="154"/>
      <c r="W398" s="154"/>
      <c r="X398" s="154"/>
      <c r="Y398" s="154"/>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29"/>
      <c r="DU398" s="229"/>
      <c r="DV398" s="229"/>
    </row>
    <row r="399" spans="1:126" ht="15.75" x14ac:dyDescent="0.25">
      <c r="A399" s="163" t="s">
        <v>871</v>
      </c>
      <c r="B399" s="230" t="s">
        <v>872</v>
      </c>
      <c r="C399" s="231" t="e">
        <v>#N/A</v>
      </c>
      <c r="D399" s="231" t="e">
        <v>#N/A</v>
      </c>
      <c r="E399" s="231" t="e">
        <v>#N/A</v>
      </c>
      <c r="F399" s="231" t="e">
        <v>#N/A</v>
      </c>
      <c r="G399" s="231" t="e">
        <v>#N/A</v>
      </c>
      <c r="H399" s="231" t="e">
        <v>#N/A</v>
      </c>
      <c r="I399" s="231" t="e">
        <v>#N/A</v>
      </c>
      <c r="J399" s="231" t="e">
        <v>#N/A</v>
      </c>
      <c r="K399" s="231" t="e">
        <v>#N/A</v>
      </c>
      <c r="L399" s="164" t="e">
        <v>#N/A</v>
      </c>
      <c r="M399" s="164"/>
      <c r="N399" s="164"/>
      <c r="O399" s="164"/>
      <c r="P399" s="164"/>
      <c r="Q399" s="164"/>
      <c r="R399" s="164"/>
      <c r="S399" s="164"/>
      <c r="T399" s="164"/>
      <c r="U399" s="164"/>
      <c r="V399" s="164"/>
      <c r="W399" s="164"/>
      <c r="X399" s="164"/>
      <c r="Y399" s="164"/>
      <c r="Z399" s="233"/>
      <c r="AA399" s="233"/>
      <c r="AB399" s="233"/>
      <c r="AC399" s="233"/>
      <c r="AD399" s="233"/>
      <c r="AE399" s="233"/>
      <c r="AF399" s="233"/>
      <c r="AG399" s="233"/>
      <c r="AH399" s="233"/>
      <c r="AI399" s="233"/>
      <c r="AJ399" s="233"/>
      <c r="AK399" s="233"/>
      <c r="AL399" s="233"/>
      <c r="AM399" s="233"/>
      <c r="AN399" s="233"/>
      <c r="AO399" s="233"/>
      <c r="AP399" s="233"/>
      <c r="AQ399" s="233"/>
      <c r="AR399" s="233"/>
      <c r="AS399" s="233"/>
      <c r="AT399" s="233"/>
      <c r="AU399" s="233"/>
      <c r="AV399" s="233"/>
      <c r="AW399" s="233"/>
      <c r="AX399" s="233"/>
      <c r="AY399" s="233"/>
      <c r="AZ399" s="233"/>
      <c r="BA399" s="233"/>
      <c r="BB399" s="233"/>
      <c r="BC399" s="233"/>
      <c r="BD399" s="233"/>
      <c r="BE399" s="233"/>
      <c r="BF399" s="233"/>
      <c r="BG399" s="233"/>
      <c r="BH399" s="233"/>
      <c r="BI399" s="233"/>
      <c r="BJ399" s="233"/>
      <c r="BK399" s="233"/>
      <c r="BL399" s="233"/>
      <c r="BM399" s="233"/>
      <c r="BN399" s="233"/>
      <c r="BO399" s="233"/>
      <c r="BP399" s="233"/>
      <c r="BQ399" s="233"/>
      <c r="BR399" s="233"/>
      <c r="BS399" s="233"/>
      <c r="BT399" s="233"/>
      <c r="BU399" s="233"/>
      <c r="BV399" s="233"/>
      <c r="BW399" s="233"/>
      <c r="BX399" s="233"/>
      <c r="BY399" s="233"/>
      <c r="BZ399" s="233"/>
      <c r="CA399" s="233"/>
      <c r="CB399" s="233"/>
      <c r="CC399" s="233"/>
      <c r="CD399" s="233"/>
      <c r="CE399" s="233"/>
      <c r="CF399" s="233"/>
      <c r="CG399" s="233"/>
      <c r="CH399" s="233"/>
      <c r="CI399" s="233"/>
      <c r="CJ399" s="233"/>
      <c r="CK399" s="233"/>
      <c r="CL399" s="233"/>
      <c r="CM399" s="233"/>
      <c r="CN399" s="233"/>
      <c r="CO399" s="233"/>
      <c r="CP399" s="233"/>
      <c r="CQ399" s="233"/>
      <c r="CR399" s="233"/>
      <c r="CS399" s="233"/>
      <c r="CT399" s="233"/>
      <c r="CU399" s="233"/>
      <c r="CV399" s="233"/>
      <c r="CW399" s="233"/>
      <c r="CX399" s="233"/>
      <c r="CY399" s="233"/>
      <c r="CZ399" s="233"/>
      <c r="DA399" s="233"/>
      <c r="DB399" s="233"/>
      <c r="DC399" s="233"/>
      <c r="DD399" s="233"/>
      <c r="DE399" s="233"/>
      <c r="DF399" s="233"/>
      <c r="DG399" s="233"/>
      <c r="DH399" s="233"/>
      <c r="DI399" s="233"/>
      <c r="DJ399" s="233"/>
      <c r="DK399" s="233"/>
      <c r="DL399" s="233"/>
      <c r="DM399" s="233"/>
      <c r="DN399" s="233"/>
      <c r="DO399" s="233"/>
      <c r="DP399" s="233"/>
      <c r="DQ399" s="233"/>
      <c r="DR399" s="233"/>
      <c r="DS399" s="233"/>
      <c r="DT399" s="229"/>
      <c r="DU399" s="229"/>
      <c r="DV399" s="229"/>
    </row>
    <row r="400" spans="1:126" ht="15.75" x14ac:dyDescent="0.25">
      <c r="A400" s="163" t="s">
        <v>873</v>
      </c>
      <c r="B400" s="230" t="s">
        <v>874</v>
      </c>
      <c r="C400" s="231" t="e">
        <v>#N/A</v>
      </c>
      <c r="D400" s="231" t="e">
        <v>#N/A</v>
      </c>
      <c r="E400" s="231" t="e">
        <v>#N/A</v>
      </c>
      <c r="F400" s="231" t="e">
        <v>#N/A</v>
      </c>
      <c r="G400" s="231" t="e">
        <v>#N/A</v>
      </c>
      <c r="H400" s="231" t="e">
        <v>#N/A</v>
      </c>
      <c r="I400" s="231" t="e">
        <v>#N/A</v>
      </c>
      <c r="J400" s="231" t="e">
        <v>#N/A</v>
      </c>
      <c r="K400" s="231" t="e">
        <v>#N/A</v>
      </c>
      <c r="L400" s="164" t="e">
        <v>#N/A</v>
      </c>
      <c r="M400" s="164"/>
      <c r="N400" s="164"/>
      <c r="O400" s="164"/>
      <c r="P400" s="164"/>
      <c r="Q400" s="164"/>
      <c r="R400" s="164"/>
      <c r="S400" s="164"/>
      <c r="T400" s="164"/>
      <c r="U400" s="164"/>
      <c r="V400" s="164"/>
      <c r="W400" s="164"/>
      <c r="X400" s="164"/>
      <c r="Y400" s="164"/>
      <c r="Z400" s="233"/>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c r="AW400" s="233"/>
      <c r="AX400" s="233"/>
      <c r="AY400" s="233"/>
      <c r="AZ400" s="233"/>
      <c r="BA400" s="233"/>
      <c r="BB400" s="233"/>
      <c r="BC400" s="233"/>
      <c r="BD400" s="233"/>
      <c r="BE400" s="233"/>
      <c r="BF400" s="233"/>
      <c r="BG400" s="233"/>
      <c r="BH400" s="233"/>
      <c r="BI400" s="233"/>
      <c r="BJ400" s="233"/>
      <c r="BK400" s="233"/>
      <c r="BL400" s="233"/>
      <c r="BM400" s="233"/>
      <c r="BN400" s="233"/>
      <c r="BO400" s="233"/>
      <c r="BP400" s="233"/>
      <c r="BQ400" s="233"/>
      <c r="BR400" s="233"/>
      <c r="BS400" s="233"/>
      <c r="BT400" s="233"/>
      <c r="BU400" s="233"/>
      <c r="BV400" s="233"/>
      <c r="BW400" s="233"/>
      <c r="BX400" s="233"/>
      <c r="BY400" s="233"/>
      <c r="BZ400" s="233"/>
      <c r="CA400" s="233"/>
      <c r="CB400" s="233"/>
      <c r="CC400" s="233"/>
      <c r="CD400" s="233"/>
      <c r="CE400" s="233"/>
      <c r="CF400" s="233"/>
      <c r="CG400" s="233"/>
      <c r="CH400" s="233"/>
      <c r="CI400" s="233"/>
      <c r="CJ400" s="233"/>
      <c r="CK400" s="233"/>
      <c r="CL400" s="233"/>
      <c r="CM400" s="233"/>
      <c r="CN400" s="233"/>
      <c r="CO400" s="233"/>
      <c r="CP400" s="233"/>
      <c r="CQ400" s="233"/>
      <c r="CR400" s="233"/>
      <c r="CS400" s="233"/>
      <c r="CT400" s="233"/>
      <c r="CU400" s="233"/>
      <c r="CV400" s="233"/>
      <c r="CW400" s="233"/>
      <c r="CX400" s="233"/>
      <c r="CY400" s="233"/>
      <c r="CZ400" s="233"/>
      <c r="DA400" s="233"/>
      <c r="DB400" s="233"/>
      <c r="DC400" s="233"/>
      <c r="DD400" s="233"/>
      <c r="DE400" s="233"/>
      <c r="DF400" s="233"/>
      <c r="DG400" s="233"/>
      <c r="DH400" s="233"/>
      <c r="DI400" s="233"/>
      <c r="DJ400" s="233"/>
      <c r="DK400" s="233"/>
      <c r="DL400" s="233"/>
      <c r="DM400" s="233"/>
      <c r="DN400" s="233"/>
      <c r="DO400" s="233"/>
      <c r="DP400" s="233"/>
      <c r="DQ400" s="233"/>
      <c r="DR400" s="233"/>
      <c r="DS400" s="233"/>
      <c r="DT400" s="229"/>
      <c r="DU400" s="229"/>
      <c r="DV400" s="229"/>
    </row>
    <row r="401" spans="1:126" ht="15.75" x14ac:dyDescent="0.25">
      <c r="A401" s="163" t="s">
        <v>875</v>
      </c>
      <c r="B401" s="230" t="s">
        <v>876</v>
      </c>
      <c r="C401" s="231" t="e">
        <v>#N/A</v>
      </c>
      <c r="D401" s="231" t="e">
        <v>#N/A</v>
      </c>
      <c r="E401" s="231" t="e">
        <v>#N/A</v>
      </c>
      <c r="F401" s="231" t="e">
        <v>#N/A</v>
      </c>
      <c r="G401" s="231" t="e">
        <v>#N/A</v>
      </c>
      <c r="H401" s="231" t="e">
        <v>#N/A</v>
      </c>
      <c r="I401" s="231" t="e">
        <v>#N/A</v>
      </c>
      <c r="J401" s="231" t="e">
        <v>#N/A</v>
      </c>
      <c r="K401" s="231" t="e">
        <v>#N/A</v>
      </c>
      <c r="L401" s="164" t="e">
        <v>#N/A</v>
      </c>
      <c r="M401" s="164"/>
      <c r="N401" s="164"/>
      <c r="O401" s="164"/>
      <c r="P401" s="164"/>
      <c r="Q401" s="164"/>
      <c r="R401" s="164"/>
      <c r="S401" s="164"/>
      <c r="T401" s="164"/>
      <c r="U401" s="164"/>
      <c r="V401" s="164"/>
      <c r="W401" s="164"/>
      <c r="X401" s="164"/>
      <c r="Y401" s="164"/>
      <c r="Z401" s="233"/>
      <c r="AA401" s="233"/>
      <c r="AB401" s="233"/>
      <c r="AC401" s="233"/>
      <c r="AD401" s="233"/>
      <c r="AE401" s="233"/>
      <c r="AF401" s="233"/>
      <c r="AG401" s="233"/>
      <c r="AH401" s="233"/>
      <c r="AI401" s="233"/>
      <c r="AJ401" s="233"/>
      <c r="AK401" s="233"/>
      <c r="AL401" s="233"/>
      <c r="AM401" s="233"/>
      <c r="AN401" s="233"/>
      <c r="AO401" s="233"/>
      <c r="AP401" s="233"/>
      <c r="AQ401" s="233"/>
      <c r="AR401" s="233"/>
      <c r="AS401" s="233"/>
      <c r="AT401" s="233"/>
      <c r="AU401" s="233"/>
      <c r="AV401" s="233"/>
      <c r="AW401" s="233"/>
      <c r="AX401" s="233"/>
      <c r="AY401" s="233"/>
      <c r="AZ401" s="233"/>
      <c r="BA401" s="233"/>
      <c r="BB401" s="233"/>
      <c r="BC401" s="233"/>
      <c r="BD401" s="233"/>
      <c r="BE401" s="233"/>
      <c r="BF401" s="233"/>
      <c r="BG401" s="233"/>
      <c r="BH401" s="233"/>
      <c r="BI401" s="233"/>
      <c r="BJ401" s="233"/>
      <c r="BK401" s="233"/>
      <c r="BL401" s="233"/>
      <c r="BM401" s="233"/>
      <c r="BN401" s="233"/>
      <c r="BO401" s="233"/>
      <c r="BP401" s="233"/>
      <c r="BQ401" s="233"/>
      <c r="BR401" s="233"/>
      <c r="BS401" s="233"/>
      <c r="BT401" s="233"/>
      <c r="BU401" s="233"/>
      <c r="BV401" s="233"/>
      <c r="BW401" s="233"/>
      <c r="BX401" s="233"/>
      <c r="BY401" s="233"/>
      <c r="BZ401" s="233"/>
      <c r="CA401" s="233"/>
      <c r="CB401" s="233"/>
      <c r="CC401" s="233"/>
      <c r="CD401" s="233"/>
      <c r="CE401" s="233"/>
      <c r="CF401" s="233"/>
      <c r="CG401" s="233"/>
      <c r="CH401" s="233"/>
      <c r="CI401" s="233"/>
      <c r="CJ401" s="233"/>
      <c r="CK401" s="233"/>
      <c r="CL401" s="233"/>
      <c r="CM401" s="233"/>
      <c r="CN401" s="233"/>
      <c r="CO401" s="233"/>
      <c r="CP401" s="233"/>
      <c r="CQ401" s="233"/>
      <c r="CR401" s="233"/>
      <c r="CS401" s="233"/>
      <c r="CT401" s="233"/>
      <c r="CU401" s="233"/>
      <c r="CV401" s="233"/>
      <c r="CW401" s="233"/>
      <c r="CX401" s="233"/>
      <c r="CY401" s="233"/>
      <c r="CZ401" s="233"/>
      <c r="DA401" s="233"/>
      <c r="DB401" s="233"/>
      <c r="DC401" s="233"/>
      <c r="DD401" s="233"/>
      <c r="DE401" s="233"/>
      <c r="DF401" s="233"/>
      <c r="DG401" s="233"/>
      <c r="DH401" s="233"/>
      <c r="DI401" s="233"/>
      <c r="DJ401" s="233"/>
      <c r="DK401" s="233"/>
      <c r="DL401" s="233"/>
      <c r="DM401" s="233"/>
      <c r="DN401" s="233"/>
      <c r="DO401" s="233"/>
      <c r="DP401" s="233"/>
      <c r="DQ401" s="233"/>
      <c r="DR401" s="233"/>
      <c r="DS401" s="233"/>
      <c r="DT401" s="229"/>
      <c r="DU401" s="229"/>
      <c r="DV401" s="229"/>
    </row>
    <row r="402" spans="1:126" ht="15.75" x14ac:dyDescent="0.25">
      <c r="A402" s="163" t="s">
        <v>877</v>
      </c>
      <c r="B402" s="230" t="s">
        <v>878</v>
      </c>
      <c r="C402" s="231" t="e">
        <v>#N/A</v>
      </c>
      <c r="D402" s="231" t="e">
        <v>#N/A</v>
      </c>
      <c r="E402" s="231" t="e">
        <v>#N/A</v>
      </c>
      <c r="F402" s="231" t="e">
        <v>#N/A</v>
      </c>
      <c r="G402" s="231" t="e">
        <v>#N/A</v>
      </c>
      <c r="H402" s="231" t="e">
        <v>#N/A</v>
      </c>
      <c r="I402" s="231" t="e">
        <v>#N/A</v>
      </c>
      <c r="J402" s="231" t="e">
        <v>#N/A</v>
      </c>
      <c r="K402" s="231" t="e">
        <v>#N/A</v>
      </c>
      <c r="L402" s="164" t="e">
        <v>#N/A</v>
      </c>
      <c r="M402" s="164"/>
      <c r="N402" s="164"/>
      <c r="O402" s="164"/>
      <c r="P402" s="164"/>
      <c r="Q402" s="164"/>
      <c r="R402" s="164"/>
      <c r="S402" s="164"/>
      <c r="T402" s="164"/>
      <c r="U402" s="164"/>
      <c r="V402" s="164"/>
      <c r="W402" s="164"/>
      <c r="X402" s="164"/>
      <c r="Y402" s="164"/>
      <c r="Z402" s="233"/>
      <c r="AA402" s="233"/>
      <c r="AB402" s="233"/>
      <c r="AC402" s="233"/>
      <c r="AD402" s="233"/>
      <c r="AE402" s="233"/>
      <c r="AF402" s="233"/>
      <c r="AG402" s="233"/>
      <c r="AH402" s="233"/>
      <c r="AI402" s="233"/>
      <c r="AJ402" s="233"/>
      <c r="AK402" s="233"/>
      <c r="AL402" s="233"/>
      <c r="AM402" s="233"/>
      <c r="AN402" s="233"/>
      <c r="AO402" s="233"/>
      <c r="AP402" s="233"/>
      <c r="AQ402" s="233"/>
      <c r="AR402" s="233"/>
      <c r="AS402" s="233"/>
      <c r="AT402" s="233"/>
      <c r="AU402" s="233"/>
      <c r="AV402" s="233"/>
      <c r="AW402" s="233"/>
      <c r="AX402" s="233"/>
      <c r="AY402" s="233"/>
      <c r="AZ402" s="233"/>
      <c r="BA402" s="233"/>
      <c r="BB402" s="233"/>
      <c r="BC402" s="233"/>
      <c r="BD402" s="233"/>
      <c r="BE402" s="233"/>
      <c r="BF402" s="233"/>
      <c r="BG402" s="233"/>
      <c r="BH402" s="233"/>
      <c r="BI402" s="233"/>
      <c r="BJ402" s="233"/>
      <c r="BK402" s="233"/>
      <c r="BL402" s="233"/>
      <c r="BM402" s="233"/>
      <c r="BN402" s="233"/>
      <c r="BO402" s="233"/>
      <c r="BP402" s="233"/>
      <c r="BQ402" s="233"/>
      <c r="BR402" s="233"/>
      <c r="BS402" s="233"/>
      <c r="BT402" s="233"/>
      <c r="BU402" s="233"/>
      <c r="BV402" s="233"/>
      <c r="BW402" s="233"/>
      <c r="BX402" s="233"/>
      <c r="BY402" s="233"/>
      <c r="BZ402" s="233"/>
      <c r="CA402" s="233"/>
      <c r="CB402" s="233"/>
      <c r="CC402" s="233"/>
      <c r="CD402" s="233"/>
      <c r="CE402" s="233"/>
      <c r="CF402" s="233"/>
      <c r="CG402" s="233"/>
      <c r="CH402" s="233"/>
      <c r="CI402" s="233"/>
      <c r="CJ402" s="233"/>
      <c r="CK402" s="233"/>
      <c r="CL402" s="233"/>
      <c r="CM402" s="233"/>
      <c r="CN402" s="233"/>
      <c r="CO402" s="233"/>
      <c r="CP402" s="233"/>
      <c r="CQ402" s="233"/>
      <c r="CR402" s="233"/>
      <c r="CS402" s="233"/>
      <c r="CT402" s="233"/>
      <c r="CU402" s="233"/>
      <c r="CV402" s="233"/>
      <c r="CW402" s="233"/>
      <c r="CX402" s="233"/>
      <c r="CY402" s="233"/>
      <c r="CZ402" s="233"/>
      <c r="DA402" s="233"/>
      <c r="DB402" s="233"/>
      <c r="DC402" s="233"/>
      <c r="DD402" s="233"/>
      <c r="DE402" s="233"/>
      <c r="DF402" s="233"/>
      <c r="DG402" s="233"/>
      <c r="DH402" s="233"/>
      <c r="DI402" s="233"/>
      <c r="DJ402" s="233"/>
      <c r="DK402" s="233"/>
      <c r="DL402" s="233"/>
      <c r="DM402" s="233"/>
      <c r="DN402" s="233"/>
      <c r="DO402" s="233"/>
      <c r="DP402" s="233"/>
      <c r="DQ402" s="233"/>
      <c r="DR402" s="233"/>
      <c r="DS402" s="233"/>
      <c r="DT402" s="229"/>
      <c r="DU402" s="229"/>
      <c r="DV402" s="229"/>
    </row>
    <row r="403" spans="1:126" ht="15.75" x14ac:dyDescent="0.25">
      <c r="A403" s="163" t="s">
        <v>879</v>
      </c>
      <c r="B403" s="230" t="s">
        <v>880</v>
      </c>
      <c r="C403" s="231" t="e">
        <v>#N/A</v>
      </c>
      <c r="D403" s="231" t="e">
        <v>#N/A</v>
      </c>
      <c r="E403" s="231" t="e">
        <v>#N/A</v>
      </c>
      <c r="F403" s="231" t="e">
        <v>#N/A</v>
      </c>
      <c r="G403" s="231" t="e">
        <v>#N/A</v>
      </c>
      <c r="H403" s="231" t="e">
        <v>#N/A</v>
      </c>
      <c r="I403" s="231" t="e">
        <v>#N/A</v>
      </c>
      <c r="J403" s="231" t="e">
        <v>#N/A</v>
      </c>
      <c r="K403" s="231" t="e">
        <v>#N/A</v>
      </c>
      <c r="L403" s="164" t="e">
        <v>#N/A</v>
      </c>
      <c r="M403" s="164"/>
      <c r="N403" s="164"/>
      <c r="O403" s="164"/>
      <c r="P403" s="164"/>
      <c r="Q403" s="164"/>
      <c r="R403" s="164"/>
      <c r="S403" s="164"/>
      <c r="T403" s="164"/>
      <c r="U403" s="164"/>
      <c r="V403" s="164"/>
      <c r="W403" s="164"/>
      <c r="X403" s="164"/>
      <c r="Y403" s="164"/>
      <c r="Z403" s="233"/>
      <c r="AA403" s="233"/>
      <c r="AB403" s="233"/>
      <c r="AC403" s="233"/>
      <c r="AD403" s="233"/>
      <c r="AE403" s="233"/>
      <c r="AF403" s="233"/>
      <c r="AG403" s="233"/>
      <c r="AH403" s="233"/>
      <c r="AI403" s="233"/>
      <c r="AJ403" s="233"/>
      <c r="AK403" s="233"/>
      <c r="AL403" s="233"/>
      <c r="AM403" s="233"/>
      <c r="AN403" s="233"/>
      <c r="AO403" s="233"/>
      <c r="AP403" s="233"/>
      <c r="AQ403" s="233"/>
      <c r="AR403" s="233"/>
      <c r="AS403" s="233"/>
      <c r="AT403" s="233"/>
      <c r="AU403" s="233"/>
      <c r="AV403" s="233"/>
      <c r="AW403" s="233"/>
      <c r="AX403" s="233"/>
      <c r="AY403" s="233"/>
      <c r="AZ403" s="233"/>
      <c r="BA403" s="233"/>
      <c r="BB403" s="233"/>
      <c r="BC403" s="233"/>
      <c r="BD403" s="233"/>
      <c r="BE403" s="233"/>
      <c r="BF403" s="233"/>
      <c r="BG403" s="233"/>
      <c r="BH403" s="233"/>
      <c r="BI403" s="233"/>
      <c r="BJ403" s="233"/>
      <c r="BK403" s="233"/>
      <c r="BL403" s="233"/>
      <c r="BM403" s="233"/>
      <c r="BN403" s="233"/>
      <c r="BO403" s="233"/>
      <c r="BP403" s="233"/>
      <c r="BQ403" s="233"/>
      <c r="BR403" s="233"/>
      <c r="BS403" s="233"/>
      <c r="BT403" s="233"/>
      <c r="BU403" s="233"/>
      <c r="BV403" s="233"/>
      <c r="BW403" s="233"/>
      <c r="BX403" s="233"/>
      <c r="BY403" s="233"/>
      <c r="BZ403" s="233"/>
      <c r="CA403" s="233"/>
      <c r="CB403" s="233"/>
      <c r="CC403" s="233"/>
      <c r="CD403" s="233"/>
      <c r="CE403" s="233"/>
      <c r="CF403" s="233"/>
      <c r="CG403" s="233"/>
      <c r="CH403" s="233"/>
      <c r="CI403" s="233"/>
      <c r="CJ403" s="233"/>
      <c r="CK403" s="233"/>
      <c r="CL403" s="233"/>
      <c r="CM403" s="233"/>
      <c r="CN403" s="233"/>
      <c r="CO403" s="233"/>
      <c r="CP403" s="233"/>
      <c r="CQ403" s="233"/>
      <c r="CR403" s="233"/>
      <c r="CS403" s="233"/>
      <c r="CT403" s="233"/>
      <c r="CU403" s="233"/>
      <c r="CV403" s="233"/>
      <c r="CW403" s="233"/>
      <c r="CX403" s="233"/>
      <c r="CY403" s="233"/>
      <c r="CZ403" s="233"/>
      <c r="DA403" s="233"/>
      <c r="DB403" s="233"/>
      <c r="DC403" s="233"/>
      <c r="DD403" s="233"/>
      <c r="DE403" s="233"/>
      <c r="DF403" s="233"/>
      <c r="DG403" s="233"/>
      <c r="DH403" s="233"/>
      <c r="DI403" s="233"/>
      <c r="DJ403" s="233"/>
      <c r="DK403" s="233"/>
      <c r="DL403" s="233"/>
      <c r="DM403" s="233"/>
      <c r="DN403" s="233"/>
      <c r="DO403" s="233"/>
      <c r="DP403" s="233"/>
      <c r="DQ403" s="233"/>
      <c r="DR403" s="233"/>
      <c r="DS403" s="233"/>
      <c r="DT403" s="229"/>
      <c r="DU403" s="229"/>
      <c r="DV403" s="229"/>
    </row>
    <row r="404" spans="1:126" ht="15.75" x14ac:dyDescent="0.25">
      <c r="A404" s="235" t="s">
        <v>881</v>
      </c>
      <c r="B404" s="236" t="s">
        <v>882</v>
      </c>
      <c r="C404" s="237" t="s">
        <v>1223</v>
      </c>
      <c r="D404" s="237" t="s">
        <v>1223</v>
      </c>
      <c r="E404" s="237">
        <v>331250</v>
      </c>
      <c r="F404" s="237">
        <v>308321</v>
      </c>
      <c r="G404" s="237">
        <v>338000</v>
      </c>
      <c r="H404" s="237" t="s">
        <v>1223</v>
      </c>
      <c r="I404" s="237">
        <v>115</v>
      </c>
      <c r="J404" s="237">
        <v>190</v>
      </c>
      <c r="K404" s="237">
        <v>251</v>
      </c>
      <c r="L404" s="239" t="s">
        <v>1826</v>
      </c>
      <c r="M404" s="154"/>
      <c r="N404" s="154"/>
      <c r="O404" s="154"/>
      <c r="P404" s="154"/>
      <c r="Q404" s="154"/>
      <c r="R404" s="154"/>
      <c r="S404" s="154"/>
      <c r="T404" s="154"/>
      <c r="U404" s="154"/>
      <c r="V404" s="154"/>
      <c r="W404" s="154"/>
      <c r="X404" s="154"/>
      <c r="Y404" s="154"/>
      <c r="Z404" s="240"/>
      <c r="AA404" s="240"/>
      <c r="AB404" s="240"/>
      <c r="AC404" s="240"/>
      <c r="AD404" s="240"/>
      <c r="AE404" s="240"/>
      <c r="AF404" s="240"/>
      <c r="AG404" s="240"/>
      <c r="AH404" s="240"/>
      <c r="AI404" s="240"/>
      <c r="AJ404" s="240"/>
      <c r="AK404" s="240"/>
      <c r="AL404" s="240"/>
      <c r="AM404" s="240"/>
      <c r="AN404" s="240"/>
      <c r="AO404" s="240"/>
      <c r="AP404" s="240"/>
      <c r="AQ404" s="240"/>
      <c r="AR404" s="240"/>
      <c r="AS404" s="240"/>
      <c r="AT404" s="240"/>
      <c r="AU404" s="240"/>
      <c r="AV404" s="240"/>
      <c r="AW404" s="240"/>
      <c r="AX404" s="240"/>
      <c r="AY404" s="240"/>
      <c r="AZ404" s="240"/>
      <c r="BA404" s="240"/>
      <c r="BB404" s="240"/>
      <c r="BC404" s="240"/>
      <c r="BD404" s="240"/>
      <c r="BE404" s="240"/>
      <c r="BF404" s="240"/>
      <c r="BG404" s="240"/>
      <c r="BH404" s="240"/>
      <c r="BI404" s="240"/>
      <c r="BJ404" s="240"/>
      <c r="BK404" s="240"/>
      <c r="BL404" s="240"/>
      <c r="BM404" s="240"/>
      <c r="BN404" s="240"/>
      <c r="BO404" s="240"/>
      <c r="BP404" s="240"/>
      <c r="BQ404" s="240"/>
      <c r="BR404" s="240"/>
      <c r="BS404" s="240"/>
      <c r="BT404" s="240"/>
      <c r="BU404" s="240"/>
      <c r="BV404" s="240"/>
      <c r="BW404" s="240"/>
      <c r="BX404" s="240"/>
      <c r="BY404" s="240"/>
      <c r="BZ404" s="240"/>
      <c r="CA404" s="240"/>
      <c r="CB404" s="240"/>
      <c r="CC404" s="240"/>
      <c r="CD404" s="240"/>
      <c r="CE404" s="240"/>
      <c r="CF404" s="240"/>
      <c r="CG404" s="240"/>
      <c r="CH404" s="240"/>
      <c r="CI404" s="240"/>
      <c r="CJ404" s="240"/>
      <c r="CK404" s="240"/>
      <c r="CL404" s="240"/>
      <c r="CM404" s="240"/>
      <c r="CN404" s="240"/>
      <c r="CO404" s="240"/>
      <c r="CP404" s="240"/>
      <c r="CQ404" s="240"/>
      <c r="CR404" s="240"/>
      <c r="CS404" s="240"/>
      <c r="CT404" s="240"/>
      <c r="CU404" s="240"/>
      <c r="CV404" s="240"/>
      <c r="CW404" s="240"/>
      <c r="CX404" s="240"/>
      <c r="CY404" s="240"/>
      <c r="CZ404" s="240"/>
      <c r="DA404" s="240"/>
      <c r="DB404" s="240"/>
      <c r="DC404" s="240"/>
      <c r="DD404" s="240"/>
      <c r="DE404" s="240"/>
      <c r="DF404" s="240"/>
      <c r="DG404" s="240"/>
      <c r="DH404" s="240"/>
      <c r="DI404" s="240"/>
      <c r="DJ404" s="240"/>
      <c r="DK404" s="240"/>
      <c r="DL404" s="240"/>
      <c r="DM404" s="240"/>
      <c r="DN404" s="240"/>
      <c r="DO404" s="240"/>
      <c r="DP404" s="240"/>
      <c r="DQ404" s="240"/>
      <c r="DR404" s="240"/>
      <c r="DS404" s="240"/>
      <c r="DT404" s="229"/>
      <c r="DU404" s="229"/>
      <c r="DV404" s="229"/>
    </row>
    <row r="405" spans="1:126" ht="15.75" x14ac:dyDescent="0.25">
      <c r="A405" s="235" t="s">
        <v>883</v>
      </c>
      <c r="B405" s="236" t="s">
        <v>884</v>
      </c>
      <c r="C405" s="237" t="s">
        <v>1223</v>
      </c>
      <c r="D405" s="237" t="s">
        <v>1223</v>
      </c>
      <c r="E405" s="237">
        <v>195933</v>
      </c>
      <c r="F405" s="237">
        <v>243435</v>
      </c>
      <c r="G405" s="237">
        <v>364167</v>
      </c>
      <c r="H405" s="237">
        <v>112</v>
      </c>
      <c r="I405" s="237">
        <v>155</v>
      </c>
      <c r="J405" s="237">
        <v>178</v>
      </c>
      <c r="K405" s="237">
        <v>213</v>
      </c>
      <c r="L405" s="239" t="s">
        <v>1826</v>
      </c>
      <c r="M405" s="154"/>
      <c r="N405" s="154"/>
      <c r="O405" s="154"/>
      <c r="P405" s="154"/>
      <c r="Q405" s="154"/>
      <c r="R405" s="154"/>
      <c r="S405" s="154"/>
      <c r="T405" s="154"/>
      <c r="U405" s="154"/>
      <c r="V405" s="154"/>
      <c r="W405" s="154"/>
      <c r="X405" s="154"/>
      <c r="Y405" s="154"/>
      <c r="Z405" s="240"/>
      <c r="AA405" s="240"/>
      <c r="AB405" s="240"/>
      <c r="AC405" s="240"/>
      <c r="AD405" s="240"/>
      <c r="AE405" s="240"/>
      <c r="AF405" s="240"/>
      <c r="AG405" s="240"/>
      <c r="AH405" s="240"/>
      <c r="AI405" s="240"/>
      <c r="AJ405" s="240"/>
      <c r="AK405" s="240"/>
      <c r="AL405" s="240"/>
      <c r="AM405" s="240"/>
      <c r="AN405" s="240"/>
      <c r="AO405" s="240"/>
      <c r="AP405" s="240"/>
      <c r="AQ405" s="240"/>
      <c r="AR405" s="240"/>
      <c r="AS405" s="240"/>
      <c r="AT405" s="240"/>
      <c r="AU405" s="240"/>
      <c r="AV405" s="240"/>
      <c r="AW405" s="240"/>
      <c r="AX405" s="240"/>
      <c r="AY405" s="240"/>
      <c r="AZ405" s="240"/>
      <c r="BA405" s="240"/>
      <c r="BB405" s="240"/>
      <c r="BC405" s="240"/>
      <c r="BD405" s="240"/>
      <c r="BE405" s="240"/>
      <c r="BF405" s="240"/>
      <c r="BG405" s="240"/>
      <c r="BH405" s="240"/>
      <c r="BI405" s="240"/>
      <c r="BJ405" s="240"/>
      <c r="BK405" s="240"/>
      <c r="BL405" s="240"/>
      <c r="BM405" s="240"/>
      <c r="BN405" s="240"/>
      <c r="BO405" s="240"/>
      <c r="BP405" s="240"/>
      <c r="BQ405" s="240"/>
      <c r="BR405" s="240"/>
      <c r="BS405" s="240"/>
      <c r="BT405" s="240"/>
      <c r="BU405" s="240"/>
      <c r="BV405" s="240"/>
      <c r="BW405" s="240"/>
      <c r="BX405" s="240"/>
      <c r="BY405" s="240"/>
      <c r="BZ405" s="240"/>
      <c r="CA405" s="240"/>
      <c r="CB405" s="240"/>
      <c r="CC405" s="240"/>
      <c r="CD405" s="240"/>
      <c r="CE405" s="240"/>
      <c r="CF405" s="240"/>
      <c r="CG405" s="240"/>
      <c r="CH405" s="240"/>
      <c r="CI405" s="240"/>
      <c r="CJ405" s="240"/>
      <c r="CK405" s="240"/>
      <c r="CL405" s="240"/>
      <c r="CM405" s="240"/>
      <c r="CN405" s="240"/>
      <c r="CO405" s="240"/>
      <c r="CP405" s="240"/>
      <c r="CQ405" s="240"/>
      <c r="CR405" s="240"/>
      <c r="CS405" s="240"/>
      <c r="CT405" s="240"/>
      <c r="CU405" s="240"/>
      <c r="CV405" s="240"/>
      <c r="CW405" s="240"/>
      <c r="CX405" s="240"/>
      <c r="CY405" s="240"/>
      <c r="CZ405" s="240"/>
      <c r="DA405" s="240"/>
      <c r="DB405" s="240"/>
      <c r="DC405" s="240"/>
      <c r="DD405" s="240"/>
      <c r="DE405" s="240"/>
      <c r="DF405" s="240"/>
      <c r="DG405" s="240"/>
      <c r="DH405" s="240"/>
      <c r="DI405" s="240"/>
      <c r="DJ405" s="240"/>
      <c r="DK405" s="240"/>
      <c r="DL405" s="240"/>
      <c r="DM405" s="240"/>
      <c r="DN405" s="240"/>
      <c r="DO405" s="240"/>
      <c r="DP405" s="240"/>
      <c r="DQ405" s="240"/>
      <c r="DR405" s="240"/>
      <c r="DS405" s="240"/>
      <c r="DT405" s="229"/>
      <c r="DU405" s="229"/>
      <c r="DV405" s="229"/>
    </row>
    <row r="406" spans="1:126" ht="15.75" x14ac:dyDescent="0.25">
      <c r="A406" s="163" t="s">
        <v>885</v>
      </c>
      <c r="B406" s="230" t="s">
        <v>886</v>
      </c>
      <c r="C406" s="231" t="e">
        <v>#N/A</v>
      </c>
      <c r="D406" s="231" t="e">
        <v>#N/A</v>
      </c>
      <c r="E406" s="231" t="e">
        <v>#N/A</v>
      </c>
      <c r="F406" s="231" t="e">
        <v>#N/A</v>
      </c>
      <c r="G406" s="231" t="e">
        <v>#N/A</v>
      </c>
      <c r="H406" s="231" t="e">
        <v>#N/A</v>
      </c>
      <c r="I406" s="231" t="e">
        <v>#N/A</v>
      </c>
      <c r="J406" s="231" t="e">
        <v>#N/A</v>
      </c>
      <c r="K406" s="231" t="e">
        <v>#N/A</v>
      </c>
      <c r="L406" s="164" t="e">
        <v>#N/A</v>
      </c>
      <c r="M406" s="164"/>
      <c r="N406" s="164"/>
      <c r="O406" s="164"/>
      <c r="P406" s="164"/>
      <c r="Q406" s="164"/>
      <c r="R406" s="164"/>
      <c r="S406" s="164"/>
      <c r="T406" s="164"/>
      <c r="U406" s="164"/>
      <c r="V406" s="164"/>
      <c r="W406" s="164"/>
      <c r="X406" s="164"/>
      <c r="Y406" s="164"/>
      <c r="Z406" s="232"/>
      <c r="AA406" s="232"/>
      <c r="AB406" s="232"/>
      <c r="AC406" s="232"/>
      <c r="AD406" s="232"/>
      <c r="AE406" s="232"/>
      <c r="AF406" s="232"/>
      <c r="AG406" s="232"/>
      <c r="AH406" s="232"/>
      <c r="AI406" s="232"/>
      <c r="AJ406" s="232"/>
      <c r="AK406" s="232"/>
      <c r="AL406" s="232"/>
      <c r="AM406" s="232"/>
      <c r="AN406" s="232"/>
      <c r="AO406" s="232"/>
      <c r="AP406" s="232"/>
      <c r="AQ406" s="232"/>
      <c r="AR406" s="232"/>
      <c r="AS406" s="232"/>
      <c r="AT406" s="232"/>
      <c r="AU406" s="232"/>
      <c r="AV406" s="232"/>
      <c r="AW406" s="232"/>
      <c r="AX406" s="232"/>
      <c r="AY406" s="232"/>
      <c r="AZ406" s="232"/>
      <c r="BA406" s="232"/>
      <c r="BB406" s="232"/>
      <c r="BC406" s="232"/>
      <c r="BD406" s="232"/>
      <c r="BE406" s="232"/>
      <c r="BF406" s="232"/>
      <c r="BG406" s="232"/>
      <c r="BH406" s="232"/>
      <c r="BI406" s="232"/>
      <c r="BJ406" s="232"/>
      <c r="BK406" s="232"/>
      <c r="BL406" s="232"/>
      <c r="BM406" s="232"/>
      <c r="BN406" s="232"/>
      <c r="BO406" s="232"/>
      <c r="BP406" s="232"/>
      <c r="BQ406" s="232"/>
      <c r="BR406" s="232"/>
      <c r="BS406" s="232"/>
      <c r="BT406" s="232"/>
      <c r="BU406" s="232"/>
      <c r="BV406" s="232"/>
      <c r="BW406" s="232"/>
      <c r="BX406" s="232"/>
      <c r="BY406" s="232"/>
      <c r="BZ406" s="232"/>
      <c r="CA406" s="232"/>
      <c r="CB406" s="232"/>
      <c r="CC406" s="232"/>
      <c r="CD406" s="232"/>
      <c r="CE406" s="232"/>
      <c r="CF406" s="232"/>
      <c r="CG406" s="232"/>
      <c r="CH406" s="232"/>
      <c r="CI406" s="232"/>
      <c r="CJ406" s="232"/>
      <c r="CK406" s="232"/>
      <c r="CL406" s="232"/>
      <c r="CM406" s="232"/>
      <c r="CN406" s="232"/>
      <c r="CO406" s="232"/>
      <c r="CP406" s="232"/>
      <c r="CQ406" s="232"/>
      <c r="CR406" s="232"/>
      <c r="CS406" s="232"/>
      <c r="CT406" s="232"/>
      <c r="CU406" s="232"/>
      <c r="CV406" s="232"/>
      <c r="CW406" s="232"/>
      <c r="CX406" s="232"/>
      <c r="CY406" s="232"/>
      <c r="CZ406" s="232"/>
      <c r="DA406" s="232"/>
      <c r="DB406" s="232"/>
      <c r="DC406" s="232"/>
      <c r="DD406" s="232"/>
      <c r="DE406" s="232"/>
      <c r="DF406" s="232"/>
      <c r="DG406" s="232"/>
      <c r="DH406" s="232"/>
      <c r="DI406" s="232"/>
      <c r="DJ406" s="232"/>
      <c r="DK406" s="232"/>
      <c r="DL406" s="232"/>
      <c r="DM406" s="232"/>
      <c r="DN406" s="232"/>
      <c r="DO406" s="232"/>
      <c r="DP406" s="232"/>
      <c r="DQ406" s="232"/>
      <c r="DR406" s="232"/>
      <c r="DS406" s="232"/>
      <c r="DT406" s="229"/>
      <c r="DU406" s="229"/>
      <c r="DV406" s="229"/>
    </row>
    <row r="407" spans="1:126" ht="15.75" x14ac:dyDescent="0.25">
      <c r="A407" s="235" t="s">
        <v>887</v>
      </c>
      <c r="B407" s="236" t="s">
        <v>888</v>
      </c>
      <c r="C407" s="237" t="s">
        <v>1223</v>
      </c>
      <c r="D407" s="237" t="s">
        <v>1223</v>
      </c>
      <c r="E407" s="237">
        <v>179143</v>
      </c>
      <c r="F407" s="237">
        <v>201095</v>
      </c>
      <c r="G407" s="237">
        <v>295499</v>
      </c>
      <c r="H407" s="237">
        <v>126</v>
      </c>
      <c r="I407" s="237">
        <v>153</v>
      </c>
      <c r="J407" s="237">
        <v>161</v>
      </c>
      <c r="K407" s="238" t="s">
        <v>1223</v>
      </c>
      <c r="L407" s="239" t="s">
        <v>1826</v>
      </c>
      <c r="M407" s="154"/>
      <c r="N407" s="154"/>
      <c r="O407" s="154"/>
      <c r="P407" s="154"/>
      <c r="Q407" s="154"/>
      <c r="R407" s="154"/>
      <c r="S407" s="154"/>
      <c r="T407" s="154"/>
      <c r="U407" s="154"/>
      <c r="V407" s="154"/>
      <c r="W407" s="154"/>
      <c r="X407" s="154"/>
      <c r="Y407" s="154"/>
      <c r="Z407" s="240"/>
      <c r="AA407" s="240"/>
      <c r="AB407" s="240"/>
      <c r="AC407" s="240"/>
      <c r="AD407" s="240"/>
      <c r="AE407" s="240"/>
      <c r="AF407" s="240"/>
      <c r="AG407" s="240"/>
      <c r="AH407" s="240"/>
      <c r="AI407" s="240"/>
      <c r="AJ407" s="240"/>
      <c r="AK407" s="240"/>
      <c r="AL407" s="240"/>
      <c r="AM407" s="240"/>
      <c r="AN407" s="240"/>
      <c r="AO407" s="240"/>
      <c r="AP407" s="240"/>
      <c r="AQ407" s="240"/>
      <c r="AR407" s="240"/>
      <c r="AS407" s="240"/>
      <c r="AT407" s="240"/>
      <c r="AU407" s="240"/>
      <c r="AV407" s="240"/>
      <c r="AW407" s="240"/>
      <c r="AX407" s="240"/>
      <c r="AY407" s="240"/>
      <c r="AZ407" s="240"/>
      <c r="BA407" s="240"/>
      <c r="BB407" s="240"/>
      <c r="BC407" s="240"/>
      <c r="BD407" s="240"/>
      <c r="BE407" s="240"/>
      <c r="BF407" s="240"/>
      <c r="BG407" s="240"/>
      <c r="BH407" s="240"/>
      <c r="BI407" s="240"/>
      <c r="BJ407" s="240"/>
      <c r="BK407" s="240"/>
      <c r="BL407" s="240"/>
      <c r="BM407" s="240"/>
      <c r="BN407" s="240"/>
      <c r="BO407" s="240"/>
      <c r="BP407" s="240"/>
      <c r="BQ407" s="240"/>
      <c r="BR407" s="240"/>
      <c r="BS407" s="240"/>
      <c r="BT407" s="240"/>
      <c r="BU407" s="240"/>
      <c r="BV407" s="240"/>
      <c r="BW407" s="240"/>
      <c r="BX407" s="240"/>
      <c r="BY407" s="240"/>
      <c r="BZ407" s="240"/>
      <c r="CA407" s="240"/>
      <c r="CB407" s="240"/>
      <c r="CC407" s="240"/>
      <c r="CD407" s="240"/>
      <c r="CE407" s="240"/>
      <c r="CF407" s="240"/>
      <c r="CG407" s="240"/>
      <c r="CH407" s="240"/>
      <c r="CI407" s="240"/>
      <c r="CJ407" s="240"/>
      <c r="CK407" s="240"/>
      <c r="CL407" s="240"/>
      <c r="CM407" s="240"/>
      <c r="CN407" s="240"/>
      <c r="CO407" s="240"/>
      <c r="CP407" s="240"/>
      <c r="CQ407" s="240"/>
      <c r="CR407" s="240"/>
      <c r="CS407" s="240"/>
      <c r="CT407" s="240"/>
      <c r="CU407" s="240"/>
      <c r="CV407" s="240"/>
      <c r="CW407" s="240"/>
      <c r="CX407" s="240"/>
      <c r="CY407" s="240"/>
      <c r="CZ407" s="240"/>
      <c r="DA407" s="240"/>
      <c r="DB407" s="240"/>
      <c r="DC407" s="240"/>
      <c r="DD407" s="240"/>
      <c r="DE407" s="240"/>
      <c r="DF407" s="240"/>
      <c r="DG407" s="240"/>
      <c r="DH407" s="240"/>
      <c r="DI407" s="240"/>
      <c r="DJ407" s="240"/>
      <c r="DK407" s="240"/>
      <c r="DL407" s="240"/>
      <c r="DM407" s="240"/>
      <c r="DN407" s="240"/>
      <c r="DO407" s="240"/>
      <c r="DP407" s="240"/>
      <c r="DQ407" s="240"/>
      <c r="DR407" s="240"/>
      <c r="DS407" s="240"/>
      <c r="DT407" s="229"/>
      <c r="DU407" s="229"/>
      <c r="DV407" s="229"/>
    </row>
    <row r="408" spans="1:126" ht="15.75" x14ac:dyDescent="0.25">
      <c r="A408" s="235" t="s">
        <v>889</v>
      </c>
      <c r="B408" s="236" t="s">
        <v>890</v>
      </c>
      <c r="C408" s="237" t="s">
        <v>1223</v>
      </c>
      <c r="D408" s="237" t="s">
        <v>1223</v>
      </c>
      <c r="E408" s="237">
        <v>166250</v>
      </c>
      <c r="F408" s="237">
        <v>275857</v>
      </c>
      <c r="G408" s="237">
        <v>405000</v>
      </c>
      <c r="H408" s="237">
        <v>91</v>
      </c>
      <c r="I408" s="237">
        <v>138</v>
      </c>
      <c r="J408" s="237">
        <v>198</v>
      </c>
      <c r="K408" s="237">
        <v>206</v>
      </c>
      <c r="L408" s="239" t="s">
        <v>1826</v>
      </c>
      <c r="M408" s="154"/>
      <c r="N408" s="154"/>
      <c r="O408" s="154"/>
      <c r="P408" s="154"/>
      <c r="Q408" s="154"/>
      <c r="R408" s="154"/>
      <c r="S408" s="154"/>
      <c r="T408" s="154"/>
      <c r="U408" s="154"/>
      <c r="V408" s="154"/>
      <c r="W408" s="154"/>
      <c r="X408" s="154"/>
      <c r="Y408" s="154"/>
      <c r="Z408" s="240"/>
      <c r="AA408" s="240"/>
      <c r="AB408" s="240"/>
      <c r="AC408" s="240"/>
      <c r="AD408" s="240"/>
      <c r="AE408" s="240"/>
      <c r="AF408" s="240"/>
      <c r="AG408" s="240"/>
      <c r="AH408" s="240"/>
      <c r="AI408" s="240"/>
      <c r="AJ408" s="240"/>
      <c r="AK408" s="240"/>
      <c r="AL408" s="240"/>
      <c r="AM408" s="240"/>
      <c r="AN408" s="240"/>
      <c r="AO408" s="240"/>
      <c r="AP408" s="240"/>
      <c r="AQ408" s="240"/>
      <c r="AR408" s="240"/>
      <c r="AS408" s="240"/>
      <c r="AT408" s="240"/>
      <c r="AU408" s="240"/>
      <c r="AV408" s="240"/>
      <c r="AW408" s="240"/>
      <c r="AX408" s="240"/>
      <c r="AY408" s="240"/>
      <c r="AZ408" s="240"/>
      <c r="BA408" s="240"/>
      <c r="BB408" s="240"/>
      <c r="BC408" s="240"/>
      <c r="BD408" s="240"/>
      <c r="BE408" s="240"/>
      <c r="BF408" s="240"/>
      <c r="BG408" s="240"/>
      <c r="BH408" s="240"/>
      <c r="BI408" s="240"/>
      <c r="BJ408" s="240"/>
      <c r="BK408" s="240"/>
      <c r="BL408" s="240"/>
      <c r="BM408" s="240"/>
      <c r="BN408" s="240"/>
      <c r="BO408" s="240"/>
      <c r="BP408" s="240"/>
      <c r="BQ408" s="240"/>
      <c r="BR408" s="240"/>
      <c r="BS408" s="240"/>
      <c r="BT408" s="240"/>
      <c r="BU408" s="240"/>
      <c r="BV408" s="240"/>
      <c r="BW408" s="240"/>
      <c r="BX408" s="240"/>
      <c r="BY408" s="240"/>
      <c r="BZ408" s="240"/>
      <c r="CA408" s="240"/>
      <c r="CB408" s="240"/>
      <c r="CC408" s="240"/>
      <c r="CD408" s="240"/>
      <c r="CE408" s="240"/>
      <c r="CF408" s="240"/>
      <c r="CG408" s="240"/>
      <c r="CH408" s="240"/>
      <c r="CI408" s="240"/>
      <c r="CJ408" s="240"/>
      <c r="CK408" s="240"/>
      <c r="CL408" s="240"/>
      <c r="CM408" s="240"/>
      <c r="CN408" s="240"/>
      <c r="CO408" s="240"/>
      <c r="CP408" s="240"/>
      <c r="CQ408" s="240"/>
      <c r="CR408" s="240"/>
      <c r="CS408" s="240"/>
      <c r="CT408" s="240"/>
      <c r="CU408" s="240"/>
      <c r="CV408" s="240"/>
      <c r="CW408" s="240"/>
      <c r="CX408" s="240"/>
      <c r="CY408" s="240"/>
      <c r="CZ408" s="240"/>
      <c r="DA408" s="240"/>
      <c r="DB408" s="240"/>
      <c r="DC408" s="240"/>
      <c r="DD408" s="240"/>
      <c r="DE408" s="240"/>
      <c r="DF408" s="240"/>
      <c r="DG408" s="240"/>
      <c r="DH408" s="240"/>
      <c r="DI408" s="240"/>
      <c r="DJ408" s="240"/>
      <c r="DK408" s="240"/>
      <c r="DL408" s="240"/>
      <c r="DM408" s="240"/>
      <c r="DN408" s="240"/>
      <c r="DO408" s="240"/>
      <c r="DP408" s="240"/>
      <c r="DQ408" s="240"/>
      <c r="DR408" s="240"/>
      <c r="DS408" s="240"/>
      <c r="DT408" s="229"/>
      <c r="DU408" s="229"/>
      <c r="DV408" s="229"/>
    </row>
    <row r="409" spans="1:126" ht="15.75" x14ac:dyDescent="0.25">
      <c r="A409" s="235" t="s">
        <v>891</v>
      </c>
      <c r="B409" s="236" t="s">
        <v>892</v>
      </c>
      <c r="C409" s="237" t="s">
        <v>1223</v>
      </c>
      <c r="D409" s="237" t="s">
        <v>1223</v>
      </c>
      <c r="E409" s="237">
        <v>331250</v>
      </c>
      <c r="F409" s="237">
        <v>308321</v>
      </c>
      <c r="G409" s="237">
        <v>338000</v>
      </c>
      <c r="H409" s="237" t="s">
        <v>1223</v>
      </c>
      <c r="I409" s="237">
        <v>115</v>
      </c>
      <c r="J409" s="237">
        <v>190</v>
      </c>
      <c r="K409" s="237">
        <v>251</v>
      </c>
      <c r="L409" s="239" t="s">
        <v>1826</v>
      </c>
      <c r="M409" s="154"/>
      <c r="N409" s="154"/>
      <c r="O409" s="154"/>
      <c r="P409" s="154"/>
      <c r="Q409" s="154"/>
      <c r="R409" s="154"/>
      <c r="S409" s="154"/>
      <c r="T409" s="154"/>
      <c r="U409" s="154"/>
      <c r="V409" s="154"/>
      <c r="W409" s="154"/>
      <c r="X409" s="154"/>
      <c r="Y409" s="154"/>
      <c r="Z409" s="240"/>
      <c r="AA409" s="240"/>
      <c r="AB409" s="240"/>
      <c r="AC409" s="240"/>
      <c r="AD409" s="240"/>
      <c r="AE409" s="240"/>
      <c r="AF409" s="240"/>
      <c r="AG409" s="240"/>
      <c r="AH409" s="240"/>
      <c r="AI409" s="240"/>
      <c r="AJ409" s="240"/>
      <c r="AK409" s="240"/>
      <c r="AL409" s="240"/>
      <c r="AM409" s="240"/>
      <c r="AN409" s="240"/>
      <c r="AO409" s="240"/>
      <c r="AP409" s="240"/>
      <c r="AQ409" s="240"/>
      <c r="AR409" s="240"/>
      <c r="AS409" s="240"/>
      <c r="AT409" s="240"/>
      <c r="AU409" s="240"/>
      <c r="AV409" s="240"/>
      <c r="AW409" s="240"/>
      <c r="AX409" s="240"/>
      <c r="AY409" s="240"/>
      <c r="AZ409" s="240"/>
      <c r="BA409" s="240"/>
      <c r="BB409" s="240"/>
      <c r="BC409" s="240"/>
      <c r="BD409" s="240"/>
      <c r="BE409" s="240"/>
      <c r="BF409" s="240"/>
      <c r="BG409" s="240"/>
      <c r="BH409" s="240"/>
      <c r="BI409" s="240"/>
      <c r="BJ409" s="240"/>
      <c r="BK409" s="240"/>
      <c r="BL409" s="240"/>
      <c r="BM409" s="240"/>
      <c r="BN409" s="240"/>
      <c r="BO409" s="240"/>
      <c r="BP409" s="240"/>
      <c r="BQ409" s="240"/>
      <c r="BR409" s="240"/>
      <c r="BS409" s="240"/>
      <c r="BT409" s="240"/>
      <c r="BU409" s="240"/>
      <c r="BV409" s="240"/>
      <c r="BW409" s="240"/>
      <c r="BX409" s="240"/>
      <c r="BY409" s="240"/>
      <c r="BZ409" s="240"/>
      <c r="CA409" s="240"/>
      <c r="CB409" s="240"/>
      <c r="CC409" s="240"/>
      <c r="CD409" s="240"/>
      <c r="CE409" s="240"/>
      <c r="CF409" s="240"/>
      <c r="CG409" s="240"/>
      <c r="CH409" s="240"/>
      <c r="CI409" s="240"/>
      <c r="CJ409" s="240"/>
      <c r="CK409" s="240"/>
      <c r="CL409" s="240"/>
      <c r="CM409" s="240"/>
      <c r="CN409" s="240"/>
      <c r="CO409" s="240"/>
      <c r="CP409" s="240"/>
      <c r="CQ409" s="240"/>
      <c r="CR409" s="240"/>
      <c r="CS409" s="240"/>
      <c r="CT409" s="240"/>
      <c r="CU409" s="240"/>
      <c r="CV409" s="240"/>
      <c r="CW409" s="240"/>
      <c r="CX409" s="240"/>
      <c r="CY409" s="240"/>
      <c r="CZ409" s="240"/>
      <c r="DA409" s="240"/>
      <c r="DB409" s="240"/>
      <c r="DC409" s="240"/>
      <c r="DD409" s="240"/>
      <c r="DE409" s="240"/>
      <c r="DF409" s="240"/>
      <c r="DG409" s="240"/>
      <c r="DH409" s="240"/>
      <c r="DI409" s="240"/>
      <c r="DJ409" s="240"/>
      <c r="DK409" s="240"/>
      <c r="DL409" s="240"/>
      <c r="DM409" s="240"/>
      <c r="DN409" s="240"/>
      <c r="DO409" s="240"/>
      <c r="DP409" s="240"/>
      <c r="DQ409" s="240"/>
      <c r="DR409" s="240"/>
      <c r="DS409" s="240"/>
      <c r="DT409" s="229"/>
      <c r="DU409" s="229"/>
      <c r="DV409" s="229"/>
    </row>
    <row r="410" spans="1:126" ht="15.75" x14ac:dyDescent="0.25">
      <c r="A410" s="235" t="s">
        <v>893</v>
      </c>
      <c r="B410" s="236" t="s">
        <v>894</v>
      </c>
      <c r="C410" s="237" t="s">
        <v>1223</v>
      </c>
      <c r="D410" s="237" t="s">
        <v>1223</v>
      </c>
      <c r="E410" s="237">
        <v>173928</v>
      </c>
      <c r="F410" s="237">
        <v>201667</v>
      </c>
      <c r="G410" s="237">
        <v>322883</v>
      </c>
      <c r="H410" s="237" t="s">
        <v>1223</v>
      </c>
      <c r="I410" s="237">
        <v>147</v>
      </c>
      <c r="J410" s="237">
        <v>173</v>
      </c>
      <c r="K410" s="237">
        <v>219</v>
      </c>
      <c r="L410" s="239" t="s">
        <v>1826</v>
      </c>
      <c r="M410" s="154"/>
      <c r="N410" s="154"/>
      <c r="O410" s="154"/>
      <c r="P410" s="154"/>
      <c r="Q410" s="154"/>
      <c r="R410" s="154"/>
      <c r="S410" s="154"/>
      <c r="T410" s="154"/>
      <c r="U410" s="154"/>
      <c r="V410" s="154"/>
      <c r="W410" s="154"/>
      <c r="X410" s="154"/>
      <c r="Y410" s="154"/>
      <c r="Z410" s="240"/>
      <c r="AA410" s="240"/>
      <c r="AB410" s="240"/>
      <c r="AC410" s="240"/>
      <c r="AD410" s="240"/>
      <c r="AE410" s="240"/>
      <c r="AF410" s="240"/>
      <c r="AG410" s="240"/>
      <c r="AH410" s="240"/>
      <c r="AI410" s="240"/>
      <c r="AJ410" s="240"/>
      <c r="AK410" s="240"/>
      <c r="AL410" s="240"/>
      <c r="AM410" s="240"/>
      <c r="AN410" s="240"/>
      <c r="AO410" s="240"/>
      <c r="AP410" s="240"/>
      <c r="AQ410" s="240"/>
      <c r="AR410" s="240"/>
      <c r="AS410" s="240"/>
      <c r="AT410" s="240"/>
      <c r="AU410" s="240"/>
      <c r="AV410" s="240"/>
      <c r="AW410" s="240"/>
      <c r="AX410" s="240"/>
      <c r="AY410" s="240"/>
      <c r="AZ410" s="240"/>
      <c r="BA410" s="240"/>
      <c r="BB410" s="240"/>
      <c r="BC410" s="240"/>
      <c r="BD410" s="240"/>
      <c r="BE410" s="240"/>
      <c r="BF410" s="240"/>
      <c r="BG410" s="240"/>
      <c r="BH410" s="240"/>
      <c r="BI410" s="240"/>
      <c r="BJ410" s="240"/>
      <c r="BK410" s="240"/>
      <c r="BL410" s="240"/>
      <c r="BM410" s="240"/>
      <c r="BN410" s="240"/>
      <c r="BO410" s="240"/>
      <c r="BP410" s="240"/>
      <c r="BQ410" s="240"/>
      <c r="BR410" s="240"/>
      <c r="BS410" s="240"/>
      <c r="BT410" s="240"/>
      <c r="BU410" s="240"/>
      <c r="BV410" s="240"/>
      <c r="BW410" s="240"/>
      <c r="BX410" s="240"/>
      <c r="BY410" s="240"/>
      <c r="BZ410" s="240"/>
      <c r="CA410" s="240"/>
      <c r="CB410" s="240"/>
      <c r="CC410" s="240"/>
      <c r="CD410" s="240"/>
      <c r="CE410" s="240"/>
      <c r="CF410" s="240"/>
      <c r="CG410" s="240"/>
      <c r="CH410" s="240"/>
      <c r="CI410" s="240"/>
      <c r="CJ410" s="240"/>
      <c r="CK410" s="240"/>
      <c r="CL410" s="240"/>
      <c r="CM410" s="240"/>
      <c r="CN410" s="240"/>
      <c r="CO410" s="240"/>
      <c r="CP410" s="240"/>
      <c r="CQ410" s="240"/>
      <c r="CR410" s="240"/>
      <c r="CS410" s="240"/>
      <c r="CT410" s="240"/>
      <c r="CU410" s="240"/>
      <c r="CV410" s="240"/>
      <c r="CW410" s="240"/>
      <c r="CX410" s="240"/>
      <c r="CY410" s="240"/>
      <c r="CZ410" s="240"/>
      <c r="DA410" s="240"/>
      <c r="DB410" s="240"/>
      <c r="DC410" s="240"/>
      <c r="DD410" s="240"/>
      <c r="DE410" s="240"/>
      <c r="DF410" s="240"/>
      <c r="DG410" s="240"/>
      <c r="DH410" s="240"/>
      <c r="DI410" s="240"/>
      <c r="DJ410" s="240"/>
      <c r="DK410" s="240"/>
      <c r="DL410" s="240"/>
      <c r="DM410" s="240"/>
      <c r="DN410" s="240"/>
      <c r="DO410" s="240"/>
      <c r="DP410" s="240"/>
      <c r="DQ410" s="240"/>
      <c r="DR410" s="240"/>
      <c r="DS410" s="240"/>
      <c r="DT410" s="229"/>
      <c r="DU410" s="229"/>
      <c r="DV410" s="229"/>
    </row>
    <row r="411" spans="1:126" ht="15.75" x14ac:dyDescent="0.25">
      <c r="A411" s="163" t="s">
        <v>895</v>
      </c>
      <c r="B411" s="230" t="s">
        <v>896</v>
      </c>
      <c r="C411" s="231" t="e">
        <v>#N/A</v>
      </c>
      <c r="D411" s="231" t="e">
        <v>#N/A</v>
      </c>
      <c r="E411" s="231" t="e">
        <v>#N/A</v>
      </c>
      <c r="F411" s="231" t="e">
        <v>#N/A</v>
      </c>
      <c r="G411" s="231" t="e">
        <v>#N/A</v>
      </c>
      <c r="H411" s="231" t="e">
        <v>#N/A</v>
      </c>
      <c r="I411" s="231" t="e">
        <v>#N/A</v>
      </c>
      <c r="J411" s="231" t="e">
        <v>#N/A</v>
      </c>
      <c r="K411" s="231" t="e">
        <v>#N/A</v>
      </c>
      <c r="L411" s="164" t="e">
        <v>#N/A</v>
      </c>
      <c r="M411" s="164"/>
      <c r="N411" s="164"/>
      <c r="O411" s="164"/>
      <c r="P411" s="164"/>
      <c r="Q411" s="164"/>
      <c r="R411" s="164"/>
      <c r="S411" s="164"/>
      <c r="T411" s="164"/>
      <c r="U411" s="164"/>
      <c r="V411" s="164"/>
      <c r="W411" s="164"/>
      <c r="X411" s="164"/>
      <c r="Y411" s="164"/>
      <c r="Z411" s="232"/>
      <c r="AA411" s="232"/>
      <c r="AB411" s="232"/>
      <c r="AC411" s="232"/>
      <c r="AD411" s="232"/>
      <c r="AE411" s="232"/>
      <c r="AF411" s="232"/>
      <c r="AG411" s="232"/>
      <c r="AH411" s="232"/>
      <c r="AI411" s="232"/>
      <c r="AJ411" s="232"/>
      <c r="AK411" s="232"/>
      <c r="AL411" s="232"/>
      <c r="AM411" s="232"/>
      <c r="AN411" s="232"/>
      <c r="AO411" s="232"/>
      <c r="AP411" s="232"/>
      <c r="AQ411" s="232"/>
      <c r="AR411" s="232"/>
      <c r="AS411" s="232"/>
      <c r="AT411" s="232"/>
      <c r="AU411" s="232"/>
      <c r="AV411" s="232"/>
      <c r="AW411" s="232"/>
      <c r="AX411" s="232"/>
      <c r="AY411" s="232"/>
      <c r="AZ411" s="232"/>
      <c r="BA411" s="232"/>
      <c r="BB411" s="232"/>
      <c r="BC411" s="232"/>
      <c r="BD411" s="232"/>
      <c r="BE411" s="232"/>
      <c r="BF411" s="232"/>
      <c r="BG411" s="232"/>
      <c r="BH411" s="232"/>
      <c r="BI411" s="232"/>
      <c r="BJ411" s="232"/>
      <c r="BK411" s="232"/>
      <c r="BL411" s="232"/>
      <c r="BM411" s="232"/>
      <c r="BN411" s="232"/>
      <c r="BO411" s="232"/>
      <c r="BP411" s="232"/>
      <c r="BQ411" s="232"/>
      <c r="BR411" s="232"/>
      <c r="BS411" s="232"/>
      <c r="BT411" s="232"/>
      <c r="BU411" s="232"/>
      <c r="BV411" s="232"/>
      <c r="BW411" s="232"/>
      <c r="BX411" s="232"/>
      <c r="BY411" s="232"/>
      <c r="BZ411" s="232"/>
      <c r="CA411" s="232"/>
      <c r="CB411" s="232"/>
      <c r="CC411" s="232"/>
      <c r="CD411" s="232"/>
      <c r="CE411" s="232"/>
      <c r="CF411" s="232"/>
      <c r="CG411" s="232"/>
      <c r="CH411" s="232"/>
      <c r="CI411" s="232"/>
      <c r="CJ411" s="232"/>
      <c r="CK411" s="232"/>
      <c r="CL411" s="232"/>
      <c r="CM411" s="232"/>
      <c r="CN411" s="232"/>
      <c r="CO411" s="232"/>
      <c r="CP411" s="232"/>
      <c r="CQ411" s="232"/>
      <c r="CR411" s="232"/>
      <c r="CS411" s="232"/>
      <c r="CT411" s="232"/>
      <c r="CU411" s="232"/>
      <c r="CV411" s="232"/>
      <c r="CW411" s="232"/>
      <c r="CX411" s="232"/>
      <c r="CY411" s="232"/>
      <c r="CZ411" s="232"/>
      <c r="DA411" s="232"/>
      <c r="DB411" s="232"/>
      <c r="DC411" s="232"/>
      <c r="DD411" s="232"/>
      <c r="DE411" s="232"/>
      <c r="DF411" s="232"/>
      <c r="DG411" s="232"/>
      <c r="DH411" s="232"/>
      <c r="DI411" s="232"/>
      <c r="DJ411" s="232"/>
      <c r="DK411" s="232"/>
      <c r="DL411" s="232"/>
      <c r="DM411" s="232"/>
      <c r="DN411" s="232"/>
      <c r="DO411" s="232"/>
      <c r="DP411" s="232"/>
      <c r="DQ411" s="232"/>
      <c r="DR411" s="232"/>
      <c r="DS411" s="232"/>
      <c r="DT411" s="229"/>
      <c r="DU411" s="229"/>
      <c r="DV411" s="229"/>
    </row>
    <row r="412" spans="1:126" ht="15.75" x14ac:dyDescent="0.25">
      <c r="A412" s="235" t="s">
        <v>897</v>
      </c>
      <c r="B412" s="236" t="s">
        <v>898</v>
      </c>
      <c r="C412" s="237" t="s">
        <v>1223</v>
      </c>
      <c r="D412" s="237">
        <v>118333</v>
      </c>
      <c r="E412" s="237">
        <v>265500</v>
      </c>
      <c r="F412" s="237">
        <v>307571</v>
      </c>
      <c r="G412" s="237">
        <v>342400</v>
      </c>
      <c r="H412" s="237" t="s">
        <v>1223</v>
      </c>
      <c r="I412" s="237">
        <v>160</v>
      </c>
      <c r="J412" s="237">
        <v>178</v>
      </c>
      <c r="K412" s="237">
        <v>219</v>
      </c>
      <c r="L412" s="239" t="s">
        <v>1735</v>
      </c>
      <c r="M412" s="154"/>
      <c r="N412" s="154"/>
      <c r="O412" s="154"/>
      <c r="P412" s="154"/>
      <c r="Q412" s="154"/>
      <c r="R412" s="154"/>
      <c r="S412" s="154"/>
      <c r="T412" s="154"/>
      <c r="U412" s="154"/>
      <c r="V412" s="154"/>
      <c r="W412" s="154"/>
      <c r="X412" s="154"/>
      <c r="Y412" s="154"/>
      <c r="Z412" s="240"/>
      <c r="AA412" s="240"/>
      <c r="AB412" s="240"/>
      <c r="AC412" s="240"/>
      <c r="AD412" s="240"/>
      <c r="AE412" s="240"/>
      <c r="AF412" s="240"/>
      <c r="AG412" s="240"/>
      <c r="AH412" s="240"/>
      <c r="AI412" s="240"/>
      <c r="AJ412" s="240"/>
      <c r="AK412" s="240"/>
      <c r="AL412" s="240"/>
      <c r="AM412" s="240"/>
      <c r="AN412" s="240"/>
      <c r="AO412" s="240"/>
      <c r="AP412" s="240"/>
      <c r="AQ412" s="240"/>
      <c r="AR412" s="240"/>
      <c r="AS412" s="240"/>
      <c r="AT412" s="240"/>
      <c r="AU412" s="240"/>
      <c r="AV412" s="240"/>
      <c r="AW412" s="240"/>
      <c r="AX412" s="240"/>
      <c r="AY412" s="240"/>
      <c r="AZ412" s="240"/>
      <c r="BA412" s="240"/>
      <c r="BB412" s="240"/>
      <c r="BC412" s="240"/>
      <c r="BD412" s="240"/>
      <c r="BE412" s="240"/>
      <c r="BF412" s="240"/>
      <c r="BG412" s="240"/>
      <c r="BH412" s="240"/>
      <c r="BI412" s="240"/>
      <c r="BJ412" s="240"/>
      <c r="BK412" s="240"/>
      <c r="BL412" s="240"/>
      <c r="BM412" s="240"/>
      <c r="BN412" s="240"/>
      <c r="BO412" s="240"/>
      <c r="BP412" s="240"/>
      <c r="BQ412" s="240"/>
      <c r="BR412" s="240"/>
      <c r="BS412" s="240"/>
      <c r="BT412" s="240"/>
      <c r="BU412" s="240"/>
      <c r="BV412" s="240"/>
      <c r="BW412" s="240"/>
      <c r="BX412" s="240"/>
      <c r="BY412" s="240"/>
      <c r="BZ412" s="240"/>
      <c r="CA412" s="240"/>
      <c r="CB412" s="240"/>
      <c r="CC412" s="240"/>
      <c r="CD412" s="240"/>
      <c r="CE412" s="240"/>
      <c r="CF412" s="240"/>
      <c r="CG412" s="240"/>
      <c r="CH412" s="240"/>
      <c r="CI412" s="240"/>
      <c r="CJ412" s="240"/>
      <c r="CK412" s="240"/>
      <c r="CL412" s="240"/>
      <c r="CM412" s="240"/>
      <c r="CN412" s="240"/>
      <c r="CO412" s="240"/>
      <c r="CP412" s="240"/>
      <c r="CQ412" s="240"/>
      <c r="CR412" s="240"/>
      <c r="CS412" s="240"/>
      <c r="CT412" s="240"/>
      <c r="CU412" s="240"/>
      <c r="CV412" s="240"/>
      <c r="CW412" s="240"/>
      <c r="CX412" s="240"/>
      <c r="CY412" s="240"/>
      <c r="CZ412" s="240"/>
      <c r="DA412" s="240"/>
      <c r="DB412" s="240"/>
      <c r="DC412" s="240"/>
      <c r="DD412" s="240"/>
      <c r="DE412" s="240"/>
      <c r="DF412" s="240"/>
      <c r="DG412" s="240"/>
      <c r="DH412" s="240"/>
      <c r="DI412" s="240"/>
      <c r="DJ412" s="240"/>
      <c r="DK412" s="240"/>
      <c r="DL412" s="240"/>
      <c r="DM412" s="240"/>
      <c r="DN412" s="240"/>
      <c r="DO412" s="240"/>
      <c r="DP412" s="240"/>
      <c r="DQ412" s="240"/>
      <c r="DR412" s="240"/>
      <c r="DS412" s="240"/>
      <c r="DT412" s="229"/>
      <c r="DU412" s="229"/>
      <c r="DV412" s="229"/>
    </row>
    <row r="413" spans="1:126" ht="15.75" x14ac:dyDescent="0.25">
      <c r="A413" s="235" t="s">
        <v>899</v>
      </c>
      <c r="B413" s="236" t="s">
        <v>900</v>
      </c>
      <c r="C413" s="237" t="s">
        <v>1223</v>
      </c>
      <c r="D413" s="238" t="s">
        <v>1223</v>
      </c>
      <c r="E413" s="237">
        <v>179000</v>
      </c>
      <c r="F413" s="237">
        <v>238079</v>
      </c>
      <c r="G413" s="237">
        <v>275556</v>
      </c>
      <c r="H413" s="237">
        <v>115</v>
      </c>
      <c r="I413" s="237">
        <v>159</v>
      </c>
      <c r="J413" s="237">
        <v>228</v>
      </c>
      <c r="K413" s="237">
        <v>333</v>
      </c>
      <c r="L413" s="239" t="s">
        <v>1735</v>
      </c>
      <c r="M413" s="154"/>
      <c r="N413" s="154"/>
      <c r="O413" s="154"/>
      <c r="P413" s="154"/>
      <c r="Q413" s="154"/>
      <c r="R413" s="154"/>
      <c r="S413" s="154"/>
      <c r="T413" s="154"/>
      <c r="U413" s="154"/>
      <c r="V413" s="154"/>
      <c r="W413" s="154"/>
      <c r="X413" s="154"/>
      <c r="Y413" s="154"/>
      <c r="Z413" s="240"/>
      <c r="AA413" s="240"/>
      <c r="AB413" s="240"/>
      <c r="AC413" s="240"/>
      <c r="AD413" s="240"/>
      <c r="AE413" s="240"/>
      <c r="AF413" s="240"/>
      <c r="AG413" s="240"/>
      <c r="AH413" s="240"/>
      <c r="AI413" s="240"/>
      <c r="AJ413" s="240"/>
      <c r="AK413" s="240"/>
      <c r="AL413" s="240"/>
      <c r="AM413" s="240"/>
      <c r="AN413" s="240"/>
      <c r="AO413" s="240"/>
      <c r="AP413" s="240"/>
      <c r="AQ413" s="240"/>
      <c r="AR413" s="240"/>
      <c r="AS413" s="240"/>
      <c r="AT413" s="240"/>
      <c r="AU413" s="240"/>
      <c r="AV413" s="240"/>
      <c r="AW413" s="240"/>
      <c r="AX413" s="240"/>
      <c r="AY413" s="240"/>
      <c r="AZ413" s="240"/>
      <c r="BA413" s="240"/>
      <c r="BB413" s="240"/>
      <c r="BC413" s="240"/>
      <c r="BD413" s="240"/>
      <c r="BE413" s="240"/>
      <c r="BF413" s="240"/>
      <c r="BG413" s="240"/>
      <c r="BH413" s="240"/>
      <c r="BI413" s="240"/>
      <c r="BJ413" s="240"/>
      <c r="BK413" s="240"/>
      <c r="BL413" s="240"/>
      <c r="BM413" s="240"/>
      <c r="BN413" s="240"/>
      <c r="BO413" s="240"/>
      <c r="BP413" s="240"/>
      <c r="BQ413" s="240"/>
      <c r="BR413" s="240"/>
      <c r="BS413" s="240"/>
      <c r="BT413" s="240"/>
      <c r="BU413" s="240"/>
      <c r="BV413" s="240"/>
      <c r="BW413" s="240"/>
      <c r="BX413" s="240"/>
      <c r="BY413" s="240"/>
      <c r="BZ413" s="240"/>
      <c r="CA413" s="240"/>
      <c r="CB413" s="240"/>
      <c r="CC413" s="240"/>
      <c r="CD413" s="240"/>
      <c r="CE413" s="240"/>
      <c r="CF413" s="240"/>
      <c r="CG413" s="240"/>
      <c r="CH413" s="240"/>
      <c r="CI413" s="240"/>
      <c r="CJ413" s="240"/>
      <c r="CK413" s="240"/>
      <c r="CL413" s="240"/>
      <c r="CM413" s="240"/>
      <c r="CN413" s="240"/>
      <c r="CO413" s="240"/>
      <c r="CP413" s="240"/>
      <c r="CQ413" s="240"/>
      <c r="CR413" s="240"/>
      <c r="CS413" s="240"/>
      <c r="CT413" s="240"/>
      <c r="CU413" s="240"/>
      <c r="CV413" s="240"/>
      <c r="CW413" s="240"/>
      <c r="CX413" s="240"/>
      <c r="CY413" s="240"/>
      <c r="CZ413" s="240"/>
      <c r="DA413" s="240"/>
      <c r="DB413" s="240"/>
      <c r="DC413" s="240"/>
      <c r="DD413" s="240"/>
      <c r="DE413" s="240"/>
      <c r="DF413" s="240"/>
      <c r="DG413" s="240"/>
      <c r="DH413" s="240"/>
      <c r="DI413" s="240"/>
      <c r="DJ413" s="240"/>
      <c r="DK413" s="240"/>
      <c r="DL413" s="240"/>
      <c r="DM413" s="240"/>
      <c r="DN413" s="240"/>
      <c r="DO413" s="240"/>
      <c r="DP413" s="240"/>
      <c r="DQ413" s="240"/>
      <c r="DR413" s="240"/>
      <c r="DS413" s="240"/>
      <c r="DT413" s="229"/>
      <c r="DU413" s="229"/>
      <c r="DV413" s="229"/>
    </row>
    <row r="414" spans="1:126" ht="15.75" x14ac:dyDescent="0.25">
      <c r="A414" s="163" t="s">
        <v>901</v>
      </c>
      <c r="B414" s="230" t="s">
        <v>902</v>
      </c>
      <c r="C414" s="231" t="e">
        <v>#N/A</v>
      </c>
      <c r="D414" s="231" t="e">
        <v>#N/A</v>
      </c>
      <c r="E414" s="231" t="e">
        <v>#N/A</v>
      </c>
      <c r="F414" s="231" t="e">
        <v>#N/A</v>
      </c>
      <c r="G414" s="231" t="e">
        <v>#N/A</v>
      </c>
      <c r="H414" s="231" t="e">
        <v>#N/A</v>
      </c>
      <c r="I414" s="231" t="e">
        <v>#N/A</v>
      </c>
      <c r="J414" s="231" t="e">
        <v>#N/A</v>
      </c>
      <c r="K414" s="231" t="e">
        <v>#N/A</v>
      </c>
      <c r="L414" s="164" t="e">
        <v>#N/A</v>
      </c>
      <c r="M414" s="164"/>
      <c r="N414" s="164"/>
      <c r="O414" s="164"/>
      <c r="P414" s="164"/>
      <c r="Q414" s="164"/>
      <c r="R414" s="164"/>
      <c r="S414" s="164"/>
      <c r="T414" s="164"/>
      <c r="U414" s="164"/>
      <c r="V414" s="164"/>
      <c r="W414" s="164"/>
      <c r="X414" s="164"/>
      <c r="Y414" s="164"/>
      <c r="Z414" s="233"/>
      <c r="AA414" s="233"/>
      <c r="AB414" s="233"/>
      <c r="AC414" s="233"/>
      <c r="AD414" s="233"/>
      <c r="AE414" s="233"/>
      <c r="AF414" s="233"/>
      <c r="AG414" s="233"/>
      <c r="AH414" s="233"/>
      <c r="AI414" s="233"/>
      <c r="AJ414" s="233"/>
      <c r="AK414" s="233"/>
      <c r="AL414" s="233"/>
      <c r="AM414" s="233"/>
      <c r="AN414" s="233"/>
      <c r="AO414" s="233"/>
      <c r="AP414" s="233"/>
      <c r="AQ414" s="233"/>
      <c r="AR414" s="233"/>
      <c r="AS414" s="233"/>
      <c r="AT414" s="233"/>
      <c r="AU414" s="233"/>
      <c r="AV414" s="233"/>
      <c r="AW414" s="233"/>
      <c r="AX414" s="233"/>
      <c r="AY414" s="233"/>
      <c r="AZ414" s="233"/>
      <c r="BA414" s="233"/>
      <c r="BB414" s="233"/>
      <c r="BC414" s="233"/>
      <c r="BD414" s="233"/>
      <c r="BE414" s="233"/>
      <c r="BF414" s="233"/>
      <c r="BG414" s="233"/>
      <c r="BH414" s="233"/>
      <c r="BI414" s="233"/>
      <c r="BJ414" s="233"/>
      <c r="BK414" s="233"/>
      <c r="BL414" s="233"/>
      <c r="BM414" s="233"/>
      <c r="BN414" s="233"/>
      <c r="BO414" s="233"/>
      <c r="BP414" s="233"/>
      <c r="BQ414" s="233"/>
      <c r="BR414" s="233"/>
      <c r="BS414" s="233"/>
      <c r="BT414" s="233"/>
      <c r="BU414" s="233"/>
      <c r="BV414" s="233"/>
      <c r="BW414" s="233"/>
      <c r="BX414" s="233"/>
      <c r="BY414" s="233"/>
      <c r="BZ414" s="233"/>
      <c r="CA414" s="233"/>
      <c r="CB414" s="233"/>
      <c r="CC414" s="233"/>
      <c r="CD414" s="233"/>
      <c r="CE414" s="233"/>
      <c r="CF414" s="233"/>
      <c r="CG414" s="233"/>
      <c r="CH414" s="233"/>
      <c r="CI414" s="233"/>
      <c r="CJ414" s="233"/>
      <c r="CK414" s="233"/>
      <c r="CL414" s="233"/>
      <c r="CM414" s="233"/>
      <c r="CN414" s="233"/>
      <c r="CO414" s="233"/>
      <c r="CP414" s="233"/>
      <c r="CQ414" s="233"/>
      <c r="CR414" s="233"/>
      <c r="CS414" s="233"/>
      <c r="CT414" s="233"/>
      <c r="CU414" s="233"/>
      <c r="CV414" s="233"/>
      <c r="CW414" s="233"/>
      <c r="CX414" s="233"/>
      <c r="CY414" s="233"/>
      <c r="CZ414" s="233"/>
      <c r="DA414" s="233"/>
      <c r="DB414" s="233"/>
      <c r="DC414" s="233"/>
      <c r="DD414" s="233"/>
      <c r="DE414" s="233"/>
      <c r="DF414" s="233"/>
      <c r="DG414" s="233"/>
      <c r="DH414" s="233"/>
      <c r="DI414" s="233"/>
      <c r="DJ414" s="233"/>
      <c r="DK414" s="233"/>
      <c r="DL414" s="233"/>
      <c r="DM414" s="233"/>
      <c r="DN414" s="233"/>
      <c r="DO414" s="233"/>
      <c r="DP414" s="233"/>
      <c r="DQ414" s="233"/>
      <c r="DR414" s="233"/>
      <c r="DS414" s="233"/>
      <c r="DT414" s="229"/>
      <c r="DU414" s="229"/>
      <c r="DV414" s="229"/>
    </row>
    <row r="415" spans="1:126" ht="15.75" x14ac:dyDescent="0.25">
      <c r="A415" s="235" t="s">
        <v>903</v>
      </c>
      <c r="B415" s="236" t="s">
        <v>904</v>
      </c>
      <c r="C415" s="238" t="s">
        <v>1223</v>
      </c>
      <c r="D415" s="237" t="s">
        <v>1223</v>
      </c>
      <c r="E415" s="237">
        <v>173050</v>
      </c>
      <c r="F415" s="237">
        <v>261659</v>
      </c>
      <c r="G415" s="237">
        <v>541923</v>
      </c>
      <c r="H415" s="237">
        <v>121</v>
      </c>
      <c r="I415" s="237">
        <v>135</v>
      </c>
      <c r="J415" s="237">
        <v>147</v>
      </c>
      <c r="K415" s="237">
        <v>369</v>
      </c>
      <c r="L415" s="243" t="s">
        <v>1738</v>
      </c>
      <c r="M415" s="154"/>
      <c r="N415" s="154"/>
      <c r="O415" s="154"/>
      <c r="P415" s="154"/>
      <c r="Q415" s="154"/>
      <c r="R415" s="154"/>
      <c r="S415" s="154"/>
      <c r="T415" s="154"/>
      <c r="U415" s="154"/>
      <c r="V415" s="154"/>
      <c r="W415" s="154"/>
      <c r="X415" s="154"/>
      <c r="Y415" s="154"/>
      <c r="Z415" s="240"/>
      <c r="AA415" s="240"/>
      <c r="AB415" s="240"/>
      <c r="AC415" s="240"/>
      <c r="AD415" s="240"/>
      <c r="AE415" s="240"/>
      <c r="AF415" s="240"/>
      <c r="AG415" s="240"/>
      <c r="AH415" s="240"/>
      <c r="AI415" s="240"/>
      <c r="AJ415" s="240"/>
      <c r="AK415" s="240"/>
      <c r="AL415" s="240"/>
      <c r="AM415" s="240"/>
      <c r="AN415" s="240"/>
      <c r="AO415" s="240"/>
      <c r="AP415" s="240"/>
      <c r="AQ415" s="240"/>
      <c r="AR415" s="240"/>
      <c r="AS415" s="240"/>
      <c r="AT415" s="240"/>
      <c r="AU415" s="240"/>
      <c r="AV415" s="240"/>
      <c r="AW415" s="240"/>
      <c r="AX415" s="240"/>
      <c r="AY415" s="240"/>
      <c r="AZ415" s="240"/>
      <c r="BA415" s="240"/>
      <c r="BB415" s="240"/>
      <c r="BC415" s="240"/>
      <c r="BD415" s="240"/>
      <c r="BE415" s="240"/>
      <c r="BF415" s="240"/>
      <c r="BG415" s="240"/>
      <c r="BH415" s="240"/>
      <c r="BI415" s="240"/>
      <c r="BJ415" s="240"/>
      <c r="BK415" s="240"/>
      <c r="BL415" s="240"/>
      <c r="BM415" s="240"/>
      <c r="BN415" s="240"/>
      <c r="BO415" s="240"/>
      <c r="BP415" s="240"/>
      <c r="BQ415" s="240"/>
      <c r="BR415" s="240"/>
      <c r="BS415" s="240"/>
      <c r="BT415" s="240"/>
      <c r="BU415" s="240"/>
      <c r="BV415" s="240"/>
      <c r="BW415" s="240"/>
      <c r="BX415" s="240"/>
      <c r="BY415" s="240"/>
      <c r="BZ415" s="240"/>
      <c r="CA415" s="240"/>
      <c r="CB415" s="240"/>
      <c r="CC415" s="240"/>
      <c r="CD415" s="240"/>
      <c r="CE415" s="240"/>
      <c r="CF415" s="240"/>
      <c r="CG415" s="240"/>
      <c r="CH415" s="240"/>
      <c r="CI415" s="240"/>
      <c r="CJ415" s="240"/>
      <c r="CK415" s="240"/>
      <c r="CL415" s="240"/>
      <c r="CM415" s="240"/>
      <c r="CN415" s="240"/>
      <c r="CO415" s="240"/>
      <c r="CP415" s="240"/>
      <c r="CQ415" s="240"/>
      <c r="CR415" s="240"/>
      <c r="CS415" s="240"/>
      <c r="CT415" s="240"/>
      <c r="CU415" s="240"/>
      <c r="CV415" s="240"/>
      <c r="CW415" s="240"/>
      <c r="CX415" s="240"/>
      <c r="CY415" s="240"/>
      <c r="CZ415" s="240"/>
      <c r="DA415" s="240"/>
      <c r="DB415" s="240"/>
      <c r="DC415" s="240"/>
      <c r="DD415" s="240"/>
      <c r="DE415" s="240"/>
      <c r="DF415" s="240"/>
      <c r="DG415" s="240"/>
      <c r="DH415" s="240"/>
      <c r="DI415" s="240"/>
      <c r="DJ415" s="240"/>
      <c r="DK415" s="240"/>
      <c r="DL415" s="240"/>
      <c r="DM415" s="240"/>
      <c r="DN415" s="240"/>
      <c r="DO415" s="240"/>
      <c r="DP415" s="240"/>
      <c r="DQ415" s="240"/>
      <c r="DR415" s="240"/>
      <c r="DS415" s="240"/>
      <c r="DT415" s="229"/>
      <c r="DU415" s="229"/>
      <c r="DV415" s="229"/>
    </row>
    <row r="416" spans="1:126" ht="15.75" x14ac:dyDescent="0.25">
      <c r="A416" s="163" t="s">
        <v>905</v>
      </c>
      <c r="B416" s="230" t="s">
        <v>906</v>
      </c>
      <c r="C416" s="231" t="e">
        <v>#N/A</v>
      </c>
      <c r="D416" s="231" t="e">
        <v>#N/A</v>
      </c>
      <c r="E416" s="231" t="e">
        <v>#N/A</v>
      </c>
      <c r="F416" s="231" t="e">
        <v>#N/A</v>
      </c>
      <c r="G416" s="231" t="e">
        <v>#N/A</v>
      </c>
      <c r="H416" s="231" t="e">
        <v>#N/A</v>
      </c>
      <c r="I416" s="231" t="e">
        <v>#N/A</v>
      </c>
      <c r="J416" s="231" t="e">
        <v>#N/A</v>
      </c>
      <c r="K416" s="231" t="e">
        <v>#N/A</v>
      </c>
      <c r="L416" s="164" t="e">
        <v>#N/A</v>
      </c>
      <c r="M416" s="164"/>
      <c r="N416" s="164"/>
      <c r="O416" s="164"/>
      <c r="P416" s="164"/>
      <c r="Q416" s="164"/>
      <c r="R416" s="164"/>
      <c r="S416" s="164"/>
      <c r="T416" s="164"/>
      <c r="U416" s="164"/>
      <c r="V416" s="164"/>
      <c r="W416" s="164"/>
      <c r="X416" s="164"/>
      <c r="Y416" s="164"/>
      <c r="Z416" s="232"/>
      <c r="AA416" s="232"/>
      <c r="AB416" s="232"/>
      <c r="AC416" s="232"/>
      <c r="AD416" s="232"/>
      <c r="AE416" s="232"/>
      <c r="AF416" s="232"/>
      <c r="AG416" s="232"/>
      <c r="AH416" s="232"/>
      <c r="AI416" s="232"/>
      <c r="AJ416" s="232"/>
      <c r="AK416" s="232"/>
      <c r="AL416" s="232"/>
      <c r="AM416" s="232"/>
      <c r="AN416" s="232"/>
      <c r="AO416" s="232"/>
      <c r="AP416" s="232"/>
      <c r="AQ416" s="232"/>
      <c r="AR416" s="232"/>
      <c r="AS416" s="232"/>
      <c r="AT416" s="232"/>
      <c r="AU416" s="232"/>
      <c r="AV416" s="232"/>
      <c r="AW416" s="232"/>
      <c r="AX416" s="232"/>
      <c r="AY416" s="232"/>
      <c r="AZ416" s="232"/>
      <c r="BA416" s="232"/>
      <c r="BB416" s="232"/>
      <c r="BC416" s="232"/>
      <c r="BD416" s="232"/>
      <c r="BE416" s="232"/>
      <c r="BF416" s="232"/>
      <c r="BG416" s="232"/>
      <c r="BH416" s="232"/>
      <c r="BI416" s="232"/>
      <c r="BJ416" s="232"/>
      <c r="BK416" s="232"/>
      <c r="BL416" s="232"/>
      <c r="BM416" s="232"/>
      <c r="BN416" s="232"/>
      <c r="BO416" s="232"/>
      <c r="BP416" s="232"/>
      <c r="BQ416" s="232"/>
      <c r="BR416" s="232"/>
      <c r="BS416" s="232"/>
      <c r="BT416" s="232"/>
      <c r="BU416" s="232"/>
      <c r="BV416" s="232"/>
      <c r="BW416" s="232"/>
      <c r="BX416" s="232"/>
      <c r="BY416" s="232"/>
      <c r="BZ416" s="232"/>
      <c r="CA416" s="232"/>
      <c r="CB416" s="232"/>
      <c r="CC416" s="232"/>
      <c r="CD416" s="232"/>
      <c r="CE416" s="232"/>
      <c r="CF416" s="232"/>
      <c r="CG416" s="232"/>
      <c r="CH416" s="232"/>
      <c r="CI416" s="232"/>
      <c r="CJ416" s="232"/>
      <c r="CK416" s="232"/>
      <c r="CL416" s="232"/>
      <c r="CM416" s="232"/>
      <c r="CN416" s="232"/>
      <c r="CO416" s="232"/>
      <c r="CP416" s="232"/>
      <c r="CQ416" s="232"/>
      <c r="CR416" s="232"/>
      <c r="CS416" s="232"/>
      <c r="CT416" s="232"/>
      <c r="CU416" s="232"/>
      <c r="CV416" s="232"/>
      <c r="CW416" s="232"/>
      <c r="CX416" s="232"/>
      <c r="CY416" s="232"/>
      <c r="CZ416" s="232"/>
      <c r="DA416" s="232"/>
      <c r="DB416" s="232"/>
      <c r="DC416" s="232"/>
      <c r="DD416" s="232"/>
      <c r="DE416" s="232"/>
      <c r="DF416" s="232"/>
      <c r="DG416" s="232"/>
      <c r="DH416" s="232"/>
      <c r="DI416" s="232"/>
      <c r="DJ416" s="232"/>
      <c r="DK416" s="232"/>
      <c r="DL416" s="232"/>
      <c r="DM416" s="232"/>
      <c r="DN416" s="232"/>
      <c r="DO416" s="232"/>
      <c r="DP416" s="232"/>
      <c r="DQ416" s="232"/>
      <c r="DR416" s="232"/>
      <c r="DS416" s="232"/>
      <c r="DT416" s="229"/>
      <c r="DU416" s="229"/>
      <c r="DV416" s="229"/>
    </row>
    <row r="417" spans="1:126" ht="15.75" x14ac:dyDescent="0.25">
      <c r="A417" s="235" t="s">
        <v>907</v>
      </c>
      <c r="B417" s="236" t="s">
        <v>908</v>
      </c>
      <c r="C417" s="237" t="s">
        <v>1223</v>
      </c>
      <c r="D417" s="237" t="s">
        <v>1223</v>
      </c>
      <c r="E417" s="237">
        <v>179143</v>
      </c>
      <c r="F417" s="237">
        <v>201095</v>
      </c>
      <c r="G417" s="237">
        <v>295499</v>
      </c>
      <c r="H417" s="237">
        <v>126</v>
      </c>
      <c r="I417" s="237">
        <v>153</v>
      </c>
      <c r="J417" s="237">
        <v>161</v>
      </c>
      <c r="K417" s="238" t="s">
        <v>1223</v>
      </c>
      <c r="L417" s="239" t="s">
        <v>1826</v>
      </c>
      <c r="M417" s="154"/>
      <c r="N417" s="154"/>
      <c r="O417" s="154"/>
      <c r="P417" s="154"/>
      <c r="Q417" s="154"/>
      <c r="R417" s="154"/>
      <c r="S417" s="154"/>
      <c r="T417" s="154"/>
      <c r="U417" s="154"/>
      <c r="V417" s="154"/>
      <c r="W417" s="154"/>
      <c r="X417" s="154"/>
      <c r="Y417" s="154"/>
      <c r="Z417" s="240"/>
      <c r="AA417" s="240"/>
      <c r="AB417" s="240"/>
      <c r="AC417" s="240"/>
      <c r="AD417" s="240"/>
      <c r="AE417" s="240"/>
      <c r="AF417" s="240"/>
      <c r="AG417" s="240"/>
      <c r="AH417" s="240"/>
      <c r="AI417" s="240"/>
      <c r="AJ417" s="240"/>
      <c r="AK417" s="240"/>
      <c r="AL417" s="240"/>
      <c r="AM417" s="240"/>
      <c r="AN417" s="240"/>
      <c r="AO417" s="240"/>
      <c r="AP417" s="240"/>
      <c r="AQ417" s="240"/>
      <c r="AR417" s="240"/>
      <c r="AS417" s="240"/>
      <c r="AT417" s="240"/>
      <c r="AU417" s="240"/>
      <c r="AV417" s="240"/>
      <c r="AW417" s="240"/>
      <c r="AX417" s="240"/>
      <c r="AY417" s="240"/>
      <c r="AZ417" s="240"/>
      <c r="BA417" s="240"/>
      <c r="BB417" s="240"/>
      <c r="BC417" s="240"/>
      <c r="BD417" s="240"/>
      <c r="BE417" s="240"/>
      <c r="BF417" s="240"/>
      <c r="BG417" s="240"/>
      <c r="BH417" s="240"/>
      <c r="BI417" s="240"/>
      <c r="BJ417" s="240"/>
      <c r="BK417" s="240"/>
      <c r="BL417" s="240"/>
      <c r="BM417" s="240"/>
      <c r="BN417" s="240"/>
      <c r="BO417" s="240"/>
      <c r="BP417" s="240"/>
      <c r="BQ417" s="240"/>
      <c r="BR417" s="240"/>
      <c r="BS417" s="240"/>
      <c r="BT417" s="240"/>
      <c r="BU417" s="240"/>
      <c r="BV417" s="240"/>
      <c r="BW417" s="240"/>
      <c r="BX417" s="240"/>
      <c r="BY417" s="240"/>
      <c r="BZ417" s="240"/>
      <c r="CA417" s="240"/>
      <c r="CB417" s="240"/>
      <c r="CC417" s="240"/>
      <c r="CD417" s="240"/>
      <c r="CE417" s="240"/>
      <c r="CF417" s="240"/>
      <c r="CG417" s="240"/>
      <c r="CH417" s="240"/>
      <c r="CI417" s="240"/>
      <c r="CJ417" s="240"/>
      <c r="CK417" s="240"/>
      <c r="CL417" s="240"/>
      <c r="CM417" s="240"/>
      <c r="CN417" s="240"/>
      <c r="CO417" s="240"/>
      <c r="CP417" s="240"/>
      <c r="CQ417" s="240"/>
      <c r="CR417" s="240"/>
      <c r="CS417" s="240"/>
      <c r="CT417" s="240"/>
      <c r="CU417" s="240"/>
      <c r="CV417" s="240"/>
      <c r="CW417" s="240"/>
      <c r="CX417" s="240"/>
      <c r="CY417" s="240"/>
      <c r="CZ417" s="240"/>
      <c r="DA417" s="240"/>
      <c r="DB417" s="240"/>
      <c r="DC417" s="240"/>
      <c r="DD417" s="240"/>
      <c r="DE417" s="240"/>
      <c r="DF417" s="240"/>
      <c r="DG417" s="240"/>
      <c r="DH417" s="240"/>
      <c r="DI417" s="240"/>
      <c r="DJ417" s="240"/>
      <c r="DK417" s="240"/>
      <c r="DL417" s="240"/>
      <c r="DM417" s="240"/>
      <c r="DN417" s="240"/>
      <c r="DO417" s="240"/>
      <c r="DP417" s="240"/>
      <c r="DQ417" s="240"/>
      <c r="DR417" s="240"/>
      <c r="DS417" s="240"/>
      <c r="DT417" s="229"/>
      <c r="DU417" s="229"/>
      <c r="DV417" s="229"/>
    </row>
    <row r="418" spans="1:126" ht="15.75" x14ac:dyDescent="0.25">
      <c r="A418" s="163" t="s">
        <v>909</v>
      </c>
      <c r="B418" s="230" t="s">
        <v>910</v>
      </c>
      <c r="C418" s="231" t="e">
        <v>#N/A</v>
      </c>
      <c r="D418" s="231" t="e">
        <v>#N/A</v>
      </c>
      <c r="E418" s="231" t="e">
        <v>#N/A</v>
      </c>
      <c r="F418" s="231" t="e">
        <v>#N/A</v>
      </c>
      <c r="G418" s="231" t="e">
        <v>#N/A</v>
      </c>
      <c r="H418" s="231" t="e">
        <v>#N/A</v>
      </c>
      <c r="I418" s="231" t="e">
        <v>#N/A</v>
      </c>
      <c r="J418" s="231" t="e">
        <v>#N/A</v>
      </c>
      <c r="K418" s="231" t="e">
        <v>#N/A</v>
      </c>
      <c r="L418" s="164" t="e">
        <v>#N/A</v>
      </c>
      <c r="M418" s="164"/>
      <c r="N418" s="164"/>
      <c r="O418" s="164"/>
      <c r="P418" s="164"/>
      <c r="Q418" s="164"/>
      <c r="R418" s="164"/>
      <c r="S418" s="164"/>
      <c r="T418" s="164"/>
      <c r="U418" s="164"/>
      <c r="V418" s="164"/>
      <c r="W418" s="164"/>
      <c r="X418" s="164"/>
      <c r="Y418" s="164"/>
      <c r="Z418" s="232"/>
      <c r="AA418" s="232"/>
      <c r="AB418" s="232"/>
      <c r="AC418" s="232"/>
      <c r="AD418" s="232"/>
      <c r="AE418" s="232"/>
      <c r="AF418" s="232"/>
      <c r="AG418" s="232"/>
      <c r="AH418" s="232"/>
      <c r="AI418" s="232"/>
      <c r="AJ418" s="232"/>
      <c r="AK418" s="232"/>
      <c r="AL418" s="232"/>
      <c r="AM418" s="232"/>
      <c r="AN418" s="232"/>
      <c r="AO418" s="232"/>
      <c r="AP418" s="232"/>
      <c r="AQ418" s="232"/>
      <c r="AR418" s="232"/>
      <c r="AS418" s="232"/>
      <c r="AT418" s="232"/>
      <c r="AU418" s="232"/>
      <c r="AV418" s="232"/>
      <c r="AW418" s="232"/>
      <c r="AX418" s="232"/>
      <c r="AY418" s="232"/>
      <c r="AZ418" s="232"/>
      <c r="BA418" s="232"/>
      <c r="BB418" s="232"/>
      <c r="BC418" s="232"/>
      <c r="BD418" s="232"/>
      <c r="BE418" s="232"/>
      <c r="BF418" s="232"/>
      <c r="BG418" s="232"/>
      <c r="BH418" s="232"/>
      <c r="BI418" s="232"/>
      <c r="BJ418" s="232"/>
      <c r="BK418" s="232"/>
      <c r="BL418" s="232"/>
      <c r="BM418" s="232"/>
      <c r="BN418" s="232"/>
      <c r="BO418" s="232"/>
      <c r="BP418" s="232"/>
      <c r="BQ418" s="232"/>
      <c r="BR418" s="232"/>
      <c r="BS418" s="232"/>
      <c r="BT418" s="232"/>
      <c r="BU418" s="232"/>
      <c r="BV418" s="232"/>
      <c r="BW418" s="232"/>
      <c r="BX418" s="232"/>
      <c r="BY418" s="232"/>
      <c r="BZ418" s="232"/>
      <c r="CA418" s="232"/>
      <c r="CB418" s="232"/>
      <c r="CC418" s="232"/>
      <c r="CD418" s="232"/>
      <c r="CE418" s="232"/>
      <c r="CF418" s="232"/>
      <c r="CG418" s="232"/>
      <c r="CH418" s="232"/>
      <c r="CI418" s="232"/>
      <c r="CJ418" s="232"/>
      <c r="CK418" s="232"/>
      <c r="CL418" s="232"/>
      <c r="CM418" s="232"/>
      <c r="CN418" s="232"/>
      <c r="CO418" s="232"/>
      <c r="CP418" s="232"/>
      <c r="CQ418" s="232"/>
      <c r="CR418" s="232"/>
      <c r="CS418" s="232"/>
      <c r="CT418" s="232"/>
      <c r="CU418" s="232"/>
      <c r="CV418" s="232"/>
      <c r="CW418" s="232"/>
      <c r="CX418" s="232"/>
      <c r="CY418" s="232"/>
      <c r="CZ418" s="232"/>
      <c r="DA418" s="232"/>
      <c r="DB418" s="232"/>
      <c r="DC418" s="232"/>
      <c r="DD418" s="232"/>
      <c r="DE418" s="232"/>
      <c r="DF418" s="232"/>
      <c r="DG418" s="232"/>
      <c r="DH418" s="232"/>
      <c r="DI418" s="232"/>
      <c r="DJ418" s="232"/>
      <c r="DK418" s="232"/>
      <c r="DL418" s="232"/>
      <c r="DM418" s="232"/>
      <c r="DN418" s="232"/>
      <c r="DO418" s="232"/>
      <c r="DP418" s="232"/>
      <c r="DQ418" s="232"/>
      <c r="DR418" s="232"/>
      <c r="DS418" s="232"/>
      <c r="DT418" s="229"/>
      <c r="DU418" s="229"/>
      <c r="DV418" s="229"/>
    </row>
    <row r="419" spans="1:126" ht="15.75" x14ac:dyDescent="0.25">
      <c r="A419" s="163" t="s">
        <v>911</v>
      </c>
      <c r="B419" s="230" t="s">
        <v>912</v>
      </c>
      <c r="C419" s="231" t="e">
        <v>#N/A</v>
      </c>
      <c r="D419" s="231" t="e">
        <v>#N/A</v>
      </c>
      <c r="E419" s="231" t="e">
        <v>#N/A</v>
      </c>
      <c r="F419" s="231" t="e">
        <v>#N/A</v>
      </c>
      <c r="G419" s="231" t="e">
        <v>#N/A</v>
      </c>
      <c r="H419" s="231" t="e">
        <v>#N/A</v>
      </c>
      <c r="I419" s="231" t="e">
        <v>#N/A</v>
      </c>
      <c r="J419" s="231" t="e">
        <v>#N/A</v>
      </c>
      <c r="K419" s="231" t="e">
        <v>#N/A</v>
      </c>
      <c r="L419" s="164" t="e">
        <v>#N/A</v>
      </c>
      <c r="M419" s="164"/>
      <c r="N419" s="164"/>
      <c r="O419" s="164"/>
      <c r="P419" s="164"/>
      <c r="Q419" s="164"/>
      <c r="R419" s="164"/>
      <c r="S419" s="164"/>
      <c r="T419" s="164"/>
      <c r="U419" s="164"/>
      <c r="V419" s="164"/>
      <c r="W419" s="164"/>
      <c r="X419" s="164"/>
      <c r="Y419" s="164"/>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c r="AW419" s="233"/>
      <c r="AX419" s="233"/>
      <c r="AY419" s="233"/>
      <c r="AZ419" s="233"/>
      <c r="BA419" s="233"/>
      <c r="BB419" s="233"/>
      <c r="BC419" s="233"/>
      <c r="BD419" s="233"/>
      <c r="BE419" s="233"/>
      <c r="BF419" s="233"/>
      <c r="BG419" s="233"/>
      <c r="BH419" s="233"/>
      <c r="BI419" s="233"/>
      <c r="BJ419" s="233"/>
      <c r="BK419" s="233"/>
      <c r="BL419" s="233"/>
      <c r="BM419" s="233"/>
      <c r="BN419" s="233"/>
      <c r="BO419" s="233"/>
      <c r="BP419" s="233"/>
      <c r="BQ419" s="233"/>
      <c r="BR419" s="233"/>
      <c r="BS419" s="233"/>
      <c r="BT419" s="233"/>
      <c r="BU419" s="233"/>
      <c r="BV419" s="233"/>
      <c r="BW419" s="233"/>
      <c r="BX419" s="233"/>
      <c r="BY419" s="233"/>
      <c r="BZ419" s="233"/>
      <c r="CA419" s="233"/>
      <c r="CB419" s="233"/>
      <c r="CC419" s="233"/>
      <c r="CD419" s="233"/>
      <c r="CE419" s="233"/>
      <c r="CF419" s="233"/>
      <c r="CG419" s="233"/>
      <c r="CH419" s="233"/>
      <c r="CI419" s="233"/>
      <c r="CJ419" s="233"/>
      <c r="CK419" s="233"/>
      <c r="CL419" s="233"/>
      <c r="CM419" s="233"/>
      <c r="CN419" s="233"/>
      <c r="CO419" s="233"/>
      <c r="CP419" s="233"/>
      <c r="CQ419" s="233"/>
      <c r="CR419" s="233"/>
      <c r="CS419" s="233"/>
      <c r="CT419" s="233"/>
      <c r="CU419" s="233"/>
      <c r="CV419" s="233"/>
      <c r="CW419" s="233"/>
      <c r="CX419" s="233"/>
      <c r="CY419" s="233"/>
      <c r="CZ419" s="233"/>
      <c r="DA419" s="233"/>
      <c r="DB419" s="233"/>
      <c r="DC419" s="233"/>
      <c r="DD419" s="233"/>
      <c r="DE419" s="233"/>
      <c r="DF419" s="233"/>
      <c r="DG419" s="233"/>
      <c r="DH419" s="233"/>
      <c r="DI419" s="233"/>
      <c r="DJ419" s="233"/>
      <c r="DK419" s="233"/>
      <c r="DL419" s="233"/>
      <c r="DM419" s="233"/>
      <c r="DN419" s="233"/>
      <c r="DO419" s="233"/>
      <c r="DP419" s="233"/>
      <c r="DQ419" s="233"/>
      <c r="DR419" s="233"/>
      <c r="DS419" s="233"/>
      <c r="DT419" s="229"/>
      <c r="DU419" s="229"/>
      <c r="DV419" s="229"/>
    </row>
    <row r="420" spans="1:126" ht="15.75" x14ac:dyDescent="0.25">
      <c r="A420" s="235" t="s">
        <v>913</v>
      </c>
      <c r="B420" s="236" t="s">
        <v>914</v>
      </c>
      <c r="C420" s="237" t="s">
        <v>1223</v>
      </c>
      <c r="D420" s="237" t="s">
        <v>1223</v>
      </c>
      <c r="E420" s="237">
        <v>187750</v>
      </c>
      <c r="F420" s="237">
        <v>267346</v>
      </c>
      <c r="G420" s="237">
        <v>449500</v>
      </c>
      <c r="H420" s="237" t="s">
        <v>1223</v>
      </c>
      <c r="I420" s="237">
        <v>137</v>
      </c>
      <c r="J420" s="237">
        <v>173</v>
      </c>
      <c r="K420" s="237" t="s">
        <v>1223</v>
      </c>
      <c r="L420" s="239" t="s">
        <v>1735</v>
      </c>
      <c r="M420" s="154"/>
      <c r="N420" s="154"/>
      <c r="O420" s="154"/>
      <c r="P420" s="154"/>
      <c r="Q420" s="154"/>
      <c r="R420" s="154"/>
      <c r="S420" s="154"/>
      <c r="T420" s="154"/>
      <c r="U420" s="154"/>
      <c r="V420" s="154"/>
      <c r="W420" s="154"/>
      <c r="X420" s="154"/>
      <c r="Y420" s="154"/>
      <c r="Z420" s="240"/>
      <c r="AA420" s="240"/>
      <c r="AB420" s="240"/>
      <c r="AC420" s="240"/>
      <c r="AD420" s="240"/>
      <c r="AE420" s="240"/>
      <c r="AF420" s="240"/>
      <c r="AG420" s="240"/>
      <c r="AH420" s="240"/>
      <c r="AI420" s="240"/>
      <c r="AJ420" s="240"/>
      <c r="AK420" s="240"/>
      <c r="AL420" s="240"/>
      <c r="AM420" s="240"/>
      <c r="AN420" s="240"/>
      <c r="AO420" s="240"/>
      <c r="AP420" s="240"/>
      <c r="AQ420" s="240"/>
      <c r="AR420" s="240"/>
      <c r="AS420" s="240"/>
      <c r="AT420" s="240"/>
      <c r="AU420" s="240"/>
      <c r="AV420" s="240"/>
      <c r="AW420" s="240"/>
      <c r="AX420" s="240"/>
      <c r="AY420" s="240"/>
      <c r="AZ420" s="240"/>
      <c r="BA420" s="240"/>
      <c r="BB420" s="240"/>
      <c r="BC420" s="240"/>
      <c r="BD420" s="240"/>
      <c r="BE420" s="240"/>
      <c r="BF420" s="240"/>
      <c r="BG420" s="240"/>
      <c r="BH420" s="240"/>
      <c r="BI420" s="240"/>
      <c r="BJ420" s="240"/>
      <c r="BK420" s="240"/>
      <c r="BL420" s="240"/>
      <c r="BM420" s="240"/>
      <c r="BN420" s="240"/>
      <c r="BO420" s="240"/>
      <c r="BP420" s="240"/>
      <c r="BQ420" s="240"/>
      <c r="BR420" s="240"/>
      <c r="BS420" s="240"/>
      <c r="BT420" s="240"/>
      <c r="BU420" s="240"/>
      <c r="BV420" s="240"/>
      <c r="BW420" s="240"/>
      <c r="BX420" s="240"/>
      <c r="BY420" s="240"/>
      <c r="BZ420" s="240"/>
      <c r="CA420" s="240"/>
      <c r="CB420" s="240"/>
      <c r="CC420" s="240"/>
      <c r="CD420" s="240"/>
      <c r="CE420" s="240"/>
      <c r="CF420" s="240"/>
      <c r="CG420" s="240"/>
      <c r="CH420" s="240"/>
      <c r="CI420" s="240"/>
      <c r="CJ420" s="240"/>
      <c r="CK420" s="240"/>
      <c r="CL420" s="240"/>
      <c r="CM420" s="240"/>
      <c r="CN420" s="240"/>
      <c r="CO420" s="240"/>
      <c r="CP420" s="240"/>
      <c r="CQ420" s="240"/>
      <c r="CR420" s="240"/>
      <c r="CS420" s="240"/>
      <c r="CT420" s="240"/>
      <c r="CU420" s="240"/>
      <c r="CV420" s="240"/>
      <c r="CW420" s="240"/>
      <c r="CX420" s="240"/>
      <c r="CY420" s="240"/>
      <c r="CZ420" s="240"/>
      <c r="DA420" s="240"/>
      <c r="DB420" s="240"/>
      <c r="DC420" s="240"/>
      <c r="DD420" s="240"/>
      <c r="DE420" s="240"/>
      <c r="DF420" s="240"/>
      <c r="DG420" s="240"/>
      <c r="DH420" s="240"/>
      <c r="DI420" s="240"/>
      <c r="DJ420" s="240"/>
      <c r="DK420" s="240"/>
      <c r="DL420" s="240"/>
      <c r="DM420" s="240"/>
      <c r="DN420" s="240"/>
      <c r="DO420" s="240"/>
      <c r="DP420" s="240"/>
      <c r="DQ420" s="240"/>
      <c r="DR420" s="240"/>
      <c r="DS420" s="240"/>
      <c r="DT420" s="229"/>
      <c r="DU420" s="229"/>
      <c r="DV420" s="229"/>
    </row>
    <row r="421" spans="1:126" ht="15.75" x14ac:dyDescent="0.25">
      <c r="A421" s="235" t="s">
        <v>915</v>
      </c>
      <c r="B421" s="236" t="s">
        <v>916</v>
      </c>
      <c r="C421" s="237" t="s">
        <v>1223</v>
      </c>
      <c r="D421" s="237" t="s">
        <v>1223</v>
      </c>
      <c r="E421" s="237">
        <v>176661</v>
      </c>
      <c r="F421" s="237">
        <v>239350</v>
      </c>
      <c r="G421" s="237">
        <v>274375</v>
      </c>
      <c r="H421" s="237">
        <v>242</v>
      </c>
      <c r="I421" s="237">
        <v>150</v>
      </c>
      <c r="J421" s="237">
        <v>242</v>
      </c>
      <c r="K421" s="237">
        <v>289</v>
      </c>
      <c r="L421" s="239" t="s">
        <v>1735</v>
      </c>
      <c r="M421" s="154"/>
      <c r="N421" s="154"/>
      <c r="O421" s="154"/>
      <c r="P421" s="154"/>
      <c r="Q421" s="154"/>
      <c r="R421" s="154"/>
      <c r="S421" s="154"/>
      <c r="T421" s="154"/>
      <c r="U421" s="154"/>
      <c r="V421" s="154"/>
      <c r="W421" s="154"/>
      <c r="X421" s="154"/>
      <c r="Y421" s="154"/>
      <c r="Z421" s="240"/>
      <c r="AA421" s="240"/>
      <c r="AB421" s="240"/>
      <c r="AC421" s="240"/>
      <c r="AD421" s="240"/>
      <c r="AE421" s="240"/>
      <c r="AF421" s="240"/>
      <c r="AG421" s="240"/>
      <c r="AH421" s="240"/>
      <c r="AI421" s="240"/>
      <c r="AJ421" s="240"/>
      <c r="AK421" s="240"/>
      <c r="AL421" s="240"/>
      <c r="AM421" s="240"/>
      <c r="AN421" s="240"/>
      <c r="AO421" s="240"/>
      <c r="AP421" s="240"/>
      <c r="AQ421" s="240"/>
      <c r="AR421" s="240"/>
      <c r="AS421" s="240"/>
      <c r="AT421" s="240"/>
      <c r="AU421" s="240"/>
      <c r="AV421" s="240"/>
      <c r="AW421" s="240"/>
      <c r="AX421" s="240"/>
      <c r="AY421" s="240"/>
      <c r="AZ421" s="240"/>
      <c r="BA421" s="240"/>
      <c r="BB421" s="240"/>
      <c r="BC421" s="240"/>
      <c r="BD421" s="240"/>
      <c r="BE421" s="240"/>
      <c r="BF421" s="240"/>
      <c r="BG421" s="240"/>
      <c r="BH421" s="240"/>
      <c r="BI421" s="240"/>
      <c r="BJ421" s="240"/>
      <c r="BK421" s="240"/>
      <c r="BL421" s="240"/>
      <c r="BM421" s="240"/>
      <c r="BN421" s="240"/>
      <c r="BO421" s="240"/>
      <c r="BP421" s="240"/>
      <c r="BQ421" s="240"/>
      <c r="BR421" s="240"/>
      <c r="BS421" s="240"/>
      <c r="BT421" s="240"/>
      <c r="BU421" s="240"/>
      <c r="BV421" s="240"/>
      <c r="BW421" s="240"/>
      <c r="BX421" s="240"/>
      <c r="BY421" s="240"/>
      <c r="BZ421" s="240"/>
      <c r="CA421" s="240"/>
      <c r="CB421" s="240"/>
      <c r="CC421" s="240"/>
      <c r="CD421" s="240"/>
      <c r="CE421" s="240"/>
      <c r="CF421" s="240"/>
      <c r="CG421" s="240"/>
      <c r="CH421" s="240"/>
      <c r="CI421" s="240"/>
      <c r="CJ421" s="240"/>
      <c r="CK421" s="240"/>
      <c r="CL421" s="240"/>
      <c r="CM421" s="240"/>
      <c r="CN421" s="240"/>
      <c r="CO421" s="240"/>
      <c r="CP421" s="240"/>
      <c r="CQ421" s="240"/>
      <c r="CR421" s="240"/>
      <c r="CS421" s="240"/>
      <c r="CT421" s="240"/>
      <c r="CU421" s="240"/>
      <c r="CV421" s="240"/>
      <c r="CW421" s="240"/>
      <c r="CX421" s="240"/>
      <c r="CY421" s="240"/>
      <c r="CZ421" s="240"/>
      <c r="DA421" s="240"/>
      <c r="DB421" s="240"/>
      <c r="DC421" s="240"/>
      <c r="DD421" s="240"/>
      <c r="DE421" s="240"/>
      <c r="DF421" s="240"/>
      <c r="DG421" s="240"/>
      <c r="DH421" s="240"/>
      <c r="DI421" s="240"/>
      <c r="DJ421" s="240"/>
      <c r="DK421" s="240"/>
      <c r="DL421" s="240"/>
      <c r="DM421" s="240"/>
      <c r="DN421" s="240"/>
      <c r="DO421" s="240"/>
      <c r="DP421" s="240"/>
      <c r="DQ421" s="240"/>
      <c r="DR421" s="240"/>
      <c r="DS421" s="240"/>
      <c r="DT421" s="229"/>
      <c r="DU421" s="229"/>
      <c r="DV421" s="229"/>
    </row>
    <row r="422" spans="1:126" ht="15.75" x14ac:dyDescent="0.25">
      <c r="A422" s="235" t="s">
        <v>917</v>
      </c>
      <c r="B422" s="236" t="s">
        <v>918</v>
      </c>
      <c r="C422" s="237" t="s">
        <v>1223</v>
      </c>
      <c r="D422" s="237" t="s">
        <v>1223</v>
      </c>
      <c r="E422" s="237">
        <v>270000</v>
      </c>
      <c r="F422" s="237">
        <v>262708</v>
      </c>
      <c r="G422" s="237" t="s">
        <v>1223</v>
      </c>
      <c r="H422" s="237">
        <v>121</v>
      </c>
      <c r="I422" s="237">
        <v>149</v>
      </c>
      <c r="J422" s="237">
        <v>201</v>
      </c>
      <c r="K422" s="237">
        <v>329</v>
      </c>
      <c r="L422" s="239" t="s">
        <v>1828</v>
      </c>
      <c r="M422" s="154"/>
      <c r="N422" s="154"/>
      <c r="O422" s="154"/>
      <c r="P422" s="154"/>
      <c r="Q422" s="154"/>
      <c r="R422" s="154"/>
      <c r="S422" s="154"/>
      <c r="T422" s="154"/>
      <c r="U422" s="154"/>
      <c r="V422" s="154"/>
      <c r="W422" s="154"/>
      <c r="X422" s="154"/>
      <c r="Y422" s="154"/>
      <c r="Z422" s="240"/>
      <c r="AA422" s="240"/>
      <c r="AB422" s="240"/>
      <c r="AC422" s="240"/>
      <c r="AD422" s="240"/>
      <c r="AE422" s="240"/>
      <c r="AF422" s="240"/>
      <c r="AG422" s="240"/>
      <c r="AH422" s="240"/>
      <c r="AI422" s="240"/>
      <c r="AJ422" s="240"/>
      <c r="AK422" s="240"/>
      <c r="AL422" s="240"/>
      <c r="AM422" s="240"/>
      <c r="AN422" s="240"/>
      <c r="AO422" s="240"/>
      <c r="AP422" s="240"/>
      <c r="AQ422" s="240"/>
      <c r="AR422" s="240"/>
      <c r="AS422" s="240"/>
      <c r="AT422" s="240"/>
      <c r="AU422" s="240"/>
      <c r="AV422" s="240"/>
      <c r="AW422" s="240"/>
      <c r="AX422" s="240"/>
      <c r="AY422" s="240"/>
      <c r="AZ422" s="240"/>
      <c r="BA422" s="240"/>
      <c r="BB422" s="240"/>
      <c r="BC422" s="240"/>
      <c r="BD422" s="240"/>
      <c r="BE422" s="240"/>
      <c r="BF422" s="240"/>
      <c r="BG422" s="240"/>
      <c r="BH422" s="240"/>
      <c r="BI422" s="240"/>
      <c r="BJ422" s="240"/>
      <c r="BK422" s="240"/>
      <c r="BL422" s="240"/>
      <c r="BM422" s="240"/>
      <c r="BN422" s="240"/>
      <c r="BO422" s="240"/>
      <c r="BP422" s="240"/>
      <c r="BQ422" s="240"/>
      <c r="BR422" s="240"/>
      <c r="BS422" s="240"/>
      <c r="BT422" s="240"/>
      <c r="BU422" s="240"/>
      <c r="BV422" s="240"/>
      <c r="BW422" s="240"/>
      <c r="BX422" s="240"/>
      <c r="BY422" s="240"/>
      <c r="BZ422" s="240"/>
      <c r="CA422" s="240"/>
      <c r="CB422" s="240"/>
      <c r="CC422" s="240"/>
      <c r="CD422" s="240"/>
      <c r="CE422" s="240"/>
      <c r="CF422" s="240"/>
      <c r="CG422" s="240"/>
      <c r="CH422" s="240"/>
      <c r="CI422" s="240"/>
      <c r="CJ422" s="240"/>
      <c r="CK422" s="240"/>
      <c r="CL422" s="240"/>
      <c r="CM422" s="240"/>
      <c r="CN422" s="240"/>
      <c r="CO422" s="240"/>
      <c r="CP422" s="240"/>
      <c r="CQ422" s="240"/>
      <c r="CR422" s="240"/>
      <c r="CS422" s="240"/>
      <c r="CT422" s="240"/>
      <c r="CU422" s="240"/>
      <c r="CV422" s="240"/>
      <c r="CW422" s="240"/>
      <c r="CX422" s="240"/>
      <c r="CY422" s="240"/>
      <c r="CZ422" s="240"/>
      <c r="DA422" s="240"/>
      <c r="DB422" s="240"/>
      <c r="DC422" s="240"/>
      <c r="DD422" s="240"/>
      <c r="DE422" s="240"/>
      <c r="DF422" s="240"/>
      <c r="DG422" s="240"/>
      <c r="DH422" s="240"/>
      <c r="DI422" s="240"/>
      <c r="DJ422" s="240"/>
      <c r="DK422" s="240"/>
      <c r="DL422" s="240"/>
      <c r="DM422" s="240"/>
      <c r="DN422" s="240"/>
      <c r="DO422" s="240"/>
      <c r="DP422" s="240"/>
      <c r="DQ422" s="240"/>
      <c r="DR422" s="240"/>
      <c r="DS422" s="240"/>
      <c r="DT422" s="229"/>
      <c r="DU422" s="229"/>
      <c r="DV422" s="229"/>
    </row>
    <row r="423" spans="1:126" ht="15.75" x14ac:dyDescent="0.25">
      <c r="A423" s="163" t="s">
        <v>919</v>
      </c>
      <c r="B423" s="230" t="s">
        <v>920</v>
      </c>
      <c r="C423" s="231" t="e">
        <v>#N/A</v>
      </c>
      <c r="D423" s="231" t="e">
        <v>#N/A</v>
      </c>
      <c r="E423" s="231" t="e">
        <v>#N/A</v>
      </c>
      <c r="F423" s="231" t="e">
        <v>#N/A</v>
      </c>
      <c r="G423" s="231" t="e">
        <v>#N/A</v>
      </c>
      <c r="H423" s="231" t="e">
        <v>#N/A</v>
      </c>
      <c r="I423" s="231" t="e">
        <v>#N/A</v>
      </c>
      <c r="J423" s="231" t="e">
        <v>#N/A</v>
      </c>
      <c r="K423" s="231" t="e">
        <v>#N/A</v>
      </c>
      <c r="L423" s="164" t="e">
        <v>#N/A</v>
      </c>
      <c r="M423" s="164"/>
      <c r="N423" s="164"/>
      <c r="O423" s="164"/>
      <c r="P423" s="164"/>
      <c r="Q423" s="164"/>
      <c r="R423" s="164"/>
      <c r="S423" s="164"/>
      <c r="T423" s="164"/>
      <c r="U423" s="164"/>
      <c r="V423" s="164"/>
      <c r="W423" s="164"/>
      <c r="X423" s="164"/>
      <c r="Y423" s="164"/>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29"/>
      <c r="DU423" s="229"/>
      <c r="DV423" s="229"/>
    </row>
    <row r="424" spans="1:126" ht="15.75" x14ac:dyDescent="0.25">
      <c r="A424" s="163" t="s">
        <v>921</v>
      </c>
      <c r="B424" s="230" t="s">
        <v>922</v>
      </c>
      <c r="C424" s="231" t="e">
        <v>#N/A</v>
      </c>
      <c r="D424" s="231" t="e">
        <v>#N/A</v>
      </c>
      <c r="E424" s="231" t="e">
        <v>#N/A</v>
      </c>
      <c r="F424" s="231" t="e">
        <v>#N/A</v>
      </c>
      <c r="G424" s="231" t="e">
        <v>#N/A</v>
      </c>
      <c r="H424" s="231" t="e">
        <v>#N/A</v>
      </c>
      <c r="I424" s="231" t="e">
        <v>#N/A</v>
      </c>
      <c r="J424" s="231" t="e">
        <v>#N/A</v>
      </c>
      <c r="K424" s="231" t="e">
        <v>#N/A</v>
      </c>
      <c r="L424" s="164" t="e">
        <v>#N/A</v>
      </c>
      <c r="M424" s="164"/>
      <c r="N424" s="164"/>
      <c r="O424" s="164"/>
      <c r="P424" s="164"/>
      <c r="Q424" s="164"/>
      <c r="R424" s="164"/>
      <c r="S424" s="164"/>
      <c r="T424" s="164"/>
      <c r="U424" s="164"/>
      <c r="V424" s="164"/>
      <c r="W424" s="164"/>
      <c r="X424" s="164"/>
      <c r="Y424" s="164"/>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29"/>
      <c r="DU424" s="229"/>
      <c r="DV424" s="229"/>
    </row>
    <row r="425" spans="1:126" ht="15.75" x14ac:dyDescent="0.25">
      <c r="A425" s="163" t="s">
        <v>923</v>
      </c>
      <c r="B425" s="230" t="s">
        <v>924</v>
      </c>
      <c r="C425" s="231" t="e">
        <v>#N/A</v>
      </c>
      <c r="D425" s="231" t="e">
        <v>#N/A</v>
      </c>
      <c r="E425" s="231" t="e">
        <v>#N/A</v>
      </c>
      <c r="F425" s="231" t="e">
        <v>#N/A</v>
      </c>
      <c r="G425" s="231" t="e">
        <v>#N/A</v>
      </c>
      <c r="H425" s="231" t="e">
        <v>#N/A</v>
      </c>
      <c r="I425" s="231" t="e">
        <v>#N/A</v>
      </c>
      <c r="J425" s="231" t="e">
        <v>#N/A</v>
      </c>
      <c r="K425" s="231" t="e">
        <v>#N/A</v>
      </c>
      <c r="L425" s="164" t="e">
        <v>#N/A</v>
      </c>
      <c r="M425" s="164"/>
      <c r="N425" s="164"/>
      <c r="O425" s="164"/>
      <c r="P425" s="164"/>
      <c r="Q425" s="164"/>
      <c r="R425" s="164"/>
      <c r="S425" s="164"/>
      <c r="T425" s="164"/>
      <c r="U425" s="164"/>
      <c r="V425" s="164"/>
      <c r="W425" s="164"/>
      <c r="X425" s="164"/>
      <c r="Y425" s="164"/>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33"/>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233"/>
      <c r="CD425" s="233"/>
      <c r="CE425" s="233"/>
      <c r="CF425" s="233"/>
      <c r="CG425" s="233"/>
      <c r="CH425" s="233"/>
      <c r="CI425" s="233"/>
      <c r="CJ425" s="233"/>
      <c r="CK425" s="233"/>
      <c r="CL425" s="233"/>
      <c r="CM425" s="233"/>
      <c r="CN425" s="233"/>
      <c r="CO425" s="233"/>
      <c r="CP425" s="233"/>
      <c r="CQ425" s="233"/>
      <c r="CR425" s="233"/>
      <c r="CS425" s="233"/>
      <c r="CT425" s="233"/>
      <c r="CU425" s="233"/>
      <c r="CV425" s="233"/>
      <c r="CW425" s="233"/>
      <c r="CX425" s="233"/>
      <c r="CY425" s="233"/>
      <c r="CZ425" s="233"/>
      <c r="DA425" s="233"/>
      <c r="DB425" s="233"/>
      <c r="DC425" s="233"/>
      <c r="DD425" s="233"/>
      <c r="DE425" s="233"/>
      <c r="DF425" s="233"/>
      <c r="DG425" s="233"/>
      <c r="DH425" s="233"/>
      <c r="DI425" s="233"/>
      <c r="DJ425" s="233"/>
      <c r="DK425" s="233"/>
      <c r="DL425" s="233"/>
      <c r="DM425" s="233"/>
      <c r="DN425" s="233"/>
      <c r="DO425" s="233"/>
      <c r="DP425" s="233"/>
      <c r="DQ425" s="233"/>
      <c r="DR425" s="233"/>
      <c r="DS425" s="233"/>
      <c r="DT425" s="229"/>
      <c r="DU425" s="229"/>
      <c r="DV425" s="229"/>
    </row>
    <row r="426" spans="1:126" ht="15.75" x14ac:dyDescent="0.25">
      <c r="A426" s="163" t="s">
        <v>925</v>
      </c>
      <c r="B426" s="230" t="s">
        <v>926</v>
      </c>
      <c r="C426" s="231" t="e">
        <v>#N/A</v>
      </c>
      <c r="D426" s="231" t="e">
        <v>#N/A</v>
      </c>
      <c r="E426" s="231" t="e">
        <v>#N/A</v>
      </c>
      <c r="F426" s="231" t="e">
        <v>#N/A</v>
      </c>
      <c r="G426" s="231" t="e">
        <v>#N/A</v>
      </c>
      <c r="H426" s="231" t="e">
        <v>#N/A</v>
      </c>
      <c r="I426" s="231" t="e">
        <v>#N/A</v>
      </c>
      <c r="J426" s="231" t="e">
        <v>#N/A</v>
      </c>
      <c r="K426" s="231" t="e">
        <v>#N/A</v>
      </c>
      <c r="L426" s="164" t="e">
        <v>#N/A</v>
      </c>
      <c r="M426" s="164"/>
      <c r="N426" s="164"/>
      <c r="O426" s="164"/>
      <c r="P426" s="164"/>
      <c r="Q426" s="164"/>
      <c r="R426" s="164"/>
      <c r="S426" s="164"/>
      <c r="T426" s="164"/>
      <c r="U426" s="164"/>
      <c r="V426" s="164"/>
      <c r="W426" s="164"/>
      <c r="X426" s="164"/>
      <c r="Y426" s="164"/>
      <c r="Z426" s="233"/>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c r="AW426" s="233"/>
      <c r="AX426" s="233"/>
      <c r="AY426" s="233"/>
      <c r="AZ426" s="233"/>
      <c r="BA426" s="233"/>
      <c r="BB426" s="233"/>
      <c r="BC426" s="233"/>
      <c r="BD426" s="233"/>
      <c r="BE426" s="233"/>
      <c r="BF426" s="233"/>
      <c r="BG426" s="233"/>
      <c r="BH426" s="233"/>
      <c r="BI426" s="233"/>
      <c r="BJ426" s="233"/>
      <c r="BK426" s="233"/>
      <c r="BL426" s="233"/>
      <c r="BM426" s="233"/>
      <c r="BN426" s="233"/>
      <c r="BO426" s="233"/>
      <c r="BP426" s="233"/>
      <c r="BQ426" s="233"/>
      <c r="BR426" s="233"/>
      <c r="BS426" s="233"/>
      <c r="BT426" s="233"/>
      <c r="BU426" s="233"/>
      <c r="BV426" s="233"/>
      <c r="BW426" s="233"/>
      <c r="BX426" s="233"/>
      <c r="BY426" s="233"/>
      <c r="BZ426" s="233"/>
      <c r="CA426" s="233"/>
      <c r="CB426" s="233"/>
      <c r="CC426" s="233"/>
      <c r="CD426" s="233"/>
      <c r="CE426" s="233"/>
      <c r="CF426" s="233"/>
      <c r="CG426" s="233"/>
      <c r="CH426" s="233"/>
      <c r="CI426" s="233"/>
      <c r="CJ426" s="233"/>
      <c r="CK426" s="233"/>
      <c r="CL426" s="233"/>
      <c r="CM426" s="233"/>
      <c r="CN426" s="233"/>
      <c r="CO426" s="233"/>
      <c r="CP426" s="233"/>
      <c r="CQ426" s="233"/>
      <c r="CR426" s="233"/>
      <c r="CS426" s="233"/>
      <c r="CT426" s="233"/>
      <c r="CU426" s="233"/>
      <c r="CV426" s="233"/>
      <c r="CW426" s="233"/>
      <c r="CX426" s="233"/>
      <c r="CY426" s="233"/>
      <c r="CZ426" s="233"/>
      <c r="DA426" s="233"/>
      <c r="DB426" s="233"/>
      <c r="DC426" s="233"/>
      <c r="DD426" s="233"/>
      <c r="DE426" s="233"/>
      <c r="DF426" s="233"/>
      <c r="DG426" s="233"/>
      <c r="DH426" s="233"/>
      <c r="DI426" s="233"/>
      <c r="DJ426" s="233"/>
      <c r="DK426" s="233"/>
      <c r="DL426" s="233"/>
      <c r="DM426" s="233"/>
      <c r="DN426" s="233"/>
      <c r="DO426" s="233"/>
      <c r="DP426" s="233"/>
      <c r="DQ426" s="233"/>
      <c r="DR426" s="233"/>
      <c r="DS426" s="233"/>
      <c r="DT426" s="229"/>
      <c r="DU426" s="229"/>
      <c r="DV426" s="229"/>
    </row>
    <row r="427" spans="1:126" ht="15.75" x14ac:dyDescent="0.25">
      <c r="A427" s="163" t="s">
        <v>927</v>
      </c>
      <c r="B427" s="230" t="s">
        <v>928</v>
      </c>
      <c r="C427" s="231" t="e">
        <v>#N/A</v>
      </c>
      <c r="D427" s="231" t="e">
        <v>#N/A</v>
      </c>
      <c r="E427" s="231" t="e">
        <v>#N/A</v>
      </c>
      <c r="F427" s="231" t="e">
        <v>#N/A</v>
      </c>
      <c r="G427" s="231" t="e">
        <v>#N/A</v>
      </c>
      <c r="H427" s="231" t="e">
        <v>#N/A</v>
      </c>
      <c r="I427" s="231" t="e">
        <v>#N/A</v>
      </c>
      <c r="J427" s="231" t="e">
        <v>#N/A</v>
      </c>
      <c r="K427" s="231" t="e">
        <v>#N/A</v>
      </c>
      <c r="L427" s="164" t="e">
        <v>#N/A</v>
      </c>
      <c r="M427" s="164"/>
      <c r="N427" s="164"/>
      <c r="O427" s="164"/>
      <c r="P427" s="164"/>
      <c r="Q427" s="164"/>
      <c r="R427" s="164"/>
      <c r="S427" s="164"/>
      <c r="T427" s="164"/>
      <c r="U427" s="164"/>
      <c r="V427" s="164"/>
      <c r="W427" s="164"/>
      <c r="X427" s="164"/>
      <c r="Y427" s="164"/>
      <c r="Z427" s="233"/>
      <c r="AA427" s="233"/>
      <c r="AB427" s="233"/>
      <c r="AC427" s="233"/>
      <c r="AD427" s="233"/>
      <c r="AE427" s="233"/>
      <c r="AF427" s="233"/>
      <c r="AG427" s="233"/>
      <c r="AH427" s="233"/>
      <c r="AI427" s="233"/>
      <c r="AJ427" s="233"/>
      <c r="AK427" s="233"/>
      <c r="AL427" s="233"/>
      <c r="AM427" s="233"/>
      <c r="AN427" s="233"/>
      <c r="AO427" s="233"/>
      <c r="AP427" s="233"/>
      <c r="AQ427" s="233"/>
      <c r="AR427" s="233"/>
      <c r="AS427" s="233"/>
      <c r="AT427" s="233"/>
      <c r="AU427" s="233"/>
      <c r="AV427" s="233"/>
      <c r="AW427" s="233"/>
      <c r="AX427" s="233"/>
      <c r="AY427" s="233"/>
      <c r="AZ427" s="233"/>
      <c r="BA427" s="233"/>
      <c r="BB427" s="233"/>
      <c r="BC427" s="233"/>
      <c r="BD427" s="233"/>
      <c r="BE427" s="233"/>
      <c r="BF427" s="233"/>
      <c r="BG427" s="233"/>
      <c r="BH427" s="233"/>
      <c r="BI427" s="233"/>
      <c r="BJ427" s="233"/>
      <c r="BK427" s="233"/>
      <c r="BL427" s="233"/>
      <c r="BM427" s="233"/>
      <c r="BN427" s="233"/>
      <c r="BO427" s="233"/>
      <c r="BP427" s="233"/>
      <c r="BQ427" s="233"/>
      <c r="BR427" s="233"/>
      <c r="BS427" s="233"/>
      <c r="BT427" s="233"/>
      <c r="BU427" s="233"/>
      <c r="BV427" s="233"/>
      <c r="BW427" s="233"/>
      <c r="BX427" s="233"/>
      <c r="BY427" s="233"/>
      <c r="BZ427" s="233"/>
      <c r="CA427" s="233"/>
      <c r="CB427" s="233"/>
      <c r="CC427" s="233"/>
      <c r="CD427" s="233"/>
      <c r="CE427" s="233"/>
      <c r="CF427" s="233"/>
      <c r="CG427" s="233"/>
      <c r="CH427" s="233"/>
      <c r="CI427" s="233"/>
      <c r="CJ427" s="233"/>
      <c r="CK427" s="233"/>
      <c r="CL427" s="233"/>
      <c r="CM427" s="233"/>
      <c r="CN427" s="233"/>
      <c r="CO427" s="233"/>
      <c r="CP427" s="233"/>
      <c r="CQ427" s="233"/>
      <c r="CR427" s="233"/>
      <c r="CS427" s="233"/>
      <c r="CT427" s="233"/>
      <c r="CU427" s="233"/>
      <c r="CV427" s="233"/>
      <c r="CW427" s="233"/>
      <c r="CX427" s="233"/>
      <c r="CY427" s="233"/>
      <c r="CZ427" s="233"/>
      <c r="DA427" s="233"/>
      <c r="DB427" s="233"/>
      <c r="DC427" s="233"/>
      <c r="DD427" s="233"/>
      <c r="DE427" s="233"/>
      <c r="DF427" s="233"/>
      <c r="DG427" s="233"/>
      <c r="DH427" s="233"/>
      <c r="DI427" s="233"/>
      <c r="DJ427" s="233"/>
      <c r="DK427" s="233"/>
      <c r="DL427" s="233"/>
      <c r="DM427" s="233"/>
      <c r="DN427" s="233"/>
      <c r="DO427" s="233"/>
      <c r="DP427" s="233"/>
      <c r="DQ427" s="233"/>
      <c r="DR427" s="233"/>
      <c r="DS427" s="233"/>
      <c r="DT427" s="229"/>
      <c r="DU427" s="229"/>
      <c r="DV427" s="229"/>
    </row>
    <row r="428" spans="1:126" ht="15.75" x14ac:dyDescent="0.25">
      <c r="A428" s="235" t="s">
        <v>929</v>
      </c>
      <c r="B428" s="236" t="s">
        <v>930</v>
      </c>
      <c r="C428" s="237" t="s">
        <v>1223</v>
      </c>
      <c r="D428" s="237" t="s">
        <v>1223</v>
      </c>
      <c r="E428" s="237">
        <v>197250</v>
      </c>
      <c r="F428" s="237">
        <v>213429</v>
      </c>
      <c r="G428" s="237">
        <v>399900</v>
      </c>
      <c r="H428" s="237" t="s">
        <v>1223</v>
      </c>
      <c r="I428" s="237">
        <v>132</v>
      </c>
      <c r="J428" s="237">
        <v>158</v>
      </c>
      <c r="K428" s="237">
        <v>317</v>
      </c>
      <c r="L428" s="239" t="s">
        <v>1827</v>
      </c>
      <c r="M428" s="154"/>
      <c r="N428" s="154"/>
      <c r="O428" s="154"/>
      <c r="P428" s="154"/>
      <c r="Q428" s="154"/>
      <c r="R428" s="154"/>
      <c r="S428" s="154"/>
      <c r="T428" s="154"/>
      <c r="U428" s="154"/>
      <c r="V428" s="154"/>
      <c r="W428" s="154"/>
      <c r="X428" s="154"/>
      <c r="Y428" s="154"/>
      <c r="Z428" s="240"/>
      <c r="AA428" s="240"/>
      <c r="AB428" s="240"/>
      <c r="AC428" s="240"/>
      <c r="AD428" s="240"/>
      <c r="AE428" s="240"/>
      <c r="AF428" s="240"/>
      <c r="AG428" s="240"/>
      <c r="AH428" s="240"/>
      <c r="AI428" s="240"/>
      <c r="AJ428" s="240"/>
      <c r="AK428" s="240"/>
      <c r="AL428" s="240"/>
      <c r="AM428" s="240"/>
      <c r="AN428" s="240"/>
      <c r="AO428" s="240"/>
      <c r="AP428" s="240"/>
      <c r="AQ428" s="240"/>
      <c r="AR428" s="240"/>
      <c r="AS428" s="240"/>
      <c r="AT428" s="240"/>
      <c r="AU428" s="240"/>
      <c r="AV428" s="240"/>
      <c r="AW428" s="240"/>
      <c r="AX428" s="240"/>
      <c r="AY428" s="240"/>
      <c r="AZ428" s="240"/>
      <c r="BA428" s="240"/>
      <c r="BB428" s="240"/>
      <c r="BC428" s="240"/>
      <c r="BD428" s="240"/>
      <c r="BE428" s="240"/>
      <c r="BF428" s="240"/>
      <c r="BG428" s="240"/>
      <c r="BH428" s="240"/>
      <c r="BI428" s="240"/>
      <c r="BJ428" s="240"/>
      <c r="BK428" s="240"/>
      <c r="BL428" s="240"/>
      <c r="BM428" s="240"/>
      <c r="BN428" s="240"/>
      <c r="BO428" s="240"/>
      <c r="BP428" s="240"/>
      <c r="BQ428" s="240"/>
      <c r="BR428" s="240"/>
      <c r="BS428" s="240"/>
      <c r="BT428" s="240"/>
      <c r="BU428" s="240"/>
      <c r="BV428" s="240"/>
      <c r="BW428" s="240"/>
      <c r="BX428" s="240"/>
      <c r="BY428" s="240"/>
      <c r="BZ428" s="240"/>
      <c r="CA428" s="240"/>
      <c r="CB428" s="240"/>
      <c r="CC428" s="240"/>
      <c r="CD428" s="240"/>
      <c r="CE428" s="240"/>
      <c r="CF428" s="240"/>
      <c r="CG428" s="240"/>
      <c r="CH428" s="240"/>
      <c r="CI428" s="240"/>
      <c r="CJ428" s="240"/>
      <c r="CK428" s="240"/>
      <c r="CL428" s="240"/>
      <c r="CM428" s="240"/>
      <c r="CN428" s="240"/>
      <c r="CO428" s="240"/>
      <c r="CP428" s="240"/>
      <c r="CQ428" s="240"/>
      <c r="CR428" s="240"/>
      <c r="CS428" s="240"/>
      <c r="CT428" s="240"/>
      <c r="CU428" s="240"/>
      <c r="CV428" s="240"/>
      <c r="CW428" s="240"/>
      <c r="CX428" s="240"/>
      <c r="CY428" s="240"/>
      <c r="CZ428" s="240"/>
      <c r="DA428" s="240"/>
      <c r="DB428" s="240"/>
      <c r="DC428" s="240"/>
      <c r="DD428" s="240"/>
      <c r="DE428" s="240"/>
      <c r="DF428" s="240"/>
      <c r="DG428" s="240"/>
      <c r="DH428" s="240"/>
      <c r="DI428" s="240"/>
      <c r="DJ428" s="240"/>
      <c r="DK428" s="240"/>
      <c r="DL428" s="240"/>
      <c r="DM428" s="240"/>
      <c r="DN428" s="240"/>
      <c r="DO428" s="240"/>
      <c r="DP428" s="240"/>
      <c r="DQ428" s="240"/>
      <c r="DR428" s="240"/>
      <c r="DS428" s="240"/>
      <c r="DT428" s="229"/>
      <c r="DU428" s="229"/>
      <c r="DV428" s="229"/>
    </row>
    <row r="429" spans="1:126" ht="15.75" x14ac:dyDescent="0.25">
      <c r="A429" s="163" t="s">
        <v>931</v>
      </c>
      <c r="B429" s="230" t="s">
        <v>932</v>
      </c>
      <c r="C429" s="231" t="e">
        <v>#N/A</v>
      </c>
      <c r="D429" s="231" t="e">
        <v>#N/A</v>
      </c>
      <c r="E429" s="231" t="e">
        <v>#N/A</v>
      </c>
      <c r="F429" s="231" t="e">
        <v>#N/A</v>
      </c>
      <c r="G429" s="231" t="e">
        <v>#N/A</v>
      </c>
      <c r="H429" s="231" t="e">
        <v>#N/A</v>
      </c>
      <c r="I429" s="231" t="e">
        <v>#N/A</v>
      </c>
      <c r="J429" s="231" t="e">
        <v>#N/A</v>
      </c>
      <c r="K429" s="231" t="e">
        <v>#N/A</v>
      </c>
      <c r="L429" s="164" t="e">
        <v>#N/A</v>
      </c>
      <c r="M429" s="164"/>
      <c r="N429" s="164"/>
      <c r="O429" s="164"/>
      <c r="P429" s="164"/>
      <c r="Q429" s="164"/>
      <c r="R429" s="164"/>
      <c r="S429" s="164"/>
      <c r="T429" s="164"/>
      <c r="U429" s="164"/>
      <c r="V429" s="164"/>
      <c r="W429" s="164"/>
      <c r="X429" s="164"/>
      <c r="Y429" s="164"/>
      <c r="Z429" s="233"/>
      <c r="AA429" s="233"/>
      <c r="AB429" s="233"/>
      <c r="AC429" s="233"/>
      <c r="AD429" s="233"/>
      <c r="AE429" s="233"/>
      <c r="AF429" s="233"/>
      <c r="AG429" s="233"/>
      <c r="AH429" s="233"/>
      <c r="AI429" s="233"/>
      <c r="AJ429" s="233"/>
      <c r="AK429" s="233"/>
      <c r="AL429" s="233"/>
      <c r="AM429" s="233"/>
      <c r="AN429" s="233"/>
      <c r="AO429" s="233"/>
      <c r="AP429" s="233"/>
      <c r="AQ429" s="233"/>
      <c r="AR429" s="233"/>
      <c r="AS429" s="233"/>
      <c r="AT429" s="233"/>
      <c r="AU429" s="233"/>
      <c r="AV429" s="233"/>
      <c r="AW429" s="233"/>
      <c r="AX429" s="233"/>
      <c r="AY429" s="233"/>
      <c r="AZ429" s="233"/>
      <c r="BA429" s="233"/>
      <c r="BB429" s="233"/>
      <c r="BC429" s="233"/>
      <c r="BD429" s="233"/>
      <c r="BE429" s="233"/>
      <c r="BF429" s="233"/>
      <c r="BG429" s="233"/>
      <c r="BH429" s="233"/>
      <c r="BI429" s="233"/>
      <c r="BJ429" s="233"/>
      <c r="BK429" s="233"/>
      <c r="BL429" s="233"/>
      <c r="BM429" s="233"/>
      <c r="BN429" s="233"/>
      <c r="BO429" s="233"/>
      <c r="BP429" s="233"/>
      <c r="BQ429" s="233"/>
      <c r="BR429" s="233"/>
      <c r="BS429" s="233"/>
      <c r="BT429" s="233"/>
      <c r="BU429" s="233"/>
      <c r="BV429" s="233"/>
      <c r="BW429" s="233"/>
      <c r="BX429" s="233"/>
      <c r="BY429" s="233"/>
      <c r="BZ429" s="233"/>
      <c r="CA429" s="233"/>
      <c r="CB429" s="233"/>
      <c r="CC429" s="233"/>
      <c r="CD429" s="233"/>
      <c r="CE429" s="233"/>
      <c r="CF429" s="233"/>
      <c r="CG429" s="233"/>
      <c r="CH429" s="233"/>
      <c r="CI429" s="233"/>
      <c r="CJ429" s="233"/>
      <c r="CK429" s="233"/>
      <c r="CL429" s="233"/>
      <c r="CM429" s="233"/>
      <c r="CN429" s="233"/>
      <c r="CO429" s="233"/>
      <c r="CP429" s="233"/>
      <c r="CQ429" s="233"/>
      <c r="CR429" s="233"/>
      <c r="CS429" s="233"/>
      <c r="CT429" s="233"/>
      <c r="CU429" s="233"/>
      <c r="CV429" s="233"/>
      <c r="CW429" s="233"/>
      <c r="CX429" s="233"/>
      <c r="CY429" s="233"/>
      <c r="CZ429" s="233"/>
      <c r="DA429" s="233"/>
      <c r="DB429" s="233"/>
      <c r="DC429" s="233"/>
      <c r="DD429" s="233"/>
      <c r="DE429" s="233"/>
      <c r="DF429" s="233"/>
      <c r="DG429" s="233"/>
      <c r="DH429" s="233"/>
      <c r="DI429" s="233"/>
      <c r="DJ429" s="233"/>
      <c r="DK429" s="233"/>
      <c r="DL429" s="233"/>
      <c r="DM429" s="233"/>
      <c r="DN429" s="233"/>
      <c r="DO429" s="233"/>
      <c r="DP429" s="233"/>
      <c r="DQ429" s="233"/>
      <c r="DR429" s="233"/>
      <c r="DS429" s="233"/>
      <c r="DT429" s="229"/>
      <c r="DU429" s="229"/>
      <c r="DV429" s="229"/>
    </row>
    <row r="430" spans="1:126" ht="15.75" x14ac:dyDescent="0.25">
      <c r="A430" s="163" t="s">
        <v>933</v>
      </c>
      <c r="B430" s="230" t="s">
        <v>934</v>
      </c>
      <c r="C430" s="231" t="e">
        <v>#N/A</v>
      </c>
      <c r="D430" s="231" t="e">
        <v>#N/A</v>
      </c>
      <c r="E430" s="231" t="e">
        <v>#N/A</v>
      </c>
      <c r="F430" s="231" t="e">
        <v>#N/A</v>
      </c>
      <c r="G430" s="231" t="e">
        <v>#N/A</v>
      </c>
      <c r="H430" s="231" t="e">
        <v>#N/A</v>
      </c>
      <c r="I430" s="231" t="e">
        <v>#N/A</v>
      </c>
      <c r="J430" s="231" t="e">
        <v>#N/A</v>
      </c>
      <c r="K430" s="231" t="e">
        <v>#N/A</v>
      </c>
      <c r="L430" s="164" t="e">
        <v>#N/A</v>
      </c>
      <c r="M430" s="164"/>
      <c r="N430" s="164"/>
      <c r="O430" s="164"/>
      <c r="P430" s="164"/>
      <c r="Q430" s="164"/>
      <c r="R430" s="164"/>
      <c r="S430" s="164"/>
      <c r="T430" s="164"/>
      <c r="U430" s="164"/>
      <c r="V430" s="164"/>
      <c r="W430" s="164"/>
      <c r="X430" s="164"/>
      <c r="Y430" s="164"/>
      <c r="Z430" s="232"/>
      <c r="AA430" s="232"/>
      <c r="AB430" s="232"/>
      <c r="AC430" s="232"/>
      <c r="AD430" s="232"/>
      <c r="AE430" s="232"/>
      <c r="AF430" s="232"/>
      <c r="AG430" s="232"/>
      <c r="AH430" s="232"/>
      <c r="AI430" s="232"/>
      <c r="AJ430" s="232"/>
      <c r="AK430" s="232"/>
      <c r="AL430" s="232"/>
      <c r="AM430" s="232"/>
      <c r="AN430" s="232"/>
      <c r="AO430" s="232"/>
      <c r="AP430" s="232"/>
      <c r="AQ430" s="232"/>
      <c r="AR430" s="232"/>
      <c r="AS430" s="232"/>
      <c r="AT430" s="232"/>
      <c r="AU430" s="232"/>
      <c r="AV430" s="232"/>
      <c r="AW430" s="232"/>
      <c r="AX430" s="232"/>
      <c r="AY430" s="232"/>
      <c r="AZ430" s="232"/>
      <c r="BA430" s="232"/>
      <c r="BB430" s="232"/>
      <c r="BC430" s="232"/>
      <c r="BD430" s="232"/>
      <c r="BE430" s="232"/>
      <c r="BF430" s="232"/>
      <c r="BG430" s="232"/>
      <c r="BH430" s="232"/>
      <c r="BI430" s="232"/>
      <c r="BJ430" s="232"/>
      <c r="BK430" s="232"/>
      <c r="BL430" s="232"/>
      <c r="BM430" s="232"/>
      <c r="BN430" s="232"/>
      <c r="BO430" s="232"/>
      <c r="BP430" s="232"/>
      <c r="BQ430" s="232"/>
      <c r="BR430" s="232"/>
      <c r="BS430" s="232"/>
      <c r="BT430" s="232"/>
      <c r="BU430" s="232"/>
      <c r="BV430" s="232"/>
      <c r="BW430" s="232"/>
      <c r="BX430" s="232"/>
      <c r="BY430" s="232"/>
      <c r="BZ430" s="232"/>
      <c r="CA430" s="232"/>
      <c r="CB430" s="232"/>
      <c r="CC430" s="232"/>
      <c r="CD430" s="232"/>
      <c r="CE430" s="232"/>
      <c r="CF430" s="232"/>
      <c r="CG430" s="232"/>
      <c r="CH430" s="232"/>
      <c r="CI430" s="232"/>
      <c r="CJ430" s="232"/>
      <c r="CK430" s="232"/>
      <c r="CL430" s="232"/>
      <c r="CM430" s="232"/>
      <c r="CN430" s="232"/>
      <c r="CO430" s="232"/>
      <c r="CP430" s="232"/>
      <c r="CQ430" s="232"/>
      <c r="CR430" s="232"/>
      <c r="CS430" s="232"/>
      <c r="CT430" s="232"/>
      <c r="CU430" s="232"/>
      <c r="CV430" s="232"/>
      <c r="CW430" s="232"/>
      <c r="CX430" s="232"/>
      <c r="CY430" s="232"/>
      <c r="CZ430" s="232"/>
      <c r="DA430" s="232"/>
      <c r="DB430" s="232"/>
      <c r="DC430" s="232"/>
      <c r="DD430" s="232"/>
      <c r="DE430" s="232"/>
      <c r="DF430" s="232"/>
      <c r="DG430" s="232"/>
      <c r="DH430" s="232"/>
      <c r="DI430" s="232"/>
      <c r="DJ430" s="232"/>
      <c r="DK430" s="232"/>
      <c r="DL430" s="232"/>
      <c r="DM430" s="232"/>
      <c r="DN430" s="232"/>
      <c r="DO430" s="232"/>
      <c r="DP430" s="232"/>
      <c r="DQ430" s="232"/>
      <c r="DR430" s="232"/>
      <c r="DS430" s="232"/>
      <c r="DT430" s="229"/>
      <c r="DU430" s="229"/>
      <c r="DV430" s="229"/>
    </row>
    <row r="431" spans="1:126" ht="15.75" x14ac:dyDescent="0.25">
      <c r="A431" s="235" t="s">
        <v>935</v>
      </c>
      <c r="B431" s="244" t="s">
        <v>936</v>
      </c>
      <c r="C431" s="237" t="s">
        <v>1223</v>
      </c>
      <c r="D431" s="237" t="s">
        <v>1223</v>
      </c>
      <c r="E431" s="237">
        <v>159950</v>
      </c>
      <c r="F431" s="237">
        <v>224500</v>
      </c>
      <c r="G431" s="237">
        <v>248500</v>
      </c>
      <c r="H431" s="237">
        <v>115</v>
      </c>
      <c r="I431" s="237">
        <v>129</v>
      </c>
      <c r="J431" s="237">
        <v>184</v>
      </c>
      <c r="K431" s="237">
        <v>276</v>
      </c>
      <c r="L431" s="239" t="s">
        <v>1735</v>
      </c>
      <c r="M431" s="154"/>
      <c r="N431" s="154"/>
      <c r="O431" s="154"/>
      <c r="P431" s="154"/>
      <c r="Q431" s="154"/>
      <c r="R431" s="154"/>
      <c r="S431" s="154"/>
      <c r="T431" s="154"/>
      <c r="U431" s="154"/>
      <c r="V431" s="154"/>
      <c r="W431" s="154"/>
      <c r="X431" s="154"/>
      <c r="Y431" s="154"/>
      <c r="Z431" s="240"/>
      <c r="AA431" s="240"/>
      <c r="AB431" s="240"/>
      <c r="AC431" s="240"/>
      <c r="AD431" s="240"/>
      <c r="AE431" s="240"/>
      <c r="AF431" s="240"/>
      <c r="AG431" s="240"/>
      <c r="AH431" s="240"/>
      <c r="AI431" s="240"/>
      <c r="AJ431" s="240"/>
      <c r="AK431" s="240"/>
      <c r="AL431" s="240"/>
      <c r="AM431" s="240"/>
      <c r="AN431" s="240"/>
      <c r="AO431" s="240"/>
      <c r="AP431" s="240"/>
      <c r="AQ431" s="240"/>
      <c r="AR431" s="240"/>
      <c r="AS431" s="240"/>
      <c r="AT431" s="240"/>
      <c r="AU431" s="240"/>
      <c r="AV431" s="240"/>
      <c r="AW431" s="240"/>
      <c r="AX431" s="240"/>
      <c r="AY431" s="240"/>
      <c r="AZ431" s="240"/>
      <c r="BA431" s="240"/>
      <c r="BB431" s="240"/>
      <c r="BC431" s="240"/>
      <c r="BD431" s="240"/>
      <c r="BE431" s="240"/>
      <c r="BF431" s="240"/>
      <c r="BG431" s="240"/>
      <c r="BH431" s="240"/>
      <c r="BI431" s="240"/>
      <c r="BJ431" s="240"/>
      <c r="BK431" s="240"/>
      <c r="BL431" s="240"/>
      <c r="BM431" s="240"/>
      <c r="BN431" s="240"/>
      <c r="BO431" s="240"/>
      <c r="BP431" s="240"/>
      <c r="BQ431" s="240"/>
      <c r="BR431" s="240"/>
      <c r="BS431" s="240"/>
      <c r="BT431" s="240"/>
      <c r="BU431" s="240"/>
      <c r="BV431" s="240"/>
      <c r="BW431" s="240"/>
      <c r="BX431" s="240"/>
      <c r="BY431" s="240"/>
      <c r="BZ431" s="240"/>
      <c r="CA431" s="240"/>
      <c r="CB431" s="240"/>
      <c r="CC431" s="240"/>
      <c r="CD431" s="240"/>
      <c r="CE431" s="240"/>
      <c r="CF431" s="240"/>
      <c r="CG431" s="240"/>
      <c r="CH431" s="240"/>
      <c r="CI431" s="240"/>
      <c r="CJ431" s="240"/>
      <c r="CK431" s="240"/>
      <c r="CL431" s="240"/>
      <c r="CM431" s="240"/>
      <c r="CN431" s="240"/>
      <c r="CO431" s="240"/>
      <c r="CP431" s="240"/>
      <c r="CQ431" s="240"/>
      <c r="CR431" s="240"/>
      <c r="CS431" s="240"/>
      <c r="CT431" s="240"/>
      <c r="CU431" s="240"/>
      <c r="CV431" s="240"/>
      <c r="CW431" s="240"/>
      <c r="CX431" s="240"/>
      <c r="CY431" s="240"/>
      <c r="CZ431" s="240"/>
      <c r="DA431" s="240"/>
      <c r="DB431" s="240"/>
      <c r="DC431" s="240"/>
      <c r="DD431" s="240"/>
      <c r="DE431" s="240"/>
      <c r="DF431" s="240"/>
      <c r="DG431" s="240"/>
      <c r="DH431" s="240"/>
      <c r="DI431" s="240"/>
      <c r="DJ431" s="240"/>
      <c r="DK431" s="240"/>
      <c r="DL431" s="240"/>
      <c r="DM431" s="240"/>
      <c r="DN431" s="240"/>
      <c r="DO431" s="240"/>
      <c r="DP431" s="240"/>
      <c r="DQ431" s="240"/>
      <c r="DR431" s="240"/>
      <c r="DS431" s="240"/>
      <c r="DT431" s="229"/>
      <c r="DU431" s="229"/>
      <c r="DV431" s="229"/>
    </row>
    <row r="432" spans="1:126" ht="15.75" x14ac:dyDescent="0.25">
      <c r="A432" s="235" t="s">
        <v>937</v>
      </c>
      <c r="B432" s="236" t="s">
        <v>938</v>
      </c>
      <c r="C432" s="238" t="s">
        <v>1223</v>
      </c>
      <c r="D432" s="237" t="s">
        <v>1223</v>
      </c>
      <c r="E432" s="237">
        <v>205250</v>
      </c>
      <c r="F432" s="237">
        <v>276500</v>
      </c>
      <c r="G432" s="237">
        <v>404615</v>
      </c>
      <c r="H432" s="238" t="s">
        <v>1223</v>
      </c>
      <c r="I432" s="237">
        <v>155</v>
      </c>
      <c r="J432" s="237">
        <v>178</v>
      </c>
      <c r="K432" s="237">
        <v>268</v>
      </c>
      <c r="L432" s="239" t="s">
        <v>1735</v>
      </c>
      <c r="M432" s="154"/>
      <c r="N432" s="154"/>
      <c r="O432" s="154"/>
      <c r="P432" s="154"/>
      <c r="Q432" s="154"/>
      <c r="R432" s="154"/>
      <c r="S432" s="154"/>
      <c r="T432" s="154"/>
      <c r="U432" s="154"/>
      <c r="V432" s="154"/>
      <c r="W432" s="154"/>
      <c r="X432" s="154"/>
      <c r="Y432" s="154"/>
      <c r="Z432" s="240"/>
      <c r="AA432" s="240"/>
      <c r="AB432" s="240"/>
      <c r="AC432" s="240"/>
      <c r="AD432" s="240"/>
      <c r="AE432" s="240"/>
      <c r="AF432" s="240"/>
      <c r="AG432" s="240"/>
      <c r="AH432" s="240"/>
      <c r="AI432" s="240"/>
      <c r="AJ432" s="240"/>
      <c r="AK432" s="240"/>
      <c r="AL432" s="240"/>
      <c r="AM432" s="240"/>
      <c r="AN432" s="240"/>
      <c r="AO432" s="240"/>
      <c r="AP432" s="240"/>
      <c r="AQ432" s="240"/>
      <c r="AR432" s="240"/>
      <c r="AS432" s="240"/>
      <c r="AT432" s="240"/>
      <c r="AU432" s="240"/>
      <c r="AV432" s="240"/>
      <c r="AW432" s="240"/>
      <c r="AX432" s="240"/>
      <c r="AY432" s="240"/>
      <c r="AZ432" s="240"/>
      <c r="BA432" s="240"/>
      <c r="BB432" s="240"/>
      <c r="BC432" s="240"/>
      <c r="BD432" s="240"/>
      <c r="BE432" s="240"/>
      <c r="BF432" s="240"/>
      <c r="BG432" s="240"/>
      <c r="BH432" s="240"/>
      <c r="BI432" s="240"/>
      <c r="BJ432" s="240"/>
      <c r="BK432" s="240"/>
      <c r="BL432" s="240"/>
      <c r="BM432" s="240"/>
      <c r="BN432" s="240"/>
      <c r="BO432" s="240"/>
      <c r="BP432" s="240"/>
      <c r="BQ432" s="240"/>
      <c r="BR432" s="240"/>
      <c r="BS432" s="240"/>
      <c r="BT432" s="240"/>
      <c r="BU432" s="240"/>
      <c r="BV432" s="240"/>
      <c r="BW432" s="240"/>
      <c r="BX432" s="240"/>
      <c r="BY432" s="240"/>
      <c r="BZ432" s="240"/>
      <c r="CA432" s="240"/>
      <c r="CB432" s="240"/>
      <c r="CC432" s="240"/>
      <c r="CD432" s="240"/>
      <c r="CE432" s="240"/>
      <c r="CF432" s="240"/>
      <c r="CG432" s="240"/>
      <c r="CH432" s="240"/>
      <c r="CI432" s="240"/>
      <c r="CJ432" s="240"/>
      <c r="CK432" s="240"/>
      <c r="CL432" s="240"/>
      <c r="CM432" s="240"/>
      <c r="CN432" s="240"/>
      <c r="CO432" s="240"/>
      <c r="CP432" s="240"/>
      <c r="CQ432" s="240"/>
      <c r="CR432" s="240"/>
      <c r="CS432" s="240"/>
      <c r="CT432" s="240"/>
      <c r="CU432" s="240"/>
      <c r="CV432" s="240"/>
      <c r="CW432" s="240"/>
      <c r="CX432" s="240"/>
      <c r="CY432" s="240"/>
      <c r="CZ432" s="240"/>
      <c r="DA432" s="240"/>
      <c r="DB432" s="240"/>
      <c r="DC432" s="240"/>
      <c r="DD432" s="240"/>
      <c r="DE432" s="240"/>
      <c r="DF432" s="240"/>
      <c r="DG432" s="240"/>
      <c r="DH432" s="240"/>
      <c r="DI432" s="240"/>
      <c r="DJ432" s="240"/>
      <c r="DK432" s="240"/>
      <c r="DL432" s="240"/>
      <c r="DM432" s="240"/>
      <c r="DN432" s="240"/>
      <c r="DO432" s="240"/>
      <c r="DP432" s="240"/>
      <c r="DQ432" s="240"/>
      <c r="DR432" s="240"/>
      <c r="DS432" s="240"/>
      <c r="DT432" s="229"/>
      <c r="DU432" s="229"/>
      <c r="DV432" s="229"/>
    </row>
    <row r="433" spans="1:126" ht="15.75" x14ac:dyDescent="0.25">
      <c r="A433" s="235" t="s">
        <v>939</v>
      </c>
      <c r="B433" s="236" t="s">
        <v>940</v>
      </c>
      <c r="C433" s="237" t="s">
        <v>1223</v>
      </c>
      <c r="D433" s="237" t="s">
        <v>1223</v>
      </c>
      <c r="E433" s="237">
        <v>168900</v>
      </c>
      <c r="F433" s="237">
        <v>251944</v>
      </c>
      <c r="G433" s="237">
        <v>372500</v>
      </c>
      <c r="H433" s="237" t="s">
        <v>1223</v>
      </c>
      <c r="I433" s="237">
        <v>150</v>
      </c>
      <c r="J433" s="237">
        <v>196</v>
      </c>
      <c r="K433" s="237">
        <v>270</v>
      </c>
      <c r="L433" s="239" t="s">
        <v>1735</v>
      </c>
      <c r="M433" s="154"/>
      <c r="N433" s="154"/>
      <c r="O433" s="154"/>
      <c r="P433" s="154"/>
      <c r="Q433" s="154"/>
      <c r="R433" s="154"/>
      <c r="S433" s="154"/>
      <c r="T433" s="154"/>
      <c r="U433" s="154"/>
      <c r="V433" s="154"/>
      <c r="W433" s="154"/>
      <c r="X433" s="154"/>
      <c r="Y433" s="154"/>
      <c r="Z433" s="240"/>
      <c r="AA433" s="240"/>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29"/>
      <c r="DU433" s="229"/>
      <c r="DV433" s="229"/>
    </row>
    <row r="434" spans="1:126" ht="15.75" x14ac:dyDescent="0.25">
      <c r="A434" s="163" t="s">
        <v>941</v>
      </c>
      <c r="B434" s="230" t="s">
        <v>942</v>
      </c>
      <c r="C434" s="231" t="e">
        <v>#N/A</v>
      </c>
      <c r="D434" s="231" t="e">
        <v>#N/A</v>
      </c>
      <c r="E434" s="231" t="e">
        <v>#N/A</v>
      </c>
      <c r="F434" s="231" t="e">
        <v>#N/A</v>
      </c>
      <c r="G434" s="231" t="e">
        <v>#N/A</v>
      </c>
      <c r="H434" s="231" t="e">
        <v>#N/A</v>
      </c>
      <c r="I434" s="231" t="e">
        <v>#N/A</v>
      </c>
      <c r="J434" s="231" t="e">
        <v>#N/A</v>
      </c>
      <c r="K434" s="231" t="e">
        <v>#N/A</v>
      </c>
      <c r="L434" s="164" t="e">
        <v>#N/A</v>
      </c>
      <c r="M434" s="164"/>
      <c r="N434" s="164"/>
      <c r="O434" s="164"/>
      <c r="P434" s="164"/>
      <c r="Q434" s="164"/>
      <c r="R434" s="164"/>
      <c r="S434" s="164"/>
      <c r="T434" s="164"/>
      <c r="U434" s="164"/>
      <c r="V434" s="164"/>
      <c r="W434" s="164"/>
      <c r="X434" s="164"/>
      <c r="Y434" s="164"/>
      <c r="Z434" s="232"/>
      <c r="AA434" s="232"/>
      <c r="AB434" s="232"/>
      <c r="AC434" s="232"/>
      <c r="AD434" s="232"/>
      <c r="AE434" s="232"/>
      <c r="AF434" s="232"/>
      <c r="AG434" s="232"/>
      <c r="AH434" s="232"/>
      <c r="AI434" s="232"/>
      <c r="AJ434" s="232"/>
      <c r="AK434" s="232"/>
      <c r="AL434" s="232"/>
      <c r="AM434" s="232"/>
      <c r="AN434" s="232"/>
      <c r="AO434" s="232"/>
      <c r="AP434" s="232"/>
      <c r="AQ434" s="232"/>
      <c r="AR434" s="232"/>
      <c r="AS434" s="232"/>
      <c r="AT434" s="232"/>
      <c r="AU434" s="232"/>
      <c r="AV434" s="232"/>
      <c r="AW434" s="232"/>
      <c r="AX434" s="232"/>
      <c r="AY434" s="232"/>
      <c r="AZ434" s="232"/>
      <c r="BA434" s="232"/>
      <c r="BB434" s="232"/>
      <c r="BC434" s="232"/>
      <c r="BD434" s="232"/>
      <c r="BE434" s="232"/>
      <c r="BF434" s="232"/>
      <c r="BG434" s="232"/>
      <c r="BH434" s="232"/>
      <c r="BI434" s="232"/>
      <c r="BJ434" s="232"/>
      <c r="BK434" s="232"/>
      <c r="BL434" s="232"/>
      <c r="BM434" s="232"/>
      <c r="BN434" s="232"/>
      <c r="BO434" s="232"/>
      <c r="BP434" s="232"/>
      <c r="BQ434" s="232"/>
      <c r="BR434" s="232"/>
      <c r="BS434" s="232"/>
      <c r="BT434" s="232"/>
      <c r="BU434" s="232"/>
      <c r="BV434" s="232"/>
      <c r="BW434" s="232"/>
      <c r="BX434" s="232"/>
      <c r="BY434" s="232"/>
      <c r="BZ434" s="232"/>
      <c r="CA434" s="232"/>
      <c r="CB434" s="232"/>
      <c r="CC434" s="232"/>
      <c r="CD434" s="232"/>
      <c r="CE434" s="232"/>
      <c r="CF434" s="232"/>
      <c r="CG434" s="232"/>
      <c r="CH434" s="232"/>
      <c r="CI434" s="232"/>
      <c r="CJ434" s="232"/>
      <c r="CK434" s="232"/>
      <c r="CL434" s="232"/>
      <c r="CM434" s="232"/>
      <c r="CN434" s="232"/>
      <c r="CO434" s="232"/>
      <c r="CP434" s="232"/>
      <c r="CQ434" s="232"/>
      <c r="CR434" s="232"/>
      <c r="CS434" s="232"/>
      <c r="CT434" s="232"/>
      <c r="CU434" s="232"/>
      <c r="CV434" s="232"/>
      <c r="CW434" s="232"/>
      <c r="CX434" s="232"/>
      <c r="CY434" s="232"/>
      <c r="CZ434" s="232"/>
      <c r="DA434" s="232"/>
      <c r="DB434" s="232"/>
      <c r="DC434" s="232"/>
      <c r="DD434" s="232"/>
      <c r="DE434" s="232"/>
      <c r="DF434" s="232"/>
      <c r="DG434" s="232"/>
      <c r="DH434" s="232"/>
      <c r="DI434" s="232"/>
      <c r="DJ434" s="232"/>
      <c r="DK434" s="232"/>
      <c r="DL434" s="232"/>
      <c r="DM434" s="232"/>
      <c r="DN434" s="232"/>
      <c r="DO434" s="232"/>
      <c r="DP434" s="232"/>
      <c r="DQ434" s="232"/>
      <c r="DR434" s="232"/>
      <c r="DS434" s="232"/>
      <c r="DT434" s="229"/>
      <c r="DU434" s="229"/>
      <c r="DV434" s="229"/>
    </row>
    <row r="435" spans="1:126" ht="15.75" x14ac:dyDescent="0.25">
      <c r="A435" s="163" t="s">
        <v>943</v>
      </c>
      <c r="B435" s="230" t="s">
        <v>944</v>
      </c>
      <c r="C435" s="231" t="e">
        <v>#N/A</v>
      </c>
      <c r="D435" s="231" t="e">
        <v>#N/A</v>
      </c>
      <c r="E435" s="231" t="e">
        <v>#N/A</v>
      </c>
      <c r="F435" s="231" t="e">
        <v>#N/A</v>
      </c>
      <c r="G435" s="231" t="e">
        <v>#N/A</v>
      </c>
      <c r="H435" s="231" t="e">
        <v>#N/A</v>
      </c>
      <c r="I435" s="231" t="e">
        <v>#N/A</v>
      </c>
      <c r="J435" s="231" t="e">
        <v>#N/A</v>
      </c>
      <c r="K435" s="231" t="e">
        <v>#N/A</v>
      </c>
      <c r="L435" s="164" t="e">
        <v>#N/A</v>
      </c>
      <c r="M435" s="164"/>
      <c r="N435" s="164"/>
      <c r="O435" s="164"/>
      <c r="P435" s="164"/>
      <c r="Q435" s="164"/>
      <c r="R435" s="164"/>
      <c r="S435" s="164"/>
      <c r="T435" s="164"/>
      <c r="U435" s="164"/>
      <c r="V435" s="164"/>
      <c r="W435" s="164"/>
      <c r="X435" s="164"/>
      <c r="Y435" s="164"/>
      <c r="Z435" s="232"/>
      <c r="AA435" s="232"/>
      <c r="AB435" s="232"/>
      <c r="AC435" s="232"/>
      <c r="AD435" s="232"/>
      <c r="AE435" s="232"/>
      <c r="AF435" s="232"/>
      <c r="AG435" s="232"/>
      <c r="AH435" s="232"/>
      <c r="AI435" s="232"/>
      <c r="AJ435" s="232"/>
      <c r="AK435" s="232"/>
      <c r="AL435" s="232"/>
      <c r="AM435" s="232"/>
      <c r="AN435" s="232"/>
      <c r="AO435" s="232"/>
      <c r="AP435" s="232"/>
      <c r="AQ435" s="232"/>
      <c r="AR435" s="232"/>
      <c r="AS435" s="232"/>
      <c r="AT435" s="232"/>
      <c r="AU435" s="232"/>
      <c r="AV435" s="232"/>
      <c r="AW435" s="232"/>
      <c r="AX435" s="232"/>
      <c r="AY435" s="232"/>
      <c r="AZ435" s="232"/>
      <c r="BA435" s="232"/>
      <c r="BB435" s="232"/>
      <c r="BC435" s="232"/>
      <c r="BD435" s="232"/>
      <c r="BE435" s="232"/>
      <c r="BF435" s="232"/>
      <c r="BG435" s="232"/>
      <c r="BH435" s="232"/>
      <c r="BI435" s="232"/>
      <c r="BJ435" s="232"/>
      <c r="BK435" s="232"/>
      <c r="BL435" s="232"/>
      <c r="BM435" s="232"/>
      <c r="BN435" s="232"/>
      <c r="BO435" s="232"/>
      <c r="BP435" s="232"/>
      <c r="BQ435" s="232"/>
      <c r="BR435" s="232"/>
      <c r="BS435" s="232"/>
      <c r="BT435" s="232"/>
      <c r="BU435" s="232"/>
      <c r="BV435" s="232"/>
      <c r="BW435" s="232"/>
      <c r="BX435" s="232"/>
      <c r="BY435" s="232"/>
      <c r="BZ435" s="232"/>
      <c r="CA435" s="232"/>
      <c r="CB435" s="232"/>
      <c r="CC435" s="232"/>
      <c r="CD435" s="232"/>
      <c r="CE435" s="232"/>
      <c r="CF435" s="232"/>
      <c r="CG435" s="232"/>
      <c r="CH435" s="232"/>
      <c r="CI435" s="232"/>
      <c r="CJ435" s="232"/>
      <c r="CK435" s="232"/>
      <c r="CL435" s="232"/>
      <c r="CM435" s="232"/>
      <c r="CN435" s="232"/>
      <c r="CO435" s="232"/>
      <c r="CP435" s="232"/>
      <c r="CQ435" s="232"/>
      <c r="CR435" s="232"/>
      <c r="CS435" s="232"/>
      <c r="CT435" s="232"/>
      <c r="CU435" s="232"/>
      <c r="CV435" s="232"/>
      <c r="CW435" s="232"/>
      <c r="CX435" s="232"/>
      <c r="CY435" s="232"/>
      <c r="CZ435" s="232"/>
      <c r="DA435" s="232"/>
      <c r="DB435" s="232"/>
      <c r="DC435" s="232"/>
      <c r="DD435" s="232"/>
      <c r="DE435" s="232"/>
      <c r="DF435" s="232"/>
      <c r="DG435" s="232"/>
      <c r="DH435" s="232"/>
      <c r="DI435" s="232"/>
      <c r="DJ435" s="232"/>
      <c r="DK435" s="232"/>
      <c r="DL435" s="232"/>
      <c r="DM435" s="232"/>
      <c r="DN435" s="232"/>
      <c r="DO435" s="232"/>
      <c r="DP435" s="232"/>
      <c r="DQ435" s="232"/>
      <c r="DR435" s="232"/>
      <c r="DS435" s="232"/>
      <c r="DT435" s="229"/>
      <c r="DU435" s="229"/>
      <c r="DV435" s="229"/>
    </row>
    <row r="436" spans="1:126" ht="15.75" x14ac:dyDescent="0.25">
      <c r="A436" s="235" t="s">
        <v>945</v>
      </c>
      <c r="B436" s="236" t="s">
        <v>946</v>
      </c>
      <c r="C436" s="237" t="s">
        <v>1223</v>
      </c>
      <c r="D436" s="237" t="s">
        <v>1223</v>
      </c>
      <c r="E436" s="237">
        <v>174000</v>
      </c>
      <c r="F436" s="237">
        <v>194996</v>
      </c>
      <c r="G436" s="237">
        <v>332111</v>
      </c>
      <c r="H436" s="237" t="s">
        <v>1223</v>
      </c>
      <c r="I436" s="237">
        <v>173</v>
      </c>
      <c r="J436" s="237">
        <v>242</v>
      </c>
      <c r="K436" s="237">
        <v>253</v>
      </c>
      <c r="L436" s="243" t="s">
        <v>1736</v>
      </c>
      <c r="M436" s="154"/>
      <c r="N436" s="154"/>
      <c r="O436" s="154"/>
      <c r="P436" s="154"/>
      <c r="Q436" s="154"/>
      <c r="R436" s="154"/>
      <c r="S436" s="154"/>
      <c r="T436" s="154"/>
      <c r="U436" s="154"/>
      <c r="V436" s="154"/>
      <c r="W436" s="154"/>
      <c r="X436" s="154"/>
      <c r="Y436" s="154"/>
      <c r="Z436" s="240"/>
      <c r="AA436" s="240"/>
      <c r="AB436" s="240"/>
      <c r="AC436" s="240"/>
      <c r="AD436" s="240"/>
      <c r="AE436" s="240"/>
      <c r="AF436" s="240"/>
      <c r="AG436" s="240"/>
      <c r="AH436" s="240"/>
      <c r="AI436" s="240"/>
      <c r="AJ436" s="240"/>
      <c r="AK436" s="240"/>
      <c r="AL436" s="240"/>
      <c r="AM436" s="240"/>
      <c r="AN436" s="240"/>
      <c r="AO436" s="240"/>
      <c r="AP436" s="240"/>
      <c r="AQ436" s="240"/>
      <c r="AR436" s="240"/>
      <c r="AS436" s="240"/>
      <c r="AT436" s="240"/>
      <c r="AU436" s="240"/>
      <c r="AV436" s="240"/>
      <c r="AW436" s="240"/>
      <c r="AX436" s="240"/>
      <c r="AY436" s="240"/>
      <c r="AZ436" s="240"/>
      <c r="BA436" s="240"/>
      <c r="BB436" s="240"/>
      <c r="BC436" s="240"/>
      <c r="BD436" s="240"/>
      <c r="BE436" s="240"/>
      <c r="BF436" s="240"/>
      <c r="BG436" s="240"/>
      <c r="BH436" s="240"/>
      <c r="BI436" s="240"/>
      <c r="BJ436" s="240"/>
      <c r="BK436" s="240"/>
      <c r="BL436" s="240"/>
      <c r="BM436" s="240"/>
      <c r="BN436" s="240"/>
      <c r="BO436" s="240"/>
      <c r="BP436" s="240"/>
      <c r="BQ436" s="240"/>
      <c r="BR436" s="240"/>
      <c r="BS436" s="240"/>
      <c r="BT436" s="240"/>
      <c r="BU436" s="240"/>
      <c r="BV436" s="240"/>
      <c r="BW436" s="240"/>
      <c r="BX436" s="240"/>
      <c r="BY436" s="240"/>
      <c r="BZ436" s="240"/>
      <c r="CA436" s="240"/>
      <c r="CB436" s="240"/>
      <c r="CC436" s="240"/>
      <c r="CD436" s="240"/>
      <c r="CE436" s="240"/>
      <c r="CF436" s="240"/>
      <c r="CG436" s="240"/>
      <c r="CH436" s="240"/>
      <c r="CI436" s="240"/>
      <c r="CJ436" s="240"/>
      <c r="CK436" s="240"/>
      <c r="CL436" s="240"/>
      <c r="CM436" s="240"/>
      <c r="CN436" s="240"/>
      <c r="CO436" s="240"/>
      <c r="CP436" s="240"/>
      <c r="CQ436" s="240"/>
      <c r="CR436" s="240"/>
      <c r="CS436" s="240"/>
      <c r="CT436" s="240"/>
      <c r="CU436" s="240"/>
      <c r="CV436" s="240"/>
      <c r="CW436" s="240"/>
      <c r="CX436" s="240"/>
      <c r="CY436" s="240"/>
      <c r="CZ436" s="240"/>
      <c r="DA436" s="240"/>
      <c r="DB436" s="240"/>
      <c r="DC436" s="240"/>
      <c r="DD436" s="240"/>
      <c r="DE436" s="240"/>
      <c r="DF436" s="240"/>
      <c r="DG436" s="240"/>
      <c r="DH436" s="240"/>
      <c r="DI436" s="240"/>
      <c r="DJ436" s="240"/>
      <c r="DK436" s="240"/>
      <c r="DL436" s="240"/>
      <c r="DM436" s="240"/>
      <c r="DN436" s="240"/>
      <c r="DO436" s="240"/>
      <c r="DP436" s="240"/>
      <c r="DQ436" s="240"/>
      <c r="DR436" s="240"/>
      <c r="DS436" s="240"/>
      <c r="DT436" s="229"/>
      <c r="DU436" s="229"/>
      <c r="DV436" s="229"/>
    </row>
    <row r="437" spans="1:126" ht="15.75" x14ac:dyDescent="0.25">
      <c r="A437" s="163" t="s">
        <v>947</v>
      </c>
      <c r="B437" s="230" t="s">
        <v>948</v>
      </c>
      <c r="C437" s="231" t="e">
        <v>#N/A</v>
      </c>
      <c r="D437" s="231" t="e">
        <v>#N/A</v>
      </c>
      <c r="E437" s="231" t="e">
        <v>#N/A</v>
      </c>
      <c r="F437" s="231" t="e">
        <v>#N/A</v>
      </c>
      <c r="G437" s="231" t="e">
        <v>#N/A</v>
      </c>
      <c r="H437" s="231" t="e">
        <v>#N/A</v>
      </c>
      <c r="I437" s="231" t="e">
        <v>#N/A</v>
      </c>
      <c r="J437" s="231" t="e">
        <v>#N/A</v>
      </c>
      <c r="K437" s="231" t="e">
        <v>#N/A</v>
      </c>
      <c r="L437" s="164" t="e">
        <v>#N/A</v>
      </c>
      <c r="M437" s="164"/>
      <c r="N437" s="164"/>
      <c r="O437" s="164"/>
      <c r="P437" s="164"/>
      <c r="Q437" s="164"/>
      <c r="R437" s="164"/>
      <c r="S437" s="164"/>
      <c r="T437" s="164"/>
      <c r="U437" s="164"/>
      <c r="V437" s="164"/>
      <c r="W437" s="164"/>
      <c r="X437" s="164"/>
      <c r="Y437" s="164"/>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233"/>
      <c r="BE437" s="233"/>
      <c r="BF437" s="233"/>
      <c r="BG437" s="233"/>
      <c r="BH437" s="233"/>
      <c r="BI437" s="233"/>
      <c r="BJ437" s="233"/>
      <c r="BK437" s="233"/>
      <c r="BL437" s="233"/>
      <c r="BM437" s="233"/>
      <c r="BN437" s="233"/>
      <c r="BO437" s="233"/>
      <c r="BP437" s="233"/>
      <c r="BQ437" s="233"/>
      <c r="BR437" s="233"/>
      <c r="BS437" s="233"/>
      <c r="BT437" s="233"/>
      <c r="BU437" s="233"/>
      <c r="BV437" s="233"/>
      <c r="BW437" s="233"/>
      <c r="BX437" s="233"/>
      <c r="BY437" s="233"/>
      <c r="BZ437" s="233"/>
      <c r="CA437" s="233"/>
      <c r="CB437" s="233"/>
      <c r="CC437" s="233"/>
      <c r="CD437" s="233"/>
      <c r="CE437" s="233"/>
      <c r="CF437" s="233"/>
      <c r="CG437" s="233"/>
      <c r="CH437" s="233"/>
      <c r="CI437" s="233"/>
      <c r="CJ437" s="233"/>
      <c r="CK437" s="233"/>
      <c r="CL437" s="233"/>
      <c r="CM437" s="233"/>
      <c r="CN437" s="233"/>
      <c r="CO437" s="233"/>
      <c r="CP437" s="233"/>
      <c r="CQ437" s="233"/>
      <c r="CR437" s="233"/>
      <c r="CS437" s="233"/>
      <c r="CT437" s="233"/>
      <c r="CU437" s="233"/>
      <c r="CV437" s="233"/>
      <c r="CW437" s="233"/>
      <c r="CX437" s="233"/>
      <c r="CY437" s="233"/>
      <c r="CZ437" s="233"/>
      <c r="DA437" s="233"/>
      <c r="DB437" s="233"/>
      <c r="DC437" s="233"/>
      <c r="DD437" s="233"/>
      <c r="DE437" s="233"/>
      <c r="DF437" s="233"/>
      <c r="DG437" s="233"/>
      <c r="DH437" s="233"/>
      <c r="DI437" s="233"/>
      <c r="DJ437" s="233"/>
      <c r="DK437" s="233"/>
      <c r="DL437" s="233"/>
      <c r="DM437" s="233"/>
      <c r="DN437" s="233"/>
      <c r="DO437" s="233"/>
      <c r="DP437" s="233"/>
      <c r="DQ437" s="233"/>
      <c r="DR437" s="233"/>
      <c r="DS437" s="233"/>
      <c r="DT437" s="229"/>
      <c r="DU437" s="229"/>
      <c r="DV437" s="229"/>
    </row>
    <row r="438" spans="1:126" ht="15.75" x14ac:dyDescent="0.25">
      <c r="A438" s="163" t="s">
        <v>949</v>
      </c>
      <c r="B438" s="230" t="s">
        <v>950</v>
      </c>
      <c r="C438" s="231" t="e">
        <v>#N/A</v>
      </c>
      <c r="D438" s="231" t="e">
        <v>#N/A</v>
      </c>
      <c r="E438" s="231" t="e">
        <v>#N/A</v>
      </c>
      <c r="F438" s="231" t="e">
        <v>#N/A</v>
      </c>
      <c r="G438" s="231" t="e">
        <v>#N/A</v>
      </c>
      <c r="H438" s="231" t="e">
        <v>#N/A</v>
      </c>
      <c r="I438" s="231" t="e">
        <v>#N/A</v>
      </c>
      <c r="J438" s="231" t="e">
        <v>#N/A</v>
      </c>
      <c r="K438" s="231" t="e">
        <v>#N/A</v>
      </c>
      <c r="L438" s="164" t="e">
        <v>#N/A</v>
      </c>
      <c r="M438" s="164"/>
      <c r="N438" s="164"/>
      <c r="O438" s="164"/>
      <c r="P438" s="164"/>
      <c r="Q438" s="164"/>
      <c r="R438" s="164"/>
      <c r="S438" s="164"/>
      <c r="T438" s="164"/>
      <c r="U438" s="164"/>
      <c r="V438" s="164"/>
      <c r="W438" s="164"/>
      <c r="X438" s="164"/>
      <c r="Y438" s="164"/>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29"/>
      <c r="DU438" s="229"/>
      <c r="DV438" s="229"/>
    </row>
    <row r="439" spans="1:126" ht="15.75" x14ac:dyDescent="0.25">
      <c r="A439" s="163" t="s">
        <v>951</v>
      </c>
      <c r="B439" s="230" t="s">
        <v>952</v>
      </c>
      <c r="C439" s="231" t="e">
        <v>#N/A</v>
      </c>
      <c r="D439" s="231" t="e">
        <v>#N/A</v>
      </c>
      <c r="E439" s="231" t="e">
        <v>#N/A</v>
      </c>
      <c r="F439" s="231" t="e">
        <v>#N/A</v>
      </c>
      <c r="G439" s="231" t="e">
        <v>#N/A</v>
      </c>
      <c r="H439" s="231" t="e">
        <v>#N/A</v>
      </c>
      <c r="I439" s="231" t="e">
        <v>#N/A</v>
      </c>
      <c r="J439" s="231" t="e">
        <v>#N/A</v>
      </c>
      <c r="K439" s="231" t="e">
        <v>#N/A</v>
      </c>
      <c r="L439" s="164" t="e">
        <v>#N/A</v>
      </c>
      <c r="M439" s="164"/>
      <c r="N439" s="164"/>
      <c r="O439" s="164"/>
      <c r="P439" s="164"/>
      <c r="Q439" s="164"/>
      <c r="R439" s="164"/>
      <c r="S439" s="164"/>
      <c r="T439" s="164"/>
      <c r="U439" s="164"/>
      <c r="V439" s="164"/>
      <c r="W439" s="164"/>
      <c r="X439" s="164"/>
      <c r="Y439" s="164"/>
      <c r="Z439" s="233"/>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233"/>
      <c r="BE439" s="233"/>
      <c r="BF439" s="233"/>
      <c r="BG439" s="233"/>
      <c r="BH439" s="233"/>
      <c r="BI439" s="233"/>
      <c r="BJ439" s="233"/>
      <c r="BK439" s="233"/>
      <c r="BL439" s="233"/>
      <c r="BM439" s="233"/>
      <c r="BN439" s="233"/>
      <c r="BO439" s="233"/>
      <c r="BP439" s="233"/>
      <c r="BQ439" s="233"/>
      <c r="BR439" s="233"/>
      <c r="BS439" s="233"/>
      <c r="BT439" s="233"/>
      <c r="BU439" s="233"/>
      <c r="BV439" s="233"/>
      <c r="BW439" s="233"/>
      <c r="BX439" s="233"/>
      <c r="BY439" s="233"/>
      <c r="BZ439" s="233"/>
      <c r="CA439" s="233"/>
      <c r="CB439" s="233"/>
      <c r="CC439" s="233"/>
      <c r="CD439" s="233"/>
      <c r="CE439" s="233"/>
      <c r="CF439" s="233"/>
      <c r="CG439" s="233"/>
      <c r="CH439" s="233"/>
      <c r="CI439" s="233"/>
      <c r="CJ439" s="233"/>
      <c r="CK439" s="233"/>
      <c r="CL439" s="233"/>
      <c r="CM439" s="233"/>
      <c r="CN439" s="233"/>
      <c r="CO439" s="233"/>
      <c r="CP439" s="233"/>
      <c r="CQ439" s="233"/>
      <c r="CR439" s="233"/>
      <c r="CS439" s="233"/>
      <c r="CT439" s="233"/>
      <c r="CU439" s="233"/>
      <c r="CV439" s="233"/>
      <c r="CW439" s="233"/>
      <c r="CX439" s="233"/>
      <c r="CY439" s="233"/>
      <c r="CZ439" s="233"/>
      <c r="DA439" s="233"/>
      <c r="DB439" s="233"/>
      <c r="DC439" s="233"/>
      <c r="DD439" s="233"/>
      <c r="DE439" s="233"/>
      <c r="DF439" s="233"/>
      <c r="DG439" s="233"/>
      <c r="DH439" s="233"/>
      <c r="DI439" s="233"/>
      <c r="DJ439" s="233"/>
      <c r="DK439" s="233"/>
      <c r="DL439" s="233"/>
      <c r="DM439" s="233"/>
      <c r="DN439" s="233"/>
      <c r="DO439" s="233"/>
      <c r="DP439" s="233"/>
      <c r="DQ439" s="233"/>
      <c r="DR439" s="233"/>
      <c r="DS439" s="233"/>
      <c r="DT439" s="229"/>
      <c r="DU439" s="229"/>
      <c r="DV439" s="229"/>
    </row>
    <row r="440" spans="1:126" ht="15.75" x14ac:dyDescent="0.25">
      <c r="A440" s="163" t="s">
        <v>953</v>
      </c>
      <c r="B440" s="230" t="s">
        <v>954</v>
      </c>
      <c r="C440" s="231" t="e">
        <v>#N/A</v>
      </c>
      <c r="D440" s="231" t="e">
        <v>#N/A</v>
      </c>
      <c r="E440" s="231" t="e">
        <v>#N/A</v>
      </c>
      <c r="F440" s="231" t="e">
        <v>#N/A</v>
      </c>
      <c r="G440" s="231" t="e">
        <v>#N/A</v>
      </c>
      <c r="H440" s="231" t="e">
        <v>#N/A</v>
      </c>
      <c r="I440" s="231" t="e">
        <v>#N/A</v>
      </c>
      <c r="J440" s="231" t="e">
        <v>#N/A</v>
      </c>
      <c r="K440" s="231" t="e">
        <v>#N/A</v>
      </c>
      <c r="L440" s="164" t="e">
        <v>#N/A</v>
      </c>
      <c r="M440" s="164"/>
      <c r="N440" s="164"/>
      <c r="O440" s="164"/>
      <c r="P440" s="164"/>
      <c r="Q440" s="164"/>
      <c r="R440" s="164"/>
      <c r="S440" s="164"/>
      <c r="T440" s="164"/>
      <c r="U440" s="164"/>
      <c r="V440" s="164"/>
      <c r="W440" s="164"/>
      <c r="X440" s="164"/>
      <c r="Y440" s="164"/>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29"/>
      <c r="DU440" s="229"/>
      <c r="DV440" s="229"/>
    </row>
    <row r="441" spans="1:126" ht="15.75" x14ac:dyDescent="0.25">
      <c r="A441" s="235" t="s">
        <v>955</v>
      </c>
      <c r="B441" s="236" t="s">
        <v>956</v>
      </c>
      <c r="C441" s="237">
        <v>86700</v>
      </c>
      <c r="D441" s="237" t="s">
        <v>1223</v>
      </c>
      <c r="E441" s="237">
        <v>161500</v>
      </c>
      <c r="F441" s="237">
        <v>227717</v>
      </c>
      <c r="G441" s="237">
        <v>259444</v>
      </c>
      <c r="H441" s="237">
        <v>104</v>
      </c>
      <c r="I441" s="237">
        <v>138</v>
      </c>
      <c r="J441" s="237">
        <v>167</v>
      </c>
      <c r="K441" s="237">
        <v>242</v>
      </c>
      <c r="L441" s="239" t="s">
        <v>1827</v>
      </c>
      <c r="M441" s="154"/>
      <c r="N441" s="154"/>
      <c r="O441" s="154"/>
      <c r="P441" s="154"/>
      <c r="Q441" s="154"/>
      <c r="R441" s="154"/>
      <c r="S441" s="154"/>
      <c r="T441" s="154"/>
      <c r="U441" s="154"/>
      <c r="V441" s="154"/>
      <c r="W441" s="154"/>
      <c r="X441" s="154"/>
      <c r="Y441" s="154"/>
      <c r="Z441" s="240"/>
      <c r="AA441" s="240"/>
      <c r="AB441" s="240"/>
      <c r="AC441" s="240"/>
      <c r="AD441" s="240"/>
      <c r="AE441" s="240"/>
      <c r="AF441" s="240"/>
      <c r="AG441" s="240"/>
      <c r="AH441" s="240"/>
      <c r="AI441" s="240"/>
      <c r="AJ441" s="240"/>
      <c r="AK441" s="240"/>
      <c r="AL441" s="240"/>
      <c r="AM441" s="240"/>
      <c r="AN441" s="240"/>
      <c r="AO441" s="240"/>
      <c r="AP441" s="240"/>
      <c r="AQ441" s="240"/>
      <c r="AR441" s="240"/>
      <c r="AS441" s="240"/>
      <c r="AT441" s="240"/>
      <c r="AU441" s="240"/>
      <c r="AV441" s="240"/>
      <c r="AW441" s="240"/>
      <c r="AX441" s="240"/>
      <c r="AY441" s="240"/>
      <c r="AZ441" s="240"/>
      <c r="BA441" s="240"/>
      <c r="BB441" s="240"/>
      <c r="BC441" s="240"/>
      <c r="BD441" s="240"/>
      <c r="BE441" s="240"/>
      <c r="BF441" s="240"/>
      <c r="BG441" s="240"/>
      <c r="BH441" s="240"/>
      <c r="BI441" s="240"/>
      <c r="BJ441" s="240"/>
      <c r="BK441" s="240"/>
      <c r="BL441" s="240"/>
      <c r="BM441" s="240"/>
      <c r="BN441" s="240"/>
      <c r="BO441" s="240"/>
      <c r="BP441" s="240"/>
      <c r="BQ441" s="240"/>
      <c r="BR441" s="240"/>
      <c r="BS441" s="240"/>
      <c r="BT441" s="240"/>
      <c r="BU441" s="240"/>
      <c r="BV441" s="240"/>
      <c r="BW441" s="240"/>
      <c r="BX441" s="240"/>
      <c r="BY441" s="240"/>
      <c r="BZ441" s="240"/>
      <c r="CA441" s="240"/>
      <c r="CB441" s="240"/>
      <c r="CC441" s="240"/>
      <c r="CD441" s="240"/>
      <c r="CE441" s="240"/>
      <c r="CF441" s="240"/>
      <c r="CG441" s="240"/>
      <c r="CH441" s="240"/>
      <c r="CI441" s="240"/>
      <c r="CJ441" s="240"/>
      <c r="CK441" s="240"/>
      <c r="CL441" s="240"/>
      <c r="CM441" s="240"/>
      <c r="CN441" s="240"/>
      <c r="CO441" s="240"/>
      <c r="CP441" s="240"/>
      <c r="CQ441" s="240"/>
      <c r="CR441" s="240"/>
      <c r="CS441" s="240"/>
      <c r="CT441" s="240"/>
      <c r="CU441" s="240"/>
      <c r="CV441" s="240"/>
      <c r="CW441" s="240"/>
      <c r="CX441" s="240"/>
      <c r="CY441" s="240"/>
      <c r="CZ441" s="240"/>
      <c r="DA441" s="240"/>
      <c r="DB441" s="240"/>
      <c r="DC441" s="240"/>
      <c r="DD441" s="240"/>
      <c r="DE441" s="240"/>
      <c r="DF441" s="240"/>
      <c r="DG441" s="240"/>
      <c r="DH441" s="240"/>
      <c r="DI441" s="240"/>
      <c r="DJ441" s="240"/>
      <c r="DK441" s="240"/>
      <c r="DL441" s="240"/>
      <c r="DM441" s="240"/>
      <c r="DN441" s="240"/>
      <c r="DO441" s="240"/>
      <c r="DP441" s="240"/>
      <c r="DQ441" s="240"/>
      <c r="DR441" s="240"/>
      <c r="DS441" s="240"/>
      <c r="DT441" s="229"/>
      <c r="DU441" s="229"/>
      <c r="DV441" s="229"/>
    </row>
    <row r="442" spans="1:126" ht="15.75" x14ac:dyDescent="0.25">
      <c r="A442" s="163" t="s">
        <v>957</v>
      </c>
      <c r="B442" s="230" t="s">
        <v>958</v>
      </c>
      <c r="C442" s="231" t="e">
        <v>#N/A</v>
      </c>
      <c r="D442" s="231" t="e">
        <v>#N/A</v>
      </c>
      <c r="E442" s="231" t="e">
        <v>#N/A</v>
      </c>
      <c r="F442" s="231" t="e">
        <v>#N/A</v>
      </c>
      <c r="G442" s="231" t="e">
        <v>#N/A</v>
      </c>
      <c r="H442" s="231" t="e">
        <v>#N/A</v>
      </c>
      <c r="I442" s="231" t="e">
        <v>#N/A</v>
      </c>
      <c r="J442" s="231" t="e">
        <v>#N/A</v>
      </c>
      <c r="K442" s="231" t="e">
        <v>#N/A</v>
      </c>
      <c r="L442" s="164" t="e">
        <v>#N/A</v>
      </c>
      <c r="M442" s="164"/>
      <c r="N442" s="164"/>
      <c r="O442" s="164"/>
      <c r="P442" s="164"/>
      <c r="Q442" s="164"/>
      <c r="R442" s="164"/>
      <c r="S442" s="164"/>
      <c r="T442" s="164"/>
      <c r="U442" s="164"/>
      <c r="V442" s="164"/>
      <c r="W442" s="164"/>
      <c r="X442" s="164"/>
      <c r="Y442" s="164"/>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29"/>
      <c r="DU442" s="229"/>
      <c r="DV442" s="229"/>
    </row>
    <row r="443" spans="1:126" ht="15.75" x14ac:dyDescent="0.25">
      <c r="A443" s="163" t="s">
        <v>959</v>
      </c>
      <c r="B443" s="230" t="s">
        <v>960</v>
      </c>
      <c r="C443" s="231" t="e">
        <v>#N/A</v>
      </c>
      <c r="D443" s="231" t="e">
        <v>#N/A</v>
      </c>
      <c r="E443" s="231" t="e">
        <v>#N/A</v>
      </c>
      <c r="F443" s="231" t="e">
        <v>#N/A</v>
      </c>
      <c r="G443" s="231" t="e">
        <v>#N/A</v>
      </c>
      <c r="H443" s="231" t="e">
        <v>#N/A</v>
      </c>
      <c r="I443" s="231" t="e">
        <v>#N/A</v>
      </c>
      <c r="J443" s="231" t="e">
        <v>#N/A</v>
      </c>
      <c r="K443" s="231" t="e">
        <v>#N/A</v>
      </c>
      <c r="L443" s="164" t="e">
        <v>#N/A</v>
      </c>
      <c r="M443" s="164"/>
      <c r="N443" s="164"/>
      <c r="O443" s="164"/>
      <c r="P443" s="164"/>
      <c r="Q443" s="164"/>
      <c r="R443" s="164"/>
      <c r="S443" s="164"/>
      <c r="T443" s="164"/>
      <c r="U443" s="164"/>
      <c r="V443" s="164"/>
      <c r="W443" s="164"/>
      <c r="X443" s="164"/>
      <c r="Y443" s="164"/>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33"/>
      <c r="CN443" s="233"/>
      <c r="CO443" s="233"/>
      <c r="CP443" s="233"/>
      <c r="CQ443" s="233"/>
      <c r="CR443" s="233"/>
      <c r="CS443" s="233"/>
      <c r="CT443" s="233"/>
      <c r="CU443" s="233"/>
      <c r="CV443" s="233"/>
      <c r="CW443" s="233"/>
      <c r="CX443" s="233"/>
      <c r="CY443" s="233"/>
      <c r="CZ443" s="233"/>
      <c r="DA443" s="233"/>
      <c r="DB443" s="233"/>
      <c r="DC443" s="233"/>
      <c r="DD443" s="233"/>
      <c r="DE443" s="233"/>
      <c r="DF443" s="233"/>
      <c r="DG443" s="233"/>
      <c r="DH443" s="233"/>
      <c r="DI443" s="233"/>
      <c r="DJ443" s="233"/>
      <c r="DK443" s="233"/>
      <c r="DL443" s="233"/>
      <c r="DM443" s="233"/>
      <c r="DN443" s="233"/>
      <c r="DO443" s="233"/>
      <c r="DP443" s="233"/>
      <c r="DQ443" s="233"/>
      <c r="DR443" s="233"/>
      <c r="DS443" s="233"/>
      <c r="DT443" s="229"/>
      <c r="DU443" s="229"/>
      <c r="DV443" s="229"/>
    </row>
    <row r="444" spans="1:126" ht="15.75" x14ac:dyDescent="0.25">
      <c r="A444" s="163" t="s">
        <v>961</v>
      </c>
      <c r="B444" s="230" t="s">
        <v>962</v>
      </c>
      <c r="C444" s="231" t="e">
        <v>#N/A</v>
      </c>
      <c r="D444" s="231" t="e">
        <v>#N/A</v>
      </c>
      <c r="E444" s="231" t="e">
        <v>#N/A</v>
      </c>
      <c r="F444" s="231" t="e">
        <v>#N/A</v>
      </c>
      <c r="G444" s="231" t="e">
        <v>#N/A</v>
      </c>
      <c r="H444" s="231" t="e">
        <v>#N/A</v>
      </c>
      <c r="I444" s="231" t="e">
        <v>#N/A</v>
      </c>
      <c r="J444" s="231" t="e">
        <v>#N/A</v>
      </c>
      <c r="K444" s="231" t="e">
        <v>#N/A</v>
      </c>
      <c r="L444" s="164" t="e">
        <v>#N/A</v>
      </c>
      <c r="M444" s="164"/>
      <c r="N444" s="164"/>
      <c r="O444" s="164"/>
      <c r="P444" s="164"/>
      <c r="Q444" s="164"/>
      <c r="R444" s="164"/>
      <c r="S444" s="164"/>
      <c r="T444" s="164"/>
      <c r="U444" s="164"/>
      <c r="V444" s="164"/>
      <c r="W444" s="164"/>
      <c r="X444" s="164"/>
      <c r="Y444" s="164"/>
      <c r="Z444" s="232"/>
      <c r="AA444" s="232"/>
      <c r="AB444" s="232"/>
      <c r="AC444" s="232"/>
      <c r="AD444" s="232"/>
      <c r="AE444" s="232"/>
      <c r="AF444" s="232"/>
      <c r="AG444" s="232"/>
      <c r="AH444" s="232"/>
      <c r="AI444" s="232"/>
      <c r="AJ444" s="232"/>
      <c r="AK444" s="232"/>
      <c r="AL444" s="232"/>
      <c r="AM444" s="232"/>
      <c r="AN444" s="232"/>
      <c r="AO444" s="232"/>
      <c r="AP444" s="232"/>
      <c r="AQ444" s="232"/>
      <c r="AR444" s="232"/>
      <c r="AS444" s="232"/>
      <c r="AT444" s="232"/>
      <c r="AU444" s="232"/>
      <c r="AV444" s="232"/>
      <c r="AW444" s="232"/>
      <c r="AX444" s="232"/>
      <c r="AY444" s="232"/>
      <c r="AZ444" s="232"/>
      <c r="BA444" s="232"/>
      <c r="BB444" s="232"/>
      <c r="BC444" s="232"/>
      <c r="BD444" s="232"/>
      <c r="BE444" s="232"/>
      <c r="BF444" s="232"/>
      <c r="BG444" s="232"/>
      <c r="BH444" s="232"/>
      <c r="BI444" s="232"/>
      <c r="BJ444" s="232"/>
      <c r="BK444" s="232"/>
      <c r="BL444" s="232"/>
      <c r="BM444" s="232"/>
      <c r="BN444" s="232"/>
      <c r="BO444" s="232"/>
      <c r="BP444" s="232"/>
      <c r="BQ444" s="232"/>
      <c r="BR444" s="232"/>
      <c r="BS444" s="232"/>
      <c r="BT444" s="232"/>
      <c r="BU444" s="232"/>
      <c r="BV444" s="232"/>
      <c r="BW444" s="232"/>
      <c r="BX444" s="232"/>
      <c r="BY444" s="232"/>
      <c r="BZ444" s="232"/>
      <c r="CA444" s="232"/>
      <c r="CB444" s="232"/>
      <c r="CC444" s="232"/>
      <c r="CD444" s="232"/>
      <c r="CE444" s="232"/>
      <c r="CF444" s="232"/>
      <c r="CG444" s="232"/>
      <c r="CH444" s="232"/>
      <c r="CI444" s="232"/>
      <c r="CJ444" s="232"/>
      <c r="CK444" s="232"/>
      <c r="CL444" s="232"/>
      <c r="CM444" s="232"/>
      <c r="CN444" s="232"/>
      <c r="CO444" s="232"/>
      <c r="CP444" s="232"/>
      <c r="CQ444" s="232"/>
      <c r="CR444" s="232"/>
      <c r="CS444" s="232"/>
      <c r="CT444" s="232"/>
      <c r="CU444" s="232"/>
      <c r="CV444" s="232"/>
      <c r="CW444" s="232"/>
      <c r="CX444" s="232"/>
      <c r="CY444" s="232"/>
      <c r="CZ444" s="232"/>
      <c r="DA444" s="232"/>
      <c r="DB444" s="232"/>
      <c r="DC444" s="232"/>
      <c r="DD444" s="232"/>
      <c r="DE444" s="232"/>
      <c r="DF444" s="232"/>
      <c r="DG444" s="232"/>
      <c r="DH444" s="232"/>
      <c r="DI444" s="232"/>
      <c r="DJ444" s="232"/>
      <c r="DK444" s="232"/>
      <c r="DL444" s="232"/>
      <c r="DM444" s="232"/>
      <c r="DN444" s="232"/>
      <c r="DO444" s="232"/>
      <c r="DP444" s="232"/>
      <c r="DQ444" s="232"/>
      <c r="DR444" s="232"/>
      <c r="DS444" s="232"/>
      <c r="DT444" s="229"/>
      <c r="DU444" s="229"/>
      <c r="DV444" s="229"/>
    </row>
    <row r="445" spans="1:126" ht="15.75" x14ac:dyDescent="0.25">
      <c r="A445" s="163" t="s">
        <v>963</v>
      </c>
      <c r="B445" s="230" t="s">
        <v>964</v>
      </c>
      <c r="C445" s="231" t="e">
        <v>#N/A</v>
      </c>
      <c r="D445" s="231" t="e">
        <v>#N/A</v>
      </c>
      <c r="E445" s="231" t="e">
        <v>#N/A</v>
      </c>
      <c r="F445" s="231" t="e">
        <v>#N/A</v>
      </c>
      <c r="G445" s="231" t="e">
        <v>#N/A</v>
      </c>
      <c r="H445" s="231" t="e">
        <v>#N/A</v>
      </c>
      <c r="I445" s="231" t="e">
        <v>#N/A</v>
      </c>
      <c r="J445" s="231" t="e">
        <v>#N/A</v>
      </c>
      <c r="K445" s="231" t="e">
        <v>#N/A</v>
      </c>
      <c r="L445" s="164" t="e">
        <v>#N/A</v>
      </c>
      <c r="M445" s="164"/>
      <c r="N445" s="164"/>
      <c r="O445" s="164"/>
      <c r="P445" s="164"/>
      <c r="Q445" s="164"/>
      <c r="R445" s="164"/>
      <c r="S445" s="164"/>
      <c r="T445" s="164"/>
      <c r="U445" s="164"/>
      <c r="V445" s="164"/>
      <c r="W445" s="164"/>
      <c r="X445" s="164"/>
      <c r="Y445" s="164"/>
      <c r="Z445" s="233"/>
      <c r="AA445" s="233"/>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c r="AW445" s="233"/>
      <c r="AX445" s="233"/>
      <c r="AY445" s="233"/>
      <c r="AZ445" s="233"/>
      <c r="BA445" s="233"/>
      <c r="BB445" s="233"/>
      <c r="BC445" s="233"/>
      <c r="BD445" s="233"/>
      <c r="BE445" s="233"/>
      <c r="BF445" s="233"/>
      <c r="BG445" s="233"/>
      <c r="BH445" s="233"/>
      <c r="BI445" s="233"/>
      <c r="BJ445" s="233"/>
      <c r="BK445" s="233"/>
      <c r="BL445" s="233"/>
      <c r="BM445" s="233"/>
      <c r="BN445" s="233"/>
      <c r="BO445" s="233"/>
      <c r="BP445" s="233"/>
      <c r="BQ445" s="233"/>
      <c r="BR445" s="233"/>
      <c r="BS445" s="233"/>
      <c r="BT445" s="233"/>
      <c r="BU445" s="233"/>
      <c r="BV445" s="233"/>
      <c r="BW445" s="233"/>
      <c r="BX445" s="233"/>
      <c r="BY445" s="233"/>
      <c r="BZ445" s="233"/>
      <c r="CA445" s="233"/>
      <c r="CB445" s="233"/>
      <c r="CC445" s="233"/>
      <c r="CD445" s="233"/>
      <c r="CE445" s="233"/>
      <c r="CF445" s="233"/>
      <c r="CG445" s="233"/>
      <c r="CH445" s="233"/>
      <c r="CI445" s="233"/>
      <c r="CJ445" s="233"/>
      <c r="CK445" s="233"/>
      <c r="CL445" s="233"/>
      <c r="CM445" s="233"/>
      <c r="CN445" s="233"/>
      <c r="CO445" s="233"/>
      <c r="CP445" s="233"/>
      <c r="CQ445" s="233"/>
      <c r="CR445" s="233"/>
      <c r="CS445" s="233"/>
      <c r="CT445" s="233"/>
      <c r="CU445" s="233"/>
      <c r="CV445" s="233"/>
      <c r="CW445" s="233"/>
      <c r="CX445" s="233"/>
      <c r="CY445" s="233"/>
      <c r="CZ445" s="233"/>
      <c r="DA445" s="233"/>
      <c r="DB445" s="233"/>
      <c r="DC445" s="233"/>
      <c r="DD445" s="233"/>
      <c r="DE445" s="233"/>
      <c r="DF445" s="233"/>
      <c r="DG445" s="233"/>
      <c r="DH445" s="233"/>
      <c r="DI445" s="233"/>
      <c r="DJ445" s="233"/>
      <c r="DK445" s="233"/>
      <c r="DL445" s="233"/>
      <c r="DM445" s="233"/>
      <c r="DN445" s="233"/>
      <c r="DO445" s="233"/>
      <c r="DP445" s="233"/>
      <c r="DQ445" s="233"/>
      <c r="DR445" s="233"/>
      <c r="DS445" s="233"/>
      <c r="DT445" s="229"/>
      <c r="DU445" s="229"/>
      <c r="DV445" s="229"/>
    </row>
    <row r="446" spans="1:126" ht="15.75" x14ac:dyDescent="0.25">
      <c r="A446" s="235" t="s">
        <v>965</v>
      </c>
      <c r="B446" s="236" t="s">
        <v>966</v>
      </c>
      <c r="C446" s="237" t="s">
        <v>1223</v>
      </c>
      <c r="D446" s="237" t="s">
        <v>1223</v>
      </c>
      <c r="E446" s="237">
        <v>187750</v>
      </c>
      <c r="F446" s="237">
        <v>267346</v>
      </c>
      <c r="G446" s="237">
        <v>449500</v>
      </c>
      <c r="H446" s="237" t="s">
        <v>1223</v>
      </c>
      <c r="I446" s="237">
        <v>137</v>
      </c>
      <c r="J446" s="237">
        <v>173</v>
      </c>
      <c r="K446" s="237" t="s">
        <v>1223</v>
      </c>
      <c r="L446" s="239" t="s">
        <v>1735</v>
      </c>
      <c r="M446" s="154"/>
      <c r="N446" s="154"/>
      <c r="O446" s="154"/>
      <c r="P446" s="154"/>
      <c r="Q446" s="154"/>
      <c r="R446" s="154"/>
      <c r="S446" s="154"/>
      <c r="T446" s="154"/>
      <c r="U446" s="154"/>
      <c r="V446" s="154"/>
      <c r="W446" s="154"/>
      <c r="X446" s="154"/>
      <c r="Y446" s="154"/>
      <c r="Z446" s="240"/>
      <c r="AA446" s="240"/>
      <c r="AB446" s="240"/>
      <c r="AC446" s="240"/>
      <c r="AD446" s="240"/>
      <c r="AE446" s="240"/>
      <c r="AF446" s="240"/>
      <c r="AG446" s="240"/>
      <c r="AH446" s="240"/>
      <c r="AI446" s="240"/>
      <c r="AJ446" s="240"/>
      <c r="AK446" s="240"/>
      <c r="AL446" s="240"/>
      <c r="AM446" s="240"/>
      <c r="AN446" s="240"/>
      <c r="AO446" s="240"/>
      <c r="AP446" s="240"/>
      <c r="AQ446" s="240"/>
      <c r="AR446" s="240"/>
      <c r="AS446" s="240"/>
      <c r="AT446" s="240"/>
      <c r="AU446" s="240"/>
      <c r="AV446" s="240"/>
      <c r="AW446" s="240"/>
      <c r="AX446" s="240"/>
      <c r="AY446" s="240"/>
      <c r="AZ446" s="240"/>
      <c r="BA446" s="240"/>
      <c r="BB446" s="240"/>
      <c r="BC446" s="240"/>
      <c r="BD446" s="240"/>
      <c r="BE446" s="240"/>
      <c r="BF446" s="240"/>
      <c r="BG446" s="240"/>
      <c r="BH446" s="240"/>
      <c r="BI446" s="240"/>
      <c r="BJ446" s="240"/>
      <c r="BK446" s="240"/>
      <c r="BL446" s="240"/>
      <c r="BM446" s="240"/>
      <c r="BN446" s="240"/>
      <c r="BO446" s="240"/>
      <c r="BP446" s="240"/>
      <c r="BQ446" s="240"/>
      <c r="BR446" s="240"/>
      <c r="BS446" s="240"/>
      <c r="BT446" s="240"/>
      <c r="BU446" s="240"/>
      <c r="BV446" s="240"/>
      <c r="BW446" s="240"/>
      <c r="BX446" s="240"/>
      <c r="BY446" s="240"/>
      <c r="BZ446" s="240"/>
      <c r="CA446" s="240"/>
      <c r="CB446" s="240"/>
      <c r="CC446" s="240"/>
      <c r="CD446" s="240"/>
      <c r="CE446" s="240"/>
      <c r="CF446" s="240"/>
      <c r="CG446" s="240"/>
      <c r="CH446" s="240"/>
      <c r="CI446" s="240"/>
      <c r="CJ446" s="240"/>
      <c r="CK446" s="240"/>
      <c r="CL446" s="240"/>
      <c r="CM446" s="240"/>
      <c r="CN446" s="240"/>
      <c r="CO446" s="240"/>
      <c r="CP446" s="240"/>
      <c r="CQ446" s="240"/>
      <c r="CR446" s="240"/>
      <c r="CS446" s="240"/>
      <c r="CT446" s="240"/>
      <c r="CU446" s="240"/>
      <c r="CV446" s="240"/>
      <c r="CW446" s="240"/>
      <c r="CX446" s="240"/>
      <c r="CY446" s="240"/>
      <c r="CZ446" s="240"/>
      <c r="DA446" s="240"/>
      <c r="DB446" s="240"/>
      <c r="DC446" s="240"/>
      <c r="DD446" s="240"/>
      <c r="DE446" s="240"/>
      <c r="DF446" s="240"/>
      <c r="DG446" s="240"/>
      <c r="DH446" s="240"/>
      <c r="DI446" s="240"/>
      <c r="DJ446" s="240"/>
      <c r="DK446" s="240"/>
      <c r="DL446" s="240"/>
      <c r="DM446" s="240"/>
      <c r="DN446" s="240"/>
      <c r="DO446" s="240"/>
      <c r="DP446" s="240"/>
      <c r="DQ446" s="240"/>
      <c r="DR446" s="240"/>
      <c r="DS446" s="240"/>
      <c r="DT446" s="229"/>
      <c r="DU446" s="229"/>
      <c r="DV446" s="229"/>
    </row>
    <row r="447" spans="1:126" ht="15.75" x14ac:dyDescent="0.25">
      <c r="A447" s="163" t="s">
        <v>967</v>
      </c>
      <c r="B447" s="230" t="s">
        <v>968</v>
      </c>
      <c r="C447" s="231" t="e">
        <v>#N/A</v>
      </c>
      <c r="D447" s="231" t="e">
        <v>#N/A</v>
      </c>
      <c r="E447" s="231" t="e">
        <v>#N/A</v>
      </c>
      <c r="F447" s="231" t="e">
        <v>#N/A</v>
      </c>
      <c r="G447" s="231" t="e">
        <v>#N/A</v>
      </c>
      <c r="H447" s="231" t="e">
        <v>#N/A</v>
      </c>
      <c r="I447" s="231" t="e">
        <v>#N/A</v>
      </c>
      <c r="J447" s="231" t="e">
        <v>#N/A</v>
      </c>
      <c r="K447" s="231" t="e">
        <v>#N/A</v>
      </c>
      <c r="L447" s="164" t="e">
        <v>#N/A</v>
      </c>
      <c r="M447" s="164"/>
      <c r="N447" s="164"/>
      <c r="O447" s="164"/>
      <c r="P447" s="164"/>
      <c r="Q447" s="164"/>
      <c r="R447" s="164"/>
      <c r="S447" s="164"/>
      <c r="T447" s="164"/>
      <c r="U447" s="164"/>
      <c r="V447" s="164"/>
      <c r="W447" s="164"/>
      <c r="X447" s="164"/>
      <c r="Y447" s="164"/>
      <c r="Z447" s="233"/>
      <c r="AA447" s="233"/>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c r="AZ447" s="233"/>
      <c r="BA447" s="233"/>
      <c r="BB447" s="233"/>
      <c r="BC447" s="233"/>
      <c r="BD447" s="233"/>
      <c r="BE447" s="233"/>
      <c r="BF447" s="233"/>
      <c r="BG447" s="233"/>
      <c r="BH447" s="233"/>
      <c r="BI447" s="233"/>
      <c r="BJ447" s="233"/>
      <c r="BK447" s="233"/>
      <c r="BL447" s="233"/>
      <c r="BM447" s="233"/>
      <c r="BN447" s="233"/>
      <c r="BO447" s="233"/>
      <c r="BP447" s="233"/>
      <c r="BQ447" s="233"/>
      <c r="BR447" s="233"/>
      <c r="BS447" s="233"/>
      <c r="BT447" s="233"/>
      <c r="BU447" s="233"/>
      <c r="BV447" s="233"/>
      <c r="BW447" s="233"/>
      <c r="BX447" s="233"/>
      <c r="BY447" s="233"/>
      <c r="BZ447" s="233"/>
      <c r="CA447" s="233"/>
      <c r="CB447" s="233"/>
      <c r="CC447" s="233"/>
      <c r="CD447" s="233"/>
      <c r="CE447" s="233"/>
      <c r="CF447" s="233"/>
      <c r="CG447" s="233"/>
      <c r="CH447" s="233"/>
      <c r="CI447" s="233"/>
      <c r="CJ447" s="233"/>
      <c r="CK447" s="233"/>
      <c r="CL447" s="233"/>
      <c r="CM447" s="233"/>
      <c r="CN447" s="233"/>
      <c r="CO447" s="233"/>
      <c r="CP447" s="233"/>
      <c r="CQ447" s="233"/>
      <c r="CR447" s="233"/>
      <c r="CS447" s="233"/>
      <c r="CT447" s="233"/>
      <c r="CU447" s="233"/>
      <c r="CV447" s="233"/>
      <c r="CW447" s="233"/>
      <c r="CX447" s="233"/>
      <c r="CY447" s="233"/>
      <c r="CZ447" s="233"/>
      <c r="DA447" s="233"/>
      <c r="DB447" s="233"/>
      <c r="DC447" s="233"/>
      <c r="DD447" s="233"/>
      <c r="DE447" s="233"/>
      <c r="DF447" s="233"/>
      <c r="DG447" s="233"/>
      <c r="DH447" s="233"/>
      <c r="DI447" s="233"/>
      <c r="DJ447" s="233"/>
      <c r="DK447" s="233"/>
      <c r="DL447" s="233"/>
      <c r="DM447" s="233"/>
      <c r="DN447" s="233"/>
      <c r="DO447" s="233"/>
      <c r="DP447" s="233"/>
      <c r="DQ447" s="233"/>
      <c r="DR447" s="233"/>
      <c r="DS447" s="233"/>
      <c r="DT447" s="229"/>
      <c r="DU447" s="229"/>
      <c r="DV447" s="229"/>
    </row>
    <row r="448" spans="1:126" ht="15.75" x14ac:dyDescent="0.25">
      <c r="A448" s="163" t="s">
        <v>969</v>
      </c>
      <c r="B448" s="230" t="s">
        <v>970</v>
      </c>
      <c r="C448" s="231" t="e">
        <v>#N/A</v>
      </c>
      <c r="D448" s="231" t="e">
        <v>#N/A</v>
      </c>
      <c r="E448" s="231" t="e">
        <v>#N/A</v>
      </c>
      <c r="F448" s="231" t="e">
        <v>#N/A</v>
      </c>
      <c r="G448" s="231" t="e">
        <v>#N/A</v>
      </c>
      <c r="H448" s="231" t="e">
        <v>#N/A</v>
      </c>
      <c r="I448" s="231" t="e">
        <v>#N/A</v>
      </c>
      <c r="J448" s="231" t="e">
        <v>#N/A</v>
      </c>
      <c r="K448" s="231" t="e">
        <v>#N/A</v>
      </c>
      <c r="L448" s="164" t="e">
        <v>#N/A</v>
      </c>
      <c r="M448" s="164"/>
      <c r="N448" s="164"/>
      <c r="O448" s="164"/>
      <c r="P448" s="164"/>
      <c r="Q448" s="164"/>
      <c r="R448" s="164"/>
      <c r="S448" s="164"/>
      <c r="T448" s="164"/>
      <c r="U448" s="164"/>
      <c r="V448" s="164"/>
      <c r="W448" s="164"/>
      <c r="X448" s="164"/>
      <c r="Y448" s="164"/>
      <c r="Z448" s="233"/>
      <c r="AA448" s="233"/>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c r="AW448" s="233"/>
      <c r="AX448" s="233"/>
      <c r="AY448" s="233"/>
      <c r="AZ448" s="233"/>
      <c r="BA448" s="233"/>
      <c r="BB448" s="233"/>
      <c r="BC448" s="233"/>
      <c r="BD448" s="233"/>
      <c r="BE448" s="233"/>
      <c r="BF448" s="233"/>
      <c r="BG448" s="233"/>
      <c r="BH448" s="233"/>
      <c r="BI448" s="233"/>
      <c r="BJ448" s="233"/>
      <c r="BK448" s="233"/>
      <c r="BL448" s="233"/>
      <c r="BM448" s="233"/>
      <c r="BN448" s="233"/>
      <c r="BO448" s="233"/>
      <c r="BP448" s="233"/>
      <c r="BQ448" s="233"/>
      <c r="BR448" s="233"/>
      <c r="BS448" s="233"/>
      <c r="BT448" s="233"/>
      <c r="BU448" s="233"/>
      <c r="BV448" s="233"/>
      <c r="BW448" s="233"/>
      <c r="BX448" s="233"/>
      <c r="BY448" s="233"/>
      <c r="BZ448" s="233"/>
      <c r="CA448" s="233"/>
      <c r="CB448" s="233"/>
      <c r="CC448" s="233"/>
      <c r="CD448" s="233"/>
      <c r="CE448" s="233"/>
      <c r="CF448" s="233"/>
      <c r="CG448" s="233"/>
      <c r="CH448" s="233"/>
      <c r="CI448" s="233"/>
      <c r="CJ448" s="233"/>
      <c r="CK448" s="233"/>
      <c r="CL448" s="233"/>
      <c r="CM448" s="233"/>
      <c r="CN448" s="233"/>
      <c r="CO448" s="233"/>
      <c r="CP448" s="233"/>
      <c r="CQ448" s="233"/>
      <c r="CR448" s="233"/>
      <c r="CS448" s="233"/>
      <c r="CT448" s="233"/>
      <c r="CU448" s="233"/>
      <c r="CV448" s="233"/>
      <c r="CW448" s="233"/>
      <c r="CX448" s="233"/>
      <c r="CY448" s="233"/>
      <c r="CZ448" s="233"/>
      <c r="DA448" s="233"/>
      <c r="DB448" s="233"/>
      <c r="DC448" s="233"/>
      <c r="DD448" s="233"/>
      <c r="DE448" s="233"/>
      <c r="DF448" s="233"/>
      <c r="DG448" s="233"/>
      <c r="DH448" s="233"/>
      <c r="DI448" s="233"/>
      <c r="DJ448" s="233"/>
      <c r="DK448" s="233"/>
      <c r="DL448" s="233"/>
      <c r="DM448" s="233"/>
      <c r="DN448" s="233"/>
      <c r="DO448" s="233"/>
      <c r="DP448" s="233"/>
      <c r="DQ448" s="233"/>
      <c r="DR448" s="233"/>
      <c r="DS448" s="233"/>
      <c r="DT448" s="229"/>
      <c r="DU448" s="229"/>
      <c r="DV448" s="229"/>
    </row>
    <row r="449" spans="1:126" ht="15.75" x14ac:dyDescent="0.25">
      <c r="A449" s="235" t="s">
        <v>971</v>
      </c>
      <c r="B449" s="236" t="s">
        <v>972</v>
      </c>
      <c r="C449" s="237" t="s">
        <v>1223</v>
      </c>
      <c r="D449" s="237" t="s">
        <v>1223</v>
      </c>
      <c r="E449" s="237">
        <v>166250</v>
      </c>
      <c r="F449" s="237">
        <v>275857</v>
      </c>
      <c r="G449" s="237">
        <v>405000</v>
      </c>
      <c r="H449" s="237">
        <v>91</v>
      </c>
      <c r="I449" s="237">
        <v>138</v>
      </c>
      <c r="J449" s="237">
        <v>198</v>
      </c>
      <c r="K449" s="237">
        <v>206</v>
      </c>
      <c r="L449" s="239" t="s">
        <v>1826</v>
      </c>
      <c r="M449" s="154"/>
      <c r="N449" s="154"/>
      <c r="O449" s="154"/>
      <c r="P449" s="154"/>
      <c r="Q449" s="154"/>
      <c r="R449" s="154"/>
      <c r="S449" s="154"/>
      <c r="T449" s="154"/>
      <c r="U449" s="154"/>
      <c r="V449" s="154"/>
      <c r="W449" s="154"/>
      <c r="X449" s="154"/>
      <c r="Y449" s="154"/>
      <c r="Z449" s="240"/>
      <c r="AA449" s="240"/>
      <c r="AB449" s="240"/>
      <c r="AC449" s="240"/>
      <c r="AD449" s="240"/>
      <c r="AE449" s="240"/>
      <c r="AF449" s="240"/>
      <c r="AG449" s="240"/>
      <c r="AH449" s="240"/>
      <c r="AI449" s="240"/>
      <c r="AJ449" s="240"/>
      <c r="AK449" s="240"/>
      <c r="AL449" s="240"/>
      <c r="AM449" s="240"/>
      <c r="AN449" s="240"/>
      <c r="AO449" s="240"/>
      <c r="AP449" s="240"/>
      <c r="AQ449" s="240"/>
      <c r="AR449" s="240"/>
      <c r="AS449" s="240"/>
      <c r="AT449" s="240"/>
      <c r="AU449" s="240"/>
      <c r="AV449" s="240"/>
      <c r="AW449" s="240"/>
      <c r="AX449" s="240"/>
      <c r="AY449" s="240"/>
      <c r="AZ449" s="240"/>
      <c r="BA449" s="240"/>
      <c r="BB449" s="240"/>
      <c r="BC449" s="240"/>
      <c r="BD449" s="240"/>
      <c r="BE449" s="240"/>
      <c r="BF449" s="240"/>
      <c r="BG449" s="240"/>
      <c r="BH449" s="240"/>
      <c r="BI449" s="240"/>
      <c r="BJ449" s="240"/>
      <c r="BK449" s="240"/>
      <c r="BL449" s="240"/>
      <c r="BM449" s="240"/>
      <c r="BN449" s="240"/>
      <c r="BO449" s="240"/>
      <c r="BP449" s="240"/>
      <c r="BQ449" s="240"/>
      <c r="BR449" s="240"/>
      <c r="BS449" s="240"/>
      <c r="BT449" s="240"/>
      <c r="BU449" s="240"/>
      <c r="BV449" s="240"/>
      <c r="BW449" s="240"/>
      <c r="BX449" s="240"/>
      <c r="BY449" s="240"/>
      <c r="BZ449" s="240"/>
      <c r="CA449" s="240"/>
      <c r="CB449" s="240"/>
      <c r="CC449" s="240"/>
      <c r="CD449" s="240"/>
      <c r="CE449" s="240"/>
      <c r="CF449" s="240"/>
      <c r="CG449" s="240"/>
      <c r="CH449" s="240"/>
      <c r="CI449" s="240"/>
      <c r="CJ449" s="240"/>
      <c r="CK449" s="240"/>
      <c r="CL449" s="240"/>
      <c r="CM449" s="240"/>
      <c r="CN449" s="240"/>
      <c r="CO449" s="240"/>
      <c r="CP449" s="240"/>
      <c r="CQ449" s="240"/>
      <c r="CR449" s="240"/>
      <c r="CS449" s="240"/>
      <c r="CT449" s="240"/>
      <c r="CU449" s="240"/>
      <c r="CV449" s="240"/>
      <c r="CW449" s="240"/>
      <c r="CX449" s="240"/>
      <c r="CY449" s="240"/>
      <c r="CZ449" s="240"/>
      <c r="DA449" s="240"/>
      <c r="DB449" s="240"/>
      <c r="DC449" s="240"/>
      <c r="DD449" s="240"/>
      <c r="DE449" s="240"/>
      <c r="DF449" s="240"/>
      <c r="DG449" s="240"/>
      <c r="DH449" s="240"/>
      <c r="DI449" s="240"/>
      <c r="DJ449" s="240"/>
      <c r="DK449" s="240"/>
      <c r="DL449" s="240"/>
      <c r="DM449" s="240"/>
      <c r="DN449" s="240"/>
      <c r="DO449" s="240"/>
      <c r="DP449" s="240"/>
      <c r="DQ449" s="240"/>
      <c r="DR449" s="240"/>
      <c r="DS449" s="240"/>
      <c r="DT449" s="229"/>
      <c r="DU449" s="229"/>
      <c r="DV449" s="229"/>
    </row>
    <row r="450" spans="1:126" ht="15.75" x14ac:dyDescent="0.25">
      <c r="A450" s="163" t="s">
        <v>973</v>
      </c>
      <c r="B450" s="230" t="s">
        <v>974</v>
      </c>
      <c r="C450" s="231" t="e">
        <v>#N/A</v>
      </c>
      <c r="D450" s="231" t="e">
        <v>#N/A</v>
      </c>
      <c r="E450" s="231" t="e">
        <v>#N/A</v>
      </c>
      <c r="F450" s="231" t="e">
        <v>#N/A</v>
      </c>
      <c r="G450" s="231" t="e">
        <v>#N/A</v>
      </c>
      <c r="H450" s="231" t="e">
        <v>#N/A</v>
      </c>
      <c r="I450" s="231" t="e">
        <v>#N/A</v>
      </c>
      <c r="J450" s="231" t="e">
        <v>#N/A</v>
      </c>
      <c r="K450" s="231" t="e">
        <v>#N/A</v>
      </c>
      <c r="L450" s="164" t="e">
        <v>#N/A</v>
      </c>
      <c r="M450" s="164"/>
      <c r="N450" s="164"/>
      <c r="O450" s="164"/>
      <c r="P450" s="164"/>
      <c r="Q450" s="164"/>
      <c r="R450" s="164"/>
      <c r="S450" s="164"/>
      <c r="T450" s="164"/>
      <c r="U450" s="164"/>
      <c r="V450" s="164"/>
      <c r="W450" s="164"/>
      <c r="X450" s="164"/>
      <c r="Y450" s="164"/>
      <c r="Z450" s="233"/>
      <c r="AA450" s="233"/>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c r="AW450" s="233"/>
      <c r="AX450" s="233"/>
      <c r="AY450" s="233"/>
      <c r="AZ450" s="233"/>
      <c r="BA450" s="233"/>
      <c r="BB450" s="233"/>
      <c r="BC450" s="233"/>
      <c r="BD450" s="233"/>
      <c r="BE450" s="233"/>
      <c r="BF450" s="233"/>
      <c r="BG450" s="233"/>
      <c r="BH450" s="233"/>
      <c r="BI450" s="233"/>
      <c r="BJ450" s="233"/>
      <c r="BK450" s="233"/>
      <c r="BL450" s="233"/>
      <c r="BM450" s="233"/>
      <c r="BN450" s="233"/>
      <c r="BO450" s="233"/>
      <c r="BP450" s="233"/>
      <c r="BQ450" s="233"/>
      <c r="BR450" s="233"/>
      <c r="BS450" s="233"/>
      <c r="BT450" s="233"/>
      <c r="BU450" s="233"/>
      <c r="BV450" s="233"/>
      <c r="BW450" s="233"/>
      <c r="BX450" s="233"/>
      <c r="BY450" s="233"/>
      <c r="BZ450" s="233"/>
      <c r="CA450" s="233"/>
      <c r="CB450" s="233"/>
      <c r="CC450" s="233"/>
      <c r="CD450" s="233"/>
      <c r="CE450" s="233"/>
      <c r="CF450" s="233"/>
      <c r="CG450" s="233"/>
      <c r="CH450" s="233"/>
      <c r="CI450" s="233"/>
      <c r="CJ450" s="233"/>
      <c r="CK450" s="233"/>
      <c r="CL450" s="233"/>
      <c r="CM450" s="233"/>
      <c r="CN450" s="233"/>
      <c r="CO450" s="233"/>
      <c r="CP450" s="233"/>
      <c r="CQ450" s="233"/>
      <c r="CR450" s="233"/>
      <c r="CS450" s="233"/>
      <c r="CT450" s="233"/>
      <c r="CU450" s="233"/>
      <c r="CV450" s="233"/>
      <c r="CW450" s="233"/>
      <c r="CX450" s="233"/>
      <c r="CY450" s="233"/>
      <c r="CZ450" s="233"/>
      <c r="DA450" s="233"/>
      <c r="DB450" s="233"/>
      <c r="DC450" s="233"/>
      <c r="DD450" s="233"/>
      <c r="DE450" s="233"/>
      <c r="DF450" s="233"/>
      <c r="DG450" s="233"/>
      <c r="DH450" s="233"/>
      <c r="DI450" s="233"/>
      <c r="DJ450" s="233"/>
      <c r="DK450" s="233"/>
      <c r="DL450" s="233"/>
      <c r="DM450" s="233"/>
      <c r="DN450" s="233"/>
      <c r="DO450" s="233"/>
      <c r="DP450" s="233"/>
      <c r="DQ450" s="233"/>
      <c r="DR450" s="233"/>
      <c r="DS450" s="233"/>
      <c r="DT450" s="229"/>
      <c r="DU450" s="229"/>
      <c r="DV450" s="229"/>
    </row>
    <row r="451" spans="1:126" ht="15.75" x14ac:dyDescent="0.25">
      <c r="A451" s="163" t="s">
        <v>975</v>
      </c>
      <c r="B451" s="230" t="s">
        <v>976</v>
      </c>
      <c r="C451" s="231" t="e">
        <v>#N/A</v>
      </c>
      <c r="D451" s="231" t="e">
        <v>#N/A</v>
      </c>
      <c r="E451" s="231" t="e">
        <v>#N/A</v>
      </c>
      <c r="F451" s="231" t="e">
        <v>#N/A</v>
      </c>
      <c r="G451" s="231" t="e">
        <v>#N/A</v>
      </c>
      <c r="H451" s="231" t="e">
        <v>#N/A</v>
      </c>
      <c r="I451" s="231" t="e">
        <v>#N/A</v>
      </c>
      <c r="J451" s="231" t="e">
        <v>#N/A</v>
      </c>
      <c r="K451" s="231" t="e">
        <v>#N/A</v>
      </c>
      <c r="L451" s="164" t="e">
        <v>#N/A</v>
      </c>
      <c r="M451" s="164"/>
      <c r="N451" s="164"/>
      <c r="O451" s="164"/>
      <c r="P451" s="164"/>
      <c r="Q451" s="164"/>
      <c r="R451" s="164"/>
      <c r="S451" s="164"/>
      <c r="T451" s="164"/>
      <c r="U451" s="164"/>
      <c r="V451" s="164"/>
      <c r="W451" s="164"/>
      <c r="X451" s="164"/>
      <c r="Y451" s="164"/>
      <c r="Z451" s="233"/>
      <c r="AA451" s="233"/>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c r="AW451" s="233"/>
      <c r="AX451" s="233"/>
      <c r="AY451" s="233"/>
      <c r="AZ451" s="233"/>
      <c r="BA451" s="233"/>
      <c r="BB451" s="233"/>
      <c r="BC451" s="233"/>
      <c r="BD451" s="233"/>
      <c r="BE451" s="233"/>
      <c r="BF451" s="233"/>
      <c r="BG451" s="233"/>
      <c r="BH451" s="233"/>
      <c r="BI451" s="233"/>
      <c r="BJ451" s="233"/>
      <c r="BK451" s="233"/>
      <c r="BL451" s="233"/>
      <c r="BM451" s="233"/>
      <c r="BN451" s="233"/>
      <c r="BO451" s="233"/>
      <c r="BP451" s="233"/>
      <c r="BQ451" s="233"/>
      <c r="BR451" s="233"/>
      <c r="BS451" s="233"/>
      <c r="BT451" s="233"/>
      <c r="BU451" s="233"/>
      <c r="BV451" s="233"/>
      <c r="BW451" s="233"/>
      <c r="BX451" s="233"/>
      <c r="BY451" s="233"/>
      <c r="BZ451" s="233"/>
      <c r="CA451" s="233"/>
      <c r="CB451" s="233"/>
      <c r="CC451" s="233"/>
      <c r="CD451" s="233"/>
      <c r="CE451" s="233"/>
      <c r="CF451" s="233"/>
      <c r="CG451" s="233"/>
      <c r="CH451" s="233"/>
      <c r="CI451" s="233"/>
      <c r="CJ451" s="233"/>
      <c r="CK451" s="233"/>
      <c r="CL451" s="233"/>
      <c r="CM451" s="233"/>
      <c r="CN451" s="233"/>
      <c r="CO451" s="233"/>
      <c r="CP451" s="233"/>
      <c r="CQ451" s="233"/>
      <c r="CR451" s="233"/>
      <c r="CS451" s="233"/>
      <c r="CT451" s="233"/>
      <c r="CU451" s="233"/>
      <c r="CV451" s="233"/>
      <c r="CW451" s="233"/>
      <c r="CX451" s="233"/>
      <c r="CY451" s="233"/>
      <c r="CZ451" s="233"/>
      <c r="DA451" s="233"/>
      <c r="DB451" s="233"/>
      <c r="DC451" s="233"/>
      <c r="DD451" s="233"/>
      <c r="DE451" s="233"/>
      <c r="DF451" s="233"/>
      <c r="DG451" s="233"/>
      <c r="DH451" s="233"/>
      <c r="DI451" s="233"/>
      <c r="DJ451" s="233"/>
      <c r="DK451" s="233"/>
      <c r="DL451" s="233"/>
      <c r="DM451" s="233"/>
      <c r="DN451" s="233"/>
      <c r="DO451" s="233"/>
      <c r="DP451" s="233"/>
      <c r="DQ451" s="233"/>
      <c r="DR451" s="233"/>
      <c r="DS451" s="233"/>
      <c r="DT451" s="229"/>
      <c r="DU451" s="229"/>
      <c r="DV451" s="229"/>
    </row>
    <row r="452" spans="1:126" ht="15.75" x14ac:dyDescent="0.25">
      <c r="A452" s="163" t="s">
        <v>977</v>
      </c>
      <c r="B452" s="230" t="s">
        <v>978</v>
      </c>
      <c r="C452" s="231" t="e">
        <v>#N/A</v>
      </c>
      <c r="D452" s="231" t="e">
        <v>#N/A</v>
      </c>
      <c r="E452" s="231" t="e">
        <v>#N/A</v>
      </c>
      <c r="F452" s="231" t="e">
        <v>#N/A</v>
      </c>
      <c r="G452" s="231" t="e">
        <v>#N/A</v>
      </c>
      <c r="H452" s="231" t="e">
        <v>#N/A</v>
      </c>
      <c r="I452" s="231" t="e">
        <v>#N/A</v>
      </c>
      <c r="J452" s="231" t="e">
        <v>#N/A</v>
      </c>
      <c r="K452" s="231" t="e">
        <v>#N/A</v>
      </c>
      <c r="L452" s="164" t="e">
        <v>#N/A</v>
      </c>
      <c r="M452" s="164"/>
      <c r="N452" s="164"/>
      <c r="O452" s="164"/>
      <c r="P452" s="164"/>
      <c r="Q452" s="164"/>
      <c r="R452" s="164"/>
      <c r="S452" s="164"/>
      <c r="T452" s="164"/>
      <c r="U452" s="164"/>
      <c r="V452" s="164"/>
      <c r="W452" s="164"/>
      <c r="X452" s="164"/>
      <c r="Y452" s="164"/>
      <c r="Z452" s="233"/>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233"/>
      <c r="BE452" s="233"/>
      <c r="BF452" s="233"/>
      <c r="BG452" s="233"/>
      <c r="BH452" s="233"/>
      <c r="BI452" s="233"/>
      <c r="BJ452" s="233"/>
      <c r="BK452" s="233"/>
      <c r="BL452" s="233"/>
      <c r="BM452" s="233"/>
      <c r="BN452" s="233"/>
      <c r="BO452" s="233"/>
      <c r="BP452" s="233"/>
      <c r="BQ452" s="233"/>
      <c r="BR452" s="233"/>
      <c r="BS452" s="233"/>
      <c r="BT452" s="233"/>
      <c r="BU452" s="233"/>
      <c r="BV452" s="233"/>
      <c r="BW452" s="233"/>
      <c r="BX452" s="233"/>
      <c r="BY452" s="233"/>
      <c r="BZ452" s="233"/>
      <c r="CA452" s="233"/>
      <c r="CB452" s="233"/>
      <c r="CC452" s="233"/>
      <c r="CD452" s="233"/>
      <c r="CE452" s="233"/>
      <c r="CF452" s="233"/>
      <c r="CG452" s="233"/>
      <c r="CH452" s="233"/>
      <c r="CI452" s="233"/>
      <c r="CJ452" s="233"/>
      <c r="CK452" s="233"/>
      <c r="CL452" s="233"/>
      <c r="CM452" s="233"/>
      <c r="CN452" s="233"/>
      <c r="CO452" s="233"/>
      <c r="CP452" s="233"/>
      <c r="CQ452" s="233"/>
      <c r="CR452" s="233"/>
      <c r="CS452" s="233"/>
      <c r="CT452" s="233"/>
      <c r="CU452" s="233"/>
      <c r="CV452" s="233"/>
      <c r="CW452" s="233"/>
      <c r="CX452" s="233"/>
      <c r="CY452" s="233"/>
      <c r="CZ452" s="233"/>
      <c r="DA452" s="233"/>
      <c r="DB452" s="233"/>
      <c r="DC452" s="233"/>
      <c r="DD452" s="233"/>
      <c r="DE452" s="233"/>
      <c r="DF452" s="233"/>
      <c r="DG452" s="233"/>
      <c r="DH452" s="233"/>
      <c r="DI452" s="233"/>
      <c r="DJ452" s="233"/>
      <c r="DK452" s="233"/>
      <c r="DL452" s="233"/>
      <c r="DM452" s="233"/>
      <c r="DN452" s="233"/>
      <c r="DO452" s="233"/>
      <c r="DP452" s="233"/>
      <c r="DQ452" s="233"/>
      <c r="DR452" s="233"/>
      <c r="DS452" s="233"/>
      <c r="DT452" s="229"/>
      <c r="DU452" s="229"/>
      <c r="DV452" s="229"/>
    </row>
    <row r="453" spans="1:126" ht="15.75" x14ac:dyDescent="0.25">
      <c r="A453" s="163" t="s">
        <v>979</v>
      </c>
      <c r="B453" s="230" t="s">
        <v>980</v>
      </c>
      <c r="C453" s="231" t="e">
        <v>#N/A</v>
      </c>
      <c r="D453" s="231" t="e">
        <v>#N/A</v>
      </c>
      <c r="E453" s="231" t="e">
        <v>#N/A</v>
      </c>
      <c r="F453" s="231" t="e">
        <v>#N/A</v>
      </c>
      <c r="G453" s="231" t="e">
        <v>#N/A</v>
      </c>
      <c r="H453" s="231" t="e">
        <v>#N/A</v>
      </c>
      <c r="I453" s="231" t="e">
        <v>#N/A</v>
      </c>
      <c r="J453" s="231" t="e">
        <v>#N/A</v>
      </c>
      <c r="K453" s="231" t="e">
        <v>#N/A</v>
      </c>
      <c r="L453" s="164" t="e">
        <v>#N/A</v>
      </c>
      <c r="M453" s="164"/>
      <c r="N453" s="164"/>
      <c r="O453" s="164"/>
      <c r="P453" s="164"/>
      <c r="Q453" s="164"/>
      <c r="R453" s="164"/>
      <c r="S453" s="164"/>
      <c r="T453" s="164"/>
      <c r="U453" s="164"/>
      <c r="V453" s="164"/>
      <c r="W453" s="164"/>
      <c r="X453" s="164"/>
      <c r="Y453" s="164"/>
      <c r="Z453" s="232"/>
      <c r="AA453" s="232"/>
      <c r="AB453" s="232"/>
      <c r="AC453" s="232"/>
      <c r="AD453" s="232"/>
      <c r="AE453" s="232"/>
      <c r="AF453" s="232"/>
      <c r="AG453" s="232"/>
      <c r="AH453" s="232"/>
      <c r="AI453" s="232"/>
      <c r="AJ453" s="232"/>
      <c r="AK453" s="232"/>
      <c r="AL453" s="232"/>
      <c r="AM453" s="232"/>
      <c r="AN453" s="232"/>
      <c r="AO453" s="232"/>
      <c r="AP453" s="232"/>
      <c r="AQ453" s="232"/>
      <c r="AR453" s="232"/>
      <c r="AS453" s="232"/>
      <c r="AT453" s="232"/>
      <c r="AU453" s="232"/>
      <c r="AV453" s="232"/>
      <c r="AW453" s="232"/>
      <c r="AX453" s="232"/>
      <c r="AY453" s="232"/>
      <c r="AZ453" s="232"/>
      <c r="BA453" s="232"/>
      <c r="BB453" s="232"/>
      <c r="BC453" s="232"/>
      <c r="BD453" s="232"/>
      <c r="BE453" s="232"/>
      <c r="BF453" s="232"/>
      <c r="BG453" s="232"/>
      <c r="BH453" s="232"/>
      <c r="BI453" s="232"/>
      <c r="BJ453" s="232"/>
      <c r="BK453" s="232"/>
      <c r="BL453" s="232"/>
      <c r="BM453" s="232"/>
      <c r="BN453" s="232"/>
      <c r="BO453" s="232"/>
      <c r="BP453" s="232"/>
      <c r="BQ453" s="232"/>
      <c r="BR453" s="232"/>
      <c r="BS453" s="232"/>
      <c r="BT453" s="232"/>
      <c r="BU453" s="232"/>
      <c r="BV453" s="232"/>
      <c r="BW453" s="232"/>
      <c r="BX453" s="232"/>
      <c r="BY453" s="232"/>
      <c r="BZ453" s="232"/>
      <c r="CA453" s="232"/>
      <c r="CB453" s="232"/>
      <c r="CC453" s="232"/>
      <c r="CD453" s="232"/>
      <c r="CE453" s="232"/>
      <c r="CF453" s="232"/>
      <c r="CG453" s="232"/>
      <c r="CH453" s="232"/>
      <c r="CI453" s="232"/>
      <c r="CJ453" s="232"/>
      <c r="CK453" s="232"/>
      <c r="CL453" s="232"/>
      <c r="CM453" s="232"/>
      <c r="CN453" s="232"/>
      <c r="CO453" s="232"/>
      <c r="CP453" s="232"/>
      <c r="CQ453" s="232"/>
      <c r="CR453" s="232"/>
      <c r="CS453" s="232"/>
      <c r="CT453" s="232"/>
      <c r="CU453" s="232"/>
      <c r="CV453" s="232"/>
      <c r="CW453" s="232"/>
      <c r="CX453" s="232"/>
      <c r="CY453" s="232"/>
      <c r="CZ453" s="232"/>
      <c r="DA453" s="232"/>
      <c r="DB453" s="232"/>
      <c r="DC453" s="232"/>
      <c r="DD453" s="232"/>
      <c r="DE453" s="232"/>
      <c r="DF453" s="232"/>
      <c r="DG453" s="232"/>
      <c r="DH453" s="232"/>
      <c r="DI453" s="232"/>
      <c r="DJ453" s="232"/>
      <c r="DK453" s="232"/>
      <c r="DL453" s="232"/>
      <c r="DM453" s="232"/>
      <c r="DN453" s="232"/>
      <c r="DO453" s="232"/>
      <c r="DP453" s="232"/>
      <c r="DQ453" s="232"/>
      <c r="DR453" s="232"/>
      <c r="DS453" s="232"/>
      <c r="DT453" s="229"/>
      <c r="DU453" s="229"/>
      <c r="DV453" s="229"/>
    </row>
    <row r="454" spans="1:126" ht="15.75" x14ac:dyDescent="0.25">
      <c r="A454" s="235" t="s">
        <v>981</v>
      </c>
      <c r="B454" s="236" t="s">
        <v>982</v>
      </c>
      <c r="C454" s="237" t="s">
        <v>1223</v>
      </c>
      <c r="D454" s="237" t="s">
        <v>1223</v>
      </c>
      <c r="E454" s="237">
        <v>156333</v>
      </c>
      <c r="F454" s="237">
        <v>232568</v>
      </c>
      <c r="G454" s="237">
        <v>302364</v>
      </c>
      <c r="H454" s="237">
        <v>125</v>
      </c>
      <c r="I454" s="237">
        <v>144</v>
      </c>
      <c r="J454" s="237">
        <v>190</v>
      </c>
      <c r="K454" s="237" t="s">
        <v>1223</v>
      </c>
      <c r="L454" s="239" t="s">
        <v>1826</v>
      </c>
      <c r="M454" s="154"/>
      <c r="N454" s="154"/>
      <c r="O454" s="154"/>
      <c r="P454" s="154"/>
      <c r="Q454" s="154"/>
      <c r="R454" s="154"/>
      <c r="S454" s="154"/>
      <c r="T454" s="154"/>
      <c r="U454" s="154"/>
      <c r="V454" s="154"/>
      <c r="W454" s="154"/>
      <c r="X454" s="154"/>
      <c r="Y454" s="154"/>
      <c r="Z454" s="240"/>
      <c r="AA454" s="240"/>
      <c r="AB454" s="240"/>
      <c r="AC454" s="240"/>
      <c r="AD454" s="240"/>
      <c r="AE454" s="240"/>
      <c r="AF454" s="240"/>
      <c r="AG454" s="240"/>
      <c r="AH454" s="240"/>
      <c r="AI454" s="240"/>
      <c r="AJ454" s="240"/>
      <c r="AK454" s="240"/>
      <c r="AL454" s="240"/>
      <c r="AM454" s="240"/>
      <c r="AN454" s="240"/>
      <c r="AO454" s="240"/>
      <c r="AP454" s="240"/>
      <c r="AQ454" s="240"/>
      <c r="AR454" s="240"/>
      <c r="AS454" s="240"/>
      <c r="AT454" s="240"/>
      <c r="AU454" s="240"/>
      <c r="AV454" s="240"/>
      <c r="AW454" s="240"/>
      <c r="AX454" s="240"/>
      <c r="AY454" s="240"/>
      <c r="AZ454" s="240"/>
      <c r="BA454" s="240"/>
      <c r="BB454" s="240"/>
      <c r="BC454" s="240"/>
      <c r="BD454" s="240"/>
      <c r="BE454" s="240"/>
      <c r="BF454" s="240"/>
      <c r="BG454" s="240"/>
      <c r="BH454" s="240"/>
      <c r="BI454" s="240"/>
      <c r="BJ454" s="240"/>
      <c r="BK454" s="240"/>
      <c r="BL454" s="240"/>
      <c r="BM454" s="240"/>
      <c r="BN454" s="240"/>
      <c r="BO454" s="240"/>
      <c r="BP454" s="240"/>
      <c r="BQ454" s="240"/>
      <c r="BR454" s="240"/>
      <c r="BS454" s="240"/>
      <c r="BT454" s="240"/>
      <c r="BU454" s="240"/>
      <c r="BV454" s="240"/>
      <c r="BW454" s="240"/>
      <c r="BX454" s="240"/>
      <c r="BY454" s="240"/>
      <c r="BZ454" s="240"/>
      <c r="CA454" s="240"/>
      <c r="CB454" s="240"/>
      <c r="CC454" s="240"/>
      <c r="CD454" s="240"/>
      <c r="CE454" s="240"/>
      <c r="CF454" s="240"/>
      <c r="CG454" s="240"/>
      <c r="CH454" s="240"/>
      <c r="CI454" s="240"/>
      <c r="CJ454" s="240"/>
      <c r="CK454" s="240"/>
      <c r="CL454" s="240"/>
      <c r="CM454" s="240"/>
      <c r="CN454" s="240"/>
      <c r="CO454" s="240"/>
      <c r="CP454" s="240"/>
      <c r="CQ454" s="240"/>
      <c r="CR454" s="240"/>
      <c r="CS454" s="240"/>
      <c r="CT454" s="240"/>
      <c r="CU454" s="240"/>
      <c r="CV454" s="240"/>
      <c r="CW454" s="240"/>
      <c r="CX454" s="240"/>
      <c r="CY454" s="240"/>
      <c r="CZ454" s="240"/>
      <c r="DA454" s="240"/>
      <c r="DB454" s="240"/>
      <c r="DC454" s="240"/>
      <c r="DD454" s="240"/>
      <c r="DE454" s="240"/>
      <c r="DF454" s="240"/>
      <c r="DG454" s="240"/>
      <c r="DH454" s="240"/>
      <c r="DI454" s="240"/>
      <c r="DJ454" s="240"/>
      <c r="DK454" s="240"/>
      <c r="DL454" s="240"/>
      <c r="DM454" s="240"/>
      <c r="DN454" s="240"/>
      <c r="DO454" s="240"/>
      <c r="DP454" s="240"/>
      <c r="DQ454" s="240"/>
      <c r="DR454" s="240"/>
      <c r="DS454" s="240"/>
      <c r="DT454" s="229"/>
      <c r="DU454" s="229"/>
      <c r="DV454" s="229"/>
    </row>
    <row r="455" spans="1:126" ht="15.75" x14ac:dyDescent="0.25">
      <c r="A455" s="235" t="s">
        <v>983</v>
      </c>
      <c r="B455" s="236" t="s">
        <v>984</v>
      </c>
      <c r="C455" s="238" t="s">
        <v>1223</v>
      </c>
      <c r="D455" s="237" t="s">
        <v>1223</v>
      </c>
      <c r="E455" s="237">
        <v>136957</v>
      </c>
      <c r="F455" s="237">
        <v>179976</v>
      </c>
      <c r="G455" s="237">
        <v>222667</v>
      </c>
      <c r="H455" s="237">
        <v>103</v>
      </c>
      <c r="I455" s="237">
        <v>125</v>
      </c>
      <c r="J455" s="237">
        <v>196</v>
      </c>
      <c r="K455" s="237" t="s">
        <v>1223</v>
      </c>
      <c r="L455" s="239" t="s">
        <v>1735</v>
      </c>
      <c r="M455" s="154"/>
      <c r="N455" s="154"/>
      <c r="O455" s="154"/>
      <c r="P455" s="154"/>
      <c r="Q455" s="154"/>
      <c r="R455" s="154"/>
      <c r="S455" s="154"/>
      <c r="T455" s="154"/>
      <c r="U455" s="154"/>
      <c r="V455" s="154"/>
      <c r="W455" s="154"/>
      <c r="X455" s="154"/>
      <c r="Y455" s="154"/>
      <c r="Z455" s="240"/>
      <c r="AA455" s="240"/>
      <c r="AB455" s="240"/>
      <c r="AC455" s="240"/>
      <c r="AD455" s="240"/>
      <c r="AE455" s="240"/>
      <c r="AF455" s="240"/>
      <c r="AG455" s="240"/>
      <c r="AH455" s="240"/>
      <c r="AI455" s="240"/>
      <c r="AJ455" s="240"/>
      <c r="AK455" s="240"/>
      <c r="AL455" s="240"/>
      <c r="AM455" s="240"/>
      <c r="AN455" s="240"/>
      <c r="AO455" s="240"/>
      <c r="AP455" s="240"/>
      <c r="AQ455" s="240"/>
      <c r="AR455" s="240"/>
      <c r="AS455" s="240"/>
      <c r="AT455" s="240"/>
      <c r="AU455" s="240"/>
      <c r="AV455" s="240"/>
      <c r="AW455" s="240"/>
      <c r="AX455" s="240"/>
      <c r="AY455" s="240"/>
      <c r="AZ455" s="240"/>
      <c r="BA455" s="240"/>
      <c r="BB455" s="240"/>
      <c r="BC455" s="240"/>
      <c r="BD455" s="240"/>
      <c r="BE455" s="240"/>
      <c r="BF455" s="240"/>
      <c r="BG455" s="240"/>
      <c r="BH455" s="240"/>
      <c r="BI455" s="240"/>
      <c r="BJ455" s="240"/>
      <c r="BK455" s="240"/>
      <c r="BL455" s="240"/>
      <c r="BM455" s="240"/>
      <c r="BN455" s="240"/>
      <c r="BO455" s="240"/>
      <c r="BP455" s="240"/>
      <c r="BQ455" s="240"/>
      <c r="BR455" s="240"/>
      <c r="BS455" s="240"/>
      <c r="BT455" s="240"/>
      <c r="BU455" s="240"/>
      <c r="BV455" s="240"/>
      <c r="BW455" s="240"/>
      <c r="BX455" s="240"/>
      <c r="BY455" s="240"/>
      <c r="BZ455" s="240"/>
      <c r="CA455" s="240"/>
      <c r="CB455" s="240"/>
      <c r="CC455" s="240"/>
      <c r="CD455" s="240"/>
      <c r="CE455" s="240"/>
      <c r="CF455" s="240"/>
      <c r="CG455" s="240"/>
      <c r="CH455" s="240"/>
      <c r="CI455" s="240"/>
      <c r="CJ455" s="240"/>
      <c r="CK455" s="240"/>
      <c r="CL455" s="240"/>
      <c r="CM455" s="240"/>
      <c r="CN455" s="240"/>
      <c r="CO455" s="240"/>
      <c r="CP455" s="240"/>
      <c r="CQ455" s="240"/>
      <c r="CR455" s="240"/>
      <c r="CS455" s="240"/>
      <c r="CT455" s="240"/>
      <c r="CU455" s="240"/>
      <c r="CV455" s="240"/>
      <c r="CW455" s="240"/>
      <c r="CX455" s="240"/>
      <c r="CY455" s="240"/>
      <c r="CZ455" s="240"/>
      <c r="DA455" s="240"/>
      <c r="DB455" s="240"/>
      <c r="DC455" s="240"/>
      <c r="DD455" s="240"/>
      <c r="DE455" s="240"/>
      <c r="DF455" s="240"/>
      <c r="DG455" s="240"/>
      <c r="DH455" s="240"/>
      <c r="DI455" s="240"/>
      <c r="DJ455" s="240"/>
      <c r="DK455" s="240"/>
      <c r="DL455" s="240"/>
      <c r="DM455" s="240"/>
      <c r="DN455" s="240"/>
      <c r="DO455" s="240"/>
      <c r="DP455" s="240"/>
      <c r="DQ455" s="240"/>
      <c r="DR455" s="240"/>
      <c r="DS455" s="240"/>
      <c r="DT455" s="229"/>
      <c r="DU455" s="229"/>
      <c r="DV455" s="229"/>
    </row>
    <row r="456" spans="1:126" ht="15.75" x14ac:dyDescent="0.25">
      <c r="A456" s="163" t="s">
        <v>985</v>
      </c>
      <c r="B456" s="230" t="s">
        <v>986</v>
      </c>
      <c r="C456" s="231" t="e">
        <v>#N/A</v>
      </c>
      <c r="D456" s="231" t="e">
        <v>#N/A</v>
      </c>
      <c r="E456" s="231" t="e">
        <v>#N/A</v>
      </c>
      <c r="F456" s="231" t="e">
        <v>#N/A</v>
      </c>
      <c r="G456" s="231" t="e">
        <v>#N/A</v>
      </c>
      <c r="H456" s="231" t="e">
        <v>#N/A</v>
      </c>
      <c r="I456" s="231" t="e">
        <v>#N/A</v>
      </c>
      <c r="J456" s="231" t="e">
        <v>#N/A</v>
      </c>
      <c r="K456" s="231" t="e">
        <v>#N/A</v>
      </c>
      <c r="L456" s="164" t="e">
        <v>#N/A</v>
      </c>
      <c r="M456" s="164"/>
      <c r="N456" s="164"/>
      <c r="O456" s="164"/>
      <c r="P456" s="164"/>
      <c r="Q456" s="164"/>
      <c r="R456" s="164"/>
      <c r="S456" s="164"/>
      <c r="T456" s="164"/>
      <c r="U456" s="164"/>
      <c r="V456" s="164"/>
      <c r="W456" s="164"/>
      <c r="X456" s="164"/>
      <c r="Y456" s="164"/>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233"/>
      <c r="BE456" s="233"/>
      <c r="BF456" s="233"/>
      <c r="BG456" s="233"/>
      <c r="BH456" s="233"/>
      <c r="BI456" s="233"/>
      <c r="BJ456" s="233"/>
      <c r="BK456" s="233"/>
      <c r="BL456" s="233"/>
      <c r="BM456" s="233"/>
      <c r="BN456" s="233"/>
      <c r="BO456" s="233"/>
      <c r="BP456" s="233"/>
      <c r="BQ456" s="233"/>
      <c r="BR456" s="233"/>
      <c r="BS456" s="233"/>
      <c r="BT456" s="233"/>
      <c r="BU456" s="233"/>
      <c r="BV456" s="233"/>
      <c r="BW456" s="233"/>
      <c r="BX456" s="233"/>
      <c r="BY456" s="233"/>
      <c r="BZ456" s="233"/>
      <c r="CA456" s="233"/>
      <c r="CB456" s="233"/>
      <c r="CC456" s="233"/>
      <c r="CD456" s="233"/>
      <c r="CE456" s="233"/>
      <c r="CF456" s="233"/>
      <c r="CG456" s="233"/>
      <c r="CH456" s="233"/>
      <c r="CI456" s="233"/>
      <c r="CJ456" s="233"/>
      <c r="CK456" s="233"/>
      <c r="CL456" s="233"/>
      <c r="CM456" s="233"/>
      <c r="CN456" s="233"/>
      <c r="CO456" s="233"/>
      <c r="CP456" s="233"/>
      <c r="CQ456" s="233"/>
      <c r="CR456" s="233"/>
      <c r="CS456" s="233"/>
      <c r="CT456" s="233"/>
      <c r="CU456" s="233"/>
      <c r="CV456" s="233"/>
      <c r="CW456" s="233"/>
      <c r="CX456" s="233"/>
      <c r="CY456" s="233"/>
      <c r="CZ456" s="233"/>
      <c r="DA456" s="233"/>
      <c r="DB456" s="233"/>
      <c r="DC456" s="233"/>
      <c r="DD456" s="233"/>
      <c r="DE456" s="233"/>
      <c r="DF456" s="233"/>
      <c r="DG456" s="233"/>
      <c r="DH456" s="233"/>
      <c r="DI456" s="233"/>
      <c r="DJ456" s="233"/>
      <c r="DK456" s="233"/>
      <c r="DL456" s="233"/>
      <c r="DM456" s="233"/>
      <c r="DN456" s="233"/>
      <c r="DO456" s="233"/>
      <c r="DP456" s="233"/>
      <c r="DQ456" s="233"/>
      <c r="DR456" s="233"/>
      <c r="DS456" s="233"/>
      <c r="DT456" s="229"/>
      <c r="DU456" s="229"/>
      <c r="DV456" s="229"/>
    </row>
    <row r="457" spans="1:126" ht="15.75" x14ac:dyDescent="0.25">
      <c r="A457" s="163" t="s">
        <v>987</v>
      </c>
      <c r="B457" s="230" t="s">
        <v>988</v>
      </c>
      <c r="C457" s="231" t="e">
        <v>#N/A</v>
      </c>
      <c r="D457" s="231" t="e">
        <v>#N/A</v>
      </c>
      <c r="E457" s="231" t="e">
        <v>#N/A</v>
      </c>
      <c r="F457" s="231" t="e">
        <v>#N/A</v>
      </c>
      <c r="G457" s="231" t="e">
        <v>#N/A</v>
      </c>
      <c r="H457" s="231" t="e">
        <v>#N/A</v>
      </c>
      <c r="I457" s="231" t="e">
        <v>#N/A</v>
      </c>
      <c r="J457" s="231" t="e">
        <v>#N/A</v>
      </c>
      <c r="K457" s="231" t="e">
        <v>#N/A</v>
      </c>
      <c r="L457" s="164" t="e">
        <v>#N/A</v>
      </c>
      <c r="M457" s="164"/>
      <c r="N457" s="164"/>
      <c r="O457" s="164"/>
      <c r="P457" s="164"/>
      <c r="Q457" s="164"/>
      <c r="R457" s="164"/>
      <c r="S457" s="164"/>
      <c r="T457" s="164"/>
      <c r="U457" s="164"/>
      <c r="V457" s="164"/>
      <c r="W457" s="164"/>
      <c r="X457" s="164"/>
      <c r="Y457" s="164"/>
      <c r="Z457" s="232"/>
      <c r="AA457" s="232"/>
      <c r="AB457" s="232"/>
      <c r="AC457" s="232"/>
      <c r="AD457" s="232"/>
      <c r="AE457" s="232"/>
      <c r="AF457" s="232"/>
      <c r="AG457" s="232"/>
      <c r="AH457" s="232"/>
      <c r="AI457" s="232"/>
      <c r="AJ457" s="232"/>
      <c r="AK457" s="232"/>
      <c r="AL457" s="232"/>
      <c r="AM457" s="232"/>
      <c r="AN457" s="232"/>
      <c r="AO457" s="232"/>
      <c r="AP457" s="232"/>
      <c r="AQ457" s="232"/>
      <c r="AR457" s="232"/>
      <c r="AS457" s="232"/>
      <c r="AT457" s="232"/>
      <c r="AU457" s="232"/>
      <c r="AV457" s="232"/>
      <c r="AW457" s="232"/>
      <c r="AX457" s="232"/>
      <c r="AY457" s="232"/>
      <c r="AZ457" s="232"/>
      <c r="BA457" s="232"/>
      <c r="BB457" s="232"/>
      <c r="BC457" s="232"/>
      <c r="BD457" s="232"/>
      <c r="BE457" s="232"/>
      <c r="BF457" s="232"/>
      <c r="BG457" s="232"/>
      <c r="BH457" s="232"/>
      <c r="BI457" s="232"/>
      <c r="BJ457" s="232"/>
      <c r="BK457" s="232"/>
      <c r="BL457" s="232"/>
      <c r="BM457" s="232"/>
      <c r="BN457" s="232"/>
      <c r="BO457" s="232"/>
      <c r="BP457" s="232"/>
      <c r="BQ457" s="232"/>
      <c r="BR457" s="232"/>
      <c r="BS457" s="232"/>
      <c r="BT457" s="232"/>
      <c r="BU457" s="232"/>
      <c r="BV457" s="232"/>
      <c r="BW457" s="232"/>
      <c r="BX457" s="232"/>
      <c r="BY457" s="232"/>
      <c r="BZ457" s="232"/>
      <c r="CA457" s="232"/>
      <c r="CB457" s="232"/>
      <c r="CC457" s="232"/>
      <c r="CD457" s="232"/>
      <c r="CE457" s="232"/>
      <c r="CF457" s="232"/>
      <c r="CG457" s="232"/>
      <c r="CH457" s="232"/>
      <c r="CI457" s="232"/>
      <c r="CJ457" s="232"/>
      <c r="CK457" s="232"/>
      <c r="CL457" s="232"/>
      <c r="CM457" s="232"/>
      <c r="CN457" s="232"/>
      <c r="CO457" s="232"/>
      <c r="CP457" s="232"/>
      <c r="CQ457" s="232"/>
      <c r="CR457" s="232"/>
      <c r="CS457" s="232"/>
      <c r="CT457" s="232"/>
      <c r="CU457" s="232"/>
      <c r="CV457" s="232"/>
      <c r="CW457" s="232"/>
      <c r="CX457" s="232"/>
      <c r="CY457" s="232"/>
      <c r="CZ457" s="232"/>
      <c r="DA457" s="232"/>
      <c r="DB457" s="232"/>
      <c r="DC457" s="232"/>
      <c r="DD457" s="232"/>
      <c r="DE457" s="232"/>
      <c r="DF457" s="232"/>
      <c r="DG457" s="232"/>
      <c r="DH457" s="232"/>
      <c r="DI457" s="232"/>
      <c r="DJ457" s="232"/>
      <c r="DK457" s="232"/>
      <c r="DL457" s="232"/>
      <c r="DM457" s="232"/>
      <c r="DN457" s="232"/>
      <c r="DO457" s="232"/>
      <c r="DP457" s="232"/>
      <c r="DQ457" s="232"/>
      <c r="DR457" s="232"/>
      <c r="DS457" s="232"/>
      <c r="DT457" s="229"/>
      <c r="DU457" s="229"/>
      <c r="DV457" s="229"/>
    </row>
    <row r="458" spans="1:126" ht="15.75" x14ac:dyDescent="0.25">
      <c r="A458" s="235" t="s">
        <v>989</v>
      </c>
      <c r="B458" s="236" t="s">
        <v>990</v>
      </c>
      <c r="C458" s="237">
        <v>96083</v>
      </c>
      <c r="D458" s="237">
        <v>125625</v>
      </c>
      <c r="E458" s="237">
        <v>157300</v>
      </c>
      <c r="F458" s="237">
        <v>183963</v>
      </c>
      <c r="G458" s="237">
        <v>243693</v>
      </c>
      <c r="H458" s="237">
        <v>128</v>
      </c>
      <c r="I458" s="237">
        <v>152</v>
      </c>
      <c r="J458" s="237">
        <v>176</v>
      </c>
      <c r="K458" s="237">
        <v>271</v>
      </c>
      <c r="L458" s="239" t="s">
        <v>1735</v>
      </c>
      <c r="M458" s="154"/>
      <c r="N458" s="154"/>
      <c r="O458" s="154"/>
      <c r="P458" s="154"/>
      <c r="Q458" s="154"/>
      <c r="R458" s="154"/>
      <c r="S458" s="154"/>
      <c r="T458" s="154"/>
      <c r="U458" s="154"/>
      <c r="V458" s="154"/>
      <c r="W458" s="154"/>
      <c r="X458" s="154"/>
      <c r="Y458" s="154"/>
      <c r="Z458" s="240"/>
      <c r="AA458" s="240"/>
      <c r="AB458" s="240"/>
      <c r="AC458" s="240"/>
      <c r="AD458" s="240"/>
      <c r="AE458" s="240"/>
      <c r="AF458" s="240"/>
      <c r="AG458" s="240"/>
      <c r="AH458" s="240"/>
      <c r="AI458" s="240"/>
      <c r="AJ458" s="240"/>
      <c r="AK458" s="240"/>
      <c r="AL458" s="240"/>
      <c r="AM458" s="240"/>
      <c r="AN458" s="240"/>
      <c r="AO458" s="240"/>
      <c r="AP458" s="240"/>
      <c r="AQ458" s="240"/>
      <c r="AR458" s="240"/>
      <c r="AS458" s="240"/>
      <c r="AT458" s="240"/>
      <c r="AU458" s="240"/>
      <c r="AV458" s="240"/>
      <c r="AW458" s="240"/>
      <c r="AX458" s="240"/>
      <c r="AY458" s="240"/>
      <c r="AZ458" s="240"/>
      <c r="BA458" s="240"/>
      <c r="BB458" s="240"/>
      <c r="BC458" s="240"/>
      <c r="BD458" s="240"/>
      <c r="BE458" s="240"/>
      <c r="BF458" s="240"/>
      <c r="BG458" s="240"/>
      <c r="BH458" s="240"/>
      <c r="BI458" s="240"/>
      <c r="BJ458" s="240"/>
      <c r="BK458" s="240"/>
      <c r="BL458" s="240"/>
      <c r="BM458" s="240"/>
      <c r="BN458" s="240"/>
      <c r="BO458" s="240"/>
      <c r="BP458" s="240"/>
      <c r="BQ458" s="240"/>
      <c r="BR458" s="240"/>
      <c r="BS458" s="240"/>
      <c r="BT458" s="240"/>
      <c r="BU458" s="240"/>
      <c r="BV458" s="240"/>
      <c r="BW458" s="240"/>
      <c r="BX458" s="240"/>
      <c r="BY458" s="240"/>
      <c r="BZ458" s="240"/>
      <c r="CA458" s="240"/>
      <c r="CB458" s="240"/>
      <c r="CC458" s="240"/>
      <c r="CD458" s="240"/>
      <c r="CE458" s="240"/>
      <c r="CF458" s="240"/>
      <c r="CG458" s="240"/>
      <c r="CH458" s="240"/>
      <c r="CI458" s="240"/>
      <c r="CJ458" s="240"/>
      <c r="CK458" s="240"/>
      <c r="CL458" s="240"/>
      <c r="CM458" s="240"/>
      <c r="CN458" s="240"/>
      <c r="CO458" s="240"/>
      <c r="CP458" s="240"/>
      <c r="CQ458" s="240"/>
      <c r="CR458" s="240"/>
      <c r="CS458" s="240"/>
      <c r="CT458" s="240"/>
      <c r="CU458" s="240"/>
      <c r="CV458" s="240"/>
      <c r="CW458" s="240"/>
      <c r="CX458" s="240"/>
      <c r="CY458" s="240"/>
      <c r="CZ458" s="240"/>
      <c r="DA458" s="240"/>
      <c r="DB458" s="240"/>
      <c r="DC458" s="240"/>
      <c r="DD458" s="240"/>
      <c r="DE458" s="240"/>
      <c r="DF458" s="240"/>
      <c r="DG458" s="240"/>
      <c r="DH458" s="240"/>
      <c r="DI458" s="240"/>
      <c r="DJ458" s="240"/>
      <c r="DK458" s="240"/>
      <c r="DL458" s="240"/>
      <c r="DM458" s="240"/>
      <c r="DN458" s="240"/>
      <c r="DO458" s="240"/>
      <c r="DP458" s="240"/>
      <c r="DQ458" s="240"/>
      <c r="DR458" s="240"/>
      <c r="DS458" s="240"/>
      <c r="DT458" s="229"/>
      <c r="DU458" s="229"/>
      <c r="DV458" s="229"/>
    </row>
    <row r="459" spans="1:126" ht="15.75" x14ac:dyDescent="0.25">
      <c r="A459" s="235" t="s">
        <v>991</v>
      </c>
      <c r="B459" s="236" t="s">
        <v>992</v>
      </c>
      <c r="C459" s="238" t="s">
        <v>1223</v>
      </c>
      <c r="D459" s="237" t="s">
        <v>1223</v>
      </c>
      <c r="E459" s="237">
        <v>205250</v>
      </c>
      <c r="F459" s="237">
        <v>276500</v>
      </c>
      <c r="G459" s="237">
        <v>404615</v>
      </c>
      <c r="H459" s="238" t="s">
        <v>1223</v>
      </c>
      <c r="I459" s="237">
        <v>155</v>
      </c>
      <c r="J459" s="237">
        <v>178</v>
      </c>
      <c r="K459" s="237">
        <v>268</v>
      </c>
      <c r="L459" s="239" t="s">
        <v>1735</v>
      </c>
      <c r="M459" s="154"/>
      <c r="N459" s="154"/>
      <c r="O459" s="154"/>
      <c r="P459" s="154"/>
      <c r="Q459" s="154"/>
      <c r="R459" s="154"/>
      <c r="S459" s="154"/>
      <c r="T459" s="154"/>
      <c r="U459" s="154"/>
      <c r="V459" s="154"/>
      <c r="W459" s="154"/>
      <c r="X459" s="154"/>
      <c r="Y459" s="154"/>
      <c r="Z459" s="240"/>
      <c r="AA459" s="240"/>
      <c r="AB459" s="240"/>
      <c r="AC459" s="240"/>
      <c r="AD459" s="240"/>
      <c r="AE459" s="240"/>
      <c r="AF459" s="240"/>
      <c r="AG459" s="240"/>
      <c r="AH459" s="240"/>
      <c r="AI459" s="240"/>
      <c r="AJ459" s="240"/>
      <c r="AK459" s="240"/>
      <c r="AL459" s="240"/>
      <c r="AM459" s="240"/>
      <c r="AN459" s="240"/>
      <c r="AO459" s="240"/>
      <c r="AP459" s="240"/>
      <c r="AQ459" s="240"/>
      <c r="AR459" s="240"/>
      <c r="AS459" s="240"/>
      <c r="AT459" s="240"/>
      <c r="AU459" s="240"/>
      <c r="AV459" s="240"/>
      <c r="AW459" s="240"/>
      <c r="AX459" s="240"/>
      <c r="AY459" s="240"/>
      <c r="AZ459" s="240"/>
      <c r="BA459" s="240"/>
      <c r="BB459" s="240"/>
      <c r="BC459" s="240"/>
      <c r="BD459" s="240"/>
      <c r="BE459" s="240"/>
      <c r="BF459" s="240"/>
      <c r="BG459" s="240"/>
      <c r="BH459" s="240"/>
      <c r="BI459" s="240"/>
      <c r="BJ459" s="240"/>
      <c r="BK459" s="240"/>
      <c r="BL459" s="240"/>
      <c r="BM459" s="240"/>
      <c r="BN459" s="240"/>
      <c r="BO459" s="240"/>
      <c r="BP459" s="240"/>
      <c r="BQ459" s="240"/>
      <c r="BR459" s="240"/>
      <c r="BS459" s="240"/>
      <c r="BT459" s="240"/>
      <c r="BU459" s="240"/>
      <c r="BV459" s="240"/>
      <c r="BW459" s="240"/>
      <c r="BX459" s="240"/>
      <c r="BY459" s="240"/>
      <c r="BZ459" s="240"/>
      <c r="CA459" s="240"/>
      <c r="CB459" s="240"/>
      <c r="CC459" s="240"/>
      <c r="CD459" s="240"/>
      <c r="CE459" s="240"/>
      <c r="CF459" s="240"/>
      <c r="CG459" s="240"/>
      <c r="CH459" s="240"/>
      <c r="CI459" s="240"/>
      <c r="CJ459" s="240"/>
      <c r="CK459" s="240"/>
      <c r="CL459" s="240"/>
      <c r="CM459" s="240"/>
      <c r="CN459" s="240"/>
      <c r="CO459" s="240"/>
      <c r="CP459" s="240"/>
      <c r="CQ459" s="240"/>
      <c r="CR459" s="240"/>
      <c r="CS459" s="240"/>
      <c r="CT459" s="240"/>
      <c r="CU459" s="240"/>
      <c r="CV459" s="240"/>
      <c r="CW459" s="240"/>
      <c r="CX459" s="240"/>
      <c r="CY459" s="240"/>
      <c r="CZ459" s="240"/>
      <c r="DA459" s="240"/>
      <c r="DB459" s="240"/>
      <c r="DC459" s="240"/>
      <c r="DD459" s="240"/>
      <c r="DE459" s="240"/>
      <c r="DF459" s="240"/>
      <c r="DG459" s="240"/>
      <c r="DH459" s="240"/>
      <c r="DI459" s="240"/>
      <c r="DJ459" s="240"/>
      <c r="DK459" s="240"/>
      <c r="DL459" s="240"/>
      <c r="DM459" s="240"/>
      <c r="DN459" s="240"/>
      <c r="DO459" s="240"/>
      <c r="DP459" s="240"/>
      <c r="DQ459" s="240"/>
      <c r="DR459" s="240"/>
      <c r="DS459" s="240"/>
      <c r="DT459" s="229"/>
      <c r="DU459" s="229"/>
      <c r="DV459" s="229"/>
    </row>
    <row r="460" spans="1:126" ht="15.75" x14ac:dyDescent="0.25">
      <c r="A460" s="163" t="s">
        <v>993</v>
      </c>
      <c r="B460" s="230" t="s">
        <v>994</v>
      </c>
      <c r="C460" s="231" t="e">
        <v>#N/A</v>
      </c>
      <c r="D460" s="231" t="e">
        <v>#N/A</v>
      </c>
      <c r="E460" s="231" t="e">
        <v>#N/A</v>
      </c>
      <c r="F460" s="231" t="e">
        <v>#N/A</v>
      </c>
      <c r="G460" s="231" t="e">
        <v>#N/A</v>
      </c>
      <c r="H460" s="231" t="e">
        <v>#N/A</v>
      </c>
      <c r="I460" s="231" t="e">
        <v>#N/A</v>
      </c>
      <c r="J460" s="231" t="e">
        <v>#N/A</v>
      </c>
      <c r="K460" s="231" t="e">
        <v>#N/A</v>
      </c>
      <c r="L460" s="164" t="e">
        <v>#N/A</v>
      </c>
      <c r="M460" s="164"/>
      <c r="N460" s="164"/>
      <c r="O460" s="164"/>
      <c r="P460" s="164"/>
      <c r="Q460" s="164"/>
      <c r="R460" s="164"/>
      <c r="S460" s="164"/>
      <c r="T460" s="164"/>
      <c r="U460" s="164"/>
      <c r="V460" s="164"/>
      <c r="W460" s="164"/>
      <c r="X460" s="164"/>
      <c r="Y460" s="164"/>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33"/>
      <c r="BF460" s="233"/>
      <c r="BG460" s="233"/>
      <c r="BH460" s="233"/>
      <c r="BI460" s="233"/>
      <c r="BJ460" s="233"/>
      <c r="BK460" s="233"/>
      <c r="BL460" s="233"/>
      <c r="BM460" s="233"/>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33"/>
      <c r="CI460" s="233"/>
      <c r="CJ460" s="233"/>
      <c r="CK460" s="233"/>
      <c r="CL460" s="233"/>
      <c r="CM460" s="233"/>
      <c r="CN460" s="233"/>
      <c r="CO460" s="233"/>
      <c r="CP460" s="233"/>
      <c r="CQ460" s="233"/>
      <c r="CR460" s="233"/>
      <c r="CS460" s="233"/>
      <c r="CT460" s="233"/>
      <c r="CU460" s="233"/>
      <c r="CV460" s="233"/>
      <c r="CW460" s="233"/>
      <c r="CX460" s="233"/>
      <c r="CY460" s="233"/>
      <c r="CZ460" s="233"/>
      <c r="DA460" s="233"/>
      <c r="DB460" s="233"/>
      <c r="DC460" s="233"/>
      <c r="DD460" s="233"/>
      <c r="DE460" s="233"/>
      <c r="DF460" s="233"/>
      <c r="DG460" s="233"/>
      <c r="DH460" s="233"/>
      <c r="DI460" s="233"/>
      <c r="DJ460" s="233"/>
      <c r="DK460" s="233"/>
      <c r="DL460" s="233"/>
      <c r="DM460" s="233"/>
      <c r="DN460" s="233"/>
      <c r="DO460" s="233"/>
      <c r="DP460" s="233"/>
      <c r="DQ460" s="233"/>
      <c r="DR460" s="233"/>
      <c r="DS460" s="233"/>
      <c r="DT460" s="229"/>
      <c r="DU460" s="229"/>
      <c r="DV460" s="229"/>
    </row>
    <row r="461" spans="1:126" ht="15.75" x14ac:dyDescent="0.25">
      <c r="A461" s="235" t="s">
        <v>995</v>
      </c>
      <c r="B461" s="236" t="s">
        <v>996</v>
      </c>
      <c r="C461" s="237" t="s">
        <v>1223</v>
      </c>
      <c r="D461" s="237" t="s">
        <v>1223</v>
      </c>
      <c r="E461" s="237">
        <v>317000</v>
      </c>
      <c r="F461" s="237">
        <v>316667</v>
      </c>
      <c r="G461" s="237">
        <v>415000</v>
      </c>
      <c r="H461" s="237" t="s">
        <v>1223</v>
      </c>
      <c r="I461" s="237">
        <v>161</v>
      </c>
      <c r="J461" s="237">
        <v>216</v>
      </c>
      <c r="K461" s="237" t="s">
        <v>1223</v>
      </c>
      <c r="L461" s="243" t="s">
        <v>1739</v>
      </c>
      <c r="M461" s="154"/>
      <c r="N461" s="154"/>
      <c r="O461" s="154"/>
      <c r="P461" s="154"/>
      <c r="Q461" s="154"/>
      <c r="R461" s="154"/>
      <c r="S461" s="154"/>
      <c r="T461" s="154"/>
      <c r="U461" s="154"/>
      <c r="V461" s="154"/>
      <c r="W461" s="154"/>
      <c r="X461" s="154"/>
      <c r="Y461" s="154"/>
      <c r="Z461" s="240"/>
      <c r="AA461" s="240"/>
      <c r="AB461" s="240"/>
      <c r="AC461" s="240"/>
      <c r="AD461" s="240"/>
      <c r="AE461" s="240"/>
      <c r="AF461" s="240"/>
      <c r="AG461" s="240"/>
      <c r="AH461" s="240"/>
      <c r="AI461" s="240"/>
      <c r="AJ461" s="240"/>
      <c r="AK461" s="240"/>
      <c r="AL461" s="240"/>
      <c r="AM461" s="240"/>
      <c r="AN461" s="240"/>
      <c r="AO461" s="240"/>
      <c r="AP461" s="240"/>
      <c r="AQ461" s="240"/>
      <c r="AR461" s="240"/>
      <c r="AS461" s="240"/>
      <c r="AT461" s="240"/>
      <c r="AU461" s="240"/>
      <c r="AV461" s="240"/>
      <c r="AW461" s="240"/>
      <c r="AX461" s="240"/>
      <c r="AY461" s="240"/>
      <c r="AZ461" s="240"/>
      <c r="BA461" s="240"/>
      <c r="BB461" s="240"/>
      <c r="BC461" s="240"/>
      <c r="BD461" s="240"/>
      <c r="BE461" s="240"/>
      <c r="BF461" s="240"/>
      <c r="BG461" s="240"/>
      <c r="BH461" s="240"/>
      <c r="BI461" s="240"/>
      <c r="BJ461" s="240"/>
      <c r="BK461" s="240"/>
      <c r="BL461" s="240"/>
      <c r="BM461" s="240"/>
      <c r="BN461" s="240"/>
      <c r="BO461" s="240"/>
      <c r="BP461" s="240"/>
      <c r="BQ461" s="240"/>
      <c r="BR461" s="240"/>
      <c r="BS461" s="240"/>
      <c r="BT461" s="240"/>
      <c r="BU461" s="240"/>
      <c r="BV461" s="240"/>
      <c r="BW461" s="240"/>
      <c r="BX461" s="240"/>
      <c r="BY461" s="240"/>
      <c r="BZ461" s="240"/>
      <c r="CA461" s="240"/>
      <c r="CB461" s="240"/>
      <c r="CC461" s="240"/>
      <c r="CD461" s="240"/>
      <c r="CE461" s="240"/>
      <c r="CF461" s="240"/>
      <c r="CG461" s="240"/>
      <c r="CH461" s="240"/>
      <c r="CI461" s="240"/>
      <c r="CJ461" s="240"/>
      <c r="CK461" s="240"/>
      <c r="CL461" s="240"/>
      <c r="CM461" s="240"/>
      <c r="CN461" s="240"/>
      <c r="CO461" s="240"/>
      <c r="CP461" s="240"/>
      <c r="CQ461" s="240"/>
      <c r="CR461" s="240"/>
      <c r="CS461" s="240"/>
      <c r="CT461" s="240"/>
      <c r="CU461" s="240"/>
      <c r="CV461" s="240"/>
      <c r="CW461" s="240"/>
      <c r="CX461" s="240"/>
      <c r="CY461" s="240"/>
      <c r="CZ461" s="240"/>
      <c r="DA461" s="240"/>
      <c r="DB461" s="240"/>
      <c r="DC461" s="240"/>
      <c r="DD461" s="240"/>
      <c r="DE461" s="240"/>
      <c r="DF461" s="240"/>
      <c r="DG461" s="240"/>
      <c r="DH461" s="240"/>
      <c r="DI461" s="240"/>
      <c r="DJ461" s="240"/>
      <c r="DK461" s="240"/>
      <c r="DL461" s="240"/>
      <c r="DM461" s="240"/>
      <c r="DN461" s="240"/>
      <c r="DO461" s="240"/>
      <c r="DP461" s="240"/>
      <c r="DQ461" s="240"/>
      <c r="DR461" s="240"/>
      <c r="DS461" s="240"/>
      <c r="DT461" s="229"/>
      <c r="DU461" s="229"/>
      <c r="DV461" s="229"/>
    </row>
    <row r="462" spans="1:126" ht="15.75" x14ac:dyDescent="0.25">
      <c r="A462" s="163" t="s">
        <v>997</v>
      </c>
      <c r="B462" s="230" t="s">
        <v>998</v>
      </c>
      <c r="C462" s="231" t="e">
        <v>#N/A</v>
      </c>
      <c r="D462" s="231" t="e">
        <v>#N/A</v>
      </c>
      <c r="E462" s="231" t="e">
        <v>#N/A</v>
      </c>
      <c r="F462" s="231" t="e">
        <v>#N/A</v>
      </c>
      <c r="G462" s="231" t="e">
        <v>#N/A</v>
      </c>
      <c r="H462" s="231" t="e">
        <v>#N/A</v>
      </c>
      <c r="I462" s="231" t="e">
        <v>#N/A</v>
      </c>
      <c r="J462" s="231" t="e">
        <v>#N/A</v>
      </c>
      <c r="K462" s="231" t="e">
        <v>#N/A</v>
      </c>
      <c r="L462" s="164" t="e">
        <v>#N/A</v>
      </c>
      <c r="M462" s="164"/>
      <c r="N462" s="164"/>
      <c r="O462" s="164"/>
      <c r="P462" s="164"/>
      <c r="Q462" s="164"/>
      <c r="R462" s="164"/>
      <c r="S462" s="164"/>
      <c r="T462" s="164"/>
      <c r="U462" s="164"/>
      <c r="V462" s="164"/>
      <c r="W462" s="164"/>
      <c r="X462" s="164"/>
      <c r="Y462" s="164"/>
      <c r="Z462" s="233"/>
      <c r="AA462" s="233"/>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c r="AW462" s="233"/>
      <c r="AX462" s="233"/>
      <c r="AY462" s="233"/>
      <c r="AZ462" s="233"/>
      <c r="BA462" s="233"/>
      <c r="BB462" s="233"/>
      <c r="BC462" s="233"/>
      <c r="BD462" s="233"/>
      <c r="BE462" s="233"/>
      <c r="BF462" s="233"/>
      <c r="BG462" s="233"/>
      <c r="BH462" s="233"/>
      <c r="BI462" s="233"/>
      <c r="BJ462" s="233"/>
      <c r="BK462" s="233"/>
      <c r="BL462" s="233"/>
      <c r="BM462" s="233"/>
      <c r="BN462" s="233"/>
      <c r="BO462" s="233"/>
      <c r="BP462" s="233"/>
      <c r="BQ462" s="233"/>
      <c r="BR462" s="233"/>
      <c r="BS462" s="233"/>
      <c r="BT462" s="233"/>
      <c r="BU462" s="233"/>
      <c r="BV462" s="233"/>
      <c r="BW462" s="233"/>
      <c r="BX462" s="233"/>
      <c r="BY462" s="233"/>
      <c r="BZ462" s="233"/>
      <c r="CA462" s="233"/>
      <c r="CB462" s="233"/>
      <c r="CC462" s="233"/>
      <c r="CD462" s="233"/>
      <c r="CE462" s="233"/>
      <c r="CF462" s="233"/>
      <c r="CG462" s="233"/>
      <c r="CH462" s="233"/>
      <c r="CI462" s="233"/>
      <c r="CJ462" s="233"/>
      <c r="CK462" s="233"/>
      <c r="CL462" s="233"/>
      <c r="CM462" s="233"/>
      <c r="CN462" s="233"/>
      <c r="CO462" s="233"/>
      <c r="CP462" s="233"/>
      <c r="CQ462" s="233"/>
      <c r="CR462" s="233"/>
      <c r="CS462" s="233"/>
      <c r="CT462" s="233"/>
      <c r="CU462" s="233"/>
      <c r="CV462" s="233"/>
      <c r="CW462" s="233"/>
      <c r="CX462" s="233"/>
      <c r="CY462" s="233"/>
      <c r="CZ462" s="233"/>
      <c r="DA462" s="233"/>
      <c r="DB462" s="233"/>
      <c r="DC462" s="233"/>
      <c r="DD462" s="233"/>
      <c r="DE462" s="233"/>
      <c r="DF462" s="233"/>
      <c r="DG462" s="233"/>
      <c r="DH462" s="233"/>
      <c r="DI462" s="233"/>
      <c r="DJ462" s="233"/>
      <c r="DK462" s="233"/>
      <c r="DL462" s="233"/>
      <c r="DM462" s="233"/>
      <c r="DN462" s="233"/>
      <c r="DO462" s="233"/>
      <c r="DP462" s="233"/>
      <c r="DQ462" s="233"/>
      <c r="DR462" s="233"/>
      <c r="DS462" s="233"/>
      <c r="DT462" s="229"/>
      <c r="DU462" s="229"/>
      <c r="DV462" s="229"/>
    </row>
    <row r="463" spans="1:126" ht="15.75" x14ac:dyDescent="0.25">
      <c r="A463" s="163" t="s">
        <v>999</v>
      </c>
      <c r="B463" s="230" t="s">
        <v>1000</v>
      </c>
      <c r="C463" s="231" t="e">
        <v>#N/A</v>
      </c>
      <c r="D463" s="231" t="e">
        <v>#N/A</v>
      </c>
      <c r="E463" s="231" t="e">
        <v>#N/A</v>
      </c>
      <c r="F463" s="231" t="e">
        <v>#N/A</v>
      </c>
      <c r="G463" s="231" t="e">
        <v>#N/A</v>
      </c>
      <c r="H463" s="231" t="e">
        <v>#N/A</v>
      </c>
      <c r="I463" s="231" t="e">
        <v>#N/A</v>
      </c>
      <c r="J463" s="231" t="e">
        <v>#N/A</v>
      </c>
      <c r="K463" s="231" t="e">
        <v>#N/A</v>
      </c>
      <c r="L463" s="164" t="e">
        <v>#N/A</v>
      </c>
      <c r="M463" s="164"/>
      <c r="N463" s="164"/>
      <c r="O463" s="164"/>
      <c r="P463" s="164"/>
      <c r="Q463" s="164"/>
      <c r="R463" s="164"/>
      <c r="S463" s="164"/>
      <c r="T463" s="164"/>
      <c r="U463" s="164"/>
      <c r="V463" s="164"/>
      <c r="W463" s="164"/>
      <c r="X463" s="164"/>
      <c r="Y463" s="164"/>
      <c r="Z463" s="232"/>
      <c r="AA463" s="232"/>
      <c r="AB463" s="232"/>
      <c r="AC463" s="232"/>
      <c r="AD463" s="232"/>
      <c r="AE463" s="232"/>
      <c r="AF463" s="232"/>
      <c r="AG463" s="232"/>
      <c r="AH463" s="232"/>
      <c r="AI463" s="232"/>
      <c r="AJ463" s="232"/>
      <c r="AK463" s="232"/>
      <c r="AL463" s="232"/>
      <c r="AM463" s="232"/>
      <c r="AN463" s="232"/>
      <c r="AO463" s="232"/>
      <c r="AP463" s="232"/>
      <c r="AQ463" s="232"/>
      <c r="AR463" s="232"/>
      <c r="AS463" s="232"/>
      <c r="AT463" s="232"/>
      <c r="AU463" s="232"/>
      <c r="AV463" s="232"/>
      <c r="AW463" s="232"/>
      <c r="AX463" s="232"/>
      <c r="AY463" s="232"/>
      <c r="AZ463" s="232"/>
      <c r="BA463" s="232"/>
      <c r="BB463" s="232"/>
      <c r="BC463" s="232"/>
      <c r="BD463" s="232"/>
      <c r="BE463" s="232"/>
      <c r="BF463" s="232"/>
      <c r="BG463" s="232"/>
      <c r="BH463" s="232"/>
      <c r="BI463" s="232"/>
      <c r="BJ463" s="232"/>
      <c r="BK463" s="232"/>
      <c r="BL463" s="232"/>
      <c r="BM463" s="232"/>
      <c r="BN463" s="232"/>
      <c r="BO463" s="232"/>
      <c r="BP463" s="232"/>
      <c r="BQ463" s="232"/>
      <c r="BR463" s="232"/>
      <c r="BS463" s="232"/>
      <c r="BT463" s="232"/>
      <c r="BU463" s="232"/>
      <c r="BV463" s="232"/>
      <c r="BW463" s="232"/>
      <c r="BX463" s="232"/>
      <c r="BY463" s="232"/>
      <c r="BZ463" s="232"/>
      <c r="CA463" s="232"/>
      <c r="CB463" s="232"/>
      <c r="CC463" s="232"/>
      <c r="CD463" s="232"/>
      <c r="CE463" s="232"/>
      <c r="CF463" s="232"/>
      <c r="CG463" s="232"/>
      <c r="CH463" s="232"/>
      <c r="CI463" s="232"/>
      <c r="CJ463" s="232"/>
      <c r="CK463" s="232"/>
      <c r="CL463" s="232"/>
      <c r="CM463" s="232"/>
      <c r="CN463" s="232"/>
      <c r="CO463" s="232"/>
      <c r="CP463" s="232"/>
      <c r="CQ463" s="232"/>
      <c r="CR463" s="232"/>
      <c r="CS463" s="232"/>
      <c r="CT463" s="232"/>
      <c r="CU463" s="232"/>
      <c r="CV463" s="232"/>
      <c r="CW463" s="232"/>
      <c r="CX463" s="232"/>
      <c r="CY463" s="232"/>
      <c r="CZ463" s="232"/>
      <c r="DA463" s="232"/>
      <c r="DB463" s="232"/>
      <c r="DC463" s="232"/>
      <c r="DD463" s="232"/>
      <c r="DE463" s="232"/>
      <c r="DF463" s="232"/>
      <c r="DG463" s="232"/>
      <c r="DH463" s="232"/>
      <c r="DI463" s="232"/>
      <c r="DJ463" s="232"/>
      <c r="DK463" s="232"/>
      <c r="DL463" s="232"/>
      <c r="DM463" s="232"/>
      <c r="DN463" s="232"/>
      <c r="DO463" s="232"/>
      <c r="DP463" s="232"/>
      <c r="DQ463" s="232"/>
      <c r="DR463" s="232"/>
      <c r="DS463" s="232"/>
      <c r="DT463" s="229"/>
      <c r="DU463" s="229"/>
      <c r="DV463" s="229"/>
    </row>
    <row r="464" spans="1:126" ht="15.75" x14ac:dyDescent="0.25">
      <c r="A464" s="163" t="s">
        <v>1001</v>
      </c>
      <c r="B464" s="230" t="s">
        <v>1002</v>
      </c>
      <c r="C464" s="231" t="e">
        <v>#N/A</v>
      </c>
      <c r="D464" s="231" t="e">
        <v>#N/A</v>
      </c>
      <c r="E464" s="231" t="e">
        <v>#N/A</v>
      </c>
      <c r="F464" s="231" t="e">
        <v>#N/A</v>
      </c>
      <c r="G464" s="231" t="e">
        <v>#N/A</v>
      </c>
      <c r="H464" s="231" t="e">
        <v>#N/A</v>
      </c>
      <c r="I464" s="231" t="e">
        <v>#N/A</v>
      </c>
      <c r="J464" s="231" t="e">
        <v>#N/A</v>
      </c>
      <c r="K464" s="231" t="e">
        <v>#N/A</v>
      </c>
      <c r="L464" s="164" t="e">
        <v>#N/A</v>
      </c>
      <c r="M464" s="164"/>
      <c r="N464" s="164"/>
      <c r="O464" s="164"/>
      <c r="P464" s="164"/>
      <c r="Q464" s="164"/>
      <c r="R464" s="164"/>
      <c r="S464" s="164"/>
      <c r="T464" s="164"/>
      <c r="U464" s="164"/>
      <c r="V464" s="164"/>
      <c r="W464" s="164"/>
      <c r="X464" s="164"/>
      <c r="Y464" s="164"/>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233"/>
      <c r="BE464" s="233"/>
      <c r="BF464" s="233"/>
      <c r="BG464" s="233"/>
      <c r="BH464" s="233"/>
      <c r="BI464" s="233"/>
      <c r="BJ464" s="233"/>
      <c r="BK464" s="233"/>
      <c r="BL464" s="233"/>
      <c r="BM464" s="233"/>
      <c r="BN464" s="233"/>
      <c r="BO464" s="233"/>
      <c r="BP464" s="233"/>
      <c r="BQ464" s="233"/>
      <c r="BR464" s="233"/>
      <c r="BS464" s="233"/>
      <c r="BT464" s="233"/>
      <c r="BU464" s="233"/>
      <c r="BV464" s="233"/>
      <c r="BW464" s="233"/>
      <c r="BX464" s="233"/>
      <c r="BY464" s="233"/>
      <c r="BZ464" s="233"/>
      <c r="CA464" s="233"/>
      <c r="CB464" s="233"/>
      <c r="CC464" s="233"/>
      <c r="CD464" s="233"/>
      <c r="CE464" s="233"/>
      <c r="CF464" s="233"/>
      <c r="CG464" s="233"/>
      <c r="CH464" s="233"/>
      <c r="CI464" s="233"/>
      <c r="CJ464" s="233"/>
      <c r="CK464" s="233"/>
      <c r="CL464" s="233"/>
      <c r="CM464" s="233"/>
      <c r="CN464" s="233"/>
      <c r="CO464" s="233"/>
      <c r="CP464" s="233"/>
      <c r="CQ464" s="233"/>
      <c r="CR464" s="233"/>
      <c r="CS464" s="233"/>
      <c r="CT464" s="233"/>
      <c r="CU464" s="233"/>
      <c r="CV464" s="233"/>
      <c r="CW464" s="233"/>
      <c r="CX464" s="233"/>
      <c r="CY464" s="233"/>
      <c r="CZ464" s="233"/>
      <c r="DA464" s="233"/>
      <c r="DB464" s="233"/>
      <c r="DC464" s="233"/>
      <c r="DD464" s="233"/>
      <c r="DE464" s="233"/>
      <c r="DF464" s="233"/>
      <c r="DG464" s="233"/>
      <c r="DH464" s="233"/>
      <c r="DI464" s="233"/>
      <c r="DJ464" s="233"/>
      <c r="DK464" s="233"/>
      <c r="DL464" s="233"/>
      <c r="DM464" s="233"/>
      <c r="DN464" s="233"/>
      <c r="DO464" s="233"/>
      <c r="DP464" s="233"/>
      <c r="DQ464" s="233"/>
      <c r="DR464" s="233"/>
      <c r="DS464" s="233"/>
      <c r="DT464" s="229"/>
      <c r="DU464" s="229"/>
      <c r="DV464" s="229"/>
    </row>
    <row r="465" spans="1:126" ht="15.75" x14ac:dyDescent="0.25">
      <c r="A465" s="163" t="s">
        <v>1003</v>
      </c>
      <c r="B465" s="230" t="s">
        <v>1004</v>
      </c>
      <c r="C465" s="231" t="e">
        <v>#N/A</v>
      </c>
      <c r="D465" s="231" t="e">
        <v>#N/A</v>
      </c>
      <c r="E465" s="231" t="e">
        <v>#N/A</v>
      </c>
      <c r="F465" s="231" t="e">
        <v>#N/A</v>
      </c>
      <c r="G465" s="231" t="e">
        <v>#N/A</v>
      </c>
      <c r="H465" s="231" t="e">
        <v>#N/A</v>
      </c>
      <c r="I465" s="231" t="e">
        <v>#N/A</v>
      </c>
      <c r="J465" s="231" t="e">
        <v>#N/A</v>
      </c>
      <c r="K465" s="231" t="e">
        <v>#N/A</v>
      </c>
      <c r="L465" s="164" t="e">
        <v>#N/A</v>
      </c>
      <c r="M465" s="164"/>
      <c r="N465" s="164"/>
      <c r="O465" s="164"/>
      <c r="P465" s="164"/>
      <c r="Q465" s="164"/>
      <c r="R465" s="164"/>
      <c r="S465" s="164"/>
      <c r="T465" s="164"/>
      <c r="U465" s="164"/>
      <c r="V465" s="164"/>
      <c r="W465" s="164"/>
      <c r="X465" s="164"/>
      <c r="Y465" s="164"/>
      <c r="Z465" s="232"/>
      <c r="AA465" s="232"/>
      <c r="AB465" s="232"/>
      <c r="AC465" s="232"/>
      <c r="AD465" s="232"/>
      <c r="AE465" s="232"/>
      <c r="AF465" s="232"/>
      <c r="AG465" s="232"/>
      <c r="AH465" s="232"/>
      <c r="AI465" s="232"/>
      <c r="AJ465" s="232"/>
      <c r="AK465" s="232"/>
      <c r="AL465" s="232"/>
      <c r="AM465" s="232"/>
      <c r="AN465" s="232"/>
      <c r="AO465" s="232"/>
      <c r="AP465" s="232"/>
      <c r="AQ465" s="232"/>
      <c r="AR465" s="232"/>
      <c r="AS465" s="232"/>
      <c r="AT465" s="232"/>
      <c r="AU465" s="232"/>
      <c r="AV465" s="232"/>
      <c r="AW465" s="232"/>
      <c r="AX465" s="232"/>
      <c r="AY465" s="232"/>
      <c r="AZ465" s="232"/>
      <c r="BA465" s="232"/>
      <c r="BB465" s="232"/>
      <c r="BC465" s="232"/>
      <c r="BD465" s="232"/>
      <c r="BE465" s="232"/>
      <c r="BF465" s="232"/>
      <c r="BG465" s="232"/>
      <c r="BH465" s="232"/>
      <c r="BI465" s="232"/>
      <c r="BJ465" s="232"/>
      <c r="BK465" s="232"/>
      <c r="BL465" s="232"/>
      <c r="BM465" s="232"/>
      <c r="BN465" s="232"/>
      <c r="BO465" s="232"/>
      <c r="BP465" s="232"/>
      <c r="BQ465" s="232"/>
      <c r="BR465" s="232"/>
      <c r="BS465" s="232"/>
      <c r="BT465" s="232"/>
      <c r="BU465" s="232"/>
      <c r="BV465" s="232"/>
      <c r="BW465" s="232"/>
      <c r="BX465" s="232"/>
      <c r="BY465" s="232"/>
      <c r="BZ465" s="232"/>
      <c r="CA465" s="232"/>
      <c r="CB465" s="232"/>
      <c r="CC465" s="232"/>
      <c r="CD465" s="232"/>
      <c r="CE465" s="232"/>
      <c r="CF465" s="232"/>
      <c r="CG465" s="232"/>
      <c r="CH465" s="232"/>
      <c r="CI465" s="232"/>
      <c r="CJ465" s="232"/>
      <c r="CK465" s="232"/>
      <c r="CL465" s="232"/>
      <c r="CM465" s="232"/>
      <c r="CN465" s="232"/>
      <c r="CO465" s="232"/>
      <c r="CP465" s="232"/>
      <c r="CQ465" s="232"/>
      <c r="CR465" s="232"/>
      <c r="CS465" s="232"/>
      <c r="CT465" s="232"/>
      <c r="CU465" s="232"/>
      <c r="CV465" s="232"/>
      <c r="CW465" s="232"/>
      <c r="CX465" s="232"/>
      <c r="CY465" s="232"/>
      <c r="CZ465" s="232"/>
      <c r="DA465" s="232"/>
      <c r="DB465" s="232"/>
      <c r="DC465" s="232"/>
      <c r="DD465" s="232"/>
      <c r="DE465" s="232"/>
      <c r="DF465" s="232"/>
      <c r="DG465" s="232"/>
      <c r="DH465" s="232"/>
      <c r="DI465" s="232"/>
      <c r="DJ465" s="232"/>
      <c r="DK465" s="232"/>
      <c r="DL465" s="232"/>
      <c r="DM465" s="232"/>
      <c r="DN465" s="232"/>
      <c r="DO465" s="232"/>
      <c r="DP465" s="232"/>
      <c r="DQ465" s="232"/>
      <c r="DR465" s="232"/>
      <c r="DS465" s="232"/>
      <c r="DT465" s="229"/>
      <c r="DU465" s="229"/>
      <c r="DV465" s="229"/>
    </row>
    <row r="466" spans="1:126" ht="15.75" x14ac:dyDescent="0.25">
      <c r="A466" s="163" t="s">
        <v>1005</v>
      </c>
      <c r="B466" s="230" t="s">
        <v>1006</v>
      </c>
      <c r="C466" s="231" t="e">
        <v>#N/A</v>
      </c>
      <c r="D466" s="231" t="e">
        <v>#N/A</v>
      </c>
      <c r="E466" s="231" t="e">
        <v>#N/A</v>
      </c>
      <c r="F466" s="231" t="e">
        <v>#N/A</v>
      </c>
      <c r="G466" s="231" t="e">
        <v>#N/A</v>
      </c>
      <c r="H466" s="231" t="e">
        <v>#N/A</v>
      </c>
      <c r="I466" s="231" t="e">
        <v>#N/A</v>
      </c>
      <c r="J466" s="231" t="e">
        <v>#N/A</v>
      </c>
      <c r="K466" s="231" t="e">
        <v>#N/A</v>
      </c>
      <c r="L466" s="164" t="e">
        <v>#N/A</v>
      </c>
      <c r="M466" s="164"/>
      <c r="N466" s="164"/>
      <c r="O466" s="164"/>
      <c r="P466" s="164"/>
      <c r="Q466" s="164"/>
      <c r="R466" s="164"/>
      <c r="S466" s="164"/>
      <c r="T466" s="164"/>
      <c r="U466" s="164"/>
      <c r="V466" s="164"/>
      <c r="W466" s="164"/>
      <c r="X466" s="164"/>
      <c r="Y466" s="164"/>
      <c r="Z466" s="233"/>
      <c r="AA466" s="233"/>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c r="AW466" s="233"/>
      <c r="AX466" s="233"/>
      <c r="AY466" s="233"/>
      <c r="AZ466" s="233"/>
      <c r="BA466" s="233"/>
      <c r="BB466" s="233"/>
      <c r="BC466" s="233"/>
      <c r="BD466" s="233"/>
      <c r="BE466" s="233"/>
      <c r="BF466" s="233"/>
      <c r="BG466" s="233"/>
      <c r="BH466" s="233"/>
      <c r="BI466" s="233"/>
      <c r="BJ466" s="233"/>
      <c r="BK466" s="233"/>
      <c r="BL466" s="233"/>
      <c r="BM466" s="233"/>
      <c r="BN466" s="233"/>
      <c r="BO466" s="233"/>
      <c r="BP466" s="233"/>
      <c r="BQ466" s="233"/>
      <c r="BR466" s="233"/>
      <c r="BS466" s="233"/>
      <c r="BT466" s="233"/>
      <c r="BU466" s="233"/>
      <c r="BV466" s="233"/>
      <c r="BW466" s="233"/>
      <c r="BX466" s="233"/>
      <c r="BY466" s="233"/>
      <c r="BZ466" s="233"/>
      <c r="CA466" s="233"/>
      <c r="CB466" s="233"/>
      <c r="CC466" s="233"/>
      <c r="CD466" s="233"/>
      <c r="CE466" s="233"/>
      <c r="CF466" s="233"/>
      <c r="CG466" s="233"/>
      <c r="CH466" s="233"/>
      <c r="CI466" s="233"/>
      <c r="CJ466" s="233"/>
      <c r="CK466" s="233"/>
      <c r="CL466" s="233"/>
      <c r="CM466" s="233"/>
      <c r="CN466" s="233"/>
      <c r="CO466" s="233"/>
      <c r="CP466" s="233"/>
      <c r="CQ466" s="233"/>
      <c r="CR466" s="233"/>
      <c r="CS466" s="233"/>
      <c r="CT466" s="233"/>
      <c r="CU466" s="233"/>
      <c r="CV466" s="233"/>
      <c r="CW466" s="233"/>
      <c r="CX466" s="233"/>
      <c r="CY466" s="233"/>
      <c r="CZ466" s="233"/>
      <c r="DA466" s="233"/>
      <c r="DB466" s="233"/>
      <c r="DC466" s="233"/>
      <c r="DD466" s="233"/>
      <c r="DE466" s="233"/>
      <c r="DF466" s="233"/>
      <c r="DG466" s="233"/>
      <c r="DH466" s="233"/>
      <c r="DI466" s="233"/>
      <c r="DJ466" s="233"/>
      <c r="DK466" s="233"/>
      <c r="DL466" s="233"/>
      <c r="DM466" s="233"/>
      <c r="DN466" s="233"/>
      <c r="DO466" s="233"/>
      <c r="DP466" s="233"/>
      <c r="DQ466" s="233"/>
      <c r="DR466" s="233"/>
      <c r="DS466" s="233"/>
      <c r="DT466" s="229"/>
      <c r="DU466" s="229"/>
      <c r="DV466" s="229"/>
    </row>
    <row r="467" spans="1:126" ht="15.75" x14ac:dyDescent="0.25">
      <c r="A467" s="163" t="s">
        <v>1007</v>
      </c>
      <c r="B467" s="230" t="s">
        <v>1008</v>
      </c>
      <c r="C467" s="231" t="e">
        <v>#N/A</v>
      </c>
      <c r="D467" s="231" t="e">
        <v>#N/A</v>
      </c>
      <c r="E467" s="231" t="e">
        <v>#N/A</v>
      </c>
      <c r="F467" s="231" t="e">
        <v>#N/A</v>
      </c>
      <c r="G467" s="231" t="e">
        <v>#N/A</v>
      </c>
      <c r="H467" s="231" t="e">
        <v>#N/A</v>
      </c>
      <c r="I467" s="231" t="e">
        <v>#N/A</v>
      </c>
      <c r="J467" s="231" t="e">
        <v>#N/A</v>
      </c>
      <c r="K467" s="231" t="e">
        <v>#N/A</v>
      </c>
      <c r="L467" s="164" t="e">
        <v>#N/A</v>
      </c>
      <c r="M467" s="164"/>
      <c r="N467" s="164"/>
      <c r="O467" s="164"/>
      <c r="P467" s="164"/>
      <c r="Q467" s="164"/>
      <c r="R467" s="164"/>
      <c r="S467" s="164"/>
      <c r="T467" s="164"/>
      <c r="U467" s="164"/>
      <c r="V467" s="164"/>
      <c r="W467" s="164"/>
      <c r="X467" s="164"/>
      <c r="Y467" s="164"/>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233"/>
      <c r="BE467" s="233"/>
      <c r="BF467" s="233"/>
      <c r="BG467" s="233"/>
      <c r="BH467" s="233"/>
      <c r="BI467" s="233"/>
      <c r="BJ467" s="233"/>
      <c r="BK467" s="233"/>
      <c r="BL467" s="233"/>
      <c r="BM467" s="233"/>
      <c r="BN467" s="233"/>
      <c r="BO467" s="233"/>
      <c r="BP467" s="233"/>
      <c r="BQ467" s="233"/>
      <c r="BR467" s="233"/>
      <c r="BS467" s="233"/>
      <c r="BT467" s="233"/>
      <c r="BU467" s="233"/>
      <c r="BV467" s="233"/>
      <c r="BW467" s="233"/>
      <c r="BX467" s="233"/>
      <c r="BY467" s="233"/>
      <c r="BZ467" s="233"/>
      <c r="CA467" s="233"/>
      <c r="CB467" s="233"/>
      <c r="CC467" s="233"/>
      <c r="CD467" s="233"/>
      <c r="CE467" s="233"/>
      <c r="CF467" s="233"/>
      <c r="CG467" s="233"/>
      <c r="CH467" s="233"/>
      <c r="CI467" s="233"/>
      <c r="CJ467" s="233"/>
      <c r="CK467" s="233"/>
      <c r="CL467" s="233"/>
      <c r="CM467" s="233"/>
      <c r="CN467" s="233"/>
      <c r="CO467" s="233"/>
      <c r="CP467" s="233"/>
      <c r="CQ467" s="233"/>
      <c r="CR467" s="233"/>
      <c r="CS467" s="233"/>
      <c r="CT467" s="233"/>
      <c r="CU467" s="233"/>
      <c r="CV467" s="233"/>
      <c r="CW467" s="233"/>
      <c r="CX467" s="233"/>
      <c r="CY467" s="233"/>
      <c r="CZ467" s="233"/>
      <c r="DA467" s="233"/>
      <c r="DB467" s="233"/>
      <c r="DC467" s="233"/>
      <c r="DD467" s="233"/>
      <c r="DE467" s="233"/>
      <c r="DF467" s="233"/>
      <c r="DG467" s="233"/>
      <c r="DH467" s="233"/>
      <c r="DI467" s="233"/>
      <c r="DJ467" s="233"/>
      <c r="DK467" s="233"/>
      <c r="DL467" s="233"/>
      <c r="DM467" s="233"/>
      <c r="DN467" s="233"/>
      <c r="DO467" s="233"/>
      <c r="DP467" s="233"/>
      <c r="DQ467" s="233"/>
      <c r="DR467" s="233"/>
      <c r="DS467" s="233"/>
      <c r="DT467" s="229"/>
      <c r="DU467" s="229"/>
      <c r="DV467" s="229"/>
    </row>
    <row r="468" spans="1:126" ht="15.75" x14ac:dyDescent="0.25">
      <c r="A468" s="163" t="s">
        <v>1009</v>
      </c>
      <c r="B468" s="230" t="s">
        <v>1010</v>
      </c>
      <c r="C468" s="231" t="e">
        <v>#N/A</v>
      </c>
      <c r="D468" s="231" t="e">
        <v>#N/A</v>
      </c>
      <c r="E468" s="231" t="e">
        <v>#N/A</v>
      </c>
      <c r="F468" s="231" t="e">
        <v>#N/A</v>
      </c>
      <c r="G468" s="231" t="e">
        <v>#N/A</v>
      </c>
      <c r="H468" s="231" t="e">
        <v>#N/A</v>
      </c>
      <c r="I468" s="231" t="e">
        <v>#N/A</v>
      </c>
      <c r="J468" s="231" t="e">
        <v>#N/A</v>
      </c>
      <c r="K468" s="231" t="e">
        <v>#N/A</v>
      </c>
      <c r="L468" s="164" t="e">
        <v>#N/A</v>
      </c>
      <c r="M468" s="164"/>
      <c r="N468" s="164"/>
      <c r="O468" s="164"/>
      <c r="P468" s="164"/>
      <c r="Q468" s="164"/>
      <c r="R468" s="164"/>
      <c r="S468" s="164"/>
      <c r="T468" s="164"/>
      <c r="U468" s="164"/>
      <c r="V468" s="164"/>
      <c r="W468" s="164"/>
      <c r="X468" s="164"/>
      <c r="Y468" s="164"/>
      <c r="Z468" s="233"/>
      <c r="AA468" s="233"/>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c r="AZ468" s="233"/>
      <c r="BA468" s="233"/>
      <c r="BB468" s="233"/>
      <c r="BC468" s="233"/>
      <c r="BD468" s="233"/>
      <c r="BE468" s="233"/>
      <c r="BF468" s="233"/>
      <c r="BG468" s="233"/>
      <c r="BH468" s="233"/>
      <c r="BI468" s="233"/>
      <c r="BJ468" s="233"/>
      <c r="BK468" s="233"/>
      <c r="BL468" s="233"/>
      <c r="BM468" s="233"/>
      <c r="BN468" s="233"/>
      <c r="BO468" s="233"/>
      <c r="BP468" s="233"/>
      <c r="BQ468" s="233"/>
      <c r="BR468" s="233"/>
      <c r="BS468" s="233"/>
      <c r="BT468" s="233"/>
      <c r="BU468" s="233"/>
      <c r="BV468" s="233"/>
      <c r="BW468" s="233"/>
      <c r="BX468" s="233"/>
      <c r="BY468" s="233"/>
      <c r="BZ468" s="233"/>
      <c r="CA468" s="233"/>
      <c r="CB468" s="233"/>
      <c r="CC468" s="233"/>
      <c r="CD468" s="233"/>
      <c r="CE468" s="233"/>
      <c r="CF468" s="233"/>
      <c r="CG468" s="233"/>
      <c r="CH468" s="233"/>
      <c r="CI468" s="233"/>
      <c r="CJ468" s="233"/>
      <c r="CK468" s="233"/>
      <c r="CL468" s="233"/>
      <c r="CM468" s="233"/>
      <c r="CN468" s="233"/>
      <c r="CO468" s="233"/>
      <c r="CP468" s="233"/>
      <c r="CQ468" s="233"/>
      <c r="CR468" s="233"/>
      <c r="CS468" s="233"/>
      <c r="CT468" s="233"/>
      <c r="CU468" s="233"/>
      <c r="CV468" s="233"/>
      <c r="CW468" s="233"/>
      <c r="CX468" s="233"/>
      <c r="CY468" s="233"/>
      <c r="CZ468" s="233"/>
      <c r="DA468" s="233"/>
      <c r="DB468" s="233"/>
      <c r="DC468" s="233"/>
      <c r="DD468" s="233"/>
      <c r="DE468" s="233"/>
      <c r="DF468" s="233"/>
      <c r="DG468" s="233"/>
      <c r="DH468" s="233"/>
      <c r="DI468" s="233"/>
      <c r="DJ468" s="233"/>
      <c r="DK468" s="233"/>
      <c r="DL468" s="233"/>
      <c r="DM468" s="233"/>
      <c r="DN468" s="233"/>
      <c r="DO468" s="233"/>
      <c r="DP468" s="233"/>
      <c r="DQ468" s="233"/>
      <c r="DR468" s="233"/>
      <c r="DS468" s="233"/>
      <c r="DT468" s="229"/>
      <c r="DU468" s="229"/>
      <c r="DV468" s="229"/>
    </row>
    <row r="469" spans="1:126" ht="15.75" x14ac:dyDescent="0.25">
      <c r="A469" s="163" t="s">
        <v>1011</v>
      </c>
      <c r="B469" s="230" t="s">
        <v>1012</v>
      </c>
      <c r="C469" s="231" t="e">
        <v>#N/A</v>
      </c>
      <c r="D469" s="231" t="e">
        <v>#N/A</v>
      </c>
      <c r="E469" s="231" t="e">
        <v>#N/A</v>
      </c>
      <c r="F469" s="231" t="e">
        <v>#N/A</v>
      </c>
      <c r="G469" s="231" t="e">
        <v>#N/A</v>
      </c>
      <c r="H469" s="231" t="e">
        <v>#N/A</v>
      </c>
      <c r="I469" s="231" t="e">
        <v>#N/A</v>
      </c>
      <c r="J469" s="231" t="e">
        <v>#N/A</v>
      </c>
      <c r="K469" s="231" t="e">
        <v>#N/A</v>
      </c>
      <c r="L469" s="164" t="e">
        <v>#N/A</v>
      </c>
      <c r="M469" s="164"/>
      <c r="N469" s="164"/>
      <c r="O469" s="164"/>
      <c r="P469" s="164"/>
      <c r="Q469" s="164"/>
      <c r="R469" s="164"/>
      <c r="S469" s="164"/>
      <c r="T469" s="164"/>
      <c r="U469" s="164"/>
      <c r="V469" s="164"/>
      <c r="W469" s="164"/>
      <c r="X469" s="164"/>
      <c r="Y469" s="164"/>
      <c r="Z469" s="23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233"/>
      <c r="BE469" s="233"/>
      <c r="BF469" s="233"/>
      <c r="BG469" s="233"/>
      <c r="BH469" s="233"/>
      <c r="BI469" s="233"/>
      <c r="BJ469" s="233"/>
      <c r="BK469" s="233"/>
      <c r="BL469" s="233"/>
      <c r="BM469" s="233"/>
      <c r="BN469" s="233"/>
      <c r="BO469" s="233"/>
      <c r="BP469" s="233"/>
      <c r="BQ469" s="233"/>
      <c r="BR469" s="233"/>
      <c r="BS469" s="233"/>
      <c r="BT469" s="233"/>
      <c r="BU469" s="233"/>
      <c r="BV469" s="233"/>
      <c r="BW469" s="233"/>
      <c r="BX469" s="233"/>
      <c r="BY469" s="233"/>
      <c r="BZ469" s="233"/>
      <c r="CA469" s="233"/>
      <c r="CB469" s="233"/>
      <c r="CC469" s="233"/>
      <c r="CD469" s="233"/>
      <c r="CE469" s="233"/>
      <c r="CF469" s="233"/>
      <c r="CG469" s="233"/>
      <c r="CH469" s="233"/>
      <c r="CI469" s="233"/>
      <c r="CJ469" s="233"/>
      <c r="CK469" s="233"/>
      <c r="CL469" s="233"/>
      <c r="CM469" s="233"/>
      <c r="CN469" s="233"/>
      <c r="CO469" s="233"/>
      <c r="CP469" s="233"/>
      <c r="CQ469" s="233"/>
      <c r="CR469" s="233"/>
      <c r="CS469" s="233"/>
      <c r="CT469" s="233"/>
      <c r="CU469" s="233"/>
      <c r="CV469" s="233"/>
      <c r="CW469" s="233"/>
      <c r="CX469" s="233"/>
      <c r="CY469" s="233"/>
      <c r="CZ469" s="233"/>
      <c r="DA469" s="233"/>
      <c r="DB469" s="233"/>
      <c r="DC469" s="233"/>
      <c r="DD469" s="233"/>
      <c r="DE469" s="233"/>
      <c r="DF469" s="233"/>
      <c r="DG469" s="233"/>
      <c r="DH469" s="233"/>
      <c r="DI469" s="233"/>
      <c r="DJ469" s="233"/>
      <c r="DK469" s="233"/>
      <c r="DL469" s="233"/>
      <c r="DM469" s="233"/>
      <c r="DN469" s="233"/>
      <c r="DO469" s="233"/>
      <c r="DP469" s="233"/>
      <c r="DQ469" s="233"/>
      <c r="DR469" s="233"/>
      <c r="DS469" s="233"/>
      <c r="DT469" s="229"/>
      <c r="DU469" s="229"/>
      <c r="DV469" s="229"/>
    </row>
    <row r="470" spans="1:126" ht="15.75" x14ac:dyDescent="0.25">
      <c r="A470" s="163" t="s">
        <v>1013</v>
      </c>
      <c r="B470" s="230" t="s">
        <v>1014</v>
      </c>
      <c r="C470" s="231" t="e">
        <v>#N/A</v>
      </c>
      <c r="D470" s="231" t="e">
        <v>#N/A</v>
      </c>
      <c r="E470" s="231" t="e">
        <v>#N/A</v>
      </c>
      <c r="F470" s="231" t="e">
        <v>#N/A</v>
      </c>
      <c r="G470" s="231" t="e">
        <v>#N/A</v>
      </c>
      <c r="H470" s="231" t="e">
        <v>#N/A</v>
      </c>
      <c r="I470" s="231" t="e">
        <v>#N/A</v>
      </c>
      <c r="J470" s="231" t="e">
        <v>#N/A</v>
      </c>
      <c r="K470" s="231" t="e">
        <v>#N/A</v>
      </c>
      <c r="L470" s="164" t="e">
        <v>#N/A</v>
      </c>
      <c r="M470" s="164"/>
      <c r="N470" s="164"/>
      <c r="O470" s="164"/>
      <c r="P470" s="164"/>
      <c r="Q470" s="164"/>
      <c r="R470" s="164"/>
      <c r="S470" s="164"/>
      <c r="T470" s="164"/>
      <c r="U470" s="164"/>
      <c r="V470" s="164"/>
      <c r="W470" s="164"/>
      <c r="X470" s="164"/>
      <c r="Y470" s="164"/>
      <c r="Z470" s="233"/>
      <c r="AA470" s="233"/>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c r="AW470" s="233"/>
      <c r="AX470" s="233"/>
      <c r="AY470" s="233"/>
      <c r="AZ470" s="233"/>
      <c r="BA470" s="233"/>
      <c r="BB470" s="233"/>
      <c r="BC470" s="233"/>
      <c r="BD470" s="233"/>
      <c r="BE470" s="233"/>
      <c r="BF470" s="233"/>
      <c r="BG470" s="233"/>
      <c r="BH470" s="233"/>
      <c r="BI470" s="233"/>
      <c r="BJ470" s="233"/>
      <c r="BK470" s="233"/>
      <c r="BL470" s="233"/>
      <c r="BM470" s="233"/>
      <c r="BN470" s="233"/>
      <c r="BO470" s="233"/>
      <c r="BP470" s="233"/>
      <c r="BQ470" s="233"/>
      <c r="BR470" s="233"/>
      <c r="BS470" s="233"/>
      <c r="BT470" s="233"/>
      <c r="BU470" s="233"/>
      <c r="BV470" s="233"/>
      <c r="BW470" s="233"/>
      <c r="BX470" s="233"/>
      <c r="BY470" s="233"/>
      <c r="BZ470" s="233"/>
      <c r="CA470" s="233"/>
      <c r="CB470" s="233"/>
      <c r="CC470" s="233"/>
      <c r="CD470" s="233"/>
      <c r="CE470" s="233"/>
      <c r="CF470" s="233"/>
      <c r="CG470" s="233"/>
      <c r="CH470" s="233"/>
      <c r="CI470" s="233"/>
      <c r="CJ470" s="233"/>
      <c r="CK470" s="233"/>
      <c r="CL470" s="233"/>
      <c r="CM470" s="233"/>
      <c r="CN470" s="233"/>
      <c r="CO470" s="233"/>
      <c r="CP470" s="233"/>
      <c r="CQ470" s="233"/>
      <c r="CR470" s="233"/>
      <c r="CS470" s="233"/>
      <c r="CT470" s="233"/>
      <c r="CU470" s="233"/>
      <c r="CV470" s="233"/>
      <c r="CW470" s="233"/>
      <c r="CX470" s="233"/>
      <c r="CY470" s="233"/>
      <c r="CZ470" s="233"/>
      <c r="DA470" s="233"/>
      <c r="DB470" s="233"/>
      <c r="DC470" s="233"/>
      <c r="DD470" s="233"/>
      <c r="DE470" s="233"/>
      <c r="DF470" s="233"/>
      <c r="DG470" s="233"/>
      <c r="DH470" s="233"/>
      <c r="DI470" s="233"/>
      <c r="DJ470" s="233"/>
      <c r="DK470" s="233"/>
      <c r="DL470" s="233"/>
      <c r="DM470" s="233"/>
      <c r="DN470" s="233"/>
      <c r="DO470" s="233"/>
      <c r="DP470" s="233"/>
      <c r="DQ470" s="233"/>
      <c r="DR470" s="233"/>
      <c r="DS470" s="233"/>
      <c r="DT470" s="229"/>
      <c r="DU470" s="229"/>
      <c r="DV470" s="229"/>
    </row>
    <row r="471" spans="1:126" ht="15.75" x14ac:dyDescent="0.25">
      <c r="A471" s="235" t="s">
        <v>1015</v>
      </c>
      <c r="B471" s="236" t="s">
        <v>1016</v>
      </c>
      <c r="C471" s="237" t="s">
        <v>1223</v>
      </c>
      <c r="D471" s="237" t="s">
        <v>1223</v>
      </c>
      <c r="E471" s="237">
        <v>156333</v>
      </c>
      <c r="F471" s="237">
        <v>232568</v>
      </c>
      <c r="G471" s="237">
        <v>302364</v>
      </c>
      <c r="H471" s="237">
        <v>125</v>
      </c>
      <c r="I471" s="237">
        <v>144</v>
      </c>
      <c r="J471" s="237">
        <v>190</v>
      </c>
      <c r="K471" s="237" t="s">
        <v>1223</v>
      </c>
      <c r="L471" s="239" t="s">
        <v>1826</v>
      </c>
      <c r="M471" s="154"/>
      <c r="N471" s="154"/>
      <c r="O471" s="154"/>
      <c r="P471" s="154"/>
      <c r="Q471" s="154"/>
      <c r="R471" s="154"/>
      <c r="S471" s="154"/>
      <c r="T471" s="154"/>
      <c r="U471" s="154"/>
      <c r="V471" s="154"/>
      <c r="W471" s="154"/>
      <c r="X471" s="154"/>
      <c r="Y471" s="154"/>
      <c r="Z471" s="240"/>
      <c r="AA471" s="240"/>
      <c r="AB471" s="240"/>
      <c r="AC471" s="240"/>
      <c r="AD471" s="240"/>
      <c r="AE471" s="240"/>
      <c r="AF471" s="240"/>
      <c r="AG471" s="240"/>
      <c r="AH471" s="240"/>
      <c r="AI471" s="240"/>
      <c r="AJ471" s="240"/>
      <c r="AK471" s="240"/>
      <c r="AL471" s="240"/>
      <c r="AM471" s="240"/>
      <c r="AN471" s="240"/>
      <c r="AO471" s="240"/>
      <c r="AP471" s="240"/>
      <c r="AQ471" s="240"/>
      <c r="AR471" s="240"/>
      <c r="AS471" s="240"/>
      <c r="AT471" s="240"/>
      <c r="AU471" s="240"/>
      <c r="AV471" s="240"/>
      <c r="AW471" s="240"/>
      <c r="AX471" s="240"/>
      <c r="AY471" s="240"/>
      <c r="AZ471" s="240"/>
      <c r="BA471" s="240"/>
      <c r="BB471" s="240"/>
      <c r="BC471" s="240"/>
      <c r="BD471" s="240"/>
      <c r="BE471" s="240"/>
      <c r="BF471" s="240"/>
      <c r="BG471" s="240"/>
      <c r="BH471" s="240"/>
      <c r="BI471" s="240"/>
      <c r="BJ471" s="240"/>
      <c r="BK471" s="240"/>
      <c r="BL471" s="240"/>
      <c r="BM471" s="240"/>
      <c r="BN471" s="240"/>
      <c r="BO471" s="240"/>
      <c r="BP471" s="240"/>
      <c r="BQ471" s="240"/>
      <c r="BR471" s="240"/>
      <c r="BS471" s="240"/>
      <c r="BT471" s="240"/>
      <c r="BU471" s="240"/>
      <c r="BV471" s="240"/>
      <c r="BW471" s="240"/>
      <c r="BX471" s="240"/>
      <c r="BY471" s="240"/>
      <c r="BZ471" s="240"/>
      <c r="CA471" s="240"/>
      <c r="CB471" s="240"/>
      <c r="CC471" s="240"/>
      <c r="CD471" s="240"/>
      <c r="CE471" s="240"/>
      <c r="CF471" s="240"/>
      <c r="CG471" s="240"/>
      <c r="CH471" s="240"/>
      <c r="CI471" s="240"/>
      <c r="CJ471" s="240"/>
      <c r="CK471" s="240"/>
      <c r="CL471" s="240"/>
      <c r="CM471" s="240"/>
      <c r="CN471" s="240"/>
      <c r="CO471" s="240"/>
      <c r="CP471" s="240"/>
      <c r="CQ471" s="240"/>
      <c r="CR471" s="240"/>
      <c r="CS471" s="240"/>
      <c r="CT471" s="240"/>
      <c r="CU471" s="240"/>
      <c r="CV471" s="240"/>
      <c r="CW471" s="240"/>
      <c r="CX471" s="240"/>
      <c r="CY471" s="240"/>
      <c r="CZ471" s="240"/>
      <c r="DA471" s="240"/>
      <c r="DB471" s="240"/>
      <c r="DC471" s="240"/>
      <c r="DD471" s="240"/>
      <c r="DE471" s="240"/>
      <c r="DF471" s="240"/>
      <c r="DG471" s="240"/>
      <c r="DH471" s="240"/>
      <c r="DI471" s="240"/>
      <c r="DJ471" s="240"/>
      <c r="DK471" s="240"/>
      <c r="DL471" s="240"/>
      <c r="DM471" s="240"/>
      <c r="DN471" s="240"/>
      <c r="DO471" s="240"/>
      <c r="DP471" s="240"/>
      <c r="DQ471" s="240"/>
      <c r="DR471" s="240"/>
      <c r="DS471" s="240"/>
      <c r="DT471" s="229"/>
      <c r="DU471" s="229"/>
      <c r="DV471" s="229"/>
    </row>
    <row r="472" spans="1:126" ht="15.75" x14ac:dyDescent="0.25">
      <c r="A472" s="235" t="s">
        <v>1017</v>
      </c>
      <c r="B472" s="236" t="s">
        <v>1018</v>
      </c>
      <c r="C472" s="238" t="s">
        <v>1223</v>
      </c>
      <c r="D472" s="237" t="s">
        <v>1223</v>
      </c>
      <c r="E472" s="237">
        <v>136957</v>
      </c>
      <c r="F472" s="237">
        <v>179976</v>
      </c>
      <c r="G472" s="237">
        <v>222667</v>
      </c>
      <c r="H472" s="237">
        <v>103</v>
      </c>
      <c r="I472" s="237">
        <v>125</v>
      </c>
      <c r="J472" s="237">
        <v>196</v>
      </c>
      <c r="K472" s="237" t="s">
        <v>1223</v>
      </c>
      <c r="L472" s="239" t="s">
        <v>1735</v>
      </c>
      <c r="M472" s="154"/>
      <c r="N472" s="154"/>
      <c r="O472" s="154"/>
      <c r="P472" s="154"/>
      <c r="Q472" s="154"/>
      <c r="R472" s="154"/>
      <c r="S472" s="154"/>
      <c r="T472" s="154"/>
      <c r="U472" s="154"/>
      <c r="V472" s="154"/>
      <c r="W472" s="154"/>
      <c r="X472" s="154"/>
      <c r="Y472" s="154"/>
      <c r="Z472" s="240"/>
      <c r="AA472" s="240"/>
      <c r="AB472" s="240"/>
      <c r="AC472" s="240"/>
      <c r="AD472" s="240"/>
      <c r="AE472" s="240"/>
      <c r="AF472" s="240"/>
      <c r="AG472" s="240"/>
      <c r="AH472" s="240"/>
      <c r="AI472" s="240"/>
      <c r="AJ472" s="240"/>
      <c r="AK472" s="240"/>
      <c r="AL472" s="240"/>
      <c r="AM472" s="240"/>
      <c r="AN472" s="240"/>
      <c r="AO472" s="240"/>
      <c r="AP472" s="240"/>
      <c r="AQ472" s="240"/>
      <c r="AR472" s="240"/>
      <c r="AS472" s="240"/>
      <c r="AT472" s="240"/>
      <c r="AU472" s="240"/>
      <c r="AV472" s="240"/>
      <c r="AW472" s="240"/>
      <c r="AX472" s="240"/>
      <c r="AY472" s="240"/>
      <c r="AZ472" s="240"/>
      <c r="BA472" s="240"/>
      <c r="BB472" s="240"/>
      <c r="BC472" s="240"/>
      <c r="BD472" s="240"/>
      <c r="BE472" s="240"/>
      <c r="BF472" s="240"/>
      <c r="BG472" s="240"/>
      <c r="BH472" s="240"/>
      <c r="BI472" s="240"/>
      <c r="BJ472" s="240"/>
      <c r="BK472" s="240"/>
      <c r="BL472" s="240"/>
      <c r="BM472" s="240"/>
      <c r="BN472" s="240"/>
      <c r="BO472" s="240"/>
      <c r="BP472" s="240"/>
      <c r="BQ472" s="240"/>
      <c r="BR472" s="240"/>
      <c r="BS472" s="240"/>
      <c r="BT472" s="240"/>
      <c r="BU472" s="240"/>
      <c r="BV472" s="240"/>
      <c r="BW472" s="240"/>
      <c r="BX472" s="240"/>
      <c r="BY472" s="240"/>
      <c r="BZ472" s="240"/>
      <c r="CA472" s="240"/>
      <c r="CB472" s="240"/>
      <c r="CC472" s="240"/>
      <c r="CD472" s="240"/>
      <c r="CE472" s="240"/>
      <c r="CF472" s="240"/>
      <c r="CG472" s="240"/>
      <c r="CH472" s="240"/>
      <c r="CI472" s="240"/>
      <c r="CJ472" s="240"/>
      <c r="CK472" s="240"/>
      <c r="CL472" s="240"/>
      <c r="CM472" s="240"/>
      <c r="CN472" s="240"/>
      <c r="CO472" s="240"/>
      <c r="CP472" s="240"/>
      <c r="CQ472" s="240"/>
      <c r="CR472" s="240"/>
      <c r="CS472" s="240"/>
      <c r="CT472" s="240"/>
      <c r="CU472" s="240"/>
      <c r="CV472" s="240"/>
      <c r="CW472" s="240"/>
      <c r="CX472" s="240"/>
      <c r="CY472" s="240"/>
      <c r="CZ472" s="240"/>
      <c r="DA472" s="240"/>
      <c r="DB472" s="240"/>
      <c r="DC472" s="240"/>
      <c r="DD472" s="240"/>
      <c r="DE472" s="240"/>
      <c r="DF472" s="240"/>
      <c r="DG472" s="240"/>
      <c r="DH472" s="240"/>
      <c r="DI472" s="240"/>
      <c r="DJ472" s="240"/>
      <c r="DK472" s="240"/>
      <c r="DL472" s="240"/>
      <c r="DM472" s="240"/>
      <c r="DN472" s="240"/>
      <c r="DO472" s="240"/>
      <c r="DP472" s="240"/>
      <c r="DQ472" s="240"/>
      <c r="DR472" s="240"/>
      <c r="DS472" s="240"/>
      <c r="DT472" s="229"/>
      <c r="DU472" s="229"/>
      <c r="DV472" s="229"/>
    </row>
    <row r="473" spans="1:126" ht="15.75" x14ac:dyDescent="0.25">
      <c r="A473" s="235" t="s">
        <v>1019</v>
      </c>
      <c r="B473" s="236" t="s">
        <v>1020</v>
      </c>
      <c r="C473" s="237" t="s">
        <v>1223</v>
      </c>
      <c r="D473" s="237" t="s">
        <v>1223</v>
      </c>
      <c r="E473" s="237">
        <v>317000</v>
      </c>
      <c r="F473" s="237">
        <v>316667</v>
      </c>
      <c r="G473" s="237">
        <v>415000</v>
      </c>
      <c r="H473" s="237" t="s">
        <v>1223</v>
      </c>
      <c r="I473" s="237">
        <v>161</v>
      </c>
      <c r="J473" s="237">
        <v>216</v>
      </c>
      <c r="K473" s="237" t="s">
        <v>1223</v>
      </c>
      <c r="L473" s="243" t="s">
        <v>1739</v>
      </c>
      <c r="M473" s="154"/>
      <c r="N473" s="154"/>
      <c r="O473" s="154"/>
      <c r="P473" s="154"/>
      <c r="Q473" s="154"/>
      <c r="R473" s="154"/>
      <c r="S473" s="154"/>
      <c r="T473" s="154"/>
      <c r="U473" s="154"/>
      <c r="V473" s="154"/>
      <c r="W473" s="154"/>
      <c r="X473" s="154"/>
      <c r="Y473" s="154"/>
      <c r="Z473" s="240"/>
      <c r="AA473" s="240"/>
      <c r="AB473" s="240"/>
      <c r="AC473" s="240"/>
      <c r="AD473" s="240"/>
      <c r="AE473" s="240"/>
      <c r="AF473" s="240"/>
      <c r="AG473" s="240"/>
      <c r="AH473" s="240"/>
      <c r="AI473" s="240"/>
      <c r="AJ473" s="240"/>
      <c r="AK473" s="240"/>
      <c r="AL473" s="240"/>
      <c r="AM473" s="240"/>
      <c r="AN473" s="240"/>
      <c r="AO473" s="240"/>
      <c r="AP473" s="240"/>
      <c r="AQ473" s="240"/>
      <c r="AR473" s="240"/>
      <c r="AS473" s="240"/>
      <c r="AT473" s="240"/>
      <c r="AU473" s="240"/>
      <c r="AV473" s="240"/>
      <c r="AW473" s="240"/>
      <c r="AX473" s="240"/>
      <c r="AY473" s="240"/>
      <c r="AZ473" s="240"/>
      <c r="BA473" s="240"/>
      <c r="BB473" s="240"/>
      <c r="BC473" s="240"/>
      <c r="BD473" s="240"/>
      <c r="BE473" s="240"/>
      <c r="BF473" s="240"/>
      <c r="BG473" s="240"/>
      <c r="BH473" s="240"/>
      <c r="BI473" s="240"/>
      <c r="BJ473" s="240"/>
      <c r="BK473" s="240"/>
      <c r="BL473" s="240"/>
      <c r="BM473" s="240"/>
      <c r="BN473" s="240"/>
      <c r="BO473" s="240"/>
      <c r="BP473" s="240"/>
      <c r="BQ473" s="240"/>
      <c r="BR473" s="240"/>
      <c r="BS473" s="240"/>
      <c r="BT473" s="240"/>
      <c r="BU473" s="240"/>
      <c r="BV473" s="240"/>
      <c r="BW473" s="240"/>
      <c r="BX473" s="240"/>
      <c r="BY473" s="240"/>
      <c r="BZ473" s="240"/>
      <c r="CA473" s="240"/>
      <c r="CB473" s="240"/>
      <c r="CC473" s="240"/>
      <c r="CD473" s="240"/>
      <c r="CE473" s="240"/>
      <c r="CF473" s="240"/>
      <c r="CG473" s="240"/>
      <c r="CH473" s="240"/>
      <c r="CI473" s="240"/>
      <c r="CJ473" s="240"/>
      <c r="CK473" s="240"/>
      <c r="CL473" s="240"/>
      <c r="CM473" s="240"/>
      <c r="CN473" s="240"/>
      <c r="CO473" s="240"/>
      <c r="CP473" s="240"/>
      <c r="CQ473" s="240"/>
      <c r="CR473" s="240"/>
      <c r="CS473" s="240"/>
      <c r="CT473" s="240"/>
      <c r="CU473" s="240"/>
      <c r="CV473" s="240"/>
      <c r="CW473" s="240"/>
      <c r="CX473" s="240"/>
      <c r="CY473" s="240"/>
      <c r="CZ473" s="240"/>
      <c r="DA473" s="240"/>
      <c r="DB473" s="240"/>
      <c r="DC473" s="240"/>
      <c r="DD473" s="240"/>
      <c r="DE473" s="240"/>
      <c r="DF473" s="240"/>
      <c r="DG473" s="240"/>
      <c r="DH473" s="240"/>
      <c r="DI473" s="240"/>
      <c r="DJ473" s="240"/>
      <c r="DK473" s="240"/>
      <c r="DL473" s="240"/>
      <c r="DM473" s="240"/>
      <c r="DN473" s="240"/>
      <c r="DO473" s="240"/>
      <c r="DP473" s="240"/>
      <c r="DQ473" s="240"/>
      <c r="DR473" s="240"/>
      <c r="DS473" s="240"/>
      <c r="DT473" s="229"/>
      <c r="DU473" s="229"/>
      <c r="DV473" s="229"/>
    </row>
    <row r="474" spans="1:126" ht="15.75" x14ac:dyDescent="0.25">
      <c r="A474" s="235" t="s">
        <v>1021</v>
      </c>
      <c r="B474" s="236" t="s">
        <v>1022</v>
      </c>
      <c r="C474" s="237" t="s">
        <v>1223</v>
      </c>
      <c r="D474" s="237" t="s">
        <v>1223</v>
      </c>
      <c r="E474" s="237">
        <v>169000</v>
      </c>
      <c r="F474" s="237">
        <v>248063</v>
      </c>
      <c r="G474" s="237">
        <v>398571</v>
      </c>
      <c r="H474" s="237" t="s">
        <v>1223</v>
      </c>
      <c r="I474" s="237">
        <v>150</v>
      </c>
      <c r="J474" s="237">
        <v>183</v>
      </c>
      <c r="K474" s="237">
        <v>213</v>
      </c>
      <c r="L474" s="239" t="s">
        <v>1826</v>
      </c>
      <c r="M474" s="154"/>
      <c r="N474" s="154"/>
      <c r="O474" s="154"/>
      <c r="P474" s="154"/>
      <c r="Q474" s="154"/>
      <c r="R474" s="154"/>
      <c r="S474" s="154"/>
      <c r="T474" s="154"/>
      <c r="U474" s="154"/>
      <c r="V474" s="154"/>
      <c r="W474" s="154"/>
      <c r="X474" s="154"/>
      <c r="Y474" s="154"/>
      <c r="Z474" s="240"/>
      <c r="AA474" s="240"/>
      <c r="AB474" s="240"/>
      <c r="AC474" s="240"/>
      <c r="AD474" s="240"/>
      <c r="AE474" s="240"/>
      <c r="AF474" s="240"/>
      <c r="AG474" s="240"/>
      <c r="AH474" s="240"/>
      <c r="AI474" s="240"/>
      <c r="AJ474" s="240"/>
      <c r="AK474" s="240"/>
      <c r="AL474" s="240"/>
      <c r="AM474" s="240"/>
      <c r="AN474" s="240"/>
      <c r="AO474" s="240"/>
      <c r="AP474" s="240"/>
      <c r="AQ474" s="240"/>
      <c r="AR474" s="240"/>
      <c r="AS474" s="240"/>
      <c r="AT474" s="240"/>
      <c r="AU474" s="240"/>
      <c r="AV474" s="240"/>
      <c r="AW474" s="240"/>
      <c r="AX474" s="240"/>
      <c r="AY474" s="240"/>
      <c r="AZ474" s="240"/>
      <c r="BA474" s="240"/>
      <c r="BB474" s="240"/>
      <c r="BC474" s="240"/>
      <c r="BD474" s="240"/>
      <c r="BE474" s="240"/>
      <c r="BF474" s="240"/>
      <c r="BG474" s="240"/>
      <c r="BH474" s="240"/>
      <c r="BI474" s="240"/>
      <c r="BJ474" s="240"/>
      <c r="BK474" s="240"/>
      <c r="BL474" s="240"/>
      <c r="BM474" s="240"/>
      <c r="BN474" s="240"/>
      <c r="BO474" s="240"/>
      <c r="BP474" s="240"/>
      <c r="BQ474" s="240"/>
      <c r="BR474" s="240"/>
      <c r="BS474" s="240"/>
      <c r="BT474" s="240"/>
      <c r="BU474" s="240"/>
      <c r="BV474" s="240"/>
      <c r="BW474" s="240"/>
      <c r="BX474" s="240"/>
      <c r="BY474" s="240"/>
      <c r="BZ474" s="240"/>
      <c r="CA474" s="240"/>
      <c r="CB474" s="240"/>
      <c r="CC474" s="240"/>
      <c r="CD474" s="240"/>
      <c r="CE474" s="240"/>
      <c r="CF474" s="240"/>
      <c r="CG474" s="240"/>
      <c r="CH474" s="240"/>
      <c r="CI474" s="240"/>
      <c r="CJ474" s="240"/>
      <c r="CK474" s="240"/>
      <c r="CL474" s="240"/>
      <c r="CM474" s="240"/>
      <c r="CN474" s="240"/>
      <c r="CO474" s="240"/>
      <c r="CP474" s="240"/>
      <c r="CQ474" s="240"/>
      <c r="CR474" s="240"/>
      <c r="CS474" s="240"/>
      <c r="CT474" s="240"/>
      <c r="CU474" s="240"/>
      <c r="CV474" s="240"/>
      <c r="CW474" s="240"/>
      <c r="CX474" s="240"/>
      <c r="CY474" s="240"/>
      <c r="CZ474" s="240"/>
      <c r="DA474" s="240"/>
      <c r="DB474" s="240"/>
      <c r="DC474" s="240"/>
      <c r="DD474" s="240"/>
      <c r="DE474" s="240"/>
      <c r="DF474" s="240"/>
      <c r="DG474" s="240"/>
      <c r="DH474" s="240"/>
      <c r="DI474" s="240"/>
      <c r="DJ474" s="240"/>
      <c r="DK474" s="240"/>
      <c r="DL474" s="240"/>
      <c r="DM474" s="240"/>
      <c r="DN474" s="240"/>
      <c r="DO474" s="240"/>
      <c r="DP474" s="240"/>
      <c r="DQ474" s="240"/>
      <c r="DR474" s="240"/>
      <c r="DS474" s="240"/>
      <c r="DT474" s="229"/>
      <c r="DU474" s="229"/>
      <c r="DV474" s="229"/>
    </row>
    <row r="475" spans="1:126" ht="15.75" x14ac:dyDescent="0.25">
      <c r="A475" s="163" t="s">
        <v>1023</v>
      </c>
      <c r="B475" s="230" t="s">
        <v>1024</v>
      </c>
      <c r="C475" s="231" t="e">
        <v>#N/A</v>
      </c>
      <c r="D475" s="231" t="e">
        <v>#N/A</v>
      </c>
      <c r="E475" s="231" t="e">
        <v>#N/A</v>
      </c>
      <c r="F475" s="231" t="e">
        <v>#N/A</v>
      </c>
      <c r="G475" s="231" t="e">
        <v>#N/A</v>
      </c>
      <c r="H475" s="231" t="e">
        <v>#N/A</v>
      </c>
      <c r="I475" s="231" t="e">
        <v>#N/A</v>
      </c>
      <c r="J475" s="231" t="e">
        <v>#N/A</v>
      </c>
      <c r="K475" s="231" t="e">
        <v>#N/A</v>
      </c>
      <c r="L475" s="164" t="e">
        <v>#N/A</v>
      </c>
      <c r="M475" s="164"/>
      <c r="N475" s="164"/>
      <c r="O475" s="164"/>
      <c r="P475" s="164"/>
      <c r="Q475" s="164"/>
      <c r="R475" s="164"/>
      <c r="S475" s="164"/>
      <c r="T475" s="164"/>
      <c r="U475" s="164"/>
      <c r="V475" s="164"/>
      <c r="W475" s="164"/>
      <c r="X475" s="164"/>
      <c r="Y475" s="164"/>
      <c r="Z475" s="233"/>
      <c r="AA475" s="233"/>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c r="AW475" s="233"/>
      <c r="AX475" s="233"/>
      <c r="AY475" s="233"/>
      <c r="AZ475" s="233"/>
      <c r="BA475" s="233"/>
      <c r="BB475" s="233"/>
      <c r="BC475" s="233"/>
      <c r="BD475" s="233"/>
      <c r="BE475" s="233"/>
      <c r="BF475" s="233"/>
      <c r="BG475" s="233"/>
      <c r="BH475" s="233"/>
      <c r="BI475" s="233"/>
      <c r="BJ475" s="233"/>
      <c r="BK475" s="233"/>
      <c r="BL475" s="233"/>
      <c r="BM475" s="233"/>
      <c r="BN475" s="233"/>
      <c r="BO475" s="233"/>
      <c r="BP475" s="233"/>
      <c r="BQ475" s="233"/>
      <c r="BR475" s="233"/>
      <c r="BS475" s="233"/>
      <c r="BT475" s="233"/>
      <c r="BU475" s="233"/>
      <c r="BV475" s="233"/>
      <c r="BW475" s="233"/>
      <c r="BX475" s="233"/>
      <c r="BY475" s="233"/>
      <c r="BZ475" s="233"/>
      <c r="CA475" s="233"/>
      <c r="CB475" s="233"/>
      <c r="CC475" s="233"/>
      <c r="CD475" s="233"/>
      <c r="CE475" s="233"/>
      <c r="CF475" s="233"/>
      <c r="CG475" s="233"/>
      <c r="CH475" s="233"/>
      <c r="CI475" s="233"/>
      <c r="CJ475" s="233"/>
      <c r="CK475" s="233"/>
      <c r="CL475" s="233"/>
      <c r="CM475" s="233"/>
      <c r="CN475" s="233"/>
      <c r="CO475" s="233"/>
      <c r="CP475" s="233"/>
      <c r="CQ475" s="233"/>
      <c r="CR475" s="233"/>
      <c r="CS475" s="233"/>
      <c r="CT475" s="233"/>
      <c r="CU475" s="233"/>
      <c r="CV475" s="233"/>
      <c r="CW475" s="233"/>
      <c r="CX475" s="233"/>
      <c r="CY475" s="233"/>
      <c r="CZ475" s="233"/>
      <c r="DA475" s="233"/>
      <c r="DB475" s="233"/>
      <c r="DC475" s="233"/>
      <c r="DD475" s="233"/>
      <c r="DE475" s="233"/>
      <c r="DF475" s="233"/>
      <c r="DG475" s="233"/>
      <c r="DH475" s="233"/>
      <c r="DI475" s="233"/>
      <c r="DJ475" s="233"/>
      <c r="DK475" s="233"/>
      <c r="DL475" s="233"/>
      <c r="DM475" s="233"/>
      <c r="DN475" s="233"/>
      <c r="DO475" s="233"/>
      <c r="DP475" s="233"/>
      <c r="DQ475" s="233"/>
      <c r="DR475" s="233"/>
      <c r="DS475" s="233"/>
      <c r="DT475" s="229"/>
      <c r="DU475" s="229"/>
      <c r="DV475" s="229"/>
    </row>
    <row r="476" spans="1:126" ht="15.75" x14ac:dyDescent="0.25">
      <c r="A476" s="163" t="s">
        <v>1025</v>
      </c>
      <c r="B476" s="230" t="s">
        <v>1026</v>
      </c>
      <c r="C476" s="231" t="e">
        <v>#N/A</v>
      </c>
      <c r="D476" s="231" t="e">
        <v>#N/A</v>
      </c>
      <c r="E476" s="231" t="e">
        <v>#N/A</v>
      </c>
      <c r="F476" s="231" t="e">
        <v>#N/A</v>
      </c>
      <c r="G476" s="231" t="e">
        <v>#N/A</v>
      </c>
      <c r="H476" s="231" t="e">
        <v>#N/A</v>
      </c>
      <c r="I476" s="231" t="e">
        <v>#N/A</v>
      </c>
      <c r="J476" s="231" t="e">
        <v>#N/A</v>
      </c>
      <c r="K476" s="231" t="e">
        <v>#N/A</v>
      </c>
      <c r="L476" s="164" t="e">
        <v>#N/A</v>
      </c>
      <c r="M476" s="164"/>
      <c r="N476" s="164"/>
      <c r="O476" s="164"/>
      <c r="P476" s="164"/>
      <c r="Q476" s="164"/>
      <c r="R476" s="164"/>
      <c r="S476" s="164"/>
      <c r="T476" s="164"/>
      <c r="U476" s="164"/>
      <c r="V476" s="164"/>
      <c r="W476" s="164"/>
      <c r="X476" s="164"/>
      <c r="Y476" s="164"/>
      <c r="Z476" s="233"/>
      <c r="AA476" s="233"/>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c r="AW476" s="233"/>
      <c r="AX476" s="233"/>
      <c r="AY476" s="233"/>
      <c r="AZ476" s="233"/>
      <c r="BA476" s="233"/>
      <c r="BB476" s="233"/>
      <c r="BC476" s="233"/>
      <c r="BD476" s="233"/>
      <c r="BE476" s="233"/>
      <c r="BF476" s="233"/>
      <c r="BG476" s="233"/>
      <c r="BH476" s="233"/>
      <c r="BI476" s="233"/>
      <c r="BJ476" s="233"/>
      <c r="BK476" s="233"/>
      <c r="BL476" s="233"/>
      <c r="BM476" s="233"/>
      <c r="BN476" s="233"/>
      <c r="BO476" s="233"/>
      <c r="BP476" s="233"/>
      <c r="BQ476" s="233"/>
      <c r="BR476" s="233"/>
      <c r="BS476" s="233"/>
      <c r="BT476" s="233"/>
      <c r="BU476" s="233"/>
      <c r="BV476" s="233"/>
      <c r="BW476" s="233"/>
      <c r="BX476" s="233"/>
      <c r="BY476" s="233"/>
      <c r="BZ476" s="233"/>
      <c r="CA476" s="233"/>
      <c r="CB476" s="233"/>
      <c r="CC476" s="233"/>
      <c r="CD476" s="233"/>
      <c r="CE476" s="233"/>
      <c r="CF476" s="233"/>
      <c r="CG476" s="233"/>
      <c r="CH476" s="233"/>
      <c r="CI476" s="233"/>
      <c r="CJ476" s="233"/>
      <c r="CK476" s="233"/>
      <c r="CL476" s="233"/>
      <c r="CM476" s="233"/>
      <c r="CN476" s="233"/>
      <c r="CO476" s="233"/>
      <c r="CP476" s="233"/>
      <c r="CQ476" s="233"/>
      <c r="CR476" s="233"/>
      <c r="CS476" s="233"/>
      <c r="CT476" s="233"/>
      <c r="CU476" s="233"/>
      <c r="CV476" s="233"/>
      <c r="CW476" s="233"/>
      <c r="CX476" s="233"/>
      <c r="CY476" s="233"/>
      <c r="CZ476" s="233"/>
      <c r="DA476" s="233"/>
      <c r="DB476" s="233"/>
      <c r="DC476" s="233"/>
      <c r="DD476" s="233"/>
      <c r="DE476" s="233"/>
      <c r="DF476" s="233"/>
      <c r="DG476" s="233"/>
      <c r="DH476" s="233"/>
      <c r="DI476" s="233"/>
      <c r="DJ476" s="233"/>
      <c r="DK476" s="233"/>
      <c r="DL476" s="233"/>
      <c r="DM476" s="233"/>
      <c r="DN476" s="233"/>
      <c r="DO476" s="233"/>
      <c r="DP476" s="233"/>
      <c r="DQ476" s="233"/>
      <c r="DR476" s="233"/>
      <c r="DS476" s="233"/>
      <c r="DT476" s="229"/>
      <c r="DU476" s="229"/>
      <c r="DV476" s="229"/>
    </row>
    <row r="477" spans="1:126" ht="15.75" x14ac:dyDescent="0.25">
      <c r="A477" s="163" t="s">
        <v>1027</v>
      </c>
      <c r="B477" s="230" t="s">
        <v>1028</v>
      </c>
      <c r="C477" s="231" t="e">
        <v>#N/A</v>
      </c>
      <c r="D477" s="231" t="e">
        <v>#N/A</v>
      </c>
      <c r="E477" s="231" t="e">
        <v>#N/A</v>
      </c>
      <c r="F477" s="231" t="e">
        <v>#N/A</v>
      </c>
      <c r="G477" s="231" t="e">
        <v>#N/A</v>
      </c>
      <c r="H477" s="231" t="e">
        <v>#N/A</v>
      </c>
      <c r="I477" s="231" t="e">
        <v>#N/A</v>
      </c>
      <c r="J477" s="231" t="e">
        <v>#N/A</v>
      </c>
      <c r="K477" s="231" t="e">
        <v>#N/A</v>
      </c>
      <c r="L477" s="164" t="e">
        <v>#N/A</v>
      </c>
      <c r="M477" s="164"/>
      <c r="N477" s="164"/>
      <c r="O477" s="164"/>
      <c r="P477" s="164"/>
      <c r="Q477" s="164"/>
      <c r="R477" s="164"/>
      <c r="S477" s="164"/>
      <c r="T477" s="164"/>
      <c r="U477" s="164"/>
      <c r="V477" s="164"/>
      <c r="W477" s="164"/>
      <c r="X477" s="164"/>
      <c r="Y477" s="164"/>
      <c r="Z477" s="233"/>
      <c r="AA477" s="233"/>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c r="AV477" s="233"/>
      <c r="AW477" s="233"/>
      <c r="AX477" s="233"/>
      <c r="AY477" s="233"/>
      <c r="AZ477" s="233"/>
      <c r="BA477" s="233"/>
      <c r="BB477" s="233"/>
      <c r="BC477" s="233"/>
      <c r="BD477" s="233"/>
      <c r="BE477" s="233"/>
      <c r="BF477" s="233"/>
      <c r="BG477" s="233"/>
      <c r="BH477" s="233"/>
      <c r="BI477" s="233"/>
      <c r="BJ477" s="233"/>
      <c r="BK477" s="233"/>
      <c r="BL477" s="233"/>
      <c r="BM477" s="233"/>
      <c r="BN477" s="233"/>
      <c r="BO477" s="233"/>
      <c r="BP477" s="233"/>
      <c r="BQ477" s="233"/>
      <c r="BR477" s="233"/>
      <c r="BS477" s="233"/>
      <c r="BT477" s="233"/>
      <c r="BU477" s="233"/>
      <c r="BV477" s="233"/>
      <c r="BW477" s="233"/>
      <c r="BX477" s="233"/>
      <c r="BY477" s="233"/>
      <c r="BZ477" s="233"/>
      <c r="CA477" s="233"/>
      <c r="CB477" s="233"/>
      <c r="CC477" s="233"/>
      <c r="CD477" s="233"/>
      <c r="CE477" s="233"/>
      <c r="CF477" s="233"/>
      <c r="CG477" s="233"/>
      <c r="CH477" s="233"/>
      <c r="CI477" s="233"/>
      <c r="CJ477" s="233"/>
      <c r="CK477" s="233"/>
      <c r="CL477" s="233"/>
      <c r="CM477" s="233"/>
      <c r="CN477" s="233"/>
      <c r="CO477" s="233"/>
      <c r="CP477" s="233"/>
      <c r="CQ477" s="233"/>
      <c r="CR477" s="233"/>
      <c r="CS477" s="233"/>
      <c r="CT477" s="233"/>
      <c r="CU477" s="233"/>
      <c r="CV477" s="233"/>
      <c r="CW477" s="233"/>
      <c r="CX477" s="233"/>
      <c r="CY477" s="233"/>
      <c r="CZ477" s="233"/>
      <c r="DA477" s="233"/>
      <c r="DB477" s="233"/>
      <c r="DC477" s="233"/>
      <c r="DD477" s="233"/>
      <c r="DE477" s="233"/>
      <c r="DF477" s="233"/>
      <c r="DG477" s="233"/>
      <c r="DH477" s="233"/>
      <c r="DI477" s="233"/>
      <c r="DJ477" s="233"/>
      <c r="DK477" s="233"/>
      <c r="DL477" s="233"/>
      <c r="DM477" s="233"/>
      <c r="DN477" s="233"/>
      <c r="DO477" s="233"/>
      <c r="DP477" s="233"/>
      <c r="DQ477" s="233"/>
      <c r="DR477" s="233"/>
      <c r="DS477" s="233"/>
      <c r="DT477" s="229"/>
      <c r="DU477" s="229"/>
      <c r="DV477" s="229"/>
    </row>
    <row r="478" spans="1:126" ht="15.75" x14ac:dyDescent="0.25">
      <c r="A478" s="163" t="s">
        <v>1029</v>
      </c>
      <c r="B478" s="230" t="s">
        <v>1030</v>
      </c>
      <c r="C478" s="231" t="e">
        <v>#N/A</v>
      </c>
      <c r="D478" s="231" t="e">
        <v>#N/A</v>
      </c>
      <c r="E478" s="231" t="e">
        <v>#N/A</v>
      </c>
      <c r="F478" s="231" t="e">
        <v>#N/A</v>
      </c>
      <c r="G478" s="231" t="e">
        <v>#N/A</v>
      </c>
      <c r="H478" s="231" t="e">
        <v>#N/A</v>
      </c>
      <c r="I478" s="231" t="e">
        <v>#N/A</v>
      </c>
      <c r="J478" s="231" t="e">
        <v>#N/A</v>
      </c>
      <c r="K478" s="231" t="e">
        <v>#N/A</v>
      </c>
      <c r="L478" s="164" t="e">
        <v>#N/A</v>
      </c>
      <c r="M478" s="164"/>
      <c r="N478" s="164"/>
      <c r="O478" s="164"/>
      <c r="P478" s="164"/>
      <c r="Q478" s="164"/>
      <c r="R478" s="164"/>
      <c r="S478" s="164"/>
      <c r="T478" s="164"/>
      <c r="U478" s="164"/>
      <c r="V478" s="164"/>
      <c r="W478" s="164"/>
      <c r="X478" s="164"/>
      <c r="Y478" s="164"/>
      <c r="Z478" s="233"/>
      <c r="AA478" s="233"/>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c r="AW478" s="233"/>
      <c r="AX478" s="233"/>
      <c r="AY478" s="233"/>
      <c r="AZ478" s="233"/>
      <c r="BA478" s="233"/>
      <c r="BB478" s="233"/>
      <c r="BC478" s="233"/>
      <c r="BD478" s="233"/>
      <c r="BE478" s="233"/>
      <c r="BF478" s="233"/>
      <c r="BG478" s="233"/>
      <c r="BH478" s="233"/>
      <c r="BI478" s="233"/>
      <c r="BJ478" s="233"/>
      <c r="BK478" s="233"/>
      <c r="BL478" s="233"/>
      <c r="BM478" s="233"/>
      <c r="BN478" s="233"/>
      <c r="BO478" s="233"/>
      <c r="BP478" s="233"/>
      <c r="BQ478" s="233"/>
      <c r="BR478" s="233"/>
      <c r="BS478" s="233"/>
      <c r="BT478" s="233"/>
      <c r="BU478" s="233"/>
      <c r="BV478" s="233"/>
      <c r="BW478" s="233"/>
      <c r="BX478" s="233"/>
      <c r="BY478" s="233"/>
      <c r="BZ478" s="233"/>
      <c r="CA478" s="233"/>
      <c r="CB478" s="233"/>
      <c r="CC478" s="233"/>
      <c r="CD478" s="233"/>
      <c r="CE478" s="233"/>
      <c r="CF478" s="233"/>
      <c r="CG478" s="233"/>
      <c r="CH478" s="233"/>
      <c r="CI478" s="233"/>
      <c r="CJ478" s="233"/>
      <c r="CK478" s="233"/>
      <c r="CL478" s="233"/>
      <c r="CM478" s="233"/>
      <c r="CN478" s="233"/>
      <c r="CO478" s="233"/>
      <c r="CP478" s="233"/>
      <c r="CQ478" s="233"/>
      <c r="CR478" s="233"/>
      <c r="CS478" s="233"/>
      <c r="CT478" s="233"/>
      <c r="CU478" s="233"/>
      <c r="CV478" s="233"/>
      <c r="CW478" s="233"/>
      <c r="CX478" s="233"/>
      <c r="CY478" s="233"/>
      <c r="CZ478" s="233"/>
      <c r="DA478" s="233"/>
      <c r="DB478" s="233"/>
      <c r="DC478" s="233"/>
      <c r="DD478" s="233"/>
      <c r="DE478" s="233"/>
      <c r="DF478" s="233"/>
      <c r="DG478" s="233"/>
      <c r="DH478" s="233"/>
      <c r="DI478" s="233"/>
      <c r="DJ478" s="233"/>
      <c r="DK478" s="233"/>
      <c r="DL478" s="233"/>
      <c r="DM478" s="233"/>
      <c r="DN478" s="233"/>
      <c r="DO478" s="233"/>
      <c r="DP478" s="233"/>
      <c r="DQ478" s="233"/>
      <c r="DR478" s="233"/>
      <c r="DS478" s="233"/>
      <c r="DT478" s="229"/>
      <c r="DU478" s="229"/>
      <c r="DV478" s="229"/>
    </row>
    <row r="479" spans="1:126" ht="15.75" x14ac:dyDescent="0.25">
      <c r="A479" s="235" t="s">
        <v>1031</v>
      </c>
      <c r="B479" s="236" t="s">
        <v>1032</v>
      </c>
      <c r="C479" s="237" t="s">
        <v>1223</v>
      </c>
      <c r="D479" s="237" t="s">
        <v>1223</v>
      </c>
      <c r="E479" s="237">
        <v>215000</v>
      </c>
      <c r="F479" s="237">
        <v>200714</v>
      </c>
      <c r="G479" s="237">
        <v>261000</v>
      </c>
      <c r="H479" s="237" t="s">
        <v>1223</v>
      </c>
      <c r="I479" s="237">
        <v>138</v>
      </c>
      <c r="J479" s="237">
        <v>164</v>
      </c>
      <c r="K479" s="238" t="s">
        <v>1223</v>
      </c>
      <c r="L479" s="239" t="s">
        <v>1737</v>
      </c>
      <c r="M479" s="154"/>
      <c r="N479" s="154"/>
      <c r="O479" s="154"/>
      <c r="P479" s="154"/>
      <c r="Q479" s="154"/>
      <c r="R479" s="154"/>
      <c r="S479" s="154"/>
      <c r="T479" s="154"/>
      <c r="U479" s="154"/>
      <c r="V479" s="154"/>
      <c r="W479" s="154"/>
      <c r="X479" s="154"/>
      <c r="Y479" s="154"/>
      <c r="Z479" s="240"/>
      <c r="AA479" s="240"/>
      <c r="AB479" s="240"/>
      <c r="AC479" s="240"/>
      <c r="AD479" s="240"/>
      <c r="AE479" s="240"/>
      <c r="AF479" s="240"/>
      <c r="AG479" s="240"/>
      <c r="AH479" s="240"/>
      <c r="AI479" s="240"/>
      <c r="AJ479" s="240"/>
      <c r="AK479" s="240"/>
      <c r="AL479" s="240"/>
      <c r="AM479" s="240"/>
      <c r="AN479" s="240"/>
      <c r="AO479" s="240"/>
      <c r="AP479" s="240"/>
      <c r="AQ479" s="240"/>
      <c r="AR479" s="240"/>
      <c r="AS479" s="240"/>
      <c r="AT479" s="240"/>
      <c r="AU479" s="240"/>
      <c r="AV479" s="240"/>
      <c r="AW479" s="240"/>
      <c r="AX479" s="240"/>
      <c r="AY479" s="240"/>
      <c r="AZ479" s="240"/>
      <c r="BA479" s="240"/>
      <c r="BB479" s="240"/>
      <c r="BC479" s="240"/>
      <c r="BD479" s="240"/>
      <c r="BE479" s="240"/>
      <c r="BF479" s="240"/>
      <c r="BG479" s="240"/>
      <c r="BH479" s="240"/>
      <c r="BI479" s="240"/>
      <c r="BJ479" s="240"/>
      <c r="BK479" s="240"/>
      <c r="BL479" s="240"/>
      <c r="BM479" s="240"/>
      <c r="BN479" s="240"/>
      <c r="BO479" s="240"/>
      <c r="BP479" s="240"/>
      <c r="BQ479" s="240"/>
      <c r="BR479" s="240"/>
      <c r="BS479" s="240"/>
      <c r="BT479" s="240"/>
      <c r="BU479" s="240"/>
      <c r="BV479" s="240"/>
      <c r="BW479" s="240"/>
      <c r="BX479" s="240"/>
      <c r="BY479" s="240"/>
      <c r="BZ479" s="240"/>
      <c r="CA479" s="240"/>
      <c r="CB479" s="240"/>
      <c r="CC479" s="240"/>
      <c r="CD479" s="240"/>
      <c r="CE479" s="240"/>
      <c r="CF479" s="240"/>
      <c r="CG479" s="240"/>
      <c r="CH479" s="240"/>
      <c r="CI479" s="240"/>
      <c r="CJ479" s="240"/>
      <c r="CK479" s="240"/>
      <c r="CL479" s="240"/>
      <c r="CM479" s="240"/>
      <c r="CN479" s="240"/>
      <c r="CO479" s="240"/>
      <c r="CP479" s="240"/>
      <c r="CQ479" s="240"/>
      <c r="CR479" s="240"/>
      <c r="CS479" s="240"/>
      <c r="CT479" s="240"/>
      <c r="CU479" s="240"/>
      <c r="CV479" s="240"/>
      <c r="CW479" s="240"/>
      <c r="CX479" s="240"/>
      <c r="CY479" s="240"/>
      <c r="CZ479" s="240"/>
      <c r="DA479" s="240"/>
      <c r="DB479" s="240"/>
      <c r="DC479" s="240"/>
      <c r="DD479" s="240"/>
      <c r="DE479" s="240"/>
      <c r="DF479" s="240"/>
      <c r="DG479" s="240"/>
      <c r="DH479" s="240"/>
      <c r="DI479" s="240"/>
      <c r="DJ479" s="240"/>
      <c r="DK479" s="240"/>
      <c r="DL479" s="240"/>
      <c r="DM479" s="240"/>
      <c r="DN479" s="240"/>
      <c r="DO479" s="240"/>
      <c r="DP479" s="240"/>
      <c r="DQ479" s="240"/>
      <c r="DR479" s="240"/>
      <c r="DS479" s="240"/>
      <c r="DT479" s="229"/>
      <c r="DU479" s="229"/>
      <c r="DV479" s="229"/>
    </row>
    <row r="480" spans="1:126" ht="15.75" x14ac:dyDescent="0.25">
      <c r="A480" s="235" t="s">
        <v>1033</v>
      </c>
      <c r="B480" s="236" t="s">
        <v>1034</v>
      </c>
      <c r="C480" s="237" t="s">
        <v>1223</v>
      </c>
      <c r="D480" s="237" t="s">
        <v>1223</v>
      </c>
      <c r="E480" s="237">
        <v>174000</v>
      </c>
      <c r="F480" s="237">
        <v>194996</v>
      </c>
      <c r="G480" s="237">
        <v>332111</v>
      </c>
      <c r="H480" s="237" t="s">
        <v>1223</v>
      </c>
      <c r="I480" s="237">
        <v>173</v>
      </c>
      <c r="J480" s="237">
        <v>242</v>
      </c>
      <c r="K480" s="237">
        <v>253</v>
      </c>
      <c r="L480" s="243" t="s">
        <v>1736</v>
      </c>
      <c r="M480" s="154"/>
      <c r="N480" s="154"/>
      <c r="O480" s="154"/>
      <c r="P480" s="154"/>
      <c r="Q480" s="154"/>
      <c r="R480" s="154"/>
      <c r="S480" s="154"/>
      <c r="T480" s="154"/>
      <c r="U480" s="154"/>
      <c r="V480" s="154"/>
      <c r="W480" s="154"/>
      <c r="X480" s="154"/>
      <c r="Y480" s="154"/>
      <c r="Z480" s="240"/>
      <c r="AA480" s="240"/>
      <c r="AB480" s="240"/>
      <c r="AC480" s="240"/>
      <c r="AD480" s="240"/>
      <c r="AE480" s="240"/>
      <c r="AF480" s="240"/>
      <c r="AG480" s="240"/>
      <c r="AH480" s="240"/>
      <c r="AI480" s="240"/>
      <c r="AJ480" s="240"/>
      <c r="AK480" s="240"/>
      <c r="AL480" s="240"/>
      <c r="AM480" s="240"/>
      <c r="AN480" s="240"/>
      <c r="AO480" s="240"/>
      <c r="AP480" s="240"/>
      <c r="AQ480" s="240"/>
      <c r="AR480" s="240"/>
      <c r="AS480" s="240"/>
      <c r="AT480" s="240"/>
      <c r="AU480" s="240"/>
      <c r="AV480" s="240"/>
      <c r="AW480" s="240"/>
      <c r="AX480" s="240"/>
      <c r="AY480" s="240"/>
      <c r="AZ480" s="240"/>
      <c r="BA480" s="240"/>
      <c r="BB480" s="240"/>
      <c r="BC480" s="240"/>
      <c r="BD480" s="240"/>
      <c r="BE480" s="240"/>
      <c r="BF480" s="240"/>
      <c r="BG480" s="240"/>
      <c r="BH480" s="240"/>
      <c r="BI480" s="240"/>
      <c r="BJ480" s="240"/>
      <c r="BK480" s="240"/>
      <c r="BL480" s="240"/>
      <c r="BM480" s="240"/>
      <c r="BN480" s="240"/>
      <c r="BO480" s="240"/>
      <c r="BP480" s="240"/>
      <c r="BQ480" s="240"/>
      <c r="BR480" s="240"/>
      <c r="BS480" s="240"/>
      <c r="BT480" s="240"/>
      <c r="BU480" s="240"/>
      <c r="BV480" s="240"/>
      <c r="BW480" s="240"/>
      <c r="BX480" s="240"/>
      <c r="BY480" s="240"/>
      <c r="BZ480" s="240"/>
      <c r="CA480" s="240"/>
      <c r="CB480" s="240"/>
      <c r="CC480" s="240"/>
      <c r="CD480" s="240"/>
      <c r="CE480" s="240"/>
      <c r="CF480" s="240"/>
      <c r="CG480" s="240"/>
      <c r="CH480" s="240"/>
      <c r="CI480" s="240"/>
      <c r="CJ480" s="240"/>
      <c r="CK480" s="240"/>
      <c r="CL480" s="240"/>
      <c r="CM480" s="240"/>
      <c r="CN480" s="240"/>
      <c r="CO480" s="240"/>
      <c r="CP480" s="240"/>
      <c r="CQ480" s="240"/>
      <c r="CR480" s="240"/>
      <c r="CS480" s="240"/>
      <c r="CT480" s="240"/>
      <c r="CU480" s="240"/>
      <c r="CV480" s="240"/>
      <c r="CW480" s="240"/>
      <c r="CX480" s="240"/>
      <c r="CY480" s="240"/>
      <c r="CZ480" s="240"/>
      <c r="DA480" s="240"/>
      <c r="DB480" s="240"/>
      <c r="DC480" s="240"/>
      <c r="DD480" s="240"/>
      <c r="DE480" s="240"/>
      <c r="DF480" s="240"/>
      <c r="DG480" s="240"/>
      <c r="DH480" s="240"/>
      <c r="DI480" s="240"/>
      <c r="DJ480" s="240"/>
      <c r="DK480" s="240"/>
      <c r="DL480" s="240"/>
      <c r="DM480" s="240"/>
      <c r="DN480" s="240"/>
      <c r="DO480" s="240"/>
      <c r="DP480" s="240"/>
      <c r="DQ480" s="240"/>
      <c r="DR480" s="240"/>
      <c r="DS480" s="240"/>
      <c r="DT480" s="229"/>
      <c r="DU480" s="229"/>
      <c r="DV480" s="229"/>
    </row>
    <row r="481" spans="1:126" ht="15.75" x14ac:dyDescent="0.25">
      <c r="A481" s="163" t="s">
        <v>1035</v>
      </c>
      <c r="B481" s="230" t="s">
        <v>1036</v>
      </c>
      <c r="C481" s="231" t="e">
        <v>#N/A</v>
      </c>
      <c r="D481" s="231" t="e">
        <v>#N/A</v>
      </c>
      <c r="E481" s="231" t="e">
        <v>#N/A</v>
      </c>
      <c r="F481" s="231" t="e">
        <v>#N/A</v>
      </c>
      <c r="G481" s="231" t="e">
        <v>#N/A</v>
      </c>
      <c r="H481" s="231" t="e">
        <v>#N/A</v>
      </c>
      <c r="I481" s="231" t="e">
        <v>#N/A</v>
      </c>
      <c r="J481" s="231" t="e">
        <v>#N/A</v>
      </c>
      <c r="K481" s="231" t="e">
        <v>#N/A</v>
      </c>
      <c r="L481" s="164" t="e">
        <v>#N/A</v>
      </c>
      <c r="M481" s="164"/>
      <c r="N481" s="164"/>
      <c r="O481" s="164"/>
      <c r="P481" s="164"/>
      <c r="Q481" s="164"/>
      <c r="R481" s="164"/>
      <c r="S481" s="164"/>
      <c r="T481" s="164"/>
      <c r="U481" s="164"/>
      <c r="V481" s="164"/>
      <c r="W481" s="164"/>
      <c r="X481" s="164"/>
      <c r="Y481" s="164"/>
      <c r="Z481" s="233"/>
      <c r="AA481" s="233"/>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c r="AW481" s="233"/>
      <c r="AX481" s="233"/>
      <c r="AY481" s="233"/>
      <c r="AZ481" s="233"/>
      <c r="BA481" s="233"/>
      <c r="BB481" s="233"/>
      <c r="BC481" s="233"/>
      <c r="BD481" s="233"/>
      <c r="BE481" s="233"/>
      <c r="BF481" s="233"/>
      <c r="BG481" s="233"/>
      <c r="BH481" s="233"/>
      <c r="BI481" s="233"/>
      <c r="BJ481" s="233"/>
      <c r="BK481" s="233"/>
      <c r="BL481" s="233"/>
      <c r="BM481" s="233"/>
      <c r="BN481" s="233"/>
      <c r="BO481" s="233"/>
      <c r="BP481" s="233"/>
      <c r="BQ481" s="233"/>
      <c r="BR481" s="233"/>
      <c r="BS481" s="233"/>
      <c r="BT481" s="233"/>
      <c r="BU481" s="233"/>
      <c r="BV481" s="233"/>
      <c r="BW481" s="233"/>
      <c r="BX481" s="233"/>
      <c r="BY481" s="233"/>
      <c r="BZ481" s="233"/>
      <c r="CA481" s="233"/>
      <c r="CB481" s="233"/>
      <c r="CC481" s="233"/>
      <c r="CD481" s="233"/>
      <c r="CE481" s="233"/>
      <c r="CF481" s="233"/>
      <c r="CG481" s="233"/>
      <c r="CH481" s="233"/>
      <c r="CI481" s="233"/>
      <c r="CJ481" s="233"/>
      <c r="CK481" s="233"/>
      <c r="CL481" s="233"/>
      <c r="CM481" s="233"/>
      <c r="CN481" s="233"/>
      <c r="CO481" s="233"/>
      <c r="CP481" s="233"/>
      <c r="CQ481" s="233"/>
      <c r="CR481" s="233"/>
      <c r="CS481" s="233"/>
      <c r="CT481" s="233"/>
      <c r="CU481" s="233"/>
      <c r="CV481" s="233"/>
      <c r="CW481" s="233"/>
      <c r="CX481" s="233"/>
      <c r="CY481" s="233"/>
      <c r="CZ481" s="233"/>
      <c r="DA481" s="233"/>
      <c r="DB481" s="233"/>
      <c r="DC481" s="233"/>
      <c r="DD481" s="233"/>
      <c r="DE481" s="233"/>
      <c r="DF481" s="233"/>
      <c r="DG481" s="233"/>
      <c r="DH481" s="233"/>
      <c r="DI481" s="233"/>
      <c r="DJ481" s="233"/>
      <c r="DK481" s="233"/>
      <c r="DL481" s="233"/>
      <c r="DM481" s="233"/>
      <c r="DN481" s="233"/>
      <c r="DO481" s="233"/>
      <c r="DP481" s="233"/>
      <c r="DQ481" s="233"/>
      <c r="DR481" s="233"/>
      <c r="DS481" s="233"/>
      <c r="DT481" s="229"/>
      <c r="DU481" s="229"/>
      <c r="DV481" s="229"/>
    </row>
    <row r="482" spans="1:126" ht="15.75" x14ac:dyDescent="0.25">
      <c r="A482" s="163" t="s">
        <v>1037</v>
      </c>
      <c r="B482" s="230" t="s">
        <v>1038</v>
      </c>
      <c r="C482" s="231" t="e">
        <v>#N/A</v>
      </c>
      <c r="D482" s="231" t="e">
        <v>#N/A</v>
      </c>
      <c r="E482" s="231" t="e">
        <v>#N/A</v>
      </c>
      <c r="F482" s="231" t="e">
        <v>#N/A</v>
      </c>
      <c r="G482" s="231" t="e">
        <v>#N/A</v>
      </c>
      <c r="H482" s="231" t="e">
        <v>#N/A</v>
      </c>
      <c r="I482" s="231" t="e">
        <v>#N/A</v>
      </c>
      <c r="J482" s="231" t="e">
        <v>#N/A</v>
      </c>
      <c r="K482" s="231" t="e">
        <v>#N/A</v>
      </c>
      <c r="L482" s="164" t="e">
        <v>#N/A</v>
      </c>
      <c r="M482" s="164"/>
      <c r="N482" s="164"/>
      <c r="O482" s="164"/>
      <c r="P482" s="164"/>
      <c r="Q482" s="164"/>
      <c r="R482" s="164"/>
      <c r="S482" s="164"/>
      <c r="T482" s="164"/>
      <c r="U482" s="164"/>
      <c r="V482" s="164"/>
      <c r="W482" s="164"/>
      <c r="X482" s="164"/>
      <c r="Y482" s="164"/>
      <c r="Z482" s="233"/>
      <c r="AA482" s="233"/>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c r="AW482" s="233"/>
      <c r="AX482" s="233"/>
      <c r="AY482" s="233"/>
      <c r="AZ482" s="233"/>
      <c r="BA482" s="233"/>
      <c r="BB482" s="233"/>
      <c r="BC482" s="233"/>
      <c r="BD482" s="233"/>
      <c r="BE482" s="233"/>
      <c r="BF482" s="233"/>
      <c r="BG482" s="233"/>
      <c r="BH482" s="233"/>
      <c r="BI482" s="233"/>
      <c r="BJ482" s="233"/>
      <c r="BK482" s="233"/>
      <c r="BL482" s="233"/>
      <c r="BM482" s="233"/>
      <c r="BN482" s="233"/>
      <c r="BO482" s="233"/>
      <c r="BP482" s="233"/>
      <c r="BQ482" s="233"/>
      <c r="BR482" s="233"/>
      <c r="BS482" s="233"/>
      <c r="BT482" s="233"/>
      <c r="BU482" s="233"/>
      <c r="BV482" s="233"/>
      <c r="BW482" s="233"/>
      <c r="BX482" s="233"/>
      <c r="BY482" s="233"/>
      <c r="BZ482" s="233"/>
      <c r="CA482" s="233"/>
      <c r="CB482" s="233"/>
      <c r="CC482" s="233"/>
      <c r="CD482" s="233"/>
      <c r="CE482" s="233"/>
      <c r="CF482" s="233"/>
      <c r="CG482" s="233"/>
      <c r="CH482" s="233"/>
      <c r="CI482" s="233"/>
      <c r="CJ482" s="233"/>
      <c r="CK482" s="233"/>
      <c r="CL482" s="233"/>
      <c r="CM482" s="233"/>
      <c r="CN482" s="233"/>
      <c r="CO482" s="233"/>
      <c r="CP482" s="233"/>
      <c r="CQ482" s="233"/>
      <c r="CR482" s="233"/>
      <c r="CS482" s="233"/>
      <c r="CT482" s="233"/>
      <c r="CU482" s="233"/>
      <c r="CV482" s="233"/>
      <c r="CW482" s="233"/>
      <c r="CX482" s="233"/>
      <c r="CY482" s="233"/>
      <c r="CZ482" s="233"/>
      <c r="DA482" s="233"/>
      <c r="DB482" s="233"/>
      <c r="DC482" s="233"/>
      <c r="DD482" s="233"/>
      <c r="DE482" s="233"/>
      <c r="DF482" s="233"/>
      <c r="DG482" s="233"/>
      <c r="DH482" s="233"/>
      <c r="DI482" s="233"/>
      <c r="DJ482" s="233"/>
      <c r="DK482" s="233"/>
      <c r="DL482" s="233"/>
      <c r="DM482" s="233"/>
      <c r="DN482" s="233"/>
      <c r="DO482" s="233"/>
      <c r="DP482" s="233"/>
      <c r="DQ482" s="233"/>
      <c r="DR482" s="233"/>
      <c r="DS482" s="233"/>
      <c r="DT482" s="229"/>
      <c r="DU482" s="229"/>
      <c r="DV482" s="229"/>
    </row>
    <row r="483" spans="1:126" ht="15.75" x14ac:dyDescent="0.25">
      <c r="A483" s="163" t="s">
        <v>1039</v>
      </c>
      <c r="B483" s="230" t="s">
        <v>1040</v>
      </c>
      <c r="C483" s="231" t="e">
        <v>#N/A</v>
      </c>
      <c r="D483" s="231" t="e">
        <v>#N/A</v>
      </c>
      <c r="E483" s="231" t="e">
        <v>#N/A</v>
      </c>
      <c r="F483" s="231" t="e">
        <v>#N/A</v>
      </c>
      <c r="G483" s="231" t="e">
        <v>#N/A</v>
      </c>
      <c r="H483" s="231" t="e">
        <v>#N/A</v>
      </c>
      <c r="I483" s="231" t="e">
        <v>#N/A</v>
      </c>
      <c r="J483" s="231" t="e">
        <v>#N/A</v>
      </c>
      <c r="K483" s="231" t="e">
        <v>#N/A</v>
      </c>
      <c r="L483" s="164" t="e">
        <v>#N/A</v>
      </c>
      <c r="M483" s="164"/>
      <c r="N483" s="164"/>
      <c r="O483" s="164"/>
      <c r="P483" s="164"/>
      <c r="Q483" s="164"/>
      <c r="R483" s="164"/>
      <c r="S483" s="164"/>
      <c r="T483" s="164"/>
      <c r="U483" s="164"/>
      <c r="V483" s="164"/>
      <c r="W483" s="164"/>
      <c r="X483" s="164"/>
      <c r="Y483" s="164"/>
      <c r="Z483" s="233"/>
      <c r="AA483" s="233"/>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c r="AW483" s="233"/>
      <c r="AX483" s="233"/>
      <c r="AY483" s="233"/>
      <c r="AZ483" s="233"/>
      <c r="BA483" s="233"/>
      <c r="BB483" s="233"/>
      <c r="BC483" s="233"/>
      <c r="BD483" s="233"/>
      <c r="BE483" s="233"/>
      <c r="BF483" s="233"/>
      <c r="BG483" s="233"/>
      <c r="BH483" s="233"/>
      <c r="BI483" s="233"/>
      <c r="BJ483" s="233"/>
      <c r="BK483" s="233"/>
      <c r="BL483" s="233"/>
      <c r="BM483" s="233"/>
      <c r="BN483" s="233"/>
      <c r="BO483" s="233"/>
      <c r="BP483" s="233"/>
      <c r="BQ483" s="233"/>
      <c r="BR483" s="233"/>
      <c r="BS483" s="233"/>
      <c r="BT483" s="233"/>
      <c r="BU483" s="233"/>
      <c r="BV483" s="233"/>
      <c r="BW483" s="233"/>
      <c r="BX483" s="233"/>
      <c r="BY483" s="233"/>
      <c r="BZ483" s="233"/>
      <c r="CA483" s="233"/>
      <c r="CB483" s="233"/>
      <c r="CC483" s="233"/>
      <c r="CD483" s="233"/>
      <c r="CE483" s="233"/>
      <c r="CF483" s="233"/>
      <c r="CG483" s="233"/>
      <c r="CH483" s="233"/>
      <c r="CI483" s="233"/>
      <c r="CJ483" s="233"/>
      <c r="CK483" s="233"/>
      <c r="CL483" s="233"/>
      <c r="CM483" s="233"/>
      <c r="CN483" s="233"/>
      <c r="CO483" s="233"/>
      <c r="CP483" s="233"/>
      <c r="CQ483" s="233"/>
      <c r="CR483" s="233"/>
      <c r="CS483" s="233"/>
      <c r="CT483" s="233"/>
      <c r="CU483" s="233"/>
      <c r="CV483" s="233"/>
      <c r="CW483" s="233"/>
      <c r="CX483" s="233"/>
      <c r="CY483" s="233"/>
      <c r="CZ483" s="233"/>
      <c r="DA483" s="233"/>
      <c r="DB483" s="233"/>
      <c r="DC483" s="233"/>
      <c r="DD483" s="233"/>
      <c r="DE483" s="233"/>
      <c r="DF483" s="233"/>
      <c r="DG483" s="233"/>
      <c r="DH483" s="233"/>
      <c r="DI483" s="233"/>
      <c r="DJ483" s="233"/>
      <c r="DK483" s="233"/>
      <c r="DL483" s="233"/>
      <c r="DM483" s="233"/>
      <c r="DN483" s="233"/>
      <c r="DO483" s="233"/>
      <c r="DP483" s="233"/>
      <c r="DQ483" s="233"/>
      <c r="DR483" s="233"/>
      <c r="DS483" s="233"/>
      <c r="DT483" s="229"/>
      <c r="DU483" s="229"/>
      <c r="DV483" s="229"/>
    </row>
    <row r="484" spans="1:126" ht="15.75" x14ac:dyDescent="0.25">
      <c r="A484" s="163" t="s">
        <v>1041</v>
      </c>
      <c r="B484" s="230" t="s">
        <v>1042</v>
      </c>
      <c r="C484" s="231" t="e">
        <v>#N/A</v>
      </c>
      <c r="D484" s="231" t="e">
        <v>#N/A</v>
      </c>
      <c r="E484" s="231" t="e">
        <v>#N/A</v>
      </c>
      <c r="F484" s="231" t="e">
        <v>#N/A</v>
      </c>
      <c r="G484" s="231" t="e">
        <v>#N/A</v>
      </c>
      <c r="H484" s="231" t="e">
        <v>#N/A</v>
      </c>
      <c r="I484" s="231" t="e">
        <v>#N/A</v>
      </c>
      <c r="J484" s="231" t="e">
        <v>#N/A</v>
      </c>
      <c r="K484" s="231" t="e">
        <v>#N/A</v>
      </c>
      <c r="L484" s="164" t="e">
        <v>#N/A</v>
      </c>
      <c r="M484" s="164"/>
      <c r="N484" s="164"/>
      <c r="O484" s="164"/>
      <c r="P484" s="164"/>
      <c r="Q484" s="164"/>
      <c r="R484" s="164"/>
      <c r="S484" s="164"/>
      <c r="T484" s="164"/>
      <c r="U484" s="164"/>
      <c r="V484" s="164"/>
      <c r="W484" s="164"/>
      <c r="X484" s="164"/>
      <c r="Y484" s="164"/>
      <c r="Z484" s="233"/>
      <c r="AA484" s="233"/>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c r="AZ484" s="233"/>
      <c r="BA484" s="233"/>
      <c r="BB484" s="233"/>
      <c r="BC484" s="233"/>
      <c r="BD484" s="233"/>
      <c r="BE484" s="233"/>
      <c r="BF484" s="233"/>
      <c r="BG484" s="233"/>
      <c r="BH484" s="233"/>
      <c r="BI484" s="233"/>
      <c r="BJ484" s="233"/>
      <c r="BK484" s="233"/>
      <c r="BL484" s="233"/>
      <c r="BM484" s="233"/>
      <c r="BN484" s="233"/>
      <c r="BO484" s="233"/>
      <c r="BP484" s="233"/>
      <c r="BQ484" s="233"/>
      <c r="BR484" s="233"/>
      <c r="BS484" s="233"/>
      <c r="BT484" s="233"/>
      <c r="BU484" s="233"/>
      <c r="BV484" s="233"/>
      <c r="BW484" s="233"/>
      <c r="BX484" s="233"/>
      <c r="BY484" s="233"/>
      <c r="BZ484" s="233"/>
      <c r="CA484" s="233"/>
      <c r="CB484" s="233"/>
      <c r="CC484" s="233"/>
      <c r="CD484" s="233"/>
      <c r="CE484" s="233"/>
      <c r="CF484" s="233"/>
      <c r="CG484" s="233"/>
      <c r="CH484" s="233"/>
      <c r="CI484" s="233"/>
      <c r="CJ484" s="233"/>
      <c r="CK484" s="233"/>
      <c r="CL484" s="233"/>
      <c r="CM484" s="233"/>
      <c r="CN484" s="233"/>
      <c r="CO484" s="233"/>
      <c r="CP484" s="233"/>
      <c r="CQ484" s="233"/>
      <c r="CR484" s="233"/>
      <c r="CS484" s="233"/>
      <c r="CT484" s="233"/>
      <c r="CU484" s="233"/>
      <c r="CV484" s="233"/>
      <c r="CW484" s="233"/>
      <c r="CX484" s="233"/>
      <c r="CY484" s="233"/>
      <c r="CZ484" s="233"/>
      <c r="DA484" s="233"/>
      <c r="DB484" s="233"/>
      <c r="DC484" s="233"/>
      <c r="DD484" s="233"/>
      <c r="DE484" s="233"/>
      <c r="DF484" s="233"/>
      <c r="DG484" s="233"/>
      <c r="DH484" s="233"/>
      <c r="DI484" s="233"/>
      <c r="DJ484" s="233"/>
      <c r="DK484" s="233"/>
      <c r="DL484" s="233"/>
      <c r="DM484" s="233"/>
      <c r="DN484" s="233"/>
      <c r="DO484" s="233"/>
      <c r="DP484" s="233"/>
      <c r="DQ484" s="233"/>
      <c r="DR484" s="233"/>
      <c r="DS484" s="233"/>
      <c r="DT484" s="229"/>
      <c r="DU484" s="229"/>
      <c r="DV484" s="229"/>
    </row>
    <row r="485" spans="1:126" ht="15.75" x14ac:dyDescent="0.25">
      <c r="A485" s="235" t="s">
        <v>1043</v>
      </c>
      <c r="B485" s="236" t="s">
        <v>1044</v>
      </c>
      <c r="C485" s="238" t="s">
        <v>1223</v>
      </c>
      <c r="D485" s="237" t="s">
        <v>1223</v>
      </c>
      <c r="E485" s="237">
        <v>173050</v>
      </c>
      <c r="F485" s="237">
        <v>261659</v>
      </c>
      <c r="G485" s="237">
        <v>541923</v>
      </c>
      <c r="H485" s="237">
        <v>121</v>
      </c>
      <c r="I485" s="237">
        <v>135</v>
      </c>
      <c r="J485" s="237">
        <v>147</v>
      </c>
      <c r="K485" s="237">
        <v>369</v>
      </c>
      <c r="L485" s="243" t="s">
        <v>1738</v>
      </c>
      <c r="M485" s="154"/>
      <c r="N485" s="154"/>
      <c r="O485" s="154"/>
      <c r="P485" s="154"/>
      <c r="Q485" s="154"/>
      <c r="R485" s="154"/>
      <c r="S485" s="154"/>
      <c r="T485" s="154"/>
      <c r="U485" s="154"/>
      <c r="V485" s="154"/>
      <c r="W485" s="154"/>
      <c r="X485" s="154"/>
      <c r="Y485" s="154"/>
      <c r="Z485" s="240"/>
      <c r="AA485" s="240"/>
      <c r="AB485" s="240"/>
      <c r="AC485" s="240"/>
      <c r="AD485" s="240"/>
      <c r="AE485" s="240"/>
      <c r="AF485" s="240"/>
      <c r="AG485" s="240"/>
      <c r="AH485" s="240"/>
      <c r="AI485" s="240"/>
      <c r="AJ485" s="240"/>
      <c r="AK485" s="240"/>
      <c r="AL485" s="240"/>
      <c r="AM485" s="240"/>
      <c r="AN485" s="240"/>
      <c r="AO485" s="240"/>
      <c r="AP485" s="240"/>
      <c r="AQ485" s="240"/>
      <c r="AR485" s="240"/>
      <c r="AS485" s="240"/>
      <c r="AT485" s="240"/>
      <c r="AU485" s="240"/>
      <c r="AV485" s="240"/>
      <c r="AW485" s="240"/>
      <c r="AX485" s="240"/>
      <c r="AY485" s="240"/>
      <c r="AZ485" s="240"/>
      <c r="BA485" s="240"/>
      <c r="BB485" s="240"/>
      <c r="BC485" s="240"/>
      <c r="BD485" s="240"/>
      <c r="BE485" s="240"/>
      <c r="BF485" s="240"/>
      <c r="BG485" s="240"/>
      <c r="BH485" s="240"/>
      <c r="BI485" s="240"/>
      <c r="BJ485" s="240"/>
      <c r="BK485" s="240"/>
      <c r="BL485" s="240"/>
      <c r="BM485" s="240"/>
      <c r="BN485" s="240"/>
      <c r="BO485" s="240"/>
      <c r="BP485" s="240"/>
      <c r="BQ485" s="240"/>
      <c r="BR485" s="240"/>
      <c r="BS485" s="240"/>
      <c r="BT485" s="240"/>
      <c r="BU485" s="240"/>
      <c r="BV485" s="240"/>
      <c r="BW485" s="240"/>
      <c r="BX485" s="240"/>
      <c r="BY485" s="240"/>
      <c r="BZ485" s="240"/>
      <c r="CA485" s="240"/>
      <c r="CB485" s="240"/>
      <c r="CC485" s="240"/>
      <c r="CD485" s="240"/>
      <c r="CE485" s="240"/>
      <c r="CF485" s="240"/>
      <c r="CG485" s="240"/>
      <c r="CH485" s="240"/>
      <c r="CI485" s="240"/>
      <c r="CJ485" s="240"/>
      <c r="CK485" s="240"/>
      <c r="CL485" s="240"/>
      <c r="CM485" s="240"/>
      <c r="CN485" s="240"/>
      <c r="CO485" s="240"/>
      <c r="CP485" s="240"/>
      <c r="CQ485" s="240"/>
      <c r="CR485" s="240"/>
      <c r="CS485" s="240"/>
      <c r="CT485" s="240"/>
      <c r="CU485" s="240"/>
      <c r="CV485" s="240"/>
      <c r="CW485" s="240"/>
      <c r="CX485" s="240"/>
      <c r="CY485" s="240"/>
      <c r="CZ485" s="240"/>
      <c r="DA485" s="240"/>
      <c r="DB485" s="240"/>
      <c r="DC485" s="240"/>
      <c r="DD485" s="240"/>
      <c r="DE485" s="240"/>
      <c r="DF485" s="240"/>
      <c r="DG485" s="240"/>
      <c r="DH485" s="240"/>
      <c r="DI485" s="240"/>
      <c r="DJ485" s="240"/>
      <c r="DK485" s="240"/>
      <c r="DL485" s="240"/>
      <c r="DM485" s="240"/>
      <c r="DN485" s="240"/>
      <c r="DO485" s="240"/>
      <c r="DP485" s="240"/>
      <c r="DQ485" s="240"/>
      <c r="DR485" s="240"/>
      <c r="DS485" s="240"/>
      <c r="DT485" s="229"/>
      <c r="DU485" s="229"/>
      <c r="DV485" s="229"/>
    </row>
    <row r="486" spans="1:126" ht="15.75" x14ac:dyDescent="0.25">
      <c r="A486" s="163" t="s">
        <v>1045</v>
      </c>
      <c r="B486" s="230" t="s">
        <v>1046</v>
      </c>
      <c r="C486" s="231" t="e">
        <v>#N/A</v>
      </c>
      <c r="D486" s="231" t="e">
        <v>#N/A</v>
      </c>
      <c r="E486" s="231" t="e">
        <v>#N/A</v>
      </c>
      <c r="F486" s="231" t="e">
        <v>#N/A</v>
      </c>
      <c r="G486" s="231" t="e">
        <v>#N/A</v>
      </c>
      <c r="H486" s="231" t="e">
        <v>#N/A</v>
      </c>
      <c r="I486" s="231" t="e">
        <v>#N/A</v>
      </c>
      <c r="J486" s="231" t="e">
        <v>#N/A</v>
      </c>
      <c r="K486" s="231" t="e">
        <v>#N/A</v>
      </c>
      <c r="L486" s="164" t="e">
        <v>#N/A</v>
      </c>
      <c r="M486" s="164"/>
      <c r="N486" s="164"/>
      <c r="O486" s="164"/>
      <c r="P486" s="164"/>
      <c r="Q486" s="164"/>
      <c r="R486" s="164"/>
      <c r="S486" s="164"/>
      <c r="T486" s="164"/>
      <c r="U486" s="164"/>
      <c r="V486" s="164"/>
      <c r="W486" s="164"/>
      <c r="X486" s="164"/>
      <c r="Y486" s="164"/>
      <c r="Z486" s="233"/>
      <c r="AA486" s="233"/>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c r="AW486" s="233"/>
      <c r="AX486" s="233"/>
      <c r="AY486" s="233"/>
      <c r="AZ486" s="233"/>
      <c r="BA486" s="233"/>
      <c r="BB486" s="233"/>
      <c r="BC486" s="233"/>
      <c r="BD486" s="233"/>
      <c r="BE486" s="233"/>
      <c r="BF486" s="233"/>
      <c r="BG486" s="233"/>
      <c r="BH486" s="233"/>
      <c r="BI486" s="233"/>
      <c r="BJ486" s="233"/>
      <c r="BK486" s="233"/>
      <c r="BL486" s="233"/>
      <c r="BM486" s="233"/>
      <c r="BN486" s="233"/>
      <c r="BO486" s="233"/>
      <c r="BP486" s="233"/>
      <c r="BQ486" s="233"/>
      <c r="BR486" s="233"/>
      <c r="BS486" s="233"/>
      <c r="BT486" s="233"/>
      <c r="BU486" s="233"/>
      <c r="BV486" s="233"/>
      <c r="BW486" s="233"/>
      <c r="BX486" s="233"/>
      <c r="BY486" s="233"/>
      <c r="BZ486" s="233"/>
      <c r="CA486" s="233"/>
      <c r="CB486" s="233"/>
      <c r="CC486" s="233"/>
      <c r="CD486" s="233"/>
      <c r="CE486" s="233"/>
      <c r="CF486" s="233"/>
      <c r="CG486" s="233"/>
      <c r="CH486" s="233"/>
      <c r="CI486" s="233"/>
      <c r="CJ486" s="233"/>
      <c r="CK486" s="233"/>
      <c r="CL486" s="233"/>
      <c r="CM486" s="233"/>
      <c r="CN486" s="233"/>
      <c r="CO486" s="233"/>
      <c r="CP486" s="233"/>
      <c r="CQ486" s="233"/>
      <c r="CR486" s="233"/>
      <c r="CS486" s="233"/>
      <c r="CT486" s="233"/>
      <c r="CU486" s="233"/>
      <c r="CV486" s="233"/>
      <c r="CW486" s="233"/>
      <c r="CX486" s="233"/>
      <c r="CY486" s="233"/>
      <c r="CZ486" s="233"/>
      <c r="DA486" s="233"/>
      <c r="DB486" s="233"/>
      <c r="DC486" s="233"/>
      <c r="DD486" s="233"/>
      <c r="DE486" s="233"/>
      <c r="DF486" s="233"/>
      <c r="DG486" s="233"/>
      <c r="DH486" s="233"/>
      <c r="DI486" s="233"/>
      <c r="DJ486" s="233"/>
      <c r="DK486" s="233"/>
      <c r="DL486" s="233"/>
      <c r="DM486" s="233"/>
      <c r="DN486" s="233"/>
      <c r="DO486" s="233"/>
      <c r="DP486" s="233"/>
      <c r="DQ486" s="233"/>
      <c r="DR486" s="233"/>
      <c r="DS486" s="233"/>
      <c r="DT486" s="229"/>
      <c r="DU486" s="229"/>
      <c r="DV486" s="229"/>
    </row>
    <row r="487" spans="1:126" ht="15.75" x14ac:dyDescent="0.25">
      <c r="A487" s="163" t="s">
        <v>1047</v>
      </c>
      <c r="B487" s="230" t="s">
        <v>1048</v>
      </c>
      <c r="C487" s="231" t="e">
        <v>#N/A</v>
      </c>
      <c r="D487" s="231" t="e">
        <v>#N/A</v>
      </c>
      <c r="E487" s="231" t="e">
        <v>#N/A</v>
      </c>
      <c r="F487" s="231" t="e">
        <v>#N/A</v>
      </c>
      <c r="G487" s="231" t="e">
        <v>#N/A</v>
      </c>
      <c r="H487" s="231" t="e">
        <v>#N/A</v>
      </c>
      <c r="I487" s="231" t="e">
        <v>#N/A</v>
      </c>
      <c r="J487" s="231" t="e">
        <v>#N/A</v>
      </c>
      <c r="K487" s="231" t="e">
        <v>#N/A</v>
      </c>
      <c r="L487" s="164" t="e">
        <v>#N/A</v>
      </c>
      <c r="M487" s="164"/>
      <c r="N487" s="164"/>
      <c r="O487" s="164"/>
      <c r="P487" s="164"/>
      <c r="Q487" s="164"/>
      <c r="R487" s="164"/>
      <c r="S487" s="164"/>
      <c r="T487" s="164"/>
      <c r="U487" s="164"/>
      <c r="V487" s="164"/>
      <c r="W487" s="164"/>
      <c r="X487" s="164"/>
      <c r="Y487" s="164"/>
      <c r="Z487" s="232"/>
      <c r="AA487" s="232"/>
      <c r="AB487" s="232"/>
      <c r="AC487" s="232"/>
      <c r="AD487" s="232"/>
      <c r="AE487" s="232"/>
      <c r="AF487" s="232"/>
      <c r="AG487" s="232"/>
      <c r="AH487" s="232"/>
      <c r="AI487" s="232"/>
      <c r="AJ487" s="232"/>
      <c r="AK487" s="232"/>
      <c r="AL487" s="232"/>
      <c r="AM487" s="232"/>
      <c r="AN487" s="232"/>
      <c r="AO487" s="232"/>
      <c r="AP487" s="232"/>
      <c r="AQ487" s="232"/>
      <c r="AR487" s="232"/>
      <c r="AS487" s="232"/>
      <c r="AT487" s="232"/>
      <c r="AU487" s="232"/>
      <c r="AV487" s="232"/>
      <c r="AW487" s="232"/>
      <c r="AX487" s="232"/>
      <c r="AY487" s="232"/>
      <c r="AZ487" s="232"/>
      <c r="BA487" s="232"/>
      <c r="BB487" s="232"/>
      <c r="BC487" s="232"/>
      <c r="BD487" s="232"/>
      <c r="BE487" s="232"/>
      <c r="BF487" s="232"/>
      <c r="BG487" s="232"/>
      <c r="BH487" s="232"/>
      <c r="BI487" s="232"/>
      <c r="BJ487" s="232"/>
      <c r="BK487" s="232"/>
      <c r="BL487" s="232"/>
      <c r="BM487" s="232"/>
      <c r="BN487" s="232"/>
      <c r="BO487" s="232"/>
      <c r="BP487" s="232"/>
      <c r="BQ487" s="232"/>
      <c r="BR487" s="232"/>
      <c r="BS487" s="232"/>
      <c r="BT487" s="232"/>
      <c r="BU487" s="232"/>
      <c r="BV487" s="232"/>
      <c r="BW487" s="232"/>
      <c r="BX487" s="232"/>
      <c r="BY487" s="232"/>
      <c r="BZ487" s="232"/>
      <c r="CA487" s="232"/>
      <c r="CB487" s="232"/>
      <c r="CC487" s="232"/>
      <c r="CD487" s="232"/>
      <c r="CE487" s="232"/>
      <c r="CF487" s="232"/>
      <c r="CG487" s="232"/>
      <c r="CH487" s="232"/>
      <c r="CI487" s="232"/>
      <c r="CJ487" s="232"/>
      <c r="CK487" s="232"/>
      <c r="CL487" s="232"/>
      <c r="CM487" s="232"/>
      <c r="CN487" s="232"/>
      <c r="CO487" s="232"/>
      <c r="CP487" s="232"/>
      <c r="CQ487" s="232"/>
      <c r="CR487" s="232"/>
      <c r="CS487" s="232"/>
      <c r="CT487" s="232"/>
      <c r="CU487" s="232"/>
      <c r="CV487" s="232"/>
      <c r="CW487" s="232"/>
      <c r="CX487" s="232"/>
      <c r="CY487" s="232"/>
      <c r="CZ487" s="232"/>
      <c r="DA487" s="232"/>
      <c r="DB487" s="232"/>
      <c r="DC487" s="232"/>
      <c r="DD487" s="232"/>
      <c r="DE487" s="232"/>
      <c r="DF487" s="232"/>
      <c r="DG487" s="232"/>
      <c r="DH487" s="232"/>
      <c r="DI487" s="232"/>
      <c r="DJ487" s="232"/>
      <c r="DK487" s="232"/>
      <c r="DL487" s="232"/>
      <c r="DM487" s="232"/>
      <c r="DN487" s="232"/>
      <c r="DO487" s="232"/>
      <c r="DP487" s="232"/>
      <c r="DQ487" s="232"/>
      <c r="DR487" s="232"/>
      <c r="DS487" s="232"/>
      <c r="DT487" s="229"/>
      <c r="DU487" s="229"/>
      <c r="DV487" s="229"/>
    </row>
    <row r="488" spans="1:126" ht="15.75" x14ac:dyDescent="0.25">
      <c r="A488" s="235" t="s">
        <v>1049</v>
      </c>
      <c r="B488" s="236" t="s">
        <v>1050</v>
      </c>
      <c r="C488" s="237" t="s">
        <v>1223</v>
      </c>
      <c r="D488" s="237" t="s">
        <v>1223</v>
      </c>
      <c r="E488" s="237">
        <v>159950</v>
      </c>
      <c r="F488" s="237">
        <v>224500</v>
      </c>
      <c r="G488" s="237">
        <v>248500</v>
      </c>
      <c r="H488" s="237">
        <v>115</v>
      </c>
      <c r="I488" s="237">
        <v>129</v>
      </c>
      <c r="J488" s="237">
        <v>184</v>
      </c>
      <c r="K488" s="237">
        <v>276</v>
      </c>
      <c r="L488" s="239" t="s">
        <v>1735</v>
      </c>
      <c r="M488" s="154"/>
      <c r="N488" s="154"/>
      <c r="O488" s="154"/>
      <c r="P488" s="154"/>
      <c r="Q488" s="154"/>
      <c r="R488" s="154"/>
      <c r="S488" s="154"/>
      <c r="T488" s="154"/>
      <c r="U488" s="154"/>
      <c r="V488" s="154"/>
      <c r="W488" s="154"/>
      <c r="X488" s="154"/>
      <c r="Y488" s="154"/>
      <c r="Z488" s="240"/>
      <c r="AA488" s="240"/>
      <c r="AB488" s="240"/>
      <c r="AC488" s="240"/>
      <c r="AD488" s="240"/>
      <c r="AE488" s="240"/>
      <c r="AF488" s="240"/>
      <c r="AG488" s="240"/>
      <c r="AH488" s="240"/>
      <c r="AI488" s="240"/>
      <c r="AJ488" s="240"/>
      <c r="AK488" s="240"/>
      <c r="AL488" s="240"/>
      <c r="AM488" s="240"/>
      <c r="AN488" s="240"/>
      <c r="AO488" s="240"/>
      <c r="AP488" s="240"/>
      <c r="AQ488" s="240"/>
      <c r="AR488" s="240"/>
      <c r="AS488" s="240"/>
      <c r="AT488" s="240"/>
      <c r="AU488" s="240"/>
      <c r="AV488" s="240"/>
      <c r="AW488" s="240"/>
      <c r="AX488" s="240"/>
      <c r="AY488" s="240"/>
      <c r="AZ488" s="240"/>
      <c r="BA488" s="240"/>
      <c r="BB488" s="240"/>
      <c r="BC488" s="240"/>
      <c r="BD488" s="240"/>
      <c r="BE488" s="240"/>
      <c r="BF488" s="240"/>
      <c r="BG488" s="240"/>
      <c r="BH488" s="240"/>
      <c r="BI488" s="240"/>
      <c r="BJ488" s="240"/>
      <c r="BK488" s="240"/>
      <c r="BL488" s="240"/>
      <c r="BM488" s="240"/>
      <c r="BN488" s="240"/>
      <c r="BO488" s="240"/>
      <c r="BP488" s="240"/>
      <c r="BQ488" s="240"/>
      <c r="BR488" s="240"/>
      <c r="BS488" s="240"/>
      <c r="BT488" s="240"/>
      <c r="BU488" s="240"/>
      <c r="BV488" s="240"/>
      <c r="BW488" s="240"/>
      <c r="BX488" s="240"/>
      <c r="BY488" s="240"/>
      <c r="BZ488" s="240"/>
      <c r="CA488" s="240"/>
      <c r="CB488" s="240"/>
      <c r="CC488" s="240"/>
      <c r="CD488" s="240"/>
      <c r="CE488" s="240"/>
      <c r="CF488" s="240"/>
      <c r="CG488" s="240"/>
      <c r="CH488" s="240"/>
      <c r="CI488" s="240"/>
      <c r="CJ488" s="240"/>
      <c r="CK488" s="240"/>
      <c r="CL488" s="240"/>
      <c r="CM488" s="240"/>
      <c r="CN488" s="240"/>
      <c r="CO488" s="240"/>
      <c r="CP488" s="240"/>
      <c r="CQ488" s="240"/>
      <c r="CR488" s="240"/>
      <c r="CS488" s="240"/>
      <c r="CT488" s="240"/>
      <c r="CU488" s="240"/>
      <c r="CV488" s="240"/>
      <c r="CW488" s="240"/>
      <c r="CX488" s="240"/>
      <c r="CY488" s="240"/>
      <c r="CZ488" s="240"/>
      <c r="DA488" s="240"/>
      <c r="DB488" s="240"/>
      <c r="DC488" s="240"/>
      <c r="DD488" s="240"/>
      <c r="DE488" s="240"/>
      <c r="DF488" s="240"/>
      <c r="DG488" s="240"/>
      <c r="DH488" s="240"/>
      <c r="DI488" s="240"/>
      <c r="DJ488" s="240"/>
      <c r="DK488" s="240"/>
      <c r="DL488" s="240"/>
      <c r="DM488" s="240"/>
      <c r="DN488" s="240"/>
      <c r="DO488" s="240"/>
      <c r="DP488" s="240"/>
      <c r="DQ488" s="240"/>
      <c r="DR488" s="240"/>
      <c r="DS488" s="240"/>
      <c r="DT488" s="229"/>
      <c r="DU488" s="229"/>
      <c r="DV488" s="229"/>
    </row>
    <row r="489" spans="1:126" ht="15.75" x14ac:dyDescent="0.25">
      <c r="A489" s="163" t="s">
        <v>1051</v>
      </c>
      <c r="B489" s="230" t="s">
        <v>1052</v>
      </c>
      <c r="C489" s="231" t="e">
        <v>#N/A</v>
      </c>
      <c r="D489" s="231" t="e">
        <v>#N/A</v>
      </c>
      <c r="E489" s="231" t="e">
        <v>#N/A</v>
      </c>
      <c r="F489" s="231" t="e">
        <v>#N/A</v>
      </c>
      <c r="G489" s="231" t="e">
        <v>#N/A</v>
      </c>
      <c r="H489" s="231" t="e">
        <v>#N/A</v>
      </c>
      <c r="I489" s="231" t="e">
        <v>#N/A</v>
      </c>
      <c r="J489" s="231" t="e">
        <v>#N/A</v>
      </c>
      <c r="K489" s="231" t="e">
        <v>#N/A</v>
      </c>
      <c r="L489" s="164" t="e">
        <v>#N/A</v>
      </c>
      <c r="M489" s="164"/>
      <c r="N489" s="164"/>
      <c r="O489" s="164"/>
      <c r="P489" s="164"/>
      <c r="Q489" s="164"/>
      <c r="R489" s="164"/>
      <c r="S489" s="164"/>
      <c r="T489" s="164"/>
      <c r="U489" s="164"/>
      <c r="V489" s="164"/>
      <c r="W489" s="164"/>
      <c r="X489" s="164"/>
      <c r="Y489" s="164"/>
      <c r="Z489" s="233"/>
      <c r="AA489" s="233"/>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c r="AW489" s="233"/>
      <c r="AX489" s="233"/>
      <c r="AY489" s="233"/>
      <c r="AZ489" s="233"/>
      <c r="BA489" s="233"/>
      <c r="BB489" s="233"/>
      <c r="BC489" s="233"/>
      <c r="BD489" s="233"/>
      <c r="BE489" s="233"/>
      <c r="BF489" s="233"/>
      <c r="BG489" s="233"/>
      <c r="BH489" s="233"/>
      <c r="BI489" s="233"/>
      <c r="BJ489" s="233"/>
      <c r="BK489" s="233"/>
      <c r="BL489" s="233"/>
      <c r="BM489" s="233"/>
      <c r="BN489" s="233"/>
      <c r="BO489" s="233"/>
      <c r="BP489" s="233"/>
      <c r="BQ489" s="233"/>
      <c r="BR489" s="233"/>
      <c r="BS489" s="233"/>
      <c r="BT489" s="233"/>
      <c r="BU489" s="233"/>
      <c r="BV489" s="233"/>
      <c r="BW489" s="233"/>
      <c r="BX489" s="233"/>
      <c r="BY489" s="233"/>
      <c r="BZ489" s="233"/>
      <c r="CA489" s="233"/>
      <c r="CB489" s="233"/>
      <c r="CC489" s="233"/>
      <c r="CD489" s="233"/>
      <c r="CE489" s="233"/>
      <c r="CF489" s="233"/>
      <c r="CG489" s="233"/>
      <c r="CH489" s="233"/>
      <c r="CI489" s="233"/>
      <c r="CJ489" s="233"/>
      <c r="CK489" s="233"/>
      <c r="CL489" s="233"/>
      <c r="CM489" s="233"/>
      <c r="CN489" s="233"/>
      <c r="CO489" s="233"/>
      <c r="CP489" s="233"/>
      <c r="CQ489" s="233"/>
      <c r="CR489" s="233"/>
      <c r="CS489" s="233"/>
      <c r="CT489" s="233"/>
      <c r="CU489" s="233"/>
      <c r="CV489" s="233"/>
      <c r="CW489" s="233"/>
      <c r="CX489" s="233"/>
      <c r="CY489" s="233"/>
      <c r="CZ489" s="233"/>
      <c r="DA489" s="233"/>
      <c r="DB489" s="233"/>
      <c r="DC489" s="233"/>
      <c r="DD489" s="233"/>
      <c r="DE489" s="233"/>
      <c r="DF489" s="233"/>
      <c r="DG489" s="233"/>
      <c r="DH489" s="233"/>
      <c r="DI489" s="233"/>
      <c r="DJ489" s="233"/>
      <c r="DK489" s="233"/>
      <c r="DL489" s="233"/>
      <c r="DM489" s="233"/>
      <c r="DN489" s="233"/>
      <c r="DO489" s="233"/>
      <c r="DP489" s="233"/>
      <c r="DQ489" s="233"/>
      <c r="DR489" s="233"/>
      <c r="DS489" s="233"/>
      <c r="DT489" s="229"/>
      <c r="DU489" s="229"/>
      <c r="DV489" s="229"/>
    </row>
    <row r="490" spans="1:126" ht="15.75" x14ac:dyDescent="0.25">
      <c r="A490" s="163" t="s">
        <v>1053</v>
      </c>
      <c r="B490" s="230" t="s">
        <v>1054</v>
      </c>
      <c r="C490" s="231" t="e">
        <v>#N/A</v>
      </c>
      <c r="D490" s="231" t="e">
        <v>#N/A</v>
      </c>
      <c r="E490" s="231" t="e">
        <v>#N/A</v>
      </c>
      <c r="F490" s="231" t="e">
        <v>#N/A</v>
      </c>
      <c r="G490" s="231" t="e">
        <v>#N/A</v>
      </c>
      <c r="H490" s="231" t="e">
        <v>#N/A</v>
      </c>
      <c r="I490" s="231" t="e">
        <v>#N/A</v>
      </c>
      <c r="J490" s="231" t="e">
        <v>#N/A</v>
      </c>
      <c r="K490" s="231" t="e">
        <v>#N/A</v>
      </c>
      <c r="L490" s="164" t="e">
        <v>#N/A</v>
      </c>
      <c r="M490" s="164"/>
      <c r="N490" s="164"/>
      <c r="O490" s="164"/>
      <c r="P490" s="164"/>
      <c r="Q490" s="164"/>
      <c r="R490" s="164"/>
      <c r="S490" s="164"/>
      <c r="T490" s="164"/>
      <c r="U490" s="164"/>
      <c r="V490" s="164"/>
      <c r="W490" s="164"/>
      <c r="X490" s="164"/>
      <c r="Y490" s="164"/>
      <c r="Z490" s="233"/>
      <c r="AA490" s="233"/>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c r="AW490" s="233"/>
      <c r="AX490" s="233"/>
      <c r="AY490" s="233"/>
      <c r="AZ490" s="233"/>
      <c r="BA490" s="233"/>
      <c r="BB490" s="233"/>
      <c r="BC490" s="233"/>
      <c r="BD490" s="233"/>
      <c r="BE490" s="233"/>
      <c r="BF490" s="233"/>
      <c r="BG490" s="233"/>
      <c r="BH490" s="233"/>
      <c r="BI490" s="233"/>
      <c r="BJ490" s="233"/>
      <c r="BK490" s="233"/>
      <c r="BL490" s="233"/>
      <c r="BM490" s="233"/>
      <c r="BN490" s="233"/>
      <c r="BO490" s="233"/>
      <c r="BP490" s="233"/>
      <c r="BQ490" s="233"/>
      <c r="BR490" s="233"/>
      <c r="BS490" s="233"/>
      <c r="BT490" s="233"/>
      <c r="BU490" s="233"/>
      <c r="BV490" s="233"/>
      <c r="BW490" s="233"/>
      <c r="BX490" s="233"/>
      <c r="BY490" s="233"/>
      <c r="BZ490" s="233"/>
      <c r="CA490" s="233"/>
      <c r="CB490" s="233"/>
      <c r="CC490" s="233"/>
      <c r="CD490" s="233"/>
      <c r="CE490" s="233"/>
      <c r="CF490" s="233"/>
      <c r="CG490" s="233"/>
      <c r="CH490" s="233"/>
      <c r="CI490" s="233"/>
      <c r="CJ490" s="233"/>
      <c r="CK490" s="233"/>
      <c r="CL490" s="233"/>
      <c r="CM490" s="233"/>
      <c r="CN490" s="233"/>
      <c r="CO490" s="233"/>
      <c r="CP490" s="233"/>
      <c r="CQ490" s="233"/>
      <c r="CR490" s="233"/>
      <c r="CS490" s="233"/>
      <c r="CT490" s="233"/>
      <c r="CU490" s="233"/>
      <c r="CV490" s="233"/>
      <c r="CW490" s="233"/>
      <c r="CX490" s="233"/>
      <c r="CY490" s="233"/>
      <c r="CZ490" s="233"/>
      <c r="DA490" s="233"/>
      <c r="DB490" s="233"/>
      <c r="DC490" s="233"/>
      <c r="DD490" s="233"/>
      <c r="DE490" s="233"/>
      <c r="DF490" s="233"/>
      <c r="DG490" s="233"/>
      <c r="DH490" s="233"/>
      <c r="DI490" s="233"/>
      <c r="DJ490" s="233"/>
      <c r="DK490" s="233"/>
      <c r="DL490" s="233"/>
      <c r="DM490" s="233"/>
      <c r="DN490" s="233"/>
      <c r="DO490" s="233"/>
      <c r="DP490" s="233"/>
      <c r="DQ490" s="233"/>
      <c r="DR490" s="233"/>
      <c r="DS490" s="233"/>
      <c r="DT490" s="229"/>
      <c r="DU490" s="229"/>
      <c r="DV490" s="229"/>
    </row>
    <row r="491" spans="1:126" ht="15.75" x14ac:dyDescent="0.25">
      <c r="A491" s="235" t="s">
        <v>1055</v>
      </c>
      <c r="B491" s="236" t="s">
        <v>1056</v>
      </c>
      <c r="C491" s="237" t="s">
        <v>1223</v>
      </c>
      <c r="D491" s="237" t="s">
        <v>1223</v>
      </c>
      <c r="E491" s="237">
        <v>168833</v>
      </c>
      <c r="F491" s="237">
        <v>205111</v>
      </c>
      <c r="G491" s="237">
        <v>459000</v>
      </c>
      <c r="H491" s="237" t="s">
        <v>1223</v>
      </c>
      <c r="I491" s="237" t="s">
        <v>1223</v>
      </c>
      <c r="J491" s="237">
        <v>176</v>
      </c>
      <c r="K491" s="237" t="s">
        <v>1223</v>
      </c>
      <c r="L491" s="239" t="s">
        <v>1737</v>
      </c>
      <c r="M491" s="154"/>
      <c r="N491" s="154"/>
      <c r="O491" s="154"/>
      <c r="P491" s="154"/>
      <c r="Q491" s="154"/>
      <c r="R491" s="154"/>
      <c r="S491" s="154"/>
      <c r="T491" s="154"/>
      <c r="U491" s="154"/>
      <c r="V491" s="154"/>
      <c r="W491" s="154"/>
      <c r="X491" s="154"/>
      <c r="Y491" s="154"/>
      <c r="Z491" s="240"/>
      <c r="AA491" s="240"/>
      <c r="AB491" s="240"/>
      <c r="AC491" s="240"/>
      <c r="AD491" s="240"/>
      <c r="AE491" s="240"/>
      <c r="AF491" s="240"/>
      <c r="AG491" s="240"/>
      <c r="AH491" s="240"/>
      <c r="AI491" s="240"/>
      <c r="AJ491" s="240"/>
      <c r="AK491" s="240"/>
      <c r="AL491" s="240"/>
      <c r="AM491" s="240"/>
      <c r="AN491" s="240"/>
      <c r="AO491" s="240"/>
      <c r="AP491" s="240"/>
      <c r="AQ491" s="240"/>
      <c r="AR491" s="240"/>
      <c r="AS491" s="240"/>
      <c r="AT491" s="240"/>
      <c r="AU491" s="240"/>
      <c r="AV491" s="240"/>
      <c r="AW491" s="240"/>
      <c r="AX491" s="240"/>
      <c r="AY491" s="240"/>
      <c r="AZ491" s="240"/>
      <c r="BA491" s="240"/>
      <c r="BB491" s="240"/>
      <c r="BC491" s="240"/>
      <c r="BD491" s="240"/>
      <c r="BE491" s="240"/>
      <c r="BF491" s="240"/>
      <c r="BG491" s="240"/>
      <c r="BH491" s="240"/>
      <c r="BI491" s="240"/>
      <c r="BJ491" s="240"/>
      <c r="BK491" s="240"/>
      <c r="BL491" s="240"/>
      <c r="BM491" s="240"/>
      <c r="BN491" s="240"/>
      <c r="BO491" s="240"/>
      <c r="BP491" s="240"/>
      <c r="BQ491" s="240"/>
      <c r="BR491" s="240"/>
      <c r="BS491" s="240"/>
      <c r="BT491" s="240"/>
      <c r="BU491" s="240"/>
      <c r="BV491" s="240"/>
      <c r="BW491" s="240"/>
      <c r="BX491" s="240"/>
      <c r="BY491" s="240"/>
      <c r="BZ491" s="240"/>
      <c r="CA491" s="240"/>
      <c r="CB491" s="240"/>
      <c r="CC491" s="240"/>
      <c r="CD491" s="240"/>
      <c r="CE491" s="240"/>
      <c r="CF491" s="240"/>
      <c r="CG491" s="240"/>
      <c r="CH491" s="240"/>
      <c r="CI491" s="240"/>
      <c r="CJ491" s="240"/>
      <c r="CK491" s="240"/>
      <c r="CL491" s="240"/>
      <c r="CM491" s="240"/>
      <c r="CN491" s="240"/>
      <c r="CO491" s="240"/>
      <c r="CP491" s="240"/>
      <c r="CQ491" s="240"/>
      <c r="CR491" s="240"/>
      <c r="CS491" s="240"/>
      <c r="CT491" s="240"/>
      <c r="CU491" s="240"/>
      <c r="CV491" s="240"/>
      <c r="CW491" s="240"/>
      <c r="CX491" s="240"/>
      <c r="CY491" s="240"/>
      <c r="CZ491" s="240"/>
      <c r="DA491" s="240"/>
      <c r="DB491" s="240"/>
      <c r="DC491" s="240"/>
      <c r="DD491" s="240"/>
      <c r="DE491" s="240"/>
      <c r="DF491" s="240"/>
      <c r="DG491" s="240"/>
      <c r="DH491" s="240"/>
      <c r="DI491" s="240"/>
      <c r="DJ491" s="240"/>
      <c r="DK491" s="240"/>
      <c r="DL491" s="240"/>
      <c r="DM491" s="240"/>
      <c r="DN491" s="240"/>
      <c r="DO491" s="240"/>
      <c r="DP491" s="240"/>
      <c r="DQ491" s="240"/>
      <c r="DR491" s="240"/>
      <c r="DS491" s="240"/>
      <c r="DT491" s="229"/>
      <c r="DU491" s="229"/>
      <c r="DV491" s="229"/>
    </row>
    <row r="492" spans="1:126" ht="15.75" x14ac:dyDescent="0.25">
      <c r="A492" s="235" t="s">
        <v>1057</v>
      </c>
      <c r="B492" s="236" t="s">
        <v>1058</v>
      </c>
      <c r="C492" s="237" t="s">
        <v>1223</v>
      </c>
      <c r="D492" s="237" t="s">
        <v>1223</v>
      </c>
      <c r="E492" s="237">
        <v>168833</v>
      </c>
      <c r="F492" s="237">
        <v>205111</v>
      </c>
      <c r="G492" s="237">
        <v>459000</v>
      </c>
      <c r="H492" s="237" t="s">
        <v>1223</v>
      </c>
      <c r="I492" s="237" t="s">
        <v>1223</v>
      </c>
      <c r="J492" s="237">
        <v>176</v>
      </c>
      <c r="K492" s="237" t="s">
        <v>1223</v>
      </c>
      <c r="L492" s="239" t="s">
        <v>1737</v>
      </c>
      <c r="M492" s="154"/>
      <c r="N492" s="154"/>
      <c r="O492" s="154"/>
      <c r="P492" s="154"/>
      <c r="Q492" s="154"/>
      <c r="R492" s="154"/>
      <c r="S492" s="154"/>
      <c r="T492" s="154"/>
      <c r="U492" s="154"/>
      <c r="V492" s="154"/>
      <c r="W492" s="154"/>
      <c r="X492" s="154"/>
      <c r="Y492" s="154"/>
      <c r="Z492" s="240"/>
      <c r="AA492" s="240"/>
      <c r="AB492" s="240"/>
      <c r="AC492" s="240"/>
      <c r="AD492" s="240"/>
      <c r="AE492" s="240"/>
      <c r="AF492" s="240"/>
      <c r="AG492" s="240"/>
      <c r="AH492" s="240"/>
      <c r="AI492" s="240"/>
      <c r="AJ492" s="240"/>
      <c r="AK492" s="240"/>
      <c r="AL492" s="240"/>
      <c r="AM492" s="240"/>
      <c r="AN492" s="240"/>
      <c r="AO492" s="240"/>
      <c r="AP492" s="240"/>
      <c r="AQ492" s="240"/>
      <c r="AR492" s="240"/>
      <c r="AS492" s="240"/>
      <c r="AT492" s="240"/>
      <c r="AU492" s="240"/>
      <c r="AV492" s="240"/>
      <c r="AW492" s="240"/>
      <c r="AX492" s="240"/>
      <c r="AY492" s="240"/>
      <c r="AZ492" s="240"/>
      <c r="BA492" s="240"/>
      <c r="BB492" s="240"/>
      <c r="BC492" s="240"/>
      <c r="BD492" s="240"/>
      <c r="BE492" s="240"/>
      <c r="BF492" s="240"/>
      <c r="BG492" s="240"/>
      <c r="BH492" s="240"/>
      <c r="BI492" s="240"/>
      <c r="BJ492" s="240"/>
      <c r="BK492" s="240"/>
      <c r="BL492" s="240"/>
      <c r="BM492" s="240"/>
      <c r="BN492" s="240"/>
      <c r="BO492" s="240"/>
      <c r="BP492" s="240"/>
      <c r="BQ492" s="240"/>
      <c r="BR492" s="240"/>
      <c r="BS492" s="240"/>
      <c r="BT492" s="240"/>
      <c r="BU492" s="240"/>
      <c r="BV492" s="240"/>
      <c r="BW492" s="240"/>
      <c r="BX492" s="240"/>
      <c r="BY492" s="240"/>
      <c r="BZ492" s="240"/>
      <c r="CA492" s="240"/>
      <c r="CB492" s="240"/>
      <c r="CC492" s="240"/>
      <c r="CD492" s="240"/>
      <c r="CE492" s="240"/>
      <c r="CF492" s="240"/>
      <c r="CG492" s="240"/>
      <c r="CH492" s="240"/>
      <c r="CI492" s="240"/>
      <c r="CJ492" s="240"/>
      <c r="CK492" s="240"/>
      <c r="CL492" s="240"/>
      <c r="CM492" s="240"/>
      <c r="CN492" s="240"/>
      <c r="CO492" s="240"/>
      <c r="CP492" s="240"/>
      <c r="CQ492" s="240"/>
      <c r="CR492" s="240"/>
      <c r="CS492" s="240"/>
      <c r="CT492" s="240"/>
      <c r="CU492" s="240"/>
      <c r="CV492" s="240"/>
      <c r="CW492" s="240"/>
      <c r="CX492" s="240"/>
      <c r="CY492" s="240"/>
      <c r="CZ492" s="240"/>
      <c r="DA492" s="240"/>
      <c r="DB492" s="240"/>
      <c r="DC492" s="240"/>
      <c r="DD492" s="240"/>
      <c r="DE492" s="240"/>
      <c r="DF492" s="240"/>
      <c r="DG492" s="240"/>
      <c r="DH492" s="240"/>
      <c r="DI492" s="240"/>
      <c r="DJ492" s="240"/>
      <c r="DK492" s="240"/>
      <c r="DL492" s="240"/>
      <c r="DM492" s="240"/>
      <c r="DN492" s="240"/>
      <c r="DO492" s="240"/>
      <c r="DP492" s="240"/>
      <c r="DQ492" s="240"/>
      <c r="DR492" s="240"/>
      <c r="DS492" s="240"/>
      <c r="DT492" s="229"/>
      <c r="DU492" s="229"/>
      <c r="DV492" s="229"/>
    </row>
    <row r="493" spans="1:126" ht="15.75" x14ac:dyDescent="0.25">
      <c r="A493" s="235" t="s">
        <v>1059</v>
      </c>
      <c r="B493" s="236" t="s">
        <v>1060</v>
      </c>
      <c r="C493" s="237" t="s">
        <v>1223</v>
      </c>
      <c r="D493" s="237" t="s">
        <v>1223</v>
      </c>
      <c r="E493" s="237">
        <v>133333</v>
      </c>
      <c r="F493" s="237">
        <v>195742</v>
      </c>
      <c r="G493" s="237">
        <v>288600</v>
      </c>
      <c r="H493" s="237" t="s">
        <v>1223</v>
      </c>
      <c r="I493" s="237" t="s">
        <v>1223</v>
      </c>
      <c r="J493" s="237">
        <v>180</v>
      </c>
      <c r="K493" s="237">
        <v>251</v>
      </c>
      <c r="L493" s="239" t="s">
        <v>1737</v>
      </c>
      <c r="M493" s="154"/>
      <c r="N493" s="154"/>
      <c r="O493" s="154"/>
      <c r="P493" s="154"/>
      <c r="Q493" s="154"/>
      <c r="R493" s="154"/>
      <c r="S493" s="154"/>
      <c r="T493" s="154"/>
      <c r="U493" s="154"/>
      <c r="V493" s="154"/>
      <c r="W493" s="154"/>
      <c r="X493" s="154"/>
      <c r="Y493" s="154"/>
      <c r="Z493" s="240"/>
      <c r="AA493" s="240"/>
      <c r="AB493" s="240"/>
      <c r="AC493" s="240"/>
      <c r="AD493" s="240"/>
      <c r="AE493" s="240"/>
      <c r="AF493" s="240"/>
      <c r="AG493" s="240"/>
      <c r="AH493" s="240"/>
      <c r="AI493" s="240"/>
      <c r="AJ493" s="240"/>
      <c r="AK493" s="240"/>
      <c r="AL493" s="240"/>
      <c r="AM493" s="240"/>
      <c r="AN493" s="240"/>
      <c r="AO493" s="240"/>
      <c r="AP493" s="240"/>
      <c r="AQ493" s="240"/>
      <c r="AR493" s="240"/>
      <c r="AS493" s="240"/>
      <c r="AT493" s="240"/>
      <c r="AU493" s="240"/>
      <c r="AV493" s="240"/>
      <c r="AW493" s="240"/>
      <c r="AX493" s="240"/>
      <c r="AY493" s="240"/>
      <c r="AZ493" s="240"/>
      <c r="BA493" s="240"/>
      <c r="BB493" s="240"/>
      <c r="BC493" s="240"/>
      <c r="BD493" s="240"/>
      <c r="BE493" s="240"/>
      <c r="BF493" s="240"/>
      <c r="BG493" s="240"/>
      <c r="BH493" s="240"/>
      <c r="BI493" s="240"/>
      <c r="BJ493" s="240"/>
      <c r="BK493" s="240"/>
      <c r="BL493" s="240"/>
      <c r="BM493" s="240"/>
      <c r="BN493" s="240"/>
      <c r="BO493" s="240"/>
      <c r="BP493" s="240"/>
      <c r="BQ493" s="240"/>
      <c r="BR493" s="240"/>
      <c r="BS493" s="240"/>
      <c r="BT493" s="240"/>
      <c r="BU493" s="240"/>
      <c r="BV493" s="240"/>
      <c r="BW493" s="240"/>
      <c r="BX493" s="240"/>
      <c r="BY493" s="240"/>
      <c r="BZ493" s="240"/>
      <c r="CA493" s="240"/>
      <c r="CB493" s="240"/>
      <c r="CC493" s="240"/>
      <c r="CD493" s="240"/>
      <c r="CE493" s="240"/>
      <c r="CF493" s="240"/>
      <c r="CG493" s="240"/>
      <c r="CH493" s="240"/>
      <c r="CI493" s="240"/>
      <c r="CJ493" s="240"/>
      <c r="CK493" s="240"/>
      <c r="CL493" s="240"/>
      <c r="CM493" s="240"/>
      <c r="CN493" s="240"/>
      <c r="CO493" s="240"/>
      <c r="CP493" s="240"/>
      <c r="CQ493" s="240"/>
      <c r="CR493" s="240"/>
      <c r="CS493" s="240"/>
      <c r="CT493" s="240"/>
      <c r="CU493" s="240"/>
      <c r="CV493" s="240"/>
      <c r="CW493" s="240"/>
      <c r="CX493" s="240"/>
      <c r="CY493" s="240"/>
      <c r="CZ493" s="240"/>
      <c r="DA493" s="240"/>
      <c r="DB493" s="240"/>
      <c r="DC493" s="240"/>
      <c r="DD493" s="240"/>
      <c r="DE493" s="240"/>
      <c r="DF493" s="240"/>
      <c r="DG493" s="240"/>
      <c r="DH493" s="240"/>
      <c r="DI493" s="240"/>
      <c r="DJ493" s="240"/>
      <c r="DK493" s="240"/>
      <c r="DL493" s="240"/>
      <c r="DM493" s="240"/>
      <c r="DN493" s="240"/>
      <c r="DO493" s="240"/>
      <c r="DP493" s="240"/>
      <c r="DQ493" s="240"/>
      <c r="DR493" s="240"/>
      <c r="DS493" s="240"/>
      <c r="DT493" s="229"/>
      <c r="DU493" s="229"/>
      <c r="DV493" s="229"/>
    </row>
    <row r="494" spans="1:126" ht="15.75" x14ac:dyDescent="0.25">
      <c r="A494" s="163" t="s">
        <v>1061</v>
      </c>
      <c r="B494" s="230" t="s">
        <v>1062</v>
      </c>
      <c r="C494" s="231" t="e">
        <v>#N/A</v>
      </c>
      <c r="D494" s="231" t="e">
        <v>#N/A</v>
      </c>
      <c r="E494" s="231" t="e">
        <v>#N/A</v>
      </c>
      <c r="F494" s="231" t="e">
        <v>#N/A</v>
      </c>
      <c r="G494" s="231" t="e">
        <v>#N/A</v>
      </c>
      <c r="H494" s="231" t="e">
        <v>#N/A</v>
      </c>
      <c r="I494" s="231" t="e">
        <v>#N/A</v>
      </c>
      <c r="J494" s="231" t="e">
        <v>#N/A</v>
      </c>
      <c r="K494" s="231" t="e">
        <v>#N/A</v>
      </c>
      <c r="L494" s="164" t="e">
        <v>#N/A</v>
      </c>
      <c r="M494" s="164"/>
      <c r="N494" s="164"/>
      <c r="O494" s="164"/>
      <c r="P494" s="164"/>
      <c r="Q494" s="164"/>
      <c r="R494" s="164"/>
      <c r="S494" s="164"/>
      <c r="T494" s="164"/>
      <c r="U494" s="164"/>
      <c r="V494" s="164"/>
      <c r="W494" s="164"/>
      <c r="X494" s="164"/>
      <c r="Y494" s="164"/>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233"/>
      <c r="BE494" s="233"/>
      <c r="BF494" s="233"/>
      <c r="BG494" s="233"/>
      <c r="BH494" s="233"/>
      <c r="BI494" s="233"/>
      <c r="BJ494" s="233"/>
      <c r="BK494" s="233"/>
      <c r="BL494" s="233"/>
      <c r="BM494" s="233"/>
      <c r="BN494" s="233"/>
      <c r="BO494" s="233"/>
      <c r="BP494" s="233"/>
      <c r="BQ494" s="233"/>
      <c r="BR494" s="233"/>
      <c r="BS494" s="233"/>
      <c r="BT494" s="233"/>
      <c r="BU494" s="233"/>
      <c r="BV494" s="233"/>
      <c r="BW494" s="233"/>
      <c r="BX494" s="233"/>
      <c r="BY494" s="233"/>
      <c r="BZ494" s="233"/>
      <c r="CA494" s="233"/>
      <c r="CB494" s="233"/>
      <c r="CC494" s="233"/>
      <c r="CD494" s="233"/>
      <c r="CE494" s="233"/>
      <c r="CF494" s="233"/>
      <c r="CG494" s="233"/>
      <c r="CH494" s="233"/>
      <c r="CI494" s="233"/>
      <c r="CJ494" s="233"/>
      <c r="CK494" s="233"/>
      <c r="CL494" s="233"/>
      <c r="CM494" s="233"/>
      <c r="CN494" s="233"/>
      <c r="CO494" s="233"/>
      <c r="CP494" s="233"/>
      <c r="CQ494" s="233"/>
      <c r="CR494" s="233"/>
      <c r="CS494" s="233"/>
      <c r="CT494" s="233"/>
      <c r="CU494" s="233"/>
      <c r="CV494" s="233"/>
      <c r="CW494" s="233"/>
      <c r="CX494" s="233"/>
      <c r="CY494" s="233"/>
      <c r="CZ494" s="233"/>
      <c r="DA494" s="233"/>
      <c r="DB494" s="233"/>
      <c r="DC494" s="233"/>
      <c r="DD494" s="233"/>
      <c r="DE494" s="233"/>
      <c r="DF494" s="233"/>
      <c r="DG494" s="233"/>
      <c r="DH494" s="233"/>
      <c r="DI494" s="233"/>
      <c r="DJ494" s="233"/>
      <c r="DK494" s="233"/>
      <c r="DL494" s="233"/>
      <c r="DM494" s="233"/>
      <c r="DN494" s="233"/>
      <c r="DO494" s="233"/>
      <c r="DP494" s="233"/>
      <c r="DQ494" s="233"/>
      <c r="DR494" s="233"/>
      <c r="DS494" s="233"/>
      <c r="DT494" s="229"/>
      <c r="DU494" s="229"/>
      <c r="DV494" s="229"/>
    </row>
    <row r="495" spans="1:126" ht="15.75" x14ac:dyDescent="0.25">
      <c r="A495" s="235" t="s">
        <v>1063</v>
      </c>
      <c r="B495" s="236" t="s">
        <v>1064</v>
      </c>
      <c r="C495" s="237" t="s">
        <v>1223</v>
      </c>
      <c r="D495" s="237" t="s">
        <v>1223</v>
      </c>
      <c r="E495" s="237">
        <v>159214</v>
      </c>
      <c r="F495" s="237">
        <v>208938</v>
      </c>
      <c r="G495" s="237">
        <v>347999</v>
      </c>
      <c r="H495" s="237" t="s">
        <v>1223</v>
      </c>
      <c r="I495" s="237">
        <v>138</v>
      </c>
      <c r="J495" s="237">
        <v>178</v>
      </c>
      <c r="K495" s="237">
        <v>253</v>
      </c>
      <c r="L495" s="239" t="s">
        <v>1735</v>
      </c>
      <c r="M495" s="154"/>
      <c r="N495" s="154"/>
      <c r="O495" s="154"/>
      <c r="P495" s="154"/>
      <c r="Q495" s="154"/>
      <c r="R495" s="154"/>
      <c r="S495" s="154"/>
      <c r="T495" s="154"/>
      <c r="U495" s="154"/>
      <c r="V495" s="154"/>
      <c r="W495" s="154"/>
      <c r="X495" s="154"/>
      <c r="Y495" s="154"/>
      <c r="Z495" s="240"/>
      <c r="AA495" s="240"/>
      <c r="AB495" s="240"/>
      <c r="AC495" s="240"/>
      <c r="AD495" s="240"/>
      <c r="AE495" s="240"/>
      <c r="AF495" s="240"/>
      <c r="AG495" s="240"/>
      <c r="AH495" s="240"/>
      <c r="AI495" s="240"/>
      <c r="AJ495" s="240"/>
      <c r="AK495" s="240"/>
      <c r="AL495" s="240"/>
      <c r="AM495" s="240"/>
      <c r="AN495" s="240"/>
      <c r="AO495" s="240"/>
      <c r="AP495" s="240"/>
      <c r="AQ495" s="240"/>
      <c r="AR495" s="240"/>
      <c r="AS495" s="240"/>
      <c r="AT495" s="240"/>
      <c r="AU495" s="240"/>
      <c r="AV495" s="240"/>
      <c r="AW495" s="240"/>
      <c r="AX495" s="240"/>
      <c r="AY495" s="240"/>
      <c r="AZ495" s="240"/>
      <c r="BA495" s="240"/>
      <c r="BB495" s="240"/>
      <c r="BC495" s="240"/>
      <c r="BD495" s="240"/>
      <c r="BE495" s="240"/>
      <c r="BF495" s="240"/>
      <c r="BG495" s="240"/>
      <c r="BH495" s="240"/>
      <c r="BI495" s="240"/>
      <c r="BJ495" s="240"/>
      <c r="BK495" s="240"/>
      <c r="BL495" s="240"/>
      <c r="BM495" s="240"/>
      <c r="BN495" s="240"/>
      <c r="BO495" s="240"/>
      <c r="BP495" s="240"/>
      <c r="BQ495" s="240"/>
      <c r="BR495" s="240"/>
      <c r="BS495" s="240"/>
      <c r="BT495" s="240"/>
      <c r="BU495" s="240"/>
      <c r="BV495" s="240"/>
      <c r="BW495" s="240"/>
      <c r="BX495" s="240"/>
      <c r="BY495" s="240"/>
      <c r="BZ495" s="240"/>
      <c r="CA495" s="240"/>
      <c r="CB495" s="240"/>
      <c r="CC495" s="240"/>
      <c r="CD495" s="240"/>
      <c r="CE495" s="240"/>
      <c r="CF495" s="240"/>
      <c r="CG495" s="240"/>
      <c r="CH495" s="240"/>
      <c r="CI495" s="240"/>
      <c r="CJ495" s="240"/>
      <c r="CK495" s="240"/>
      <c r="CL495" s="240"/>
      <c r="CM495" s="240"/>
      <c r="CN495" s="240"/>
      <c r="CO495" s="240"/>
      <c r="CP495" s="240"/>
      <c r="CQ495" s="240"/>
      <c r="CR495" s="240"/>
      <c r="CS495" s="240"/>
      <c r="CT495" s="240"/>
      <c r="CU495" s="240"/>
      <c r="CV495" s="240"/>
      <c r="CW495" s="240"/>
      <c r="CX495" s="240"/>
      <c r="CY495" s="240"/>
      <c r="CZ495" s="240"/>
      <c r="DA495" s="240"/>
      <c r="DB495" s="240"/>
      <c r="DC495" s="240"/>
      <c r="DD495" s="240"/>
      <c r="DE495" s="240"/>
      <c r="DF495" s="240"/>
      <c r="DG495" s="240"/>
      <c r="DH495" s="240"/>
      <c r="DI495" s="240"/>
      <c r="DJ495" s="240"/>
      <c r="DK495" s="240"/>
      <c r="DL495" s="240"/>
      <c r="DM495" s="240"/>
      <c r="DN495" s="240"/>
      <c r="DO495" s="240"/>
      <c r="DP495" s="240"/>
      <c r="DQ495" s="240"/>
      <c r="DR495" s="240"/>
      <c r="DS495" s="240"/>
      <c r="DT495" s="229"/>
      <c r="DU495" s="229"/>
      <c r="DV495" s="229"/>
    </row>
    <row r="496" spans="1:126" ht="15.75" x14ac:dyDescent="0.25">
      <c r="A496" s="163" t="s">
        <v>1065</v>
      </c>
      <c r="B496" s="230" t="s">
        <v>1066</v>
      </c>
      <c r="C496" s="231" t="e">
        <v>#N/A</v>
      </c>
      <c r="D496" s="231" t="e">
        <v>#N/A</v>
      </c>
      <c r="E496" s="231" t="e">
        <v>#N/A</v>
      </c>
      <c r="F496" s="231" t="e">
        <v>#N/A</v>
      </c>
      <c r="G496" s="231" t="e">
        <v>#N/A</v>
      </c>
      <c r="H496" s="231" t="e">
        <v>#N/A</v>
      </c>
      <c r="I496" s="231" t="e">
        <v>#N/A</v>
      </c>
      <c r="J496" s="231" t="e">
        <v>#N/A</v>
      </c>
      <c r="K496" s="231" t="e">
        <v>#N/A</v>
      </c>
      <c r="L496" s="164" t="e">
        <v>#N/A</v>
      </c>
      <c r="M496" s="164"/>
      <c r="N496" s="164"/>
      <c r="O496" s="164"/>
      <c r="P496" s="164"/>
      <c r="Q496" s="164"/>
      <c r="R496" s="164"/>
      <c r="S496" s="164"/>
      <c r="T496" s="164"/>
      <c r="U496" s="164"/>
      <c r="V496" s="164"/>
      <c r="W496" s="164"/>
      <c r="X496" s="164"/>
      <c r="Y496" s="164"/>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233"/>
      <c r="BE496" s="233"/>
      <c r="BF496" s="233"/>
      <c r="BG496" s="233"/>
      <c r="BH496" s="233"/>
      <c r="BI496" s="233"/>
      <c r="BJ496" s="233"/>
      <c r="BK496" s="233"/>
      <c r="BL496" s="233"/>
      <c r="BM496" s="233"/>
      <c r="BN496" s="233"/>
      <c r="BO496" s="233"/>
      <c r="BP496" s="233"/>
      <c r="BQ496" s="233"/>
      <c r="BR496" s="233"/>
      <c r="BS496" s="233"/>
      <c r="BT496" s="233"/>
      <c r="BU496" s="233"/>
      <c r="BV496" s="233"/>
      <c r="BW496" s="233"/>
      <c r="BX496" s="233"/>
      <c r="BY496" s="233"/>
      <c r="BZ496" s="233"/>
      <c r="CA496" s="233"/>
      <c r="CB496" s="233"/>
      <c r="CC496" s="233"/>
      <c r="CD496" s="233"/>
      <c r="CE496" s="233"/>
      <c r="CF496" s="233"/>
      <c r="CG496" s="233"/>
      <c r="CH496" s="233"/>
      <c r="CI496" s="233"/>
      <c r="CJ496" s="233"/>
      <c r="CK496" s="233"/>
      <c r="CL496" s="233"/>
      <c r="CM496" s="233"/>
      <c r="CN496" s="233"/>
      <c r="CO496" s="233"/>
      <c r="CP496" s="233"/>
      <c r="CQ496" s="233"/>
      <c r="CR496" s="233"/>
      <c r="CS496" s="233"/>
      <c r="CT496" s="233"/>
      <c r="CU496" s="233"/>
      <c r="CV496" s="233"/>
      <c r="CW496" s="233"/>
      <c r="CX496" s="233"/>
      <c r="CY496" s="233"/>
      <c r="CZ496" s="233"/>
      <c r="DA496" s="233"/>
      <c r="DB496" s="233"/>
      <c r="DC496" s="233"/>
      <c r="DD496" s="233"/>
      <c r="DE496" s="233"/>
      <c r="DF496" s="233"/>
      <c r="DG496" s="233"/>
      <c r="DH496" s="233"/>
      <c r="DI496" s="233"/>
      <c r="DJ496" s="233"/>
      <c r="DK496" s="233"/>
      <c r="DL496" s="233"/>
      <c r="DM496" s="233"/>
      <c r="DN496" s="233"/>
      <c r="DO496" s="233"/>
      <c r="DP496" s="233"/>
      <c r="DQ496" s="233"/>
      <c r="DR496" s="233"/>
      <c r="DS496" s="233"/>
      <c r="DT496" s="229"/>
      <c r="DU496" s="229"/>
      <c r="DV496" s="229"/>
    </row>
    <row r="497" spans="1:126" ht="15.75" x14ac:dyDescent="0.25">
      <c r="A497" s="235" t="s">
        <v>1067</v>
      </c>
      <c r="B497" s="236" t="s">
        <v>1068</v>
      </c>
      <c r="C497" s="237" t="s">
        <v>1223</v>
      </c>
      <c r="D497" s="238" t="s">
        <v>1223</v>
      </c>
      <c r="E497" s="237">
        <v>144536</v>
      </c>
      <c r="F497" s="237">
        <v>209167</v>
      </c>
      <c r="G497" s="237">
        <v>244667</v>
      </c>
      <c r="H497" s="237">
        <v>109</v>
      </c>
      <c r="I497" s="237">
        <v>144</v>
      </c>
      <c r="J497" s="237">
        <v>167</v>
      </c>
      <c r="K497" s="237">
        <v>225</v>
      </c>
      <c r="L497" s="239" t="s">
        <v>1738</v>
      </c>
      <c r="M497" s="154"/>
      <c r="N497" s="154"/>
      <c r="O497" s="154"/>
      <c r="P497" s="154"/>
      <c r="Q497" s="154"/>
      <c r="R497" s="154"/>
      <c r="S497" s="154"/>
      <c r="T497" s="154"/>
      <c r="U497" s="154"/>
      <c r="V497" s="154"/>
      <c r="W497" s="154"/>
      <c r="X497" s="154"/>
      <c r="Y497" s="154"/>
      <c r="Z497" s="240"/>
      <c r="AA497" s="240"/>
      <c r="AB497" s="240"/>
      <c r="AC497" s="240"/>
      <c r="AD497" s="240"/>
      <c r="AE497" s="240"/>
      <c r="AF497" s="240"/>
      <c r="AG497" s="240"/>
      <c r="AH497" s="240"/>
      <c r="AI497" s="240"/>
      <c r="AJ497" s="240"/>
      <c r="AK497" s="240"/>
      <c r="AL497" s="240"/>
      <c r="AM497" s="240"/>
      <c r="AN497" s="240"/>
      <c r="AO497" s="240"/>
      <c r="AP497" s="240"/>
      <c r="AQ497" s="240"/>
      <c r="AR497" s="240"/>
      <c r="AS497" s="240"/>
      <c r="AT497" s="240"/>
      <c r="AU497" s="240"/>
      <c r="AV497" s="240"/>
      <c r="AW497" s="240"/>
      <c r="AX497" s="240"/>
      <c r="AY497" s="240"/>
      <c r="AZ497" s="240"/>
      <c r="BA497" s="240"/>
      <c r="BB497" s="240"/>
      <c r="BC497" s="240"/>
      <c r="BD497" s="240"/>
      <c r="BE497" s="240"/>
      <c r="BF497" s="240"/>
      <c r="BG497" s="240"/>
      <c r="BH497" s="240"/>
      <c r="BI497" s="240"/>
      <c r="BJ497" s="240"/>
      <c r="BK497" s="240"/>
      <c r="BL497" s="240"/>
      <c r="BM497" s="240"/>
      <c r="BN497" s="240"/>
      <c r="BO497" s="240"/>
      <c r="BP497" s="240"/>
      <c r="BQ497" s="240"/>
      <c r="BR497" s="240"/>
      <c r="BS497" s="240"/>
      <c r="BT497" s="240"/>
      <c r="BU497" s="240"/>
      <c r="BV497" s="240"/>
      <c r="BW497" s="240"/>
      <c r="BX497" s="240"/>
      <c r="BY497" s="240"/>
      <c r="BZ497" s="240"/>
      <c r="CA497" s="240"/>
      <c r="CB497" s="240"/>
      <c r="CC497" s="240"/>
      <c r="CD497" s="240"/>
      <c r="CE497" s="240"/>
      <c r="CF497" s="240"/>
      <c r="CG497" s="240"/>
      <c r="CH497" s="240"/>
      <c r="CI497" s="240"/>
      <c r="CJ497" s="240"/>
      <c r="CK497" s="240"/>
      <c r="CL497" s="240"/>
      <c r="CM497" s="240"/>
      <c r="CN497" s="240"/>
      <c r="CO497" s="240"/>
      <c r="CP497" s="240"/>
      <c r="CQ497" s="240"/>
      <c r="CR497" s="240"/>
      <c r="CS497" s="240"/>
      <c r="CT497" s="240"/>
      <c r="CU497" s="240"/>
      <c r="CV497" s="240"/>
      <c r="CW497" s="240"/>
      <c r="CX497" s="240"/>
      <c r="CY497" s="240"/>
      <c r="CZ497" s="240"/>
      <c r="DA497" s="240"/>
      <c r="DB497" s="240"/>
      <c r="DC497" s="240"/>
      <c r="DD497" s="240"/>
      <c r="DE497" s="240"/>
      <c r="DF497" s="240"/>
      <c r="DG497" s="240"/>
      <c r="DH497" s="240"/>
      <c r="DI497" s="240"/>
      <c r="DJ497" s="240"/>
      <c r="DK497" s="240"/>
      <c r="DL497" s="240"/>
      <c r="DM497" s="240"/>
      <c r="DN497" s="240"/>
      <c r="DO497" s="240"/>
      <c r="DP497" s="240"/>
      <c r="DQ497" s="240"/>
      <c r="DR497" s="240"/>
      <c r="DS497" s="240"/>
      <c r="DT497" s="229"/>
      <c r="DU497" s="229"/>
      <c r="DV497" s="229"/>
    </row>
    <row r="498" spans="1:126" ht="15.75" x14ac:dyDescent="0.25">
      <c r="A498" s="235" t="s">
        <v>1069</v>
      </c>
      <c r="B498" s="236" t="s">
        <v>1070</v>
      </c>
      <c r="C498" s="237">
        <v>87500</v>
      </c>
      <c r="D498" s="237" t="s">
        <v>1223</v>
      </c>
      <c r="E498" s="237">
        <v>148159</v>
      </c>
      <c r="F498" s="237">
        <v>198093</v>
      </c>
      <c r="G498" s="237">
        <v>303600</v>
      </c>
      <c r="H498" s="237" t="s">
        <v>1223</v>
      </c>
      <c r="I498" s="237">
        <v>138</v>
      </c>
      <c r="J498" s="237">
        <v>170</v>
      </c>
      <c r="K498" s="237" t="s">
        <v>1223</v>
      </c>
      <c r="L498" s="239" t="s">
        <v>1735</v>
      </c>
      <c r="M498" s="164"/>
      <c r="N498" s="154"/>
      <c r="O498" s="154"/>
      <c r="P498" s="154"/>
      <c r="Q498" s="154"/>
      <c r="R498" s="154"/>
      <c r="S498" s="154"/>
      <c r="T498" s="154"/>
      <c r="U498" s="154"/>
      <c r="V498" s="154"/>
      <c r="W498" s="154"/>
      <c r="X498" s="154"/>
      <c r="Y498" s="154"/>
      <c r="Z498" s="240"/>
      <c r="AA498" s="240"/>
      <c r="AB498" s="240"/>
      <c r="AC498" s="240"/>
      <c r="AD498" s="240"/>
      <c r="AE498" s="240"/>
      <c r="AF498" s="240"/>
      <c r="AG498" s="240"/>
      <c r="AH498" s="240"/>
      <c r="AI498" s="240"/>
      <c r="AJ498" s="240"/>
      <c r="AK498" s="240"/>
      <c r="AL498" s="240"/>
      <c r="AM498" s="240"/>
      <c r="AN498" s="240"/>
      <c r="AO498" s="240"/>
      <c r="AP498" s="240"/>
      <c r="AQ498" s="240"/>
      <c r="AR498" s="240"/>
      <c r="AS498" s="240"/>
      <c r="AT498" s="240"/>
      <c r="AU498" s="240"/>
      <c r="AV498" s="240"/>
      <c r="AW498" s="240"/>
      <c r="AX498" s="240"/>
      <c r="AY498" s="240"/>
      <c r="AZ498" s="240"/>
      <c r="BA498" s="240"/>
      <c r="BB498" s="240"/>
      <c r="BC498" s="240"/>
      <c r="BD498" s="240"/>
      <c r="BE498" s="240"/>
      <c r="BF498" s="240"/>
      <c r="BG498" s="240"/>
      <c r="BH498" s="240"/>
      <c r="BI498" s="240"/>
      <c r="BJ498" s="240"/>
      <c r="BK498" s="240"/>
      <c r="BL498" s="240"/>
      <c r="BM498" s="240"/>
      <c r="BN498" s="240"/>
      <c r="BO498" s="240"/>
      <c r="BP498" s="240"/>
      <c r="BQ498" s="240"/>
      <c r="BR498" s="240"/>
      <c r="BS498" s="240"/>
      <c r="BT498" s="240"/>
      <c r="BU498" s="240"/>
      <c r="BV498" s="240"/>
      <c r="BW498" s="240"/>
      <c r="BX498" s="240"/>
      <c r="BY498" s="240"/>
      <c r="BZ498" s="240"/>
      <c r="CA498" s="240"/>
      <c r="CB498" s="240"/>
      <c r="CC498" s="240"/>
      <c r="CD498" s="240"/>
      <c r="CE498" s="240"/>
      <c r="CF498" s="240"/>
      <c r="CG498" s="240"/>
      <c r="CH498" s="240"/>
      <c r="CI498" s="240"/>
      <c r="CJ498" s="240"/>
      <c r="CK498" s="240"/>
      <c r="CL498" s="240"/>
      <c r="CM498" s="240"/>
      <c r="CN498" s="240"/>
      <c r="CO498" s="240"/>
      <c r="CP498" s="240"/>
      <c r="CQ498" s="240"/>
      <c r="CR498" s="240"/>
      <c r="CS498" s="240"/>
      <c r="CT498" s="240"/>
      <c r="CU498" s="240"/>
      <c r="CV498" s="240"/>
      <c r="CW498" s="240"/>
      <c r="CX498" s="240"/>
      <c r="CY498" s="240"/>
      <c r="CZ498" s="240"/>
      <c r="DA498" s="240"/>
      <c r="DB498" s="240"/>
      <c r="DC498" s="240"/>
      <c r="DD498" s="240"/>
      <c r="DE498" s="240"/>
      <c r="DF498" s="240"/>
      <c r="DG498" s="240"/>
      <c r="DH498" s="240"/>
      <c r="DI498" s="240"/>
      <c r="DJ498" s="240"/>
      <c r="DK498" s="240"/>
      <c r="DL498" s="240"/>
      <c r="DM498" s="240"/>
      <c r="DN498" s="240"/>
      <c r="DO498" s="240"/>
      <c r="DP498" s="240"/>
      <c r="DQ498" s="240"/>
      <c r="DR498" s="240"/>
      <c r="DS498" s="240"/>
      <c r="DT498" s="229"/>
      <c r="DU498" s="229"/>
      <c r="DV498" s="229"/>
    </row>
    <row r="499" spans="1:126" ht="15.75" x14ac:dyDescent="0.25">
      <c r="A499" s="235" t="s">
        <v>1071</v>
      </c>
      <c r="B499" s="236" t="s">
        <v>1072</v>
      </c>
      <c r="C499" s="237" t="s">
        <v>1223</v>
      </c>
      <c r="D499" s="237" t="s">
        <v>1223</v>
      </c>
      <c r="E499" s="237">
        <v>169000</v>
      </c>
      <c r="F499" s="237">
        <v>248063</v>
      </c>
      <c r="G499" s="237">
        <v>398571</v>
      </c>
      <c r="H499" s="237" t="s">
        <v>1223</v>
      </c>
      <c r="I499" s="237">
        <v>150</v>
      </c>
      <c r="J499" s="237">
        <v>183</v>
      </c>
      <c r="K499" s="237">
        <v>213</v>
      </c>
      <c r="L499" s="239" t="s">
        <v>1826</v>
      </c>
      <c r="M499" s="154"/>
      <c r="N499" s="154"/>
      <c r="O499" s="154"/>
      <c r="P499" s="154"/>
      <c r="Q499" s="154"/>
      <c r="R499" s="154"/>
      <c r="S499" s="154"/>
      <c r="T499" s="154"/>
      <c r="U499" s="154"/>
      <c r="V499" s="154"/>
      <c r="W499" s="154"/>
      <c r="X499" s="154"/>
      <c r="Y499" s="154"/>
      <c r="Z499" s="240"/>
      <c r="AA499" s="240"/>
      <c r="AB499" s="240"/>
      <c r="AC499" s="240"/>
      <c r="AD499" s="240"/>
      <c r="AE499" s="240"/>
      <c r="AF499" s="240"/>
      <c r="AG499" s="240"/>
      <c r="AH499" s="240"/>
      <c r="AI499" s="240"/>
      <c r="AJ499" s="240"/>
      <c r="AK499" s="240"/>
      <c r="AL499" s="240"/>
      <c r="AM499" s="240"/>
      <c r="AN499" s="240"/>
      <c r="AO499" s="240"/>
      <c r="AP499" s="240"/>
      <c r="AQ499" s="240"/>
      <c r="AR499" s="240"/>
      <c r="AS499" s="240"/>
      <c r="AT499" s="240"/>
      <c r="AU499" s="240"/>
      <c r="AV499" s="240"/>
      <c r="AW499" s="240"/>
      <c r="AX499" s="240"/>
      <c r="AY499" s="240"/>
      <c r="AZ499" s="240"/>
      <c r="BA499" s="240"/>
      <c r="BB499" s="240"/>
      <c r="BC499" s="240"/>
      <c r="BD499" s="240"/>
      <c r="BE499" s="240"/>
      <c r="BF499" s="240"/>
      <c r="BG499" s="240"/>
      <c r="BH499" s="240"/>
      <c r="BI499" s="240"/>
      <c r="BJ499" s="240"/>
      <c r="BK499" s="240"/>
      <c r="BL499" s="240"/>
      <c r="BM499" s="240"/>
      <c r="BN499" s="240"/>
      <c r="BO499" s="240"/>
      <c r="BP499" s="240"/>
      <c r="BQ499" s="240"/>
      <c r="BR499" s="240"/>
      <c r="BS499" s="240"/>
      <c r="BT499" s="240"/>
      <c r="BU499" s="240"/>
      <c r="BV499" s="240"/>
      <c r="BW499" s="240"/>
      <c r="BX499" s="240"/>
      <c r="BY499" s="240"/>
      <c r="BZ499" s="240"/>
      <c r="CA499" s="240"/>
      <c r="CB499" s="240"/>
      <c r="CC499" s="240"/>
      <c r="CD499" s="240"/>
      <c r="CE499" s="240"/>
      <c r="CF499" s="240"/>
      <c r="CG499" s="240"/>
      <c r="CH499" s="240"/>
      <c r="CI499" s="240"/>
      <c r="CJ499" s="240"/>
      <c r="CK499" s="240"/>
      <c r="CL499" s="240"/>
      <c r="CM499" s="240"/>
      <c r="CN499" s="240"/>
      <c r="CO499" s="240"/>
      <c r="CP499" s="240"/>
      <c r="CQ499" s="240"/>
      <c r="CR499" s="240"/>
      <c r="CS499" s="240"/>
      <c r="CT499" s="240"/>
      <c r="CU499" s="240"/>
      <c r="CV499" s="240"/>
      <c r="CW499" s="240"/>
      <c r="CX499" s="240"/>
      <c r="CY499" s="240"/>
      <c r="CZ499" s="240"/>
      <c r="DA499" s="240"/>
      <c r="DB499" s="240"/>
      <c r="DC499" s="240"/>
      <c r="DD499" s="240"/>
      <c r="DE499" s="240"/>
      <c r="DF499" s="240"/>
      <c r="DG499" s="240"/>
      <c r="DH499" s="240"/>
      <c r="DI499" s="240"/>
      <c r="DJ499" s="240"/>
      <c r="DK499" s="240"/>
      <c r="DL499" s="240"/>
      <c r="DM499" s="240"/>
      <c r="DN499" s="240"/>
      <c r="DO499" s="240"/>
      <c r="DP499" s="240"/>
      <c r="DQ499" s="240"/>
      <c r="DR499" s="240"/>
      <c r="DS499" s="240"/>
      <c r="DT499" s="229"/>
      <c r="DU499" s="229"/>
      <c r="DV499" s="229"/>
    </row>
    <row r="500" spans="1:126" ht="15.75" x14ac:dyDescent="0.25">
      <c r="A500" s="235" t="s">
        <v>1073</v>
      </c>
      <c r="B500" s="236" t="s">
        <v>1074</v>
      </c>
      <c r="C500" s="237" t="s">
        <v>1223</v>
      </c>
      <c r="D500" s="237" t="s">
        <v>1223</v>
      </c>
      <c r="E500" s="237">
        <v>169000</v>
      </c>
      <c r="F500" s="237">
        <v>248063</v>
      </c>
      <c r="G500" s="237">
        <v>398571</v>
      </c>
      <c r="H500" s="237" t="s">
        <v>1223</v>
      </c>
      <c r="I500" s="237">
        <v>150</v>
      </c>
      <c r="J500" s="237">
        <v>183</v>
      </c>
      <c r="K500" s="237">
        <v>213</v>
      </c>
      <c r="L500" s="239" t="s">
        <v>1826</v>
      </c>
      <c r="M500" s="154"/>
      <c r="N500" s="154"/>
      <c r="O500" s="154"/>
      <c r="P500" s="154"/>
      <c r="Q500" s="154"/>
      <c r="R500" s="154"/>
      <c r="S500" s="154"/>
      <c r="T500" s="154"/>
      <c r="U500" s="154"/>
      <c r="V500" s="154"/>
      <c r="W500" s="154"/>
      <c r="X500" s="154"/>
      <c r="Y500" s="154"/>
      <c r="Z500" s="240"/>
      <c r="AA500" s="240"/>
      <c r="AB500" s="240"/>
      <c r="AC500" s="240"/>
      <c r="AD500" s="240"/>
      <c r="AE500" s="240"/>
      <c r="AF500" s="240"/>
      <c r="AG500" s="240"/>
      <c r="AH500" s="240"/>
      <c r="AI500" s="240"/>
      <c r="AJ500" s="240"/>
      <c r="AK500" s="240"/>
      <c r="AL500" s="240"/>
      <c r="AM500" s="240"/>
      <c r="AN500" s="240"/>
      <c r="AO500" s="240"/>
      <c r="AP500" s="240"/>
      <c r="AQ500" s="240"/>
      <c r="AR500" s="240"/>
      <c r="AS500" s="240"/>
      <c r="AT500" s="240"/>
      <c r="AU500" s="240"/>
      <c r="AV500" s="240"/>
      <c r="AW500" s="240"/>
      <c r="AX500" s="240"/>
      <c r="AY500" s="240"/>
      <c r="AZ500" s="240"/>
      <c r="BA500" s="240"/>
      <c r="BB500" s="240"/>
      <c r="BC500" s="240"/>
      <c r="BD500" s="240"/>
      <c r="BE500" s="240"/>
      <c r="BF500" s="240"/>
      <c r="BG500" s="240"/>
      <c r="BH500" s="240"/>
      <c r="BI500" s="240"/>
      <c r="BJ500" s="240"/>
      <c r="BK500" s="240"/>
      <c r="BL500" s="240"/>
      <c r="BM500" s="240"/>
      <c r="BN500" s="240"/>
      <c r="BO500" s="240"/>
      <c r="BP500" s="240"/>
      <c r="BQ500" s="240"/>
      <c r="BR500" s="240"/>
      <c r="BS500" s="240"/>
      <c r="BT500" s="240"/>
      <c r="BU500" s="240"/>
      <c r="BV500" s="240"/>
      <c r="BW500" s="240"/>
      <c r="BX500" s="240"/>
      <c r="BY500" s="240"/>
      <c r="BZ500" s="240"/>
      <c r="CA500" s="240"/>
      <c r="CB500" s="240"/>
      <c r="CC500" s="240"/>
      <c r="CD500" s="240"/>
      <c r="CE500" s="240"/>
      <c r="CF500" s="240"/>
      <c r="CG500" s="240"/>
      <c r="CH500" s="240"/>
      <c r="CI500" s="240"/>
      <c r="CJ500" s="240"/>
      <c r="CK500" s="240"/>
      <c r="CL500" s="240"/>
      <c r="CM500" s="240"/>
      <c r="CN500" s="240"/>
      <c r="CO500" s="240"/>
      <c r="CP500" s="240"/>
      <c r="CQ500" s="240"/>
      <c r="CR500" s="240"/>
      <c r="CS500" s="240"/>
      <c r="CT500" s="240"/>
      <c r="CU500" s="240"/>
      <c r="CV500" s="240"/>
      <c r="CW500" s="240"/>
      <c r="CX500" s="240"/>
      <c r="CY500" s="240"/>
      <c r="CZ500" s="240"/>
      <c r="DA500" s="240"/>
      <c r="DB500" s="240"/>
      <c r="DC500" s="240"/>
      <c r="DD500" s="240"/>
      <c r="DE500" s="240"/>
      <c r="DF500" s="240"/>
      <c r="DG500" s="240"/>
      <c r="DH500" s="240"/>
      <c r="DI500" s="240"/>
      <c r="DJ500" s="240"/>
      <c r="DK500" s="240"/>
      <c r="DL500" s="240"/>
      <c r="DM500" s="240"/>
      <c r="DN500" s="240"/>
      <c r="DO500" s="240"/>
      <c r="DP500" s="240"/>
      <c r="DQ500" s="240"/>
      <c r="DR500" s="240"/>
      <c r="DS500" s="240"/>
      <c r="DT500" s="229"/>
      <c r="DU500" s="229"/>
      <c r="DV500" s="229"/>
    </row>
    <row r="501" spans="1:126" ht="15.75" x14ac:dyDescent="0.25">
      <c r="A501" s="235" t="s">
        <v>1075</v>
      </c>
      <c r="B501" s="236" t="s">
        <v>1076</v>
      </c>
      <c r="C501" s="237" t="s">
        <v>1223</v>
      </c>
      <c r="D501" s="237" t="s">
        <v>1223</v>
      </c>
      <c r="E501" s="237">
        <v>176661</v>
      </c>
      <c r="F501" s="237">
        <v>239350</v>
      </c>
      <c r="G501" s="237">
        <v>274375</v>
      </c>
      <c r="H501" s="237">
        <v>242</v>
      </c>
      <c r="I501" s="237">
        <v>150</v>
      </c>
      <c r="J501" s="237">
        <v>242</v>
      </c>
      <c r="K501" s="237">
        <v>289</v>
      </c>
      <c r="L501" s="239" t="s">
        <v>1735</v>
      </c>
      <c r="M501" s="154"/>
      <c r="N501" s="154"/>
      <c r="O501" s="154"/>
      <c r="P501" s="154"/>
      <c r="Q501" s="154"/>
      <c r="R501" s="154"/>
      <c r="S501" s="154"/>
      <c r="T501" s="154"/>
      <c r="U501" s="154"/>
      <c r="V501" s="154"/>
      <c r="W501" s="154"/>
      <c r="X501" s="154"/>
      <c r="Y501" s="154"/>
      <c r="Z501" s="240"/>
      <c r="AA501" s="240"/>
      <c r="AB501" s="240"/>
      <c r="AC501" s="240"/>
      <c r="AD501" s="240"/>
      <c r="AE501" s="240"/>
      <c r="AF501" s="240"/>
      <c r="AG501" s="240"/>
      <c r="AH501" s="240"/>
      <c r="AI501" s="240"/>
      <c r="AJ501" s="240"/>
      <c r="AK501" s="240"/>
      <c r="AL501" s="240"/>
      <c r="AM501" s="240"/>
      <c r="AN501" s="240"/>
      <c r="AO501" s="240"/>
      <c r="AP501" s="240"/>
      <c r="AQ501" s="240"/>
      <c r="AR501" s="240"/>
      <c r="AS501" s="240"/>
      <c r="AT501" s="240"/>
      <c r="AU501" s="240"/>
      <c r="AV501" s="240"/>
      <c r="AW501" s="240"/>
      <c r="AX501" s="240"/>
      <c r="AY501" s="240"/>
      <c r="AZ501" s="240"/>
      <c r="BA501" s="240"/>
      <c r="BB501" s="240"/>
      <c r="BC501" s="240"/>
      <c r="BD501" s="240"/>
      <c r="BE501" s="240"/>
      <c r="BF501" s="240"/>
      <c r="BG501" s="240"/>
      <c r="BH501" s="240"/>
      <c r="BI501" s="240"/>
      <c r="BJ501" s="240"/>
      <c r="BK501" s="240"/>
      <c r="BL501" s="240"/>
      <c r="BM501" s="240"/>
      <c r="BN501" s="240"/>
      <c r="BO501" s="240"/>
      <c r="BP501" s="240"/>
      <c r="BQ501" s="240"/>
      <c r="BR501" s="240"/>
      <c r="BS501" s="240"/>
      <c r="BT501" s="240"/>
      <c r="BU501" s="240"/>
      <c r="BV501" s="240"/>
      <c r="BW501" s="240"/>
      <c r="BX501" s="240"/>
      <c r="BY501" s="240"/>
      <c r="BZ501" s="240"/>
      <c r="CA501" s="240"/>
      <c r="CB501" s="240"/>
      <c r="CC501" s="240"/>
      <c r="CD501" s="240"/>
      <c r="CE501" s="240"/>
      <c r="CF501" s="240"/>
      <c r="CG501" s="240"/>
      <c r="CH501" s="240"/>
      <c r="CI501" s="240"/>
      <c r="CJ501" s="240"/>
      <c r="CK501" s="240"/>
      <c r="CL501" s="240"/>
      <c r="CM501" s="240"/>
      <c r="CN501" s="240"/>
      <c r="CO501" s="240"/>
      <c r="CP501" s="240"/>
      <c r="CQ501" s="240"/>
      <c r="CR501" s="240"/>
      <c r="CS501" s="240"/>
      <c r="CT501" s="240"/>
      <c r="CU501" s="240"/>
      <c r="CV501" s="240"/>
      <c r="CW501" s="240"/>
      <c r="CX501" s="240"/>
      <c r="CY501" s="240"/>
      <c r="CZ501" s="240"/>
      <c r="DA501" s="240"/>
      <c r="DB501" s="240"/>
      <c r="DC501" s="240"/>
      <c r="DD501" s="240"/>
      <c r="DE501" s="240"/>
      <c r="DF501" s="240"/>
      <c r="DG501" s="240"/>
      <c r="DH501" s="240"/>
      <c r="DI501" s="240"/>
      <c r="DJ501" s="240"/>
      <c r="DK501" s="240"/>
      <c r="DL501" s="240"/>
      <c r="DM501" s="240"/>
      <c r="DN501" s="240"/>
      <c r="DO501" s="240"/>
      <c r="DP501" s="240"/>
      <c r="DQ501" s="240"/>
      <c r="DR501" s="240"/>
      <c r="DS501" s="240"/>
      <c r="DT501" s="229"/>
      <c r="DU501" s="229"/>
      <c r="DV501" s="229"/>
    </row>
    <row r="502" spans="1:126" ht="15.75" x14ac:dyDescent="0.25">
      <c r="A502" s="235" t="s">
        <v>1077</v>
      </c>
      <c r="B502" s="236" t="s">
        <v>1078</v>
      </c>
      <c r="C502" s="237" t="s">
        <v>1223</v>
      </c>
      <c r="D502" s="237" t="s">
        <v>1223</v>
      </c>
      <c r="E502" s="237">
        <v>169000</v>
      </c>
      <c r="F502" s="237">
        <v>248063</v>
      </c>
      <c r="G502" s="237">
        <v>398571</v>
      </c>
      <c r="H502" s="237" t="s">
        <v>1223</v>
      </c>
      <c r="I502" s="237">
        <v>150</v>
      </c>
      <c r="J502" s="237">
        <v>183</v>
      </c>
      <c r="K502" s="237">
        <v>213</v>
      </c>
      <c r="L502" s="239" t="s">
        <v>1826</v>
      </c>
      <c r="M502" s="154"/>
      <c r="N502" s="154"/>
      <c r="O502" s="154"/>
      <c r="P502" s="154"/>
      <c r="Q502" s="154"/>
      <c r="R502" s="154"/>
      <c r="S502" s="154"/>
      <c r="T502" s="154"/>
      <c r="U502" s="154"/>
      <c r="V502" s="154"/>
      <c r="W502" s="154"/>
      <c r="X502" s="154"/>
      <c r="Y502" s="154"/>
      <c r="Z502" s="240"/>
      <c r="AA502" s="240"/>
      <c r="AB502" s="240"/>
      <c r="AC502" s="240"/>
      <c r="AD502" s="240"/>
      <c r="AE502" s="240"/>
      <c r="AF502" s="240"/>
      <c r="AG502" s="240"/>
      <c r="AH502" s="240"/>
      <c r="AI502" s="240"/>
      <c r="AJ502" s="240"/>
      <c r="AK502" s="240"/>
      <c r="AL502" s="240"/>
      <c r="AM502" s="240"/>
      <c r="AN502" s="240"/>
      <c r="AO502" s="240"/>
      <c r="AP502" s="240"/>
      <c r="AQ502" s="240"/>
      <c r="AR502" s="240"/>
      <c r="AS502" s="240"/>
      <c r="AT502" s="240"/>
      <c r="AU502" s="240"/>
      <c r="AV502" s="240"/>
      <c r="AW502" s="240"/>
      <c r="AX502" s="240"/>
      <c r="AY502" s="240"/>
      <c r="AZ502" s="240"/>
      <c r="BA502" s="240"/>
      <c r="BB502" s="240"/>
      <c r="BC502" s="240"/>
      <c r="BD502" s="240"/>
      <c r="BE502" s="240"/>
      <c r="BF502" s="240"/>
      <c r="BG502" s="240"/>
      <c r="BH502" s="240"/>
      <c r="BI502" s="240"/>
      <c r="BJ502" s="240"/>
      <c r="BK502" s="240"/>
      <c r="BL502" s="240"/>
      <c r="BM502" s="240"/>
      <c r="BN502" s="240"/>
      <c r="BO502" s="240"/>
      <c r="BP502" s="240"/>
      <c r="BQ502" s="240"/>
      <c r="BR502" s="240"/>
      <c r="BS502" s="240"/>
      <c r="BT502" s="240"/>
      <c r="BU502" s="240"/>
      <c r="BV502" s="240"/>
      <c r="BW502" s="240"/>
      <c r="BX502" s="240"/>
      <c r="BY502" s="240"/>
      <c r="BZ502" s="240"/>
      <c r="CA502" s="240"/>
      <c r="CB502" s="240"/>
      <c r="CC502" s="240"/>
      <c r="CD502" s="240"/>
      <c r="CE502" s="240"/>
      <c r="CF502" s="240"/>
      <c r="CG502" s="240"/>
      <c r="CH502" s="240"/>
      <c r="CI502" s="240"/>
      <c r="CJ502" s="240"/>
      <c r="CK502" s="240"/>
      <c r="CL502" s="240"/>
      <c r="CM502" s="240"/>
      <c r="CN502" s="240"/>
      <c r="CO502" s="240"/>
      <c r="CP502" s="240"/>
      <c r="CQ502" s="240"/>
      <c r="CR502" s="240"/>
      <c r="CS502" s="240"/>
      <c r="CT502" s="240"/>
      <c r="CU502" s="240"/>
      <c r="CV502" s="240"/>
      <c r="CW502" s="240"/>
      <c r="CX502" s="240"/>
      <c r="CY502" s="240"/>
      <c r="CZ502" s="240"/>
      <c r="DA502" s="240"/>
      <c r="DB502" s="240"/>
      <c r="DC502" s="240"/>
      <c r="DD502" s="240"/>
      <c r="DE502" s="240"/>
      <c r="DF502" s="240"/>
      <c r="DG502" s="240"/>
      <c r="DH502" s="240"/>
      <c r="DI502" s="240"/>
      <c r="DJ502" s="240"/>
      <c r="DK502" s="240"/>
      <c r="DL502" s="240"/>
      <c r="DM502" s="240"/>
      <c r="DN502" s="240"/>
      <c r="DO502" s="240"/>
      <c r="DP502" s="240"/>
      <c r="DQ502" s="240"/>
      <c r="DR502" s="240"/>
      <c r="DS502" s="240"/>
      <c r="DT502" s="229"/>
      <c r="DU502" s="229"/>
      <c r="DV502" s="229"/>
    </row>
    <row r="503" spans="1:126" ht="15.75" x14ac:dyDescent="0.25">
      <c r="A503" s="163" t="s">
        <v>1079</v>
      </c>
      <c r="B503" s="230" t="s">
        <v>1080</v>
      </c>
      <c r="C503" s="231" t="e">
        <v>#N/A</v>
      </c>
      <c r="D503" s="231" t="e">
        <v>#N/A</v>
      </c>
      <c r="E503" s="231" t="e">
        <v>#N/A</v>
      </c>
      <c r="F503" s="231" t="e">
        <v>#N/A</v>
      </c>
      <c r="G503" s="231" t="e">
        <v>#N/A</v>
      </c>
      <c r="H503" s="231" t="e">
        <v>#N/A</v>
      </c>
      <c r="I503" s="231" t="e">
        <v>#N/A</v>
      </c>
      <c r="J503" s="231" t="e">
        <v>#N/A</v>
      </c>
      <c r="K503" s="231" t="e">
        <v>#N/A</v>
      </c>
      <c r="L503" s="164" t="e">
        <v>#N/A</v>
      </c>
      <c r="M503" s="164"/>
      <c r="N503" s="164"/>
      <c r="O503" s="164"/>
      <c r="P503" s="164"/>
      <c r="Q503" s="164"/>
      <c r="R503" s="164"/>
      <c r="S503" s="164"/>
      <c r="T503" s="164"/>
      <c r="U503" s="164"/>
      <c r="V503" s="164"/>
      <c r="W503" s="164"/>
      <c r="X503" s="164"/>
      <c r="Y503" s="164"/>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233"/>
      <c r="BE503" s="233"/>
      <c r="BF503" s="233"/>
      <c r="BG503" s="233"/>
      <c r="BH503" s="233"/>
      <c r="BI503" s="233"/>
      <c r="BJ503" s="233"/>
      <c r="BK503" s="233"/>
      <c r="BL503" s="233"/>
      <c r="BM503" s="233"/>
      <c r="BN503" s="233"/>
      <c r="BO503" s="233"/>
      <c r="BP503" s="233"/>
      <c r="BQ503" s="233"/>
      <c r="BR503" s="233"/>
      <c r="BS503" s="233"/>
      <c r="BT503" s="233"/>
      <c r="BU503" s="233"/>
      <c r="BV503" s="233"/>
      <c r="BW503" s="233"/>
      <c r="BX503" s="233"/>
      <c r="BY503" s="233"/>
      <c r="BZ503" s="233"/>
      <c r="CA503" s="233"/>
      <c r="CB503" s="233"/>
      <c r="CC503" s="233"/>
      <c r="CD503" s="233"/>
      <c r="CE503" s="233"/>
      <c r="CF503" s="233"/>
      <c r="CG503" s="233"/>
      <c r="CH503" s="233"/>
      <c r="CI503" s="233"/>
      <c r="CJ503" s="233"/>
      <c r="CK503" s="233"/>
      <c r="CL503" s="233"/>
      <c r="CM503" s="233"/>
      <c r="CN503" s="233"/>
      <c r="CO503" s="233"/>
      <c r="CP503" s="233"/>
      <c r="CQ503" s="233"/>
      <c r="CR503" s="233"/>
      <c r="CS503" s="233"/>
      <c r="CT503" s="233"/>
      <c r="CU503" s="233"/>
      <c r="CV503" s="233"/>
      <c r="CW503" s="233"/>
      <c r="CX503" s="233"/>
      <c r="CY503" s="233"/>
      <c r="CZ503" s="233"/>
      <c r="DA503" s="233"/>
      <c r="DB503" s="233"/>
      <c r="DC503" s="233"/>
      <c r="DD503" s="233"/>
      <c r="DE503" s="233"/>
      <c r="DF503" s="233"/>
      <c r="DG503" s="233"/>
      <c r="DH503" s="233"/>
      <c r="DI503" s="233"/>
      <c r="DJ503" s="233"/>
      <c r="DK503" s="233"/>
      <c r="DL503" s="233"/>
      <c r="DM503" s="233"/>
      <c r="DN503" s="233"/>
      <c r="DO503" s="233"/>
      <c r="DP503" s="233"/>
      <c r="DQ503" s="233"/>
      <c r="DR503" s="233"/>
      <c r="DS503" s="233"/>
      <c r="DT503" s="229"/>
      <c r="DU503" s="229"/>
      <c r="DV503" s="229"/>
    </row>
    <row r="504" spans="1:126" ht="15.75" x14ac:dyDescent="0.25">
      <c r="A504" s="235" t="s">
        <v>1081</v>
      </c>
      <c r="B504" s="236" t="s">
        <v>1082</v>
      </c>
      <c r="C504" s="237" t="s">
        <v>1223</v>
      </c>
      <c r="D504" s="237" t="s">
        <v>1223</v>
      </c>
      <c r="E504" s="237">
        <v>159950</v>
      </c>
      <c r="F504" s="237">
        <v>224500</v>
      </c>
      <c r="G504" s="237">
        <v>248500</v>
      </c>
      <c r="H504" s="237">
        <v>115</v>
      </c>
      <c r="I504" s="237">
        <v>129</v>
      </c>
      <c r="J504" s="237">
        <v>184</v>
      </c>
      <c r="K504" s="237">
        <v>276</v>
      </c>
      <c r="L504" s="239" t="s">
        <v>1735</v>
      </c>
      <c r="M504" s="154"/>
      <c r="N504" s="154"/>
      <c r="O504" s="154"/>
      <c r="P504" s="154"/>
      <c r="Q504" s="154"/>
      <c r="R504" s="154"/>
      <c r="S504" s="154"/>
      <c r="T504" s="154"/>
      <c r="U504" s="154"/>
      <c r="V504" s="154"/>
      <c r="W504" s="154"/>
      <c r="X504" s="154"/>
      <c r="Y504" s="154"/>
      <c r="Z504" s="240"/>
      <c r="AA504" s="240"/>
      <c r="AB504" s="240"/>
      <c r="AC504" s="240"/>
      <c r="AD504" s="240"/>
      <c r="AE504" s="240"/>
      <c r="AF504" s="240"/>
      <c r="AG504" s="240"/>
      <c r="AH504" s="240"/>
      <c r="AI504" s="240"/>
      <c r="AJ504" s="240"/>
      <c r="AK504" s="240"/>
      <c r="AL504" s="240"/>
      <c r="AM504" s="240"/>
      <c r="AN504" s="240"/>
      <c r="AO504" s="240"/>
      <c r="AP504" s="240"/>
      <c r="AQ504" s="240"/>
      <c r="AR504" s="240"/>
      <c r="AS504" s="240"/>
      <c r="AT504" s="240"/>
      <c r="AU504" s="240"/>
      <c r="AV504" s="240"/>
      <c r="AW504" s="240"/>
      <c r="AX504" s="240"/>
      <c r="AY504" s="240"/>
      <c r="AZ504" s="240"/>
      <c r="BA504" s="240"/>
      <c r="BB504" s="240"/>
      <c r="BC504" s="240"/>
      <c r="BD504" s="240"/>
      <c r="BE504" s="240"/>
      <c r="BF504" s="240"/>
      <c r="BG504" s="240"/>
      <c r="BH504" s="240"/>
      <c r="BI504" s="240"/>
      <c r="BJ504" s="240"/>
      <c r="BK504" s="240"/>
      <c r="BL504" s="240"/>
      <c r="BM504" s="240"/>
      <c r="BN504" s="240"/>
      <c r="BO504" s="240"/>
      <c r="BP504" s="240"/>
      <c r="BQ504" s="240"/>
      <c r="BR504" s="240"/>
      <c r="BS504" s="240"/>
      <c r="BT504" s="240"/>
      <c r="BU504" s="240"/>
      <c r="BV504" s="240"/>
      <c r="BW504" s="240"/>
      <c r="BX504" s="240"/>
      <c r="BY504" s="240"/>
      <c r="BZ504" s="240"/>
      <c r="CA504" s="240"/>
      <c r="CB504" s="240"/>
      <c r="CC504" s="240"/>
      <c r="CD504" s="240"/>
      <c r="CE504" s="240"/>
      <c r="CF504" s="240"/>
      <c r="CG504" s="240"/>
      <c r="CH504" s="240"/>
      <c r="CI504" s="240"/>
      <c r="CJ504" s="240"/>
      <c r="CK504" s="240"/>
      <c r="CL504" s="240"/>
      <c r="CM504" s="240"/>
      <c r="CN504" s="240"/>
      <c r="CO504" s="240"/>
      <c r="CP504" s="240"/>
      <c r="CQ504" s="240"/>
      <c r="CR504" s="240"/>
      <c r="CS504" s="240"/>
      <c r="CT504" s="240"/>
      <c r="CU504" s="240"/>
      <c r="CV504" s="240"/>
      <c r="CW504" s="240"/>
      <c r="CX504" s="240"/>
      <c r="CY504" s="240"/>
      <c r="CZ504" s="240"/>
      <c r="DA504" s="240"/>
      <c r="DB504" s="240"/>
      <c r="DC504" s="240"/>
      <c r="DD504" s="240"/>
      <c r="DE504" s="240"/>
      <c r="DF504" s="240"/>
      <c r="DG504" s="240"/>
      <c r="DH504" s="240"/>
      <c r="DI504" s="240"/>
      <c r="DJ504" s="240"/>
      <c r="DK504" s="240"/>
      <c r="DL504" s="240"/>
      <c r="DM504" s="240"/>
      <c r="DN504" s="240"/>
      <c r="DO504" s="240"/>
      <c r="DP504" s="240"/>
      <c r="DQ504" s="240"/>
      <c r="DR504" s="240"/>
      <c r="DS504" s="240"/>
      <c r="DT504" s="229"/>
      <c r="DU504" s="229"/>
      <c r="DV504" s="229"/>
    </row>
    <row r="505" spans="1:126" ht="15.75" x14ac:dyDescent="0.25">
      <c r="A505" s="235" t="s">
        <v>1083</v>
      </c>
      <c r="B505" s="236" t="s">
        <v>1084</v>
      </c>
      <c r="C505" s="237" t="s">
        <v>1223</v>
      </c>
      <c r="D505" s="237" t="s">
        <v>1223</v>
      </c>
      <c r="E505" s="237">
        <v>187750</v>
      </c>
      <c r="F505" s="237">
        <v>267346</v>
      </c>
      <c r="G505" s="237">
        <v>449500</v>
      </c>
      <c r="H505" s="237" t="s">
        <v>1223</v>
      </c>
      <c r="I505" s="237">
        <v>137</v>
      </c>
      <c r="J505" s="237">
        <v>173</v>
      </c>
      <c r="K505" s="237" t="s">
        <v>1223</v>
      </c>
      <c r="L505" s="239" t="s">
        <v>1735</v>
      </c>
      <c r="M505" s="154"/>
      <c r="N505" s="154"/>
      <c r="O505" s="154"/>
      <c r="P505" s="154"/>
      <c r="Q505" s="154"/>
      <c r="R505" s="154"/>
      <c r="S505" s="154"/>
      <c r="T505" s="154"/>
      <c r="U505" s="154"/>
      <c r="V505" s="154"/>
      <c r="W505" s="154"/>
      <c r="X505" s="154"/>
      <c r="Y505" s="154"/>
      <c r="Z505" s="240"/>
      <c r="AA505" s="240"/>
      <c r="AB505" s="240"/>
      <c r="AC505" s="240"/>
      <c r="AD505" s="240"/>
      <c r="AE505" s="240"/>
      <c r="AF505" s="240"/>
      <c r="AG505" s="240"/>
      <c r="AH505" s="240"/>
      <c r="AI505" s="240"/>
      <c r="AJ505" s="240"/>
      <c r="AK505" s="240"/>
      <c r="AL505" s="240"/>
      <c r="AM505" s="240"/>
      <c r="AN505" s="240"/>
      <c r="AO505" s="240"/>
      <c r="AP505" s="240"/>
      <c r="AQ505" s="240"/>
      <c r="AR505" s="240"/>
      <c r="AS505" s="240"/>
      <c r="AT505" s="240"/>
      <c r="AU505" s="240"/>
      <c r="AV505" s="240"/>
      <c r="AW505" s="240"/>
      <c r="AX505" s="240"/>
      <c r="AY505" s="240"/>
      <c r="AZ505" s="240"/>
      <c r="BA505" s="240"/>
      <c r="BB505" s="240"/>
      <c r="BC505" s="240"/>
      <c r="BD505" s="240"/>
      <c r="BE505" s="240"/>
      <c r="BF505" s="240"/>
      <c r="BG505" s="240"/>
      <c r="BH505" s="240"/>
      <c r="BI505" s="240"/>
      <c r="BJ505" s="240"/>
      <c r="BK505" s="240"/>
      <c r="BL505" s="240"/>
      <c r="BM505" s="240"/>
      <c r="BN505" s="240"/>
      <c r="BO505" s="240"/>
      <c r="BP505" s="240"/>
      <c r="BQ505" s="240"/>
      <c r="BR505" s="240"/>
      <c r="BS505" s="240"/>
      <c r="BT505" s="240"/>
      <c r="BU505" s="240"/>
      <c r="BV505" s="240"/>
      <c r="BW505" s="240"/>
      <c r="BX505" s="240"/>
      <c r="BY505" s="240"/>
      <c r="BZ505" s="240"/>
      <c r="CA505" s="240"/>
      <c r="CB505" s="240"/>
      <c r="CC505" s="240"/>
      <c r="CD505" s="240"/>
      <c r="CE505" s="240"/>
      <c r="CF505" s="240"/>
      <c r="CG505" s="240"/>
      <c r="CH505" s="240"/>
      <c r="CI505" s="240"/>
      <c r="CJ505" s="240"/>
      <c r="CK505" s="240"/>
      <c r="CL505" s="240"/>
      <c r="CM505" s="240"/>
      <c r="CN505" s="240"/>
      <c r="CO505" s="240"/>
      <c r="CP505" s="240"/>
      <c r="CQ505" s="240"/>
      <c r="CR505" s="240"/>
      <c r="CS505" s="240"/>
      <c r="CT505" s="240"/>
      <c r="CU505" s="240"/>
      <c r="CV505" s="240"/>
      <c r="CW505" s="240"/>
      <c r="CX505" s="240"/>
      <c r="CY505" s="240"/>
      <c r="CZ505" s="240"/>
      <c r="DA505" s="240"/>
      <c r="DB505" s="240"/>
      <c r="DC505" s="240"/>
      <c r="DD505" s="240"/>
      <c r="DE505" s="240"/>
      <c r="DF505" s="240"/>
      <c r="DG505" s="240"/>
      <c r="DH505" s="240"/>
      <c r="DI505" s="240"/>
      <c r="DJ505" s="240"/>
      <c r="DK505" s="240"/>
      <c r="DL505" s="240"/>
      <c r="DM505" s="240"/>
      <c r="DN505" s="240"/>
      <c r="DO505" s="240"/>
      <c r="DP505" s="240"/>
      <c r="DQ505" s="240"/>
      <c r="DR505" s="240"/>
      <c r="DS505" s="240"/>
      <c r="DT505" s="229"/>
      <c r="DU505" s="229"/>
      <c r="DV505" s="229"/>
    </row>
    <row r="506" spans="1:126" ht="15.75" x14ac:dyDescent="0.25">
      <c r="A506" s="235" t="s">
        <v>1085</v>
      </c>
      <c r="B506" s="236" t="s">
        <v>1086</v>
      </c>
      <c r="C506" s="237" t="s">
        <v>1223</v>
      </c>
      <c r="D506" s="237" t="s">
        <v>1223</v>
      </c>
      <c r="E506" s="237">
        <v>197250</v>
      </c>
      <c r="F506" s="237">
        <v>213429</v>
      </c>
      <c r="G506" s="237">
        <v>399900</v>
      </c>
      <c r="H506" s="237" t="s">
        <v>1223</v>
      </c>
      <c r="I506" s="237">
        <v>132</v>
      </c>
      <c r="J506" s="237">
        <v>158</v>
      </c>
      <c r="K506" s="237">
        <v>317</v>
      </c>
      <c r="L506" s="239" t="s">
        <v>1827</v>
      </c>
      <c r="M506" s="154"/>
      <c r="N506" s="154"/>
      <c r="O506" s="154"/>
      <c r="P506" s="154"/>
      <c r="Q506" s="154"/>
      <c r="R506" s="154"/>
      <c r="S506" s="154"/>
      <c r="T506" s="154"/>
      <c r="U506" s="154"/>
      <c r="V506" s="154"/>
      <c r="W506" s="154"/>
      <c r="X506" s="154"/>
      <c r="Y506" s="154"/>
      <c r="Z506" s="240"/>
      <c r="AA506" s="240"/>
      <c r="AB506" s="240"/>
      <c r="AC506" s="240"/>
      <c r="AD506" s="240"/>
      <c r="AE506" s="240"/>
      <c r="AF506" s="240"/>
      <c r="AG506" s="240"/>
      <c r="AH506" s="240"/>
      <c r="AI506" s="240"/>
      <c r="AJ506" s="240"/>
      <c r="AK506" s="240"/>
      <c r="AL506" s="240"/>
      <c r="AM506" s="240"/>
      <c r="AN506" s="240"/>
      <c r="AO506" s="240"/>
      <c r="AP506" s="240"/>
      <c r="AQ506" s="240"/>
      <c r="AR506" s="240"/>
      <c r="AS506" s="240"/>
      <c r="AT506" s="240"/>
      <c r="AU506" s="240"/>
      <c r="AV506" s="240"/>
      <c r="AW506" s="240"/>
      <c r="AX506" s="240"/>
      <c r="AY506" s="240"/>
      <c r="AZ506" s="240"/>
      <c r="BA506" s="240"/>
      <c r="BB506" s="240"/>
      <c r="BC506" s="240"/>
      <c r="BD506" s="240"/>
      <c r="BE506" s="240"/>
      <c r="BF506" s="240"/>
      <c r="BG506" s="240"/>
      <c r="BH506" s="240"/>
      <c r="BI506" s="240"/>
      <c r="BJ506" s="240"/>
      <c r="BK506" s="240"/>
      <c r="BL506" s="240"/>
      <c r="BM506" s="240"/>
      <c r="BN506" s="240"/>
      <c r="BO506" s="240"/>
      <c r="BP506" s="240"/>
      <c r="BQ506" s="240"/>
      <c r="BR506" s="240"/>
      <c r="BS506" s="240"/>
      <c r="BT506" s="240"/>
      <c r="BU506" s="240"/>
      <c r="BV506" s="240"/>
      <c r="BW506" s="240"/>
      <c r="BX506" s="240"/>
      <c r="BY506" s="240"/>
      <c r="BZ506" s="240"/>
      <c r="CA506" s="240"/>
      <c r="CB506" s="240"/>
      <c r="CC506" s="240"/>
      <c r="CD506" s="240"/>
      <c r="CE506" s="240"/>
      <c r="CF506" s="240"/>
      <c r="CG506" s="240"/>
      <c r="CH506" s="240"/>
      <c r="CI506" s="240"/>
      <c r="CJ506" s="240"/>
      <c r="CK506" s="240"/>
      <c r="CL506" s="240"/>
      <c r="CM506" s="240"/>
      <c r="CN506" s="240"/>
      <c r="CO506" s="240"/>
      <c r="CP506" s="240"/>
      <c r="CQ506" s="240"/>
      <c r="CR506" s="240"/>
      <c r="CS506" s="240"/>
      <c r="CT506" s="240"/>
      <c r="CU506" s="240"/>
      <c r="CV506" s="240"/>
      <c r="CW506" s="240"/>
      <c r="CX506" s="240"/>
      <c r="CY506" s="240"/>
      <c r="CZ506" s="240"/>
      <c r="DA506" s="240"/>
      <c r="DB506" s="240"/>
      <c r="DC506" s="240"/>
      <c r="DD506" s="240"/>
      <c r="DE506" s="240"/>
      <c r="DF506" s="240"/>
      <c r="DG506" s="240"/>
      <c r="DH506" s="240"/>
      <c r="DI506" s="240"/>
      <c r="DJ506" s="240"/>
      <c r="DK506" s="240"/>
      <c r="DL506" s="240"/>
      <c r="DM506" s="240"/>
      <c r="DN506" s="240"/>
      <c r="DO506" s="240"/>
      <c r="DP506" s="240"/>
      <c r="DQ506" s="240"/>
      <c r="DR506" s="240"/>
      <c r="DS506" s="240"/>
      <c r="DT506" s="229"/>
      <c r="DU506" s="229"/>
      <c r="DV506" s="229"/>
    </row>
    <row r="507" spans="1:126" ht="15.75" x14ac:dyDescent="0.25">
      <c r="A507" s="235" t="s">
        <v>1087</v>
      </c>
      <c r="B507" s="236" t="s">
        <v>1088</v>
      </c>
      <c r="C507" s="237" t="s">
        <v>1223</v>
      </c>
      <c r="D507" s="237" t="s">
        <v>1223</v>
      </c>
      <c r="E507" s="237">
        <v>219833</v>
      </c>
      <c r="F507" s="237">
        <v>216625</v>
      </c>
      <c r="G507" s="237">
        <v>510000</v>
      </c>
      <c r="H507" s="237" t="s">
        <v>1223</v>
      </c>
      <c r="I507" s="237">
        <v>138</v>
      </c>
      <c r="J507" s="237">
        <v>164</v>
      </c>
      <c r="K507" s="237" t="s">
        <v>1223</v>
      </c>
      <c r="L507" s="239" t="s">
        <v>1826</v>
      </c>
      <c r="M507" s="154"/>
      <c r="N507" s="154"/>
      <c r="O507" s="154"/>
      <c r="P507" s="154"/>
      <c r="Q507" s="154"/>
      <c r="R507" s="154"/>
      <c r="S507" s="154"/>
      <c r="T507" s="154"/>
      <c r="U507" s="154"/>
      <c r="V507" s="154"/>
      <c r="W507" s="154"/>
      <c r="X507" s="154"/>
      <c r="Y507" s="154"/>
      <c r="Z507" s="240"/>
      <c r="AA507" s="240"/>
      <c r="AB507" s="240"/>
      <c r="AC507" s="240"/>
      <c r="AD507" s="240"/>
      <c r="AE507" s="240"/>
      <c r="AF507" s="240"/>
      <c r="AG507" s="240"/>
      <c r="AH507" s="240"/>
      <c r="AI507" s="240"/>
      <c r="AJ507" s="240"/>
      <c r="AK507" s="240"/>
      <c r="AL507" s="240"/>
      <c r="AM507" s="240"/>
      <c r="AN507" s="240"/>
      <c r="AO507" s="240"/>
      <c r="AP507" s="240"/>
      <c r="AQ507" s="240"/>
      <c r="AR507" s="240"/>
      <c r="AS507" s="240"/>
      <c r="AT507" s="240"/>
      <c r="AU507" s="240"/>
      <c r="AV507" s="240"/>
      <c r="AW507" s="240"/>
      <c r="AX507" s="240"/>
      <c r="AY507" s="240"/>
      <c r="AZ507" s="240"/>
      <c r="BA507" s="240"/>
      <c r="BB507" s="240"/>
      <c r="BC507" s="240"/>
      <c r="BD507" s="240"/>
      <c r="BE507" s="240"/>
      <c r="BF507" s="240"/>
      <c r="BG507" s="240"/>
      <c r="BH507" s="240"/>
      <c r="BI507" s="240"/>
      <c r="BJ507" s="240"/>
      <c r="BK507" s="240"/>
      <c r="BL507" s="240"/>
      <c r="BM507" s="240"/>
      <c r="BN507" s="240"/>
      <c r="BO507" s="240"/>
      <c r="BP507" s="240"/>
      <c r="BQ507" s="240"/>
      <c r="BR507" s="240"/>
      <c r="BS507" s="240"/>
      <c r="BT507" s="240"/>
      <c r="BU507" s="240"/>
      <c r="BV507" s="240"/>
      <c r="BW507" s="240"/>
      <c r="BX507" s="240"/>
      <c r="BY507" s="240"/>
      <c r="BZ507" s="240"/>
      <c r="CA507" s="240"/>
      <c r="CB507" s="240"/>
      <c r="CC507" s="240"/>
      <c r="CD507" s="240"/>
      <c r="CE507" s="240"/>
      <c r="CF507" s="240"/>
      <c r="CG507" s="240"/>
      <c r="CH507" s="240"/>
      <c r="CI507" s="240"/>
      <c r="CJ507" s="240"/>
      <c r="CK507" s="240"/>
      <c r="CL507" s="240"/>
      <c r="CM507" s="240"/>
      <c r="CN507" s="240"/>
      <c r="CO507" s="240"/>
      <c r="CP507" s="240"/>
      <c r="CQ507" s="240"/>
      <c r="CR507" s="240"/>
      <c r="CS507" s="240"/>
      <c r="CT507" s="240"/>
      <c r="CU507" s="240"/>
      <c r="CV507" s="240"/>
      <c r="CW507" s="240"/>
      <c r="CX507" s="240"/>
      <c r="CY507" s="240"/>
      <c r="CZ507" s="240"/>
      <c r="DA507" s="240"/>
      <c r="DB507" s="240"/>
      <c r="DC507" s="240"/>
      <c r="DD507" s="240"/>
      <c r="DE507" s="240"/>
      <c r="DF507" s="240"/>
      <c r="DG507" s="240"/>
      <c r="DH507" s="240"/>
      <c r="DI507" s="240"/>
      <c r="DJ507" s="240"/>
      <c r="DK507" s="240"/>
      <c r="DL507" s="240"/>
      <c r="DM507" s="240"/>
      <c r="DN507" s="240"/>
      <c r="DO507" s="240"/>
      <c r="DP507" s="240"/>
      <c r="DQ507" s="240"/>
      <c r="DR507" s="240"/>
      <c r="DS507" s="240"/>
      <c r="DT507" s="229"/>
      <c r="DU507" s="229"/>
      <c r="DV507" s="229"/>
    </row>
    <row r="508" spans="1:126" ht="15.75" x14ac:dyDescent="0.25">
      <c r="A508" s="163" t="s">
        <v>1089</v>
      </c>
      <c r="B508" s="230" t="s">
        <v>1090</v>
      </c>
      <c r="C508" s="231" t="e">
        <v>#N/A</v>
      </c>
      <c r="D508" s="231" t="e">
        <v>#N/A</v>
      </c>
      <c r="E508" s="231" t="e">
        <v>#N/A</v>
      </c>
      <c r="F508" s="231" t="e">
        <v>#N/A</v>
      </c>
      <c r="G508" s="231" t="e">
        <v>#N/A</v>
      </c>
      <c r="H508" s="231" t="e">
        <v>#N/A</v>
      </c>
      <c r="I508" s="231" t="e">
        <v>#N/A</v>
      </c>
      <c r="J508" s="231" t="e">
        <v>#N/A</v>
      </c>
      <c r="K508" s="231" t="e">
        <v>#N/A</v>
      </c>
      <c r="L508" s="164" t="e">
        <v>#N/A</v>
      </c>
      <c r="M508" s="164"/>
      <c r="N508" s="164"/>
      <c r="O508" s="164"/>
      <c r="P508" s="164"/>
      <c r="Q508" s="164"/>
      <c r="R508" s="164"/>
      <c r="S508" s="164"/>
      <c r="T508" s="164"/>
      <c r="U508" s="164"/>
      <c r="V508" s="164"/>
      <c r="W508" s="164"/>
      <c r="X508" s="164"/>
      <c r="Y508" s="164"/>
      <c r="Z508" s="233"/>
      <c r="AA508" s="233"/>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c r="AV508" s="233"/>
      <c r="AW508" s="233"/>
      <c r="AX508" s="233"/>
      <c r="AY508" s="233"/>
      <c r="AZ508" s="233"/>
      <c r="BA508" s="233"/>
      <c r="BB508" s="233"/>
      <c r="BC508" s="233"/>
      <c r="BD508" s="233"/>
      <c r="BE508" s="233"/>
      <c r="BF508" s="233"/>
      <c r="BG508" s="233"/>
      <c r="BH508" s="233"/>
      <c r="BI508" s="233"/>
      <c r="BJ508" s="233"/>
      <c r="BK508" s="233"/>
      <c r="BL508" s="233"/>
      <c r="BM508" s="233"/>
      <c r="BN508" s="233"/>
      <c r="BO508" s="233"/>
      <c r="BP508" s="233"/>
      <c r="BQ508" s="233"/>
      <c r="BR508" s="233"/>
      <c r="BS508" s="233"/>
      <c r="BT508" s="233"/>
      <c r="BU508" s="233"/>
      <c r="BV508" s="233"/>
      <c r="BW508" s="233"/>
      <c r="BX508" s="233"/>
      <c r="BY508" s="233"/>
      <c r="BZ508" s="233"/>
      <c r="CA508" s="233"/>
      <c r="CB508" s="233"/>
      <c r="CC508" s="233"/>
      <c r="CD508" s="233"/>
      <c r="CE508" s="233"/>
      <c r="CF508" s="233"/>
      <c r="CG508" s="233"/>
      <c r="CH508" s="233"/>
      <c r="CI508" s="233"/>
      <c r="CJ508" s="233"/>
      <c r="CK508" s="233"/>
      <c r="CL508" s="233"/>
      <c r="CM508" s="233"/>
      <c r="CN508" s="233"/>
      <c r="CO508" s="233"/>
      <c r="CP508" s="233"/>
      <c r="CQ508" s="233"/>
      <c r="CR508" s="233"/>
      <c r="CS508" s="233"/>
      <c r="CT508" s="233"/>
      <c r="CU508" s="233"/>
      <c r="CV508" s="233"/>
      <c r="CW508" s="233"/>
      <c r="CX508" s="233"/>
      <c r="CY508" s="233"/>
      <c r="CZ508" s="233"/>
      <c r="DA508" s="233"/>
      <c r="DB508" s="233"/>
      <c r="DC508" s="233"/>
      <c r="DD508" s="233"/>
      <c r="DE508" s="233"/>
      <c r="DF508" s="233"/>
      <c r="DG508" s="233"/>
      <c r="DH508" s="233"/>
      <c r="DI508" s="233"/>
      <c r="DJ508" s="233"/>
      <c r="DK508" s="233"/>
      <c r="DL508" s="233"/>
      <c r="DM508" s="233"/>
      <c r="DN508" s="233"/>
      <c r="DO508" s="233"/>
      <c r="DP508" s="233"/>
      <c r="DQ508" s="233"/>
      <c r="DR508" s="233"/>
      <c r="DS508" s="233"/>
      <c r="DT508" s="229"/>
      <c r="DU508" s="229"/>
      <c r="DV508" s="229"/>
    </row>
    <row r="509" spans="1:126" ht="15.75" x14ac:dyDescent="0.25">
      <c r="A509" s="163" t="s">
        <v>1091</v>
      </c>
      <c r="B509" s="230" t="s">
        <v>1092</v>
      </c>
      <c r="C509" s="231" t="e">
        <v>#N/A</v>
      </c>
      <c r="D509" s="231" t="e">
        <v>#N/A</v>
      </c>
      <c r="E509" s="231" t="e">
        <v>#N/A</v>
      </c>
      <c r="F509" s="231" t="e">
        <v>#N/A</v>
      </c>
      <c r="G509" s="231" t="e">
        <v>#N/A</v>
      </c>
      <c r="H509" s="231" t="e">
        <v>#N/A</v>
      </c>
      <c r="I509" s="231" t="e">
        <v>#N/A</v>
      </c>
      <c r="J509" s="231" t="e">
        <v>#N/A</v>
      </c>
      <c r="K509" s="231" t="e">
        <v>#N/A</v>
      </c>
      <c r="L509" s="164" t="e">
        <v>#N/A</v>
      </c>
      <c r="M509" s="164"/>
      <c r="N509" s="164"/>
      <c r="O509" s="164"/>
      <c r="P509" s="164"/>
      <c r="Q509" s="164"/>
      <c r="R509" s="164"/>
      <c r="S509" s="164"/>
      <c r="T509" s="164"/>
      <c r="U509" s="164"/>
      <c r="V509" s="164"/>
      <c r="W509" s="164"/>
      <c r="X509" s="164"/>
      <c r="Y509" s="164"/>
      <c r="Z509" s="232"/>
      <c r="AA509" s="232"/>
      <c r="AB509" s="232"/>
      <c r="AC509" s="232"/>
      <c r="AD509" s="232"/>
      <c r="AE509" s="232"/>
      <c r="AF509" s="232"/>
      <c r="AG509" s="232"/>
      <c r="AH509" s="232"/>
      <c r="AI509" s="232"/>
      <c r="AJ509" s="232"/>
      <c r="AK509" s="232"/>
      <c r="AL509" s="232"/>
      <c r="AM509" s="232"/>
      <c r="AN509" s="232"/>
      <c r="AO509" s="232"/>
      <c r="AP509" s="232"/>
      <c r="AQ509" s="232"/>
      <c r="AR509" s="232"/>
      <c r="AS509" s="232"/>
      <c r="AT509" s="232"/>
      <c r="AU509" s="232"/>
      <c r="AV509" s="232"/>
      <c r="AW509" s="232"/>
      <c r="AX509" s="232"/>
      <c r="AY509" s="232"/>
      <c r="AZ509" s="232"/>
      <c r="BA509" s="232"/>
      <c r="BB509" s="232"/>
      <c r="BC509" s="232"/>
      <c r="BD509" s="232"/>
      <c r="BE509" s="232"/>
      <c r="BF509" s="232"/>
      <c r="BG509" s="232"/>
      <c r="BH509" s="232"/>
      <c r="BI509" s="232"/>
      <c r="BJ509" s="232"/>
      <c r="BK509" s="232"/>
      <c r="BL509" s="232"/>
      <c r="BM509" s="232"/>
      <c r="BN509" s="232"/>
      <c r="BO509" s="232"/>
      <c r="BP509" s="232"/>
      <c r="BQ509" s="232"/>
      <c r="BR509" s="232"/>
      <c r="BS509" s="232"/>
      <c r="BT509" s="232"/>
      <c r="BU509" s="232"/>
      <c r="BV509" s="232"/>
      <c r="BW509" s="232"/>
      <c r="BX509" s="232"/>
      <c r="BY509" s="232"/>
      <c r="BZ509" s="232"/>
      <c r="CA509" s="232"/>
      <c r="CB509" s="232"/>
      <c r="CC509" s="232"/>
      <c r="CD509" s="232"/>
      <c r="CE509" s="232"/>
      <c r="CF509" s="232"/>
      <c r="CG509" s="232"/>
      <c r="CH509" s="232"/>
      <c r="CI509" s="232"/>
      <c r="CJ509" s="232"/>
      <c r="CK509" s="232"/>
      <c r="CL509" s="232"/>
      <c r="CM509" s="232"/>
      <c r="CN509" s="232"/>
      <c r="CO509" s="232"/>
      <c r="CP509" s="232"/>
      <c r="CQ509" s="232"/>
      <c r="CR509" s="232"/>
      <c r="CS509" s="232"/>
      <c r="CT509" s="232"/>
      <c r="CU509" s="232"/>
      <c r="CV509" s="232"/>
      <c r="CW509" s="232"/>
      <c r="CX509" s="232"/>
      <c r="CY509" s="232"/>
      <c r="CZ509" s="232"/>
      <c r="DA509" s="232"/>
      <c r="DB509" s="232"/>
      <c r="DC509" s="232"/>
      <c r="DD509" s="232"/>
      <c r="DE509" s="232"/>
      <c r="DF509" s="232"/>
      <c r="DG509" s="232"/>
      <c r="DH509" s="232"/>
      <c r="DI509" s="232"/>
      <c r="DJ509" s="232"/>
      <c r="DK509" s="232"/>
      <c r="DL509" s="232"/>
      <c r="DM509" s="232"/>
      <c r="DN509" s="232"/>
      <c r="DO509" s="232"/>
      <c r="DP509" s="232"/>
      <c r="DQ509" s="232"/>
      <c r="DR509" s="232"/>
      <c r="DS509" s="232"/>
      <c r="DT509" s="229"/>
      <c r="DU509" s="229"/>
      <c r="DV509" s="229"/>
    </row>
    <row r="510" spans="1:126" ht="15.75" x14ac:dyDescent="0.25">
      <c r="A510" s="235" t="s">
        <v>1093</v>
      </c>
      <c r="B510" s="236" t="s">
        <v>1094</v>
      </c>
      <c r="C510" s="237" t="s">
        <v>1223</v>
      </c>
      <c r="D510" s="237" t="s">
        <v>1223</v>
      </c>
      <c r="E510" s="237">
        <v>168900</v>
      </c>
      <c r="F510" s="237">
        <v>251944</v>
      </c>
      <c r="G510" s="237">
        <v>372500</v>
      </c>
      <c r="H510" s="237" t="s">
        <v>1223</v>
      </c>
      <c r="I510" s="237">
        <v>150</v>
      </c>
      <c r="J510" s="237">
        <v>196</v>
      </c>
      <c r="K510" s="237">
        <v>270</v>
      </c>
      <c r="L510" s="239" t="s">
        <v>1735</v>
      </c>
      <c r="M510" s="154"/>
      <c r="N510" s="154"/>
      <c r="O510" s="154"/>
      <c r="P510" s="154"/>
      <c r="Q510" s="154"/>
      <c r="R510" s="154"/>
      <c r="S510" s="154"/>
      <c r="T510" s="154"/>
      <c r="U510" s="154"/>
      <c r="V510" s="154"/>
      <c r="W510" s="154"/>
      <c r="X510" s="154"/>
      <c r="Y510" s="154"/>
      <c r="Z510" s="240"/>
      <c r="AA510" s="240"/>
      <c r="AB510" s="240"/>
      <c r="AC510" s="240"/>
      <c r="AD510" s="240"/>
      <c r="AE510" s="240"/>
      <c r="AF510" s="240"/>
      <c r="AG510" s="240"/>
      <c r="AH510" s="240"/>
      <c r="AI510" s="240"/>
      <c r="AJ510" s="240"/>
      <c r="AK510" s="240"/>
      <c r="AL510" s="240"/>
      <c r="AM510" s="240"/>
      <c r="AN510" s="240"/>
      <c r="AO510" s="240"/>
      <c r="AP510" s="240"/>
      <c r="AQ510" s="240"/>
      <c r="AR510" s="240"/>
      <c r="AS510" s="240"/>
      <c r="AT510" s="240"/>
      <c r="AU510" s="240"/>
      <c r="AV510" s="240"/>
      <c r="AW510" s="240"/>
      <c r="AX510" s="240"/>
      <c r="AY510" s="240"/>
      <c r="AZ510" s="240"/>
      <c r="BA510" s="240"/>
      <c r="BB510" s="240"/>
      <c r="BC510" s="240"/>
      <c r="BD510" s="240"/>
      <c r="BE510" s="240"/>
      <c r="BF510" s="240"/>
      <c r="BG510" s="240"/>
      <c r="BH510" s="240"/>
      <c r="BI510" s="240"/>
      <c r="BJ510" s="240"/>
      <c r="BK510" s="240"/>
      <c r="BL510" s="240"/>
      <c r="BM510" s="240"/>
      <c r="BN510" s="240"/>
      <c r="BO510" s="240"/>
      <c r="BP510" s="240"/>
      <c r="BQ510" s="240"/>
      <c r="BR510" s="240"/>
      <c r="BS510" s="240"/>
      <c r="BT510" s="240"/>
      <c r="BU510" s="240"/>
      <c r="BV510" s="240"/>
      <c r="BW510" s="240"/>
      <c r="BX510" s="240"/>
      <c r="BY510" s="240"/>
      <c r="BZ510" s="240"/>
      <c r="CA510" s="240"/>
      <c r="CB510" s="240"/>
      <c r="CC510" s="240"/>
      <c r="CD510" s="240"/>
      <c r="CE510" s="240"/>
      <c r="CF510" s="240"/>
      <c r="CG510" s="240"/>
      <c r="CH510" s="240"/>
      <c r="CI510" s="240"/>
      <c r="CJ510" s="240"/>
      <c r="CK510" s="240"/>
      <c r="CL510" s="240"/>
      <c r="CM510" s="240"/>
      <c r="CN510" s="240"/>
      <c r="CO510" s="240"/>
      <c r="CP510" s="240"/>
      <c r="CQ510" s="240"/>
      <c r="CR510" s="240"/>
      <c r="CS510" s="240"/>
      <c r="CT510" s="240"/>
      <c r="CU510" s="240"/>
      <c r="CV510" s="240"/>
      <c r="CW510" s="240"/>
      <c r="CX510" s="240"/>
      <c r="CY510" s="240"/>
      <c r="CZ510" s="240"/>
      <c r="DA510" s="240"/>
      <c r="DB510" s="240"/>
      <c r="DC510" s="240"/>
      <c r="DD510" s="240"/>
      <c r="DE510" s="240"/>
      <c r="DF510" s="240"/>
      <c r="DG510" s="240"/>
      <c r="DH510" s="240"/>
      <c r="DI510" s="240"/>
      <c r="DJ510" s="240"/>
      <c r="DK510" s="240"/>
      <c r="DL510" s="240"/>
      <c r="DM510" s="240"/>
      <c r="DN510" s="240"/>
      <c r="DO510" s="240"/>
      <c r="DP510" s="240"/>
      <c r="DQ510" s="240"/>
      <c r="DR510" s="240"/>
      <c r="DS510" s="240"/>
      <c r="DT510" s="229"/>
      <c r="DU510" s="229"/>
      <c r="DV510" s="229"/>
    </row>
    <row r="511" spans="1:126" ht="15.75" x14ac:dyDescent="0.25">
      <c r="A511" s="235" t="s">
        <v>1095</v>
      </c>
      <c r="B511" s="236" t="s">
        <v>1096</v>
      </c>
      <c r="C511" s="237" t="s">
        <v>1223</v>
      </c>
      <c r="D511" s="237" t="s">
        <v>1223</v>
      </c>
      <c r="E511" s="237">
        <v>166250</v>
      </c>
      <c r="F511" s="237">
        <v>275857</v>
      </c>
      <c r="G511" s="237">
        <v>405000</v>
      </c>
      <c r="H511" s="237">
        <v>91</v>
      </c>
      <c r="I511" s="237">
        <v>138</v>
      </c>
      <c r="J511" s="237">
        <v>198</v>
      </c>
      <c r="K511" s="237">
        <v>206</v>
      </c>
      <c r="L511" s="239" t="s">
        <v>1826</v>
      </c>
      <c r="M511" s="154"/>
      <c r="N511" s="154"/>
      <c r="O511" s="154"/>
      <c r="P511" s="154"/>
      <c r="Q511" s="154"/>
      <c r="R511" s="154"/>
      <c r="S511" s="154"/>
      <c r="T511" s="154"/>
      <c r="U511" s="154"/>
      <c r="V511" s="154"/>
      <c r="W511" s="154"/>
      <c r="X511" s="154"/>
      <c r="Y511" s="154"/>
      <c r="Z511" s="240"/>
      <c r="AA511" s="240"/>
      <c r="AB511" s="240"/>
      <c r="AC511" s="240"/>
      <c r="AD511" s="240"/>
      <c r="AE511" s="240"/>
      <c r="AF511" s="240"/>
      <c r="AG511" s="240"/>
      <c r="AH511" s="240"/>
      <c r="AI511" s="240"/>
      <c r="AJ511" s="240"/>
      <c r="AK511" s="240"/>
      <c r="AL511" s="240"/>
      <c r="AM511" s="240"/>
      <c r="AN511" s="240"/>
      <c r="AO511" s="240"/>
      <c r="AP511" s="240"/>
      <c r="AQ511" s="240"/>
      <c r="AR511" s="240"/>
      <c r="AS511" s="240"/>
      <c r="AT511" s="240"/>
      <c r="AU511" s="240"/>
      <c r="AV511" s="240"/>
      <c r="AW511" s="240"/>
      <c r="AX511" s="240"/>
      <c r="AY511" s="240"/>
      <c r="AZ511" s="240"/>
      <c r="BA511" s="240"/>
      <c r="BB511" s="240"/>
      <c r="BC511" s="240"/>
      <c r="BD511" s="240"/>
      <c r="BE511" s="240"/>
      <c r="BF511" s="240"/>
      <c r="BG511" s="240"/>
      <c r="BH511" s="240"/>
      <c r="BI511" s="240"/>
      <c r="BJ511" s="240"/>
      <c r="BK511" s="240"/>
      <c r="BL511" s="240"/>
      <c r="BM511" s="240"/>
      <c r="BN511" s="240"/>
      <c r="BO511" s="240"/>
      <c r="BP511" s="240"/>
      <c r="BQ511" s="240"/>
      <c r="BR511" s="240"/>
      <c r="BS511" s="240"/>
      <c r="BT511" s="240"/>
      <c r="BU511" s="240"/>
      <c r="BV511" s="240"/>
      <c r="BW511" s="240"/>
      <c r="BX511" s="240"/>
      <c r="BY511" s="240"/>
      <c r="BZ511" s="240"/>
      <c r="CA511" s="240"/>
      <c r="CB511" s="240"/>
      <c r="CC511" s="240"/>
      <c r="CD511" s="240"/>
      <c r="CE511" s="240"/>
      <c r="CF511" s="240"/>
      <c r="CG511" s="240"/>
      <c r="CH511" s="240"/>
      <c r="CI511" s="240"/>
      <c r="CJ511" s="240"/>
      <c r="CK511" s="240"/>
      <c r="CL511" s="240"/>
      <c r="CM511" s="240"/>
      <c r="CN511" s="240"/>
      <c r="CO511" s="240"/>
      <c r="CP511" s="240"/>
      <c r="CQ511" s="240"/>
      <c r="CR511" s="240"/>
      <c r="CS511" s="240"/>
      <c r="CT511" s="240"/>
      <c r="CU511" s="240"/>
      <c r="CV511" s="240"/>
      <c r="CW511" s="240"/>
      <c r="CX511" s="240"/>
      <c r="CY511" s="240"/>
      <c r="CZ511" s="240"/>
      <c r="DA511" s="240"/>
      <c r="DB511" s="240"/>
      <c r="DC511" s="240"/>
      <c r="DD511" s="240"/>
      <c r="DE511" s="240"/>
      <c r="DF511" s="240"/>
      <c r="DG511" s="240"/>
      <c r="DH511" s="240"/>
      <c r="DI511" s="240"/>
      <c r="DJ511" s="240"/>
      <c r="DK511" s="240"/>
      <c r="DL511" s="240"/>
      <c r="DM511" s="240"/>
      <c r="DN511" s="240"/>
      <c r="DO511" s="240"/>
      <c r="DP511" s="240"/>
      <c r="DQ511" s="240"/>
      <c r="DR511" s="240"/>
      <c r="DS511" s="240"/>
      <c r="DT511" s="229"/>
      <c r="DU511" s="229"/>
      <c r="DV511" s="229"/>
    </row>
    <row r="512" spans="1:126" ht="15.75" x14ac:dyDescent="0.25">
      <c r="A512" s="235" t="s">
        <v>1097</v>
      </c>
      <c r="B512" s="236" t="s">
        <v>1098</v>
      </c>
      <c r="C512" s="237" t="s">
        <v>1223</v>
      </c>
      <c r="D512" s="237" t="s">
        <v>1223</v>
      </c>
      <c r="E512" s="237">
        <v>133333</v>
      </c>
      <c r="F512" s="237">
        <v>195742</v>
      </c>
      <c r="G512" s="237">
        <v>288600</v>
      </c>
      <c r="H512" s="237" t="s">
        <v>1223</v>
      </c>
      <c r="I512" s="237" t="s">
        <v>1223</v>
      </c>
      <c r="J512" s="237">
        <v>180</v>
      </c>
      <c r="K512" s="237">
        <v>251</v>
      </c>
      <c r="L512" s="239" t="s">
        <v>1737</v>
      </c>
      <c r="M512" s="154"/>
      <c r="N512" s="154"/>
      <c r="O512" s="154"/>
      <c r="P512" s="154"/>
      <c r="Q512" s="154"/>
      <c r="R512" s="154"/>
      <c r="S512" s="154"/>
      <c r="T512" s="154"/>
      <c r="U512" s="154"/>
      <c r="V512" s="154"/>
      <c r="W512" s="154"/>
      <c r="X512" s="154"/>
      <c r="Y512" s="154"/>
      <c r="Z512" s="240"/>
      <c r="AA512" s="240"/>
      <c r="AB512" s="240"/>
      <c r="AC512" s="240"/>
      <c r="AD512" s="240"/>
      <c r="AE512" s="240"/>
      <c r="AF512" s="240"/>
      <c r="AG512" s="240"/>
      <c r="AH512" s="240"/>
      <c r="AI512" s="240"/>
      <c r="AJ512" s="240"/>
      <c r="AK512" s="240"/>
      <c r="AL512" s="240"/>
      <c r="AM512" s="240"/>
      <c r="AN512" s="240"/>
      <c r="AO512" s="240"/>
      <c r="AP512" s="240"/>
      <c r="AQ512" s="240"/>
      <c r="AR512" s="240"/>
      <c r="AS512" s="240"/>
      <c r="AT512" s="240"/>
      <c r="AU512" s="240"/>
      <c r="AV512" s="240"/>
      <c r="AW512" s="240"/>
      <c r="AX512" s="240"/>
      <c r="AY512" s="240"/>
      <c r="AZ512" s="240"/>
      <c r="BA512" s="240"/>
      <c r="BB512" s="240"/>
      <c r="BC512" s="240"/>
      <c r="BD512" s="240"/>
      <c r="BE512" s="240"/>
      <c r="BF512" s="240"/>
      <c r="BG512" s="240"/>
      <c r="BH512" s="240"/>
      <c r="BI512" s="240"/>
      <c r="BJ512" s="240"/>
      <c r="BK512" s="240"/>
      <c r="BL512" s="240"/>
      <c r="BM512" s="240"/>
      <c r="BN512" s="240"/>
      <c r="BO512" s="240"/>
      <c r="BP512" s="240"/>
      <c r="BQ512" s="240"/>
      <c r="BR512" s="240"/>
      <c r="BS512" s="240"/>
      <c r="BT512" s="240"/>
      <c r="BU512" s="240"/>
      <c r="BV512" s="240"/>
      <c r="BW512" s="240"/>
      <c r="BX512" s="240"/>
      <c r="BY512" s="240"/>
      <c r="BZ512" s="240"/>
      <c r="CA512" s="240"/>
      <c r="CB512" s="240"/>
      <c r="CC512" s="240"/>
      <c r="CD512" s="240"/>
      <c r="CE512" s="240"/>
      <c r="CF512" s="240"/>
      <c r="CG512" s="240"/>
      <c r="CH512" s="240"/>
      <c r="CI512" s="240"/>
      <c r="CJ512" s="240"/>
      <c r="CK512" s="240"/>
      <c r="CL512" s="240"/>
      <c r="CM512" s="240"/>
      <c r="CN512" s="240"/>
      <c r="CO512" s="240"/>
      <c r="CP512" s="240"/>
      <c r="CQ512" s="240"/>
      <c r="CR512" s="240"/>
      <c r="CS512" s="240"/>
      <c r="CT512" s="240"/>
      <c r="CU512" s="240"/>
      <c r="CV512" s="240"/>
      <c r="CW512" s="240"/>
      <c r="CX512" s="240"/>
      <c r="CY512" s="240"/>
      <c r="CZ512" s="240"/>
      <c r="DA512" s="240"/>
      <c r="DB512" s="240"/>
      <c r="DC512" s="240"/>
      <c r="DD512" s="240"/>
      <c r="DE512" s="240"/>
      <c r="DF512" s="240"/>
      <c r="DG512" s="240"/>
      <c r="DH512" s="240"/>
      <c r="DI512" s="240"/>
      <c r="DJ512" s="240"/>
      <c r="DK512" s="240"/>
      <c r="DL512" s="240"/>
      <c r="DM512" s="240"/>
      <c r="DN512" s="240"/>
      <c r="DO512" s="240"/>
      <c r="DP512" s="240"/>
      <c r="DQ512" s="240"/>
      <c r="DR512" s="240"/>
      <c r="DS512" s="240"/>
      <c r="DT512" s="229"/>
      <c r="DU512" s="229"/>
      <c r="DV512" s="229"/>
    </row>
    <row r="513" spans="1:126" ht="15.75" x14ac:dyDescent="0.25">
      <c r="A513" s="235" t="s">
        <v>1099</v>
      </c>
      <c r="B513" s="236" t="s">
        <v>1100</v>
      </c>
      <c r="C513" s="237" t="s">
        <v>1223</v>
      </c>
      <c r="D513" s="237" t="s">
        <v>1223</v>
      </c>
      <c r="E513" s="237">
        <v>213100</v>
      </c>
      <c r="F513" s="237">
        <v>223600</v>
      </c>
      <c r="G513" s="237">
        <v>279925</v>
      </c>
      <c r="H513" s="237" t="s">
        <v>1223</v>
      </c>
      <c r="I513" s="237">
        <v>132</v>
      </c>
      <c r="J513" s="237">
        <v>184</v>
      </c>
      <c r="K513" s="237">
        <v>311</v>
      </c>
      <c r="L513" s="239" t="s">
        <v>1735</v>
      </c>
      <c r="M513" s="154"/>
      <c r="N513" s="154"/>
      <c r="O513" s="154"/>
      <c r="P513" s="154"/>
      <c r="Q513" s="154"/>
      <c r="R513" s="154"/>
      <c r="S513" s="154"/>
      <c r="T513" s="154"/>
      <c r="U513" s="154"/>
      <c r="V513" s="154"/>
      <c r="W513" s="154"/>
      <c r="X513" s="154"/>
      <c r="Y513" s="154"/>
      <c r="Z513" s="240"/>
      <c r="AA513" s="240"/>
      <c r="AB513" s="240"/>
      <c r="AC513" s="240"/>
      <c r="AD513" s="240"/>
      <c r="AE513" s="240"/>
      <c r="AF513" s="240"/>
      <c r="AG513" s="240"/>
      <c r="AH513" s="240"/>
      <c r="AI513" s="240"/>
      <c r="AJ513" s="240"/>
      <c r="AK513" s="240"/>
      <c r="AL513" s="240"/>
      <c r="AM513" s="240"/>
      <c r="AN513" s="240"/>
      <c r="AO513" s="240"/>
      <c r="AP513" s="240"/>
      <c r="AQ513" s="240"/>
      <c r="AR513" s="240"/>
      <c r="AS513" s="240"/>
      <c r="AT513" s="240"/>
      <c r="AU513" s="240"/>
      <c r="AV513" s="240"/>
      <c r="AW513" s="240"/>
      <c r="AX513" s="240"/>
      <c r="AY513" s="240"/>
      <c r="AZ513" s="240"/>
      <c r="BA513" s="240"/>
      <c r="BB513" s="240"/>
      <c r="BC513" s="240"/>
      <c r="BD513" s="240"/>
      <c r="BE513" s="240"/>
      <c r="BF513" s="240"/>
      <c r="BG513" s="240"/>
      <c r="BH513" s="240"/>
      <c r="BI513" s="240"/>
      <c r="BJ513" s="240"/>
      <c r="BK513" s="240"/>
      <c r="BL513" s="240"/>
      <c r="BM513" s="240"/>
      <c r="BN513" s="240"/>
      <c r="BO513" s="240"/>
      <c r="BP513" s="240"/>
      <c r="BQ513" s="240"/>
      <c r="BR513" s="240"/>
      <c r="BS513" s="240"/>
      <c r="BT513" s="240"/>
      <c r="BU513" s="240"/>
      <c r="BV513" s="240"/>
      <c r="BW513" s="240"/>
      <c r="BX513" s="240"/>
      <c r="BY513" s="240"/>
      <c r="BZ513" s="240"/>
      <c r="CA513" s="240"/>
      <c r="CB513" s="240"/>
      <c r="CC513" s="240"/>
      <c r="CD513" s="240"/>
      <c r="CE513" s="240"/>
      <c r="CF513" s="240"/>
      <c r="CG513" s="240"/>
      <c r="CH513" s="240"/>
      <c r="CI513" s="240"/>
      <c r="CJ513" s="240"/>
      <c r="CK513" s="240"/>
      <c r="CL513" s="240"/>
      <c r="CM513" s="240"/>
      <c r="CN513" s="240"/>
      <c r="CO513" s="240"/>
      <c r="CP513" s="240"/>
      <c r="CQ513" s="240"/>
      <c r="CR513" s="240"/>
      <c r="CS513" s="240"/>
      <c r="CT513" s="240"/>
      <c r="CU513" s="240"/>
      <c r="CV513" s="240"/>
      <c r="CW513" s="240"/>
      <c r="CX513" s="240"/>
      <c r="CY513" s="240"/>
      <c r="CZ513" s="240"/>
      <c r="DA513" s="240"/>
      <c r="DB513" s="240"/>
      <c r="DC513" s="240"/>
      <c r="DD513" s="240"/>
      <c r="DE513" s="240"/>
      <c r="DF513" s="240"/>
      <c r="DG513" s="240"/>
      <c r="DH513" s="240"/>
      <c r="DI513" s="240"/>
      <c r="DJ513" s="240"/>
      <c r="DK513" s="240"/>
      <c r="DL513" s="240"/>
      <c r="DM513" s="240"/>
      <c r="DN513" s="240"/>
      <c r="DO513" s="240"/>
      <c r="DP513" s="240"/>
      <c r="DQ513" s="240"/>
      <c r="DR513" s="240"/>
      <c r="DS513" s="240"/>
      <c r="DT513" s="229"/>
      <c r="DU513" s="229"/>
      <c r="DV513" s="229"/>
    </row>
    <row r="514" spans="1:126" ht="15.75" x14ac:dyDescent="0.25">
      <c r="A514" s="163" t="s">
        <v>1101</v>
      </c>
      <c r="B514" s="230" t="s">
        <v>1102</v>
      </c>
      <c r="C514" s="231" t="e">
        <v>#N/A</v>
      </c>
      <c r="D514" s="231" t="e">
        <v>#N/A</v>
      </c>
      <c r="E514" s="231" t="e">
        <v>#N/A</v>
      </c>
      <c r="F514" s="231" t="e">
        <v>#N/A</v>
      </c>
      <c r="G514" s="231" t="e">
        <v>#N/A</v>
      </c>
      <c r="H514" s="231" t="e">
        <v>#N/A</v>
      </c>
      <c r="I514" s="231" t="e">
        <v>#N/A</v>
      </c>
      <c r="J514" s="231" t="e">
        <v>#N/A</v>
      </c>
      <c r="K514" s="231" t="e">
        <v>#N/A</v>
      </c>
      <c r="L514" s="164" t="e">
        <v>#N/A</v>
      </c>
      <c r="M514" s="164"/>
      <c r="N514" s="164"/>
      <c r="O514" s="164"/>
      <c r="P514" s="164"/>
      <c r="Q514" s="164"/>
      <c r="R514" s="164"/>
      <c r="S514" s="164"/>
      <c r="T514" s="164"/>
      <c r="U514" s="164"/>
      <c r="V514" s="164"/>
      <c r="W514" s="164"/>
      <c r="X514" s="164"/>
      <c r="Y514" s="164"/>
      <c r="Z514" s="232"/>
      <c r="AA514" s="232"/>
      <c r="AB514" s="232"/>
      <c r="AC514" s="232"/>
      <c r="AD514" s="232"/>
      <c r="AE514" s="232"/>
      <c r="AF514" s="232"/>
      <c r="AG514" s="232"/>
      <c r="AH514" s="232"/>
      <c r="AI514" s="232"/>
      <c r="AJ514" s="232"/>
      <c r="AK514" s="232"/>
      <c r="AL514" s="232"/>
      <c r="AM514" s="232"/>
      <c r="AN514" s="232"/>
      <c r="AO514" s="232"/>
      <c r="AP514" s="232"/>
      <c r="AQ514" s="232"/>
      <c r="AR514" s="232"/>
      <c r="AS514" s="232"/>
      <c r="AT514" s="232"/>
      <c r="AU514" s="232"/>
      <c r="AV514" s="232"/>
      <c r="AW514" s="232"/>
      <c r="AX514" s="232"/>
      <c r="AY514" s="232"/>
      <c r="AZ514" s="232"/>
      <c r="BA514" s="232"/>
      <c r="BB514" s="232"/>
      <c r="BC514" s="232"/>
      <c r="BD514" s="232"/>
      <c r="BE514" s="232"/>
      <c r="BF514" s="232"/>
      <c r="BG514" s="232"/>
      <c r="BH514" s="232"/>
      <c r="BI514" s="232"/>
      <c r="BJ514" s="232"/>
      <c r="BK514" s="232"/>
      <c r="BL514" s="232"/>
      <c r="BM514" s="232"/>
      <c r="BN514" s="232"/>
      <c r="BO514" s="232"/>
      <c r="BP514" s="232"/>
      <c r="BQ514" s="232"/>
      <c r="BR514" s="232"/>
      <c r="BS514" s="232"/>
      <c r="BT514" s="232"/>
      <c r="BU514" s="232"/>
      <c r="BV514" s="232"/>
      <c r="BW514" s="232"/>
      <c r="BX514" s="232"/>
      <c r="BY514" s="232"/>
      <c r="BZ514" s="232"/>
      <c r="CA514" s="232"/>
      <c r="CB514" s="232"/>
      <c r="CC514" s="232"/>
      <c r="CD514" s="232"/>
      <c r="CE514" s="232"/>
      <c r="CF514" s="232"/>
      <c r="CG514" s="232"/>
      <c r="CH514" s="232"/>
      <c r="CI514" s="232"/>
      <c r="CJ514" s="232"/>
      <c r="CK514" s="232"/>
      <c r="CL514" s="232"/>
      <c r="CM514" s="232"/>
      <c r="CN514" s="232"/>
      <c r="CO514" s="232"/>
      <c r="CP514" s="232"/>
      <c r="CQ514" s="232"/>
      <c r="CR514" s="232"/>
      <c r="CS514" s="232"/>
      <c r="CT514" s="232"/>
      <c r="CU514" s="232"/>
      <c r="CV514" s="232"/>
      <c r="CW514" s="232"/>
      <c r="CX514" s="232"/>
      <c r="CY514" s="232"/>
      <c r="CZ514" s="232"/>
      <c r="DA514" s="232"/>
      <c r="DB514" s="232"/>
      <c r="DC514" s="232"/>
      <c r="DD514" s="232"/>
      <c r="DE514" s="232"/>
      <c r="DF514" s="232"/>
      <c r="DG514" s="232"/>
      <c r="DH514" s="232"/>
      <c r="DI514" s="232"/>
      <c r="DJ514" s="232"/>
      <c r="DK514" s="232"/>
      <c r="DL514" s="232"/>
      <c r="DM514" s="232"/>
      <c r="DN514" s="232"/>
      <c r="DO514" s="232"/>
      <c r="DP514" s="232"/>
      <c r="DQ514" s="232"/>
      <c r="DR514" s="232"/>
      <c r="DS514" s="232"/>
      <c r="DT514" s="229"/>
      <c r="DU514" s="229"/>
      <c r="DV514" s="229"/>
    </row>
    <row r="515" spans="1:126" ht="15.75" x14ac:dyDescent="0.25">
      <c r="A515" s="163" t="s">
        <v>1103</v>
      </c>
      <c r="B515" s="230" t="s">
        <v>1104</v>
      </c>
      <c r="C515" s="231" t="e">
        <v>#N/A</v>
      </c>
      <c r="D515" s="231" t="e">
        <v>#N/A</v>
      </c>
      <c r="E515" s="231" t="e">
        <v>#N/A</v>
      </c>
      <c r="F515" s="231" t="e">
        <v>#N/A</v>
      </c>
      <c r="G515" s="231" t="e">
        <v>#N/A</v>
      </c>
      <c r="H515" s="231" t="e">
        <v>#N/A</v>
      </c>
      <c r="I515" s="231" t="e">
        <v>#N/A</v>
      </c>
      <c r="J515" s="231" t="e">
        <v>#N/A</v>
      </c>
      <c r="K515" s="231" t="e">
        <v>#N/A</v>
      </c>
      <c r="L515" s="164" t="e">
        <v>#N/A</v>
      </c>
      <c r="M515" s="164"/>
      <c r="N515" s="164"/>
      <c r="O515" s="164"/>
      <c r="P515" s="164"/>
      <c r="Q515" s="164"/>
      <c r="R515" s="164"/>
      <c r="S515" s="164"/>
      <c r="T515" s="164"/>
      <c r="U515" s="164"/>
      <c r="V515" s="164"/>
      <c r="W515" s="164"/>
      <c r="X515" s="164"/>
      <c r="Y515" s="164"/>
      <c r="Z515" s="233"/>
      <c r="AA515" s="233"/>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c r="AW515" s="233"/>
      <c r="AX515" s="233"/>
      <c r="AY515" s="233"/>
      <c r="AZ515" s="233"/>
      <c r="BA515" s="233"/>
      <c r="BB515" s="233"/>
      <c r="BC515" s="233"/>
      <c r="BD515" s="233"/>
      <c r="BE515" s="233"/>
      <c r="BF515" s="233"/>
      <c r="BG515" s="233"/>
      <c r="BH515" s="233"/>
      <c r="BI515" s="233"/>
      <c r="BJ515" s="233"/>
      <c r="BK515" s="233"/>
      <c r="BL515" s="233"/>
      <c r="BM515" s="233"/>
      <c r="BN515" s="233"/>
      <c r="BO515" s="233"/>
      <c r="BP515" s="233"/>
      <c r="BQ515" s="233"/>
      <c r="BR515" s="233"/>
      <c r="BS515" s="233"/>
      <c r="BT515" s="233"/>
      <c r="BU515" s="233"/>
      <c r="BV515" s="233"/>
      <c r="BW515" s="233"/>
      <c r="BX515" s="233"/>
      <c r="BY515" s="233"/>
      <c r="BZ515" s="233"/>
      <c r="CA515" s="233"/>
      <c r="CB515" s="233"/>
      <c r="CC515" s="233"/>
      <c r="CD515" s="233"/>
      <c r="CE515" s="233"/>
      <c r="CF515" s="233"/>
      <c r="CG515" s="233"/>
      <c r="CH515" s="233"/>
      <c r="CI515" s="233"/>
      <c r="CJ515" s="233"/>
      <c r="CK515" s="233"/>
      <c r="CL515" s="233"/>
      <c r="CM515" s="233"/>
      <c r="CN515" s="233"/>
      <c r="CO515" s="233"/>
      <c r="CP515" s="233"/>
      <c r="CQ515" s="233"/>
      <c r="CR515" s="233"/>
      <c r="CS515" s="233"/>
      <c r="CT515" s="233"/>
      <c r="CU515" s="233"/>
      <c r="CV515" s="233"/>
      <c r="CW515" s="233"/>
      <c r="CX515" s="233"/>
      <c r="CY515" s="233"/>
      <c r="CZ515" s="233"/>
      <c r="DA515" s="233"/>
      <c r="DB515" s="233"/>
      <c r="DC515" s="233"/>
      <c r="DD515" s="233"/>
      <c r="DE515" s="233"/>
      <c r="DF515" s="233"/>
      <c r="DG515" s="233"/>
      <c r="DH515" s="233"/>
      <c r="DI515" s="233"/>
      <c r="DJ515" s="233"/>
      <c r="DK515" s="233"/>
      <c r="DL515" s="233"/>
      <c r="DM515" s="233"/>
      <c r="DN515" s="233"/>
      <c r="DO515" s="233"/>
      <c r="DP515" s="233"/>
      <c r="DQ515" s="233"/>
      <c r="DR515" s="233"/>
      <c r="DS515" s="233"/>
      <c r="DT515" s="229"/>
      <c r="DU515" s="229"/>
      <c r="DV515" s="229"/>
    </row>
    <row r="516" spans="1:126" ht="15.75" x14ac:dyDescent="0.25">
      <c r="A516" s="163" t="s">
        <v>1105</v>
      </c>
      <c r="B516" s="230" t="s">
        <v>1106</v>
      </c>
      <c r="C516" s="231" t="e">
        <v>#N/A</v>
      </c>
      <c r="D516" s="231" t="e">
        <v>#N/A</v>
      </c>
      <c r="E516" s="231" t="e">
        <v>#N/A</v>
      </c>
      <c r="F516" s="231" t="e">
        <v>#N/A</v>
      </c>
      <c r="G516" s="231" t="e">
        <v>#N/A</v>
      </c>
      <c r="H516" s="231" t="e">
        <v>#N/A</v>
      </c>
      <c r="I516" s="231" t="e">
        <v>#N/A</v>
      </c>
      <c r="J516" s="231" t="e">
        <v>#N/A</v>
      </c>
      <c r="K516" s="231" t="e">
        <v>#N/A</v>
      </c>
      <c r="L516" s="164" t="e">
        <v>#N/A</v>
      </c>
      <c r="M516" s="164"/>
      <c r="N516" s="164"/>
      <c r="O516" s="164"/>
      <c r="P516" s="164"/>
      <c r="Q516" s="164"/>
      <c r="R516" s="164"/>
      <c r="S516" s="164"/>
      <c r="T516" s="164"/>
      <c r="U516" s="164"/>
      <c r="V516" s="164"/>
      <c r="W516" s="164"/>
      <c r="X516" s="164"/>
      <c r="Y516" s="164"/>
      <c r="Z516" s="233"/>
      <c r="AA516" s="233"/>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c r="AV516" s="233"/>
      <c r="AW516" s="233"/>
      <c r="AX516" s="233"/>
      <c r="AY516" s="233"/>
      <c r="AZ516" s="233"/>
      <c r="BA516" s="233"/>
      <c r="BB516" s="233"/>
      <c r="BC516" s="233"/>
      <c r="BD516" s="233"/>
      <c r="BE516" s="233"/>
      <c r="BF516" s="233"/>
      <c r="BG516" s="233"/>
      <c r="BH516" s="233"/>
      <c r="BI516" s="233"/>
      <c r="BJ516" s="233"/>
      <c r="BK516" s="233"/>
      <c r="BL516" s="233"/>
      <c r="BM516" s="233"/>
      <c r="BN516" s="233"/>
      <c r="BO516" s="233"/>
      <c r="BP516" s="233"/>
      <c r="BQ516" s="233"/>
      <c r="BR516" s="233"/>
      <c r="BS516" s="233"/>
      <c r="BT516" s="233"/>
      <c r="BU516" s="233"/>
      <c r="BV516" s="233"/>
      <c r="BW516" s="233"/>
      <c r="BX516" s="233"/>
      <c r="BY516" s="233"/>
      <c r="BZ516" s="233"/>
      <c r="CA516" s="233"/>
      <c r="CB516" s="233"/>
      <c r="CC516" s="233"/>
      <c r="CD516" s="233"/>
      <c r="CE516" s="233"/>
      <c r="CF516" s="233"/>
      <c r="CG516" s="233"/>
      <c r="CH516" s="233"/>
      <c r="CI516" s="233"/>
      <c r="CJ516" s="233"/>
      <c r="CK516" s="233"/>
      <c r="CL516" s="233"/>
      <c r="CM516" s="233"/>
      <c r="CN516" s="233"/>
      <c r="CO516" s="233"/>
      <c r="CP516" s="233"/>
      <c r="CQ516" s="233"/>
      <c r="CR516" s="233"/>
      <c r="CS516" s="233"/>
      <c r="CT516" s="233"/>
      <c r="CU516" s="233"/>
      <c r="CV516" s="233"/>
      <c r="CW516" s="233"/>
      <c r="CX516" s="233"/>
      <c r="CY516" s="233"/>
      <c r="CZ516" s="233"/>
      <c r="DA516" s="233"/>
      <c r="DB516" s="233"/>
      <c r="DC516" s="233"/>
      <c r="DD516" s="233"/>
      <c r="DE516" s="233"/>
      <c r="DF516" s="233"/>
      <c r="DG516" s="233"/>
      <c r="DH516" s="233"/>
      <c r="DI516" s="233"/>
      <c r="DJ516" s="233"/>
      <c r="DK516" s="233"/>
      <c r="DL516" s="233"/>
      <c r="DM516" s="233"/>
      <c r="DN516" s="233"/>
      <c r="DO516" s="233"/>
      <c r="DP516" s="233"/>
      <c r="DQ516" s="233"/>
      <c r="DR516" s="233"/>
      <c r="DS516" s="233"/>
      <c r="DT516" s="229"/>
      <c r="DU516" s="229"/>
      <c r="DV516" s="229"/>
    </row>
    <row r="517" spans="1:126" ht="15.75" x14ac:dyDescent="0.25">
      <c r="A517" s="163" t="s">
        <v>1107</v>
      </c>
      <c r="B517" s="230" t="s">
        <v>1108</v>
      </c>
      <c r="C517" s="231" t="e">
        <v>#N/A</v>
      </c>
      <c r="D517" s="231" t="e">
        <v>#N/A</v>
      </c>
      <c r="E517" s="231" t="e">
        <v>#N/A</v>
      </c>
      <c r="F517" s="231" t="e">
        <v>#N/A</v>
      </c>
      <c r="G517" s="231" t="e">
        <v>#N/A</v>
      </c>
      <c r="H517" s="231" t="e">
        <v>#N/A</v>
      </c>
      <c r="I517" s="231" t="e">
        <v>#N/A</v>
      </c>
      <c r="J517" s="231" t="e">
        <v>#N/A</v>
      </c>
      <c r="K517" s="231" t="e">
        <v>#N/A</v>
      </c>
      <c r="L517" s="164" t="e">
        <v>#N/A</v>
      </c>
      <c r="M517" s="164"/>
      <c r="N517" s="164"/>
      <c r="O517" s="164"/>
      <c r="P517" s="164"/>
      <c r="Q517" s="164"/>
      <c r="R517" s="164"/>
      <c r="S517" s="164"/>
      <c r="T517" s="164"/>
      <c r="U517" s="164"/>
      <c r="V517" s="164"/>
      <c r="W517" s="164"/>
      <c r="X517" s="164"/>
      <c r="Y517" s="164"/>
      <c r="Z517" s="233"/>
      <c r="AA517" s="233"/>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c r="AW517" s="233"/>
      <c r="AX517" s="233"/>
      <c r="AY517" s="233"/>
      <c r="AZ517" s="233"/>
      <c r="BA517" s="233"/>
      <c r="BB517" s="233"/>
      <c r="BC517" s="233"/>
      <c r="BD517" s="233"/>
      <c r="BE517" s="233"/>
      <c r="BF517" s="233"/>
      <c r="BG517" s="233"/>
      <c r="BH517" s="233"/>
      <c r="BI517" s="233"/>
      <c r="BJ517" s="233"/>
      <c r="BK517" s="233"/>
      <c r="BL517" s="233"/>
      <c r="BM517" s="233"/>
      <c r="BN517" s="233"/>
      <c r="BO517" s="233"/>
      <c r="BP517" s="233"/>
      <c r="BQ517" s="233"/>
      <c r="BR517" s="233"/>
      <c r="BS517" s="233"/>
      <c r="BT517" s="233"/>
      <c r="BU517" s="233"/>
      <c r="BV517" s="233"/>
      <c r="BW517" s="233"/>
      <c r="BX517" s="233"/>
      <c r="BY517" s="233"/>
      <c r="BZ517" s="233"/>
      <c r="CA517" s="233"/>
      <c r="CB517" s="233"/>
      <c r="CC517" s="233"/>
      <c r="CD517" s="233"/>
      <c r="CE517" s="233"/>
      <c r="CF517" s="233"/>
      <c r="CG517" s="233"/>
      <c r="CH517" s="233"/>
      <c r="CI517" s="233"/>
      <c r="CJ517" s="233"/>
      <c r="CK517" s="233"/>
      <c r="CL517" s="233"/>
      <c r="CM517" s="233"/>
      <c r="CN517" s="233"/>
      <c r="CO517" s="233"/>
      <c r="CP517" s="233"/>
      <c r="CQ517" s="233"/>
      <c r="CR517" s="233"/>
      <c r="CS517" s="233"/>
      <c r="CT517" s="233"/>
      <c r="CU517" s="233"/>
      <c r="CV517" s="233"/>
      <c r="CW517" s="233"/>
      <c r="CX517" s="233"/>
      <c r="CY517" s="233"/>
      <c r="CZ517" s="233"/>
      <c r="DA517" s="233"/>
      <c r="DB517" s="233"/>
      <c r="DC517" s="233"/>
      <c r="DD517" s="233"/>
      <c r="DE517" s="233"/>
      <c r="DF517" s="233"/>
      <c r="DG517" s="233"/>
      <c r="DH517" s="233"/>
      <c r="DI517" s="233"/>
      <c r="DJ517" s="233"/>
      <c r="DK517" s="233"/>
      <c r="DL517" s="233"/>
      <c r="DM517" s="233"/>
      <c r="DN517" s="233"/>
      <c r="DO517" s="233"/>
      <c r="DP517" s="233"/>
      <c r="DQ517" s="233"/>
      <c r="DR517" s="233"/>
      <c r="DS517" s="233"/>
      <c r="DT517" s="229"/>
      <c r="DU517" s="229"/>
      <c r="DV517" s="229"/>
    </row>
    <row r="518" spans="1:126" ht="15.75" x14ac:dyDescent="0.25">
      <c r="A518" s="235" t="s">
        <v>1109</v>
      </c>
      <c r="B518" s="236" t="s">
        <v>1110</v>
      </c>
      <c r="C518" s="237" t="s">
        <v>1223</v>
      </c>
      <c r="D518" s="237" t="s">
        <v>1223</v>
      </c>
      <c r="E518" s="237">
        <v>229808</v>
      </c>
      <c r="F518" s="237">
        <v>257682</v>
      </c>
      <c r="G518" s="237">
        <v>384900</v>
      </c>
      <c r="H518" s="237">
        <v>114</v>
      </c>
      <c r="I518" s="237">
        <v>156</v>
      </c>
      <c r="J518" s="237">
        <v>173</v>
      </c>
      <c r="K518" s="237" t="s">
        <v>1223</v>
      </c>
      <c r="L518" s="239" t="s">
        <v>1826</v>
      </c>
      <c r="M518" s="154"/>
      <c r="N518" s="154"/>
      <c r="O518" s="154"/>
      <c r="P518" s="154"/>
      <c r="Q518" s="154"/>
      <c r="R518" s="154"/>
      <c r="S518" s="154"/>
      <c r="T518" s="154"/>
      <c r="U518" s="154"/>
      <c r="V518" s="154"/>
      <c r="W518" s="154"/>
      <c r="X518" s="154"/>
      <c r="Y518" s="154"/>
      <c r="Z518" s="240"/>
      <c r="AA518" s="240"/>
      <c r="AB518" s="240"/>
      <c r="AC518" s="240"/>
      <c r="AD518" s="240"/>
      <c r="AE518" s="240"/>
      <c r="AF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29"/>
      <c r="DU518" s="229"/>
      <c r="DV518" s="229"/>
    </row>
    <row r="519" spans="1:126" ht="15.75" x14ac:dyDescent="0.25">
      <c r="A519" s="235" t="s">
        <v>1111</v>
      </c>
      <c r="B519" s="236" t="s">
        <v>1112</v>
      </c>
      <c r="C519" s="237" t="s">
        <v>1223</v>
      </c>
      <c r="D519" s="237" t="s">
        <v>1223</v>
      </c>
      <c r="E519" s="237">
        <v>169000</v>
      </c>
      <c r="F519" s="237">
        <v>248063</v>
      </c>
      <c r="G519" s="237">
        <v>398571</v>
      </c>
      <c r="H519" s="237" t="s">
        <v>1223</v>
      </c>
      <c r="I519" s="237">
        <v>150</v>
      </c>
      <c r="J519" s="237">
        <v>183</v>
      </c>
      <c r="K519" s="237">
        <v>213</v>
      </c>
      <c r="L519" s="239" t="s">
        <v>1826</v>
      </c>
      <c r="M519" s="154"/>
      <c r="N519" s="154"/>
      <c r="O519" s="154"/>
      <c r="P519" s="154"/>
      <c r="Q519" s="154"/>
      <c r="R519" s="154"/>
      <c r="S519" s="154"/>
      <c r="T519" s="154"/>
      <c r="U519" s="154"/>
      <c r="V519" s="154"/>
      <c r="W519" s="154"/>
      <c r="X519" s="154"/>
      <c r="Y519" s="154"/>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29"/>
      <c r="DU519" s="229"/>
      <c r="DV519" s="229"/>
    </row>
    <row r="520" spans="1:126" ht="15.75" x14ac:dyDescent="0.25">
      <c r="A520" s="163" t="s">
        <v>1113</v>
      </c>
      <c r="B520" s="230" t="s">
        <v>1114</v>
      </c>
      <c r="C520" s="231" t="e">
        <v>#N/A</v>
      </c>
      <c r="D520" s="231" t="e">
        <v>#N/A</v>
      </c>
      <c r="E520" s="231" t="e">
        <v>#N/A</v>
      </c>
      <c r="F520" s="231" t="e">
        <v>#N/A</v>
      </c>
      <c r="G520" s="231" t="e">
        <v>#N/A</v>
      </c>
      <c r="H520" s="231" t="e">
        <v>#N/A</v>
      </c>
      <c r="I520" s="231" t="e">
        <v>#N/A</v>
      </c>
      <c r="J520" s="231" t="e">
        <v>#N/A</v>
      </c>
      <c r="K520" s="231" t="e">
        <v>#N/A</v>
      </c>
      <c r="L520" s="164" t="e">
        <v>#N/A</v>
      </c>
      <c r="M520" s="164"/>
      <c r="N520" s="164"/>
      <c r="O520" s="164"/>
      <c r="P520" s="164"/>
      <c r="Q520" s="164"/>
      <c r="R520" s="164"/>
      <c r="S520" s="164"/>
      <c r="T520" s="164"/>
      <c r="U520" s="164"/>
      <c r="V520" s="164"/>
      <c r="W520" s="164"/>
      <c r="X520" s="164"/>
      <c r="Y520" s="164"/>
      <c r="Z520" s="233"/>
      <c r="AA520" s="233"/>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c r="AW520" s="233"/>
      <c r="AX520" s="233"/>
      <c r="AY520" s="233"/>
      <c r="AZ520" s="233"/>
      <c r="BA520" s="233"/>
      <c r="BB520" s="233"/>
      <c r="BC520" s="233"/>
      <c r="BD520" s="233"/>
      <c r="BE520" s="233"/>
      <c r="BF520" s="233"/>
      <c r="BG520" s="233"/>
      <c r="BH520" s="233"/>
      <c r="BI520" s="233"/>
      <c r="BJ520" s="233"/>
      <c r="BK520" s="233"/>
      <c r="BL520" s="233"/>
      <c r="BM520" s="233"/>
      <c r="BN520" s="233"/>
      <c r="BO520" s="233"/>
      <c r="BP520" s="233"/>
      <c r="BQ520" s="233"/>
      <c r="BR520" s="233"/>
      <c r="BS520" s="233"/>
      <c r="BT520" s="233"/>
      <c r="BU520" s="233"/>
      <c r="BV520" s="233"/>
      <c r="BW520" s="233"/>
      <c r="BX520" s="233"/>
      <c r="BY520" s="233"/>
      <c r="BZ520" s="233"/>
      <c r="CA520" s="233"/>
      <c r="CB520" s="233"/>
      <c r="CC520" s="233"/>
      <c r="CD520" s="233"/>
      <c r="CE520" s="233"/>
      <c r="CF520" s="233"/>
      <c r="CG520" s="233"/>
      <c r="CH520" s="233"/>
      <c r="CI520" s="233"/>
      <c r="CJ520" s="233"/>
      <c r="CK520" s="233"/>
      <c r="CL520" s="233"/>
      <c r="CM520" s="233"/>
      <c r="CN520" s="233"/>
      <c r="CO520" s="233"/>
      <c r="CP520" s="233"/>
      <c r="CQ520" s="233"/>
      <c r="CR520" s="233"/>
      <c r="CS520" s="233"/>
      <c r="CT520" s="233"/>
      <c r="CU520" s="233"/>
      <c r="CV520" s="233"/>
      <c r="CW520" s="233"/>
      <c r="CX520" s="233"/>
      <c r="CY520" s="233"/>
      <c r="CZ520" s="233"/>
      <c r="DA520" s="233"/>
      <c r="DB520" s="233"/>
      <c r="DC520" s="233"/>
      <c r="DD520" s="233"/>
      <c r="DE520" s="233"/>
      <c r="DF520" s="233"/>
      <c r="DG520" s="233"/>
      <c r="DH520" s="233"/>
      <c r="DI520" s="233"/>
      <c r="DJ520" s="233"/>
      <c r="DK520" s="233"/>
      <c r="DL520" s="233"/>
      <c r="DM520" s="233"/>
      <c r="DN520" s="233"/>
      <c r="DO520" s="233"/>
      <c r="DP520" s="233"/>
      <c r="DQ520" s="233"/>
      <c r="DR520" s="233"/>
      <c r="DS520" s="233"/>
      <c r="DT520" s="229"/>
      <c r="DU520" s="229"/>
      <c r="DV520" s="229"/>
    </row>
    <row r="521" spans="1:126" ht="15.75" x14ac:dyDescent="0.25">
      <c r="A521" s="163" t="s">
        <v>1115</v>
      </c>
      <c r="B521" s="230" t="s">
        <v>1116</v>
      </c>
      <c r="C521" s="231" t="e">
        <v>#N/A</v>
      </c>
      <c r="D521" s="231" t="e">
        <v>#N/A</v>
      </c>
      <c r="E521" s="231" t="e">
        <v>#N/A</v>
      </c>
      <c r="F521" s="231" t="e">
        <v>#N/A</v>
      </c>
      <c r="G521" s="231" t="e">
        <v>#N/A</v>
      </c>
      <c r="H521" s="231" t="e">
        <v>#N/A</v>
      </c>
      <c r="I521" s="231" t="e">
        <v>#N/A</v>
      </c>
      <c r="J521" s="231" t="e">
        <v>#N/A</v>
      </c>
      <c r="K521" s="231" t="e">
        <v>#N/A</v>
      </c>
      <c r="L521" s="164" t="e">
        <v>#N/A</v>
      </c>
      <c r="M521" s="164"/>
      <c r="N521" s="164"/>
      <c r="O521" s="164"/>
      <c r="P521" s="164"/>
      <c r="Q521" s="164"/>
      <c r="R521" s="164"/>
      <c r="S521" s="164"/>
      <c r="T521" s="164"/>
      <c r="U521" s="164"/>
      <c r="V521" s="164"/>
      <c r="W521" s="164"/>
      <c r="X521" s="164"/>
      <c r="Y521" s="164"/>
      <c r="Z521" s="233"/>
      <c r="AA521" s="233"/>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c r="AZ521" s="233"/>
      <c r="BA521" s="233"/>
      <c r="BB521" s="233"/>
      <c r="BC521" s="233"/>
      <c r="BD521" s="233"/>
      <c r="BE521" s="233"/>
      <c r="BF521" s="233"/>
      <c r="BG521" s="233"/>
      <c r="BH521" s="233"/>
      <c r="BI521" s="233"/>
      <c r="BJ521" s="233"/>
      <c r="BK521" s="233"/>
      <c r="BL521" s="233"/>
      <c r="BM521" s="233"/>
      <c r="BN521" s="233"/>
      <c r="BO521" s="233"/>
      <c r="BP521" s="233"/>
      <c r="BQ521" s="233"/>
      <c r="BR521" s="233"/>
      <c r="BS521" s="233"/>
      <c r="BT521" s="233"/>
      <c r="BU521" s="233"/>
      <c r="BV521" s="233"/>
      <c r="BW521" s="233"/>
      <c r="BX521" s="233"/>
      <c r="BY521" s="233"/>
      <c r="BZ521" s="233"/>
      <c r="CA521" s="233"/>
      <c r="CB521" s="233"/>
      <c r="CC521" s="233"/>
      <c r="CD521" s="233"/>
      <c r="CE521" s="233"/>
      <c r="CF521" s="233"/>
      <c r="CG521" s="233"/>
      <c r="CH521" s="233"/>
      <c r="CI521" s="233"/>
      <c r="CJ521" s="233"/>
      <c r="CK521" s="233"/>
      <c r="CL521" s="233"/>
      <c r="CM521" s="233"/>
      <c r="CN521" s="233"/>
      <c r="CO521" s="233"/>
      <c r="CP521" s="233"/>
      <c r="CQ521" s="233"/>
      <c r="CR521" s="233"/>
      <c r="CS521" s="233"/>
      <c r="CT521" s="233"/>
      <c r="CU521" s="233"/>
      <c r="CV521" s="233"/>
      <c r="CW521" s="233"/>
      <c r="CX521" s="233"/>
      <c r="CY521" s="233"/>
      <c r="CZ521" s="233"/>
      <c r="DA521" s="233"/>
      <c r="DB521" s="233"/>
      <c r="DC521" s="233"/>
      <c r="DD521" s="233"/>
      <c r="DE521" s="233"/>
      <c r="DF521" s="233"/>
      <c r="DG521" s="233"/>
      <c r="DH521" s="233"/>
      <c r="DI521" s="233"/>
      <c r="DJ521" s="233"/>
      <c r="DK521" s="233"/>
      <c r="DL521" s="233"/>
      <c r="DM521" s="233"/>
      <c r="DN521" s="233"/>
      <c r="DO521" s="233"/>
      <c r="DP521" s="233"/>
      <c r="DQ521" s="233"/>
      <c r="DR521" s="233"/>
      <c r="DS521" s="233"/>
      <c r="DT521" s="229"/>
      <c r="DU521" s="229"/>
      <c r="DV521" s="229"/>
    </row>
    <row r="522" spans="1:126" ht="15.75" x14ac:dyDescent="0.25">
      <c r="A522" s="235" t="s">
        <v>1117</v>
      </c>
      <c r="B522" s="235" t="s">
        <v>1118</v>
      </c>
      <c r="C522" s="237" t="s">
        <v>1223</v>
      </c>
      <c r="D522" s="237" t="s">
        <v>1223</v>
      </c>
      <c r="E522" s="237">
        <v>167000</v>
      </c>
      <c r="F522" s="237">
        <v>227142</v>
      </c>
      <c r="G522" s="237">
        <v>263814</v>
      </c>
      <c r="H522" s="237" t="s">
        <v>1223</v>
      </c>
      <c r="I522" s="237">
        <v>132</v>
      </c>
      <c r="J522" s="237">
        <v>167</v>
      </c>
      <c r="K522" s="237">
        <v>173</v>
      </c>
      <c r="L522" s="239" t="s">
        <v>1735</v>
      </c>
      <c r="M522" s="164"/>
      <c r="N522" s="164"/>
      <c r="O522" s="154"/>
      <c r="P522" s="154"/>
      <c r="Q522" s="154"/>
      <c r="R522" s="154"/>
      <c r="S522" s="154"/>
      <c r="T522" s="154"/>
      <c r="U522" s="154"/>
      <c r="V522" s="154"/>
      <c r="W522" s="154"/>
      <c r="X522" s="154"/>
      <c r="Y522" s="154"/>
      <c r="Z522" s="240"/>
      <c r="AA522" s="240"/>
      <c r="AB522" s="240"/>
      <c r="AC522" s="240"/>
      <c r="AD522" s="240"/>
      <c r="AE522" s="240"/>
      <c r="AF522" s="240"/>
      <c r="AG522" s="240"/>
      <c r="AH522" s="240"/>
      <c r="AI522" s="240"/>
      <c r="AJ522" s="240"/>
      <c r="AK522" s="240"/>
      <c r="AL522" s="240"/>
      <c r="AM522" s="240"/>
      <c r="AN522" s="240"/>
      <c r="AO522" s="240"/>
      <c r="AP522" s="240"/>
      <c r="AQ522" s="240"/>
      <c r="AR522" s="240"/>
      <c r="AS522" s="240"/>
      <c r="AT522" s="240"/>
      <c r="AU522" s="240"/>
      <c r="AV522" s="240"/>
      <c r="AW522" s="240"/>
      <c r="AX522" s="240"/>
      <c r="AY522" s="240"/>
      <c r="AZ522" s="240"/>
      <c r="BA522" s="240"/>
      <c r="BB522" s="240"/>
      <c r="BC522" s="240"/>
      <c r="BD522" s="240"/>
      <c r="BE522" s="240"/>
      <c r="BF522" s="240"/>
      <c r="BG522" s="240"/>
      <c r="BH522" s="240"/>
      <c r="BI522" s="240"/>
      <c r="BJ522" s="240"/>
      <c r="BK522" s="240"/>
      <c r="BL522" s="240"/>
      <c r="BM522" s="240"/>
      <c r="BN522" s="240"/>
      <c r="BO522" s="240"/>
      <c r="BP522" s="240"/>
      <c r="BQ522" s="240"/>
      <c r="BR522" s="240"/>
      <c r="BS522" s="240"/>
      <c r="BT522" s="240"/>
      <c r="BU522" s="240"/>
      <c r="BV522" s="240"/>
      <c r="BW522" s="240"/>
      <c r="BX522" s="240"/>
      <c r="BY522" s="240"/>
      <c r="BZ522" s="240"/>
      <c r="CA522" s="240"/>
      <c r="CB522" s="240"/>
      <c r="CC522" s="240"/>
      <c r="CD522" s="240"/>
      <c r="CE522" s="240"/>
      <c r="CF522" s="240"/>
      <c r="CG522" s="240"/>
      <c r="CH522" s="240"/>
      <c r="CI522" s="240"/>
      <c r="CJ522" s="240"/>
      <c r="CK522" s="240"/>
      <c r="CL522" s="240"/>
      <c r="CM522" s="240"/>
      <c r="CN522" s="240"/>
      <c r="CO522" s="240"/>
      <c r="CP522" s="240"/>
      <c r="CQ522" s="240"/>
      <c r="CR522" s="240"/>
      <c r="CS522" s="240"/>
      <c r="CT522" s="240"/>
      <c r="CU522" s="240"/>
      <c r="CV522" s="240"/>
      <c r="CW522" s="240"/>
      <c r="CX522" s="240"/>
      <c r="CY522" s="240"/>
      <c r="CZ522" s="240"/>
      <c r="DA522" s="240"/>
      <c r="DB522" s="240"/>
      <c r="DC522" s="240"/>
      <c r="DD522" s="240"/>
      <c r="DE522" s="240"/>
      <c r="DF522" s="240"/>
      <c r="DG522" s="240"/>
      <c r="DH522" s="240"/>
      <c r="DI522" s="240"/>
      <c r="DJ522" s="240"/>
      <c r="DK522" s="240"/>
      <c r="DL522" s="240"/>
      <c r="DM522" s="240"/>
      <c r="DN522" s="240"/>
      <c r="DO522" s="240"/>
      <c r="DP522" s="240"/>
      <c r="DQ522" s="240"/>
      <c r="DR522" s="240"/>
      <c r="DS522" s="240"/>
      <c r="DT522" s="229"/>
      <c r="DU522" s="229"/>
      <c r="DV522" s="229"/>
    </row>
    <row r="523" spans="1:126" ht="15.75" x14ac:dyDescent="0.25">
      <c r="A523" s="235" t="s">
        <v>1119</v>
      </c>
      <c r="B523" s="235" t="s">
        <v>1120</v>
      </c>
      <c r="C523" s="237" t="s">
        <v>1223</v>
      </c>
      <c r="D523" s="237" t="s">
        <v>1223</v>
      </c>
      <c r="E523" s="237">
        <v>167000</v>
      </c>
      <c r="F523" s="237">
        <v>227142</v>
      </c>
      <c r="G523" s="237">
        <v>263814</v>
      </c>
      <c r="H523" s="237" t="s">
        <v>1223</v>
      </c>
      <c r="I523" s="237">
        <v>132</v>
      </c>
      <c r="J523" s="237">
        <v>167</v>
      </c>
      <c r="K523" s="237">
        <v>173</v>
      </c>
      <c r="L523" s="239" t="s">
        <v>1735</v>
      </c>
      <c r="M523" s="164"/>
      <c r="N523" s="164"/>
      <c r="O523" s="154"/>
      <c r="P523" s="154"/>
      <c r="Q523" s="154"/>
      <c r="R523" s="154"/>
      <c r="S523" s="154"/>
      <c r="T523" s="154"/>
      <c r="U523" s="154"/>
      <c r="V523" s="154"/>
      <c r="W523" s="154"/>
      <c r="X523" s="154"/>
      <c r="Y523" s="154"/>
      <c r="Z523" s="240"/>
      <c r="AA523" s="240"/>
      <c r="AB523" s="240"/>
      <c r="AC523" s="240"/>
      <c r="AD523" s="240"/>
      <c r="AE523" s="240"/>
      <c r="AF523" s="240"/>
      <c r="AG523" s="240"/>
      <c r="AH523" s="240"/>
      <c r="AI523" s="240"/>
      <c r="AJ523" s="240"/>
      <c r="AK523" s="240"/>
      <c r="AL523" s="240"/>
      <c r="AM523" s="240"/>
      <c r="AN523" s="240"/>
      <c r="AO523" s="240"/>
      <c r="AP523" s="240"/>
      <c r="AQ523" s="240"/>
      <c r="AR523" s="240"/>
      <c r="AS523" s="240"/>
      <c r="AT523" s="240"/>
      <c r="AU523" s="240"/>
      <c r="AV523" s="240"/>
      <c r="AW523" s="240"/>
      <c r="AX523" s="240"/>
      <c r="AY523" s="240"/>
      <c r="AZ523" s="240"/>
      <c r="BA523" s="240"/>
      <c r="BB523" s="240"/>
      <c r="BC523" s="240"/>
      <c r="BD523" s="240"/>
      <c r="BE523" s="240"/>
      <c r="BF523" s="240"/>
      <c r="BG523" s="240"/>
      <c r="BH523" s="240"/>
      <c r="BI523" s="240"/>
      <c r="BJ523" s="240"/>
      <c r="BK523" s="240"/>
      <c r="BL523" s="240"/>
      <c r="BM523" s="240"/>
      <c r="BN523" s="240"/>
      <c r="BO523" s="240"/>
      <c r="BP523" s="240"/>
      <c r="BQ523" s="240"/>
      <c r="BR523" s="240"/>
      <c r="BS523" s="240"/>
      <c r="BT523" s="240"/>
      <c r="BU523" s="240"/>
      <c r="BV523" s="240"/>
      <c r="BW523" s="240"/>
      <c r="BX523" s="240"/>
      <c r="BY523" s="240"/>
      <c r="BZ523" s="240"/>
      <c r="CA523" s="240"/>
      <c r="CB523" s="240"/>
      <c r="CC523" s="240"/>
      <c r="CD523" s="240"/>
      <c r="CE523" s="240"/>
      <c r="CF523" s="240"/>
      <c r="CG523" s="240"/>
      <c r="CH523" s="240"/>
      <c r="CI523" s="240"/>
      <c r="CJ523" s="240"/>
      <c r="CK523" s="240"/>
      <c r="CL523" s="240"/>
      <c r="CM523" s="240"/>
      <c r="CN523" s="240"/>
      <c r="CO523" s="240"/>
      <c r="CP523" s="240"/>
      <c r="CQ523" s="240"/>
      <c r="CR523" s="240"/>
      <c r="CS523" s="240"/>
      <c r="CT523" s="240"/>
      <c r="CU523" s="240"/>
      <c r="CV523" s="240"/>
      <c r="CW523" s="240"/>
      <c r="CX523" s="240"/>
      <c r="CY523" s="240"/>
      <c r="CZ523" s="240"/>
      <c r="DA523" s="240"/>
      <c r="DB523" s="240"/>
      <c r="DC523" s="240"/>
      <c r="DD523" s="240"/>
      <c r="DE523" s="240"/>
      <c r="DF523" s="240"/>
      <c r="DG523" s="240"/>
      <c r="DH523" s="240"/>
      <c r="DI523" s="240"/>
      <c r="DJ523" s="240"/>
      <c r="DK523" s="240"/>
      <c r="DL523" s="240"/>
      <c r="DM523" s="240"/>
      <c r="DN523" s="240"/>
      <c r="DO523" s="240"/>
      <c r="DP523" s="240"/>
      <c r="DQ523" s="240"/>
      <c r="DR523" s="240"/>
      <c r="DS523" s="240"/>
      <c r="DT523" s="229"/>
      <c r="DU523" s="229"/>
      <c r="DV523" s="229"/>
    </row>
    <row r="524" spans="1:126" ht="15.75" x14ac:dyDescent="0.25">
      <c r="A524" s="163" t="s">
        <v>1121</v>
      </c>
      <c r="B524" s="230" t="s">
        <v>1122</v>
      </c>
      <c r="C524" s="231" t="e">
        <v>#N/A</v>
      </c>
      <c r="D524" s="231" t="e">
        <v>#N/A</v>
      </c>
      <c r="E524" s="231" t="e">
        <v>#N/A</v>
      </c>
      <c r="F524" s="231" t="e">
        <v>#N/A</v>
      </c>
      <c r="G524" s="231" t="e">
        <v>#N/A</v>
      </c>
      <c r="H524" s="231" t="e">
        <v>#N/A</v>
      </c>
      <c r="I524" s="231" t="e">
        <v>#N/A</v>
      </c>
      <c r="J524" s="231" t="e">
        <v>#N/A</v>
      </c>
      <c r="K524" s="231" t="e">
        <v>#N/A</v>
      </c>
      <c r="L524" s="164" t="e">
        <v>#N/A</v>
      </c>
      <c r="M524" s="164"/>
      <c r="N524" s="164"/>
      <c r="O524" s="164"/>
      <c r="P524" s="164"/>
      <c r="Q524" s="164"/>
      <c r="R524" s="164"/>
      <c r="S524" s="164"/>
      <c r="T524" s="164"/>
      <c r="U524" s="164"/>
      <c r="V524" s="164"/>
      <c r="W524" s="164"/>
      <c r="X524" s="164"/>
      <c r="Y524" s="164"/>
      <c r="Z524" s="233"/>
      <c r="AA524" s="233"/>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233"/>
      <c r="BE524" s="233"/>
      <c r="BF524" s="233"/>
      <c r="BG524" s="233"/>
      <c r="BH524" s="233"/>
      <c r="BI524" s="233"/>
      <c r="BJ524" s="233"/>
      <c r="BK524" s="233"/>
      <c r="BL524" s="233"/>
      <c r="BM524" s="233"/>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33"/>
      <c r="CI524" s="233"/>
      <c r="CJ524" s="233"/>
      <c r="CK524" s="233"/>
      <c r="CL524" s="233"/>
      <c r="CM524" s="233"/>
      <c r="CN524" s="233"/>
      <c r="CO524" s="233"/>
      <c r="CP524" s="233"/>
      <c r="CQ524" s="233"/>
      <c r="CR524" s="233"/>
      <c r="CS524" s="233"/>
      <c r="CT524" s="233"/>
      <c r="CU524" s="233"/>
      <c r="CV524" s="233"/>
      <c r="CW524" s="233"/>
      <c r="CX524" s="233"/>
      <c r="CY524" s="233"/>
      <c r="CZ524" s="233"/>
      <c r="DA524" s="233"/>
      <c r="DB524" s="233"/>
      <c r="DC524" s="233"/>
      <c r="DD524" s="233"/>
      <c r="DE524" s="233"/>
      <c r="DF524" s="233"/>
      <c r="DG524" s="233"/>
      <c r="DH524" s="233"/>
      <c r="DI524" s="233"/>
      <c r="DJ524" s="233"/>
      <c r="DK524" s="233"/>
      <c r="DL524" s="233"/>
      <c r="DM524" s="233"/>
      <c r="DN524" s="233"/>
      <c r="DO524" s="233"/>
      <c r="DP524" s="233"/>
      <c r="DQ524" s="233"/>
      <c r="DR524" s="233"/>
      <c r="DS524" s="233"/>
      <c r="DT524" s="229"/>
      <c r="DU524" s="229"/>
      <c r="DV524" s="229"/>
    </row>
    <row r="525" spans="1:126" ht="15.75" x14ac:dyDescent="0.25">
      <c r="A525" s="235" t="s">
        <v>1123</v>
      </c>
      <c r="B525" s="235" t="s">
        <v>1124</v>
      </c>
      <c r="C525" s="237" t="s">
        <v>1223</v>
      </c>
      <c r="D525" s="237" t="s">
        <v>1223</v>
      </c>
      <c r="E525" s="237">
        <v>168900</v>
      </c>
      <c r="F525" s="237">
        <v>251944</v>
      </c>
      <c r="G525" s="237">
        <v>372500</v>
      </c>
      <c r="H525" s="237" t="s">
        <v>1223</v>
      </c>
      <c r="I525" s="237">
        <v>150</v>
      </c>
      <c r="J525" s="237">
        <v>196</v>
      </c>
      <c r="K525" s="237">
        <v>270</v>
      </c>
      <c r="L525" s="239" t="s">
        <v>1735</v>
      </c>
      <c r="M525" s="164"/>
      <c r="N525" s="164"/>
      <c r="O525" s="154"/>
      <c r="P525" s="154"/>
      <c r="Q525" s="154"/>
      <c r="R525" s="154"/>
      <c r="S525" s="154"/>
      <c r="T525" s="154"/>
      <c r="U525" s="154"/>
      <c r="V525" s="154"/>
      <c r="W525" s="154"/>
      <c r="X525" s="154"/>
      <c r="Y525" s="154"/>
      <c r="Z525" s="240"/>
      <c r="AA525" s="240"/>
      <c r="AB525" s="240"/>
      <c r="AC525" s="240"/>
      <c r="AD525" s="240"/>
      <c r="AE525" s="240"/>
      <c r="AF525" s="240"/>
      <c r="AG525" s="240"/>
      <c r="AH525" s="240"/>
      <c r="AI525" s="240"/>
      <c r="AJ525" s="240"/>
      <c r="AK525" s="240"/>
      <c r="AL525" s="240"/>
      <c r="AM525" s="240"/>
      <c r="AN525" s="240"/>
      <c r="AO525" s="240"/>
      <c r="AP525" s="240"/>
      <c r="AQ525" s="240"/>
      <c r="AR525" s="240"/>
      <c r="AS525" s="240"/>
      <c r="AT525" s="240"/>
      <c r="AU525" s="240"/>
      <c r="AV525" s="240"/>
      <c r="AW525" s="240"/>
      <c r="AX525" s="240"/>
      <c r="AY525" s="240"/>
      <c r="AZ525" s="240"/>
      <c r="BA525" s="240"/>
      <c r="BB525" s="240"/>
      <c r="BC525" s="240"/>
      <c r="BD525" s="240"/>
      <c r="BE525" s="240"/>
      <c r="BF525" s="240"/>
      <c r="BG525" s="240"/>
      <c r="BH525" s="240"/>
      <c r="BI525" s="240"/>
      <c r="BJ525" s="240"/>
      <c r="BK525" s="240"/>
      <c r="BL525" s="240"/>
      <c r="BM525" s="240"/>
      <c r="BN525" s="240"/>
      <c r="BO525" s="240"/>
      <c r="BP525" s="240"/>
      <c r="BQ525" s="240"/>
      <c r="BR525" s="240"/>
      <c r="BS525" s="240"/>
      <c r="BT525" s="240"/>
      <c r="BU525" s="240"/>
      <c r="BV525" s="240"/>
      <c r="BW525" s="240"/>
      <c r="BX525" s="240"/>
      <c r="BY525" s="240"/>
      <c r="BZ525" s="240"/>
      <c r="CA525" s="240"/>
      <c r="CB525" s="240"/>
      <c r="CC525" s="240"/>
      <c r="CD525" s="240"/>
      <c r="CE525" s="240"/>
      <c r="CF525" s="240"/>
      <c r="CG525" s="240"/>
      <c r="CH525" s="240"/>
      <c r="CI525" s="240"/>
      <c r="CJ525" s="240"/>
      <c r="CK525" s="240"/>
      <c r="CL525" s="240"/>
      <c r="CM525" s="240"/>
      <c r="CN525" s="240"/>
      <c r="CO525" s="240"/>
      <c r="CP525" s="240"/>
      <c r="CQ525" s="240"/>
      <c r="CR525" s="240"/>
      <c r="CS525" s="240"/>
      <c r="CT525" s="240"/>
      <c r="CU525" s="240"/>
      <c r="CV525" s="240"/>
      <c r="CW525" s="240"/>
      <c r="CX525" s="240"/>
      <c r="CY525" s="240"/>
      <c r="CZ525" s="240"/>
      <c r="DA525" s="240"/>
      <c r="DB525" s="240"/>
      <c r="DC525" s="240"/>
      <c r="DD525" s="240"/>
      <c r="DE525" s="240"/>
      <c r="DF525" s="240"/>
      <c r="DG525" s="240"/>
      <c r="DH525" s="240"/>
      <c r="DI525" s="240"/>
      <c r="DJ525" s="240"/>
      <c r="DK525" s="240"/>
      <c r="DL525" s="240"/>
      <c r="DM525" s="240"/>
      <c r="DN525" s="240"/>
      <c r="DO525" s="240"/>
      <c r="DP525" s="240"/>
      <c r="DQ525" s="240"/>
      <c r="DR525" s="240"/>
      <c r="DS525" s="240"/>
      <c r="DT525" s="229"/>
      <c r="DU525" s="229"/>
      <c r="DV525" s="229"/>
    </row>
    <row r="526" spans="1:126" ht="15.75" x14ac:dyDescent="0.25">
      <c r="A526" s="163" t="s">
        <v>1125</v>
      </c>
      <c r="B526" s="230" t="s">
        <v>1126</v>
      </c>
      <c r="C526" s="231" t="e">
        <v>#N/A</v>
      </c>
      <c r="D526" s="231" t="e">
        <v>#N/A</v>
      </c>
      <c r="E526" s="231" t="e">
        <v>#N/A</v>
      </c>
      <c r="F526" s="231" t="e">
        <v>#N/A</v>
      </c>
      <c r="G526" s="231" t="e">
        <v>#N/A</v>
      </c>
      <c r="H526" s="231" t="e">
        <v>#N/A</v>
      </c>
      <c r="I526" s="231" t="e">
        <v>#N/A</v>
      </c>
      <c r="J526" s="231" t="e">
        <v>#N/A</v>
      </c>
      <c r="K526" s="231" t="e">
        <v>#N/A</v>
      </c>
      <c r="L526" s="164" t="e">
        <v>#N/A</v>
      </c>
      <c r="M526" s="164"/>
      <c r="N526" s="164"/>
      <c r="O526" s="164"/>
      <c r="P526" s="164"/>
      <c r="Q526" s="164"/>
      <c r="R526" s="164"/>
      <c r="S526" s="164"/>
      <c r="T526" s="164"/>
      <c r="U526" s="164"/>
      <c r="V526" s="164"/>
      <c r="W526" s="164"/>
      <c r="X526" s="164"/>
      <c r="Y526" s="164"/>
      <c r="Z526" s="233"/>
      <c r="AA526" s="233"/>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c r="AW526" s="233"/>
      <c r="AX526" s="233"/>
      <c r="AY526" s="233"/>
      <c r="AZ526" s="233"/>
      <c r="BA526" s="233"/>
      <c r="BB526" s="233"/>
      <c r="BC526" s="233"/>
      <c r="BD526" s="233"/>
      <c r="BE526" s="233"/>
      <c r="BF526" s="233"/>
      <c r="BG526" s="233"/>
      <c r="BH526" s="233"/>
      <c r="BI526" s="233"/>
      <c r="BJ526" s="233"/>
      <c r="BK526" s="233"/>
      <c r="BL526" s="233"/>
      <c r="BM526" s="233"/>
      <c r="BN526" s="233"/>
      <c r="BO526" s="233"/>
      <c r="BP526" s="233"/>
      <c r="BQ526" s="233"/>
      <c r="BR526" s="233"/>
      <c r="BS526" s="233"/>
      <c r="BT526" s="233"/>
      <c r="BU526" s="233"/>
      <c r="BV526" s="233"/>
      <c r="BW526" s="233"/>
      <c r="BX526" s="233"/>
      <c r="BY526" s="233"/>
      <c r="BZ526" s="233"/>
      <c r="CA526" s="233"/>
      <c r="CB526" s="233"/>
      <c r="CC526" s="233"/>
      <c r="CD526" s="233"/>
      <c r="CE526" s="233"/>
      <c r="CF526" s="233"/>
      <c r="CG526" s="233"/>
      <c r="CH526" s="233"/>
      <c r="CI526" s="233"/>
      <c r="CJ526" s="233"/>
      <c r="CK526" s="233"/>
      <c r="CL526" s="233"/>
      <c r="CM526" s="233"/>
      <c r="CN526" s="233"/>
      <c r="CO526" s="233"/>
      <c r="CP526" s="233"/>
      <c r="CQ526" s="233"/>
      <c r="CR526" s="233"/>
      <c r="CS526" s="233"/>
      <c r="CT526" s="233"/>
      <c r="CU526" s="233"/>
      <c r="CV526" s="233"/>
      <c r="CW526" s="233"/>
      <c r="CX526" s="233"/>
      <c r="CY526" s="233"/>
      <c r="CZ526" s="233"/>
      <c r="DA526" s="233"/>
      <c r="DB526" s="233"/>
      <c r="DC526" s="233"/>
      <c r="DD526" s="233"/>
      <c r="DE526" s="233"/>
      <c r="DF526" s="233"/>
      <c r="DG526" s="233"/>
      <c r="DH526" s="233"/>
      <c r="DI526" s="233"/>
      <c r="DJ526" s="233"/>
      <c r="DK526" s="233"/>
      <c r="DL526" s="233"/>
      <c r="DM526" s="233"/>
      <c r="DN526" s="233"/>
      <c r="DO526" s="233"/>
      <c r="DP526" s="233"/>
      <c r="DQ526" s="233"/>
      <c r="DR526" s="233"/>
      <c r="DS526" s="233"/>
      <c r="DT526" s="229"/>
      <c r="DU526" s="229"/>
      <c r="DV526" s="229"/>
    </row>
    <row r="527" spans="1:126" ht="15.75" x14ac:dyDescent="0.25">
      <c r="A527" s="163" t="s">
        <v>1127</v>
      </c>
      <c r="B527" s="230" t="s">
        <v>1128</v>
      </c>
      <c r="C527" s="231" t="e">
        <v>#N/A</v>
      </c>
      <c r="D527" s="231" t="e">
        <v>#N/A</v>
      </c>
      <c r="E527" s="231" t="e">
        <v>#N/A</v>
      </c>
      <c r="F527" s="231" t="e">
        <v>#N/A</v>
      </c>
      <c r="G527" s="231" t="e">
        <v>#N/A</v>
      </c>
      <c r="H527" s="231" t="e">
        <v>#N/A</v>
      </c>
      <c r="I527" s="231" t="e">
        <v>#N/A</v>
      </c>
      <c r="J527" s="231" t="e">
        <v>#N/A</v>
      </c>
      <c r="K527" s="231" t="e">
        <v>#N/A</v>
      </c>
      <c r="L527" s="164" t="e">
        <v>#N/A</v>
      </c>
      <c r="M527" s="164"/>
      <c r="N527" s="164"/>
      <c r="O527" s="164"/>
      <c r="P527" s="164"/>
      <c r="Q527" s="164"/>
      <c r="R527" s="164"/>
      <c r="S527" s="164"/>
      <c r="T527" s="164"/>
      <c r="U527" s="164"/>
      <c r="V527" s="164"/>
      <c r="W527" s="164"/>
      <c r="X527" s="164"/>
      <c r="Y527" s="164"/>
      <c r="Z527" s="232"/>
      <c r="AA527" s="232"/>
      <c r="AB527" s="232"/>
      <c r="AC527" s="232"/>
      <c r="AD527" s="232"/>
      <c r="AE527" s="232"/>
      <c r="AF527" s="232"/>
      <c r="AG527" s="232"/>
      <c r="AH527" s="232"/>
      <c r="AI527" s="232"/>
      <c r="AJ527" s="232"/>
      <c r="AK527" s="232"/>
      <c r="AL527" s="232"/>
      <c r="AM527" s="232"/>
      <c r="AN527" s="232"/>
      <c r="AO527" s="232"/>
      <c r="AP527" s="232"/>
      <c r="AQ527" s="232"/>
      <c r="AR527" s="232"/>
      <c r="AS527" s="232"/>
      <c r="AT527" s="232"/>
      <c r="AU527" s="232"/>
      <c r="AV527" s="232"/>
      <c r="AW527" s="232"/>
      <c r="AX527" s="232"/>
      <c r="AY527" s="232"/>
      <c r="AZ527" s="232"/>
      <c r="BA527" s="232"/>
      <c r="BB527" s="232"/>
      <c r="BC527" s="232"/>
      <c r="BD527" s="232"/>
      <c r="BE527" s="232"/>
      <c r="BF527" s="232"/>
      <c r="BG527" s="232"/>
      <c r="BH527" s="232"/>
      <c r="BI527" s="232"/>
      <c r="BJ527" s="232"/>
      <c r="BK527" s="232"/>
      <c r="BL527" s="232"/>
      <c r="BM527" s="232"/>
      <c r="BN527" s="232"/>
      <c r="BO527" s="232"/>
      <c r="BP527" s="232"/>
      <c r="BQ527" s="232"/>
      <c r="BR527" s="232"/>
      <c r="BS527" s="232"/>
      <c r="BT527" s="232"/>
      <c r="BU527" s="232"/>
      <c r="BV527" s="232"/>
      <c r="BW527" s="232"/>
      <c r="BX527" s="232"/>
      <c r="BY527" s="232"/>
      <c r="BZ527" s="232"/>
      <c r="CA527" s="232"/>
      <c r="CB527" s="232"/>
      <c r="CC527" s="232"/>
      <c r="CD527" s="232"/>
      <c r="CE527" s="232"/>
      <c r="CF527" s="232"/>
      <c r="CG527" s="232"/>
      <c r="CH527" s="232"/>
      <c r="CI527" s="232"/>
      <c r="CJ527" s="232"/>
      <c r="CK527" s="232"/>
      <c r="CL527" s="232"/>
      <c r="CM527" s="232"/>
      <c r="CN527" s="232"/>
      <c r="CO527" s="232"/>
      <c r="CP527" s="232"/>
      <c r="CQ527" s="232"/>
      <c r="CR527" s="232"/>
      <c r="CS527" s="232"/>
      <c r="CT527" s="232"/>
      <c r="CU527" s="232"/>
      <c r="CV527" s="232"/>
      <c r="CW527" s="232"/>
      <c r="CX527" s="232"/>
      <c r="CY527" s="232"/>
      <c r="CZ527" s="232"/>
      <c r="DA527" s="232"/>
      <c r="DB527" s="232"/>
      <c r="DC527" s="232"/>
      <c r="DD527" s="232"/>
      <c r="DE527" s="232"/>
      <c r="DF527" s="232"/>
      <c r="DG527" s="232"/>
      <c r="DH527" s="232"/>
      <c r="DI527" s="232"/>
      <c r="DJ527" s="232"/>
      <c r="DK527" s="232"/>
      <c r="DL527" s="232"/>
      <c r="DM527" s="232"/>
      <c r="DN527" s="232"/>
      <c r="DO527" s="232"/>
      <c r="DP527" s="232"/>
      <c r="DQ527" s="232"/>
      <c r="DR527" s="232"/>
      <c r="DS527" s="232"/>
      <c r="DT527" s="229"/>
      <c r="DU527" s="229"/>
      <c r="DV527" s="229"/>
    </row>
    <row r="528" spans="1:126" ht="15.75" x14ac:dyDescent="0.25">
      <c r="A528" s="163" t="s">
        <v>1129</v>
      </c>
      <c r="B528" s="230" t="s">
        <v>1130</v>
      </c>
      <c r="C528" s="231" t="e">
        <v>#N/A</v>
      </c>
      <c r="D528" s="231" t="e">
        <v>#N/A</v>
      </c>
      <c r="E528" s="231" t="e">
        <v>#N/A</v>
      </c>
      <c r="F528" s="231" t="e">
        <v>#N/A</v>
      </c>
      <c r="G528" s="231" t="e">
        <v>#N/A</v>
      </c>
      <c r="H528" s="231" t="e">
        <v>#N/A</v>
      </c>
      <c r="I528" s="231" t="e">
        <v>#N/A</v>
      </c>
      <c r="J528" s="231" t="e">
        <v>#N/A</v>
      </c>
      <c r="K528" s="231" t="e">
        <v>#N/A</v>
      </c>
      <c r="L528" s="164" t="e">
        <v>#N/A</v>
      </c>
      <c r="M528" s="164"/>
      <c r="N528" s="164"/>
      <c r="O528" s="164"/>
      <c r="P528" s="164"/>
      <c r="Q528" s="164"/>
      <c r="R528" s="164"/>
      <c r="S528" s="164"/>
      <c r="T528" s="164"/>
      <c r="U528" s="164"/>
      <c r="V528" s="164"/>
      <c r="W528" s="164"/>
      <c r="X528" s="164"/>
      <c r="Y528" s="164"/>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233"/>
      <c r="BE528" s="233"/>
      <c r="BF528" s="233"/>
      <c r="BG528" s="233"/>
      <c r="BH528" s="233"/>
      <c r="BI528" s="233"/>
      <c r="BJ528" s="233"/>
      <c r="BK528" s="233"/>
      <c r="BL528" s="233"/>
      <c r="BM528" s="233"/>
      <c r="BN528" s="233"/>
      <c r="BO528" s="233"/>
      <c r="BP528" s="233"/>
      <c r="BQ528" s="233"/>
      <c r="BR528" s="233"/>
      <c r="BS528" s="233"/>
      <c r="BT528" s="233"/>
      <c r="BU528" s="233"/>
      <c r="BV528" s="233"/>
      <c r="BW528" s="233"/>
      <c r="BX528" s="233"/>
      <c r="BY528" s="233"/>
      <c r="BZ528" s="233"/>
      <c r="CA528" s="233"/>
      <c r="CB528" s="233"/>
      <c r="CC528" s="233"/>
      <c r="CD528" s="233"/>
      <c r="CE528" s="233"/>
      <c r="CF528" s="233"/>
      <c r="CG528" s="233"/>
      <c r="CH528" s="233"/>
      <c r="CI528" s="233"/>
      <c r="CJ528" s="233"/>
      <c r="CK528" s="233"/>
      <c r="CL528" s="233"/>
      <c r="CM528" s="233"/>
      <c r="CN528" s="233"/>
      <c r="CO528" s="233"/>
      <c r="CP528" s="233"/>
      <c r="CQ528" s="233"/>
      <c r="CR528" s="233"/>
      <c r="CS528" s="233"/>
      <c r="CT528" s="233"/>
      <c r="CU528" s="233"/>
      <c r="CV528" s="233"/>
      <c r="CW528" s="233"/>
      <c r="CX528" s="233"/>
      <c r="CY528" s="233"/>
      <c r="CZ528" s="233"/>
      <c r="DA528" s="233"/>
      <c r="DB528" s="233"/>
      <c r="DC528" s="233"/>
      <c r="DD528" s="233"/>
      <c r="DE528" s="233"/>
      <c r="DF528" s="233"/>
      <c r="DG528" s="233"/>
      <c r="DH528" s="233"/>
      <c r="DI528" s="233"/>
      <c r="DJ528" s="233"/>
      <c r="DK528" s="233"/>
      <c r="DL528" s="233"/>
      <c r="DM528" s="233"/>
      <c r="DN528" s="233"/>
      <c r="DO528" s="233"/>
      <c r="DP528" s="233"/>
      <c r="DQ528" s="233"/>
      <c r="DR528" s="233"/>
      <c r="DS528" s="233"/>
      <c r="DT528" s="229"/>
      <c r="DU528" s="229"/>
      <c r="DV528" s="229"/>
    </row>
    <row r="529" spans="1:126" ht="15.75" x14ac:dyDescent="0.25">
      <c r="A529" s="163" t="s">
        <v>1131</v>
      </c>
      <c r="B529" s="230" t="s">
        <v>1132</v>
      </c>
      <c r="C529" s="231" t="e">
        <v>#N/A</v>
      </c>
      <c r="D529" s="231" t="e">
        <v>#N/A</v>
      </c>
      <c r="E529" s="231" t="e">
        <v>#N/A</v>
      </c>
      <c r="F529" s="231" t="e">
        <v>#N/A</v>
      </c>
      <c r="G529" s="231" t="e">
        <v>#N/A</v>
      </c>
      <c r="H529" s="231" t="e">
        <v>#N/A</v>
      </c>
      <c r="I529" s="231" t="e">
        <v>#N/A</v>
      </c>
      <c r="J529" s="231" t="e">
        <v>#N/A</v>
      </c>
      <c r="K529" s="231" t="e">
        <v>#N/A</v>
      </c>
      <c r="L529" s="164" t="e">
        <v>#N/A</v>
      </c>
      <c r="M529" s="164"/>
      <c r="N529" s="164"/>
      <c r="O529" s="164"/>
      <c r="P529" s="164"/>
      <c r="Q529" s="164"/>
      <c r="R529" s="164"/>
      <c r="S529" s="164"/>
      <c r="T529" s="164"/>
      <c r="U529" s="164"/>
      <c r="V529" s="164"/>
      <c r="W529" s="164"/>
      <c r="X529" s="164"/>
      <c r="Y529" s="164"/>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233"/>
      <c r="BE529" s="233"/>
      <c r="BF529" s="233"/>
      <c r="BG529" s="233"/>
      <c r="BH529" s="233"/>
      <c r="BI529" s="233"/>
      <c r="BJ529" s="233"/>
      <c r="BK529" s="233"/>
      <c r="BL529" s="233"/>
      <c r="BM529" s="233"/>
      <c r="BN529" s="233"/>
      <c r="BO529" s="233"/>
      <c r="BP529" s="233"/>
      <c r="BQ529" s="233"/>
      <c r="BR529" s="233"/>
      <c r="BS529" s="233"/>
      <c r="BT529" s="233"/>
      <c r="BU529" s="233"/>
      <c r="BV529" s="233"/>
      <c r="BW529" s="233"/>
      <c r="BX529" s="233"/>
      <c r="BY529" s="233"/>
      <c r="BZ529" s="233"/>
      <c r="CA529" s="233"/>
      <c r="CB529" s="233"/>
      <c r="CC529" s="233"/>
      <c r="CD529" s="233"/>
      <c r="CE529" s="233"/>
      <c r="CF529" s="233"/>
      <c r="CG529" s="233"/>
      <c r="CH529" s="233"/>
      <c r="CI529" s="233"/>
      <c r="CJ529" s="233"/>
      <c r="CK529" s="233"/>
      <c r="CL529" s="233"/>
      <c r="CM529" s="233"/>
      <c r="CN529" s="233"/>
      <c r="CO529" s="233"/>
      <c r="CP529" s="233"/>
      <c r="CQ529" s="233"/>
      <c r="CR529" s="233"/>
      <c r="CS529" s="233"/>
      <c r="CT529" s="233"/>
      <c r="CU529" s="233"/>
      <c r="CV529" s="233"/>
      <c r="CW529" s="233"/>
      <c r="CX529" s="233"/>
      <c r="CY529" s="233"/>
      <c r="CZ529" s="233"/>
      <c r="DA529" s="233"/>
      <c r="DB529" s="233"/>
      <c r="DC529" s="233"/>
      <c r="DD529" s="233"/>
      <c r="DE529" s="233"/>
      <c r="DF529" s="233"/>
      <c r="DG529" s="233"/>
      <c r="DH529" s="233"/>
      <c r="DI529" s="233"/>
      <c r="DJ529" s="233"/>
      <c r="DK529" s="233"/>
      <c r="DL529" s="233"/>
      <c r="DM529" s="233"/>
      <c r="DN529" s="233"/>
      <c r="DO529" s="233"/>
      <c r="DP529" s="233"/>
      <c r="DQ529" s="233"/>
      <c r="DR529" s="233"/>
      <c r="DS529" s="233"/>
      <c r="DT529" s="229"/>
      <c r="DU529" s="229"/>
      <c r="DV529" s="229"/>
    </row>
    <row r="530" spans="1:126" ht="15.75" x14ac:dyDescent="0.25">
      <c r="A530" s="163" t="s">
        <v>1133</v>
      </c>
      <c r="B530" s="230" t="s">
        <v>1134</v>
      </c>
      <c r="C530" s="231" t="e">
        <v>#N/A</v>
      </c>
      <c r="D530" s="231" t="e">
        <v>#N/A</v>
      </c>
      <c r="E530" s="231" t="e">
        <v>#N/A</v>
      </c>
      <c r="F530" s="231" t="e">
        <v>#N/A</v>
      </c>
      <c r="G530" s="231" t="e">
        <v>#N/A</v>
      </c>
      <c r="H530" s="231" t="e">
        <v>#N/A</v>
      </c>
      <c r="I530" s="231" t="e">
        <v>#N/A</v>
      </c>
      <c r="J530" s="231" t="e">
        <v>#N/A</v>
      </c>
      <c r="K530" s="231" t="e">
        <v>#N/A</v>
      </c>
      <c r="L530" s="164" t="e">
        <v>#N/A</v>
      </c>
      <c r="M530" s="164"/>
      <c r="N530" s="164"/>
      <c r="O530" s="164"/>
      <c r="P530" s="164"/>
      <c r="Q530" s="164"/>
      <c r="R530" s="164"/>
      <c r="S530" s="164"/>
      <c r="T530" s="164"/>
      <c r="U530" s="164"/>
      <c r="V530" s="164"/>
      <c r="W530" s="164"/>
      <c r="X530" s="164"/>
      <c r="Y530" s="164"/>
      <c r="Z530" s="232"/>
      <c r="AA530" s="232"/>
      <c r="AB530" s="232"/>
      <c r="AC530" s="232"/>
      <c r="AD530" s="232"/>
      <c r="AE530" s="232"/>
      <c r="AF530" s="232"/>
      <c r="AG530" s="232"/>
      <c r="AH530" s="232"/>
      <c r="AI530" s="232"/>
      <c r="AJ530" s="232"/>
      <c r="AK530" s="232"/>
      <c r="AL530" s="232"/>
      <c r="AM530" s="232"/>
      <c r="AN530" s="232"/>
      <c r="AO530" s="232"/>
      <c r="AP530" s="232"/>
      <c r="AQ530" s="232"/>
      <c r="AR530" s="232"/>
      <c r="AS530" s="232"/>
      <c r="AT530" s="232"/>
      <c r="AU530" s="232"/>
      <c r="AV530" s="232"/>
      <c r="AW530" s="232"/>
      <c r="AX530" s="232"/>
      <c r="AY530" s="232"/>
      <c r="AZ530" s="232"/>
      <c r="BA530" s="232"/>
      <c r="BB530" s="232"/>
      <c r="BC530" s="232"/>
      <c r="BD530" s="232"/>
      <c r="BE530" s="232"/>
      <c r="BF530" s="232"/>
      <c r="BG530" s="232"/>
      <c r="BH530" s="232"/>
      <c r="BI530" s="232"/>
      <c r="BJ530" s="232"/>
      <c r="BK530" s="232"/>
      <c r="BL530" s="232"/>
      <c r="BM530" s="232"/>
      <c r="BN530" s="232"/>
      <c r="BO530" s="232"/>
      <c r="BP530" s="232"/>
      <c r="BQ530" s="232"/>
      <c r="BR530" s="232"/>
      <c r="BS530" s="232"/>
      <c r="BT530" s="232"/>
      <c r="BU530" s="232"/>
      <c r="BV530" s="232"/>
      <c r="BW530" s="232"/>
      <c r="BX530" s="232"/>
      <c r="BY530" s="232"/>
      <c r="BZ530" s="232"/>
      <c r="CA530" s="232"/>
      <c r="CB530" s="232"/>
      <c r="CC530" s="232"/>
      <c r="CD530" s="232"/>
      <c r="CE530" s="232"/>
      <c r="CF530" s="232"/>
      <c r="CG530" s="232"/>
      <c r="CH530" s="232"/>
      <c r="CI530" s="232"/>
      <c r="CJ530" s="232"/>
      <c r="CK530" s="232"/>
      <c r="CL530" s="232"/>
      <c r="CM530" s="232"/>
      <c r="CN530" s="232"/>
      <c r="CO530" s="232"/>
      <c r="CP530" s="232"/>
      <c r="CQ530" s="232"/>
      <c r="CR530" s="232"/>
      <c r="CS530" s="232"/>
      <c r="CT530" s="232"/>
      <c r="CU530" s="232"/>
      <c r="CV530" s="232"/>
      <c r="CW530" s="232"/>
      <c r="CX530" s="232"/>
      <c r="CY530" s="232"/>
      <c r="CZ530" s="232"/>
      <c r="DA530" s="232"/>
      <c r="DB530" s="232"/>
      <c r="DC530" s="232"/>
      <c r="DD530" s="232"/>
      <c r="DE530" s="232"/>
      <c r="DF530" s="232"/>
      <c r="DG530" s="232"/>
      <c r="DH530" s="232"/>
      <c r="DI530" s="232"/>
      <c r="DJ530" s="232"/>
      <c r="DK530" s="232"/>
      <c r="DL530" s="232"/>
      <c r="DM530" s="232"/>
      <c r="DN530" s="232"/>
      <c r="DO530" s="232"/>
      <c r="DP530" s="232"/>
      <c r="DQ530" s="232"/>
      <c r="DR530" s="232"/>
      <c r="DS530" s="232"/>
      <c r="DT530" s="229"/>
      <c r="DU530" s="229"/>
      <c r="DV530" s="229"/>
    </row>
    <row r="531" spans="1:126" ht="15.75" x14ac:dyDescent="0.25">
      <c r="A531" s="163" t="s">
        <v>1135</v>
      </c>
      <c r="B531" s="230" t="s">
        <v>1136</v>
      </c>
      <c r="C531" s="231" t="e">
        <v>#N/A</v>
      </c>
      <c r="D531" s="231" t="e">
        <v>#N/A</v>
      </c>
      <c r="E531" s="231" t="e">
        <v>#N/A</v>
      </c>
      <c r="F531" s="231" t="e">
        <v>#N/A</v>
      </c>
      <c r="G531" s="231" t="e">
        <v>#N/A</v>
      </c>
      <c r="H531" s="231" t="e">
        <v>#N/A</v>
      </c>
      <c r="I531" s="231" t="e">
        <v>#N/A</v>
      </c>
      <c r="J531" s="231" t="e">
        <v>#N/A</v>
      </c>
      <c r="K531" s="231" t="e">
        <v>#N/A</v>
      </c>
      <c r="L531" s="164" t="e">
        <v>#N/A</v>
      </c>
      <c r="M531" s="164"/>
      <c r="N531" s="164"/>
      <c r="O531" s="164"/>
      <c r="P531" s="164"/>
      <c r="Q531" s="164"/>
      <c r="R531" s="164"/>
      <c r="S531" s="164"/>
      <c r="T531" s="164"/>
      <c r="U531" s="164"/>
      <c r="V531" s="164"/>
      <c r="W531" s="164"/>
      <c r="X531" s="164"/>
      <c r="Y531" s="164"/>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233"/>
      <c r="BE531" s="233"/>
      <c r="BF531" s="233"/>
      <c r="BG531" s="233"/>
      <c r="BH531" s="233"/>
      <c r="BI531" s="233"/>
      <c r="BJ531" s="233"/>
      <c r="BK531" s="233"/>
      <c r="BL531" s="233"/>
      <c r="BM531" s="233"/>
      <c r="BN531" s="233"/>
      <c r="BO531" s="233"/>
      <c r="BP531" s="233"/>
      <c r="BQ531" s="233"/>
      <c r="BR531" s="233"/>
      <c r="BS531" s="233"/>
      <c r="BT531" s="233"/>
      <c r="BU531" s="233"/>
      <c r="BV531" s="233"/>
      <c r="BW531" s="233"/>
      <c r="BX531" s="233"/>
      <c r="BY531" s="233"/>
      <c r="BZ531" s="233"/>
      <c r="CA531" s="233"/>
      <c r="CB531" s="233"/>
      <c r="CC531" s="233"/>
      <c r="CD531" s="233"/>
      <c r="CE531" s="233"/>
      <c r="CF531" s="233"/>
      <c r="CG531" s="233"/>
      <c r="CH531" s="233"/>
      <c r="CI531" s="233"/>
      <c r="CJ531" s="233"/>
      <c r="CK531" s="233"/>
      <c r="CL531" s="233"/>
      <c r="CM531" s="233"/>
      <c r="CN531" s="233"/>
      <c r="CO531" s="233"/>
      <c r="CP531" s="233"/>
      <c r="CQ531" s="233"/>
      <c r="CR531" s="233"/>
      <c r="CS531" s="233"/>
      <c r="CT531" s="233"/>
      <c r="CU531" s="233"/>
      <c r="CV531" s="233"/>
      <c r="CW531" s="233"/>
      <c r="CX531" s="233"/>
      <c r="CY531" s="233"/>
      <c r="CZ531" s="233"/>
      <c r="DA531" s="233"/>
      <c r="DB531" s="233"/>
      <c r="DC531" s="233"/>
      <c r="DD531" s="233"/>
      <c r="DE531" s="233"/>
      <c r="DF531" s="233"/>
      <c r="DG531" s="233"/>
      <c r="DH531" s="233"/>
      <c r="DI531" s="233"/>
      <c r="DJ531" s="233"/>
      <c r="DK531" s="233"/>
      <c r="DL531" s="233"/>
      <c r="DM531" s="233"/>
      <c r="DN531" s="233"/>
      <c r="DO531" s="233"/>
      <c r="DP531" s="233"/>
      <c r="DQ531" s="233"/>
      <c r="DR531" s="233"/>
      <c r="DS531" s="233"/>
      <c r="DT531" s="229"/>
      <c r="DU531" s="229"/>
      <c r="DV531" s="229"/>
    </row>
    <row r="532" spans="1:126" ht="15.75" x14ac:dyDescent="0.25">
      <c r="A532" s="163" t="s">
        <v>1137</v>
      </c>
      <c r="B532" s="230" t="s">
        <v>1138</v>
      </c>
      <c r="C532" s="231" t="e">
        <v>#N/A</v>
      </c>
      <c r="D532" s="231" t="e">
        <v>#N/A</v>
      </c>
      <c r="E532" s="231" t="e">
        <v>#N/A</v>
      </c>
      <c r="F532" s="231" t="e">
        <v>#N/A</v>
      </c>
      <c r="G532" s="231" t="e">
        <v>#N/A</v>
      </c>
      <c r="H532" s="231" t="e">
        <v>#N/A</v>
      </c>
      <c r="I532" s="231" t="e">
        <v>#N/A</v>
      </c>
      <c r="J532" s="231" t="e">
        <v>#N/A</v>
      </c>
      <c r="K532" s="231" t="e">
        <v>#N/A</v>
      </c>
      <c r="L532" s="164" t="e">
        <v>#N/A</v>
      </c>
      <c r="M532" s="164"/>
      <c r="N532" s="164"/>
      <c r="O532" s="164"/>
      <c r="P532" s="164"/>
      <c r="Q532" s="164"/>
      <c r="R532" s="164"/>
      <c r="S532" s="164"/>
      <c r="T532" s="164"/>
      <c r="U532" s="164"/>
      <c r="V532" s="164"/>
      <c r="W532" s="164"/>
      <c r="X532" s="164"/>
      <c r="Y532" s="164"/>
      <c r="Z532" s="232"/>
      <c r="AA532" s="232"/>
      <c r="AB532" s="232"/>
      <c r="AC532" s="232"/>
      <c r="AD532" s="232"/>
      <c r="AE532" s="232"/>
      <c r="AF532" s="232"/>
      <c r="AG532" s="232"/>
      <c r="AH532" s="232"/>
      <c r="AI532" s="232"/>
      <c r="AJ532" s="232"/>
      <c r="AK532" s="232"/>
      <c r="AL532" s="232"/>
      <c r="AM532" s="232"/>
      <c r="AN532" s="232"/>
      <c r="AO532" s="232"/>
      <c r="AP532" s="232"/>
      <c r="AQ532" s="232"/>
      <c r="AR532" s="232"/>
      <c r="AS532" s="232"/>
      <c r="AT532" s="232"/>
      <c r="AU532" s="232"/>
      <c r="AV532" s="232"/>
      <c r="AW532" s="232"/>
      <c r="AX532" s="232"/>
      <c r="AY532" s="232"/>
      <c r="AZ532" s="232"/>
      <c r="BA532" s="232"/>
      <c r="BB532" s="232"/>
      <c r="BC532" s="232"/>
      <c r="BD532" s="232"/>
      <c r="BE532" s="232"/>
      <c r="BF532" s="232"/>
      <c r="BG532" s="232"/>
      <c r="BH532" s="232"/>
      <c r="BI532" s="232"/>
      <c r="BJ532" s="232"/>
      <c r="BK532" s="232"/>
      <c r="BL532" s="232"/>
      <c r="BM532" s="232"/>
      <c r="BN532" s="232"/>
      <c r="BO532" s="232"/>
      <c r="BP532" s="232"/>
      <c r="BQ532" s="232"/>
      <c r="BR532" s="232"/>
      <c r="BS532" s="232"/>
      <c r="BT532" s="232"/>
      <c r="BU532" s="232"/>
      <c r="BV532" s="232"/>
      <c r="BW532" s="232"/>
      <c r="BX532" s="232"/>
      <c r="BY532" s="232"/>
      <c r="BZ532" s="232"/>
      <c r="CA532" s="232"/>
      <c r="CB532" s="232"/>
      <c r="CC532" s="232"/>
      <c r="CD532" s="232"/>
      <c r="CE532" s="232"/>
      <c r="CF532" s="232"/>
      <c r="CG532" s="232"/>
      <c r="CH532" s="232"/>
      <c r="CI532" s="232"/>
      <c r="CJ532" s="232"/>
      <c r="CK532" s="232"/>
      <c r="CL532" s="232"/>
      <c r="CM532" s="232"/>
      <c r="CN532" s="232"/>
      <c r="CO532" s="232"/>
      <c r="CP532" s="232"/>
      <c r="CQ532" s="232"/>
      <c r="CR532" s="232"/>
      <c r="CS532" s="232"/>
      <c r="CT532" s="232"/>
      <c r="CU532" s="232"/>
      <c r="CV532" s="232"/>
      <c r="CW532" s="232"/>
      <c r="CX532" s="232"/>
      <c r="CY532" s="232"/>
      <c r="CZ532" s="232"/>
      <c r="DA532" s="232"/>
      <c r="DB532" s="232"/>
      <c r="DC532" s="232"/>
      <c r="DD532" s="232"/>
      <c r="DE532" s="232"/>
      <c r="DF532" s="232"/>
      <c r="DG532" s="232"/>
      <c r="DH532" s="232"/>
      <c r="DI532" s="232"/>
      <c r="DJ532" s="232"/>
      <c r="DK532" s="232"/>
      <c r="DL532" s="232"/>
      <c r="DM532" s="232"/>
      <c r="DN532" s="232"/>
      <c r="DO532" s="232"/>
      <c r="DP532" s="232"/>
      <c r="DQ532" s="232"/>
      <c r="DR532" s="232"/>
      <c r="DS532" s="232"/>
      <c r="DT532" s="229"/>
      <c r="DU532" s="229"/>
      <c r="DV532" s="229"/>
    </row>
    <row r="533" spans="1:126" ht="15.75" x14ac:dyDescent="0.25">
      <c r="A533" s="163" t="s">
        <v>1139</v>
      </c>
      <c r="B533" s="230" t="s">
        <v>1140</v>
      </c>
      <c r="C533" s="231" t="e">
        <v>#N/A</v>
      </c>
      <c r="D533" s="231" t="e">
        <v>#N/A</v>
      </c>
      <c r="E533" s="231" t="e">
        <v>#N/A</v>
      </c>
      <c r="F533" s="231" t="e">
        <v>#N/A</v>
      </c>
      <c r="G533" s="231" t="e">
        <v>#N/A</v>
      </c>
      <c r="H533" s="231" t="e">
        <v>#N/A</v>
      </c>
      <c r="I533" s="231" t="e">
        <v>#N/A</v>
      </c>
      <c r="J533" s="231" t="e">
        <v>#N/A</v>
      </c>
      <c r="K533" s="231" t="e">
        <v>#N/A</v>
      </c>
      <c r="L533" s="164" t="e">
        <v>#N/A</v>
      </c>
      <c r="M533" s="164"/>
      <c r="N533" s="164"/>
      <c r="O533" s="164"/>
      <c r="P533" s="164"/>
      <c r="Q533" s="164"/>
      <c r="R533" s="164"/>
      <c r="S533" s="164"/>
      <c r="T533" s="164"/>
      <c r="U533" s="164"/>
      <c r="V533" s="164"/>
      <c r="W533" s="164"/>
      <c r="X533" s="164"/>
      <c r="Y533" s="164"/>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233"/>
      <c r="BE533" s="233"/>
      <c r="BF533" s="233"/>
      <c r="BG533" s="233"/>
      <c r="BH533" s="233"/>
      <c r="BI533" s="233"/>
      <c r="BJ533" s="233"/>
      <c r="BK533" s="233"/>
      <c r="BL533" s="233"/>
      <c r="BM533" s="233"/>
      <c r="BN533" s="233"/>
      <c r="BO533" s="233"/>
      <c r="BP533" s="233"/>
      <c r="BQ533" s="233"/>
      <c r="BR533" s="233"/>
      <c r="BS533" s="233"/>
      <c r="BT533" s="233"/>
      <c r="BU533" s="233"/>
      <c r="BV533" s="233"/>
      <c r="BW533" s="233"/>
      <c r="BX533" s="233"/>
      <c r="BY533" s="233"/>
      <c r="BZ533" s="233"/>
      <c r="CA533" s="233"/>
      <c r="CB533" s="233"/>
      <c r="CC533" s="233"/>
      <c r="CD533" s="233"/>
      <c r="CE533" s="233"/>
      <c r="CF533" s="233"/>
      <c r="CG533" s="233"/>
      <c r="CH533" s="233"/>
      <c r="CI533" s="233"/>
      <c r="CJ533" s="233"/>
      <c r="CK533" s="233"/>
      <c r="CL533" s="233"/>
      <c r="CM533" s="233"/>
      <c r="CN533" s="233"/>
      <c r="CO533" s="233"/>
      <c r="CP533" s="233"/>
      <c r="CQ533" s="233"/>
      <c r="CR533" s="233"/>
      <c r="CS533" s="233"/>
      <c r="CT533" s="233"/>
      <c r="CU533" s="233"/>
      <c r="CV533" s="233"/>
      <c r="CW533" s="233"/>
      <c r="CX533" s="233"/>
      <c r="CY533" s="233"/>
      <c r="CZ533" s="233"/>
      <c r="DA533" s="233"/>
      <c r="DB533" s="233"/>
      <c r="DC533" s="233"/>
      <c r="DD533" s="233"/>
      <c r="DE533" s="233"/>
      <c r="DF533" s="233"/>
      <c r="DG533" s="233"/>
      <c r="DH533" s="233"/>
      <c r="DI533" s="233"/>
      <c r="DJ533" s="233"/>
      <c r="DK533" s="233"/>
      <c r="DL533" s="233"/>
      <c r="DM533" s="233"/>
      <c r="DN533" s="233"/>
      <c r="DO533" s="233"/>
      <c r="DP533" s="233"/>
      <c r="DQ533" s="233"/>
      <c r="DR533" s="233"/>
      <c r="DS533" s="233"/>
      <c r="DT533" s="229"/>
      <c r="DU533" s="229"/>
      <c r="DV533" s="229"/>
    </row>
    <row r="534" spans="1:126" ht="15.75" x14ac:dyDescent="0.25">
      <c r="A534" s="235" t="s">
        <v>1141</v>
      </c>
      <c r="B534" s="236" t="s">
        <v>1142</v>
      </c>
      <c r="C534" s="237" t="s">
        <v>1223</v>
      </c>
      <c r="D534" s="237" t="s">
        <v>1223</v>
      </c>
      <c r="E534" s="237">
        <v>215000</v>
      </c>
      <c r="F534" s="237">
        <v>200714</v>
      </c>
      <c r="G534" s="237">
        <v>261000</v>
      </c>
      <c r="H534" s="237" t="s">
        <v>1223</v>
      </c>
      <c r="I534" s="237">
        <v>138</v>
      </c>
      <c r="J534" s="237">
        <v>164</v>
      </c>
      <c r="K534" s="238" t="s">
        <v>1223</v>
      </c>
      <c r="L534" s="239" t="s">
        <v>1737</v>
      </c>
      <c r="M534" s="154"/>
      <c r="N534" s="154"/>
      <c r="O534" s="154"/>
      <c r="P534" s="154"/>
      <c r="Q534" s="154"/>
      <c r="R534" s="154"/>
      <c r="S534" s="154"/>
      <c r="T534" s="154"/>
      <c r="U534" s="154"/>
      <c r="V534" s="154"/>
      <c r="W534" s="154"/>
      <c r="X534" s="154"/>
      <c r="Y534" s="154"/>
      <c r="Z534" s="240"/>
      <c r="AA534" s="240"/>
      <c r="AB534" s="240"/>
      <c r="AC534" s="240"/>
      <c r="AD534" s="240"/>
      <c r="AE534" s="240"/>
      <c r="AF534" s="240"/>
      <c r="AG534" s="240"/>
      <c r="AH534" s="240"/>
      <c r="AI534" s="240"/>
      <c r="AJ534" s="240"/>
      <c r="AK534" s="240"/>
      <c r="AL534" s="240"/>
      <c r="AM534" s="240"/>
      <c r="AN534" s="240"/>
      <c r="AO534" s="240"/>
      <c r="AP534" s="240"/>
      <c r="AQ534" s="240"/>
      <c r="AR534" s="240"/>
      <c r="AS534" s="240"/>
      <c r="AT534" s="240"/>
      <c r="AU534" s="240"/>
      <c r="AV534" s="240"/>
      <c r="AW534" s="240"/>
      <c r="AX534" s="240"/>
      <c r="AY534" s="240"/>
      <c r="AZ534" s="240"/>
      <c r="BA534" s="240"/>
      <c r="BB534" s="240"/>
      <c r="BC534" s="240"/>
      <c r="BD534" s="240"/>
      <c r="BE534" s="240"/>
      <c r="BF534" s="240"/>
      <c r="BG534" s="240"/>
      <c r="BH534" s="240"/>
      <c r="BI534" s="240"/>
      <c r="BJ534" s="240"/>
      <c r="BK534" s="240"/>
      <c r="BL534" s="240"/>
      <c r="BM534" s="240"/>
      <c r="BN534" s="240"/>
      <c r="BO534" s="240"/>
      <c r="BP534" s="240"/>
      <c r="BQ534" s="240"/>
      <c r="BR534" s="240"/>
      <c r="BS534" s="240"/>
      <c r="BT534" s="240"/>
      <c r="BU534" s="240"/>
      <c r="BV534" s="240"/>
      <c r="BW534" s="240"/>
      <c r="BX534" s="240"/>
      <c r="BY534" s="240"/>
      <c r="BZ534" s="240"/>
      <c r="CA534" s="240"/>
      <c r="CB534" s="240"/>
      <c r="CC534" s="240"/>
      <c r="CD534" s="240"/>
      <c r="CE534" s="240"/>
      <c r="CF534" s="240"/>
      <c r="CG534" s="240"/>
      <c r="CH534" s="240"/>
      <c r="CI534" s="240"/>
      <c r="CJ534" s="240"/>
      <c r="CK534" s="240"/>
      <c r="CL534" s="240"/>
      <c r="CM534" s="240"/>
      <c r="CN534" s="240"/>
      <c r="CO534" s="240"/>
      <c r="CP534" s="240"/>
      <c r="CQ534" s="240"/>
      <c r="CR534" s="240"/>
      <c r="CS534" s="240"/>
      <c r="CT534" s="240"/>
      <c r="CU534" s="240"/>
      <c r="CV534" s="240"/>
      <c r="CW534" s="240"/>
      <c r="CX534" s="240"/>
      <c r="CY534" s="240"/>
      <c r="CZ534" s="240"/>
      <c r="DA534" s="240"/>
      <c r="DB534" s="240"/>
      <c r="DC534" s="240"/>
      <c r="DD534" s="240"/>
      <c r="DE534" s="240"/>
      <c r="DF534" s="240"/>
      <c r="DG534" s="240"/>
      <c r="DH534" s="240"/>
      <c r="DI534" s="240"/>
      <c r="DJ534" s="240"/>
      <c r="DK534" s="240"/>
      <c r="DL534" s="240"/>
      <c r="DM534" s="240"/>
      <c r="DN534" s="240"/>
      <c r="DO534" s="240"/>
      <c r="DP534" s="240"/>
      <c r="DQ534" s="240"/>
      <c r="DR534" s="240"/>
      <c r="DS534" s="240"/>
      <c r="DT534" s="229"/>
      <c r="DU534" s="229"/>
      <c r="DV534" s="229"/>
    </row>
    <row r="535" spans="1:126" ht="15.75" x14ac:dyDescent="0.25">
      <c r="A535" s="163" t="s">
        <v>1143</v>
      </c>
      <c r="B535" s="230" t="s">
        <v>1144</v>
      </c>
      <c r="C535" s="231" t="e">
        <v>#N/A</v>
      </c>
      <c r="D535" s="231" t="e">
        <v>#N/A</v>
      </c>
      <c r="E535" s="231" t="e">
        <v>#N/A</v>
      </c>
      <c r="F535" s="231" t="e">
        <v>#N/A</v>
      </c>
      <c r="G535" s="231" t="e">
        <v>#N/A</v>
      </c>
      <c r="H535" s="231" t="e">
        <v>#N/A</v>
      </c>
      <c r="I535" s="231" t="e">
        <v>#N/A</v>
      </c>
      <c r="J535" s="231" t="e">
        <v>#N/A</v>
      </c>
      <c r="K535" s="231" t="e">
        <v>#N/A</v>
      </c>
      <c r="L535" s="164" t="e">
        <v>#N/A</v>
      </c>
      <c r="M535" s="164"/>
      <c r="N535" s="164"/>
      <c r="O535" s="164"/>
      <c r="P535" s="164"/>
      <c r="Q535" s="164"/>
      <c r="R535" s="164"/>
      <c r="S535" s="164"/>
      <c r="T535" s="164"/>
      <c r="U535" s="164"/>
      <c r="V535" s="164"/>
      <c r="W535" s="164"/>
      <c r="X535" s="164"/>
      <c r="Y535" s="164"/>
      <c r="Z535" s="233"/>
      <c r="AA535" s="233"/>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c r="AW535" s="233"/>
      <c r="AX535" s="233"/>
      <c r="AY535" s="233"/>
      <c r="AZ535" s="233"/>
      <c r="BA535" s="233"/>
      <c r="BB535" s="233"/>
      <c r="BC535" s="233"/>
      <c r="BD535" s="233"/>
      <c r="BE535" s="233"/>
      <c r="BF535" s="233"/>
      <c r="BG535" s="233"/>
      <c r="BH535" s="233"/>
      <c r="BI535" s="233"/>
      <c r="BJ535" s="233"/>
      <c r="BK535" s="233"/>
      <c r="BL535" s="233"/>
      <c r="BM535" s="233"/>
      <c r="BN535" s="233"/>
      <c r="BO535" s="233"/>
      <c r="BP535" s="233"/>
      <c r="BQ535" s="233"/>
      <c r="BR535" s="233"/>
      <c r="BS535" s="233"/>
      <c r="BT535" s="233"/>
      <c r="BU535" s="233"/>
      <c r="BV535" s="233"/>
      <c r="BW535" s="233"/>
      <c r="BX535" s="233"/>
      <c r="BY535" s="233"/>
      <c r="BZ535" s="233"/>
      <c r="CA535" s="233"/>
      <c r="CB535" s="233"/>
      <c r="CC535" s="233"/>
      <c r="CD535" s="233"/>
      <c r="CE535" s="233"/>
      <c r="CF535" s="233"/>
      <c r="CG535" s="233"/>
      <c r="CH535" s="233"/>
      <c r="CI535" s="233"/>
      <c r="CJ535" s="233"/>
      <c r="CK535" s="233"/>
      <c r="CL535" s="233"/>
      <c r="CM535" s="233"/>
      <c r="CN535" s="233"/>
      <c r="CO535" s="233"/>
      <c r="CP535" s="233"/>
      <c r="CQ535" s="233"/>
      <c r="CR535" s="233"/>
      <c r="CS535" s="233"/>
      <c r="CT535" s="233"/>
      <c r="CU535" s="233"/>
      <c r="CV535" s="233"/>
      <c r="CW535" s="233"/>
      <c r="CX535" s="233"/>
      <c r="CY535" s="233"/>
      <c r="CZ535" s="233"/>
      <c r="DA535" s="233"/>
      <c r="DB535" s="233"/>
      <c r="DC535" s="233"/>
      <c r="DD535" s="233"/>
      <c r="DE535" s="233"/>
      <c r="DF535" s="233"/>
      <c r="DG535" s="233"/>
      <c r="DH535" s="233"/>
      <c r="DI535" s="233"/>
      <c r="DJ535" s="233"/>
      <c r="DK535" s="233"/>
      <c r="DL535" s="233"/>
      <c r="DM535" s="233"/>
      <c r="DN535" s="233"/>
      <c r="DO535" s="233"/>
      <c r="DP535" s="233"/>
      <c r="DQ535" s="233"/>
      <c r="DR535" s="233"/>
      <c r="DS535" s="233"/>
      <c r="DT535" s="229"/>
      <c r="DU535" s="229"/>
      <c r="DV535" s="229"/>
    </row>
    <row r="536" spans="1:126" ht="15.75" x14ac:dyDescent="0.25">
      <c r="A536" s="163" t="s">
        <v>1145</v>
      </c>
      <c r="B536" s="230" t="s">
        <v>1146</v>
      </c>
      <c r="C536" s="231" t="e">
        <v>#N/A</v>
      </c>
      <c r="D536" s="231" t="e">
        <v>#N/A</v>
      </c>
      <c r="E536" s="231" t="e">
        <v>#N/A</v>
      </c>
      <c r="F536" s="231" t="e">
        <v>#N/A</v>
      </c>
      <c r="G536" s="231" t="e">
        <v>#N/A</v>
      </c>
      <c r="H536" s="231" t="e">
        <v>#N/A</v>
      </c>
      <c r="I536" s="231" t="e">
        <v>#N/A</v>
      </c>
      <c r="J536" s="231" t="e">
        <v>#N/A</v>
      </c>
      <c r="K536" s="231" t="e">
        <v>#N/A</v>
      </c>
      <c r="L536" s="164" t="e">
        <v>#N/A</v>
      </c>
      <c r="M536" s="164"/>
      <c r="N536" s="164"/>
      <c r="O536" s="164"/>
      <c r="P536" s="164"/>
      <c r="Q536" s="164"/>
      <c r="R536" s="164"/>
      <c r="S536" s="164"/>
      <c r="T536" s="164"/>
      <c r="U536" s="164"/>
      <c r="V536" s="164"/>
      <c r="W536" s="164"/>
      <c r="X536" s="164"/>
      <c r="Y536" s="164"/>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233"/>
      <c r="BE536" s="233"/>
      <c r="BF536" s="233"/>
      <c r="BG536" s="233"/>
      <c r="BH536" s="233"/>
      <c r="BI536" s="233"/>
      <c r="BJ536" s="233"/>
      <c r="BK536" s="233"/>
      <c r="BL536" s="233"/>
      <c r="BM536" s="233"/>
      <c r="BN536" s="233"/>
      <c r="BO536" s="233"/>
      <c r="BP536" s="233"/>
      <c r="BQ536" s="233"/>
      <c r="BR536" s="233"/>
      <c r="BS536" s="233"/>
      <c r="BT536" s="233"/>
      <c r="BU536" s="233"/>
      <c r="BV536" s="233"/>
      <c r="BW536" s="233"/>
      <c r="BX536" s="233"/>
      <c r="BY536" s="233"/>
      <c r="BZ536" s="233"/>
      <c r="CA536" s="233"/>
      <c r="CB536" s="233"/>
      <c r="CC536" s="233"/>
      <c r="CD536" s="233"/>
      <c r="CE536" s="233"/>
      <c r="CF536" s="233"/>
      <c r="CG536" s="233"/>
      <c r="CH536" s="233"/>
      <c r="CI536" s="233"/>
      <c r="CJ536" s="233"/>
      <c r="CK536" s="233"/>
      <c r="CL536" s="233"/>
      <c r="CM536" s="233"/>
      <c r="CN536" s="233"/>
      <c r="CO536" s="233"/>
      <c r="CP536" s="233"/>
      <c r="CQ536" s="233"/>
      <c r="CR536" s="233"/>
      <c r="CS536" s="233"/>
      <c r="CT536" s="233"/>
      <c r="CU536" s="233"/>
      <c r="CV536" s="233"/>
      <c r="CW536" s="233"/>
      <c r="CX536" s="233"/>
      <c r="CY536" s="233"/>
      <c r="CZ536" s="233"/>
      <c r="DA536" s="233"/>
      <c r="DB536" s="233"/>
      <c r="DC536" s="233"/>
      <c r="DD536" s="233"/>
      <c r="DE536" s="233"/>
      <c r="DF536" s="233"/>
      <c r="DG536" s="233"/>
      <c r="DH536" s="233"/>
      <c r="DI536" s="233"/>
      <c r="DJ536" s="233"/>
      <c r="DK536" s="233"/>
      <c r="DL536" s="233"/>
      <c r="DM536" s="233"/>
      <c r="DN536" s="233"/>
      <c r="DO536" s="233"/>
      <c r="DP536" s="233"/>
      <c r="DQ536" s="233"/>
      <c r="DR536" s="233"/>
      <c r="DS536" s="233"/>
      <c r="DT536" s="229"/>
      <c r="DU536" s="229"/>
      <c r="DV536" s="229"/>
    </row>
    <row r="537" spans="1:126" ht="15.75" x14ac:dyDescent="0.25">
      <c r="A537" s="163" t="s">
        <v>1147</v>
      </c>
      <c r="B537" s="230" t="s">
        <v>1148</v>
      </c>
      <c r="C537" s="231" t="e">
        <v>#N/A</v>
      </c>
      <c r="D537" s="231" t="e">
        <v>#N/A</v>
      </c>
      <c r="E537" s="231" t="e">
        <v>#N/A</v>
      </c>
      <c r="F537" s="231" t="e">
        <v>#N/A</v>
      </c>
      <c r="G537" s="231" t="e">
        <v>#N/A</v>
      </c>
      <c r="H537" s="231" t="e">
        <v>#N/A</v>
      </c>
      <c r="I537" s="231" t="e">
        <v>#N/A</v>
      </c>
      <c r="J537" s="231" t="e">
        <v>#N/A</v>
      </c>
      <c r="K537" s="231" t="e">
        <v>#N/A</v>
      </c>
      <c r="L537" s="164" t="e">
        <v>#N/A</v>
      </c>
      <c r="M537" s="164"/>
      <c r="N537" s="164"/>
      <c r="O537" s="164"/>
      <c r="P537" s="164"/>
      <c r="Q537" s="164"/>
      <c r="R537" s="164"/>
      <c r="S537" s="164"/>
      <c r="T537" s="164"/>
      <c r="U537" s="164"/>
      <c r="V537" s="164"/>
      <c r="W537" s="164"/>
      <c r="X537" s="164"/>
      <c r="Y537" s="164"/>
      <c r="Z537" s="233"/>
      <c r="AA537" s="233"/>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c r="AW537" s="233"/>
      <c r="AX537" s="233"/>
      <c r="AY537" s="233"/>
      <c r="AZ537" s="233"/>
      <c r="BA537" s="233"/>
      <c r="BB537" s="233"/>
      <c r="BC537" s="233"/>
      <c r="BD537" s="233"/>
      <c r="BE537" s="233"/>
      <c r="BF537" s="233"/>
      <c r="BG537" s="233"/>
      <c r="BH537" s="233"/>
      <c r="BI537" s="233"/>
      <c r="BJ537" s="233"/>
      <c r="BK537" s="233"/>
      <c r="BL537" s="233"/>
      <c r="BM537" s="233"/>
      <c r="BN537" s="233"/>
      <c r="BO537" s="233"/>
      <c r="BP537" s="233"/>
      <c r="BQ537" s="233"/>
      <c r="BR537" s="233"/>
      <c r="BS537" s="233"/>
      <c r="BT537" s="233"/>
      <c r="BU537" s="233"/>
      <c r="BV537" s="233"/>
      <c r="BW537" s="233"/>
      <c r="BX537" s="233"/>
      <c r="BY537" s="233"/>
      <c r="BZ537" s="233"/>
      <c r="CA537" s="233"/>
      <c r="CB537" s="233"/>
      <c r="CC537" s="233"/>
      <c r="CD537" s="233"/>
      <c r="CE537" s="233"/>
      <c r="CF537" s="233"/>
      <c r="CG537" s="233"/>
      <c r="CH537" s="233"/>
      <c r="CI537" s="233"/>
      <c r="CJ537" s="233"/>
      <c r="CK537" s="233"/>
      <c r="CL537" s="233"/>
      <c r="CM537" s="233"/>
      <c r="CN537" s="233"/>
      <c r="CO537" s="233"/>
      <c r="CP537" s="233"/>
      <c r="CQ537" s="233"/>
      <c r="CR537" s="233"/>
      <c r="CS537" s="233"/>
      <c r="CT537" s="233"/>
      <c r="CU537" s="233"/>
      <c r="CV537" s="233"/>
      <c r="CW537" s="233"/>
      <c r="CX537" s="233"/>
      <c r="CY537" s="233"/>
      <c r="CZ537" s="233"/>
      <c r="DA537" s="233"/>
      <c r="DB537" s="233"/>
      <c r="DC537" s="233"/>
      <c r="DD537" s="233"/>
      <c r="DE537" s="233"/>
      <c r="DF537" s="233"/>
      <c r="DG537" s="233"/>
      <c r="DH537" s="233"/>
      <c r="DI537" s="233"/>
      <c r="DJ537" s="233"/>
      <c r="DK537" s="233"/>
      <c r="DL537" s="233"/>
      <c r="DM537" s="233"/>
      <c r="DN537" s="233"/>
      <c r="DO537" s="233"/>
      <c r="DP537" s="233"/>
      <c r="DQ537" s="233"/>
      <c r="DR537" s="233"/>
      <c r="DS537" s="233"/>
      <c r="DT537" s="229"/>
      <c r="DU537" s="229"/>
      <c r="DV537" s="229"/>
    </row>
    <row r="538" spans="1:126" ht="15.75" x14ac:dyDescent="0.25">
      <c r="A538" s="163" t="s">
        <v>1149</v>
      </c>
      <c r="B538" s="230" t="s">
        <v>1150</v>
      </c>
      <c r="C538" s="231" t="e">
        <v>#N/A</v>
      </c>
      <c r="D538" s="231" t="e">
        <v>#N/A</v>
      </c>
      <c r="E538" s="231" t="e">
        <v>#N/A</v>
      </c>
      <c r="F538" s="231" t="e">
        <v>#N/A</v>
      </c>
      <c r="G538" s="231" t="e">
        <v>#N/A</v>
      </c>
      <c r="H538" s="231" t="e">
        <v>#N/A</v>
      </c>
      <c r="I538" s="231" t="e">
        <v>#N/A</v>
      </c>
      <c r="J538" s="231" t="e">
        <v>#N/A</v>
      </c>
      <c r="K538" s="231" t="e">
        <v>#N/A</v>
      </c>
      <c r="L538" s="164" t="e">
        <v>#N/A</v>
      </c>
      <c r="M538" s="164"/>
      <c r="N538" s="164"/>
      <c r="O538" s="164"/>
      <c r="P538" s="164"/>
      <c r="Q538" s="164"/>
      <c r="R538" s="164"/>
      <c r="S538" s="164"/>
      <c r="T538" s="164"/>
      <c r="U538" s="164"/>
      <c r="V538" s="164"/>
      <c r="W538" s="164"/>
      <c r="X538" s="164"/>
      <c r="Y538" s="164"/>
      <c r="Z538" s="233"/>
      <c r="AA538" s="233"/>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c r="AW538" s="233"/>
      <c r="AX538" s="233"/>
      <c r="AY538" s="233"/>
      <c r="AZ538" s="233"/>
      <c r="BA538" s="233"/>
      <c r="BB538" s="233"/>
      <c r="BC538" s="233"/>
      <c r="BD538" s="233"/>
      <c r="BE538" s="233"/>
      <c r="BF538" s="233"/>
      <c r="BG538" s="233"/>
      <c r="BH538" s="233"/>
      <c r="BI538" s="233"/>
      <c r="BJ538" s="233"/>
      <c r="BK538" s="233"/>
      <c r="BL538" s="233"/>
      <c r="BM538" s="233"/>
      <c r="BN538" s="233"/>
      <c r="BO538" s="233"/>
      <c r="BP538" s="233"/>
      <c r="BQ538" s="233"/>
      <c r="BR538" s="233"/>
      <c r="BS538" s="233"/>
      <c r="BT538" s="233"/>
      <c r="BU538" s="233"/>
      <c r="BV538" s="233"/>
      <c r="BW538" s="233"/>
      <c r="BX538" s="233"/>
      <c r="BY538" s="233"/>
      <c r="BZ538" s="233"/>
      <c r="CA538" s="233"/>
      <c r="CB538" s="233"/>
      <c r="CC538" s="233"/>
      <c r="CD538" s="233"/>
      <c r="CE538" s="233"/>
      <c r="CF538" s="233"/>
      <c r="CG538" s="233"/>
      <c r="CH538" s="233"/>
      <c r="CI538" s="233"/>
      <c r="CJ538" s="233"/>
      <c r="CK538" s="233"/>
      <c r="CL538" s="233"/>
      <c r="CM538" s="233"/>
      <c r="CN538" s="233"/>
      <c r="CO538" s="233"/>
      <c r="CP538" s="233"/>
      <c r="CQ538" s="233"/>
      <c r="CR538" s="233"/>
      <c r="CS538" s="233"/>
      <c r="CT538" s="233"/>
      <c r="CU538" s="233"/>
      <c r="CV538" s="233"/>
      <c r="CW538" s="233"/>
      <c r="CX538" s="233"/>
      <c r="CY538" s="233"/>
      <c r="CZ538" s="233"/>
      <c r="DA538" s="233"/>
      <c r="DB538" s="233"/>
      <c r="DC538" s="233"/>
      <c r="DD538" s="233"/>
      <c r="DE538" s="233"/>
      <c r="DF538" s="233"/>
      <c r="DG538" s="233"/>
      <c r="DH538" s="233"/>
      <c r="DI538" s="233"/>
      <c r="DJ538" s="233"/>
      <c r="DK538" s="233"/>
      <c r="DL538" s="233"/>
      <c r="DM538" s="233"/>
      <c r="DN538" s="233"/>
      <c r="DO538" s="233"/>
      <c r="DP538" s="233"/>
      <c r="DQ538" s="233"/>
      <c r="DR538" s="233"/>
      <c r="DS538" s="233"/>
      <c r="DT538" s="229"/>
      <c r="DU538" s="229"/>
      <c r="DV538" s="229"/>
    </row>
    <row r="539" spans="1:126" ht="15.75" x14ac:dyDescent="0.25">
      <c r="A539" s="235" t="s">
        <v>1151</v>
      </c>
      <c r="B539" s="236" t="s">
        <v>1152</v>
      </c>
      <c r="C539" s="238" t="s">
        <v>1223</v>
      </c>
      <c r="D539" s="237" t="s">
        <v>1223</v>
      </c>
      <c r="E539" s="237">
        <v>205250</v>
      </c>
      <c r="F539" s="237">
        <v>276500</v>
      </c>
      <c r="G539" s="237">
        <v>404615</v>
      </c>
      <c r="H539" s="238" t="s">
        <v>1223</v>
      </c>
      <c r="I539" s="237">
        <v>155</v>
      </c>
      <c r="J539" s="237">
        <v>178</v>
      </c>
      <c r="K539" s="237">
        <v>268</v>
      </c>
      <c r="L539" s="239" t="s">
        <v>1735</v>
      </c>
      <c r="M539" s="154"/>
      <c r="N539" s="154"/>
      <c r="O539" s="154"/>
      <c r="P539" s="154"/>
      <c r="Q539" s="154"/>
      <c r="R539" s="154"/>
      <c r="S539" s="154"/>
      <c r="T539" s="154"/>
      <c r="U539" s="154"/>
      <c r="V539" s="154"/>
      <c r="W539" s="154"/>
      <c r="X539" s="154"/>
      <c r="Y539" s="154"/>
      <c r="Z539" s="240"/>
      <c r="AA539" s="240"/>
      <c r="AB539" s="240"/>
      <c r="AC539" s="240"/>
      <c r="AD539" s="240"/>
      <c r="AE539" s="240"/>
      <c r="AF539" s="240"/>
      <c r="AG539" s="240"/>
      <c r="AH539" s="240"/>
      <c r="AI539" s="240"/>
      <c r="AJ539" s="240"/>
      <c r="AK539" s="240"/>
      <c r="AL539" s="240"/>
      <c r="AM539" s="240"/>
      <c r="AN539" s="240"/>
      <c r="AO539" s="240"/>
      <c r="AP539" s="240"/>
      <c r="AQ539" s="240"/>
      <c r="AR539" s="240"/>
      <c r="AS539" s="240"/>
      <c r="AT539" s="240"/>
      <c r="AU539" s="240"/>
      <c r="AV539" s="240"/>
      <c r="AW539" s="240"/>
      <c r="AX539" s="240"/>
      <c r="AY539" s="240"/>
      <c r="AZ539" s="240"/>
      <c r="BA539" s="240"/>
      <c r="BB539" s="240"/>
      <c r="BC539" s="240"/>
      <c r="BD539" s="240"/>
      <c r="BE539" s="240"/>
      <c r="BF539" s="240"/>
      <c r="BG539" s="240"/>
      <c r="BH539" s="240"/>
      <c r="BI539" s="240"/>
      <c r="BJ539" s="240"/>
      <c r="BK539" s="240"/>
      <c r="BL539" s="240"/>
      <c r="BM539" s="240"/>
      <c r="BN539" s="240"/>
      <c r="BO539" s="240"/>
      <c r="BP539" s="240"/>
      <c r="BQ539" s="240"/>
      <c r="BR539" s="240"/>
      <c r="BS539" s="240"/>
      <c r="BT539" s="240"/>
      <c r="BU539" s="240"/>
      <c r="BV539" s="240"/>
      <c r="BW539" s="240"/>
      <c r="BX539" s="240"/>
      <c r="BY539" s="240"/>
      <c r="BZ539" s="240"/>
      <c r="CA539" s="240"/>
      <c r="CB539" s="240"/>
      <c r="CC539" s="240"/>
      <c r="CD539" s="240"/>
      <c r="CE539" s="240"/>
      <c r="CF539" s="240"/>
      <c r="CG539" s="240"/>
      <c r="CH539" s="240"/>
      <c r="CI539" s="240"/>
      <c r="CJ539" s="240"/>
      <c r="CK539" s="240"/>
      <c r="CL539" s="240"/>
      <c r="CM539" s="240"/>
      <c r="CN539" s="240"/>
      <c r="CO539" s="240"/>
      <c r="CP539" s="240"/>
      <c r="CQ539" s="240"/>
      <c r="CR539" s="240"/>
      <c r="CS539" s="240"/>
      <c r="CT539" s="240"/>
      <c r="CU539" s="240"/>
      <c r="CV539" s="240"/>
      <c r="CW539" s="240"/>
      <c r="CX539" s="240"/>
      <c r="CY539" s="240"/>
      <c r="CZ539" s="240"/>
      <c r="DA539" s="240"/>
      <c r="DB539" s="240"/>
      <c r="DC539" s="240"/>
      <c r="DD539" s="240"/>
      <c r="DE539" s="240"/>
      <c r="DF539" s="240"/>
      <c r="DG539" s="240"/>
      <c r="DH539" s="240"/>
      <c r="DI539" s="240"/>
      <c r="DJ539" s="240"/>
      <c r="DK539" s="240"/>
      <c r="DL539" s="240"/>
      <c r="DM539" s="240"/>
      <c r="DN539" s="240"/>
      <c r="DO539" s="240"/>
      <c r="DP539" s="240"/>
      <c r="DQ539" s="240"/>
      <c r="DR539" s="240"/>
      <c r="DS539" s="240"/>
      <c r="DT539" s="229"/>
      <c r="DU539" s="229"/>
      <c r="DV539" s="229"/>
    </row>
    <row r="540" spans="1:126" ht="15.75" x14ac:dyDescent="0.25">
      <c r="A540" s="235" t="s">
        <v>1153</v>
      </c>
      <c r="B540" s="235" t="s">
        <v>1154</v>
      </c>
      <c r="C540" s="237" t="s">
        <v>1223</v>
      </c>
      <c r="D540" s="237" t="s">
        <v>1223</v>
      </c>
      <c r="E540" s="237">
        <v>197250</v>
      </c>
      <c r="F540" s="237">
        <v>213429</v>
      </c>
      <c r="G540" s="237">
        <v>399900</v>
      </c>
      <c r="H540" s="237" t="s">
        <v>1223</v>
      </c>
      <c r="I540" s="237">
        <v>132</v>
      </c>
      <c r="J540" s="237">
        <v>158</v>
      </c>
      <c r="K540" s="237">
        <v>317</v>
      </c>
      <c r="L540" s="239" t="s">
        <v>1827</v>
      </c>
      <c r="M540" s="164"/>
      <c r="N540" s="164"/>
      <c r="O540" s="154"/>
      <c r="P540" s="154"/>
      <c r="Q540" s="154"/>
      <c r="R540" s="154"/>
      <c r="S540" s="154"/>
      <c r="T540" s="154"/>
      <c r="U540" s="154"/>
      <c r="V540" s="154"/>
      <c r="W540" s="154"/>
      <c r="X540" s="154"/>
      <c r="Y540" s="154"/>
      <c r="Z540" s="240"/>
      <c r="AA540" s="240"/>
      <c r="AB540" s="240"/>
      <c r="AC540" s="240"/>
      <c r="AD540" s="240"/>
      <c r="AE540" s="240"/>
      <c r="AF540" s="240"/>
      <c r="AG540" s="240"/>
      <c r="AH540" s="240"/>
      <c r="AI540" s="240"/>
      <c r="AJ540" s="240"/>
      <c r="AK540" s="240"/>
      <c r="AL540" s="240"/>
      <c r="AM540" s="240"/>
      <c r="AN540" s="240"/>
      <c r="AO540" s="240"/>
      <c r="AP540" s="240"/>
      <c r="AQ540" s="240"/>
      <c r="AR540" s="240"/>
      <c r="AS540" s="240"/>
      <c r="AT540" s="240"/>
      <c r="AU540" s="240"/>
      <c r="AV540" s="240"/>
      <c r="AW540" s="240"/>
      <c r="AX540" s="240"/>
      <c r="AY540" s="240"/>
      <c r="AZ540" s="240"/>
      <c r="BA540" s="240"/>
      <c r="BB540" s="240"/>
      <c r="BC540" s="240"/>
      <c r="BD540" s="240"/>
      <c r="BE540" s="240"/>
      <c r="BF540" s="240"/>
      <c r="BG540" s="240"/>
      <c r="BH540" s="240"/>
      <c r="BI540" s="240"/>
      <c r="BJ540" s="240"/>
      <c r="BK540" s="240"/>
      <c r="BL540" s="240"/>
      <c r="BM540" s="240"/>
      <c r="BN540" s="240"/>
      <c r="BO540" s="240"/>
      <c r="BP540" s="240"/>
      <c r="BQ540" s="240"/>
      <c r="BR540" s="240"/>
      <c r="BS540" s="240"/>
      <c r="BT540" s="240"/>
      <c r="BU540" s="240"/>
      <c r="BV540" s="240"/>
      <c r="BW540" s="240"/>
      <c r="BX540" s="240"/>
      <c r="BY540" s="240"/>
      <c r="BZ540" s="240"/>
      <c r="CA540" s="240"/>
      <c r="CB540" s="240"/>
      <c r="CC540" s="240"/>
      <c r="CD540" s="240"/>
      <c r="CE540" s="240"/>
      <c r="CF540" s="240"/>
      <c r="CG540" s="240"/>
      <c r="CH540" s="240"/>
      <c r="CI540" s="240"/>
      <c r="CJ540" s="240"/>
      <c r="CK540" s="240"/>
      <c r="CL540" s="240"/>
      <c r="CM540" s="240"/>
      <c r="CN540" s="240"/>
      <c r="CO540" s="240"/>
      <c r="CP540" s="240"/>
      <c r="CQ540" s="240"/>
      <c r="CR540" s="240"/>
      <c r="CS540" s="240"/>
      <c r="CT540" s="240"/>
      <c r="CU540" s="240"/>
      <c r="CV540" s="240"/>
      <c r="CW540" s="240"/>
      <c r="CX540" s="240"/>
      <c r="CY540" s="240"/>
      <c r="CZ540" s="240"/>
      <c r="DA540" s="240"/>
      <c r="DB540" s="240"/>
      <c r="DC540" s="240"/>
      <c r="DD540" s="240"/>
      <c r="DE540" s="240"/>
      <c r="DF540" s="240"/>
      <c r="DG540" s="240"/>
      <c r="DH540" s="240"/>
      <c r="DI540" s="240"/>
      <c r="DJ540" s="240"/>
      <c r="DK540" s="240"/>
      <c r="DL540" s="240"/>
      <c r="DM540" s="240"/>
      <c r="DN540" s="240"/>
      <c r="DO540" s="240"/>
      <c r="DP540" s="240"/>
      <c r="DQ540" s="240"/>
      <c r="DR540" s="240"/>
      <c r="DS540" s="240"/>
      <c r="DT540" s="229"/>
      <c r="DU540" s="229"/>
      <c r="DV540" s="229"/>
    </row>
    <row r="541" spans="1:126" ht="15.75" x14ac:dyDescent="0.25">
      <c r="A541" s="163" t="s">
        <v>1155</v>
      </c>
      <c r="B541" s="230" t="s">
        <v>1156</v>
      </c>
      <c r="C541" s="231" t="e">
        <v>#N/A</v>
      </c>
      <c r="D541" s="231" t="e">
        <v>#N/A</v>
      </c>
      <c r="E541" s="231" t="e">
        <v>#N/A</v>
      </c>
      <c r="F541" s="231" t="e">
        <v>#N/A</v>
      </c>
      <c r="G541" s="231" t="e">
        <v>#N/A</v>
      </c>
      <c r="H541" s="231" t="e">
        <v>#N/A</v>
      </c>
      <c r="I541" s="231" t="e">
        <v>#N/A</v>
      </c>
      <c r="J541" s="231" t="e">
        <v>#N/A</v>
      </c>
      <c r="K541" s="231" t="e">
        <v>#N/A</v>
      </c>
      <c r="L541" s="164" t="e">
        <v>#N/A</v>
      </c>
      <c r="M541" s="164"/>
      <c r="N541" s="164"/>
      <c r="O541" s="164"/>
      <c r="P541" s="164"/>
      <c r="Q541" s="164"/>
      <c r="R541" s="164"/>
      <c r="S541" s="164"/>
      <c r="T541" s="164"/>
      <c r="U541" s="164"/>
      <c r="V541" s="164"/>
      <c r="W541" s="164"/>
      <c r="X541" s="164"/>
      <c r="Y541" s="164"/>
      <c r="Z541" s="232"/>
      <c r="AA541" s="232"/>
      <c r="AB541" s="232"/>
      <c r="AC541" s="232"/>
      <c r="AD541" s="232"/>
      <c r="AE541" s="232"/>
      <c r="AF541" s="232"/>
      <c r="AG541" s="232"/>
      <c r="AH541" s="232"/>
      <c r="AI541" s="232"/>
      <c r="AJ541" s="232"/>
      <c r="AK541" s="232"/>
      <c r="AL541" s="232"/>
      <c r="AM541" s="232"/>
      <c r="AN541" s="232"/>
      <c r="AO541" s="232"/>
      <c r="AP541" s="232"/>
      <c r="AQ541" s="232"/>
      <c r="AR541" s="232"/>
      <c r="AS541" s="232"/>
      <c r="AT541" s="232"/>
      <c r="AU541" s="232"/>
      <c r="AV541" s="232"/>
      <c r="AW541" s="232"/>
      <c r="AX541" s="232"/>
      <c r="AY541" s="232"/>
      <c r="AZ541" s="232"/>
      <c r="BA541" s="232"/>
      <c r="BB541" s="232"/>
      <c r="BC541" s="232"/>
      <c r="BD541" s="232"/>
      <c r="BE541" s="232"/>
      <c r="BF541" s="232"/>
      <c r="BG541" s="232"/>
      <c r="BH541" s="232"/>
      <c r="BI541" s="232"/>
      <c r="BJ541" s="232"/>
      <c r="BK541" s="232"/>
      <c r="BL541" s="232"/>
      <c r="BM541" s="232"/>
      <c r="BN541" s="232"/>
      <c r="BO541" s="232"/>
      <c r="BP541" s="232"/>
      <c r="BQ541" s="232"/>
      <c r="BR541" s="232"/>
      <c r="BS541" s="232"/>
      <c r="BT541" s="232"/>
      <c r="BU541" s="232"/>
      <c r="BV541" s="232"/>
      <c r="BW541" s="232"/>
      <c r="BX541" s="232"/>
      <c r="BY541" s="232"/>
      <c r="BZ541" s="232"/>
      <c r="CA541" s="232"/>
      <c r="CB541" s="232"/>
      <c r="CC541" s="232"/>
      <c r="CD541" s="232"/>
      <c r="CE541" s="232"/>
      <c r="CF541" s="232"/>
      <c r="CG541" s="232"/>
      <c r="CH541" s="232"/>
      <c r="CI541" s="232"/>
      <c r="CJ541" s="232"/>
      <c r="CK541" s="232"/>
      <c r="CL541" s="232"/>
      <c r="CM541" s="232"/>
      <c r="CN541" s="232"/>
      <c r="CO541" s="232"/>
      <c r="CP541" s="232"/>
      <c r="CQ541" s="232"/>
      <c r="CR541" s="232"/>
      <c r="CS541" s="232"/>
      <c r="CT541" s="232"/>
      <c r="CU541" s="232"/>
      <c r="CV541" s="232"/>
      <c r="CW541" s="232"/>
      <c r="CX541" s="232"/>
      <c r="CY541" s="232"/>
      <c r="CZ541" s="232"/>
      <c r="DA541" s="232"/>
      <c r="DB541" s="232"/>
      <c r="DC541" s="232"/>
      <c r="DD541" s="232"/>
      <c r="DE541" s="232"/>
      <c r="DF541" s="232"/>
      <c r="DG541" s="232"/>
      <c r="DH541" s="232"/>
      <c r="DI541" s="232"/>
      <c r="DJ541" s="232"/>
      <c r="DK541" s="232"/>
      <c r="DL541" s="232"/>
      <c r="DM541" s="232"/>
      <c r="DN541" s="232"/>
      <c r="DO541" s="232"/>
      <c r="DP541" s="232"/>
      <c r="DQ541" s="232"/>
      <c r="DR541" s="232"/>
      <c r="DS541" s="232"/>
      <c r="DT541" s="229"/>
      <c r="DU541" s="229"/>
      <c r="DV541" s="229"/>
    </row>
    <row r="542" spans="1:126" ht="15.75" x14ac:dyDescent="0.25">
      <c r="A542" s="163" t="s">
        <v>1157</v>
      </c>
      <c r="B542" s="230" t="s">
        <v>1158</v>
      </c>
      <c r="C542" s="231" t="e">
        <v>#N/A</v>
      </c>
      <c r="D542" s="231" t="e">
        <v>#N/A</v>
      </c>
      <c r="E542" s="231" t="e">
        <v>#N/A</v>
      </c>
      <c r="F542" s="231" t="e">
        <v>#N/A</v>
      </c>
      <c r="G542" s="231" t="e">
        <v>#N/A</v>
      </c>
      <c r="H542" s="231" t="e">
        <v>#N/A</v>
      </c>
      <c r="I542" s="231" t="e">
        <v>#N/A</v>
      </c>
      <c r="J542" s="231" t="e">
        <v>#N/A</v>
      </c>
      <c r="K542" s="231" t="e">
        <v>#N/A</v>
      </c>
      <c r="L542" s="164" t="e">
        <v>#N/A</v>
      </c>
      <c r="M542" s="164"/>
      <c r="N542" s="164"/>
      <c r="O542" s="164"/>
      <c r="P542" s="164"/>
      <c r="Q542" s="164"/>
      <c r="R542" s="164"/>
      <c r="S542" s="164"/>
      <c r="T542" s="164"/>
      <c r="U542" s="164"/>
      <c r="V542" s="164"/>
      <c r="W542" s="164"/>
      <c r="X542" s="164"/>
      <c r="Y542" s="164"/>
      <c r="Z542" s="233"/>
      <c r="AA542" s="233"/>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c r="AW542" s="233"/>
      <c r="AX542" s="233"/>
      <c r="AY542" s="233"/>
      <c r="AZ542" s="233"/>
      <c r="BA542" s="233"/>
      <c r="BB542" s="233"/>
      <c r="BC542" s="233"/>
      <c r="BD542" s="233"/>
      <c r="BE542" s="233"/>
      <c r="BF542" s="233"/>
      <c r="BG542" s="233"/>
      <c r="BH542" s="233"/>
      <c r="BI542" s="233"/>
      <c r="BJ542" s="233"/>
      <c r="BK542" s="233"/>
      <c r="BL542" s="233"/>
      <c r="BM542" s="233"/>
      <c r="BN542" s="233"/>
      <c r="BO542" s="233"/>
      <c r="BP542" s="233"/>
      <c r="BQ542" s="233"/>
      <c r="BR542" s="233"/>
      <c r="BS542" s="233"/>
      <c r="BT542" s="233"/>
      <c r="BU542" s="233"/>
      <c r="BV542" s="233"/>
      <c r="BW542" s="233"/>
      <c r="BX542" s="233"/>
      <c r="BY542" s="233"/>
      <c r="BZ542" s="233"/>
      <c r="CA542" s="233"/>
      <c r="CB542" s="233"/>
      <c r="CC542" s="233"/>
      <c r="CD542" s="233"/>
      <c r="CE542" s="233"/>
      <c r="CF542" s="233"/>
      <c r="CG542" s="233"/>
      <c r="CH542" s="233"/>
      <c r="CI542" s="233"/>
      <c r="CJ542" s="233"/>
      <c r="CK542" s="233"/>
      <c r="CL542" s="233"/>
      <c r="CM542" s="233"/>
      <c r="CN542" s="233"/>
      <c r="CO542" s="233"/>
      <c r="CP542" s="233"/>
      <c r="CQ542" s="233"/>
      <c r="CR542" s="233"/>
      <c r="CS542" s="233"/>
      <c r="CT542" s="233"/>
      <c r="CU542" s="233"/>
      <c r="CV542" s="233"/>
      <c r="CW542" s="233"/>
      <c r="CX542" s="233"/>
      <c r="CY542" s="233"/>
      <c r="CZ542" s="233"/>
      <c r="DA542" s="233"/>
      <c r="DB542" s="233"/>
      <c r="DC542" s="233"/>
      <c r="DD542" s="233"/>
      <c r="DE542" s="233"/>
      <c r="DF542" s="233"/>
      <c r="DG542" s="233"/>
      <c r="DH542" s="233"/>
      <c r="DI542" s="233"/>
      <c r="DJ542" s="233"/>
      <c r="DK542" s="233"/>
      <c r="DL542" s="233"/>
      <c r="DM542" s="233"/>
      <c r="DN542" s="233"/>
      <c r="DO542" s="233"/>
      <c r="DP542" s="233"/>
      <c r="DQ542" s="233"/>
      <c r="DR542" s="233"/>
      <c r="DS542" s="233"/>
      <c r="DT542" s="229"/>
      <c r="DU542" s="229"/>
      <c r="DV542" s="229"/>
    </row>
    <row r="543" spans="1:126" ht="15.75" x14ac:dyDescent="0.25">
      <c r="A543" s="235" t="s">
        <v>1159</v>
      </c>
      <c r="B543" s="235" t="s">
        <v>1160</v>
      </c>
      <c r="C543" s="237" t="s">
        <v>1223</v>
      </c>
      <c r="D543" s="237" t="s">
        <v>1223</v>
      </c>
      <c r="E543" s="237">
        <v>229808</v>
      </c>
      <c r="F543" s="237">
        <v>257682</v>
      </c>
      <c r="G543" s="237">
        <v>384900</v>
      </c>
      <c r="H543" s="237">
        <v>114</v>
      </c>
      <c r="I543" s="237">
        <v>156</v>
      </c>
      <c r="J543" s="237">
        <v>173</v>
      </c>
      <c r="K543" s="237" t="s">
        <v>1223</v>
      </c>
      <c r="L543" s="239" t="s">
        <v>1826</v>
      </c>
      <c r="M543" s="164"/>
      <c r="N543" s="164"/>
      <c r="O543" s="154"/>
      <c r="P543" s="154"/>
      <c r="Q543" s="154"/>
      <c r="R543" s="154"/>
      <c r="S543" s="154"/>
      <c r="T543" s="154"/>
      <c r="U543" s="154"/>
      <c r="V543" s="154"/>
      <c r="W543" s="154"/>
      <c r="X543" s="154"/>
      <c r="Y543" s="154"/>
      <c r="Z543" s="240"/>
      <c r="AA543" s="240"/>
      <c r="AB543" s="240"/>
      <c r="AC543" s="240"/>
      <c r="AD543" s="240"/>
      <c r="AE543" s="240"/>
      <c r="AF543" s="240"/>
      <c r="AG543" s="240"/>
      <c r="AH543" s="240"/>
      <c r="AI543" s="240"/>
      <c r="AJ543" s="240"/>
      <c r="AK543" s="240"/>
      <c r="AL543" s="240"/>
      <c r="AM543" s="240"/>
      <c r="AN543" s="240"/>
      <c r="AO543" s="240"/>
      <c r="AP543" s="240"/>
      <c r="AQ543" s="240"/>
      <c r="AR543" s="240"/>
      <c r="AS543" s="240"/>
      <c r="AT543" s="240"/>
      <c r="AU543" s="240"/>
      <c r="AV543" s="240"/>
      <c r="AW543" s="240"/>
      <c r="AX543" s="240"/>
      <c r="AY543" s="240"/>
      <c r="AZ543" s="240"/>
      <c r="BA543" s="240"/>
      <c r="BB543" s="240"/>
      <c r="BC543" s="240"/>
      <c r="BD543" s="240"/>
      <c r="BE543" s="240"/>
      <c r="BF543" s="240"/>
      <c r="BG543" s="240"/>
      <c r="BH543" s="240"/>
      <c r="BI543" s="240"/>
      <c r="BJ543" s="240"/>
      <c r="BK543" s="240"/>
      <c r="BL543" s="240"/>
      <c r="BM543" s="240"/>
      <c r="BN543" s="240"/>
      <c r="BO543" s="240"/>
      <c r="BP543" s="240"/>
      <c r="BQ543" s="240"/>
      <c r="BR543" s="240"/>
      <c r="BS543" s="240"/>
      <c r="BT543" s="240"/>
      <c r="BU543" s="240"/>
      <c r="BV543" s="240"/>
      <c r="BW543" s="240"/>
      <c r="BX543" s="240"/>
      <c r="BY543" s="240"/>
      <c r="BZ543" s="240"/>
      <c r="CA543" s="240"/>
      <c r="CB543" s="240"/>
      <c r="CC543" s="240"/>
      <c r="CD543" s="240"/>
      <c r="CE543" s="240"/>
      <c r="CF543" s="240"/>
      <c r="CG543" s="240"/>
      <c r="CH543" s="240"/>
      <c r="CI543" s="240"/>
      <c r="CJ543" s="240"/>
      <c r="CK543" s="240"/>
      <c r="CL543" s="240"/>
      <c r="CM543" s="240"/>
      <c r="CN543" s="240"/>
      <c r="CO543" s="240"/>
      <c r="CP543" s="240"/>
      <c r="CQ543" s="240"/>
      <c r="CR543" s="240"/>
      <c r="CS543" s="240"/>
      <c r="CT543" s="240"/>
      <c r="CU543" s="240"/>
      <c r="CV543" s="240"/>
      <c r="CW543" s="240"/>
      <c r="CX543" s="240"/>
      <c r="CY543" s="240"/>
      <c r="CZ543" s="240"/>
      <c r="DA543" s="240"/>
      <c r="DB543" s="240"/>
      <c r="DC543" s="240"/>
      <c r="DD543" s="240"/>
      <c r="DE543" s="240"/>
      <c r="DF543" s="240"/>
      <c r="DG543" s="240"/>
      <c r="DH543" s="240"/>
      <c r="DI543" s="240"/>
      <c r="DJ543" s="240"/>
      <c r="DK543" s="240"/>
      <c r="DL543" s="240"/>
      <c r="DM543" s="240"/>
      <c r="DN543" s="240"/>
      <c r="DO543" s="240"/>
      <c r="DP543" s="240"/>
      <c r="DQ543" s="240"/>
      <c r="DR543" s="240"/>
      <c r="DS543" s="240"/>
      <c r="DT543" s="229"/>
      <c r="DU543" s="229"/>
      <c r="DV543" s="229"/>
    </row>
    <row r="544" spans="1:126" ht="15.75" x14ac:dyDescent="0.25">
      <c r="A544" s="163" t="s">
        <v>1161</v>
      </c>
      <c r="B544" s="230" t="s">
        <v>1162</v>
      </c>
      <c r="C544" s="231" t="e">
        <v>#N/A</v>
      </c>
      <c r="D544" s="231" t="e">
        <v>#N/A</v>
      </c>
      <c r="E544" s="231" t="e">
        <v>#N/A</v>
      </c>
      <c r="F544" s="231" t="e">
        <v>#N/A</v>
      </c>
      <c r="G544" s="231" t="e">
        <v>#N/A</v>
      </c>
      <c r="H544" s="231" t="e">
        <v>#N/A</v>
      </c>
      <c r="I544" s="231" t="e">
        <v>#N/A</v>
      </c>
      <c r="J544" s="231" t="e">
        <v>#N/A</v>
      </c>
      <c r="K544" s="231" t="e">
        <v>#N/A</v>
      </c>
      <c r="L544" s="164" t="e">
        <v>#N/A</v>
      </c>
      <c r="M544" s="164"/>
      <c r="N544" s="164"/>
      <c r="O544" s="164"/>
      <c r="P544" s="164"/>
      <c r="Q544" s="164"/>
      <c r="R544" s="164"/>
      <c r="S544" s="164"/>
      <c r="T544" s="164"/>
      <c r="U544" s="164"/>
      <c r="V544" s="164"/>
      <c r="W544" s="164"/>
      <c r="X544" s="164"/>
      <c r="Y544" s="164"/>
      <c r="Z544" s="233"/>
      <c r="AA544" s="233"/>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c r="AW544" s="233"/>
      <c r="AX544" s="233"/>
      <c r="AY544" s="233"/>
      <c r="AZ544" s="233"/>
      <c r="BA544" s="233"/>
      <c r="BB544" s="233"/>
      <c r="BC544" s="233"/>
      <c r="BD544" s="233"/>
      <c r="BE544" s="233"/>
      <c r="BF544" s="233"/>
      <c r="BG544" s="233"/>
      <c r="BH544" s="233"/>
      <c r="BI544" s="233"/>
      <c r="BJ544" s="233"/>
      <c r="BK544" s="233"/>
      <c r="BL544" s="233"/>
      <c r="BM544" s="233"/>
      <c r="BN544" s="233"/>
      <c r="BO544" s="233"/>
      <c r="BP544" s="233"/>
      <c r="BQ544" s="233"/>
      <c r="BR544" s="233"/>
      <c r="BS544" s="233"/>
      <c r="BT544" s="233"/>
      <c r="BU544" s="233"/>
      <c r="BV544" s="233"/>
      <c r="BW544" s="233"/>
      <c r="BX544" s="233"/>
      <c r="BY544" s="233"/>
      <c r="BZ544" s="233"/>
      <c r="CA544" s="233"/>
      <c r="CB544" s="233"/>
      <c r="CC544" s="233"/>
      <c r="CD544" s="233"/>
      <c r="CE544" s="233"/>
      <c r="CF544" s="233"/>
      <c r="CG544" s="233"/>
      <c r="CH544" s="233"/>
      <c r="CI544" s="233"/>
      <c r="CJ544" s="233"/>
      <c r="CK544" s="233"/>
      <c r="CL544" s="233"/>
      <c r="CM544" s="233"/>
      <c r="CN544" s="233"/>
      <c r="CO544" s="233"/>
      <c r="CP544" s="233"/>
      <c r="CQ544" s="233"/>
      <c r="CR544" s="233"/>
      <c r="CS544" s="233"/>
      <c r="CT544" s="233"/>
      <c r="CU544" s="233"/>
      <c r="CV544" s="233"/>
      <c r="CW544" s="233"/>
      <c r="CX544" s="233"/>
      <c r="CY544" s="233"/>
      <c r="CZ544" s="233"/>
      <c r="DA544" s="233"/>
      <c r="DB544" s="233"/>
      <c r="DC544" s="233"/>
      <c r="DD544" s="233"/>
      <c r="DE544" s="233"/>
      <c r="DF544" s="233"/>
      <c r="DG544" s="233"/>
      <c r="DH544" s="233"/>
      <c r="DI544" s="233"/>
      <c r="DJ544" s="233"/>
      <c r="DK544" s="233"/>
      <c r="DL544" s="233"/>
      <c r="DM544" s="233"/>
      <c r="DN544" s="233"/>
      <c r="DO544" s="233"/>
      <c r="DP544" s="233"/>
      <c r="DQ544" s="233"/>
      <c r="DR544" s="233"/>
      <c r="DS544" s="233"/>
      <c r="DT544" s="229"/>
      <c r="DU544" s="229"/>
      <c r="DV544" s="229"/>
    </row>
    <row r="545" spans="1:126" x14ac:dyDescent="0.25">
      <c r="A545" s="235" t="s">
        <v>1163</v>
      </c>
      <c r="B545" s="235" t="s">
        <v>1164</v>
      </c>
      <c r="C545" s="237">
        <v>98577</v>
      </c>
      <c r="D545" s="237">
        <v>117485</v>
      </c>
      <c r="E545" s="237">
        <v>176969</v>
      </c>
      <c r="F545" s="237">
        <v>223775</v>
      </c>
      <c r="G545" s="237">
        <v>327211</v>
      </c>
      <c r="H545" s="237">
        <v>118</v>
      </c>
      <c r="I545" s="237">
        <v>146</v>
      </c>
      <c r="J545" s="237">
        <v>173</v>
      </c>
      <c r="K545" s="237">
        <v>265</v>
      </c>
      <c r="L545" s="239" t="s">
        <v>1830</v>
      </c>
      <c r="M545" s="164"/>
      <c r="N545" s="164"/>
      <c r="O545" s="154"/>
      <c r="P545" s="154"/>
      <c r="Q545" s="154"/>
      <c r="R545" s="154"/>
      <c r="S545" s="154"/>
      <c r="T545" s="154"/>
      <c r="U545" s="154"/>
      <c r="V545" s="154"/>
      <c r="W545" s="154"/>
      <c r="X545" s="154"/>
      <c r="Y545" s="154"/>
      <c r="Z545" s="241"/>
      <c r="AA545" s="241"/>
      <c r="AB545" s="241"/>
      <c r="AC545" s="241"/>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row>
    <row r="546" spans="1:126" x14ac:dyDescent="0.25">
      <c r="A546" s="247" t="s">
        <v>1165</v>
      </c>
      <c r="B546" s="247" t="s">
        <v>1166</v>
      </c>
      <c r="C546" s="231" t="e">
        <v>#N/A</v>
      </c>
      <c r="D546" s="231" t="e">
        <v>#N/A</v>
      </c>
      <c r="E546" s="231" t="e">
        <v>#N/A</v>
      </c>
      <c r="F546" s="231" t="e">
        <v>#N/A</v>
      </c>
      <c r="G546" s="231" t="e">
        <v>#N/A</v>
      </c>
      <c r="H546" s="231" t="e">
        <v>#N/A</v>
      </c>
      <c r="I546" s="231" t="e">
        <v>#N/A</v>
      </c>
      <c r="J546" s="231" t="e">
        <v>#N/A</v>
      </c>
      <c r="K546" s="231" t="e">
        <v>#N/A</v>
      </c>
      <c r="L546" s="164" t="e">
        <v>#N/A</v>
      </c>
      <c r="M546" s="164"/>
      <c r="N546" s="164"/>
      <c r="O546" s="164"/>
      <c r="P546" s="164"/>
      <c r="Q546" s="164"/>
      <c r="R546" s="164"/>
      <c r="S546" s="164"/>
      <c r="T546" s="164"/>
      <c r="U546" s="164"/>
      <c r="V546" s="164"/>
      <c r="W546" s="164"/>
      <c r="X546" s="164"/>
      <c r="Y546" s="164"/>
      <c r="Z546" s="233"/>
      <c r="AA546" s="233"/>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c r="AW546" s="233"/>
      <c r="AX546" s="233"/>
      <c r="AY546" s="233"/>
      <c r="AZ546" s="233"/>
      <c r="BA546" s="233"/>
      <c r="BB546" s="233"/>
      <c r="BC546" s="233"/>
      <c r="BD546" s="233"/>
      <c r="BE546" s="233"/>
      <c r="BF546" s="233"/>
      <c r="BG546" s="233"/>
      <c r="BH546" s="233"/>
      <c r="BI546" s="233"/>
      <c r="BJ546" s="233"/>
      <c r="BK546" s="233"/>
      <c r="BL546" s="233"/>
      <c r="BM546" s="233"/>
      <c r="BN546" s="233"/>
      <c r="BO546" s="233"/>
      <c r="BP546" s="233"/>
      <c r="BQ546" s="233"/>
      <c r="BR546" s="233"/>
      <c r="BS546" s="233"/>
      <c r="BT546" s="233"/>
      <c r="BU546" s="233"/>
      <c r="BV546" s="233"/>
      <c r="BW546" s="233"/>
      <c r="BX546" s="233"/>
      <c r="BY546" s="233"/>
      <c r="BZ546" s="233"/>
      <c r="CA546" s="233"/>
      <c r="CB546" s="233"/>
      <c r="CC546" s="233"/>
      <c r="CD546" s="233"/>
      <c r="CE546" s="233"/>
      <c r="CF546" s="233"/>
      <c r="CG546" s="233"/>
      <c r="CH546" s="233"/>
      <c r="CI546" s="233"/>
      <c r="CJ546" s="233"/>
      <c r="CK546" s="233"/>
      <c r="CL546" s="233"/>
      <c r="CM546" s="233"/>
      <c r="CN546" s="233"/>
      <c r="CO546" s="233"/>
      <c r="CP546" s="233"/>
      <c r="CQ546" s="233"/>
      <c r="CR546" s="233"/>
      <c r="CS546" s="233"/>
      <c r="CT546" s="233"/>
      <c r="CU546" s="233"/>
      <c r="CV546" s="233"/>
      <c r="CW546" s="233"/>
      <c r="CX546" s="233"/>
      <c r="CY546" s="233"/>
      <c r="CZ546" s="233"/>
      <c r="DA546" s="233"/>
      <c r="DB546" s="233"/>
      <c r="DC546" s="233"/>
      <c r="DD546" s="233"/>
      <c r="DE546" s="233"/>
      <c r="DF546" s="233"/>
      <c r="DG546" s="233"/>
      <c r="DH546" s="233"/>
      <c r="DI546" s="233"/>
      <c r="DJ546" s="233"/>
      <c r="DK546" s="233"/>
      <c r="DL546" s="233"/>
      <c r="DM546" s="233"/>
      <c r="DN546" s="233"/>
      <c r="DO546" s="233"/>
      <c r="DP546" s="233"/>
      <c r="DQ546" s="233"/>
      <c r="DR546" s="233"/>
      <c r="DS546" s="233"/>
      <c r="DT546" s="233"/>
      <c r="DU546" s="233"/>
      <c r="DV546" s="233"/>
    </row>
    <row r="547" spans="1:126" x14ac:dyDescent="0.25">
      <c r="A547" s="247" t="s">
        <v>1167</v>
      </c>
      <c r="B547" s="247" t="s">
        <v>1168</v>
      </c>
      <c r="C547" s="231" t="e">
        <v>#N/A</v>
      </c>
      <c r="D547" s="231" t="e">
        <v>#N/A</v>
      </c>
      <c r="E547" s="231" t="e">
        <v>#N/A</v>
      </c>
      <c r="F547" s="231" t="e">
        <v>#N/A</v>
      </c>
      <c r="G547" s="231" t="e">
        <v>#N/A</v>
      </c>
      <c r="H547" s="231" t="e">
        <v>#N/A</v>
      </c>
      <c r="I547" s="231" t="e">
        <v>#N/A</v>
      </c>
      <c r="J547" s="231" t="e">
        <v>#N/A</v>
      </c>
      <c r="K547" s="231" t="e">
        <v>#N/A</v>
      </c>
      <c r="L547" s="164" t="e">
        <v>#N/A</v>
      </c>
      <c r="M547" s="164"/>
      <c r="N547" s="164"/>
      <c r="O547" s="164"/>
      <c r="P547" s="164"/>
      <c r="Q547" s="164"/>
      <c r="R547" s="164"/>
      <c r="S547" s="164"/>
      <c r="T547" s="164"/>
      <c r="U547" s="164"/>
      <c r="V547" s="164"/>
      <c r="W547" s="164"/>
      <c r="X547" s="164"/>
      <c r="Y547" s="164"/>
      <c r="Z547" s="233"/>
      <c r="AA547" s="233"/>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c r="AW547" s="233"/>
      <c r="AX547" s="233"/>
      <c r="AY547" s="233"/>
      <c r="AZ547" s="233"/>
      <c r="BA547" s="233"/>
      <c r="BB547" s="233"/>
      <c r="BC547" s="233"/>
      <c r="BD547" s="233"/>
      <c r="BE547" s="233"/>
      <c r="BF547" s="233"/>
      <c r="BG547" s="233"/>
      <c r="BH547" s="233"/>
      <c r="BI547" s="233"/>
      <c r="BJ547" s="233"/>
      <c r="BK547" s="233"/>
      <c r="BL547" s="233"/>
      <c r="BM547" s="233"/>
      <c r="BN547" s="233"/>
      <c r="BO547" s="233"/>
      <c r="BP547" s="233"/>
      <c r="BQ547" s="233"/>
      <c r="BR547" s="233"/>
      <c r="BS547" s="233"/>
      <c r="BT547" s="233"/>
      <c r="BU547" s="233"/>
      <c r="BV547" s="233"/>
      <c r="BW547" s="233"/>
      <c r="BX547" s="233"/>
      <c r="BY547" s="233"/>
      <c r="BZ547" s="233"/>
      <c r="CA547" s="233"/>
      <c r="CB547" s="233"/>
      <c r="CC547" s="233"/>
      <c r="CD547" s="233"/>
      <c r="CE547" s="233"/>
      <c r="CF547" s="233"/>
      <c r="CG547" s="233"/>
      <c r="CH547" s="233"/>
      <c r="CI547" s="233"/>
      <c r="CJ547" s="233"/>
      <c r="CK547" s="233"/>
      <c r="CL547" s="233"/>
      <c r="CM547" s="233"/>
      <c r="CN547" s="233"/>
      <c r="CO547" s="233"/>
      <c r="CP547" s="233"/>
      <c r="CQ547" s="233"/>
      <c r="CR547" s="233"/>
      <c r="CS547" s="233"/>
      <c r="CT547" s="233"/>
      <c r="CU547" s="233"/>
      <c r="CV547" s="233"/>
      <c r="CW547" s="233"/>
      <c r="CX547" s="233"/>
      <c r="CY547" s="233"/>
      <c r="CZ547" s="233"/>
      <c r="DA547" s="233"/>
      <c r="DB547" s="233"/>
      <c r="DC547" s="233"/>
      <c r="DD547" s="233"/>
      <c r="DE547" s="233"/>
      <c r="DF547" s="233"/>
      <c r="DG547" s="233"/>
      <c r="DH547" s="233"/>
      <c r="DI547" s="233"/>
      <c r="DJ547" s="233"/>
      <c r="DK547" s="233"/>
      <c r="DL547" s="233"/>
      <c r="DM547" s="233"/>
      <c r="DN547" s="233"/>
      <c r="DO547" s="233"/>
      <c r="DP547" s="233"/>
      <c r="DQ547" s="233"/>
      <c r="DR547" s="233"/>
      <c r="DS547" s="233"/>
      <c r="DT547" s="233"/>
      <c r="DU547" s="233"/>
      <c r="DV547" s="233"/>
    </row>
    <row r="548" spans="1:126" x14ac:dyDescent="0.25">
      <c r="A548" s="235" t="s">
        <v>1169</v>
      </c>
      <c r="B548" s="235" t="s">
        <v>1170</v>
      </c>
      <c r="C548" s="237">
        <v>90653</v>
      </c>
      <c r="D548" s="237">
        <v>119581</v>
      </c>
      <c r="E548" s="237">
        <v>175219</v>
      </c>
      <c r="F548" s="237">
        <v>207927</v>
      </c>
      <c r="G548" s="237">
        <v>308563</v>
      </c>
      <c r="H548" s="237">
        <v>114</v>
      </c>
      <c r="I548" s="237">
        <v>144</v>
      </c>
      <c r="J548" s="237">
        <v>173</v>
      </c>
      <c r="K548" s="237">
        <v>276</v>
      </c>
      <c r="L548" s="239" t="s">
        <v>1738</v>
      </c>
      <c r="M548" s="164"/>
      <c r="N548" s="164"/>
      <c r="O548" s="154"/>
      <c r="P548" s="154"/>
      <c r="Q548" s="154"/>
      <c r="R548" s="154"/>
      <c r="S548" s="154"/>
      <c r="T548" s="154"/>
      <c r="U548" s="154"/>
      <c r="V548" s="154"/>
      <c r="W548" s="154"/>
      <c r="X548" s="154"/>
      <c r="Y548" s="154"/>
      <c r="Z548" s="241"/>
      <c r="AA548" s="241"/>
      <c r="AB548" s="241"/>
      <c r="AC548" s="241"/>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row>
    <row r="549" spans="1:126" x14ac:dyDescent="0.25">
      <c r="A549" s="247" t="s">
        <v>1171</v>
      </c>
      <c r="B549" s="247" t="s">
        <v>1172</v>
      </c>
      <c r="C549" s="231" t="e">
        <v>#N/A</v>
      </c>
      <c r="D549" s="231" t="e">
        <v>#N/A</v>
      </c>
      <c r="E549" s="231" t="e">
        <v>#N/A</v>
      </c>
      <c r="F549" s="231" t="e">
        <v>#N/A</v>
      </c>
      <c r="G549" s="231" t="e">
        <v>#N/A</v>
      </c>
      <c r="H549" s="231" t="e">
        <v>#N/A</v>
      </c>
      <c r="I549" s="231" t="e">
        <v>#N/A</v>
      </c>
      <c r="J549" s="231" t="e">
        <v>#N/A</v>
      </c>
      <c r="K549" s="231" t="e">
        <v>#N/A</v>
      </c>
      <c r="L549" s="164" t="e">
        <v>#N/A</v>
      </c>
      <c r="M549" s="164"/>
      <c r="N549" s="164"/>
      <c r="O549" s="164"/>
      <c r="P549" s="164"/>
      <c r="Q549" s="164"/>
      <c r="R549" s="164"/>
      <c r="S549" s="164"/>
      <c r="T549" s="164"/>
      <c r="U549" s="164"/>
      <c r="V549" s="164"/>
      <c r="W549" s="164"/>
      <c r="X549" s="164"/>
      <c r="Y549" s="164"/>
      <c r="Z549" s="233"/>
      <c r="AA549" s="233"/>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c r="AZ549" s="233"/>
      <c r="BA549" s="233"/>
      <c r="BB549" s="233"/>
      <c r="BC549" s="233"/>
      <c r="BD549" s="233"/>
      <c r="BE549" s="233"/>
      <c r="BF549" s="233"/>
      <c r="BG549" s="233"/>
      <c r="BH549" s="233"/>
      <c r="BI549" s="233"/>
      <c r="BJ549" s="233"/>
      <c r="BK549" s="233"/>
      <c r="BL549" s="233"/>
      <c r="BM549" s="233"/>
      <c r="BN549" s="233"/>
      <c r="BO549" s="233"/>
      <c r="BP549" s="233"/>
      <c r="BQ549" s="233"/>
      <c r="BR549" s="233"/>
      <c r="BS549" s="233"/>
      <c r="BT549" s="233"/>
      <c r="BU549" s="233"/>
      <c r="BV549" s="233"/>
      <c r="BW549" s="233"/>
      <c r="BX549" s="233"/>
      <c r="BY549" s="233"/>
      <c r="BZ549" s="233"/>
      <c r="CA549" s="233"/>
      <c r="CB549" s="233"/>
      <c r="CC549" s="233"/>
      <c r="CD549" s="233"/>
      <c r="CE549" s="233"/>
      <c r="CF549" s="233"/>
      <c r="CG549" s="233"/>
      <c r="CH549" s="233"/>
      <c r="CI549" s="233"/>
      <c r="CJ549" s="233"/>
      <c r="CK549" s="233"/>
      <c r="CL549" s="233"/>
      <c r="CM549" s="233"/>
      <c r="CN549" s="233"/>
      <c r="CO549" s="233"/>
      <c r="CP549" s="233"/>
      <c r="CQ549" s="233"/>
      <c r="CR549" s="233"/>
      <c r="CS549" s="233"/>
      <c r="CT549" s="233"/>
      <c r="CU549" s="233"/>
      <c r="CV549" s="233"/>
      <c r="CW549" s="233"/>
      <c r="CX549" s="233"/>
      <c r="CY549" s="233"/>
      <c r="CZ549" s="233"/>
      <c r="DA549" s="233"/>
      <c r="DB549" s="233"/>
      <c r="DC549" s="233"/>
      <c r="DD549" s="233"/>
      <c r="DE549" s="233"/>
      <c r="DF549" s="233"/>
      <c r="DG549" s="233"/>
      <c r="DH549" s="233"/>
      <c r="DI549" s="233"/>
      <c r="DJ549" s="233"/>
      <c r="DK549" s="233"/>
      <c r="DL549" s="233"/>
      <c r="DM549" s="233"/>
      <c r="DN549" s="233"/>
      <c r="DO549" s="233"/>
      <c r="DP549" s="233"/>
      <c r="DQ549" s="233"/>
      <c r="DR549" s="233"/>
      <c r="DS549" s="233"/>
      <c r="DT549" s="233"/>
      <c r="DU549" s="233"/>
      <c r="DV549" s="233"/>
    </row>
    <row r="550" spans="1:126" x14ac:dyDescent="0.25">
      <c r="A550" s="247" t="s">
        <v>1173</v>
      </c>
      <c r="B550" s="247" t="s">
        <v>1174</v>
      </c>
      <c r="C550" s="231" t="e">
        <v>#N/A</v>
      </c>
      <c r="D550" s="231" t="e">
        <v>#N/A</v>
      </c>
      <c r="E550" s="231" t="e">
        <v>#N/A</v>
      </c>
      <c r="F550" s="231" t="e">
        <v>#N/A</v>
      </c>
      <c r="G550" s="231" t="e">
        <v>#N/A</v>
      </c>
      <c r="H550" s="231" t="e">
        <v>#N/A</v>
      </c>
      <c r="I550" s="231" t="e">
        <v>#N/A</v>
      </c>
      <c r="J550" s="231" t="e">
        <v>#N/A</v>
      </c>
      <c r="K550" s="231" t="e">
        <v>#N/A</v>
      </c>
      <c r="L550" s="164" t="e">
        <v>#N/A</v>
      </c>
      <c r="M550" s="164"/>
      <c r="N550" s="164"/>
      <c r="O550" s="164"/>
      <c r="P550" s="164"/>
      <c r="Q550" s="164"/>
      <c r="R550" s="164"/>
      <c r="S550" s="164"/>
      <c r="T550" s="164"/>
      <c r="U550" s="164"/>
      <c r="V550" s="164"/>
      <c r="W550" s="164"/>
      <c r="X550" s="164"/>
      <c r="Y550" s="164"/>
      <c r="Z550" s="233"/>
      <c r="AA550" s="233"/>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c r="AW550" s="233"/>
      <c r="AX550" s="233"/>
      <c r="AY550" s="233"/>
      <c r="AZ550" s="233"/>
      <c r="BA550" s="233"/>
      <c r="BB550" s="233"/>
      <c r="BC550" s="233"/>
      <c r="BD550" s="233"/>
      <c r="BE550" s="233"/>
      <c r="BF550" s="233"/>
      <c r="BG550" s="233"/>
      <c r="BH550" s="233"/>
      <c r="BI550" s="233"/>
      <c r="BJ550" s="233"/>
      <c r="BK550" s="233"/>
      <c r="BL550" s="233"/>
      <c r="BM550" s="233"/>
      <c r="BN550" s="233"/>
      <c r="BO550" s="233"/>
      <c r="BP550" s="233"/>
      <c r="BQ550" s="233"/>
      <c r="BR550" s="233"/>
      <c r="BS550" s="233"/>
      <c r="BT550" s="233"/>
      <c r="BU550" s="233"/>
      <c r="BV550" s="233"/>
      <c r="BW550" s="233"/>
      <c r="BX550" s="233"/>
      <c r="BY550" s="233"/>
      <c r="BZ550" s="233"/>
      <c r="CA550" s="233"/>
      <c r="CB550" s="233"/>
      <c r="CC550" s="233"/>
      <c r="CD550" s="233"/>
      <c r="CE550" s="233"/>
      <c r="CF550" s="233"/>
      <c r="CG550" s="233"/>
      <c r="CH550" s="233"/>
      <c r="CI550" s="233"/>
      <c r="CJ550" s="233"/>
      <c r="CK550" s="233"/>
      <c r="CL550" s="233"/>
      <c r="CM550" s="233"/>
      <c r="CN550" s="233"/>
      <c r="CO550" s="233"/>
      <c r="CP550" s="233"/>
      <c r="CQ550" s="233"/>
      <c r="CR550" s="233"/>
      <c r="CS550" s="233"/>
      <c r="CT550" s="233"/>
      <c r="CU550" s="233"/>
      <c r="CV550" s="233"/>
      <c r="CW550" s="233"/>
      <c r="CX550" s="233"/>
      <c r="CY550" s="233"/>
      <c r="CZ550" s="233"/>
      <c r="DA550" s="233"/>
      <c r="DB550" s="233"/>
      <c r="DC550" s="233"/>
      <c r="DD550" s="233"/>
      <c r="DE550" s="233"/>
      <c r="DF550" s="233"/>
      <c r="DG550" s="233"/>
      <c r="DH550" s="233"/>
      <c r="DI550" s="233"/>
      <c r="DJ550" s="233"/>
      <c r="DK550" s="233"/>
      <c r="DL550" s="233"/>
      <c r="DM550" s="233"/>
      <c r="DN550" s="233"/>
      <c r="DO550" s="233"/>
      <c r="DP550" s="233"/>
      <c r="DQ550" s="233"/>
      <c r="DR550" s="233"/>
      <c r="DS550" s="233"/>
      <c r="DT550" s="233"/>
      <c r="DU550" s="233"/>
      <c r="DV550" s="233"/>
    </row>
    <row r="551" spans="1:126" x14ac:dyDescent="0.25">
      <c r="A551" s="247" t="s">
        <v>1175</v>
      </c>
      <c r="B551" s="247" t="s">
        <v>1176</v>
      </c>
      <c r="C551" s="231" t="e">
        <v>#N/A</v>
      </c>
      <c r="D551" s="231" t="e">
        <v>#N/A</v>
      </c>
      <c r="E551" s="231" t="e">
        <v>#N/A</v>
      </c>
      <c r="F551" s="231" t="e">
        <v>#N/A</v>
      </c>
      <c r="G551" s="231" t="e">
        <v>#N/A</v>
      </c>
      <c r="H551" s="231" t="e">
        <v>#N/A</v>
      </c>
      <c r="I551" s="231" t="e">
        <v>#N/A</v>
      </c>
      <c r="J551" s="231" t="e">
        <v>#N/A</v>
      </c>
      <c r="K551" s="231" t="e">
        <v>#N/A</v>
      </c>
      <c r="L551" s="164" t="e">
        <v>#N/A</v>
      </c>
      <c r="M551" s="164"/>
      <c r="N551" s="164"/>
      <c r="O551" s="164"/>
      <c r="P551" s="164"/>
      <c r="Q551" s="164"/>
      <c r="R551" s="164"/>
      <c r="S551" s="164"/>
      <c r="T551" s="164"/>
      <c r="U551" s="164"/>
      <c r="V551" s="164"/>
      <c r="W551" s="164"/>
      <c r="X551" s="164"/>
      <c r="Y551" s="164"/>
      <c r="Z551" s="233"/>
      <c r="AA551" s="233"/>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c r="AW551" s="233"/>
      <c r="AX551" s="233"/>
      <c r="AY551" s="233"/>
      <c r="AZ551" s="233"/>
      <c r="BA551" s="233"/>
      <c r="BB551" s="233"/>
      <c r="BC551" s="233"/>
      <c r="BD551" s="233"/>
      <c r="BE551" s="233"/>
      <c r="BF551" s="233"/>
      <c r="BG551" s="233"/>
      <c r="BH551" s="233"/>
      <c r="BI551" s="233"/>
      <c r="BJ551" s="233"/>
      <c r="BK551" s="233"/>
      <c r="BL551" s="233"/>
      <c r="BM551" s="233"/>
      <c r="BN551" s="233"/>
      <c r="BO551" s="233"/>
      <c r="BP551" s="233"/>
      <c r="BQ551" s="233"/>
      <c r="BR551" s="233"/>
      <c r="BS551" s="233"/>
      <c r="BT551" s="233"/>
      <c r="BU551" s="233"/>
      <c r="BV551" s="233"/>
      <c r="BW551" s="233"/>
      <c r="BX551" s="233"/>
      <c r="BY551" s="233"/>
      <c r="BZ551" s="233"/>
      <c r="CA551" s="233"/>
      <c r="CB551" s="233"/>
      <c r="CC551" s="233"/>
      <c r="CD551" s="233"/>
      <c r="CE551" s="233"/>
      <c r="CF551" s="233"/>
      <c r="CG551" s="233"/>
      <c r="CH551" s="233"/>
      <c r="CI551" s="233"/>
      <c r="CJ551" s="233"/>
      <c r="CK551" s="233"/>
      <c r="CL551" s="233"/>
      <c r="CM551" s="233"/>
      <c r="CN551" s="233"/>
      <c r="CO551" s="233"/>
      <c r="CP551" s="233"/>
      <c r="CQ551" s="233"/>
      <c r="CR551" s="233"/>
      <c r="CS551" s="233"/>
      <c r="CT551" s="233"/>
      <c r="CU551" s="233"/>
      <c r="CV551" s="233"/>
      <c r="CW551" s="233"/>
      <c r="CX551" s="233"/>
      <c r="CY551" s="233"/>
      <c r="CZ551" s="233"/>
      <c r="DA551" s="233"/>
      <c r="DB551" s="233"/>
      <c r="DC551" s="233"/>
      <c r="DD551" s="233"/>
      <c r="DE551" s="233"/>
      <c r="DF551" s="233"/>
      <c r="DG551" s="233"/>
      <c r="DH551" s="233"/>
      <c r="DI551" s="233"/>
      <c r="DJ551" s="233"/>
      <c r="DK551" s="233"/>
      <c r="DL551" s="233"/>
      <c r="DM551" s="233"/>
      <c r="DN551" s="233"/>
      <c r="DO551" s="233"/>
      <c r="DP551" s="233"/>
      <c r="DQ551" s="233"/>
      <c r="DR551" s="233"/>
      <c r="DS551" s="233"/>
      <c r="DT551" s="233"/>
      <c r="DU551" s="233"/>
      <c r="DV551" s="233"/>
    </row>
    <row r="552" spans="1:126" x14ac:dyDescent="0.25">
      <c r="A552" s="247" t="s">
        <v>1177</v>
      </c>
      <c r="B552" s="247" t="s">
        <v>1178</v>
      </c>
      <c r="C552" s="231" t="e">
        <v>#N/A</v>
      </c>
      <c r="D552" s="231" t="e">
        <v>#N/A</v>
      </c>
      <c r="E552" s="231" t="e">
        <v>#N/A</v>
      </c>
      <c r="F552" s="231" t="e">
        <v>#N/A</v>
      </c>
      <c r="G552" s="231" t="e">
        <v>#N/A</v>
      </c>
      <c r="H552" s="231" t="e">
        <v>#N/A</v>
      </c>
      <c r="I552" s="231" t="e">
        <v>#N/A</v>
      </c>
      <c r="J552" s="231" t="e">
        <v>#N/A</v>
      </c>
      <c r="K552" s="231" t="e">
        <v>#N/A</v>
      </c>
      <c r="L552" s="164" t="e">
        <v>#N/A</v>
      </c>
      <c r="M552" s="164"/>
      <c r="N552" s="164"/>
      <c r="O552" s="164"/>
      <c r="P552" s="164"/>
      <c r="Q552" s="164"/>
      <c r="R552" s="164"/>
      <c r="S552" s="164"/>
      <c r="T552" s="164"/>
      <c r="U552" s="164"/>
      <c r="V552" s="164"/>
      <c r="W552" s="164"/>
      <c r="X552" s="164"/>
      <c r="Y552" s="164"/>
      <c r="Z552" s="233"/>
      <c r="AA552" s="233"/>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c r="AW552" s="233"/>
      <c r="AX552" s="233"/>
      <c r="AY552" s="233"/>
      <c r="AZ552" s="233"/>
      <c r="BA552" s="233"/>
      <c r="BB552" s="233"/>
      <c r="BC552" s="233"/>
      <c r="BD552" s="233"/>
      <c r="BE552" s="233"/>
      <c r="BF552" s="233"/>
      <c r="BG552" s="233"/>
      <c r="BH552" s="233"/>
      <c r="BI552" s="233"/>
      <c r="BJ552" s="233"/>
      <c r="BK552" s="233"/>
      <c r="BL552" s="233"/>
      <c r="BM552" s="233"/>
      <c r="BN552" s="233"/>
      <c r="BO552" s="233"/>
      <c r="BP552" s="233"/>
      <c r="BQ552" s="233"/>
      <c r="BR552" s="233"/>
      <c r="BS552" s="233"/>
      <c r="BT552" s="233"/>
      <c r="BU552" s="233"/>
      <c r="BV552" s="233"/>
      <c r="BW552" s="233"/>
      <c r="BX552" s="233"/>
      <c r="BY552" s="233"/>
      <c r="BZ552" s="233"/>
      <c r="CA552" s="233"/>
      <c r="CB552" s="233"/>
      <c r="CC552" s="233"/>
      <c r="CD552" s="233"/>
      <c r="CE552" s="233"/>
      <c r="CF552" s="233"/>
      <c r="CG552" s="233"/>
      <c r="CH552" s="233"/>
      <c r="CI552" s="233"/>
      <c r="CJ552" s="233"/>
      <c r="CK552" s="233"/>
      <c r="CL552" s="233"/>
      <c r="CM552" s="233"/>
      <c r="CN552" s="233"/>
      <c r="CO552" s="233"/>
      <c r="CP552" s="233"/>
      <c r="CQ552" s="233"/>
      <c r="CR552" s="233"/>
      <c r="CS552" s="233"/>
      <c r="CT552" s="233"/>
      <c r="CU552" s="233"/>
      <c r="CV552" s="233"/>
      <c r="CW552" s="233"/>
      <c r="CX552" s="233"/>
      <c r="CY552" s="233"/>
      <c r="CZ552" s="233"/>
      <c r="DA552" s="233"/>
      <c r="DB552" s="233"/>
      <c r="DC552" s="233"/>
      <c r="DD552" s="233"/>
      <c r="DE552" s="233"/>
      <c r="DF552" s="233"/>
      <c r="DG552" s="233"/>
      <c r="DH552" s="233"/>
      <c r="DI552" s="233"/>
      <c r="DJ552" s="233"/>
      <c r="DK552" s="233"/>
      <c r="DL552" s="233"/>
      <c r="DM552" s="233"/>
      <c r="DN552" s="233"/>
      <c r="DO552" s="233"/>
      <c r="DP552" s="233"/>
      <c r="DQ552" s="233"/>
      <c r="DR552" s="233"/>
      <c r="DS552" s="233"/>
      <c r="DT552" s="233"/>
      <c r="DU552" s="233"/>
      <c r="DV552" s="233"/>
    </row>
    <row r="553" spans="1:126" ht="14.45" x14ac:dyDescent="0.3">
      <c r="A553" s="247" t="s">
        <v>1179</v>
      </c>
      <c r="B553" s="247" t="s">
        <v>1180</v>
      </c>
      <c r="C553" s="231" t="e">
        <v>#N/A</v>
      </c>
      <c r="D553" s="231" t="e">
        <v>#N/A</v>
      </c>
      <c r="E553" s="231" t="e">
        <v>#N/A</v>
      </c>
      <c r="F553" s="231" t="e">
        <v>#N/A</v>
      </c>
      <c r="G553" s="231" t="e">
        <v>#N/A</v>
      </c>
      <c r="H553" s="231" t="e">
        <v>#N/A</v>
      </c>
      <c r="I553" s="231" t="e">
        <v>#N/A</v>
      </c>
      <c r="J553" s="231" t="e">
        <v>#N/A</v>
      </c>
      <c r="K553" s="231" t="e">
        <v>#N/A</v>
      </c>
      <c r="L553" s="164" t="e">
        <v>#N/A</v>
      </c>
      <c r="M553" s="164"/>
      <c r="N553" s="164"/>
      <c r="O553" s="164"/>
      <c r="P553" s="164"/>
      <c r="Q553" s="164"/>
      <c r="R553" s="164"/>
      <c r="S553" s="164"/>
      <c r="T553" s="164"/>
      <c r="U553" s="164"/>
      <c r="V553" s="164"/>
      <c r="W553" s="164"/>
      <c r="X553" s="164"/>
      <c r="Y553" s="164"/>
      <c r="Z553" s="232"/>
      <c r="AA553" s="232"/>
      <c r="AB553" s="232"/>
      <c r="AC553" s="232"/>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4"/>
      <c r="DU553" s="233"/>
      <c r="DV553" s="233"/>
    </row>
    <row r="554" spans="1:126" ht="14.45" x14ac:dyDescent="0.3">
      <c r="A554" s="247" t="s">
        <v>4</v>
      </c>
      <c r="B554" s="247" t="s">
        <v>1181</v>
      </c>
      <c r="C554" s="231" t="e">
        <v>#N/A</v>
      </c>
      <c r="D554" s="231" t="e">
        <v>#N/A</v>
      </c>
      <c r="E554" s="231" t="e">
        <v>#N/A</v>
      </c>
      <c r="F554" s="231" t="e">
        <v>#N/A</v>
      </c>
      <c r="G554" s="231" t="e">
        <v>#N/A</v>
      </c>
      <c r="H554" s="231" t="e">
        <v>#N/A</v>
      </c>
      <c r="I554" s="231" t="e">
        <v>#N/A</v>
      </c>
      <c r="J554" s="231" t="e">
        <v>#N/A</v>
      </c>
      <c r="K554" s="231" t="e">
        <v>#N/A</v>
      </c>
      <c r="L554" s="164" t="e">
        <v>#N/A</v>
      </c>
      <c r="M554" s="164"/>
      <c r="N554" s="164"/>
      <c r="O554" s="164"/>
      <c r="P554" s="164"/>
      <c r="Q554" s="164"/>
      <c r="R554" s="164"/>
      <c r="S554" s="164"/>
      <c r="T554" s="164"/>
      <c r="U554" s="164"/>
      <c r="V554" s="164"/>
      <c r="W554" s="164"/>
      <c r="X554" s="164"/>
      <c r="Y554" s="164"/>
      <c r="Z554" s="232"/>
      <c r="AA554" s="232"/>
      <c r="AB554" s="232"/>
      <c r="AC554" s="232"/>
      <c r="AD554" s="232"/>
      <c r="AE554" s="232"/>
      <c r="AF554" s="232"/>
      <c r="AG554" s="232"/>
      <c r="AH554" s="232"/>
      <c r="AI554" s="232"/>
      <c r="AJ554" s="232"/>
      <c r="AK554" s="232"/>
      <c r="AL554" s="232"/>
      <c r="AM554" s="232"/>
      <c r="AN554" s="232"/>
      <c r="AO554" s="232"/>
      <c r="AP554" s="232"/>
      <c r="AQ554" s="232"/>
      <c r="AR554" s="232"/>
      <c r="AS554" s="232"/>
      <c r="AT554" s="232"/>
      <c r="AU554" s="232"/>
      <c r="AV554" s="232"/>
      <c r="AW554" s="232"/>
      <c r="AX554" s="232"/>
      <c r="AY554" s="232"/>
      <c r="AZ554" s="232"/>
      <c r="BA554" s="232"/>
      <c r="BB554" s="232"/>
      <c r="BC554" s="232"/>
      <c r="BD554" s="232"/>
      <c r="BE554" s="232"/>
      <c r="BF554" s="232"/>
      <c r="BG554" s="232"/>
      <c r="BH554" s="232"/>
      <c r="BI554" s="232"/>
      <c r="BJ554" s="232"/>
      <c r="BK554" s="232"/>
      <c r="BL554" s="232"/>
      <c r="BM554" s="232"/>
      <c r="BN554" s="232"/>
      <c r="BO554" s="232"/>
      <c r="BP554" s="232"/>
      <c r="BQ554" s="232"/>
      <c r="BR554" s="232"/>
      <c r="BS554" s="232"/>
      <c r="BT554" s="232"/>
      <c r="BU554" s="232"/>
      <c r="BV554" s="232"/>
      <c r="BW554" s="232"/>
      <c r="BX554" s="232"/>
      <c r="BY554" s="232"/>
      <c r="BZ554" s="232"/>
      <c r="CA554" s="232"/>
      <c r="CB554" s="232"/>
      <c r="CC554" s="232"/>
      <c r="CD554" s="232"/>
      <c r="CE554" s="232"/>
      <c r="CF554" s="232"/>
      <c r="CG554" s="232"/>
      <c r="CH554" s="232"/>
      <c r="CI554" s="232"/>
      <c r="CJ554" s="232"/>
      <c r="CK554" s="232"/>
      <c r="CL554" s="232"/>
      <c r="CM554" s="232"/>
      <c r="CN554" s="232"/>
      <c r="CO554" s="232"/>
      <c r="CP554" s="232"/>
      <c r="CQ554" s="232"/>
      <c r="CR554" s="232"/>
      <c r="CS554" s="232"/>
      <c r="CT554" s="232"/>
      <c r="CU554" s="232"/>
      <c r="CV554" s="232"/>
      <c r="CW554" s="232"/>
      <c r="CX554" s="232"/>
      <c r="CY554" s="232"/>
      <c r="CZ554" s="232"/>
      <c r="DA554" s="232"/>
      <c r="DB554" s="232"/>
      <c r="DC554" s="232"/>
      <c r="DD554" s="232"/>
      <c r="DE554" s="232"/>
      <c r="DF554" s="232"/>
      <c r="DG554" s="232"/>
      <c r="DH554" s="232"/>
      <c r="DI554" s="232"/>
      <c r="DJ554" s="232"/>
      <c r="DK554" s="232"/>
      <c r="DL554" s="232"/>
      <c r="DM554" s="232"/>
      <c r="DN554" s="232"/>
      <c r="DO554" s="232"/>
      <c r="DP554" s="232"/>
      <c r="DQ554" s="232"/>
      <c r="DR554" s="232"/>
      <c r="DS554" s="232"/>
      <c r="DT554" s="234"/>
      <c r="DU554" s="233"/>
      <c r="DV554" s="233"/>
    </row>
    <row r="555" spans="1:126" ht="15.6" x14ac:dyDescent="0.3">
      <c r="A555" s="229"/>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c r="BJ555" s="229"/>
      <c r="BK555" s="229"/>
      <c r="BL555" s="229"/>
      <c r="BM555" s="229"/>
      <c r="BN555" s="229"/>
      <c r="BO555" s="229"/>
      <c r="BP555" s="229"/>
      <c r="BQ555" s="229"/>
      <c r="BR555" s="229"/>
      <c r="BS555" s="229"/>
      <c r="BT555" s="229"/>
      <c r="BU555" s="229"/>
      <c r="BV555" s="229"/>
      <c r="BW555" s="229"/>
      <c r="BX555" s="229"/>
      <c r="BY555" s="229"/>
      <c r="BZ555" s="229"/>
      <c r="CA555" s="229"/>
      <c r="CB555" s="229"/>
      <c r="CC555" s="229"/>
      <c r="CD555" s="229"/>
      <c r="CE555" s="229"/>
      <c r="CF555" s="229"/>
      <c r="CG555" s="229"/>
      <c r="CH555" s="229"/>
      <c r="CI555" s="229"/>
      <c r="CJ555" s="229"/>
      <c r="CK555" s="229"/>
      <c r="CL555" s="229"/>
      <c r="CM555" s="229"/>
      <c r="CN555" s="229"/>
      <c r="CO555" s="229"/>
      <c r="CP555" s="229"/>
      <c r="CQ555" s="229"/>
      <c r="CR555" s="229"/>
      <c r="CS555" s="229"/>
      <c r="CT555" s="229"/>
      <c r="CU555" s="229"/>
      <c r="CV555" s="229"/>
      <c r="CW555" s="229"/>
      <c r="CX555" s="229"/>
      <c r="CY555" s="229"/>
      <c r="CZ555" s="229"/>
      <c r="DA555" s="229"/>
      <c r="DB555" s="229"/>
      <c r="DC555" s="229"/>
      <c r="DD555" s="229"/>
      <c r="DE555" s="229"/>
      <c r="DF555" s="229"/>
      <c r="DG555" s="229"/>
      <c r="DH555" s="229"/>
      <c r="DI555" s="229"/>
      <c r="DJ555" s="229"/>
      <c r="DK555" s="229"/>
      <c r="DL555" s="229"/>
      <c r="DM555" s="229"/>
      <c r="DN555" s="229"/>
      <c r="DO555" s="229"/>
      <c r="DP555" s="229"/>
      <c r="DQ555" s="229"/>
      <c r="DR555" s="229"/>
      <c r="DS555" s="229"/>
      <c r="DT555" s="229"/>
      <c r="DU555" s="229"/>
      <c r="DV555" s="229"/>
    </row>
    <row r="556" spans="1:126" ht="15.6" x14ac:dyDescent="0.3">
      <c r="A556" s="229"/>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c r="BJ556" s="229"/>
      <c r="BK556" s="229"/>
      <c r="BL556" s="229"/>
      <c r="BM556" s="229"/>
      <c r="BN556" s="229"/>
      <c r="BO556" s="229"/>
      <c r="BP556" s="229"/>
      <c r="BQ556" s="229"/>
      <c r="BR556" s="229"/>
      <c r="BS556" s="229"/>
      <c r="BT556" s="229"/>
      <c r="BU556" s="229"/>
      <c r="BV556" s="229"/>
      <c r="BW556" s="229"/>
      <c r="BX556" s="229"/>
      <c r="BY556" s="229"/>
      <c r="BZ556" s="229"/>
      <c r="CA556" s="229"/>
      <c r="CB556" s="229"/>
      <c r="CC556" s="229"/>
      <c r="CD556" s="229"/>
      <c r="CE556" s="229"/>
      <c r="CF556" s="229"/>
      <c r="CG556" s="229"/>
      <c r="CH556" s="229"/>
      <c r="CI556" s="229"/>
      <c r="CJ556" s="229"/>
      <c r="CK556" s="229"/>
      <c r="CL556" s="229"/>
      <c r="CM556" s="229"/>
      <c r="CN556" s="229"/>
      <c r="CO556" s="229"/>
      <c r="CP556" s="229"/>
      <c r="CQ556" s="229"/>
      <c r="CR556" s="229"/>
      <c r="CS556" s="229"/>
      <c r="CT556" s="229"/>
      <c r="CU556" s="229"/>
      <c r="CV556" s="229"/>
      <c r="CW556" s="229"/>
      <c r="CX556" s="229"/>
      <c r="CY556" s="229"/>
      <c r="CZ556" s="229"/>
      <c r="DA556" s="229"/>
      <c r="DB556" s="229"/>
      <c r="DC556" s="229"/>
      <c r="DD556" s="229"/>
      <c r="DE556" s="229"/>
      <c r="DF556" s="229"/>
      <c r="DG556" s="229"/>
      <c r="DH556" s="229"/>
      <c r="DI556" s="229"/>
      <c r="DJ556" s="229"/>
      <c r="DK556" s="229"/>
      <c r="DL556" s="229"/>
      <c r="DM556" s="229"/>
      <c r="DN556" s="229"/>
      <c r="DO556" s="229"/>
      <c r="DP556" s="229"/>
      <c r="DQ556" s="229"/>
      <c r="DR556" s="229"/>
      <c r="DS556" s="229"/>
      <c r="DT556" s="229"/>
      <c r="DU556" s="229"/>
      <c r="DV556" s="229"/>
    </row>
    <row r="557" spans="1:126" ht="14.45" x14ac:dyDescent="0.3">
      <c r="A557" s="230"/>
      <c r="B557" s="227"/>
      <c r="C557" s="228"/>
      <c r="D557" s="228"/>
      <c r="E557" s="228"/>
      <c r="F557" s="228"/>
      <c r="G557" s="228"/>
      <c r="H557" s="228"/>
      <c r="I557" s="228"/>
      <c r="J557" s="228"/>
      <c r="K557" s="228"/>
      <c r="L557" s="241"/>
      <c r="M557" s="241"/>
      <c r="N557" s="241"/>
      <c r="O557" s="241"/>
      <c r="P557" s="241"/>
      <c r="Q557" s="241"/>
      <c r="R557" s="241"/>
      <c r="S557" s="241"/>
      <c r="T557" s="241"/>
      <c r="U557" s="241"/>
      <c r="V557" s="241"/>
      <c r="W557" s="241"/>
      <c r="X557" s="241"/>
      <c r="Y557" s="241"/>
      <c r="Z557" s="241"/>
      <c r="AA557" s="241"/>
      <c r="AB557" s="241"/>
      <c r="AC557" s="241"/>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Dashboard</vt:lpstr>
      <vt:lpstr>Template</vt:lpstr>
      <vt:lpstr>PopAge</vt:lpstr>
      <vt:lpstr>Tenure</vt:lpstr>
      <vt:lpstr>Acctype</vt:lpstr>
      <vt:lpstr>Beds</vt:lpstr>
      <vt:lpstr>Empty2nds</vt:lpstr>
      <vt:lpstr>Stock</vt:lpstr>
      <vt:lpstr>Prices</vt:lpstr>
      <vt:lpstr>Register lettings</vt:lpstr>
      <vt:lpstr>Sustainability</vt:lpstr>
      <vt:lpstr>Income</vt:lpstr>
      <vt:lpstr>Sheet1</vt:lpstr>
      <vt:lpstr>Dashboard!SelectedComparatorCode</vt:lpstr>
      <vt:lpstr>Dashboard!SelectedDistrictCode</vt:lpstr>
      <vt:lpstr>Dashboard!SelectedParishCode</vt:lpstr>
    </vt:vector>
  </TitlesOfParts>
  <Company>Borough Council of King's Lynn &amp; West Norfolk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Heaton</dc:creator>
  <cp:lastModifiedBy>Alison Groat</cp:lastModifiedBy>
  <cp:lastPrinted>2018-01-12T14:11:57Z</cp:lastPrinted>
  <dcterms:created xsi:type="dcterms:W3CDTF">2017-11-07T13:17:42Z</dcterms:created>
  <dcterms:modified xsi:type="dcterms:W3CDTF">2019-01-04T14:52:10Z</dcterms:modified>
</cp:coreProperties>
</file>